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DC4E386D-5EE6-4EB7-ABFA-FDA12FFB6874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600" i="1" l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L15603" i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L15627" i="1" s="1"/>
  <c r="L15628" i="1" s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L15653" i="1" s="1"/>
  <c r="L15654" i="1" s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L15679" i="1" s="1"/>
  <c r="L15680" i="1" s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L15705" i="1" s="1"/>
  <c r="L15706" i="1" s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L15731" i="1" s="1"/>
  <c r="L15732" i="1" s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L15757" i="1" s="1"/>
  <c r="L15758" i="1" s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L15783" i="1" s="1"/>
  <c r="L15784" i="1" s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T15603" i="1"/>
  <c r="T15604" i="1"/>
  <c r="T15605" i="1"/>
  <c r="T15606" i="1"/>
  <c r="T15607" i="1"/>
  <c r="U15607" i="1" s="1"/>
  <c r="T15608" i="1"/>
  <c r="U15608" i="1" s="1"/>
  <c r="T15609" i="1"/>
  <c r="T15610" i="1"/>
  <c r="T15611" i="1"/>
  <c r="T15612" i="1"/>
  <c r="T15613" i="1"/>
  <c r="U15613" i="1" s="1"/>
  <c r="T15614" i="1"/>
  <c r="T15615" i="1"/>
  <c r="T15616" i="1"/>
  <c r="T15617" i="1"/>
  <c r="T15618" i="1"/>
  <c r="T15619" i="1"/>
  <c r="U15619" i="1" s="1"/>
  <c r="T15620" i="1"/>
  <c r="U15620" i="1" s="1"/>
  <c r="T15621" i="1"/>
  <c r="T15622" i="1"/>
  <c r="T15623" i="1"/>
  <c r="T15624" i="1"/>
  <c r="T15625" i="1"/>
  <c r="U15625" i="1" s="1"/>
  <c r="T15626" i="1"/>
  <c r="T15627" i="1"/>
  <c r="T15628" i="1"/>
  <c r="T15629" i="1"/>
  <c r="T15630" i="1"/>
  <c r="T15631" i="1"/>
  <c r="U15631" i="1" s="1"/>
  <c r="T15632" i="1"/>
  <c r="U15632" i="1" s="1"/>
  <c r="T15633" i="1"/>
  <c r="T15634" i="1"/>
  <c r="T15635" i="1"/>
  <c r="T15636" i="1"/>
  <c r="T15637" i="1"/>
  <c r="U15637" i="1" s="1"/>
  <c r="T15638" i="1"/>
  <c r="T15639" i="1"/>
  <c r="T15640" i="1"/>
  <c r="T15641" i="1"/>
  <c r="T15642" i="1"/>
  <c r="T15643" i="1"/>
  <c r="U15643" i="1" s="1"/>
  <c r="T15644" i="1"/>
  <c r="U15644" i="1" s="1"/>
  <c r="T15645" i="1"/>
  <c r="T15646" i="1"/>
  <c r="T15647" i="1"/>
  <c r="T15648" i="1"/>
  <c r="T15649" i="1"/>
  <c r="U15649" i="1" s="1"/>
  <c r="T15650" i="1"/>
  <c r="T15651" i="1"/>
  <c r="T15652" i="1"/>
  <c r="T15653" i="1"/>
  <c r="T15654" i="1"/>
  <c r="T15655" i="1"/>
  <c r="U15655" i="1" s="1"/>
  <c r="T15656" i="1"/>
  <c r="U15656" i="1" s="1"/>
  <c r="T15657" i="1"/>
  <c r="T15658" i="1"/>
  <c r="U15658" i="1" s="1"/>
  <c r="T15659" i="1"/>
  <c r="T15660" i="1"/>
  <c r="T15661" i="1"/>
  <c r="U15661" i="1" s="1"/>
  <c r="T15662" i="1"/>
  <c r="T15663" i="1"/>
  <c r="T15664" i="1"/>
  <c r="T15665" i="1"/>
  <c r="T15666" i="1"/>
  <c r="T15667" i="1"/>
  <c r="U15667" i="1" s="1"/>
  <c r="T15668" i="1"/>
  <c r="U15668" i="1" s="1"/>
  <c r="T15669" i="1"/>
  <c r="T15670" i="1"/>
  <c r="U15670" i="1" s="1"/>
  <c r="T15671" i="1"/>
  <c r="T15672" i="1"/>
  <c r="T15673" i="1"/>
  <c r="U15673" i="1" s="1"/>
  <c r="T15674" i="1"/>
  <c r="T15675" i="1"/>
  <c r="T15676" i="1"/>
  <c r="T15677" i="1"/>
  <c r="T15678" i="1"/>
  <c r="T15679" i="1"/>
  <c r="U15679" i="1" s="1"/>
  <c r="T15680" i="1"/>
  <c r="U15680" i="1" s="1"/>
  <c r="T15681" i="1"/>
  <c r="T15682" i="1"/>
  <c r="U15682" i="1" s="1"/>
  <c r="T15683" i="1"/>
  <c r="T15684" i="1"/>
  <c r="T15685" i="1"/>
  <c r="U15685" i="1" s="1"/>
  <c r="T15686" i="1"/>
  <c r="T15687" i="1"/>
  <c r="T15688" i="1"/>
  <c r="T15689" i="1"/>
  <c r="T15690" i="1"/>
  <c r="T15691" i="1"/>
  <c r="U15691" i="1" s="1"/>
  <c r="T15692" i="1"/>
  <c r="U15692" i="1" s="1"/>
  <c r="T15693" i="1"/>
  <c r="T15694" i="1"/>
  <c r="T15695" i="1"/>
  <c r="T15696" i="1"/>
  <c r="T15697" i="1"/>
  <c r="U15697" i="1" s="1"/>
  <c r="T15698" i="1"/>
  <c r="T15699" i="1"/>
  <c r="T15700" i="1"/>
  <c r="T15701" i="1"/>
  <c r="T15702" i="1"/>
  <c r="T15703" i="1"/>
  <c r="U15703" i="1" s="1"/>
  <c r="T15704" i="1"/>
  <c r="U15704" i="1" s="1"/>
  <c r="T15705" i="1"/>
  <c r="T15706" i="1"/>
  <c r="T15707" i="1"/>
  <c r="T15708" i="1"/>
  <c r="T15709" i="1"/>
  <c r="U15709" i="1" s="1"/>
  <c r="T15710" i="1"/>
  <c r="T15711" i="1"/>
  <c r="T15712" i="1"/>
  <c r="T15713" i="1"/>
  <c r="T15714" i="1"/>
  <c r="T15715" i="1"/>
  <c r="U15715" i="1" s="1"/>
  <c r="T15716" i="1"/>
  <c r="U15716" i="1" s="1"/>
  <c r="T15717" i="1"/>
  <c r="T15718" i="1"/>
  <c r="T15719" i="1"/>
  <c r="T15720" i="1"/>
  <c r="T15721" i="1"/>
  <c r="U15721" i="1" s="1"/>
  <c r="T15722" i="1"/>
  <c r="T15723" i="1"/>
  <c r="T15724" i="1"/>
  <c r="T15725" i="1"/>
  <c r="T15726" i="1"/>
  <c r="T15727" i="1"/>
  <c r="U15727" i="1" s="1"/>
  <c r="T15728" i="1"/>
  <c r="U15728" i="1" s="1"/>
  <c r="T15729" i="1"/>
  <c r="T15730" i="1"/>
  <c r="T15731" i="1"/>
  <c r="T15732" i="1"/>
  <c r="T15733" i="1"/>
  <c r="U15733" i="1" s="1"/>
  <c r="T15734" i="1"/>
  <c r="T15735" i="1"/>
  <c r="T15736" i="1"/>
  <c r="T15737" i="1"/>
  <c r="T15738" i="1"/>
  <c r="T15739" i="1"/>
  <c r="U15739" i="1" s="1"/>
  <c r="T15740" i="1"/>
  <c r="U15740" i="1" s="1"/>
  <c r="T15741" i="1"/>
  <c r="T15742" i="1"/>
  <c r="T15743" i="1"/>
  <c r="T15744" i="1"/>
  <c r="T15745" i="1"/>
  <c r="U15745" i="1" s="1"/>
  <c r="T15746" i="1"/>
  <c r="T15747" i="1"/>
  <c r="T15748" i="1"/>
  <c r="T15749" i="1"/>
  <c r="T15750" i="1"/>
  <c r="T15751" i="1"/>
  <c r="U15751" i="1" s="1"/>
  <c r="T15752" i="1"/>
  <c r="U15752" i="1" s="1"/>
  <c r="T15753" i="1"/>
  <c r="T15754" i="1"/>
  <c r="T15755" i="1"/>
  <c r="T15756" i="1"/>
  <c r="T15757" i="1"/>
  <c r="U15757" i="1" s="1"/>
  <c r="T15758" i="1"/>
  <c r="T15759" i="1"/>
  <c r="T15760" i="1"/>
  <c r="T15761" i="1"/>
  <c r="T15762" i="1"/>
  <c r="T15763" i="1"/>
  <c r="U15763" i="1" s="1"/>
  <c r="T15764" i="1"/>
  <c r="U15764" i="1" s="1"/>
  <c r="T15765" i="1"/>
  <c r="T15766" i="1"/>
  <c r="T15767" i="1"/>
  <c r="T15768" i="1"/>
  <c r="T15769" i="1"/>
  <c r="U15769" i="1" s="1"/>
  <c r="T15770" i="1"/>
  <c r="T15771" i="1"/>
  <c r="T15772" i="1"/>
  <c r="T15773" i="1"/>
  <c r="T15774" i="1"/>
  <c r="T15775" i="1"/>
  <c r="U15775" i="1" s="1"/>
  <c r="T15776" i="1"/>
  <c r="U15776" i="1" s="1"/>
  <c r="T15777" i="1"/>
  <c r="T15778" i="1"/>
  <c r="T15779" i="1"/>
  <c r="T15780" i="1"/>
  <c r="T15781" i="1"/>
  <c r="U15781" i="1" s="1"/>
  <c r="T15782" i="1"/>
  <c r="T15783" i="1"/>
  <c r="T15784" i="1"/>
  <c r="T15785" i="1"/>
  <c r="T15786" i="1"/>
  <c r="T15787" i="1"/>
  <c r="U15787" i="1" s="1"/>
  <c r="T15788" i="1"/>
  <c r="U15788" i="1" s="1"/>
  <c r="T15789" i="1"/>
  <c r="T15790" i="1"/>
  <c r="T15791" i="1"/>
  <c r="T15792" i="1"/>
  <c r="T15793" i="1"/>
  <c r="U15793" i="1" s="1"/>
  <c r="T15794" i="1"/>
  <c r="T15795" i="1"/>
  <c r="T15796" i="1"/>
  <c r="T15797" i="1"/>
  <c r="T15798" i="1"/>
  <c r="T15799" i="1"/>
  <c r="U15799" i="1" s="1"/>
  <c r="T15800" i="1"/>
  <c r="U15800" i="1" s="1"/>
  <c r="T15801" i="1"/>
  <c r="T15802" i="1"/>
  <c r="U15603" i="1"/>
  <c r="U15604" i="1"/>
  <c r="U15605" i="1"/>
  <c r="U15606" i="1"/>
  <c r="U15609" i="1"/>
  <c r="U15610" i="1"/>
  <c r="U15611" i="1"/>
  <c r="U15612" i="1"/>
  <c r="U15614" i="1"/>
  <c r="U15615" i="1"/>
  <c r="U15616" i="1"/>
  <c r="U15617" i="1"/>
  <c r="U15618" i="1"/>
  <c r="U15621" i="1"/>
  <c r="U15622" i="1"/>
  <c r="U15623" i="1"/>
  <c r="U15624" i="1"/>
  <c r="U15626" i="1"/>
  <c r="U15627" i="1"/>
  <c r="U15628" i="1"/>
  <c r="U15629" i="1"/>
  <c r="U15630" i="1"/>
  <c r="U15633" i="1"/>
  <c r="U15634" i="1"/>
  <c r="U15635" i="1"/>
  <c r="U15636" i="1"/>
  <c r="U15638" i="1"/>
  <c r="U15639" i="1"/>
  <c r="U15640" i="1"/>
  <c r="U15641" i="1"/>
  <c r="U15642" i="1"/>
  <c r="U15645" i="1"/>
  <c r="U15646" i="1"/>
  <c r="U15647" i="1"/>
  <c r="U15648" i="1"/>
  <c r="U15650" i="1"/>
  <c r="U15651" i="1"/>
  <c r="U15652" i="1"/>
  <c r="U15653" i="1"/>
  <c r="U15654" i="1"/>
  <c r="U15657" i="1"/>
  <c r="U15659" i="1"/>
  <c r="U15660" i="1"/>
  <c r="U15662" i="1"/>
  <c r="U15663" i="1"/>
  <c r="U15664" i="1"/>
  <c r="U15665" i="1"/>
  <c r="U15666" i="1"/>
  <c r="U15669" i="1"/>
  <c r="U15671" i="1"/>
  <c r="U15672" i="1"/>
  <c r="U15674" i="1"/>
  <c r="U15675" i="1"/>
  <c r="U15676" i="1"/>
  <c r="U15677" i="1"/>
  <c r="U15678" i="1"/>
  <c r="U15681" i="1"/>
  <c r="U15683" i="1"/>
  <c r="U15684" i="1"/>
  <c r="U15686" i="1"/>
  <c r="U15687" i="1"/>
  <c r="U15688" i="1"/>
  <c r="U15689" i="1"/>
  <c r="U15690" i="1"/>
  <c r="U15693" i="1"/>
  <c r="U15694" i="1"/>
  <c r="U15695" i="1"/>
  <c r="U15696" i="1"/>
  <c r="U15698" i="1"/>
  <c r="U15699" i="1"/>
  <c r="U15700" i="1"/>
  <c r="U15701" i="1"/>
  <c r="U15702" i="1"/>
  <c r="U15705" i="1"/>
  <c r="U15706" i="1"/>
  <c r="U15707" i="1"/>
  <c r="U15708" i="1"/>
  <c r="U15710" i="1"/>
  <c r="U15711" i="1"/>
  <c r="U15712" i="1"/>
  <c r="U15713" i="1"/>
  <c r="U15714" i="1"/>
  <c r="U15717" i="1"/>
  <c r="U15718" i="1"/>
  <c r="U15719" i="1"/>
  <c r="U15720" i="1"/>
  <c r="U15722" i="1"/>
  <c r="U15723" i="1"/>
  <c r="U15724" i="1"/>
  <c r="U15725" i="1"/>
  <c r="U15726" i="1"/>
  <c r="U15729" i="1"/>
  <c r="U15730" i="1"/>
  <c r="U15731" i="1"/>
  <c r="U15732" i="1"/>
  <c r="U15734" i="1"/>
  <c r="U15735" i="1"/>
  <c r="U15736" i="1"/>
  <c r="U15737" i="1"/>
  <c r="U15738" i="1"/>
  <c r="U15741" i="1"/>
  <c r="U15742" i="1"/>
  <c r="U15743" i="1"/>
  <c r="U15744" i="1"/>
  <c r="U15746" i="1"/>
  <c r="U15747" i="1"/>
  <c r="U15748" i="1"/>
  <c r="U15749" i="1"/>
  <c r="U15750" i="1"/>
  <c r="U15753" i="1"/>
  <c r="U15754" i="1"/>
  <c r="U15755" i="1"/>
  <c r="U15756" i="1"/>
  <c r="U15758" i="1"/>
  <c r="U15759" i="1"/>
  <c r="U15760" i="1"/>
  <c r="U15761" i="1"/>
  <c r="U15762" i="1"/>
  <c r="U15765" i="1"/>
  <c r="U15766" i="1"/>
  <c r="U15767" i="1"/>
  <c r="U15768" i="1"/>
  <c r="U15770" i="1"/>
  <c r="U15771" i="1"/>
  <c r="U15772" i="1"/>
  <c r="U15773" i="1"/>
  <c r="U15774" i="1"/>
  <c r="U15777" i="1"/>
  <c r="U15778" i="1"/>
  <c r="U15779" i="1"/>
  <c r="U15780" i="1"/>
  <c r="U15782" i="1"/>
  <c r="U15783" i="1"/>
  <c r="U15784" i="1"/>
  <c r="U15785" i="1"/>
  <c r="U15786" i="1"/>
  <c r="U15789" i="1"/>
  <c r="U15790" i="1"/>
  <c r="U15791" i="1"/>
  <c r="U15792" i="1"/>
  <c r="U15794" i="1"/>
  <c r="U15795" i="1"/>
  <c r="U15796" i="1"/>
  <c r="U15797" i="1"/>
  <c r="U15798" i="1"/>
  <c r="U15801" i="1"/>
  <c r="U15802" i="1"/>
  <c r="B15603" i="1"/>
  <c r="R15603" i="1"/>
  <c r="B15604" i="1"/>
  <c r="R15604" i="1"/>
  <c r="B15605" i="1"/>
  <c r="R15605" i="1"/>
  <c r="B15606" i="1"/>
  <c r="R15606" i="1"/>
  <c r="B15607" i="1"/>
  <c r="R15607" i="1"/>
  <c r="B15608" i="1"/>
  <c r="R15608" i="1"/>
  <c r="B15609" i="1"/>
  <c r="R15609" i="1"/>
  <c r="B15610" i="1"/>
  <c r="R15610" i="1"/>
  <c r="B15611" i="1"/>
  <c r="R15611" i="1"/>
  <c r="B15612" i="1"/>
  <c r="R15612" i="1"/>
  <c r="B15613" i="1"/>
  <c r="R15613" i="1"/>
  <c r="B15614" i="1"/>
  <c r="R15614" i="1"/>
  <c r="B15615" i="1"/>
  <c r="R15615" i="1"/>
  <c r="B15616" i="1"/>
  <c r="R15616" i="1"/>
  <c r="B15617" i="1"/>
  <c r="R15617" i="1"/>
  <c r="B15618" i="1"/>
  <c r="R15618" i="1"/>
  <c r="B15619" i="1"/>
  <c r="R15619" i="1"/>
  <c r="B15620" i="1"/>
  <c r="R15620" i="1"/>
  <c r="B15621" i="1"/>
  <c r="R15621" i="1"/>
  <c r="B15622" i="1"/>
  <c r="R15622" i="1"/>
  <c r="B15623" i="1"/>
  <c r="R15623" i="1"/>
  <c r="B15624" i="1"/>
  <c r="R15624" i="1"/>
  <c r="B15625" i="1"/>
  <c r="R15625" i="1"/>
  <c r="B15626" i="1"/>
  <c r="R15626" i="1"/>
  <c r="B15627" i="1"/>
  <c r="R15627" i="1"/>
  <c r="B15628" i="1"/>
  <c r="R15628" i="1"/>
  <c r="B15629" i="1"/>
  <c r="R15629" i="1"/>
  <c r="B15630" i="1"/>
  <c r="R15630" i="1"/>
  <c r="B15631" i="1"/>
  <c r="R15631" i="1"/>
  <c r="B15632" i="1"/>
  <c r="R15632" i="1"/>
  <c r="B15633" i="1"/>
  <c r="R15633" i="1"/>
  <c r="B15634" i="1"/>
  <c r="R15634" i="1"/>
  <c r="B15635" i="1"/>
  <c r="R15635" i="1"/>
  <c r="B15636" i="1"/>
  <c r="R15636" i="1"/>
  <c r="B15637" i="1"/>
  <c r="R15637" i="1"/>
  <c r="B15638" i="1"/>
  <c r="R15638" i="1"/>
  <c r="B15639" i="1"/>
  <c r="R15639" i="1"/>
  <c r="B15640" i="1"/>
  <c r="R15640" i="1"/>
  <c r="B15641" i="1"/>
  <c r="R15641" i="1"/>
  <c r="B15642" i="1"/>
  <c r="R15642" i="1"/>
  <c r="B15643" i="1"/>
  <c r="R15643" i="1"/>
  <c r="B15644" i="1"/>
  <c r="R15644" i="1"/>
  <c r="B15645" i="1"/>
  <c r="R15645" i="1"/>
  <c r="B15646" i="1"/>
  <c r="R15646" i="1"/>
  <c r="B15647" i="1"/>
  <c r="R15647" i="1"/>
  <c r="B15648" i="1"/>
  <c r="R15648" i="1"/>
  <c r="B15649" i="1"/>
  <c r="R15649" i="1"/>
  <c r="B15650" i="1"/>
  <c r="R15650" i="1"/>
  <c r="B15651" i="1"/>
  <c r="R15651" i="1"/>
  <c r="B15652" i="1"/>
  <c r="R15652" i="1"/>
  <c r="B15653" i="1"/>
  <c r="R15653" i="1"/>
  <c r="B15654" i="1"/>
  <c r="R15654" i="1"/>
  <c r="B15655" i="1"/>
  <c r="R15655" i="1"/>
  <c r="B15656" i="1"/>
  <c r="R15656" i="1"/>
  <c r="B15657" i="1"/>
  <c r="R15657" i="1"/>
  <c r="B15658" i="1"/>
  <c r="R15658" i="1"/>
  <c r="B15659" i="1"/>
  <c r="R15659" i="1"/>
  <c r="B15660" i="1"/>
  <c r="R15660" i="1"/>
  <c r="B15661" i="1"/>
  <c r="R15661" i="1"/>
  <c r="B15662" i="1"/>
  <c r="R15662" i="1"/>
  <c r="B15663" i="1"/>
  <c r="R15663" i="1"/>
  <c r="B15664" i="1"/>
  <c r="R15664" i="1"/>
  <c r="B15665" i="1"/>
  <c r="R15665" i="1"/>
  <c r="B15666" i="1"/>
  <c r="R15666" i="1"/>
  <c r="B15667" i="1"/>
  <c r="R15667" i="1"/>
  <c r="B15668" i="1"/>
  <c r="R15668" i="1"/>
  <c r="B15669" i="1"/>
  <c r="R15669" i="1"/>
  <c r="B15670" i="1"/>
  <c r="R15670" i="1"/>
  <c r="B15671" i="1"/>
  <c r="R15671" i="1"/>
  <c r="B15672" i="1"/>
  <c r="R15672" i="1"/>
  <c r="B15673" i="1"/>
  <c r="R15673" i="1"/>
  <c r="B15674" i="1"/>
  <c r="R15674" i="1"/>
  <c r="B15675" i="1"/>
  <c r="R15675" i="1"/>
  <c r="B15676" i="1"/>
  <c r="R15676" i="1"/>
  <c r="B15677" i="1"/>
  <c r="R15677" i="1"/>
  <c r="B15678" i="1"/>
  <c r="R15678" i="1"/>
  <c r="B15679" i="1"/>
  <c r="R15679" i="1"/>
  <c r="B15680" i="1"/>
  <c r="R15680" i="1"/>
  <c r="B15681" i="1"/>
  <c r="R15681" i="1"/>
  <c r="B15682" i="1"/>
  <c r="R15682" i="1"/>
  <c r="B15683" i="1"/>
  <c r="R15683" i="1"/>
  <c r="B15684" i="1"/>
  <c r="R15684" i="1"/>
  <c r="B15685" i="1"/>
  <c r="R15685" i="1"/>
  <c r="B15686" i="1"/>
  <c r="R15686" i="1"/>
  <c r="B15687" i="1"/>
  <c r="R15687" i="1"/>
  <c r="B15688" i="1"/>
  <c r="R15688" i="1"/>
  <c r="B15689" i="1"/>
  <c r="R15689" i="1"/>
  <c r="B15690" i="1"/>
  <c r="R15690" i="1"/>
  <c r="B15691" i="1"/>
  <c r="R15691" i="1"/>
  <c r="B15692" i="1"/>
  <c r="R15692" i="1"/>
  <c r="B15693" i="1"/>
  <c r="R15693" i="1"/>
  <c r="B15694" i="1"/>
  <c r="R15694" i="1"/>
  <c r="B15695" i="1"/>
  <c r="R15695" i="1"/>
  <c r="B15696" i="1"/>
  <c r="R15696" i="1"/>
  <c r="B15697" i="1"/>
  <c r="R15697" i="1"/>
  <c r="B15698" i="1"/>
  <c r="R15698" i="1"/>
  <c r="B15699" i="1"/>
  <c r="R15699" i="1"/>
  <c r="B15700" i="1"/>
  <c r="R15700" i="1"/>
  <c r="B15701" i="1"/>
  <c r="R15701" i="1"/>
  <c r="B15702" i="1"/>
  <c r="R15702" i="1"/>
  <c r="B15703" i="1"/>
  <c r="R15703" i="1"/>
  <c r="B15704" i="1"/>
  <c r="R15704" i="1"/>
  <c r="B15705" i="1"/>
  <c r="R15705" i="1"/>
  <c r="B15706" i="1"/>
  <c r="R15706" i="1"/>
  <c r="B15707" i="1"/>
  <c r="R15707" i="1"/>
  <c r="B15708" i="1"/>
  <c r="R15708" i="1"/>
  <c r="B15709" i="1"/>
  <c r="R15709" i="1"/>
  <c r="B15710" i="1"/>
  <c r="R15710" i="1"/>
  <c r="B15711" i="1"/>
  <c r="R15711" i="1"/>
  <c r="B15712" i="1"/>
  <c r="R15712" i="1"/>
  <c r="B15713" i="1"/>
  <c r="R15713" i="1"/>
  <c r="B15714" i="1"/>
  <c r="R15714" i="1"/>
  <c r="B15715" i="1"/>
  <c r="R15715" i="1"/>
  <c r="B15716" i="1"/>
  <c r="R15716" i="1"/>
  <c r="B15717" i="1"/>
  <c r="R15717" i="1"/>
  <c r="B15718" i="1"/>
  <c r="R15718" i="1"/>
  <c r="B15719" i="1"/>
  <c r="R15719" i="1"/>
  <c r="B15720" i="1"/>
  <c r="R15720" i="1"/>
  <c r="B15721" i="1"/>
  <c r="R15721" i="1"/>
  <c r="B15722" i="1"/>
  <c r="R15722" i="1"/>
  <c r="B15723" i="1"/>
  <c r="R15723" i="1"/>
  <c r="B15724" i="1"/>
  <c r="R15724" i="1"/>
  <c r="B15725" i="1"/>
  <c r="R15725" i="1"/>
  <c r="B15726" i="1"/>
  <c r="R15726" i="1"/>
  <c r="B15727" i="1"/>
  <c r="R15727" i="1"/>
  <c r="B15728" i="1"/>
  <c r="R15728" i="1"/>
  <c r="B15729" i="1"/>
  <c r="R15729" i="1"/>
  <c r="B15730" i="1"/>
  <c r="R15730" i="1"/>
  <c r="B15731" i="1"/>
  <c r="R15731" i="1"/>
  <c r="B15732" i="1"/>
  <c r="R15732" i="1"/>
  <c r="B15733" i="1"/>
  <c r="R15733" i="1"/>
  <c r="B15734" i="1"/>
  <c r="R15734" i="1"/>
  <c r="B15735" i="1"/>
  <c r="R15735" i="1"/>
  <c r="B15736" i="1"/>
  <c r="R15736" i="1"/>
  <c r="B15737" i="1"/>
  <c r="R15737" i="1"/>
  <c r="B15738" i="1"/>
  <c r="R15738" i="1"/>
  <c r="B15739" i="1"/>
  <c r="R15739" i="1"/>
  <c r="B15740" i="1"/>
  <c r="R15740" i="1"/>
  <c r="B15741" i="1"/>
  <c r="R15741" i="1"/>
  <c r="B15742" i="1"/>
  <c r="R15742" i="1"/>
  <c r="B15743" i="1"/>
  <c r="R15743" i="1"/>
  <c r="B15744" i="1"/>
  <c r="R15744" i="1"/>
  <c r="B15745" i="1"/>
  <c r="R15745" i="1"/>
  <c r="B15746" i="1"/>
  <c r="R15746" i="1"/>
  <c r="B15747" i="1"/>
  <c r="R15747" i="1"/>
  <c r="B15748" i="1"/>
  <c r="R15748" i="1"/>
  <c r="B15749" i="1"/>
  <c r="R15749" i="1"/>
  <c r="B15750" i="1"/>
  <c r="R15750" i="1"/>
  <c r="B15751" i="1"/>
  <c r="R15751" i="1"/>
  <c r="B15752" i="1"/>
  <c r="R15752" i="1"/>
  <c r="B15753" i="1"/>
  <c r="R15753" i="1"/>
  <c r="B15754" i="1"/>
  <c r="R15754" i="1"/>
  <c r="B15755" i="1"/>
  <c r="R15755" i="1"/>
  <c r="B15756" i="1"/>
  <c r="R15756" i="1"/>
  <c r="B15757" i="1"/>
  <c r="R15757" i="1"/>
  <c r="B15758" i="1"/>
  <c r="R15758" i="1"/>
  <c r="B15759" i="1"/>
  <c r="R15759" i="1"/>
  <c r="B15760" i="1"/>
  <c r="R15760" i="1"/>
  <c r="B15761" i="1"/>
  <c r="R15761" i="1"/>
  <c r="B15762" i="1"/>
  <c r="R15762" i="1"/>
  <c r="B15763" i="1"/>
  <c r="R15763" i="1"/>
  <c r="B15764" i="1"/>
  <c r="R15764" i="1"/>
  <c r="B15765" i="1"/>
  <c r="R15765" i="1"/>
  <c r="B15766" i="1"/>
  <c r="R15766" i="1"/>
  <c r="B15767" i="1"/>
  <c r="R15767" i="1"/>
  <c r="B15768" i="1"/>
  <c r="R15768" i="1"/>
  <c r="B15769" i="1"/>
  <c r="R15769" i="1"/>
  <c r="B15770" i="1"/>
  <c r="R15770" i="1"/>
  <c r="B15771" i="1"/>
  <c r="R15771" i="1"/>
  <c r="B15772" i="1"/>
  <c r="R15772" i="1"/>
  <c r="B15773" i="1"/>
  <c r="R15773" i="1"/>
  <c r="B15774" i="1"/>
  <c r="R15774" i="1"/>
  <c r="B15775" i="1"/>
  <c r="R15775" i="1"/>
  <c r="B15776" i="1"/>
  <c r="R15776" i="1"/>
  <c r="B15777" i="1"/>
  <c r="R15777" i="1"/>
  <c r="B15778" i="1"/>
  <c r="R15778" i="1"/>
  <c r="B15779" i="1"/>
  <c r="R15779" i="1"/>
  <c r="B15780" i="1"/>
  <c r="R15780" i="1"/>
  <c r="B15781" i="1"/>
  <c r="R15781" i="1"/>
  <c r="B15782" i="1"/>
  <c r="R15782" i="1"/>
  <c r="B15783" i="1"/>
  <c r="R15783" i="1"/>
  <c r="B15784" i="1"/>
  <c r="R15784" i="1"/>
  <c r="B15785" i="1"/>
  <c r="R15785" i="1"/>
  <c r="B15786" i="1"/>
  <c r="R15786" i="1"/>
  <c r="B15787" i="1"/>
  <c r="R15787" i="1"/>
  <c r="B15788" i="1"/>
  <c r="R15788" i="1"/>
  <c r="B15789" i="1"/>
  <c r="R15789" i="1"/>
  <c r="B15790" i="1"/>
  <c r="R15790" i="1"/>
  <c r="B15791" i="1"/>
  <c r="R15791" i="1"/>
  <c r="B15792" i="1"/>
  <c r="R15792" i="1"/>
  <c r="B15793" i="1"/>
  <c r="R15793" i="1"/>
  <c r="B15794" i="1"/>
  <c r="R15794" i="1"/>
  <c r="B15795" i="1"/>
  <c r="R15795" i="1"/>
  <c r="B15796" i="1"/>
  <c r="R15796" i="1"/>
  <c r="B15797" i="1"/>
  <c r="R15797" i="1"/>
  <c r="B15798" i="1"/>
  <c r="R15798" i="1"/>
  <c r="B15799" i="1"/>
  <c r="R15799" i="1"/>
  <c r="B15800" i="1"/>
  <c r="R15800" i="1"/>
  <c r="B15801" i="1"/>
  <c r="R15801" i="1"/>
  <c r="B15802" i="1"/>
  <c r="R1580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3" i="1"/>
  <c r="U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H15403" i="1"/>
  <c r="K15403" i="1"/>
  <c r="M15403" i="1" s="1"/>
  <c r="Q15403" i="1"/>
  <c r="R15403" i="1"/>
  <c r="S15403" i="1"/>
  <c r="T15403" i="1"/>
  <c r="H15404" i="1"/>
  <c r="K15404" i="1"/>
  <c r="M15404" i="1" s="1"/>
  <c r="Q15404" i="1"/>
  <c r="R15404" i="1"/>
  <c r="S15404" i="1"/>
  <c r="T15404" i="1"/>
  <c r="H15405" i="1"/>
  <c r="K15405" i="1"/>
  <c r="M15405" i="1"/>
  <c r="Q15405" i="1"/>
  <c r="R15405" i="1"/>
  <c r="S15405" i="1"/>
  <c r="T15405" i="1"/>
  <c r="H15406" i="1"/>
  <c r="K15406" i="1"/>
  <c r="M15406" i="1"/>
  <c r="Q15406" i="1"/>
  <c r="R15406" i="1"/>
  <c r="S15406" i="1"/>
  <c r="T15406" i="1"/>
  <c r="H15407" i="1"/>
  <c r="K15407" i="1"/>
  <c r="M15407" i="1"/>
  <c r="Q15407" i="1"/>
  <c r="R15407" i="1"/>
  <c r="S15407" i="1"/>
  <c r="T15407" i="1"/>
  <c r="H15408" i="1"/>
  <c r="K15408" i="1"/>
  <c r="M15408" i="1"/>
  <c r="Q15408" i="1"/>
  <c r="R15408" i="1"/>
  <c r="S15408" i="1"/>
  <c r="T15408" i="1"/>
  <c r="H15409" i="1"/>
  <c r="K15409" i="1"/>
  <c r="M15409" i="1"/>
  <c r="Q15409" i="1"/>
  <c r="R15409" i="1"/>
  <c r="S15409" i="1"/>
  <c r="T15409" i="1"/>
  <c r="H15410" i="1"/>
  <c r="K15410" i="1"/>
  <c r="M15410" i="1"/>
  <c r="Q15410" i="1"/>
  <c r="R15410" i="1"/>
  <c r="S15410" i="1"/>
  <c r="T15410" i="1"/>
  <c r="H15411" i="1"/>
  <c r="K15411" i="1"/>
  <c r="M15411" i="1"/>
  <c r="Q15411" i="1"/>
  <c r="R15411" i="1"/>
  <c r="S15411" i="1"/>
  <c r="T15411" i="1"/>
  <c r="H15412" i="1"/>
  <c r="K15412" i="1"/>
  <c r="M15412" i="1" s="1"/>
  <c r="Q15412" i="1"/>
  <c r="R15412" i="1"/>
  <c r="S15412" i="1"/>
  <c r="T15412" i="1"/>
  <c r="H15413" i="1"/>
  <c r="K15413" i="1"/>
  <c r="M15413" i="1" s="1"/>
  <c r="Q15413" i="1"/>
  <c r="R15413" i="1"/>
  <c r="S15413" i="1"/>
  <c r="T15413" i="1"/>
  <c r="H15414" i="1"/>
  <c r="K15414" i="1"/>
  <c r="M15414" i="1" s="1"/>
  <c r="Q15414" i="1"/>
  <c r="R15414" i="1"/>
  <c r="S15414" i="1"/>
  <c r="T15414" i="1"/>
  <c r="H15415" i="1"/>
  <c r="K15415" i="1"/>
  <c r="M15415" i="1" s="1"/>
  <c r="Q15415" i="1"/>
  <c r="R15415" i="1"/>
  <c r="S15415" i="1"/>
  <c r="T15415" i="1"/>
  <c r="H15416" i="1"/>
  <c r="K15416" i="1"/>
  <c r="M15416" i="1"/>
  <c r="Q15416" i="1"/>
  <c r="R15416" i="1"/>
  <c r="S15416" i="1"/>
  <c r="T15416" i="1"/>
  <c r="H15417" i="1"/>
  <c r="K15417" i="1"/>
  <c r="M15417" i="1" s="1"/>
  <c r="Q15417" i="1"/>
  <c r="R15417" i="1"/>
  <c r="S15417" i="1"/>
  <c r="T15417" i="1"/>
  <c r="H15418" i="1"/>
  <c r="K15418" i="1"/>
  <c r="M15418" i="1" s="1"/>
  <c r="Q15418" i="1"/>
  <c r="R15418" i="1"/>
  <c r="S15418" i="1"/>
  <c r="T15418" i="1"/>
  <c r="H15419" i="1"/>
  <c r="K15419" i="1"/>
  <c r="M15419" i="1" s="1"/>
  <c r="Q15419" i="1"/>
  <c r="R15419" i="1"/>
  <c r="S15419" i="1"/>
  <c r="T15419" i="1"/>
  <c r="H15420" i="1"/>
  <c r="K15420" i="1"/>
  <c r="M15420" i="1"/>
  <c r="Q15420" i="1"/>
  <c r="R15420" i="1"/>
  <c r="S15420" i="1"/>
  <c r="T15420" i="1"/>
  <c r="H15421" i="1"/>
  <c r="K15421" i="1"/>
  <c r="M15421" i="1"/>
  <c r="Q15421" i="1"/>
  <c r="R15421" i="1"/>
  <c r="S15421" i="1"/>
  <c r="T15421" i="1"/>
  <c r="H15422" i="1"/>
  <c r="K15422" i="1"/>
  <c r="M15422" i="1"/>
  <c r="Q15422" i="1"/>
  <c r="R15422" i="1"/>
  <c r="S15422" i="1"/>
  <c r="T15422" i="1"/>
  <c r="H15423" i="1"/>
  <c r="K15423" i="1"/>
  <c r="M15423" i="1" s="1"/>
  <c r="Q15423" i="1"/>
  <c r="R15423" i="1"/>
  <c r="S15423" i="1"/>
  <c r="T15423" i="1"/>
  <c r="H15424" i="1"/>
  <c r="K15424" i="1"/>
  <c r="M15424" i="1" s="1"/>
  <c r="Q15424" i="1"/>
  <c r="R15424" i="1"/>
  <c r="S15424" i="1"/>
  <c r="T15424" i="1"/>
  <c r="H15425" i="1"/>
  <c r="K15425" i="1"/>
  <c r="M15425" i="1" s="1"/>
  <c r="Q15425" i="1"/>
  <c r="R15425" i="1"/>
  <c r="S15425" i="1"/>
  <c r="T15425" i="1"/>
  <c r="H15426" i="1"/>
  <c r="K15426" i="1"/>
  <c r="M15426" i="1"/>
  <c r="Q15426" i="1"/>
  <c r="R15426" i="1"/>
  <c r="S15426" i="1"/>
  <c r="T15426" i="1"/>
  <c r="H15427" i="1"/>
  <c r="K15427" i="1"/>
  <c r="M15427" i="1" s="1"/>
  <c r="Q15427" i="1"/>
  <c r="R15427" i="1"/>
  <c r="S15427" i="1"/>
  <c r="T15427" i="1"/>
  <c r="H15428" i="1"/>
  <c r="K15428" i="1"/>
  <c r="M15428" i="1"/>
  <c r="Q15428" i="1"/>
  <c r="R15428" i="1"/>
  <c r="S15428" i="1"/>
  <c r="T15428" i="1"/>
  <c r="H15429" i="1"/>
  <c r="K15429" i="1"/>
  <c r="M15429" i="1" s="1"/>
  <c r="Q15429" i="1"/>
  <c r="R15429" i="1"/>
  <c r="S15429" i="1"/>
  <c r="T15429" i="1"/>
  <c r="H15430" i="1"/>
  <c r="K15430" i="1"/>
  <c r="M15430" i="1" s="1"/>
  <c r="Q15430" i="1"/>
  <c r="R15430" i="1"/>
  <c r="S15430" i="1"/>
  <c r="T15430" i="1"/>
  <c r="H15431" i="1"/>
  <c r="K15431" i="1"/>
  <c r="M15431" i="1" s="1"/>
  <c r="Q15431" i="1"/>
  <c r="R15431" i="1"/>
  <c r="S15431" i="1"/>
  <c r="T15431" i="1"/>
  <c r="H15432" i="1"/>
  <c r="K15432" i="1"/>
  <c r="M15432" i="1"/>
  <c r="Q15432" i="1"/>
  <c r="R15432" i="1"/>
  <c r="S15432" i="1"/>
  <c r="T15432" i="1"/>
  <c r="H15433" i="1"/>
  <c r="K15433" i="1"/>
  <c r="M15433" i="1"/>
  <c r="Q15433" i="1"/>
  <c r="R15433" i="1"/>
  <c r="S15433" i="1"/>
  <c r="T15433" i="1"/>
  <c r="H15434" i="1"/>
  <c r="K15434" i="1"/>
  <c r="M15434" i="1"/>
  <c r="Q15434" i="1"/>
  <c r="R15434" i="1"/>
  <c r="S15434" i="1"/>
  <c r="T15434" i="1"/>
  <c r="H15435" i="1"/>
  <c r="K15435" i="1"/>
  <c r="M15435" i="1" s="1"/>
  <c r="Q15435" i="1"/>
  <c r="R15435" i="1"/>
  <c r="S15435" i="1"/>
  <c r="T15435" i="1"/>
  <c r="H15436" i="1"/>
  <c r="K15436" i="1"/>
  <c r="M15436" i="1" s="1"/>
  <c r="Q15436" i="1"/>
  <c r="R15436" i="1"/>
  <c r="S15436" i="1"/>
  <c r="T15436" i="1"/>
  <c r="H15437" i="1"/>
  <c r="K15437" i="1"/>
  <c r="M15437" i="1" s="1"/>
  <c r="Q15437" i="1"/>
  <c r="R15437" i="1"/>
  <c r="S15437" i="1"/>
  <c r="T15437" i="1"/>
  <c r="H15438" i="1"/>
  <c r="K15438" i="1"/>
  <c r="M15438" i="1" s="1"/>
  <c r="Q15438" i="1"/>
  <c r="R15438" i="1"/>
  <c r="S15438" i="1"/>
  <c r="T15438" i="1"/>
  <c r="H15439" i="1"/>
  <c r="K15439" i="1"/>
  <c r="M15439" i="1" s="1"/>
  <c r="Q15439" i="1"/>
  <c r="R15439" i="1"/>
  <c r="S15439" i="1"/>
  <c r="T15439" i="1"/>
  <c r="H15440" i="1"/>
  <c r="K15440" i="1"/>
  <c r="M15440" i="1"/>
  <c r="Q15440" i="1"/>
  <c r="R15440" i="1"/>
  <c r="S15440" i="1"/>
  <c r="T15440" i="1"/>
  <c r="H15441" i="1"/>
  <c r="K15441" i="1"/>
  <c r="M15441" i="1" s="1"/>
  <c r="Q15441" i="1"/>
  <c r="R15441" i="1"/>
  <c r="S15441" i="1"/>
  <c r="T15441" i="1"/>
  <c r="H15442" i="1"/>
  <c r="K15442" i="1"/>
  <c r="M15442" i="1" s="1"/>
  <c r="Q15442" i="1"/>
  <c r="R15442" i="1"/>
  <c r="S15442" i="1"/>
  <c r="T15442" i="1"/>
  <c r="H15443" i="1"/>
  <c r="K15443" i="1"/>
  <c r="M15443" i="1"/>
  <c r="Q15443" i="1"/>
  <c r="R15443" i="1"/>
  <c r="S15443" i="1"/>
  <c r="T15443" i="1"/>
  <c r="H15444" i="1"/>
  <c r="K15444" i="1"/>
  <c r="M15444" i="1"/>
  <c r="Q15444" i="1"/>
  <c r="R15444" i="1"/>
  <c r="S15444" i="1"/>
  <c r="T15444" i="1"/>
  <c r="H15445" i="1"/>
  <c r="K15445" i="1"/>
  <c r="M15445" i="1"/>
  <c r="Q15445" i="1"/>
  <c r="R15445" i="1"/>
  <c r="S15445" i="1"/>
  <c r="T15445" i="1"/>
  <c r="H15446" i="1"/>
  <c r="K15446" i="1"/>
  <c r="M15446" i="1"/>
  <c r="Q15446" i="1"/>
  <c r="R15446" i="1"/>
  <c r="S15446" i="1"/>
  <c r="T15446" i="1"/>
  <c r="H15447" i="1"/>
  <c r="K15447" i="1"/>
  <c r="M15447" i="1" s="1"/>
  <c r="Q15447" i="1"/>
  <c r="R15447" i="1"/>
  <c r="S15447" i="1"/>
  <c r="T15447" i="1"/>
  <c r="H15448" i="1"/>
  <c r="K15448" i="1"/>
  <c r="M15448" i="1" s="1"/>
  <c r="Q15448" i="1"/>
  <c r="R15448" i="1"/>
  <c r="S15448" i="1"/>
  <c r="T15448" i="1"/>
  <c r="H15449" i="1"/>
  <c r="K15449" i="1"/>
  <c r="M15449" i="1" s="1"/>
  <c r="Q15449" i="1"/>
  <c r="R15449" i="1"/>
  <c r="S15449" i="1"/>
  <c r="T15449" i="1"/>
  <c r="H15450" i="1"/>
  <c r="K15450" i="1"/>
  <c r="M15450" i="1" s="1"/>
  <c r="Q15450" i="1"/>
  <c r="R15450" i="1"/>
  <c r="S15450" i="1"/>
  <c r="T15450" i="1"/>
  <c r="H15451" i="1"/>
  <c r="K15451" i="1"/>
  <c r="M15451" i="1" s="1"/>
  <c r="Q15451" i="1"/>
  <c r="R15451" i="1"/>
  <c r="S15451" i="1"/>
  <c r="T15451" i="1"/>
  <c r="H15452" i="1"/>
  <c r="K15452" i="1"/>
  <c r="M15452" i="1"/>
  <c r="Q15452" i="1"/>
  <c r="R15452" i="1"/>
  <c r="S15452" i="1"/>
  <c r="T15452" i="1"/>
  <c r="H15453" i="1"/>
  <c r="K15453" i="1"/>
  <c r="M15453" i="1" s="1"/>
  <c r="Q15453" i="1"/>
  <c r="R15453" i="1"/>
  <c r="S15453" i="1"/>
  <c r="T15453" i="1"/>
  <c r="H15454" i="1"/>
  <c r="K15454" i="1"/>
  <c r="M15454" i="1" s="1"/>
  <c r="Q15454" i="1"/>
  <c r="R15454" i="1"/>
  <c r="S15454" i="1"/>
  <c r="T15454" i="1"/>
  <c r="H15455" i="1"/>
  <c r="K15455" i="1"/>
  <c r="M15455" i="1"/>
  <c r="Q15455" i="1"/>
  <c r="R15455" i="1"/>
  <c r="S15455" i="1"/>
  <c r="T15455" i="1"/>
  <c r="H15456" i="1"/>
  <c r="K15456" i="1"/>
  <c r="M15456" i="1"/>
  <c r="Q15456" i="1"/>
  <c r="R15456" i="1"/>
  <c r="S15456" i="1"/>
  <c r="T15456" i="1"/>
  <c r="H15457" i="1"/>
  <c r="K15457" i="1"/>
  <c r="M15457" i="1"/>
  <c r="Q15457" i="1"/>
  <c r="R15457" i="1"/>
  <c r="S15457" i="1"/>
  <c r="T15457" i="1"/>
  <c r="H15458" i="1"/>
  <c r="K15458" i="1"/>
  <c r="M15458" i="1"/>
  <c r="Q15458" i="1"/>
  <c r="R15458" i="1"/>
  <c r="S15458" i="1"/>
  <c r="T15458" i="1"/>
  <c r="H15459" i="1"/>
  <c r="K15459" i="1"/>
  <c r="M15459" i="1" s="1"/>
  <c r="Q15459" i="1"/>
  <c r="R15459" i="1"/>
  <c r="S15459" i="1"/>
  <c r="T15459" i="1"/>
  <c r="H15460" i="1"/>
  <c r="K15460" i="1"/>
  <c r="M15460" i="1" s="1"/>
  <c r="Q15460" i="1"/>
  <c r="R15460" i="1"/>
  <c r="S15460" i="1"/>
  <c r="T15460" i="1"/>
  <c r="H15461" i="1"/>
  <c r="K15461" i="1"/>
  <c r="M15461" i="1" s="1"/>
  <c r="Q15461" i="1"/>
  <c r="R15461" i="1"/>
  <c r="S15461" i="1"/>
  <c r="T15461" i="1"/>
  <c r="H15462" i="1"/>
  <c r="K15462" i="1"/>
  <c r="M15462" i="1"/>
  <c r="Q15462" i="1"/>
  <c r="R15462" i="1"/>
  <c r="S15462" i="1"/>
  <c r="T15462" i="1"/>
  <c r="H15463" i="1"/>
  <c r="K15463" i="1"/>
  <c r="M15463" i="1" s="1"/>
  <c r="Q15463" i="1"/>
  <c r="R15463" i="1"/>
  <c r="S15463" i="1"/>
  <c r="T15463" i="1"/>
  <c r="H15464" i="1"/>
  <c r="K15464" i="1"/>
  <c r="M15464" i="1"/>
  <c r="Q15464" i="1"/>
  <c r="R15464" i="1"/>
  <c r="S15464" i="1"/>
  <c r="T15464" i="1"/>
  <c r="H15465" i="1"/>
  <c r="K15465" i="1"/>
  <c r="M15465" i="1" s="1"/>
  <c r="Q15465" i="1"/>
  <c r="R15465" i="1"/>
  <c r="S15465" i="1"/>
  <c r="T15465" i="1"/>
  <c r="H15466" i="1"/>
  <c r="K15466" i="1"/>
  <c r="M15466" i="1" s="1"/>
  <c r="Q15466" i="1"/>
  <c r="R15466" i="1"/>
  <c r="S15466" i="1"/>
  <c r="T15466" i="1"/>
  <c r="H15467" i="1"/>
  <c r="K15467" i="1"/>
  <c r="M15467" i="1"/>
  <c r="Q15467" i="1"/>
  <c r="R15467" i="1"/>
  <c r="S15467" i="1"/>
  <c r="T15467" i="1"/>
  <c r="H15468" i="1"/>
  <c r="K15468" i="1"/>
  <c r="M15468" i="1"/>
  <c r="Q15468" i="1"/>
  <c r="R15468" i="1"/>
  <c r="S15468" i="1"/>
  <c r="T15468" i="1"/>
  <c r="H15469" i="1"/>
  <c r="K15469" i="1"/>
  <c r="M15469" i="1"/>
  <c r="Q15469" i="1"/>
  <c r="R15469" i="1"/>
  <c r="S15469" i="1"/>
  <c r="T15469" i="1"/>
  <c r="H15470" i="1"/>
  <c r="K15470" i="1"/>
  <c r="M15470" i="1"/>
  <c r="Q15470" i="1"/>
  <c r="R15470" i="1"/>
  <c r="S15470" i="1"/>
  <c r="T15470" i="1"/>
  <c r="H15471" i="1"/>
  <c r="K15471" i="1"/>
  <c r="M15471" i="1" s="1"/>
  <c r="Q15471" i="1"/>
  <c r="R15471" i="1"/>
  <c r="S15471" i="1"/>
  <c r="T15471" i="1"/>
  <c r="H15472" i="1"/>
  <c r="K15472" i="1"/>
  <c r="M15472" i="1" s="1"/>
  <c r="Q15472" i="1"/>
  <c r="R15472" i="1"/>
  <c r="S15472" i="1"/>
  <c r="T15472" i="1"/>
  <c r="H15473" i="1"/>
  <c r="K15473" i="1"/>
  <c r="M15473" i="1" s="1"/>
  <c r="Q15473" i="1"/>
  <c r="R15473" i="1"/>
  <c r="S15473" i="1"/>
  <c r="T15473" i="1"/>
  <c r="H15474" i="1"/>
  <c r="K15474" i="1"/>
  <c r="M15474" i="1" s="1"/>
  <c r="Q15474" i="1"/>
  <c r="R15474" i="1"/>
  <c r="S15474" i="1"/>
  <c r="T15474" i="1"/>
  <c r="H15475" i="1"/>
  <c r="K15475" i="1"/>
  <c r="M15475" i="1" s="1"/>
  <c r="Q15475" i="1"/>
  <c r="R15475" i="1"/>
  <c r="S15475" i="1"/>
  <c r="T15475" i="1"/>
  <c r="H15476" i="1"/>
  <c r="K15476" i="1"/>
  <c r="M15476" i="1"/>
  <c r="Q15476" i="1"/>
  <c r="R15476" i="1"/>
  <c r="S15476" i="1"/>
  <c r="T15476" i="1"/>
  <c r="H15477" i="1"/>
  <c r="K15477" i="1"/>
  <c r="M15477" i="1" s="1"/>
  <c r="Q15477" i="1"/>
  <c r="R15477" i="1"/>
  <c r="S15477" i="1"/>
  <c r="T15477" i="1"/>
  <c r="H15478" i="1"/>
  <c r="K15478" i="1"/>
  <c r="M15478" i="1" s="1"/>
  <c r="Q15478" i="1"/>
  <c r="R15478" i="1"/>
  <c r="S15478" i="1"/>
  <c r="T15478" i="1"/>
  <c r="H15479" i="1"/>
  <c r="K15479" i="1"/>
  <c r="M15479" i="1" s="1"/>
  <c r="Q15479" i="1"/>
  <c r="R15479" i="1"/>
  <c r="S15479" i="1"/>
  <c r="T15479" i="1"/>
  <c r="H15480" i="1"/>
  <c r="K15480" i="1"/>
  <c r="M15480" i="1"/>
  <c r="Q15480" i="1"/>
  <c r="R15480" i="1"/>
  <c r="S15480" i="1"/>
  <c r="T15480" i="1"/>
  <c r="H15481" i="1"/>
  <c r="K15481" i="1"/>
  <c r="M15481" i="1"/>
  <c r="Q15481" i="1"/>
  <c r="R15481" i="1"/>
  <c r="S15481" i="1"/>
  <c r="T15481" i="1"/>
  <c r="H15482" i="1"/>
  <c r="K15482" i="1"/>
  <c r="M15482" i="1"/>
  <c r="Q15482" i="1"/>
  <c r="R15482" i="1"/>
  <c r="S15482" i="1"/>
  <c r="T15482" i="1"/>
  <c r="H15483" i="1"/>
  <c r="K15483" i="1"/>
  <c r="M15483" i="1" s="1"/>
  <c r="Q15483" i="1"/>
  <c r="R15483" i="1"/>
  <c r="S15483" i="1"/>
  <c r="T15483" i="1"/>
  <c r="H15484" i="1"/>
  <c r="K15484" i="1"/>
  <c r="M15484" i="1" s="1"/>
  <c r="Q15484" i="1"/>
  <c r="R15484" i="1"/>
  <c r="S15484" i="1"/>
  <c r="T15484" i="1"/>
  <c r="H15485" i="1"/>
  <c r="K15485" i="1"/>
  <c r="M15485" i="1" s="1"/>
  <c r="Q15485" i="1"/>
  <c r="R15485" i="1"/>
  <c r="S15485" i="1"/>
  <c r="T15485" i="1"/>
  <c r="H15486" i="1"/>
  <c r="K15486" i="1"/>
  <c r="M15486" i="1"/>
  <c r="Q15486" i="1"/>
  <c r="R15486" i="1"/>
  <c r="S15486" i="1"/>
  <c r="T15486" i="1"/>
  <c r="H15487" i="1"/>
  <c r="K15487" i="1"/>
  <c r="M15487" i="1" s="1"/>
  <c r="Q15487" i="1"/>
  <c r="R15487" i="1"/>
  <c r="S15487" i="1"/>
  <c r="T15487" i="1"/>
  <c r="H15488" i="1"/>
  <c r="K15488" i="1"/>
  <c r="M15488" i="1"/>
  <c r="Q15488" i="1"/>
  <c r="R15488" i="1"/>
  <c r="S15488" i="1"/>
  <c r="T15488" i="1"/>
  <c r="H15489" i="1"/>
  <c r="K15489" i="1"/>
  <c r="M15489" i="1" s="1"/>
  <c r="Q15489" i="1"/>
  <c r="R15489" i="1"/>
  <c r="S15489" i="1"/>
  <c r="T15489" i="1"/>
  <c r="H15490" i="1"/>
  <c r="K15490" i="1"/>
  <c r="M15490" i="1" s="1"/>
  <c r="Q15490" i="1"/>
  <c r="R15490" i="1"/>
  <c r="S15490" i="1"/>
  <c r="T15490" i="1"/>
  <c r="H15491" i="1"/>
  <c r="K15491" i="1"/>
  <c r="M15491" i="1" s="1"/>
  <c r="Q15491" i="1"/>
  <c r="R15491" i="1"/>
  <c r="S15491" i="1"/>
  <c r="T15491" i="1"/>
  <c r="H15492" i="1"/>
  <c r="K15492" i="1"/>
  <c r="M15492" i="1"/>
  <c r="Q15492" i="1"/>
  <c r="R15492" i="1"/>
  <c r="S15492" i="1"/>
  <c r="T15492" i="1"/>
  <c r="H15493" i="1"/>
  <c r="K15493" i="1"/>
  <c r="M15493" i="1"/>
  <c r="Q15493" i="1"/>
  <c r="R15493" i="1"/>
  <c r="S15493" i="1"/>
  <c r="T15493" i="1"/>
  <c r="H15494" i="1"/>
  <c r="K15494" i="1"/>
  <c r="M15494" i="1"/>
  <c r="Q15494" i="1"/>
  <c r="R15494" i="1"/>
  <c r="S15494" i="1"/>
  <c r="T15494" i="1"/>
  <c r="H15495" i="1"/>
  <c r="K15495" i="1"/>
  <c r="M15495" i="1" s="1"/>
  <c r="Q15495" i="1"/>
  <c r="R15495" i="1"/>
  <c r="S15495" i="1"/>
  <c r="T15495" i="1"/>
  <c r="H15496" i="1"/>
  <c r="K15496" i="1"/>
  <c r="M15496" i="1" s="1"/>
  <c r="Q15496" i="1"/>
  <c r="R15496" i="1"/>
  <c r="S15496" i="1"/>
  <c r="T15496" i="1"/>
  <c r="H15497" i="1"/>
  <c r="K15497" i="1"/>
  <c r="M15497" i="1"/>
  <c r="Q15497" i="1"/>
  <c r="R15497" i="1"/>
  <c r="S15497" i="1"/>
  <c r="T15497" i="1"/>
  <c r="H15498" i="1"/>
  <c r="K15498" i="1"/>
  <c r="M15498" i="1"/>
  <c r="Q15498" i="1"/>
  <c r="R15498" i="1"/>
  <c r="S15498" i="1"/>
  <c r="T15498" i="1"/>
  <c r="H15499" i="1"/>
  <c r="K15499" i="1"/>
  <c r="M15499" i="1" s="1"/>
  <c r="Q15499" i="1"/>
  <c r="R15499" i="1"/>
  <c r="S15499" i="1"/>
  <c r="T15499" i="1"/>
  <c r="H15500" i="1"/>
  <c r="K15500" i="1"/>
  <c r="M15500" i="1"/>
  <c r="Q15500" i="1"/>
  <c r="R15500" i="1"/>
  <c r="S15500" i="1"/>
  <c r="T15500" i="1"/>
  <c r="H15501" i="1"/>
  <c r="K15501" i="1"/>
  <c r="M15501" i="1" s="1"/>
  <c r="Q15501" i="1"/>
  <c r="R15501" i="1"/>
  <c r="S15501" i="1"/>
  <c r="T15501" i="1"/>
  <c r="H15502" i="1"/>
  <c r="K15502" i="1"/>
  <c r="M15502" i="1" s="1"/>
  <c r="Q15502" i="1"/>
  <c r="R15502" i="1"/>
  <c r="S15502" i="1"/>
  <c r="T15502" i="1"/>
  <c r="H15503" i="1"/>
  <c r="K15503" i="1"/>
  <c r="M15503" i="1" s="1"/>
  <c r="Q15503" i="1"/>
  <c r="R15503" i="1"/>
  <c r="S15503" i="1"/>
  <c r="T15503" i="1"/>
  <c r="H15504" i="1"/>
  <c r="K15504" i="1"/>
  <c r="M15504" i="1"/>
  <c r="Q15504" i="1"/>
  <c r="R15504" i="1"/>
  <c r="S15504" i="1"/>
  <c r="T15504" i="1"/>
  <c r="H15505" i="1"/>
  <c r="K15505" i="1"/>
  <c r="M15505" i="1"/>
  <c r="Q15505" i="1"/>
  <c r="R15505" i="1"/>
  <c r="S15505" i="1"/>
  <c r="T15505" i="1"/>
  <c r="H15506" i="1"/>
  <c r="K15506" i="1"/>
  <c r="M15506" i="1"/>
  <c r="Q15506" i="1"/>
  <c r="R15506" i="1"/>
  <c r="S15506" i="1"/>
  <c r="T15506" i="1"/>
  <c r="H15507" i="1"/>
  <c r="K15507" i="1"/>
  <c r="M15507" i="1" s="1"/>
  <c r="Q15507" i="1"/>
  <c r="R15507" i="1"/>
  <c r="S15507" i="1"/>
  <c r="T15507" i="1"/>
  <c r="H15508" i="1"/>
  <c r="K15508" i="1"/>
  <c r="M15508" i="1" s="1"/>
  <c r="Q15508" i="1"/>
  <c r="R15508" i="1"/>
  <c r="S15508" i="1"/>
  <c r="T15508" i="1"/>
  <c r="H15509" i="1"/>
  <c r="K15509" i="1"/>
  <c r="M15509" i="1" s="1"/>
  <c r="Q15509" i="1"/>
  <c r="R15509" i="1"/>
  <c r="S15509" i="1"/>
  <c r="T15509" i="1"/>
  <c r="H15510" i="1"/>
  <c r="K15510" i="1"/>
  <c r="M15510" i="1"/>
  <c r="Q15510" i="1"/>
  <c r="R15510" i="1"/>
  <c r="S15510" i="1"/>
  <c r="T15510" i="1"/>
  <c r="H15511" i="1"/>
  <c r="K15511" i="1"/>
  <c r="M15511" i="1" s="1"/>
  <c r="Q15511" i="1"/>
  <c r="R15511" i="1"/>
  <c r="S15511" i="1"/>
  <c r="T15511" i="1"/>
  <c r="H15512" i="1"/>
  <c r="K15512" i="1"/>
  <c r="M15512" i="1"/>
  <c r="Q15512" i="1"/>
  <c r="R15512" i="1"/>
  <c r="S15512" i="1"/>
  <c r="T15512" i="1"/>
  <c r="H15513" i="1"/>
  <c r="K15513" i="1"/>
  <c r="M15513" i="1" s="1"/>
  <c r="Q15513" i="1"/>
  <c r="R15513" i="1"/>
  <c r="S15513" i="1"/>
  <c r="T15513" i="1"/>
  <c r="H15514" i="1"/>
  <c r="K15514" i="1"/>
  <c r="M15514" i="1"/>
  <c r="Q15514" i="1"/>
  <c r="R15514" i="1"/>
  <c r="S15514" i="1"/>
  <c r="T15514" i="1"/>
  <c r="H15515" i="1"/>
  <c r="K15515" i="1"/>
  <c r="M15515" i="1" s="1"/>
  <c r="Q15515" i="1"/>
  <c r="R15515" i="1"/>
  <c r="S15515" i="1"/>
  <c r="T15515" i="1"/>
  <c r="H15516" i="1"/>
  <c r="K15516" i="1"/>
  <c r="M15516" i="1"/>
  <c r="Q15516" i="1"/>
  <c r="R15516" i="1"/>
  <c r="S15516" i="1"/>
  <c r="T15516" i="1"/>
  <c r="H15517" i="1"/>
  <c r="K15517" i="1"/>
  <c r="M15517" i="1"/>
  <c r="Q15517" i="1"/>
  <c r="R15517" i="1"/>
  <c r="S15517" i="1"/>
  <c r="T15517" i="1"/>
  <c r="H15518" i="1"/>
  <c r="K15518" i="1"/>
  <c r="M15518" i="1"/>
  <c r="Q15518" i="1"/>
  <c r="R15518" i="1"/>
  <c r="S15518" i="1"/>
  <c r="T15518" i="1"/>
  <c r="H15519" i="1"/>
  <c r="K15519" i="1"/>
  <c r="M15519" i="1" s="1"/>
  <c r="Q15519" i="1"/>
  <c r="R15519" i="1"/>
  <c r="S15519" i="1"/>
  <c r="T15519" i="1"/>
  <c r="H15520" i="1"/>
  <c r="K15520" i="1"/>
  <c r="M15520" i="1" s="1"/>
  <c r="Q15520" i="1"/>
  <c r="R15520" i="1"/>
  <c r="S15520" i="1"/>
  <c r="T15520" i="1"/>
  <c r="H15521" i="1"/>
  <c r="K15521" i="1"/>
  <c r="M15521" i="1" s="1"/>
  <c r="Q15521" i="1"/>
  <c r="R15521" i="1"/>
  <c r="S15521" i="1"/>
  <c r="T15521" i="1"/>
  <c r="H15522" i="1"/>
  <c r="K15522" i="1"/>
  <c r="M15522" i="1"/>
  <c r="Q15522" i="1"/>
  <c r="R15522" i="1"/>
  <c r="S15522" i="1"/>
  <c r="T15522" i="1"/>
  <c r="H15523" i="1"/>
  <c r="K15523" i="1"/>
  <c r="M15523" i="1" s="1"/>
  <c r="Q15523" i="1"/>
  <c r="R15523" i="1"/>
  <c r="S15523" i="1"/>
  <c r="T15523" i="1"/>
  <c r="H15524" i="1"/>
  <c r="K15524" i="1"/>
  <c r="M15524" i="1"/>
  <c r="Q15524" i="1"/>
  <c r="R15524" i="1"/>
  <c r="S15524" i="1"/>
  <c r="T15524" i="1"/>
  <c r="H15525" i="1"/>
  <c r="K15525" i="1"/>
  <c r="M15525" i="1" s="1"/>
  <c r="Q15525" i="1"/>
  <c r="R15525" i="1"/>
  <c r="S15525" i="1"/>
  <c r="T15525" i="1"/>
  <c r="H15526" i="1"/>
  <c r="K15526" i="1"/>
  <c r="M15526" i="1"/>
  <c r="Q15526" i="1"/>
  <c r="R15526" i="1"/>
  <c r="S15526" i="1"/>
  <c r="T15526" i="1"/>
  <c r="H15527" i="1"/>
  <c r="K15527" i="1"/>
  <c r="M15527" i="1" s="1"/>
  <c r="Q15527" i="1"/>
  <c r="R15527" i="1"/>
  <c r="S15527" i="1"/>
  <c r="T15527" i="1"/>
  <c r="H15528" i="1"/>
  <c r="K15528" i="1"/>
  <c r="M15528" i="1"/>
  <c r="Q15528" i="1"/>
  <c r="R15528" i="1"/>
  <c r="S15528" i="1"/>
  <c r="T15528" i="1"/>
  <c r="H15529" i="1"/>
  <c r="K15529" i="1"/>
  <c r="M15529" i="1"/>
  <c r="Q15529" i="1"/>
  <c r="R15529" i="1"/>
  <c r="S15529" i="1"/>
  <c r="T15529" i="1"/>
  <c r="H15530" i="1"/>
  <c r="K15530" i="1"/>
  <c r="M15530" i="1"/>
  <c r="Q15530" i="1"/>
  <c r="R15530" i="1"/>
  <c r="S15530" i="1"/>
  <c r="T15530" i="1"/>
  <c r="H15531" i="1"/>
  <c r="K15531" i="1"/>
  <c r="M15531" i="1" s="1"/>
  <c r="Q15531" i="1"/>
  <c r="R15531" i="1"/>
  <c r="S15531" i="1"/>
  <c r="T15531" i="1"/>
  <c r="H15532" i="1"/>
  <c r="K15532" i="1"/>
  <c r="M15532" i="1" s="1"/>
  <c r="Q15532" i="1"/>
  <c r="R15532" i="1"/>
  <c r="S15532" i="1"/>
  <c r="T15532" i="1"/>
  <c r="H15533" i="1"/>
  <c r="K15533" i="1"/>
  <c r="M15533" i="1" s="1"/>
  <c r="Q15533" i="1"/>
  <c r="R15533" i="1"/>
  <c r="S15533" i="1"/>
  <c r="T15533" i="1"/>
  <c r="H15534" i="1"/>
  <c r="K15534" i="1"/>
  <c r="M15534" i="1" s="1"/>
  <c r="Q15534" i="1"/>
  <c r="R15534" i="1"/>
  <c r="S15534" i="1"/>
  <c r="T15534" i="1"/>
  <c r="H15535" i="1"/>
  <c r="K15535" i="1"/>
  <c r="M15535" i="1" s="1"/>
  <c r="Q15535" i="1"/>
  <c r="R15535" i="1"/>
  <c r="S15535" i="1"/>
  <c r="T15535" i="1"/>
  <c r="H15536" i="1"/>
  <c r="K15536" i="1"/>
  <c r="M15536" i="1"/>
  <c r="Q15536" i="1"/>
  <c r="R15536" i="1"/>
  <c r="S15536" i="1"/>
  <c r="T15536" i="1"/>
  <c r="H15537" i="1"/>
  <c r="K15537" i="1"/>
  <c r="M15537" i="1" s="1"/>
  <c r="Q15537" i="1"/>
  <c r="R15537" i="1"/>
  <c r="S15537" i="1"/>
  <c r="T15537" i="1"/>
  <c r="H15538" i="1"/>
  <c r="K15538" i="1"/>
  <c r="M15538" i="1"/>
  <c r="Q15538" i="1"/>
  <c r="R15538" i="1"/>
  <c r="S15538" i="1"/>
  <c r="T15538" i="1"/>
  <c r="H15539" i="1"/>
  <c r="K15539" i="1"/>
  <c r="M15539" i="1" s="1"/>
  <c r="Q15539" i="1"/>
  <c r="R15539" i="1"/>
  <c r="S15539" i="1"/>
  <c r="T15539" i="1"/>
  <c r="H15540" i="1"/>
  <c r="K15540" i="1"/>
  <c r="M15540" i="1"/>
  <c r="Q15540" i="1"/>
  <c r="R15540" i="1"/>
  <c r="S15540" i="1"/>
  <c r="T15540" i="1"/>
  <c r="H15541" i="1"/>
  <c r="K15541" i="1"/>
  <c r="M15541" i="1"/>
  <c r="Q15541" i="1"/>
  <c r="R15541" i="1"/>
  <c r="S15541" i="1"/>
  <c r="T15541" i="1"/>
  <c r="H15542" i="1"/>
  <c r="K15542" i="1"/>
  <c r="M15542" i="1"/>
  <c r="Q15542" i="1"/>
  <c r="R15542" i="1"/>
  <c r="S15542" i="1"/>
  <c r="T15542" i="1"/>
  <c r="H15543" i="1"/>
  <c r="K15543" i="1"/>
  <c r="M15543" i="1" s="1"/>
  <c r="Q15543" i="1"/>
  <c r="R15543" i="1"/>
  <c r="S15543" i="1"/>
  <c r="T15543" i="1"/>
  <c r="H15544" i="1"/>
  <c r="K15544" i="1"/>
  <c r="M15544" i="1" s="1"/>
  <c r="Q15544" i="1"/>
  <c r="R15544" i="1"/>
  <c r="S15544" i="1"/>
  <c r="T15544" i="1"/>
  <c r="H15545" i="1"/>
  <c r="K15545" i="1"/>
  <c r="M15545" i="1" s="1"/>
  <c r="Q15545" i="1"/>
  <c r="R15545" i="1"/>
  <c r="S15545" i="1"/>
  <c r="T15545" i="1"/>
  <c r="H15546" i="1"/>
  <c r="K15546" i="1"/>
  <c r="M15546" i="1" s="1"/>
  <c r="Q15546" i="1"/>
  <c r="R15546" i="1"/>
  <c r="S15546" i="1"/>
  <c r="T15546" i="1"/>
  <c r="H15547" i="1"/>
  <c r="K15547" i="1"/>
  <c r="M15547" i="1" s="1"/>
  <c r="Q15547" i="1"/>
  <c r="R15547" i="1"/>
  <c r="S15547" i="1"/>
  <c r="T15547" i="1"/>
  <c r="H15548" i="1"/>
  <c r="K15548" i="1"/>
  <c r="M15548" i="1"/>
  <c r="Q15548" i="1"/>
  <c r="R15548" i="1"/>
  <c r="S15548" i="1"/>
  <c r="T15548" i="1"/>
  <c r="H15549" i="1"/>
  <c r="K15549" i="1"/>
  <c r="M15549" i="1" s="1"/>
  <c r="Q15549" i="1"/>
  <c r="R15549" i="1"/>
  <c r="S15549" i="1"/>
  <c r="T15549" i="1"/>
  <c r="H15550" i="1"/>
  <c r="K15550" i="1"/>
  <c r="M15550" i="1"/>
  <c r="Q15550" i="1"/>
  <c r="R15550" i="1"/>
  <c r="S15550" i="1"/>
  <c r="T15550" i="1"/>
  <c r="H15551" i="1"/>
  <c r="K15551" i="1"/>
  <c r="M15551" i="1" s="1"/>
  <c r="Q15551" i="1"/>
  <c r="R15551" i="1"/>
  <c r="S15551" i="1"/>
  <c r="T15551" i="1"/>
  <c r="H15552" i="1"/>
  <c r="K15552" i="1"/>
  <c r="M15552" i="1"/>
  <c r="Q15552" i="1"/>
  <c r="R15552" i="1"/>
  <c r="S15552" i="1"/>
  <c r="T15552" i="1"/>
  <c r="H15553" i="1"/>
  <c r="K15553" i="1"/>
  <c r="M15553" i="1"/>
  <c r="Q15553" i="1"/>
  <c r="R15553" i="1"/>
  <c r="S15553" i="1"/>
  <c r="T15553" i="1"/>
  <c r="H15554" i="1"/>
  <c r="K15554" i="1"/>
  <c r="M15554" i="1"/>
  <c r="Q15554" i="1"/>
  <c r="R15554" i="1"/>
  <c r="S15554" i="1"/>
  <c r="T15554" i="1"/>
  <c r="H15555" i="1"/>
  <c r="K15555" i="1"/>
  <c r="M15555" i="1" s="1"/>
  <c r="Q15555" i="1"/>
  <c r="R15555" i="1"/>
  <c r="S15555" i="1"/>
  <c r="T15555" i="1"/>
  <c r="H15556" i="1"/>
  <c r="K15556" i="1"/>
  <c r="M15556" i="1" s="1"/>
  <c r="Q15556" i="1"/>
  <c r="R15556" i="1"/>
  <c r="S15556" i="1"/>
  <c r="T15556" i="1"/>
  <c r="H15557" i="1"/>
  <c r="K15557" i="1"/>
  <c r="M15557" i="1" s="1"/>
  <c r="Q15557" i="1"/>
  <c r="R15557" i="1"/>
  <c r="S15557" i="1"/>
  <c r="T15557" i="1"/>
  <c r="H15558" i="1"/>
  <c r="K15558" i="1"/>
  <c r="M15558" i="1"/>
  <c r="Q15558" i="1"/>
  <c r="R15558" i="1"/>
  <c r="S15558" i="1"/>
  <c r="T15558" i="1"/>
  <c r="H15559" i="1"/>
  <c r="K15559" i="1"/>
  <c r="M15559" i="1" s="1"/>
  <c r="Q15559" i="1"/>
  <c r="R15559" i="1"/>
  <c r="S15559" i="1"/>
  <c r="T15559" i="1"/>
  <c r="H15560" i="1"/>
  <c r="K15560" i="1"/>
  <c r="M15560" i="1"/>
  <c r="Q15560" i="1"/>
  <c r="R15560" i="1"/>
  <c r="S15560" i="1"/>
  <c r="T15560" i="1"/>
  <c r="H15561" i="1"/>
  <c r="K15561" i="1"/>
  <c r="M15561" i="1" s="1"/>
  <c r="Q15561" i="1"/>
  <c r="R15561" i="1"/>
  <c r="S15561" i="1"/>
  <c r="T15561" i="1"/>
  <c r="H15562" i="1"/>
  <c r="K15562" i="1"/>
  <c r="M15562" i="1"/>
  <c r="Q15562" i="1"/>
  <c r="R15562" i="1"/>
  <c r="S15562" i="1"/>
  <c r="T15562" i="1"/>
  <c r="H15563" i="1"/>
  <c r="K15563" i="1"/>
  <c r="M15563" i="1" s="1"/>
  <c r="Q15563" i="1"/>
  <c r="R15563" i="1"/>
  <c r="S15563" i="1"/>
  <c r="T15563" i="1"/>
  <c r="H15564" i="1"/>
  <c r="K15564" i="1"/>
  <c r="M15564" i="1"/>
  <c r="Q15564" i="1"/>
  <c r="R15564" i="1"/>
  <c r="S15564" i="1"/>
  <c r="T15564" i="1"/>
  <c r="H15565" i="1"/>
  <c r="K15565" i="1"/>
  <c r="M15565" i="1"/>
  <c r="Q15565" i="1"/>
  <c r="R15565" i="1"/>
  <c r="S15565" i="1"/>
  <c r="T15565" i="1"/>
  <c r="H15566" i="1"/>
  <c r="K15566" i="1"/>
  <c r="M15566" i="1"/>
  <c r="Q15566" i="1"/>
  <c r="R15566" i="1"/>
  <c r="S15566" i="1"/>
  <c r="T15566" i="1"/>
  <c r="H15567" i="1"/>
  <c r="K15567" i="1"/>
  <c r="M15567" i="1" s="1"/>
  <c r="Q15567" i="1"/>
  <c r="R15567" i="1"/>
  <c r="S15567" i="1"/>
  <c r="T15567" i="1"/>
  <c r="H15568" i="1"/>
  <c r="K15568" i="1"/>
  <c r="M15568" i="1" s="1"/>
  <c r="Q15568" i="1"/>
  <c r="R15568" i="1"/>
  <c r="S15568" i="1"/>
  <c r="T15568" i="1"/>
  <c r="H15569" i="1"/>
  <c r="K15569" i="1"/>
  <c r="M15569" i="1" s="1"/>
  <c r="Q15569" i="1"/>
  <c r="R15569" i="1"/>
  <c r="S15569" i="1"/>
  <c r="T15569" i="1"/>
  <c r="H15570" i="1"/>
  <c r="K15570" i="1"/>
  <c r="M15570" i="1"/>
  <c r="Q15570" i="1"/>
  <c r="R15570" i="1"/>
  <c r="S15570" i="1"/>
  <c r="T15570" i="1"/>
  <c r="H15571" i="1"/>
  <c r="K15571" i="1"/>
  <c r="M15571" i="1" s="1"/>
  <c r="Q15571" i="1"/>
  <c r="R15571" i="1"/>
  <c r="S15571" i="1"/>
  <c r="T15571" i="1"/>
  <c r="H15572" i="1"/>
  <c r="K15572" i="1"/>
  <c r="M15572" i="1"/>
  <c r="Q15572" i="1"/>
  <c r="R15572" i="1"/>
  <c r="S15572" i="1"/>
  <c r="T15572" i="1"/>
  <c r="H15573" i="1"/>
  <c r="K15573" i="1"/>
  <c r="M15573" i="1" s="1"/>
  <c r="Q15573" i="1"/>
  <c r="R15573" i="1"/>
  <c r="S15573" i="1"/>
  <c r="T15573" i="1"/>
  <c r="H15574" i="1"/>
  <c r="K15574" i="1"/>
  <c r="M15574" i="1"/>
  <c r="Q15574" i="1"/>
  <c r="R15574" i="1"/>
  <c r="S15574" i="1"/>
  <c r="T15574" i="1"/>
  <c r="H15575" i="1"/>
  <c r="K15575" i="1"/>
  <c r="M15575" i="1" s="1"/>
  <c r="Q15575" i="1"/>
  <c r="R15575" i="1"/>
  <c r="S15575" i="1"/>
  <c r="T15575" i="1"/>
  <c r="H15576" i="1"/>
  <c r="K15576" i="1"/>
  <c r="M15576" i="1"/>
  <c r="Q15576" i="1"/>
  <c r="R15576" i="1"/>
  <c r="S15576" i="1"/>
  <c r="T15576" i="1"/>
  <c r="H15577" i="1"/>
  <c r="K15577" i="1"/>
  <c r="M15577" i="1"/>
  <c r="Q15577" i="1"/>
  <c r="R15577" i="1"/>
  <c r="S15577" i="1"/>
  <c r="T15577" i="1"/>
  <c r="H15578" i="1"/>
  <c r="K15578" i="1"/>
  <c r="M15578" i="1"/>
  <c r="Q15578" i="1"/>
  <c r="R15578" i="1"/>
  <c r="S15578" i="1"/>
  <c r="T15578" i="1"/>
  <c r="H15579" i="1"/>
  <c r="K15579" i="1"/>
  <c r="M15579" i="1" s="1"/>
  <c r="Q15579" i="1"/>
  <c r="R15579" i="1"/>
  <c r="S15579" i="1"/>
  <c r="T15579" i="1"/>
  <c r="H15580" i="1"/>
  <c r="K15580" i="1"/>
  <c r="M15580" i="1" s="1"/>
  <c r="Q15580" i="1"/>
  <c r="R15580" i="1"/>
  <c r="S15580" i="1"/>
  <c r="T15580" i="1"/>
  <c r="H15581" i="1"/>
  <c r="K15581" i="1"/>
  <c r="M15581" i="1" s="1"/>
  <c r="Q15581" i="1"/>
  <c r="R15581" i="1"/>
  <c r="S15581" i="1"/>
  <c r="T15581" i="1"/>
  <c r="H15582" i="1"/>
  <c r="K15582" i="1"/>
  <c r="M15582" i="1"/>
  <c r="Q15582" i="1"/>
  <c r="R15582" i="1"/>
  <c r="S15582" i="1"/>
  <c r="T15582" i="1"/>
  <c r="H15583" i="1"/>
  <c r="K15583" i="1"/>
  <c r="M15583" i="1" s="1"/>
  <c r="Q15583" i="1"/>
  <c r="R15583" i="1"/>
  <c r="S15583" i="1"/>
  <c r="T15583" i="1"/>
  <c r="H15584" i="1"/>
  <c r="K15584" i="1"/>
  <c r="M15584" i="1"/>
  <c r="Q15584" i="1"/>
  <c r="R15584" i="1"/>
  <c r="S15584" i="1"/>
  <c r="T15584" i="1"/>
  <c r="H15585" i="1"/>
  <c r="K15585" i="1"/>
  <c r="M15585" i="1" s="1"/>
  <c r="Q15585" i="1"/>
  <c r="R15585" i="1"/>
  <c r="S15585" i="1"/>
  <c r="T15585" i="1"/>
  <c r="H15586" i="1"/>
  <c r="K15586" i="1"/>
  <c r="M15586" i="1"/>
  <c r="Q15586" i="1"/>
  <c r="R15586" i="1"/>
  <c r="S15586" i="1"/>
  <c r="T15586" i="1"/>
  <c r="H15587" i="1"/>
  <c r="K15587" i="1"/>
  <c r="M15587" i="1" s="1"/>
  <c r="Q15587" i="1"/>
  <c r="R15587" i="1"/>
  <c r="S15587" i="1"/>
  <c r="T15587" i="1"/>
  <c r="H15588" i="1"/>
  <c r="K15588" i="1"/>
  <c r="M15588" i="1"/>
  <c r="Q15588" i="1"/>
  <c r="R15588" i="1"/>
  <c r="S15588" i="1"/>
  <c r="T15588" i="1"/>
  <c r="H15589" i="1"/>
  <c r="K15589" i="1"/>
  <c r="M15589" i="1"/>
  <c r="Q15589" i="1"/>
  <c r="R15589" i="1"/>
  <c r="S15589" i="1"/>
  <c r="T15589" i="1"/>
  <c r="H15590" i="1"/>
  <c r="K15590" i="1"/>
  <c r="M15590" i="1"/>
  <c r="Q15590" i="1"/>
  <c r="R15590" i="1"/>
  <c r="S15590" i="1"/>
  <c r="T15590" i="1"/>
  <c r="H15591" i="1"/>
  <c r="K15591" i="1"/>
  <c r="M15591" i="1" s="1"/>
  <c r="Q15591" i="1"/>
  <c r="R15591" i="1"/>
  <c r="S15591" i="1"/>
  <c r="T15591" i="1"/>
  <c r="H15592" i="1"/>
  <c r="K15592" i="1"/>
  <c r="M15592" i="1" s="1"/>
  <c r="Q15592" i="1"/>
  <c r="R15592" i="1"/>
  <c r="S15592" i="1"/>
  <c r="T15592" i="1"/>
  <c r="H15593" i="1"/>
  <c r="K15593" i="1"/>
  <c r="M15593" i="1" s="1"/>
  <c r="Q15593" i="1"/>
  <c r="R15593" i="1"/>
  <c r="S15593" i="1"/>
  <c r="T15593" i="1"/>
  <c r="H15594" i="1"/>
  <c r="K15594" i="1"/>
  <c r="M15594" i="1"/>
  <c r="Q15594" i="1"/>
  <c r="R15594" i="1"/>
  <c r="S15594" i="1"/>
  <c r="T15594" i="1"/>
  <c r="H15595" i="1"/>
  <c r="K15595" i="1"/>
  <c r="M15595" i="1" s="1"/>
  <c r="Q15595" i="1"/>
  <c r="R15595" i="1"/>
  <c r="S15595" i="1"/>
  <c r="T15595" i="1"/>
  <c r="H15596" i="1"/>
  <c r="K15596" i="1"/>
  <c r="M15596" i="1"/>
  <c r="Q15596" i="1"/>
  <c r="R15596" i="1"/>
  <c r="S15596" i="1"/>
  <c r="T15596" i="1"/>
  <c r="H15597" i="1"/>
  <c r="K15597" i="1"/>
  <c r="M15597" i="1" s="1"/>
  <c r="Q15597" i="1"/>
  <c r="R15597" i="1"/>
  <c r="S15597" i="1"/>
  <c r="T15597" i="1"/>
  <c r="H15598" i="1"/>
  <c r="K15598" i="1"/>
  <c r="M15598" i="1"/>
  <c r="Q15598" i="1"/>
  <c r="R15598" i="1"/>
  <c r="S15598" i="1"/>
  <c r="T15598" i="1"/>
  <c r="H15599" i="1"/>
  <c r="K15599" i="1"/>
  <c r="M15599" i="1" s="1"/>
  <c r="Q15599" i="1"/>
  <c r="R15599" i="1"/>
  <c r="S15599" i="1"/>
  <c r="T15599" i="1"/>
  <c r="M15600" i="1"/>
  <c r="R15600" i="1"/>
  <c r="S15600" i="1"/>
  <c r="T15600" i="1"/>
  <c r="R15601" i="1"/>
  <c r="S15601" i="1"/>
  <c r="T15601" i="1"/>
  <c r="R15602" i="1"/>
  <c r="S15602" i="1"/>
  <c r="T15602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003" i="1"/>
  <c r="B15203" i="1"/>
  <c r="H15203" i="1"/>
  <c r="K15203" i="1"/>
  <c r="M15203" i="1" s="1"/>
  <c r="Q15203" i="1"/>
  <c r="R15203" i="1"/>
  <c r="S15203" i="1"/>
  <c r="B15204" i="1"/>
  <c r="H15204" i="1"/>
  <c r="K15204" i="1"/>
  <c r="M15204" i="1" s="1"/>
  <c r="Q15204" i="1"/>
  <c r="R15204" i="1"/>
  <c r="S15204" i="1"/>
  <c r="B15205" i="1"/>
  <c r="H15205" i="1"/>
  <c r="K15205" i="1"/>
  <c r="M15205" i="1" s="1"/>
  <c r="Q15205" i="1"/>
  <c r="R15205" i="1"/>
  <c r="S15205" i="1"/>
  <c r="B15206" i="1"/>
  <c r="H15206" i="1"/>
  <c r="K15206" i="1"/>
  <c r="M15206" i="1"/>
  <c r="Q15206" i="1"/>
  <c r="R15206" i="1"/>
  <c r="S15206" i="1"/>
  <c r="B15207" i="1"/>
  <c r="H15207" i="1"/>
  <c r="K15207" i="1"/>
  <c r="M15207" i="1" s="1"/>
  <c r="Q15207" i="1"/>
  <c r="R15207" i="1"/>
  <c r="S15207" i="1"/>
  <c r="B15208" i="1"/>
  <c r="H15208" i="1"/>
  <c r="K15208" i="1"/>
  <c r="M15208" i="1" s="1"/>
  <c r="Q15208" i="1"/>
  <c r="R15208" i="1"/>
  <c r="S15208" i="1"/>
  <c r="B15209" i="1"/>
  <c r="H15209" i="1"/>
  <c r="K15209" i="1"/>
  <c r="M15209" i="1"/>
  <c r="Q15209" i="1"/>
  <c r="R15209" i="1"/>
  <c r="S15209" i="1"/>
  <c r="B15210" i="1"/>
  <c r="H15210" i="1"/>
  <c r="K15210" i="1"/>
  <c r="M15210" i="1"/>
  <c r="Q15210" i="1"/>
  <c r="R15210" i="1"/>
  <c r="S15210" i="1"/>
  <c r="B15211" i="1"/>
  <c r="H15211" i="1"/>
  <c r="K15211" i="1"/>
  <c r="M15211" i="1" s="1"/>
  <c r="Q15211" i="1"/>
  <c r="R15211" i="1"/>
  <c r="S15211" i="1"/>
  <c r="B15212" i="1"/>
  <c r="H15212" i="1"/>
  <c r="K15212" i="1"/>
  <c r="M15212" i="1"/>
  <c r="Q15212" i="1"/>
  <c r="R15212" i="1"/>
  <c r="S15212" i="1"/>
  <c r="B15213" i="1"/>
  <c r="H15213" i="1"/>
  <c r="K15213" i="1"/>
  <c r="M15213" i="1"/>
  <c r="Q15213" i="1"/>
  <c r="R15213" i="1"/>
  <c r="S15213" i="1"/>
  <c r="B15214" i="1"/>
  <c r="H15214" i="1"/>
  <c r="K15214" i="1"/>
  <c r="M15214" i="1" s="1"/>
  <c r="Q15214" i="1"/>
  <c r="R15214" i="1"/>
  <c r="S15214" i="1"/>
  <c r="B15215" i="1"/>
  <c r="H15215" i="1"/>
  <c r="K15215" i="1"/>
  <c r="M15215" i="1" s="1"/>
  <c r="Q15215" i="1"/>
  <c r="R15215" i="1"/>
  <c r="S15215" i="1"/>
  <c r="B15216" i="1"/>
  <c r="H15216" i="1"/>
  <c r="K15216" i="1"/>
  <c r="M15216" i="1"/>
  <c r="Q15216" i="1"/>
  <c r="R15216" i="1"/>
  <c r="S15216" i="1"/>
  <c r="B15217" i="1"/>
  <c r="H15217" i="1"/>
  <c r="K15217" i="1"/>
  <c r="M15217" i="1" s="1"/>
  <c r="Q15217" i="1"/>
  <c r="R15217" i="1"/>
  <c r="S15217" i="1"/>
  <c r="B15218" i="1"/>
  <c r="H15218" i="1"/>
  <c r="K15218" i="1"/>
  <c r="M15218" i="1"/>
  <c r="Q15218" i="1"/>
  <c r="R15218" i="1"/>
  <c r="S15218" i="1"/>
  <c r="B15219" i="1"/>
  <c r="H15219" i="1"/>
  <c r="K15219" i="1"/>
  <c r="M15219" i="1" s="1"/>
  <c r="Q15219" i="1"/>
  <c r="R15219" i="1"/>
  <c r="S15219" i="1"/>
  <c r="B15220" i="1"/>
  <c r="H15220" i="1"/>
  <c r="K15220" i="1"/>
  <c r="M15220" i="1" s="1"/>
  <c r="Q15220" i="1"/>
  <c r="R15220" i="1"/>
  <c r="S15220" i="1"/>
  <c r="B15221" i="1"/>
  <c r="H15221" i="1"/>
  <c r="K15221" i="1"/>
  <c r="M15221" i="1"/>
  <c r="Q15221" i="1"/>
  <c r="R15221" i="1"/>
  <c r="S15221" i="1"/>
  <c r="B15222" i="1"/>
  <c r="H15222" i="1"/>
  <c r="K15222" i="1"/>
  <c r="M15222" i="1"/>
  <c r="Q15222" i="1"/>
  <c r="R15222" i="1"/>
  <c r="S15222" i="1"/>
  <c r="B15223" i="1"/>
  <c r="H15223" i="1"/>
  <c r="K15223" i="1"/>
  <c r="M15223" i="1" s="1"/>
  <c r="Q15223" i="1"/>
  <c r="R15223" i="1"/>
  <c r="S15223" i="1"/>
  <c r="B15224" i="1"/>
  <c r="H15224" i="1"/>
  <c r="K15224" i="1"/>
  <c r="M15224" i="1"/>
  <c r="Q15224" i="1"/>
  <c r="R15224" i="1"/>
  <c r="S15224" i="1"/>
  <c r="B15225" i="1"/>
  <c r="H15225" i="1"/>
  <c r="K15225" i="1"/>
  <c r="M15225" i="1"/>
  <c r="Q15225" i="1"/>
  <c r="R15225" i="1"/>
  <c r="S15225" i="1"/>
  <c r="B15226" i="1"/>
  <c r="H15226" i="1"/>
  <c r="K15226" i="1"/>
  <c r="M15226" i="1"/>
  <c r="Q15226" i="1"/>
  <c r="R15226" i="1"/>
  <c r="S15226" i="1"/>
  <c r="B15227" i="1"/>
  <c r="H15227" i="1"/>
  <c r="K15227" i="1"/>
  <c r="M15227" i="1" s="1"/>
  <c r="Q15227" i="1"/>
  <c r="R15227" i="1"/>
  <c r="S15227" i="1"/>
  <c r="B15228" i="1"/>
  <c r="H15228" i="1"/>
  <c r="K15228" i="1"/>
  <c r="M15228" i="1"/>
  <c r="Q15228" i="1"/>
  <c r="R15228" i="1"/>
  <c r="S15228" i="1"/>
  <c r="B15229" i="1"/>
  <c r="H15229" i="1"/>
  <c r="K15229" i="1"/>
  <c r="M15229" i="1" s="1"/>
  <c r="Q15229" i="1"/>
  <c r="R15229" i="1"/>
  <c r="S15229" i="1"/>
  <c r="B15230" i="1"/>
  <c r="H15230" i="1"/>
  <c r="K15230" i="1"/>
  <c r="M15230" i="1"/>
  <c r="Q15230" i="1"/>
  <c r="R15230" i="1"/>
  <c r="S15230" i="1"/>
  <c r="B15231" i="1"/>
  <c r="H15231" i="1"/>
  <c r="K15231" i="1"/>
  <c r="M15231" i="1" s="1"/>
  <c r="Q15231" i="1"/>
  <c r="R15231" i="1"/>
  <c r="S15231" i="1"/>
  <c r="B15232" i="1"/>
  <c r="H15232" i="1"/>
  <c r="K15232" i="1"/>
  <c r="M15232" i="1" s="1"/>
  <c r="Q15232" i="1"/>
  <c r="R15232" i="1"/>
  <c r="S15232" i="1"/>
  <c r="B15233" i="1"/>
  <c r="H15233" i="1"/>
  <c r="K15233" i="1"/>
  <c r="M15233" i="1"/>
  <c r="Q15233" i="1"/>
  <c r="R15233" i="1"/>
  <c r="S15233" i="1"/>
  <c r="B15234" i="1"/>
  <c r="H15234" i="1"/>
  <c r="K15234" i="1"/>
  <c r="M15234" i="1"/>
  <c r="Q15234" i="1"/>
  <c r="R15234" i="1"/>
  <c r="S15234" i="1"/>
  <c r="B15235" i="1"/>
  <c r="H15235" i="1"/>
  <c r="K15235" i="1"/>
  <c r="M15235" i="1" s="1"/>
  <c r="Q15235" i="1"/>
  <c r="R15235" i="1"/>
  <c r="S15235" i="1"/>
  <c r="B15236" i="1"/>
  <c r="H15236" i="1"/>
  <c r="K15236" i="1"/>
  <c r="M15236" i="1"/>
  <c r="Q15236" i="1"/>
  <c r="R15236" i="1"/>
  <c r="S15236" i="1"/>
  <c r="B15237" i="1"/>
  <c r="H15237" i="1"/>
  <c r="K15237" i="1"/>
  <c r="M15237" i="1"/>
  <c r="Q15237" i="1"/>
  <c r="R15237" i="1"/>
  <c r="S15237" i="1"/>
  <c r="B15238" i="1"/>
  <c r="H15238" i="1"/>
  <c r="K15238" i="1"/>
  <c r="M15238" i="1"/>
  <c r="Q15238" i="1"/>
  <c r="R15238" i="1"/>
  <c r="S15238" i="1"/>
  <c r="B15239" i="1"/>
  <c r="H15239" i="1"/>
  <c r="K15239" i="1"/>
  <c r="M15239" i="1" s="1"/>
  <c r="Q15239" i="1"/>
  <c r="R15239" i="1"/>
  <c r="S15239" i="1"/>
  <c r="B15240" i="1"/>
  <c r="H15240" i="1"/>
  <c r="K15240" i="1"/>
  <c r="M15240" i="1"/>
  <c r="Q15240" i="1"/>
  <c r="R15240" i="1"/>
  <c r="S15240" i="1"/>
  <c r="B15241" i="1"/>
  <c r="H15241" i="1"/>
  <c r="K15241" i="1"/>
  <c r="M15241" i="1" s="1"/>
  <c r="Q15241" i="1"/>
  <c r="R15241" i="1"/>
  <c r="S15241" i="1"/>
  <c r="B15242" i="1"/>
  <c r="H15242" i="1"/>
  <c r="K15242" i="1"/>
  <c r="M15242" i="1"/>
  <c r="Q15242" i="1"/>
  <c r="R15242" i="1"/>
  <c r="S15242" i="1"/>
  <c r="B15243" i="1"/>
  <c r="H15243" i="1"/>
  <c r="K15243" i="1"/>
  <c r="M15243" i="1" s="1"/>
  <c r="Q15243" i="1"/>
  <c r="R15243" i="1"/>
  <c r="S15243" i="1"/>
  <c r="B15244" i="1"/>
  <c r="H15244" i="1"/>
  <c r="K15244" i="1"/>
  <c r="M15244" i="1" s="1"/>
  <c r="Q15244" i="1"/>
  <c r="R15244" i="1"/>
  <c r="S15244" i="1"/>
  <c r="B15245" i="1"/>
  <c r="H15245" i="1"/>
  <c r="K15245" i="1"/>
  <c r="M15245" i="1"/>
  <c r="Q15245" i="1"/>
  <c r="R15245" i="1"/>
  <c r="S15245" i="1"/>
  <c r="B15246" i="1"/>
  <c r="H15246" i="1"/>
  <c r="K15246" i="1"/>
  <c r="M15246" i="1"/>
  <c r="Q15246" i="1"/>
  <c r="R15246" i="1"/>
  <c r="S15246" i="1"/>
  <c r="B15247" i="1"/>
  <c r="H15247" i="1"/>
  <c r="K15247" i="1"/>
  <c r="M15247" i="1" s="1"/>
  <c r="Q15247" i="1"/>
  <c r="R15247" i="1"/>
  <c r="S15247" i="1"/>
  <c r="B15248" i="1"/>
  <c r="H15248" i="1"/>
  <c r="K15248" i="1"/>
  <c r="M15248" i="1"/>
  <c r="Q15248" i="1"/>
  <c r="R15248" i="1"/>
  <c r="S15248" i="1"/>
  <c r="B15249" i="1"/>
  <c r="H15249" i="1"/>
  <c r="K15249" i="1"/>
  <c r="M15249" i="1"/>
  <c r="Q15249" i="1"/>
  <c r="R15249" i="1"/>
  <c r="S15249" i="1"/>
  <c r="B15250" i="1"/>
  <c r="H15250" i="1"/>
  <c r="K15250" i="1"/>
  <c r="M15250" i="1"/>
  <c r="Q15250" i="1"/>
  <c r="R15250" i="1"/>
  <c r="S15250" i="1"/>
  <c r="B15251" i="1"/>
  <c r="H15251" i="1"/>
  <c r="K15251" i="1"/>
  <c r="M15251" i="1" s="1"/>
  <c r="Q15251" i="1"/>
  <c r="R15251" i="1"/>
  <c r="S15251" i="1"/>
  <c r="B15252" i="1"/>
  <c r="H15252" i="1"/>
  <c r="K15252" i="1"/>
  <c r="M15252" i="1"/>
  <c r="Q15252" i="1"/>
  <c r="R15252" i="1"/>
  <c r="S15252" i="1"/>
  <c r="B15253" i="1"/>
  <c r="H15253" i="1"/>
  <c r="K15253" i="1"/>
  <c r="M15253" i="1" s="1"/>
  <c r="Q15253" i="1"/>
  <c r="R15253" i="1"/>
  <c r="S15253" i="1"/>
  <c r="B15254" i="1"/>
  <c r="H15254" i="1"/>
  <c r="K15254" i="1"/>
  <c r="M15254" i="1"/>
  <c r="Q15254" i="1"/>
  <c r="R15254" i="1"/>
  <c r="S15254" i="1"/>
  <c r="B15255" i="1"/>
  <c r="H15255" i="1"/>
  <c r="K15255" i="1"/>
  <c r="M15255" i="1" s="1"/>
  <c r="Q15255" i="1"/>
  <c r="R15255" i="1"/>
  <c r="S15255" i="1"/>
  <c r="B15256" i="1"/>
  <c r="H15256" i="1"/>
  <c r="K15256" i="1"/>
  <c r="M15256" i="1" s="1"/>
  <c r="Q15256" i="1"/>
  <c r="R15256" i="1"/>
  <c r="S15256" i="1"/>
  <c r="B15257" i="1"/>
  <c r="H15257" i="1"/>
  <c r="K15257" i="1"/>
  <c r="M15257" i="1"/>
  <c r="Q15257" i="1"/>
  <c r="R15257" i="1"/>
  <c r="S15257" i="1"/>
  <c r="B15258" i="1"/>
  <c r="H15258" i="1"/>
  <c r="K15258" i="1"/>
  <c r="M15258" i="1"/>
  <c r="Q15258" i="1"/>
  <c r="R15258" i="1"/>
  <c r="S15258" i="1"/>
  <c r="B15259" i="1"/>
  <c r="H15259" i="1"/>
  <c r="K15259" i="1"/>
  <c r="M15259" i="1" s="1"/>
  <c r="Q15259" i="1"/>
  <c r="R15259" i="1"/>
  <c r="S15259" i="1"/>
  <c r="B15260" i="1"/>
  <c r="H15260" i="1"/>
  <c r="K15260" i="1"/>
  <c r="M15260" i="1"/>
  <c r="Q15260" i="1"/>
  <c r="R15260" i="1"/>
  <c r="S15260" i="1"/>
  <c r="B15261" i="1"/>
  <c r="H15261" i="1"/>
  <c r="K15261" i="1"/>
  <c r="M15261" i="1"/>
  <c r="Q15261" i="1"/>
  <c r="R15261" i="1"/>
  <c r="S15261" i="1"/>
  <c r="B15262" i="1"/>
  <c r="H15262" i="1"/>
  <c r="K15262" i="1"/>
  <c r="M15262" i="1"/>
  <c r="Q15262" i="1"/>
  <c r="R15262" i="1"/>
  <c r="S15262" i="1"/>
  <c r="B15263" i="1"/>
  <c r="H15263" i="1"/>
  <c r="K15263" i="1"/>
  <c r="M15263" i="1" s="1"/>
  <c r="Q15263" i="1"/>
  <c r="R15263" i="1"/>
  <c r="S15263" i="1"/>
  <c r="B15264" i="1"/>
  <c r="H15264" i="1"/>
  <c r="K15264" i="1"/>
  <c r="M15264" i="1"/>
  <c r="Q15264" i="1"/>
  <c r="R15264" i="1"/>
  <c r="S15264" i="1"/>
  <c r="B15265" i="1"/>
  <c r="H15265" i="1"/>
  <c r="K15265" i="1"/>
  <c r="M15265" i="1" s="1"/>
  <c r="Q15265" i="1"/>
  <c r="R15265" i="1"/>
  <c r="S15265" i="1"/>
  <c r="B15266" i="1"/>
  <c r="H15266" i="1"/>
  <c r="K15266" i="1"/>
  <c r="M15266" i="1"/>
  <c r="Q15266" i="1"/>
  <c r="R15266" i="1"/>
  <c r="S15266" i="1"/>
  <c r="B15267" i="1"/>
  <c r="H15267" i="1"/>
  <c r="K15267" i="1"/>
  <c r="M15267" i="1" s="1"/>
  <c r="Q15267" i="1"/>
  <c r="R15267" i="1"/>
  <c r="S15267" i="1"/>
  <c r="B15268" i="1"/>
  <c r="H15268" i="1"/>
  <c r="K15268" i="1"/>
  <c r="M15268" i="1" s="1"/>
  <c r="Q15268" i="1"/>
  <c r="R15268" i="1"/>
  <c r="S15268" i="1"/>
  <c r="B15269" i="1"/>
  <c r="H15269" i="1"/>
  <c r="K15269" i="1"/>
  <c r="M15269" i="1"/>
  <c r="Q15269" i="1"/>
  <c r="R15269" i="1"/>
  <c r="S15269" i="1"/>
  <c r="B15270" i="1"/>
  <c r="H15270" i="1"/>
  <c r="K15270" i="1"/>
  <c r="M15270" i="1"/>
  <c r="Q15270" i="1"/>
  <c r="R15270" i="1"/>
  <c r="S15270" i="1"/>
  <c r="B15271" i="1"/>
  <c r="H15271" i="1"/>
  <c r="K15271" i="1"/>
  <c r="M15271" i="1" s="1"/>
  <c r="Q15271" i="1"/>
  <c r="R15271" i="1"/>
  <c r="S15271" i="1"/>
  <c r="B15272" i="1"/>
  <c r="H15272" i="1"/>
  <c r="K15272" i="1"/>
  <c r="M15272" i="1"/>
  <c r="Q15272" i="1"/>
  <c r="R15272" i="1"/>
  <c r="S15272" i="1"/>
  <c r="B15273" i="1"/>
  <c r="H15273" i="1"/>
  <c r="K15273" i="1"/>
  <c r="M15273" i="1"/>
  <c r="Q15273" i="1"/>
  <c r="R15273" i="1"/>
  <c r="S15273" i="1"/>
  <c r="B15274" i="1"/>
  <c r="H15274" i="1"/>
  <c r="K15274" i="1"/>
  <c r="M15274" i="1"/>
  <c r="Q15274" i="1"/>
  <c r="R15274" i="1"/>
  <c r="S15274" i="1"/>
  <c r="B15275" i="1"/>
  <c r="H15275" i="1"/>
  <c r="K15275" i="1"/>
  <c r="M15275" i="1" s="1"/>
  <c r="Q15275" i="1"/>
  <c r="R15275" i="1"/>
  <c r="S15275" i="1"/>
  <c r="B15276" i="1"/>
  <c r="H15276" i="1"/>
  <c r="K15276" i="1"/>
  <c r="M15276" i="1"/>
  <c r="Q15276" i="1"/>
  <c r="R15276" i="1"/>
  <c r="S15276" i="1"/>
  <c r="B15277" i="1"/>
  <c r="H15277" i="1"/>
  <c r="K15277" i="1"/>
  <c r="M15277" i="1" s="1"/>
  <c r="Q15277" i="1"/>
  <c r="R15277" i="1"/>
  <c r="S15277" i="1"/>
  <c r="B15278" i="1"/>
  <c r="H15278" i="1"/>
  <c r="K15278" i="1"/>
  <c r="M15278" i="1"/>
  <c r="Q15278" i="1"/>
  <c r="R15278" i="1"/>
  <c r="S15278" i="1"/>
  <c r="B15279" i="1"/>
  <c r="H15279" i="1"/>
  <c r="K15279" i="1"/>
  <c r="M15279" i="1" s="1"/>
  <c r="Q15279" i="1"/>
  <c r="R15279" i="1"/>
  <c r="S15279" i="1"/>
  <c r="B15280" i="1"/>
  <c r="H15280" i="1"/>
  <c r="K15280" i="1"/>
  <c r="M15280" i="1" s="1"/>
  <c r="Q15280" i="1"/>
  <c r="R15280" i="1"/>
  <c r="S15280" i="1"/>
  <c r="B15281" i="1"/>
  <c r="H15281" i="1"/>
  <c r="K15281" i="1"/>
  <c r="M15281" i="1"/>
  <c r="Q15281" i="1"/>
  <c r="R15281" i="1"/>
  <c r="S15281" i="1"/>
  <c r="B15282" i="1"/>
  <c r="H15282" i="1"/>
  <c r="K15282" i="1"/>
  <c r="M15282" i="1"/>
  <c r="Q15282" i="1"/>
  <c r="R15282" i="1"/>
  <c r="S15282" i="1"/>
  <c r="B15283" i="1"/>
  <c r="H15283" i="1"/>
  <c r="K15283" i="1"/>
  <c r="M15283" i="1" s="1"/>
  <c r="Q15283" i="1"/>
  <c r="R15283" i="1"/>
  <c r="S15283" i="1"/>
  <c r="B15284" i="1"/>
  <c r="H15284" i="1"/>
  <c r="K15284" i="1"/>
  <c r="M15284" i="1"/>
  <c r="Q15284" i="1"/>
  <c r="R15284" i="1"/>
  <c r="S15284" i="1"/>
  <c r="B15285" i="1"/>
  <c r="H15285" i="1"/>
  <c r="K15285" i="1"/>
  <c r="M15285" i="1"/>
  <c r="Q15285" i="1"/>
  <c r="R15285" i="1"/>
  <c r="S15285" i="1"/>
  <c r="B15286" i="1"/>
  <c r="H15286" i="1"/>
  <c r="K15286" i="1"/>
  <c r="M15286" i="1"/>
  <c r="Q15286" i="1"/>
  <c r="R15286" i="1"/>
  <c r="S15286" i="1"/>
  <c r="B15287" i="1"/>
  <c r="H15287" i="1"/>
  <c r="K15287" i="1"/>
  <c r="M15287" i="1" s="1"/>
  <c r="Q15287" i="1"/>
  <c r="R15287" i="1"/>
  <c r="S15287" i="1"/>
  <c r="B15288" i="1"/>
  <c r="H15288" i="1"/>
  <c r="K15288" i="1"/>
  <c r="M15288" i="1"/>
  <c r="Q15288" i="1"/>
  <c r="R15288" i="1"/>
  <c r="S15288" i="1"/>
  <c r="B15289" i="1"/>
  <c r="H15289" i="1"/>
  <c r="K15289" i="1"/>
  <c r="M15289" i="1" s="1"/>
  <c r="Q15289" i="1"/>
  <c r="R15289" i="1"/>
  <c r="S15289" i="1"/>
  <c r="B15290" i="1"/>
  <c r="H15290" i="1"/>
  <c r="K15290" i="1"/>
  <c r="M15290" i="1"/>
  <c r="Q15290" i="1"/>
  <c r="R15290" i="1"/>
  <c r="S15290" i="1"/>
  <c r="B15291" i="1"/>
  <c r="H15291" i="1"/>
  <c r="K15291" i="1"/>
  <c r="M15291" i="1" s="1"/>
  <c r="Q15291" i="1"/>
  <c r="R15291" i="1"/>
  <c r="S15291" i="1"/>
  <c r="B15292" i="1"/>
  <c r="H15292" i="1"/>
  <c r="K15292" i="1"/>
  <c r="M15292" i="1" s="1"/>
  <c r="Q15292" i="1"/>
  <c r="R15292" i="1"/>
  <c r="S15292" i="1"/>
  <c r="B15293" i="1"/>
  <c r="H15293" i="1"/>
  <c r="K15293" i="1"/>
  <c r="M15293" i="1"/>
  <c r="Q15293" i="1"/>
  <c r="R15293" i="1"/>
  <c r="S15293" i="1"/>
  <c r="B15294" i="1"/>
  <c r="H15294" i="1"/>
  <c r="K15294" i="1"/>
  <c r="M15294" i="1"/>
  <c r="Q15294" i="1"/>
  <c r="R15294" i="1"/>
  <c r="S15294" i="1"/>
  <c r="B15295" i="1"/>
  <c r="H15295" i="1"/>
  <c r="K15295" i="1"/>
  <c r="M15295" i="1" s="1"/>
  <c r="Q15295" i="1"/>
  <c r="R15295" i="1"/>
  <c r="S15295" i="1"/>
  <c r="B15296" i="1"/>
  <c r="H15296" i="1"/>
  <c r="K15296" i="1"/>
  <c r="M15296" i="1"/>
  <c r="Q15296" i="1"/>
  <c r="R15296" i="1"/>
  <c r="S15296" i="1"/>
  <c r="B15297" i="1"/>
  <c r="H15297" i="1"/>
  <c r="K15297" i="1"/>
  <c r="M15297" i="1"/>
  <c r="Q15297" i="1"/>
  <c r="R15297" i="1"/>
  <c r="S15297" i="1"/>
  <c r="B15298" i="1"/>
  <c r="H15298" i="1"/>
  <c r="K15298" i="1"/>
  <c r="M15298" i="1" s="1"/>
  <c r="Q15298" i="1"/>
  <c r="R15298" i="1"/>
  <c r="S15298" i="1"/>
  <c r="B15299" i="1"/>
  <c r="H15299" i="1"/>
  <c r="K15299" i="1"/>
  <c r="M15299" i="1" s="1"/>
  <c r="Q15299" i="1"/>
  <c r="R15299" i="1"/>
  <c r="S15299" i="1"/>
  <c r="B15300" i="1"/>
  <c r="H15300" i="1"/>
  <c r="K15300" i="1"/>
  <c r="M15300" i="1"/>
  <c r="Q15300" i="1"/>
  <c r="R15300" i="1"/>
  <c r="S15300" i="1"/>
  <c r="B15301" i="1"/>
  <c r="H15301" i="1"/>
  <c r="K15301" i="1"/>
  <c r="M15301" i="1" s="1"/>
  <c r="Q15301" i="1"/>
  <c r="R15301" i="1"/>
  <c r="S15301" i="1"/>
  <c r="B15302" i="1"/>
  <c r="H15302" i="1"/>
  <c r="K15302" i="1"/>
  <c r="M15302" i="1"/>
  <c r="Q15302" i="1"/>
  <c r="R15302" i="1"/>
  <c r="S15302" i="1"/>
  <c r="B15303" i="1"/>
  <c r="H15303" i="1"/>
  <c r="K15303" i="1"/>
  <c r="M15303" i="1" s="1"/>
  <c r="Q15303" i="1"/>
  <c r="R15303" i="1"/>
  <c r="S15303" i="1"/>
  <c r="B15304" i="1"/>
  <c r="H15304" i="1"/>
  <c r="K15304" i="1"/>
  <c r="M15304" i="1" s="1"/>
  <c r="Q15304" i="1"/>
  <c r="R15304" i="1"/>
  <c r="S15304" i="1"/>
  <c r="B15305" i="1"/>
  <c r="H15305" i="1"/>
  <c r="K15305" i="1"/>
  <c r="M15305" i="1"/>
  <c r="Q15305" i="1"/>
  <c r="R15305" i="1"/>
  <c r="S15305" i="1"/>
  <c r="B15306" i="1"/>
  <c r="H15306" i="1"/>
  <c r="K15306" i="1"/>
  <c r="M15306" i="1"/>
  <c r="Q15306" i="1"/>
  <c r="R15306" i="1"/>
  <c r="S15306" i="1"/>
  <c r="B15307" i="1"/>
  <c r="H15307" i="1"/>
  <c r="K15307" i="1"/>
  <c r="M15307" i="1" s="1"/>
  <c r="Q15307" i="1"/>
  <c r="R15307" i="1"/>
  <c r="S15307" i="1"/>
  <c r="B15308" i="1"/>
  <c r="H15308" i="1"/>
  <c r="K15308" i="1"/>
  <c r="M15308" i="1"/>
  <c r="Q15308" i="1"/>
  <c r="R15308" i="1"/>
  <c r="S15308" i="1"/>
  <c r="B15309" i="1"/>
  <c r="H15309" i="1"/>
  <c r="K15309" i="1"/>
  <c r="M15309" i="1"/>
  <c r="Q15309" i="1"/>
  <c r="R15309" i="1"/>
  <c r="S15309" i="1"/>
  <c r="B15310" i="1"/>
  <c r="H15310" i="1"/>
  <c r="K15310" i="1"/>
  <c r="M15310" i="1" s="1"/>
  <c r="Q15310" i="1"/>
  <c r="R15310" i="1"/>
  <c r="S15310" i="1"/>
  <c r="B15311" i="1"/>
  <c r="H15311" i="1"/>
  <c r="K15311" i="1"/>
  <c r="M15311" i="1" s="1"/>
  <c r="Q15311" i="1"/>
  <c r="R15311" i="1"/>
  <c r="S15311" i="1"/>
  <c r="B15312" i="1"/>
  <c r="H15312" i="1"/>
  <c r="K15312" i="1"/>
  <c r="M15312" i="1"/>
  <c r="Q15312" i="1"/>
  <c r="R15312" i="1"/>
  <c r="S15312" i="1"/>
  <c r="B15313" i="1"/>
  <c r="H15313" i="1"/>
  <c r="K15313" i="1"/>
  <c r="M15313" i="1" s="1"/>
  <c r="Q15313" i="1"/>
  <c r="R15313" i="1"/>
  <c r="S15313" i="1"/>
  <c r="B15314" i="1"/>
  <c r="H15314" i="1"/>
  <c r="K15314" i="1"/>
  <c r="M15314" i="1"/>
  <c r="Q15314" i="1"/>
  <c r="R15314" i="1"/>
  <c r="S15314" i="1"/>
  <c r="B15315" i="1"/>
  <c r="H15315" i="1"/>
  <c r="K15315" i="1"/>
  <c r="M15315" i="1" s="1"/>
  <c r="Q15315" i="1"/>
  <c r="R15315" i="1"/>
  <c r="S15315" i="1"/>
  <c r="B15316" i="1"/>
  <c r="H15316" i="1"/>
  <c r="K15316" i="1"/>
  <c r="M15316" i="1" s="1"/>
  <c r="Q15316" i="1"/>
  <c r="R15316" i="1"/>
  <c r="S15316" i="1"/>
  <c r="B15317" i="1"/>
  <c r="H15317" i="1"/>
  <c r="K15317" i="1"/>
  <c r="M15317" i="1"/>
  <c r="Q15317" i="1"/>
  <c r="R15317" i="1"/>
  <c r="S15317" i="1"/>
  <c r="B15318" i="1"/>
  <c r="H15318" i="1"/>
  <c r="K15318" i="1"/>
  <c r="M15318" i="1"/>
  <c r="Q15318" i="1"/>
  <c r="R15318" i="1"/>
  <c r="S15318" i="1"/>
  <c r="B15319" i="1"/>
  <c r="H15319" i="1"/>
  <c r="K15319" i="1"/>
  <c r="M15319" i="1" s="1"/>
  <c r="Q15319" i="1"/>
  <c r="R15319" i="1"/>
  <c r="S15319" i="1"/>
  <c r="B15320" i="1"/>
  <c r="H15320" i="1"/>
  <c r="K15320" i="1"/>
  <c r="M15320" i="1"/>
  <c r="Q15320" i="1"/>
  <c r="R15320" i="1"/>
  <c r="S15320" i="1"/>
  <c r="B15321" i="1"/>
  <c r="H15321" i="1"/>
  <c r="K15321" i="1"/>
  <c r="M15321" i="1"/>
  <c r="Q15321" i="1"/>
  <c r="R15321" i="1"/>
  <c r="S15321" i="1"/>
  <c r="B15322" i="1"/>
  <c r="H15322" i="1"/>
  <c r="K15322" i="1"/>
  <c r="M15322" i="1" s="1"/>
  <c r="Q15322" i="1"/>
  <c r="R15322" i="1"/>
  <c r="S15322" i="1"/>
  <c r="B15323" i="1"/>
  <c r="H15323" i="1"/>
  <c r="K15323" i="1"/>
  <c r="M15323" i="1" s="1"/>
  <c r="Q15323" i="1"/>
  <c r="R15323" i="1"/>
  <c r="S15323" i="1"/>
  <c r="B15324" i="1"/>
  <c r="H15324" i="1"/>
  <c r="K15324" i="1"/>
  <c r="M15324" i="1"/>
  <c r="Q15324" i="1"/>
  <c r="R15324" i="1"/>
  <c r="S15324" i="1"/>
  <c r="B15325" i="1"/>
  <c r="H15325" i="1"/>
  <c r="K15325" i="1"/>
  <c r="M15325" i="1" s="1"/>
  <c r="Q15325" i="1"/>
  <c r="R15325" i="1"/>
  <c r="S15325" i="1"/>
  <c r="B15326" i="1"/>
  <c r="H15326" i="1"/>
  <c r="K15326" i="1"/>
  <c r="M15326" i="1"/>
  <c r="Q15326" i="1"/>
  <c r="R15326" i="1"/>
  <c r="S15326" i="1"/>
  <c r="B15327" i="1"/>
  <c r="H15327" i="1"/>
  <c r="K15327" i="1"/>
  <c r="M15327" i="1" s="1"/>
  <c r="Q15327" i="1"/>
  <c r="R15327" i="1"/>
  <c r="S15327" i="1"/>
  <c r="B15328" i="1"/>
  <c r="H15328" i="1"/>
  <c r="K15328" i="1"/>
  <c r="M15328" i="1" s="1"/>
  <c r="Q15328" i="1"/>
  <c r="R15328" i="1"/>
  <c r="S15328" i="1"/>
  <c r="B15329" i="1"/>
  <c r="H15329" i="1"/>
  <c r="K15329" i="1"/>
  <c r="M15329" i="1"/>
  <c r="Q15329" i="1"/>
  <c r="R15329" i="1"/>
  <c r="S15329" i="1"/>
  <c r="B15330" i="1"/>
  <c r="H15330" i="1"/>
  <c r="K15330" i="1"/>
  <c r="M15330" i="1"/>
  <c r="Q15330" i="1"/>
  <c r="R15330" i="1"/>
  <c r="S15330" i="1"/>
  <c r="B15331" i="1"/>
  <c r="H15331" i="1"/>
  <c r="K15331" i="1"/>
  <c r="M15331" i="1" s="1"/>
  <c r="Q15331" i="1"/>
  <c r="R15331" i="1"/>
  <c r="S15331" i="1"/>
  <c r="B15332" i="1"/>
  <c r="H15332" i="1"/>
  <c r="K15332" i="1"/>
  <c r="M15332" i="1"/>
  <c r="Q15332" i="1"/>
  <c r="R15332" i="1"/>
  <c r="S15332" i="1"/>
  <c r="B15333" i="1"/>
  <c r="H15333" i="1"/>
  <c r="K15333" i="1"/>
  <c r="M15333" i="1"/>
  <c r="Q15333" i="1"/>
  <c r="R15333" i="1"/>
  <c r="S15333" i="1"/>
  <c r="B15334" i="1"/>
  <c r="H15334" i="1"/>
  <c r="K15334" i="1"/>
  <c r="M15334" i="1" s="1"/>
  <c r="Q15334" i="1"/>
  <c r="R15334" i="1"/>
  <c r="S15334" i="1"/>
  <c r="B15335" i="1"/>
  <c r="H15335" i="1"/>
  <c r="K15335" i="1"/>
  <c r="M15335" i="1" s="1"/>
  <c r="Q15335" i="1"/>
  <c r="R15335" i="1"/>
  <c r="S15335" i="1"/>
  <c r="B15336" i="1"/>
  <c r="H15336" i="1"/>
  <c r="K15336" i="1"/>
  <c r="M15336" i="1"/>
  <c r="Q15336" i="1"/>
  <c r="R15336" i="1"/>
  <c r="S15336" i="1"/>
  <c r="B15337" i="1"/>
  <c r="H15337" i="1"/>
  <c r="K15337" i="1"/>
  <c r="M15337" i="1" s="1"/>
  <c r="Q15337" i="1"/>
  <c r="R15337" i="1"/>
  <c r="S15337" i="1"/>
  <c r="B15338" i="1"/>
  <c r="H15338" i="1"/>
  <c r="K15338" i="1"/>
  <c r="M15338" i="1"/>
  <c r="Q15338" i="1"/>
  <c r="R15338" i="1"/>
  <c r="S15338" i="1"/>
  <c r="B15339" i="1"/>
  <c r="H15339" i="1"/>
  <c r="K15339" i="1"/>
  <c r="M15339" i="1" s="1"/>
  <c r="Q15339" i="1"/>
  <c r="R15339" i="1"/>
  <c r="S15339" i="1"/>
  <c r="B15340" i="1"/>
  <c r="H15340" i="1"/>
  <c r="K15340" i="1"/>
  <c r="M15340" i="1" s="1"/>
  <c r="Q15340" i="1"/>
  <c r="R15340" i="1"/>
  <c r="S15340" i="1"/>
  <c r="B15341" i="1"/>
  <c r="H15341" i="1"/>
  <c r="K15341" i="1"/>
  <c r="M15341" i="1"/>
  <c r="Q15341" i="1"/>
  <c r="R15341" i="1"/>
  <c r="S15341" i="1"/>
  <c r="B15342" i="1"/>
  <c r="H15342" i="1"/>
  <c r="K15342" i="1"/>
  <c r="M15342" i="1"/>
  <c r="Q15342" i="1"/>
  <c r="R15342" i="1"/>
  <c r="S15342" i="1"/>
  <c r="B15343" i="1"/>
  <c r="H15343" i="1"/>
  <c r="K15343" i="1"/>
  <c r="M15343" i="1" s="1"/>
  <c r="Q15343" i="1"/>
  <c r="R15343" i="1"/>
  <c r="S15343" i="1"/>
  <c r="B15344" i="1"/>
  <c r="H15344" i="1"/>
  <c r="K15344" i="1"/>
  <c r="M15344" i="1"/>
  <c r="Q15344" i="1"/>
  <c r="R15344" i="1"/>
  <c r="S15344" i="1"/>
  <c r="B15345" i="1"/>
  <c r="H15345" i="1"/>
  <c r="K15345" i="1"/>
  <c r="M15345" i="1"/>
  <c r="Q15345" i="1"/>
  <c r="R15345" i="1"/>
  <c r="S15345" i="1"/>
  <c r="B15346" i="1"/>
  <c r="H15346" i="1"/>
  <c r="K15346" i="1"/>
  <c r="M15346" i="1" s="1"/>
  <c r="Q15346" i="1"/>
  <c r="R15346" i="1"/>
  <c r="S15346" i="1"/>
  <c r="B15347" i="1"/>
  <c r="H15347" i="1"/>
  <c r="K15347" i="1"/>
  <c r="M15347" i="1" s="1"/>
  <c r="Q15347" i="1"/>
  <c r="R15347" i="1"/>
  <c r="S15347" i="1"/>
  <c r="B15348" i="1"/>
  <c r="H15348" i="1"/>
  <c r="K15348" i="1"/>
  <c r="M15348" i="1"/>
  <c r="Q15348" i="1"/>
  <c r="R15348" i="1"/>
  <c r="S15348" i="1"/>
  <c r="B15349" i="1"/>
  <c r="H15349" i="1"/>
  <c r="K15349" i="1"/>
  <c r="M15349" i="1" s="1"/>
  <c r="Q15349" i="1"/>
  <c r="R15349" i="1"/>
  <c r="S15349" i="1"/>
  <c r="B15350" i="1"/>
  <c r="H15350" i="1"/>
  <c r="K15350" i="1"/>
  <c r="M15350" i="1"/>
  <c r="Q15350" i="1"/>
  <c r="R15350" i="1"/>
  <c r="S15350" i="1"/>
  <c r="B15351" i="1"/>
  <c r="H15351" i="1"/>
  <c r="K15351" i="1"/>
  <c r="M15351" i="1" s="1"/>
  <c r="Q15351" i="1"/>
  <c r="R15351" i="1"/>
  <c r="S15351" i="1"/>
  <c r="B15352" i="1"/>
  <c r="H15352" i="1"/>
  <c r="K15352" i="1"/>
  <c r="M15352" i="1" s="1"/>
  <c r="Q15352" i="1"/>
  <c r="R15352" i="1"/>
  <c r="S15352" i="1"/>
  <c r="B15353" i="1"/>
  <c r="H15353" i="1"/>
  <c r="K15353" i="1"/>
  <c r="M15353" i="1"/>
  <c r="Q15353" i="1"/>
  <c r="R15353" i="1"/>
  <c r="S15353" i="1"/>
  <c r="B15354" i="1"/>
  <c r="H15354" i="1"/>
  <c r="K15354" i="1"/>
  <c r="M15354" i="1"/>
  <c r="Q15354" i="1"/>
  <c r="R15354" i="1"/>
  <c r="S15354" i="1"/>
  <c r="B15355" i="1"/>
  <c r="H15355" i="1"/>
  <c r="K15355" i="1"/>
  <c r="M15355" i="1" s="1"/>
  <c r="Q15355" i="1"/>
  <c r="R15355" i="1"/>
  <c r="S15355" i="1"/>
  <c r="B15356" i="1"/>
  <c r="H15356" i="1"/>
  <c r="K15356" i="1"/>
  <c r="M15356" i="1"/>
  <c r="Q15356" i="1"/>
  <c r="R15356" i="1"/>
  <c r="S15356" i="1"/>
  <c r="B15357" i="1"/>
  <c r="H15357" i="1"/>
  <c r="K15357" i="1"/>
  <c r="M15357" i="1"/>
  <c r="Q15357" i="1"/>
  <c r="R15357" i="1"/>
  <c r="S15357" i="1"/>
  <c r="B15358" i="1"/>
  <c r="H15358" i="1"/>
  <c r="K15358" i="1"/>
  <c r="M15358" i="1" s="1"/>
  <c r="Q15358" i="1"/>
  <c r="R15358" i="1"/>
  <c r="S15358" i="1"/>
  <c r="B15359" i="1"/>
  <c r="H15359" i="1"/>
  <c r="K15359" i="1"/>
  <c r="M15359" i="1" s="1"/>
  <c r="Q15359" i="1"/>
  <c r="R15359" i="1"/>
  <c r="S15359" i="1"/>
  <c r="B15360" i="1"/>
  <c r="H15360" i="1"/>
  <c r="K15360" i="1"/>
  <c r="M15360" i="1"/>
  <c r="Q15360" i="1"/>
  <c r="R15360" i="1"/>
  <c r="S15360" i="1"/>
  <c r="B15361" i="1"/>
  <c r="H15361" i="1"/>
  <c r="K15361" i="1"/>
  <c r="M15361" i="1" s="1"/>
  <c r="Q15361" i="1"/>
  <c r="R15361" i="1"/>
  <c r="S15361" i="1"/>
  <c r="B15362" i="1"/>
  <c r="H15362" i="1"/>
  <c r="K15362" i="1"/>
  <c r="M15362" i="1"/>
  <c r="Q15362" i="1"/>
  <c r="R15362" i="1"/>
  <c r="S15362" i="1"/>
  <c r="B15363" i="1"/>
  <c r="H15363" i="1"/>
  <c r="K15363" i="1"/>
  <c r="M15363" i="1" s="1"/>
  <c r="Q15363" i="1"/>
  <c r="R15363" i="1"/>
  <c r="S15363" i="1"/>
  <c r="B15364" i="1"/>
  <c r="H15364" i="1"/>
  <c r="K15364" i="1"/>
  <c r="M15364" i="1" s="1"/>
  <c r="Q15364" i="1"/>
  <c r="R15364" i="1"/>
  <c r="S15364" i="1"/>
  <c r="B15365" i="1"/>
  <c r="H15365" i="1"/>
  <c r="K15365" i="1"/>
  <c r="M15365" i="1"/>
  <c r="Q15365" i="1"/>
  <c r="R15365" i="1"/>
  <c r="S15365" i="1"/>
  <c r="B15366" i="1"/>
  <c r="H15366" i="1"/>
  <c r="K15366" i="1"/>
  <c r="M15366" i="1"/>
  <c r="Q15366" i="1"/>
  <c r="R15366" i="1"/>
  <c r="S15366" i="1"/>
  <c r="B15367" i="1"/>
  <c r="H15367" i="1"/>
  <c r="K15367" i="1"/>
  <c r="M15367" i="1" s="1"/>
  <c r="Q15367" i="1"/>
  <c r="R15367" i="1"/>
  <c r="S15367" i="1"/>
  <c r="B15368" i="1"/>
  <c r="H15368" i="1"/>
  <c r="K15368" i="1"/>
  <c r="M15368" i="1"/>
  <c r="Q15368" i="1"/>
  <c r="R15368" i="1"/>
  <c r="S15368" i="1"/>
  <c r="B15369" i="1"/>
  <c r="H15369" i="1"/>
  <c r="K15369" i="1"/>
  <c r="M15369" i="1"/>
  <c r="Q15369" i="1"/>
  <c r="R15369" i="1"/>
  <c r="S15369" i="1"/>
  <c r="B15370" i="1"/>
  <c r="H15370" i="1"/>
  <c r="K15370" i="1"/>
  <c r="M15370" i="1" s="1"/>
  <c r="Q15370" i="1"/>
  <c r="R15370" i="1"/>
  <c r="S15370" i="1"/>
  <c r="B15371" i="1"/>
  <c r="H15371" i="1"/>
  <c r="K15371" i="1"/>
  <c r="M15371" i="1" s="1"/>
  <c r="Q15371" i="1"/>
  <c r="R15371" i="1"/>
  <c r="S15371" i="1"/>
  <c r="B15372" i="1"/>
  <c r="H15372" i="1"/>
  <c r="K15372" i="1"/>
  <c r="M15372" i="1"/>
  <c r="Q15372" i="1"/>
  <c r="R15372" i="1"/>
  <c r="S15372" i="1"/>
  <c r="B15373" i="1"/>
  <c r="H15373" i="1"/>
  <c r="K15373" i="1"/>
  <c r="M15373" i="1" s="1"/>
  <c r="Q15373" i="1"/>
  <c r="R15373" i="1"/>
  <c r="S15373" i="1"/>
  <c r="B15374" i="1"/>
  <c r="H15374" i="1"/>
  <c r="K15374" i="1"/>
  <c r="M15374" i="1"/>
  <c r="Q15374" i="1"/>
  <c r="R15374" i="1"/>
  <c r="S15374" i="1"/>
  <c r="B15375" i="1"/>
  <c r="H15375" i="1"/>
  <c r="K15375" i="1"/>
  <c r="M15375" i="1" s="1"/>
  <c r="Q15375" i="1"/>
  <c r="R15375" i="1"/>
  <c r="S15375" i="1"/>
  <c r="B15376" i="1"/>
  <c r="H15376" i="1"/>
  <c r="K15376" i="1"/>
  <c r="M15376" i="1" s="1"/>
  <c r="Q15376" i="1"/>
  <c r="R15376" i="1"/>
  <c r="S15376" i="1"/>
  <c r="B15377" i="1"/>
  <c r="H15377" i="1"/>
  <c r="K15377" i="1"/>
  <c r="M15377" i="1"/>
  <c r="Q15377" i="1"/>
  <c r="R15377" i="1"/>
  <c r="S15377" i="1"/>
  <c r="B15378" i="1"/>
  <c r="H15378" i="1"/>
  <c r="K15378" i="1"/>
  <c r="M15378" i="1"/>
  <c r="Q15378" i="1"/>
  <c r="R15378" i="1"/>
  <c r="S15378" i="1"/>
  <c r="B15379" i="1"/>
  <c r="H15379" i="1"/>
  <c r="K15379" i="1"/>
  <c r="M15379" i="1" s="1"/>
  <c r="Q15379" i="1"/>
  <c r="R15379" i="1"/>
  <c r="S15379" i="1"/>
  <c r="B15380" i="1"/>
  <c r="H15380" i="1"/>
  <c r="K15380" i="1"/>
  <c r="M15380" i="1"/>
  <c r="Q15380" i="1"/>
  <c r="R15380" i="1"/>
  <c r="S15380" i="1"/>
  <c r="B15381" i="1"/>
  <c r="H15381" i="1"/>
  <c r="K15381" i="1"/>
  <c r="M15381" i="1"/>
  <c r="Q15381" i="1"/>
  <c r="R15381" i="1"/>
  <c r="S15381" i="1"/>
  <c r="B15382" i="1"/>
  <c r="H15382" i="1"/>
  <c r="K15382" i="1"/>
  <c r="M15382" i="1" s="1"/>
  <c r="Q15382" i="1"/>
  <c r="R15382" i="1"/>
  <c r="S15382" i="1"/>
  <c r="B15383" i="1"/>
  <c r="H15383" i="1"/>
  <c r="K15383" i="1"/>
  <c r="M15383" i="1" s="1"/>
  <c r="Q15383" i="1"/>
  <c r="R15383" i="1"/>
  <c r="S15383" i="1"/>
  <c r="B15384" i="1"/>
  <c r="H15384" i="1"/>
  <c r="K15384" i="1"/>
  <c r="M15384" i="1"/>
  <c r="Q15384" i="1"/>
  <c r="R15384" i="1"/>
  <c r="S15384" i="1"/>
  <c r="B15385" i="1"/>
  <c r="H15385" i="1"/>
  <c r="K15385" i="1"/>
  <c r="M15385" i="1" s="1"/>
  <c r="Q15385" i="1"/>
  <c r="R15385" i="1"/>
  <c r="S15385" i="1"/>
  <c r="B15386" i="1"/>
  <c r="H15386" i="1"/>
  <c r="K15386" i="1"/>
  <c r="M15386" i="1"/>
  <c r="Q15386" i="1"/>
  <c r="R15386" i="1"/>
  <c r="S15386" i="1"/>
  <c r="B15387" i="1"/>
  <c r="H15387" i="1"/>
  <c r="K15387" i="1"/>
  <c r="M15387" i="1" s="1"/>
  <c r="Q15387" i="1"/>
  <c r="R15387" i="1"/>
  <c r="S15387" i="1"/>
  <c r="B15388" i="1"/>
  <c r="H15388" i="1"/>
  <c r="K15388" i="1"/>
  <c r="M15388" i="1" s="1"/>
  <c r="Q15388" i="1"/>
  <c r="R15388" i="1"/>
  <c r="S15388" i="1"/>
  <c r="B15389" i="1"/>
  <c r="H15389" i="1"/>
  <c r="K15389" i="1"/>
  <c r="M15389" i="1"/>
  <c r="Q15389" i="1"/>
  <c r="R15389" i="1"/>
  <c r="S15389" i="1"/>
  <c r="B15390" i="1"/>
  <c r="H15390" i="1"/>
  <c r="K15390" i="1"/>
  <c r="M15390" i="1"/>
  <c r="Q15390" i="1"/>
  <c r="R15390" i="1"/>
  <c r="S15390" i="1"/>
  <c r="B15391" i="1"/>
  <c r="H15391" i="1"/>
  <c r="K15391" i="1"/>
  <c r="M15391" i="1" s="1"/>
  <c r="Q15391" i="1"/>
  <c r="R15391" i="1"/>
  <c r="S15391" i="1"/>
  <c r="B15392" i="1"/>
  <c r="H15392" i="1"/>
  <c r="K15392" i="1"/>
  <c r="M15392" i="1"/>
  <c r="Q15392" i="1"/>
  <c r="R15392" i="1"/>
  <c r="S15392" i="1"/>
  <c r="B15393" i="1"/>
  <c r="H15393" i="1"/>
  <c r="K15393" i="1"/>
  <c r="M15393" i="1"/>
  <c r="Q15393" i="1"/>
  <c r="R15393" i="1"/>
  <c r="S15393" i="1"/>
  <c r="B15394" i="1"/>
  <c r="H15394" i="1"/>
  <c r="K15394" i="1"/>
  <c r="M15394" i="1" s="1"/>
  <c r="Q15394" i="1"/>
  <c r="R15394" i="1"/>
  <c r="S15394" i="1"/>
  <c r="B15395" i="1"/>
  <c r="H15395" i="1"/>
  <c r="K15395" i="1"/>
  <c r="M15395" i="1" s="1"/>
  <c r="Q15395" i="1"/>
  <c r="R15395" i="1"/>
  <c r="S15395" i="1"/>
  <c r="B15396" i="1"/>
  <c r="H15396" i="1"/>
  <c r="K15396" i="1"/>
  <c r="M15396" i="1"/>
  <c r="Q15396" i="1"/>
  <c r="R15396" i="1"/>
  <c r="S15396" i="1"/>
  <c r="B15397" i="1"/>
  <c r="H15397" i="1"/>
  <c r="K15397" i="1"/>
  <c r="M15397" i="1" s="1"/>
  <c r="Q15397" i="1"/>
  <c r="R15397" i="1"/>
  <c r="S15397" i="1"/>
  <c r="B15398" i="1"/>
  <c r="H15398" i="1"/>
  <c r="K15398" i="1"/>
  <c r="M15398" i="1"/>
  <c r="Q15398" i="1"/>
  <c r="R15398" i="1"/>
  <c r="S15398" i="1"/>
  <c r="B15399" i="1"/>
  <c r="H15399" i="1"/>
  <c r="K15399" i="1"/>
  <c r="M15399" i="1" s="1"/>
  <c r="Q15399" i="1"/>
  <c r="R15399" i="1"/>
  <c r="S15399" i="1"/>
  <c r="B15400" i="1"/>
  <c r="H15400" i="1"/>
  <c r="K15400" i="1"/>
  <c r="M15400" i="1" s="1"/>
  <c r="Q15400" i="1"/>
  <c r="R15400" i="1"/>
  <c r="S15400" i="1"/>
  <c r="B15401" i="1"/>
  <c r="H15401" i="1"/>
  <c r="K15401" i="1"/>
  <c r="M15401" i="1"/>
  <c r="Q15401" i="1"/>
  <c r="R15401" i="1"/>
  <c r="S15401" i="1"/>
  <c r="B15402" i="1"/>
  <c r="H15402" i="1"/>
  <c r="K15402" i="1"/>
  <c r="M15402" i="1"/>
  <c r="Q15402" i="1"/>
  <c r="R15402" i="1"/>
  <c r="S15402" i="1"/>
  <c r="B15103" i="1"/>
  <c r="H15103" i="1"/>
  <c r="K15103" i="1"/>
  <c r="M15103" i="1"/>
  <c r="Q15103" i="1"/>
  <c r="R15103" i="1"/>
  <c r="S15103" i="1"/>
  <c r="B15104" i="1"/>
  <c r="H15104" i="1"/>
  <c r="K15104" i="1"/>
  <c r="M15104" i="1"/>
  <c r="Q15104" i="1"/>
  <c r="R15104" i="1"/>
  <c r="S15104" i="1"/>
  <c r="B15105" i="1"/>
  <c r="H15105" i="1"/>
  <c r="K15105" i="1"/>
  <c r="M15105" i="1"/>
  <c r="Q15105" i="1"/>
  <c r="R15105" i="1"/>
  <c r="S15105" i="1"/>
  <c r="B15106" i="1"/>
  <c r="H15106" i="1"/>
  <c r="K15106" i="1"/>
  <c r="M15106" i="1" s="1"/>
  <c r="Q15106" i="1"/>
  <c r="R15106" i="1"/>
  <c r="S15106" i="1"/>
  <c r="B15107" i="1"/>
  <c r="H15107" i="1"/>
  <c r="K15107" i="1"/>
  <c r="M15107" i="1"/>
  <c r="Q15107" i="1"/>
  <c r="R15107" i="1"/>
  <c r="S15107" i="1"/>
  <c r="B15108" i="1"/>
  <c r="H15108" i="1"/>
  <c r="K15108" i="1"/>
  <c r="M15108" i="1" s="1"/>
  <c r="Q15108" i="1"/>
  <c r="R15108" i="1"/>
  <c r="S15108" i="1"/>
  <c r="B15109" i="1"/>
  <c r="H15109" i="1"/>
  <c r="K15109" i="1"/>
  <c r="M15109" i="1"/>
  <c r="Q15109" i="1"/>
  <c r="R15109" i="1"/>
  <c r="S15109" i="1"/>
  <c r="B15110" i="1"/>
  <c r="H15110" i="1"/>
  <c r="K15110" i="1"/>
  <c r="M15110" i="1"/>
  <c r="Q15110" i="1"/>
  <c r="R15110" i="1"/>
  <c r="S15110" i="1"/>
  <c r="B15111" i="1"/>
  <c r="H15111" i="1"/>
  <c r="K15111" i="1"/>
  <c r="M15111" i="1"/>
  <c r="Q15111" i="1"/>
  <c r="R15111" i="1"/>
  <c r="S15111" i="1"/>
  <c r="B15112" i="1"/>
  <c r="H15112" i="1"/>
  <c r="K15112" i="1"/>
  <c r="M15112" i="1" s="1"/>
  <c r="Q15112" i="1"/>
  <c r="R15112" i="1"/>
  <c r="S15112" i="1"/>
  <c r="B15113" i="1"/>
  <c r="H15113" i="1"/>
  <c r="K15113" i="1"/>
  <c r="M15113" i="1" s="1"/>
  <c r="Q15113" i="1"/>
  <c r="R15113" i="1"/>
  <c r="S15113" i="1"/>
  <c r="B15114" i="1"/>
  <c r="H15114" i="1"/>
  <c r="K15114" i="1"/>
  <c r="M15114" i="1" s="1"/>
  <c r="Q15114" i="1"/>
  <c r="R15114" i="1"/>
  <c r="S15114" i="1"/>
  <c r="B15115" i="1"/>
  <c r="H15115" i="1"/>
  <c r="K15115" i="1"/>
  <c r="M15115" i="1"/>
  <c r="Q15115" i="1"/>
  <c r="R15115" i="1"/>
  <c r="S15115" i="1"/>
  <c r="B15116" i="1"/>
  <c r="H15116" i="1"/>
  <c r="K15116" i="1"/>
  <c r="M15116" i="1"/>
  <c r="Q15116" i="1"/>
  <c r="R15116" i="1"/>
  <c r="S15116" i="1"/>
  <c r="B15117" i="1"/>
  <c r="H15117" i="1"/>
  <c r="K15117" i="1"/>
  <c r="M15117" i="1"/>
  <c r="Q15117" i="1"/>
  <c r="R15117" i="1"/>
  <c r="S15117" i="1"/>
  <c r="B15118" i="1"/>
  <c r="H15118" i="1"/>
  <c r="K15118" i="1"/>
  <c r="M15118" i="1" s="1"/>
  <c r="Q15118" i="1"/>
  <c r="R15118" i="1"/>
  <c r="S15118" i="1"/>
  <c r="B15119" i="1"/>
  <c r="H15119" i="1"/>
  <c r="K15119" i="1"/>
  <c r="M15119" i="1"/>
  <c r="Q15119" i="1"/>
  <c r="R15119" i="1"/>
  <c r="S15119" i="1"/>
  <c r="B15120" i="1"/>
  <c r="H15120" i="1"/>
  <c r="K15120" i="1"/>
  <c r="M15120" i="1"/>
  <c r="Q15120" i="1"/>
  <c r="R15120" i="1"/>
  <c r="S15120" i="1"/>
  <c r="B15121" i="1"/>
  <c r="H15121" i="1"/>
  <c r="K15121" i="1"/>
  <c r="M15121" i="1"/>
  <c r="Q15121" i="1"/>
  <c r="R15121" i="1"/>
  <c r="S15121" i="1"/>
  <c r="B15122" i="1"/>
  <c r="H15122" i="1"/>
  <c r="K15122" i="1"/>
  <c r="M15122" i="1"/>
  <c r="Q15122" i="1"/>
  <c r="R15122" i="1"/>
  <c r="S15122" i="1"/>
  <c r="B15123" i="1"/>
  <c r="H15123" i="1"/>
  <c r="K15123" i="1"/>
  <c r="M15123" i="1"/>
  <c r="Q15123" i="1"/>
  <c r="R15123" i="1"/>
  <c r="S15123" i="1"/>
  <c r="B15124" i="1"/>
  <c r="H15124" i="1"/>
  <c r="K15124" i="1"/>
  <c r="M15124" i="1" s="1"/>
  <c r="Q15124" i="1"/>
  <c r="R15124" i="1"/>
  <c r="S15124" i="1"/>
  <c r="B15125" i="1"/>
  <c r="H15125" i="1"/>
  <c r="K15125" i="1"/>
  <c r="M15125" i="1"/>
  <c r="Q15125" i="1"/>
  <c r="R15125" i="1"/>
  <c r="S15125" i="1"/>
  <c r="B15126" i="1"/>
  <c r="H15126" i="1"/>
  <c r="K15126" i="1"/>
  <c r="M15126" i="1" s="1"/>
  <c r="Q15126" i="1"/>
  <c r="R15126" i="1"/>
  <c r="S15126" i="1"/>
  <c r="B15127" i="1"/>
  <c r="H15127" i="1"/>
  <c r="K15127" i="1"/>
  <c r="M15127" i="1"/>
  <c r="Q15127" i="1"/>
  <c r="R15127" i="1"/>
  <c r="S15127" i="1"/>
  <c r="B15128" i="1"/>
  <c r="H15128" i="1"/>
  <c r="K15128" i="1"/>
  <c r="M15128" i="1"/>
  <c r="Q15128" i="1"/>
  <c r="R15128" i="1"/>
  <c r="S15128" i="1"/>
  <c r="B15129" i="1"/>
  <c r="H15129" i="1"/>
  <c r="K15129" i="1"/>
  <c r="M15129" i="1"/>
  <c r="Q15129" i="1"/>
  <c r="R15129" i="1"/>
  <c r="S15129" i="1"/>
  <c r="B15130" i="1"/>
  <c r="H15130" i="1"/>
  <c r="K15130" i="1"/>
  <c r="M15130" i="1" s="1"/>
  <c r="Q15130" i="1"/>
  <c r="R15130" i="1"/>
  <c r="S15130" i="1"/>
  <c r="B15131" i="1"/>
  <c r="H15131" i="1"/>
  <c r="K15131" i="1"/>
  <c r="M15131" i="1"/>
  <c r="Q15131" i="1"/>
  <c r="R15131" i="1"/>
  <c r="S15131" i="1"/>
  <c r="B15132" i="1"/>
  <c r="H15132" i="1"/>
  <c r="K15132" i="1"/>
  <c r="M15132" i="1" s="1"/>
  <c r="Q15132" i="1"/>
  <c r="R15132" i="1"/>
  <c r="S15132" i="1"/>
  <c r="B15133" i="1"/>
  <c r="H15133" i="1"/>
  <c r="K15133" i="1"/>
  <c r="M15133" i="1"/>
  <c r="Q15133" i="1"/>
  <c r="R15133" i="1"/>
  <c r="S15133" i="1"/>
  <c r="B15134" i="1"/>
  <c r="H15134" i="1"/>
  <c r="K15134" i="1"/>
  <c r="M15134" i="1"/>
  <c r="Q15134" i="1"/>
  <c r="R15134" i="1"/>
  <c r="S15134" i="1"/>
  <c r="B15135" i="1"/>
  <c r="H15135" i="1"/>
  <c r="K15135" i="1"/>
  <c r="M15135" i="1"/>
  <c r="Q15135" i="1"/>
  <c r="R15135" i="1"/>
  <c r="S15135" i="1"/>
  <c r="B15136" i="1"/>
  <c r="H15136" i="1"/>
  <c r="K15136" i="1"/>
  <c r="M15136" i="1" s="1"/>
  <c r="Q15136" i="1"/>
  <c r="R15136" i="1"/>
  <c r="S15136" i="1"/>
  <c r="B15137" i="1"/>
  <c r="H15137" i="1"/>
  <c r="K15137" i="1"/>
  <c r="M15137" i="1"/>
  <c r="Q15137" i="1"/>
  <c r="R15137" i="1"/>
  <c r="S15137" i="1"/>
  <c r="B15138" i="1"/>
  <c r="H15138" i="1"/>
  <c r="K15138" i="1"/>
  <c r="M15138" i="1" s="1"/>
  <c r="Q15138" i="1"/>
  <c r="R15138" i="1"/>
  <c r="S15138" i="1"/>
  <c r="B15139" i="1"/>
  <c r="H15139" i="1"/>
  <c r="K15139" i="1"/>
  <c r="M15139" i="1" s="1"/>
  <c r="Q15139" i="1"/>
  <c r="R15139" i="1"/>
  <c r="S15139" i="1"/>
  <c r="B15140" i="1"/>
  <c r="H15140" i="1"/>
  <c r="K15140" i="1"/>
  <c r="M15140" i="1"/>
  <c r="Q15140" i="1"/>
  <c r="R15140" i="1"/>
  <c r="S15140" i="1"/>
  <c r="B15141" i="1"/>
  <c r="H15141" i="1"/>
  <c r="K15141" i="1"/>
  <c r="M15141" i="1"/>
  <c r="Q15141" i="1"/>
  <c r="R15141" i="1"/>
  <c r="S15141" i="1"/>
  <c r="B15142" i="1"/>
  <c r="H15142" i="1"/>
  <c r="K15142" i="1"/>
  <c r="M15142" i="1" s="1"/>
  <c r="Q15142" i="1"/>
  <c r="R15142" i="1"/>
  <c r="S15142" i="1"/>
  <c r="B15143" i="1"/>
  <c r="H15143" i="1"/>
  <c r="K15143" i="1"/>
  <c r="M15143" i="1"/>
  <c r="Q15143" i="1"/>
  <c r="R15143" i="1"/>
  <c r="S15143" i="1"/>
  <c r="B15144" i="1"/>
  <c r="H15144" i="1"/>
  <c r="K15144" i="1"/>
  <c r="M15144" i="1" s="1"/>
  <c r="Q15144" i="1"/>
  <c r="R15144" i="1"/>
  <c r="S15144" i="1"/>
  <c r="B15145" i="1"/>
  <c r="H15145" i="1"/>
  <c r="K15145" i="1"/>
  <c r="M15145" i="1"/>
  <c r="Q15145" i="1"/>
  <c r="R15145" i="1"/>
  <c r="S15145" i="1"/>
  <c r="B15146" i="1"/>
  <c r="H15146" i="1"/>
  <c r="K15146" i="1"/>
  <c r="M15146" i="1"/>
  <c r="Q15146" i="1"/>
  <c r="R15146" i="1"/>
  <c r="S15146" i="1"/>
  <c r="B15147" i="1"/>
  <c r="H15147" i="1"/>
  <c r="K15147" i="1"/>
  <c r="M15147" i="1"/>
  <c r="Q15147" i="1"/>
  <c r="R15147" i="1"/>
  <c r="S15147" i="1"/>
  <c r="B15148" i="1"/>
  <c r="H15148" i="1"/>
  <c r="K15148" i="1"/>
  <c r="M15148" i="1" s="1"/>
  <c r="Q15148" i="1"/>
  <c r="R15148" i="1"/>
  <c r="S15148" i="1"/>
  <c r="B15149" i="1"/>
  <c r="H15149" i="1"/>
  <c r="K15149" i="1"/>
  <c r="M15149" i="1"/>
  <c r="Q15149" i="1"/>
  <c r="R15149" i="1"/>
  <c r="S15149" i="1"/>
  <c r="B15150" i="1"/>
  <c r="H15150" i="1"/>
  <c r="K15150" i="1"/>
  <c r="M15150" i="1" s="1"/>
  <c r="Q15150" i="1"/>
  <c r="R15150" i="1"/>
  <c r="S15150" i="1"/>
  <c r="B15151" i="1"/>
  <c r="H15151" i="1"/>
  <c r="K15151" i="1"/>
  <c r="M15151" i="1"/>
  <c r="Q15151" i="1"/>
  <c r="R15151" i="1"/>
  <c r="S15151" i="1"/>
  <c r="B15152" i="1"/>
  <c r="H15152" i="1"/>
  <c r="K15152" i="1"/>
  <c r="M15152" i="1"/>
  <c r="Q15152" i="1"/>
  <c r="R15152" i="1"/>
  <c r="S15152" i="1"/>
  <c r="B15153" i="1"/>
  <c r="H15153" i="1"/>
  <c r="K15153" i="1"/>
  <c r="M15153" i="1"/>
  <c r="Q15153" i="1"/>
  <c r="R15153" i="1"/>
  <c r="S15153" i="1"/>
  <c r="B15154" i="1"/>
  <c r="H15154" i="1"/>
  <c r="K15154" i="1"/>
  <c r="M15154" i="1" s="1"/>
  <c r="Q15154" i="1"/>
  <c r="R15154" i="1"/>
  <c r="S15154" i="1"/>
  <c r="B15155" i="1"/>
  <c r="H15155" i="1"/>
  <c r="K15155" i="1"/>
  <c r="M15155" i="1"/>
  <c r="Q15155" i="1"/>
  <c r="R15155" i="1"/>
  <c r="S15155" i="1"/>
  <c r="B15156" i="1"/>
  <c r="H15156" i="1"/>
  <c r="K15156" i="1"/>
  <c r="M15156" i="1" s="1"/>
  <c r="Q15156" i="1"/>
  <c r="R15156" i="1"/>
  <c r="S15156" i="1"/>
  <c r="B15157" i="1"/>
  <c r="H15157" i="1"/>
  <c r="K15157" i="1"/>
  <c r="M15157" i="1"/>
  <c r="Q15157" i="1"/>
  <c r="R15157" i="1"/>
  <c r="S15157" i="1"/>
  <c r="B15158" i="1"/>
  <c r="H15158" i="1"/>
  <c r="K15158" i="1"/>
  <c r="M15158" i="1"/>
  <c r="Q15158" i="1"/>
  <c r="R15158" i="1"/>
  <c r="S15158" i="1"/>
  <c r="B15159" i="1"/>
  <c r="H15159" i="1"/>
  <c r="K15159" i="1"/>
  <c r="M15159" i="1"/>
  <c r="Q15159" i="1"/>
  <c r="R15159" i="1"/>
  <c r="S15159" i="1"/>
  <c r="B15160" i="1"/>
  <c r="H15160" i="1"/>
  <c r="K15160" i="1"/>
  <c r="M15160" i="1" s="1"/>
  <c r="Q15160" i="1"/>
  <c r="R15160" i="1"/>
  <c r="S15160" i="1"/>
  <c r="B15161" i="1"/>
  <c r="H15161" i="1"/>
  <c r="K15161" i="1"/>
  <c r="M15161" i="1"/>
  <c r="Q15161" i="1"/>
  <c r="R15161" i="1"/>
  <c r="S15161" i="1"/>
  <c r="B15162" i="1"/>
  <c r="H15162" i="1"/>
  <c r="K15162" i="1"/>
  <c r="M15162" i="1" s="1"/>
  <c r="Q15162" i="1"/>
  <c r="R15162" i="1"/>
  <c r="S15162" i="1"/>
  <c r="B15163" i="1"/>
  <c r="H15163" i="1"/>
  <c r="K15163" i="1"/>
  <c r="M15163" i="1" s="1"/>
  <c r="Q15163" i="1"/>
  <c r="R15163" i="1"/>
  <c r="S15163" i="1"/>
  <c r="B15164" i="1"/>
  <c r="H15164" i="1"/>
  <c r="K15164" i="1"/>
  <c r="M15164" i="1"/>
  <c r="Q15164" i="1"/>
  <c r="R15164" i="1"/>
  <c r="S15164" i="1"/>
  <c r="B15165" i="1"/>
  <c r="H15165" i="1"/>
  <c r="K15165" i="1"/>
  <c r="M15165" i="1"/>
  <c r="Q15165" i="1"/>
  <c r="R15165" i="1"/>
  <c r="S15165" i="1"/>
  <c r="B15166" i="1"/>
  <c r="H15166" i="1"/>
  <c r="K15166" i="1"/>
  <c r="M15166" i="1" s="1"/>
  <c r="Q15166" i="1"/>
  <c r="R15166" i="1"/>
  <c r="S15166" i="1"/>
  <c r="B15167" i="1"/>
  <c r="H15167" i="1"/>
  <c r="K15167" i="1"/>
  <c r="M15167" i="1"/>
  <c r="Q15167" i="1"/>
  <c r="R15167" i="1"/>
  <c r="S15167" i="1"/>
  <c r="B15168" i="1"/>
  <c r="H15168" i="1"/>
  <c r="K15168" i="1"/>
  <c r="M15168" i="1" s="1"/>
  <c r="Q15168" i="1"/>
  <c r="R15168" i="1"/>
  <c r="S15168" i="1"/>
  <c r="B15169" i="1"/>
  <c r="H15169" i="1"/>
  <c r="K15169" i="1"/>
  <c r="M15169" i="1"/>
  <c r="Q15169" i="1"/>
  <c r="R15169" i="1"/>
  <c r="S15169" i="1"/>
  <c r="B15170" i="1"/>
  <c r="H15170" i="1"/>
  <c r="K15170" i="1"/>
  <c r="M15170" i="1"/>
  <c r="Q15170" i="1"/>
  <c r="R15170" i="1"/>
  <c r="S15170" i="1"/>
  <c r="B15171" i="1"/>
  <c r="H15171" i="1"/>
  <c r="K15171" i="1"/>
  <c r="M15171" i="1"/>
  <c r="Q15171" i="1"/>
  <c r="R15171" i="1"/>
  <c r="S15171" i="1"/>
  <c r="B15172" i="1"/>
  <c r="H15172" i="1"/>
  <c r="K15172" i="1"/>
  <c r="M15172" i="1" s="1"/>
  <c r="Q15172" i="1"/>
  <c r="R15172" i="1"/>
  <c r="S15172" i="1"/>
  <c r="B15173" i="1"/>
  <c r="H15173" i="1"/>
  <c r="K15173" i="1"/>
  <c r="M15173" i="1"/>
  <c r="Q15173" i="1"/>
  <c r="R15173" i="1"/>
  <c r="S15173" i="1"/>
  <c r="B15174" i="1"/>
  <c r="H15174" i="1"/>
  <c r="K15174" i="1"/>
  <c r="M15174" i="1" s="1"/>
  <c r="Q15174" i="1"/>
  <c r="R15174" i="1"/>
  <c r="S15174" i="1"/>
  <c r="B15175" i="1"/>
  <c r="H15175" i="1"/>
  <c r="K15175" i="1"/>
  <c r="M15175" i="1" s="1"/>
  <c r="Q15175" i="1"/>
  <c r="R15175" i="1"/>
  <c r="S15175" i="1"/>
  <c r="B15176" i="1"/>
  <c r="H15176" i="1"/>
  <c r="K15176" i="1"/>
  <c r="M15176" i="1"/>
  <c r="Q15176" i="1"/>
  <c r="R15176" i="1"/>
  <c r="S15176" i="1"/>
  <c r="B15177" i="1"/>
  <c r="H15177" i="1"/>
  <c r="K15177" i="1"/>
  <c r="M15177" i="1"/>
  <c r="Q15177" i="1"/>
  <c r="R15177" i="1"/>
  <c r="S15177" i="1"/>
  <c r="B15178" i="1"/>
  <c r="H15178" i="1"/>
  <c r="K15178" i="1"/>
  <c r="M15178" i="1" s="1"/>
  <c r="Q15178" i="1"/>
  <c r="R15178" i="1"/>
  <c r="S15178" i="1"/>
  <c r="B15179" i="1"/>
  <c r="H15179" i="1"/>
  <c r="K15179" i="1"/>
  <c r="M15179" i="1"/>
  <c r="Q15179" i="1"/>
  <c r="R15179" i="1"/>
  <c r="S15179" i="1"/>
  <c r="B15180" i="1"/>
  <c r="H15180" i="1"/>
  <c r="K15180" i="1"/>
  <c r="M15180" i="1" s="1"/>
  <c r="Q15180" i="1"/>
  <c r="R15180" i="1"/>
  <c r="S15180" i="1"/>
  <c r="B15181" i="1"/>
  <c r="H15181" i="1"/>
  <c r="K15181" i="1"/>
  <c r="M15181" i="1"/>
  <c r="Q15181" i="1"/>
  <c r="R15181" i="1"/>
  <c r="S15181" i="1"/>
  <c r="B15182" i="1"/>
  <c r="H15182" i="1"/>
  <c r="K15182" i="1"/>
  <c r="M15182" i="1"/>
  <c r="Q15182" i="1"/>
  <c r="R15182" i="1"/>
  <c r="S15182" i="1"/>
  <c r="B15183" i="1"/>
  <c r="H15183" i="1"/>
  <c r="K15183" i="1"/>
  <c r="M15183" i="1"/>
  <c r="Q15183" i="1"/>
  <c r="R15183" i="1"/>
  <c r="S15183" i="1"/>
  <c r="B15184" i="1"/>
  <c r="H15184" i="1"/>
  <c r="K15184" i="1"/>
  <c r="M15184" i="1" s="1"/>
  <c r="Q15184" i="1"/>
  <c r="R15184" i="1"/>
  <c r="S15184" i="1"/>
  <c r="B15185" i="1"/>
  <c r="H15185" i="1"/>
  <c r="K15185" i="1"/>
  <c r="M15185" i="1"/>
  <c r="Q15185" i="1"/>
  <c r="R15185" i="1"/>
  <c r="S15185" i="1"/>
  <c r="B15186" i="1"/>
  <c r="H15186" i="1"/>
  <c r="K15186" i="1"/>
  <c r="M15186" i="1" s="1"/>
  <c r="Q15186" i="1"/>
  <c r="R15186" i="1"/>
  <c r="S15186" i="1"/>
  <c r="B15187" i="1"/>
  <c r="H15187" i="1"/>
  <c r="K15187" i="1"/>
  <c r="M15187" i="1" s="1"/>
  <c r="Q15187" i="1"/>
  <c r="R15187" i="1"/>
  <c r="S15187" i="1"/>
  <c r="B15188" i="1"/>
  <c r="H15188" i="1"/>
  <c r="K15188" i="1"/>
  <c r="M15188" i="1"/>
  <c r="Q15188" i="1"/>
  <c r="R15188" i="1"/>
  <c r="S15188" i="1"/>
  <c r="B15189" i="1"/>
  <c r="H15189" i="1"/>
  <c r="K15189" i="1"/>
  <c r="M15189" i="1" s="1"/>
  <c r="Q15189" i="1"/>
  <c r="R15189" i="1"/>
  <c r="S15189" i="1"/>
  <c r="B15190" i="1"/>
  <c r="H15190" i="1"/>
  <c r="K15190" i="1"/>
  <c r="M15190" i="1" s="1"/>
  <c r="Q15190" i="1"/>
  <c r="R15190" i="1"/>
  <c r="S15190" i="1"/>
  <c r="B15191" i="1"/>
  <c r="H15191" i="1"/>
  <c r="K15191" i="1"/>
  <c r="M15191" i="1"/>
  <c r="Q15191" i="1"/>
  <c r="R15191" i="1"/>
  <c r="S15191" i="1"/>
  <c r="B15192" i="1"/>
  <c r="H15192" i="1"/>
  <c r="K15192" i="1"/>
  <c r="M15192" i="1" s="1"/>
  <c r="Q15192" i="1"/>
  <c r="R15192" i="1"/>
  <c r="S15192" i="1"/>
  <c r="B15193" i="1"/>
  <c r="H15193" i="1"/>
  <c r="K15193" i="1"/>
  <c r="M15193" i="1"/>
  <c r="Q15193" i="1"/>
  <c r="R15193" i="1"/>
  <c r="S15193" i="1"/>
  <c r="B15194" i="1"/>
  <c r="H15194" i="1"/>
  <c r="K15194" i="1"/>
  <c r="M15194" i="1"/>
  <c r="Q15194" i="1"/>
  <c r="R15194" i="1"/>
  <c r="S15194" i="1"/>
  <c r="B15195" i="1"/>
  <c r="H15195" i="1"/>
  <c r="K15195" i="1"/>
  <c r="M15195" i="1"/>
  <c r="Q15195" i="1"/>
  <c r="R15195" i="1"/>
  <c r="S15195" i="1"/>
  <c r="B15196" i="1"/>
  <c r="H15196" i="1"/>
  <c r="K15196" i="1"/>
  <c r="M15196" i="1" s="1"/>
  <c r="Q15196" i="1"/>
  <c r="R15196" i="1"/>
  <c r="S15196" i="1"/>
  <c r="B15197" i="1"/>
  <c r="H15197" i="1"/>
  <c r="K15197" i="1"/>
  <c r="M15197" i="1"/>
  <c r="Q15197" i="1"/>
  <c r="R15197" i="1"/>
  <c r="S15197" i="1"/>
  <c r="B15198" i="1"/>
  <c r="H15198" i="1"/>
  <c r="K15198" i="1"/>
  <c r="M15198" i="1" s="1"/>
  <c r="Q15198" i="1"/>
  <c r="R15198" i="1"/>
  <c r="S15198" i="1"/>
  <c r="B15199" i="1"/>
  <c r="H15199" i="1"/>
  <c r="K15199" i="1"/>
  <c r="M15199" i="1" s="1"/>
  <c r="Q15199" i="1"/>
  <c r="R15199" i="1"/>
  <c r="S15199" i="1"/>
  <c r="B15200" i="1"/>
  <c r="H15200" i="1"/>
  <c r="K15200" i="1"/>
  <c r="M15200" i="1"/>
  <c r="Q15200" i="1"/>
  <c r="R15200" i="1"/>
  <c r="S15200" i="1"/>
  <c r="B15201" i="1"/>
  <c r="H15201" i="1"/>
  <c r="K15201" i="1"/>
  <c r="M15201" i="1" s="1"/>
  <c r="Q15201" i="1"/>
  <c r="R15201" i="1"/>
  <c r="S15201" i="1"/>
  <c r="B15202" i="1"/>
  <c r="H15202" i="1"/>
  <c r="K15202" i="1"/>
  <c r="M15202" i="1" s="1"/>
  <c r="Q15202" i="1"/>
  <c r="R15202" i="1"/>
  <c r="S15202" i="1"/>
  <c r="H15003" i="1"/>
  <c r="K15003" i="1"/>
  <c r="M15003" i="1"/>
  <c r="Q15003" i="1"/>
  <c r="R15003" i="1"/>
  <c r="S15003" i="1"/>
  <c r="H15004" i="1"/>
  <c r="K15004" i="1"/>
  <c r="M15004" i="1" s="1"/>
  <c r="Q15004" i="1"/>
  <c r="R15004" i="1"/>
  <c r="S15004" i="1"/>
  <c r="H15005" i="1"/>
  <c r="K15005" i="1"/>
  <c r="M15005" i="1"/>
  <c r="Q15005" i="1"/>
  <c r="R15005" i="1"/>
  <c r="S15005" i="1"/>
  <c r="H15006" i="1"/>
  <c r="K15006" i="1"/>
  <c r="M15006" i="1" s="1"/>
  <c r="Q15006" i="1"/>
  <c r="R15006" i="1"/>
  <c r="S15006" i="1"/>
  <c r="H15007" i="1"/>
  <c r="K15007" i="1"/>
  <c r="M15007" i="1"/>
  <c r="Q15007" i="1"/>
  <c r="R15007" i="1"/>
  <c r="S15007" i="1"/>
  <c r="H15008" i="1"/>
  <c r="K15008" i="1"/>
  <c r="M15008" i="1" s="1"/>
  <c r="Q15008" i="1"/>
  <c r="R15008" i="1"/>
  <c r="S15008" i="1"/>
  <c r="H15009" i="1"/>
  <c r="K15009" i="1"/>
  <c r="M15009" i="1"/>
  <c r="Q15009" i="1"/>
  <c r="R15009" i="1"/>
  <c r="S15009" i="1"/>
  <c r="H15010" i="1"/>
  <c r="K15010" i="1"/>
  <c r="M15010" i="1" s="1"/>
  <c r="Q15010" i="1"/>
  <c r="R15010" i="1"/>
  <c r="S15010" i="1"/>
  <c r="H15011" i="1"/>
  <c r="K15011" i="1"/>
  <c r="M15011" i="1"/>
  <c r="Q15011" i="1"/>
  <c r="R15011" i="1"/>
  <c r="S15011" i="1"/>
  <c r="H15012" i="1"/>
  <c r="K15012" i="1"/>
  <c r="M15012" i="1" s="1"/>
  <c r="Q15012" i="1"/>
  <c r="R15012" i="1"/>
  <c r="S15012" i="1"/>
  <c r="H15013" i="1"/>
  <c r="K15013" i="1"/>
  <c r="M15013" i="1"/>
  <c r="Q15013" i="1"/>
  <c r="R15013" i="1"/>
  <c r="S15013" i="1"/>
  <c r="H15014" i="1"/>
  <c r="K15014" i="1"/>
  <c r="M15014" i="1" s="1"/>
  <c r="Q15014" i="1"/>
  <c r="R15014" i="1"/>
  <c r="S15014" i="1"/>
  <c r="H15015" i="1"/>
  <c r="K15015" i="1"/>
  <c r="M15015" i="1"/>
  <c r="Q15015" i="1"/>
  <c r="R15015" i="1"/>
  <c r="S15015" i="1"/>
  <c r="H15016" i="1"/>
  <c r="K15016" i="1"/>
  <c r="M15016" i="1" s="1"/>
  <c r="Q15016" i="1"/>
  <c r="R15016" i="1"/>
  <c r="S15016" i="1"/>
  <c r="H15017" i="1"/>
  <c r="K15017" i="1"/>
  <c r="M15017" i="1"/>
  <c r="Q15017" i="1"/>
  <c r="R15017" i="1"/>
  <c r="S15017" i="1"/>
  <c r="H15018" i="1"/>
  <c r="K15018" i="1"/>
  <c r="M15018" i="1" s="1"/>
  <c r="Q15018" i="1"/>
  <c r="R15018" i="1"/>
  <c r="S15018" i="1"/>
  <c r="H15019" i="1"/>
  <c r="K15019" i="1"/>
  <c r="M15019" i="1"/>
  <c r="Q15019" i="1"/>
  <c r="R15019" i="1"/>
  <c r="S15019" i="1"/>
  <c r="H15020" i="1"/>
  <c r="K15020" i="1"/>
  <c r="M15020" i="1" s="1"/>
  <c r="Q15020" i="1"/>
  <c r="R15020" i="1"/>
  <c r="S15020" i="1"/>
  <c r="H15021" i="1"/>
  <c r="K15021" i="1"/>
  <c r="M15021" i="1"/>
  <c r="Q15021" i="1"/>
  <c r="R15021" i="1"/>
  <c r="S15021" i="1"/>
  <c r="H15022" i="1"/>
  <c r="K15022" i="1"/>
  <c r="M15022" i="1" s="1"/>
  <c r="Q15022" i="1"/>
  <c r="R15022" i="1"/>
  <c r="S15022" i="1"/>
  <c r="H15023" i="1"/>
  <c r="K15023" i="1"/>
  <c r="M15023" i="1"/>
  <c r="Q15023" i="1"/>
  <c r="R15023" i="1"/>
  <c r="S15023" i="1"/>
  <c r="H15024" i="1"/>
  <c r="K15024" i="1"/>
  <c r="M15024" i="1" s="1"/>
  <c r="Q15024" i="1"/>
  <c r="R15024" i="1"/>
  <c r="S15024" i="1"/>
  <c r="H15025" i="1"/>
  <c r="K15025" i="1"/>
  <c r="M15025" i="1"/>
  <c r="Q15025" i="1"/>
  <c r="R15025" i="1"/>
  <c r="S15025" i="1"/>
  <c r="H15026" i="1"/>
  <c r="K15026" i="1"/>
  <c r="M15026" i="1" s="1"/>
  <c r="Q15026" i="1"/>
  <c r="R15026" i="1"/>
  <c r="S15026" i="1"/>
  <c r="H15027" i="1"/>
  <c r="K15027" i="1"/>
  <c r="M15027" i="1"/>
  <c r="Q15027" i="1"/>
  <c r="R15027" i="1"/>
  <c r="S15027" i="1"/>
  <c r="H15028" i="1"/>
  <c r="K15028" i="1"/>
  <c r="M15028" i="1" s="1"/>
  <c r="Q15028" i="1"/>
  <c r="R15028" i="1"/>
  <c r="S15028" i="1"/>
  <c r="H15029" i="1"/>
  <c r="K15029" i="1"/>
  <c r="M15029" i="1"/>
  <c r="Q15029" i="1"/>
  <c r="R15029" i="1"/>
  <c r="S15029" i="1"/>
  <c r="H15030" i="1"/>
  <c r="K15030" i="1"/>
  <c r="M15030" i="1" s="1"/>
  <c r="Q15030" i="1"/>
  <c r="R15030" i="1"/>
  <c r="S15030" i="1"/>
  <c r="H15031" i="1"/>
  <c r="K15031" i="1"/>
  <c r="M15031" i="1"/>
  <c r="Q15031" i="1"/>
  <c r="R15031" i="1"/>
  <c r="S15031" i="1"/>
  <c r="H15032" i="1"/>
  <c r="K15032" i="1"/>
  <c r="M15032" i="1" s="1"/>
  <c r="Q15032" i="1"/>
  <c r="R15032" i="1"/>
  <c r="S15032" i="1"/>
  <c r="H15033" i="1"/>
  <c r="K15033" i="1"/>
  <c r="M15033" i="1"/>
  <c r="Q15033" i="1"/>
  <c r="R15033" i="1"/>
  <c r="S15033" i="1"/>
  <c r="H15034" i="1"/>
  <c r="K15034" i="1"/>
  <c r="M15034" i="1" s="1"/>
  <c r="Q15034" i="1"/>
  <c r="R15034" i="1"/>
  <c r="S15034" i="1"/>
  <c r="H15035" i="1"/>
  <c r="K15035" i="1"/>
  <c r="M15035" i="1"/>
  <c r="Q15035" i="1"/>
  <c r="R15035" i="1"/>
  <c r="S15035" i="1"/>
  <c r="H15036" i="1"/>
  <c r="K15036" i="1"/>
  <c r="M15036" i="1" s="1"/>
  <c r="Q15036" i="1"/>
  <c r="R15036" i="1"/>
  <c r="S15036" i="1"/>
  <c r="H15037" i="1"/>
  <c r="K15037" i="1"/>
  <c r="M15037" i="1"/>
  <c r="Q15037" i="1"/>
  <c r="R15037" i="1"/>
  <c r="S15037" i="1"/>
  <c r="H15038" i="1"/>
  <c r="K15038" i="1"/>
  <c r="M15038" i="1" s="1"/>
  <c r="Q15038" i="1"/>
  <c r="R15038" i="1"/>
  <c r="S15038" i="1"/>
  <c r="H15039" i="1"/>
  <c r="K15039" i="1"/>
  <c r="M15039" i="1"/>
  <c r="Q15039" i="1"/>
  <c r="R15039" i="1"/>
  <c r="S15039" i="1"/>
  <c r="H15040" i="1"/>
  <c r="K15040" i="1"/>
  <c r="M15040" i="1" s="1"/>
  <c r="Q15040" i="1"/>
  <c r="R15040" i="1"/>
  <c r="S15040" i="1"/>
  <c r="H15041" i="1"/>
  <c r="K15041" i="1"/>
  <c r="M15041" i="1"/>
  <c r="Q15041" i="1"/>
  <c r="R15041" i="1"/>
  <c r="S15041" i="1"/>
  <c r="H15042" i="1"/>
  <c r="K15042" i="1"/>
  <c r="M15042" i="1" s="1"/>
  <c r="Q15042" i="1"/>
  <c r="R15042" i="1"/>
  <c r="S15042" i="1"/>
  <c r="H15043" i="1"/>
  <c r="K15043" i="1"/>
  <c r="M15043" i="1"/>
  <c r="Q15043" i="1"/>
  <c r="R15043" i="1"/>
  <c r="S15043" i="1"/>
  <c r="H15044" i="1"/>
  <c r="K15044" i="1"/>
  <c r="M15044" i="1" s="1"/>
  <c r="Q15044" i="1"/>
  <c r="R15044" i="1"/>
  <c r="S15044" i="1"/>
  <c r="H15045" i="1"/>
  <c r="K15045" i="1"/>
  <c r="M15045" i="1"/>
  <c r="Q15045" i="1"/>
  <c r="R15045" i="1"/>
  <c r="S15045" i="1"/>
  <c r="H15046" i="1"/>
  <c r="K15046" i="1"/>
  <c r="M15046" i="1" s="1"/>
  <c r="Q15046" i="1"/>
  <c r="R15046" i="1"/>
  <c r="S15046" i="1"/>
  <c r="H15047" i="1"/>
  <c r="K15047" i="1"/>
  <c r="M15047" i="1"/>
  <c r="Q15047" i="1"/>
  <c r="R15047" i="1"/>
  <c r="S15047" i="1"/>
  <c r="H15048" i="1"/>
  <c r="K15048" i="1"/>
  <c r="M15048" i="1" s="1"/>
  <c r="Q15048" i="1"/>
  <c r="R15048" i="1"/>
  <c r="S15048" i="1"/>
  <c r="H15049" i="1"/>
  <c r="K15049" i="1"/>
  <c r="M15049" i="1"/>
  <c r="Q15049" i="1"/>
  <c r="R15049" i="1"/>
  <c r="S15049" i="1"/>
  <c r="H15050" i="1"/>
  <c r="K15050" i="1"/>
  <c r="M15050" i="1" s="1"/>
  <c r="Q15050" i="1"/>
  <c r="R15050" i="1"/>
  <c r="S15050" i="1"/>
  <c r="H15051" i="1"/>
  <c r="K15051" i="1"/>
  <c r="M15051" i="1"/>
  <c r="Q15051" i="1"/>
  <c r="R15051" i="1"/>
  <c r="S15051" i="1"/>
  <c r="H15052" i="1"/>
  <c r="K15052" i="1"/>
  <c r="M15052" i="1" s="1"/>
  <c r="Q15052" i="1"/>
  <c r="R15052" i="1"/>
  <c r="S15052" i="1"/>
  <c r="H15053" i="1"/>
  <c r="K15053" i="1"/>
  <c r="M15053" i="1"/>
  <c r="Q15053" i="1"/>
  <c r="R15053" i="1"/>
  <c r="S15053" i="1"/>
  <c r="H15054" i="1"/>
  <c r="K15054" i="1"/>
  <c r="M15054" i="1" s="1"/>
  <c r="Q15054" i="1"/>
  <c r="R15054" i="1"/>
  <c r="S15054" i="1"/>
  <c r="H15055" i="1"/>
  <c r="K15055" i="1"/>
  <c r="M15055" i="1"/>
  <c r="Q15055" i="1"/>
  <c r="R15055" i="1"/>
  <c r="S15055" i="1"/>
  <c r="H15056" i="1"/>
  <c r="K15056" i="1"/>
  <c r="M15056" i="1" s="1"/>
  <c r="Q15056" i="1"/>
  <c r="R15056" i="1"/>
  <c r="S15056" i="1"/>
  <c r="H15057" i="1"/>
  <c r="K15057" i="1"/>
  <c r="M15057" i="1"/>
  <c r="Q15057" i="1"/>
  <c r="R15057" i="1"/>
  <c r="S15057" i="1"/>
  <c r="H15058" i="1"/>
  <c r="K15058" i="1"/>
  <c r="M15058" i="1" s="1"/>
  <c r="Q15058" i="1"/>
  <c r="R15058" i="1"/>
  <c r="S15058" i="1"/>
  <c r="H15059" i="1"/>
  <c r="K15059" i="1"/>
  <c r="M15059" i="1"/>
  <c r="Q15059" i="1"/>
  <c r="R15059" i="1"/>
  <c r="S15059" i="1"/>
  <c r="H15060" i="1"/>
  <c r="K15060" i="1"/>
  <c r="M15060" i="1" s="1"/>
  <c r="Q15060" i="1"/>
  <c r="R15060" i="1"/>
  <c r="S15060" i="1"/>
  <c r="H15061" i="1"/>
  <c r="K15061" i="1"/>
  <c r="M15061" i="1"/>
  <c r="Q15061" i="1"/>
  <c r="R15061" i="1"/>
  <c r="S15061" i="1"/>
  <c r="H15062" i="1"/>
  <c r="K15062" i="1"/>
  <c r="M15062" i="1" s="1"/>
  <c r="Q15062" i="1"/>
  <c r="R15062" i="1"/>
  <c r="S15062" i="1"/>
  <c r="H15063" i="1"/>
  <c r="K15063" i="1"/>
  <c r="M15063" i="1"/>
  <c r="Q15063" i="1"/>
  <c r="R15063" i="1"/>
  <c r="S15063" i="1"/>
  <c r="H15064" i="1"/>
  <c r="K15064" i="1"/>
  <c r="M15064" i="1" s="1"/>
  <c r="Q15064" i="1"/>
  <c r="R15064" i="1"/>
  <c r="S15064" i="1"/>
  <c r="H15065" i="1"/>
  <c r="K15065" i="1"/>
  <c r="M15065" i="1"/>
  <c r="Q15065" i="1"/>
  <c r="R15065" i="1"/>
  <c r="S15065" i="1"/>
  <c r="H15066" i="1"/>
  <c r="K15066" i="1"/>
  <c r="M15066" i="1" s="1"/>
  <c r="Q15066" i="1"/>
  <c r="R15066" i="1"/>
  <c r="S15066" i="1"/>
  <c r="H15067" i="1"/>
  <c r="K15067" i="1"/>
  <c r="M15067" i="1"/>
  <c r="Q15067" i="1"/>
  <c r="R15067" i="1"/>
  <c r="S15067" i="1"/>
  <c r="H15068" i="1"/>
  <c r="K15068" i="1"/>
  <c r="M15068" i="1" s="1"/>
  <c r="Q15068" i="1"/>
  <c r="R15068" i="1"/>
  <c r="S15068" i="1"/>
  <c r="H15069" i="1"/>
  <c r="K15069" i="1"/>
  <c r="M15069" i="1"/>
  <c r="Q15069" i="1"/>
  <c r="R15069" i="1"/>
  <c r="S15069" i="1"/>
  <c r="H15070" i="1"/>
  <c r="K15070" i="1"/>
  <c r="M15070" i="1" s="1"/>
  <c r="Q15070" i="1"/>
  <c r="R15070" i="1"/>
  <c r="S15070" i="1"/>
  <c r="H15071" i="1"/>
  <c r="K15071" i="1"/>
  <c r="M15071" i="1"/>
  <c r="Q15071" i="1"/>
  <c r="R15071" i="1"/>
  <c r="S15071" i="1"/>
  <c r="H15072" i="1"/>
  <c r="K15072" i="1"/>
  <c r="M15072" i="1" s="1"/>
  <c r="Q15072" i="1"/>
  <c r="R15072" i="1"/>
  <c r="S15072" i="1"/>
  <c r="H15073" i="1"/>
  <c r="K15073" i="1"/>
  <c r="M15073" i="1"/>
  <c r="Q15073" i="1"/>
  <c r="R15073" i="1"/>
  <c r="S15073" i="1"/>
  <c r="H15074" i="1"/>
  <c r="K15074" i="1"/>
  <c r="M15074" i="1" s="1"/>
  <c r="Q15074" i="1"/>
  <c r="R15074" i="1"/>
  <c r="S15074" i="1"/>
  <c r="H15075" i="1"/>
  <c r="K15075" i="1"/>
  <c r="M15075" i="1"/>
  <c r="Q15075" i="1"/>
  <c r="R15075" i="1"/>
  <c r="S15075" i="1"/>
  <c r="H15076" i="1"/>
  <c r="K15076" i="1"/>
  <c r="M15076" i="1" s="1"/>
  <c r="Q15076" i="1"/>
  <c r="R15076" i="1"/>
  <c r="S15076" i="1"/>
  <c r="H15077" i="1"/>
  <c r="K15077" i="1"/>
  <c r="M15077" i="1"/>
  <c r="Q15077" i="1"/>
  <c r="R15077" i="1"/>
  <c r="S15077" i="1"/>
  <c r="H15078" i="1"/>
  <c r="K15078" i="1"/>
  <c r="M15078" i="1" s="1"/>
  <c r="Q15078" i="1"/>
  <c r="R15078" i="1"/>
  <c r="S15078" i="1"/>
  <c r="H15079" i="1"/>
  <c r="K15079" i="1"/>
  <c r="M15079" i="1"/>
  <c r="Q15079" i="1"/>
  <c r="R15079" i="1"/>
  <c r="S15079" i="1"/>
  <c r="H15080" i="1"/>
  <c r="K15080" i="1"/>
  <c r="M15080" i="1" s="1"/>
  <c r="Q15080" i="1"/>
  <c r="R15080" i="1"/>
  <c r="S15080" i="1"/>
  <c r="H15081" i="1"/>
  <c r="K15081" i="1"/>
  <c r="M15081" i="1"/>
  <c r="Q15081" i="1"/>
  <c r="R15081" i="1"/>
  <c r="S15081" i="1"/>
  <c r="H15082" i="1"/>
  <c r="K15082" i="1"/>
  <c r="M15082" i="1" s="1"/>
  <c r="Q15082" i="1"/>
  <c r="R15082" i="1"/>
  <c r="S15082" i="1"/>
  <c r="H15083" i="1"/>
  <c r="K15083" i="1"/>
  <c r="M15083" i="1"/>
  <c r="Q15083" i="1"/>
  <c r="R15083" i="1"/>
  <c r="S15083" i="1"/>
  <c r="H15084" i="1"/>
  <c r="K15084" i="1"/>
  <c r="M15084" i="1" s="1"/>
  <c r="Q15084" i="1"/>
  <c r="R15084" i="1"/>
  <c r="S15084" i="1"/>
  <c r="H15085" i="1"/>
  <c r="K15085" i="1"/>
  <c r="M15085" i="1"/>
  <c r="Q15085" i="1"/>
  <c r="R15085" i="1"/>
  <c r="S15085" i="1"/>
  <c r="H15086" i="1"/>
  <c r="K15086" i="1"/>
  <c r="M15086" i="1" s="1"/>
  <c r="Q15086" i="1"/>
  <c r="R15086" i="1"/>
  <c r="S15086" i="1"/>
  <c r="H15087" i="1"/>
  <c r="K15087" i="1"/>
  <c r="M15087" i="1"/>
  <c r="Q15087" i="1"/>
  <c r="R15087" i="1"/>
  <c r="S15087" i="1"/>
  <c r="H15088" i="1"/>
  <c r="K15088" i="1"/>
  <c r="M15088" i="1" s="1"/>
  <c r="Q15088" i="1"/>
  <c r="R15088" i="1"/>
  <c r="S15088" i="1"/>
  <c r="H15089" i="1"/>
  <c r="K15089" i="1"/>
  <c r="M15089" i="1"/>
  <c r="Q15089" i="1"/>
  <c r="R15089" i="1"/>
  <c r="S15089" i="1"/>
  <c r="H15090" i="1"/>
  <c r="K15090" i="1"/>
  <c r="M15090" i="1" s="1"/>
  <c r="Q15090" i="1"/>
  <c r="R15090" i="1"/>
  <c r="S15090" i="1"/>
  <c r="H15091" i="1"/>
  <c r="K15091" i="1"/>
  <c r="M15091" i="1"/>
  <c r="Q15091" i="1"/>
  <c r="R15091" i="1"/>
  <c r="S15091" i="1"/>
  <c r="H15092" i="1"/>
  <c r="K15092" i="1"/>
  <c r="M15092" i="1" s="1"/>
  <c r="Q15092" i="1"/>
  <c r="R15092" i="1"/>
  <c r="S15092" i="1"/>
  <c r="H15093" i="1"/>
  <c r="K15093" i="1"/>
  <c r="M15093" i="1"/>
  <c r="Q15093" i="1"/>
  <c r="R15093" i="1"/>
  <c r="S15093" i="1"/>
  <c r="H15094" i="1"/>
  <c r="K15094" i="1"/>
  <c r="M15094" i="1" s="1"/>
  <c r="Q15094" i="1"/>
  <c r="R15094" i="1"/>
  <c r="S15094" i="1"/>
  <c r="H15095" i="1"/>
  <c r="K15095" i="1"/>
  <c r="M15095" i="1"/>
  <c r="Q15095" i="1"/>
  <c r="R15095" i="1"/>
  <c r="S15095" i="1"/>
  <c r="H15096" i="1"/>
  <c r="K15096" i="1"/>
  <c r="M15096" i="1" s="1"/>
  <c r="Q15096" i="1"/>
  <c r="R15096" i="1"/>
  <c r="S15096" i="1"/>
  <c r="H15097" i="1"/>
  <c r="K15097" i="1"/>
  <c r="M15097" i="1"/>
  <c r="Q15097" i="1"/>
  <c r="R15097" i="1"/>
  <c r="S15097" i="1"/>
  <c r="H15098" i="1"/>
  <c r="K15098" i="1"/>
  <c r="M15098" i="1" s="1"/>
  <c r="Q15098" i="1"/>
  <c r="R15098" i="1"/>
  <c r="S15098" i="1"/>
  <c r="H15099" i="1"/>
  <c r="K15099" i="1"/>
  <c r="M15099" i="1"/>
  <c r="Q15099" i="1"/>
  <c r="R15099" i="1"/>
  <c r="S15099" i="1"/>
  <c r="H15100" i="1"/>
  <c r="K15100" i="1"/>
  <c r="M15100" i="1" s="1"/>
  <c r="Q15100" i="1"/>
  <c r="R15100" i="1"/>
  <c r="S15100" i="1"/>
  <c r="H15101" i="1"/>
  <c r="K15101" i="1"/>
  <c r="M15101" i="1"/>
  <c r="Q15101" i="1"/>
  <c r="R15101" i="1"/>
  <c r="S15101" i="1"/>
  <c r="H15102" i="1"/>
  <c r="K15102" i="1"/>
  <c r="M15102" i="1" s="1"/>
  <c r="Q15102" i="1"/>
  <c r="R15102" i="1"/>
  <c r="S151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4502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/>
  <c r="Q14813" i="1"/>
  <c r="R14813" i="1"/>
  <c r="H14814" i="1"/>
  <c r="K14814" i="1"/>
  <c r="M14814" i="1"/>
  <c r="Q14814" i="1"/>
  <c r="R14814" i="1"/>
  <c r="H14815" i="1"/>
  <c r="K14815" i="1"/>
  <c r="M14815" i="1"/>
  <c r="Q14815" i="1"/>
  <c r="R14815" i="1"/>
  <c r="H14816" i="1"/>
  <c r="K14816" i="1"/>
  <c r="M14816" i="1"/>
  <c r="Q14816" i="1"/>
  <c r="R14816" i="1"/>
  <c r="H14817" i="1"/>
  <c r="K14817" i="1"/>
  <c r="M14817" i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/>
  <c r="Q14822" i="1"/>
  <c r="R14822" i="1"/>
  <c r="H14823" i="1"/>
  <c r="K14823" i="1"/>
  <c r="M14823" i="1"/>
  <c r="Q14823" i="1"/>
  <c r="R14823" i="1"/>
  <c r="H14824" i="1"/>
  <c r="K14824" i="1"/>
  <c r="M14824" i="1" s="1"/>
  <c r="Q14824" i="1"/>
  <c r="R14824" i="1"/>
  <c r="H14825" i="1"/>
  <c r="K14825" i="1"/>
  <c r="M14825" i="1"/>
  <c r="Q14825" i="1"/>
  <c r="R14825" i="1"/>
  <c r="H14826" i="1"/>
  <c r="K14826" i="1"/>
  <c r="M14826" i="1"/>
  <c r="Q14826" i="1"/>
  <c r="R14826" i="1"/>
  <c r="H14827" i="1"/>
  <c r="K14827" i="1"/>
  <c r="M14827" i="1"/>
  <c r="Q14827" i="1"/>
  <c r="R14827" i="1"/>
  <c r="H14828" i="1"/>
  <c r="K14828" i="1"/>
  <c r="M14828" i="1"/>
  <c r="Q14828" i="1"/>
  <c r="R14828" i="1"/>
  <c r="H14829" i="1"/>
  <c r="K14829" i="1"/>
  <c r="M14829" i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/>
  <c r="Q14834" i="1"/>
  <c r="R14834" i="1"/>
  <c r="H14835" i="1"/>
  <c r="K14835" i="1"/>
  <c r="M14835" i="1"/>
  <c r="Q14835" i="1"/>
  <c r="R14835" i="1"/>
  <c r="H14836" i="1"/>
  <c r="K14836" i="1"/>
  <c r="M14836" i="1" s="1"/>
  <c r="Q14836" i="1"/>
  <c r="R14836" i="1"/>
  <c r="H14837" i="1"/>
  <c r="K14837" i="1"/>
  <c r="M14837" i="1"/>
  <c r="Q14837" i="1"/>
  <c r="R14837" i="1"/>
  <c r="H14838" i="1"/>
  <c r="K14838" i="1"/>
  <c r="M14838" i="1"/>
  <c r="Q14838" i="1"/>
  <c r="R14838" i="1"/>
  <c r="H14839" i="1"/>
  <c r="K14839" i="1"/>
  <c r="M14839" i="1"/>
  <c r="Q14839" i="1"/>
  <c r="R14839" i="1"/>
  <c r="H14840" i="1"/>
  <c r="K14840" i="1"/>
  <c r="M14840" i="1"/>
  <c r="Q14840" i="1"/>
  <c r="R14840" i="1"/>
  <c r="H14841" i="1"/>
  <c r="K14841" i="1"/>
  <c r="M14841" i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/>
  <c r="Q14846" i="1"/>
  <c r="R14846" i="1"/>
  <c r="H14847" i="1"/>
  <c r="K14847" i="1"/>
  <c r="M14847" i="1"/>
  <c r="Q14847" i="1"/>
  <c r="R14847" i="1"/>
  <c r="H14848" i="1"/>
  <c r="K14848" i="1"/>
  <c r="M14848" i="1"/>
  <c r="Q14848" i="1"/>
  <c r="R14848" i="1"/>
  <c r="H14849" i="1"/>
  <c r="K14849" i="1"/>
  <c r="M14849" i="1"/>
  <c r="Q14849" i="1"/>
  <c r="R14849" i="1"/>
  <c r="H14850" i="1"/>
  <c r="K14850" i="1"/>
  <c r="M14850" i="1"/>
  <c r="Q14850" i="1"/>
  <c r="R14850" i="1"/>
  <c r="H14851" i="1"/>
  <c r="K14851" i="1"/>
  <c r="M14851" i="1"/>
  <c r="Q14851" i="1"/>
  <c r="R14851" i="1"/>
  <c r="H14852" i="1"/>
  <c r="K14852" i="1"/>
  <c r="M14852" i="1"/>
  <c r="Q14852" i="1"/>
  <c r="R14852" i="1"/>
  <c r="H14853" i="1"/>
  <c r="K14853" i="1"/>
  <c r="M14853" i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/>
  <c r="Q14858" i="1"/>
  <c r="R14858" i="1"/>
  <c r="H14859" i="1"/>
  <c r="K14859" i="1"/>
  <c r="M14859" i="1"/>
  <c r="Q14859" i="1"/>
  <c r="R14859" i="1"/>
  <c r="H14860" i="1"/>
  <c r="K14860" i="1"/>
  <c r="M14860" i="1"/>
  <c r="Q14860" i="1"/>
  <c r="R14860" i="1"/>
  <c r="H14861" i="1"/>
  <c r="K14861" i="1"/>
  <c r="M14861" i="1"/>
  <c r="Q14861" i="1"/>
  <c r="R14861" i="1"/>
  <c r="H14862" i="1"/>
  <c r="K14862" i="1"/>
  <c r="M14862" i="1"/>
  <c r="Q14862" i="1"/>
  <c r="R14862" i="1"/>
  <c r="H14863" i="1"/>
  <c r="K14863" i="1"/>
  <c r="M14863" i="1"/>
  <c r="Q14863" i="1"/>
  <c r="R14863" i="1"/>
  <c r="H14864" i="1"/>
  <c r="K14864" i="1"/>
  <c r="M14864" i="1"/>
  <c r="Q14864" i="1"/>
  <c r="R14864" i="1"/>
  <c r="H14865" i="1"/>
  <c r="K14865" i="1"/>
  <c r="M14865" i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/>
  <c r="Q14870" i="1"/>
  <c r="R14870" i="1"/>
  <c r="H14871" i="1"/>
  <c r="K14871" i="1"/>
  <c r="M14871" i="1"/>
  <c r="Q14871" i="1"/>
  <c r="R14871" i="1"/>
  <c r="H14872" i="1"/>
  <c r="K14872" i="1"/>
  <c r="M14872" i="1"/>
  <c r="Q14872" i="1"/>
  <c r="R14872" i="1"/>
  <c r="H14873" i="1"/>
  <c r="K14873" i="1"/>
  <c r="M14873" i="1"/>
  <c r="Q14873" i="1"/>
  <c r="R14873" i="1"/>
  <c r="H14874" i="1"/>
  <c r="K14874" i="1"/>
  <c r="M14874" i="1"/>
  <c r="Q14874" i="1"/>
  <c r="R14874" i="1"/>
  <c r="H14875" i="1"/>
  <c r="K14875" i="1"/>
  <c r="M14875" i="1"/>
  <c r="Q14875" i="1"/>
  <c r="R14875" i="1"/>
  <c r="H14876" i="1"/>
  <c r="K14876" i="1"/>
  <c r="M14876" i="1" s="1"/>
  <c r="Q14876" i="1"/>
  <c r="R14876" i="1"/>
  <c r="H14877" i="1"/>
  <c r="K14877" i="1"/>
  <c r="M14877" i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/>
  <c r="Q14882" i="1"/>
  <c r="R14882" i="1"/>
  <c r="H14883" i="1"/>
  <c r="K14883" i="1"/>
  <c r="M14883" i="1"/>
  <c r="Q14883" i="1"/>
  <c r="R14883" i="1"/>
  <c r="H14884" i="1"/>
  <c r="K14884" i="1"/>
  <c r="M14884" i="1"/>
  <c r="Q14884" i="1"/>
  <c r="R14884" i="1"/>
  <c r="H14885" i="1"/>
  <c r="K14885" i="1"/>
  <c r="M14885" i="1"/>
  <c r="Q14885" i="1"/>
  <c r="R14885" i="1"/>
  <c r="H14886" i="1"/>
  <c r="K14886" i="1"/>
  <c r="M14886" i="1"/>
  <c r="Q14886" i="1"/>
  <c r="R14886" i="1"/>
  <c r="H14887" i="1"/>
  <c r="K14887" i="1"/>
  <c r="M14887" i="1"/>
  <c r="Q14887" i="1"/>
  <c r="R14887" i="1"/>
  <c r="H14888" i="1"/>
  <c r="K14888" i="1"/>
  <c r="M14888" i="1"/>
  <c r="Q14888" i="1"/>
  <c r="R14888" i="1"/>
  <c r="H14889" i="1"/>
  <c r="K14889" i="1"/>
  <c r="M14889" i="1"/>
  <c r="Q14889" i="1"/>
  <c r="R14889" i="1"/>
  <c r="H14890" i="1"/>
  <c r="K14890" i="1"/>
  <c r="M14890" i="1" s="1"/>
  <c r="Q14890" i="1"/>
  <c r="R14890" i="1"/>
  <c r="H14891" i="1"/>
  <c r="K14891" i="1"/>
  <c r="M14891" i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/>
  <c r="Q14894" i="1"/>
  <c r="R14894" i="1"/>
  <c r="H14895" i="1"/>
  <c r="K14895" i="1"/>
  <c r="M14895" i="1"/>
  <c r="Q14895" i="1"/>
  <c r="R14895" i="1"/>
  <c r="H14896" i="1"/>
  <c r="K14896" i="1"/>
  <c r="M14896" i="1" s="1"/>
  <c r="Q14896" i="1"/>
  <c r="R14896" i="1"/>
  <c r="H14897" i="1"/>
  <c r="K14897" i="1"/>
  <c r="M14897" i="1"/>
  <c r="Q14897" i="1"/>
  <c r="R14897" i="1"/>
  <c r="H14898" i="1"/>
  <c r="K14898" i="1"/>
  <c r="M14898" i="1"/>
  <c r="Q14898" i="1"/>
  <c r="R14898" i="1"/>
  <c r="H14899" i="1"/>
  <c r="K14899" i="1"/>
  <c r="M14899" i="1"/>
  <c r="Q14899" i="1"/>
  <c r="R14899" i="1"/>
  <c r="H14900" i="1"/>
  <c r="K14900" i="1"/>
  <c r="M14900" i="1"/>
  <c r="Q14900" i="1"/>
  <c r="R14900" i="1"/>
  <c r="H14901" i="1"/>
  <c r="K14901" i="1"/>
  <c r="M14901" i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/>
  <c r="Q14906" i="1"/>
  <c r="R14906" i="1"/>
  <c r="H14907" i="1"/>
  <c r="K14907" i="1"/>
  <c r="M14907" i="1"/>
  <c r="Q14907" i="1"/>
  <c r="R14907" i="1"/>
  <c r="H14908" i="1"/>
  <c r="K14908" i="1"/>
  <c r="M14908" i="1" s="1"/>
  <c r="Q14908" i="1"/>
  <c r="R14908" i="1"/>
  <c r="H14909" i="1"/>
  <c r="K14909" i="1"/>
  <c r="M14909" i="1"/>
  <c r="Q14909" i="1"/>
  <c r="R14909" i="1"/>
  <c r="H14910" i="1"/>
  <c r="K14910" i="1"/>
  <c r="M14910" i="1"/>
  <c r="Q14910" i="1"/>
  <c r="R14910" i="1"/>
  <c r="H14911" i="1"/>
  <c r="K14911" i="1"/>
  <c r="M14911" i="1"/>
  <c r="Q14911" i="1"/>
  <c r="R14911" i="1"/>
  <c r="H14912" i="1"/>
  <c r="K14912" i="1"/>
  <c r="M14912" i="1" s="1"/>
  <c r="Q14912" i="1"/>
  <c r="R14912" i="1"/>
  <c r="H14913" i="1"/>
  <c r="K14913" i="1"/>
  <c r="M14913" i="1"/>
  <c r="Q14913" i="1"/>
  <c r="R14913" i="1"/>
  <c r="H14914" i="1"/>
  <c r="K14914" i="1"/>
  <c r="M14914" i="1" s="1"/>
  <c r="Q14914" i="1"/>
  <c r="R14914" i="1"/>
  <c r="H14915" i="1"/>
  <c r="K14915" i="1"/>
  <c r="M14915" i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/>
  <c r="Q14918" i="1"/>
  <c r="R14918" i="1"/>
  <c r="H14919" i="1"/>
  <c r="K14919" i="1"/>
  <c r="M14919" i="1"/>
  <c r="Q14919" i="1"/>
  <c r="R14919" i="1"/>
  <c r="H14920" i="1"/>
  <c r="K14920" i="1"/>
  <c r="M14920" i="1" s="1"/>
  <c r="Q14920" i="1"/>
  <c r="R14920" i="1"/>
  <c r="H14921" i="1"/>
  <c r="K14921" i="1"/>
  <c r="M14921" i="1"/>
  <c r="Q14921" i="1"/>
  <c r="R14921" i="1"/>
  <c r="H14922" i="1"/>
  <c r="K14922" i="1"/>
  <c r="M14922" i="1"/>
  <c r="Q14922" i="1"/>
  <c r="R14922" i="1"/>
  <c r="H14923" i="1"/>
  <c r="K14923" i="1"/>
  <c r="M14923" i="1"/>
  <c r="Q14923" i="1"/>
  <c r="R14923" i="1"/>
  <c r="H14924" i="1"/>
  <c r="K14924" i="1"/>
  <c r="M14924" i="1" s="1"/>
  <c r="Q14924" i="1"/>
  <c r="R14924" i="1"/>
  <c r="H14925" i="1"/>
  <c r="K14925" i="1"/>
  <c r="M14925" i="1"/>
  <c r="Q14925" i="1"/>
  <c r="R14925" i="1"/>
  <c r="H14926" i="1"/>
  <c r="K14926" i="1"/>
  <c r="M14926" i="1" s="1"/>
  <c r="Q14926" i="1"/>
  <c r="R14926" i="1"/>
  <c r="H14927" i="1"/>
  <c r="K14927" i="1"/>
  <c r="M14927" i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/>
  <c r="Q14930" i="1"/>
  <c r="R14930" i="1"/>
  <c r="H14931" i="1"/>
  <c r="K14931" i="1"/>
  <c r="M14931" i="1"/>
  <c r="Q14931" i="1"/>
  <c r="R14931" i="1"/>
  <c r="H14932" i="1"/>
  <c r="K14932" i="1"/>
  <c r="M14932" i="1" s="1"/>
  <c r="Q14932" i="1"/>
  <c r="R14932" i="1"/>
  <c r="H14933" i="1"/>
  <c r="K14933" i="1"/>
  <c r="M14933" i="1"/>
  <c r="Q14933" i="1"/>
  <c r="R14933" i="1"/>
  <c r="H14934" i="1"/>
  <c r="K14934" i="1"/>
  <c r="M14934" i="1"/>
  <c r="Q14934" i="1"/>
  <c r="R14934" i="1"/>
  <c r="H14935" i="1"/>
  <c r="K14935" i="1"/>
  <c r="M14935" i="1"/>
  <c r="Q14935" i="1"/>
  <c r="R14935" i="1"/>
  <c r="H14936" i="1"/>
  <c r="K14936" i="1"/>
  <c r="M14936" i="1" s="1"/>
  <c r="Q14936" i="1"/>
  <c r="R14936" i="1"/>
  <c r="H14937" i="1"/>
  <c r="K14937" i="1"/>
  <c r="M14937" i="1"/>
  <c r="Q14937" i="1"/>
  <c r="R14937" i="1"/>
  <c r="H14938" i="1"/>
  <c r="K14938" i="1"/>
  <c r="M14938" i="1" s="1"/>
  <c r="Q14938" i="1"/>
  <c r="R14938" i="1"/>
  <c r="H14939" i="1"/>
  <c r="K14939" i="1"/>
  <c r="M14939" i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/>
  <c r="Q14942" i="1"/>
  <c r="R14942" i="1"/>
  <c r="H14943" i="1"/>
  <c r="K14943" i="1"/>
  <c r="M14943" i="1"/>
  <c r="Q14943" i="1"/>
  <c r="R14943" i="1"/>
  <c r="H14944" i="1"/>
  <c r="K14944" i="1"/>
  <c r="M14944" i="1" s="1"/>
  <c r="Q14944" i="1"/>
  <c r="R14944" i="1"/>
  <c r="H14945" i="1"/>
  <c r="K14945" i="1"/>
  <c r="M14945" i="1"/>
  <c r="Q14945" i="1"/>
  <c r="R14945" i="1"/>
  <c r="H14946" i="1"/>
  <c r="K14946" i="1"/>
  <c r="M14946" i="1"/>
  <c r="Q14946" i="1"/>
  <c r="R14946" i="1"/>
  <c r="H14947" i="1"/>
  <c r="K14947" i="1"/>
  <c r="M14947" i="1"/>
  <c r="Q14947" i="1"/>
  <c r="R14947" i="1"/>
  <c r="H14948" i="1"/>
  <c r="K14948" i="1"/>
  <c r="M14948" i="1" s="1"/>
  <c r="Q14948" i="1"/>
  <c r="R14948" i="1"/>
  <c r="H14949" i="1"/>
  <c r="K14949" i="1"/>
  <c r="M14949" i="1"/>
  <c r="Q14949" i="1"/>
  <c r="R14949" i="1"/>
  <c r="H14950" i="1"/>
  <c r="K14950" i="1"/>
  <c r="M14950" i="1" s="1"/>
  <c r="Q14950" i="1"/>
  <c r="R14950" i="1"/>
  <c r="H14951" i="1"/>
  <c r="K14951" i="1"/>
  <c r="M14951" i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/>
  <c r="Q14955" i="1"/>
  <c r="R14955" i="1"/>
  <c r="H14956" i="1"/>
  <c r="K14956" i="1"/>
  <c r="M14956" i="1" s="1"/>
  <c r="Q14956" i="1"/>
  <c r="R14956" i="1"/>
  <c r="H14957" i="1"/>
  <c r="K14957" i="1"/>
  <c r="M14957" i="1"/>
  <c r="Q14957" i="1"/>
  <c r="R14957" i="1"/>
  <c r="H14958" i="1"/>
  <c r="K14958" i="1"/>
  <c r="M14958" i="1"/>
  <c r="Q14958" i="1"/>
  <c r="R14958" i="1"/>
  <c r="H14959" i="1"/>
  <c r="K14959" i="1"/>
  <c r="M14959" i="1"/>
  <c r="Q14959" i="1"/>
  <c r="R14959" i="1"/>
  <c r="H14960" i="1"/>
  <c r="K14960" i="1"/>
  <c r="M14960" i="1" s="1"/>
  <c r="Q14960" i="1"/>
  <c r="R14960" i="1"/>
  <c r="H14961" i="1"/>
  <c r="K14961" i="1"/>
  <c r="M14961" i="1"/>
  <c r="Q14961" i="1"/>
  <c r="R14961" i="1"/>
  <c r="H14962" i="1"/>
  <c r="K14962" i="1"/>
  <c r="M14962" i="1" s="1"/>
  <c r="Q14962" i="1"/>
  <c r="R14962" i="1"/>
  <c r="H14963" i="1"/>
  <c r="K14963" i="1"/>
  <c r="M14963" i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/>
  <c r="Q14966" i="1"/>
  <c r="R14966" i="1"/>
  <c r="H14967" i="1"/>
  <c r="K14967" i="1"/>
  <c r="M14967" i="1"/>
  <c r="Q14967" i="1"/>
  <c r="R14967" i="1"/>
  <c r="H14968" i="1"/>
  <c r="K14968" i="1"/>
  <c r="M14968" i="1" s="1"/>
  <c r="Q14968" i="1"/>
  <c r="R14968" i="1"/>
  <c r="H14969" i="1"/>
  <c r="K14969" i="1"/>
  <c r="M14969" i="1"/>
  <c r="Q14969" i="1"/>
  <c r="R14969" i="1"/>
  <c r="H14970" i="1"/>
  <c r="K14970" i="1"/>
  <c r="M14970" i="1"/>
  <c r="Q14970" i="1"/>
  <c r="R14970" i="1"/>
  <c r="H14971" i="1"/>
  <c r="K14971" i="1"/>
  <c r="M14971" i="1"/>
  <c r="Q14971" i="1"/>
  <c r="R14971" i="1"/>
  <c r="H14972" i="1"/>
  <c r="K14972" i="1"/>
  <c r="M14972" i="1" s="1"/>
  <c r="Q14972" i="1"/>
  <c r="R14972" i="1"/>
  <c r="H14973" i="1"/>
  <c r="K14973" i="1"/>
  <c r="M14973" i="1"/>
  <c r="Q14973" i="1"/>
  <c r="R14973" i="1"/>
  <c r="H14974" i="1"/>
  <c r="K14974" i="1"/>
  <c r="M14974" i="1" s="1"/>
  <c r="Q14974" i="1"/>
  <c r="R14974" i="1"/>
  <c r="H14975" i="1"/>
  <c r="K14975" i="1"/>
  <c r="M14975" i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/>
  <c r="Q14978" i="1"/>
  <c r="R14978" i="1"/>
  <c r="H14979" i="1"/>
  <c r="K14979" i="1"/>
  <c r="M14979" i="1"/>
  <c r="Q14979" i="1"/>
  <c r="R14979" i="1"/>
  <c r="H14980" i="1"/>
  <c r="K14980" i="1"/>
  <c r="M14980" i="1" s="1"/>
  <c r="Q14980" i="1"/>
  <c r="R14980" i="1"/>
  <c r="H14981" i="1"/>
  <c r="K14981" i="1"/>
  <c r="M14981" i="1"/>
  <c r="Q14981" i="1"/>
  <c r="R14981" i="1"/>
  <c r="H14982" i="1"/>
  <c r="K14982" i="1"/>
  <c r="M14982" i="1"/>
  <c r="Q14982" i="1"/>
  <c r="R14982" i="1"/>
  <c r="H14983" i="1"/>
  <c r="K14983" i="1"/>
  <c r="M14983" i="1"/>
  <c r="Q14983" i="1"/>
  <c r="R14983" i="1"/>
  <c r="H14984" i="1"/>
  <c r="K14984" i="1"/>
  <c r="M14984" i="1" s="1"/>
  <c r="Q14984" i="1"/>
  <c r="R14984" i="1"/>
  <c r="H14985" i="1"/>
  <c r="K14985" i="1"/>
  <c r="M14985" i="1"/>
  <c r="Q14985" i="1"/>
  <c r="R14985" i="1"/>
  <c r="H14986" i="1"/>
  <c r="K14986" i="1"/>
  <c r="M14986" i="1" s="1"/>
  <c r="Q14986" i="1"/>
  <c r="R14986" i="1"/>
  <c r="H14987" i="1"/>
  <c r="K14987" i="1"/>
  <c r="M14987" i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/>
  <c r="Q14990" i="1"/>
  <c r="R14990" i="1"/>
  <c r="H14991" i="1"/>
  <c r="K14991" i="1"/>
  <c r="M14991" i="1"/>
  <c r="Q14991" i="1"/>
  <c r="R14991" i="1"/>
  <c r="H14992" i="1"/>
  <c r="K14992" i="1"/>
  <c r="M14992" i="1" s="1"/>
  <c r="Q14992" i="1"/>
  <c r="R14992" i="1"/>
  <c r="H14993" i="1"/>
  <c r="K14993" i="1"/>
  <c r="M14993" i="1"/>
  <c r="Q14993" i="1"/>
  <c r="R14993" i="1"/>
  <c r="H14994" i="1"/>
  <c r="K14994" i="1"/>
  <c r="M14994" i="1"/>
  <c r="Q14994" i="1"/>
  <c r="R14994" i="1"/>
  <c r="H14995" i="1"/>
  <c r="K14995" i="1"/>
  <c r="M14995" i="1"/>
  <c r="Q14995" i="1"/>
  <c r="R14995" i="1"/>
  <c r="H14996" i="1"/>
  <c r="K14996" i="1"/>
  <c r="M14996" i="1" s="1"/>
  <c r="Q14996" i="1"/>
  <c r="R14996" i="1"/>
  <c r="H14997" i="1"/>
  <c r="K14997" i="1"/>
  <c r="M14997" i="1"/>
  <c r="Q14997" i="1"/>
  <c r="R14997" i="1"/>
  <c r="H14998" i="1"/>
  <c r="K14998" i="1"/>
  <c r="M14998" i="1" s="1"/>
  <c r="Q14998" i="1"/>
  <c r="R14998" i="1"/>
  <c r="H14999" i="1"/>
  <c r="K14999" i="1"/>
  <c r="M14999" i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/>
  <c r="Q12813" i="1"/>
  <c r="K12814" i="1"/>
  <c r="M12814" i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/>
  <c r="Q12921" i="1"/>
  <c r="K12922" i="1"/>
  <c r="M12922" i="1" s="1"/>
  <c r="Q12922" i="1"/>
  <c r="K12923" i="1"/>
  <c r="M12923" i="1" s="1"/>
  <c r="Q12923" i="1"/>
  <c r="K12924" i="1"/>
  <c r="M12924" i="1"/>
  <c r="Q12924" i="1"/>
  <c r="K12925" i="1"/>
  <c r="M12925" i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<sst xmlns="http://schemas.openxmlformats.org/spreadsheetml/2006/main" count="1631" uniqueCount="25">
  <si>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</si>
  <si>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</si>
  <si>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</si>
  <si>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</si>
  <si>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</si>
  <si>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</si>
  <si>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</si>
  <si>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</si>
  <si>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</si>
  <si>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</si>
  <si>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</si>
  <si>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</si>
  <si>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</si>
  <si>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</si>
  <si>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</si>
  <si>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</si>
  <si>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</si>
  <si>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</si>
  <si>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</si>
  <si>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</si>
  <si>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</si>
  <si>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</si>
  <si>
    <t>PeachAmount</t>
    <phoneticPr fontId="1" type="noConversion"/>
  </si>
  <si>
    <t>HelAmount</t>
    <phoneticPr fontId="1" type="noConversion"/>
  </si>
  <si>
    <t>ChunFlowerAmount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</si>
</sst>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U15802"/>
  <sheetViews>
    <sheetView tabSelected="1" zoomScale="70" zoomScaleNormal="70" workbookViewId="0">
      <pane ySplit="1" topLeftCell="A15640" activePane="bottomLeft" state="frozen"/>
      <selection pane="bottomLeft" activeCell="E15653" sqref="E15653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  <col min="17" max="17" width="17" customWidth="1"/>
    <col min="18" max="18" width="16.375" bestFit="1" customWidth="1"/>
    <col min="19" max="19" width="14" customWidth="1"/>
    <col min="20" max="20" width="12.625" customWidth="1"/>
  </cols>
  <sheetData>
    <row r="1" spans="1:21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23</v>
      </c>
      <c r="U1" t="s">
        <v>24</v>
      </c>
    </row>
    <row r="2" spans="1:21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  <c r="S2">
        <v>0.18</v>
      </c>
      <c r="T2">
        <v>2.3E-3</v>
      </c>
      <c r="U2">
        <f>T2*0.6</f>
        <v>1.3799999999999999E-3</v>
      </c>
    </row>
    <row r="3" spans="1:21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  <c r="S3">
        <v>0.18</v>
      </c>
      <c r="T3">
        <v>2.3E-3</v>
      </c>
      <c r="U3">
        <f>T3*0.6</f>
        <v>1.3799999999999999E-3</v>
      </c>
    </row>
    <row r="4" spans="1:21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  <c r="S4">
        <v>0.18</v>
      </c>
      <c r="T4">
        <v>2.3E-3</v>
      </c>
      <c r="U4">
        <f t="shared" ref="U4:U67" si="6">T4*0.6</f>
        <v>1.3799999999999999E-3</v>
      </c>
    </row>
    <row r="5" spans="1:21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  <c r="S5">
        <v>0.18</v>
      </c>
      <c r="T5">
        <v>2.3E-3</v>
      </c>
      <c r="U5">
        <f t="shared" si="6"/>
        <v>1.3799999999999999E-3</v>
      </c>
    </row>
    <row r="6" spans="1:21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  <c r="S6">
        <v>0.18</v>
      </c>
      <c r="T6">
        <v>2.3E-3</v>
      </c>
      <c r="U6">
        <f t="shared" si="6"/>
        <v>1.3799999999999999E-3</v>
      </c>
    </row>
    <row r="7" spans="1:21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  <c r="S7">
        <v>0.18</v>
      </c>
      <c r="T7">
        <v>2.3E-3</v>
      </c>
      <c r="U7">
        <f t="shared" si="6"/>
        <v>1.3799999999999999E-3</v>
      </c>
    </row>
    <row r="8" spans="1:21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  <c r="S8">
        <v>0.18</v>
      </c>
      <c r="T8">
        <v>2.3E-3</v>
      </c>
      <c r="U8">
        <f t="shared" si="6"/>
        <v>1.3799999999999999E-3</v>
      </c>
    </row>
    <row r="9" spans="1:21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  <c r="S9">
        <v>0.18</v>
      </c>
      <c r="T9">
        <v>2.3E-3</v>
      </c>
      <c r="U9">
        <f t="shared" si="6"/>
        <v>1.3799999999999999E-3</v>
      </c>
    </row>
    <row r="10" spans="1:21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  <c r="S10">
        <v>0.18</v>
      </c>
      <c r="T10">
        <v>2.3E-3</v>
      </c>
      <c r="U10">
        <f t="shared" si="6"/>
        <v>1.3799999999999999E-3</v>
      </c>
    </row>
    <row r="11" spans="1:21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  <c r="S11">
        <v>0.18</v>
      </c>
      <c r="T11">
        <v>2.3E-3</v>
      </c>
      <c r="U11">
        <f t="shared" si="6"/>
        <v>1.3799999999999999E-3</v>
      </c>
    </row>
    <row r="12" spans="1:21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  <c r="S12">
        <v>0.18</v>
      </c>
      <c r="T12">
        <v>2.3E-3</v>
      </c>
      <c r="U12">
        <f t="shared" si="6"/>
        <v>1.3799999999999999E-3</v>
      </c>
    </row>
    <row r="13" spans="1:21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  <c r="S13">
        <v>0.18</v>
      </c>
      <c r="T13">
        <v>2.3E-3</v>
      </c>
      <c r="U13">
        <f t="shared" si="6"/>
        <v>1.3799999999999999E-3</v>
      </c>
    </row>
    <row r="14" spans="1:21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  <c r="S14">
        <v>0.18</v>
      </c>
      <c r="T14">
        <v>2.3E-3</v>
      </c>
      <c r="U14">
        <f t="shared" si="6"/>
        <v>1.3799999999999999E-3</v>
      </c>
    </row>
    <row r="15" spans="1:21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  <c r="S15">
        <v>0.18</v>
      </c>
      <c r="T15">
        <v>2.3E-3</v>
      </c>
      <c r="U15">
        <f t="shared" si="6"/>
        <v>1.3799999999999999E-3</v>
      </c>
    </row>
    <row r="16" spans="1:21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  <c r="S16">
        <v>0.18</v>
      </c>
      <c r="T16">
        <v>2.3E-3</v>
      </c>
      <c r="U16">
        <f t="shared" si="6"/>
        <v>1.3799999999999999E-3</v>
      </c>
    </row>
    <row r="17" spans="1:21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  <c r="S17">
        <v>0.18</v>
      </c>
      <c r="T17">
        <v>2.3E-3</v>
      </c>
      <c r="U17">
        <f t="shared" si="6"/>
        <v>1.3799999999999999E-3</v>
      </c>
    </row>
    <row r="18" spans="1:21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  <c r="S18">
        <v>0.18</v>
      </c>
      <c r="T18">
        <v>2.3E-3</v>
      </c>
      <c r="U18">
        <f t="shared" si="6"/>
        <v>1.3799999999999999E-3</v>
      </c>
    </row>
    <row r="19" spans="1:21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  <c r="S19">
        <v>0.18</v>
      </c>
      <c r="T19">
        <v>2.3E-3</v>
      </c>
      <c r="U19">
        <f t="shared" si="6"/>
        <v>1.3799999999999999E-3</v>
      </c>
    </row>
    <row r="20" spans="1:21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  <c r="S20">
        <v>0.18</v>
      </c>
      <c r="T20">
        <v>2.3E-3</v>
      </c>
      <c r="U20">
        <f t="shared" si="6"/>
        <v>1.3799999999999999E-3</v>
      </c>
    </row>
    <row r="21" spans="1:21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  <c r="S21">
        <v>0.18</v>
      </c>
      <c r="T21">
        <v>2.3E-3</v>
      </c>
      <c r="U21">
        <f t="shared" si="6"/>
        <v>1.3799999999999999E-3</v>
      </c>
    </row>
    <row r="22" spans="1:21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  <c r="S22">
        <v>0.18</v>
      </c>
      <c r="T22">
        <v>2.3E-3</v>
      </c>
      <c r="U22">
        <f t="shared" si="6"/>
        <v>1.3799999999999999E-3</v>
      </c>
    </row>
    <row r="23" spans="1:21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  <c r="S23">
        <v>0.18</v>
      </c>
      <c r="T23">
        <v>2.3E-3</v>
      </c>
      <c r="U23">
        <f t="shared" si="6"/>
        <v>1.3799999999999999E-3</v>
      </c>
    </row>
    <row r="24" spans="1:21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  <c r="S24">
        <v>0.18</v>
      </c>
      <c r="T24">
        <v>2.3E-3</v>
      </c>
      <c r="U24">
        <f t="shared" si="6"/>
        <v>1.3799999999999999E-3</v>
      </c>
    </row>
    <row r="25" spans="1:21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  <c r="S25">
        <v>0.18</v>
      </c>
      <c r="T25">
        <v>2.3E-3</v>
      </c>
      <c r="U25">
        <f t="shared" si="6"/>
        <v>1.3799999999999999E-3</v>
      </c>
    </row>
    <row r="26" spans="1:21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  <c r="S26">
        <v>0.18</v>
      </c>
      <c r="T26">
        <v>2.3E-3</v>
      </c>
      <c r="U26">
        <f t="shared" si="6"/>
        <v>1.3799999999999999E-3</v>
      </c>
    </row>
    <row r="27" spans="1:21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  <c r="S27">
        <v>0.18</v>
      </c>
      <c r="T27">
        <v>2.3E-3</v>
      </c>
      <c r="U27">
        <f t="shared" si="6"/>
        <v>1.3799999999999999E-3</v>
      </c>
    </row>
    <row r="28" spans="1:21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  <c r="S28">
        <v>0.18</v>
      </c>
      <c r="T28">
        <v>2.3E-3</v>
      </c>
      <c r="U28">
        <f t="shared" si="6"/>
        <v>1.3799999999999999E-3</v>
      </c>
    </row>
    <row r="29" spans="1:21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  <c r="S29">
        <v>0.18</v>
      </c>
      <c r="T29">
        <v>2.3E-3</v>
      </c>
      <c r="U29">
        <f t="shared" si="6"/>
        <v>1.3799999999999999E-3</v>
      </c>
    </row>
    <row r="30" spans="1:21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  <c r="S30">
        <v>0.18</v>
      </c>
      <c r="T30">
        <v>2.3E-3</v>
      </c>
      <c r="U30">
        <f t="shared" si="6"/>
        <v>1.3799999999999999E-3</v>
      </c>
    </row>
    <row r="31" spans="1:21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  <c r="S31">
        <v>0.18</v>
      </c>
      <c r="T31">
        <v>2.3E-3</v>
      </c>
      <c r="U31">
        <f t="shared" si="6"/>
        <v>1.3799999999999999E-3</v>
      </c>
    </row>
    <row r="32" spans="1:21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  <c r="S32">
        <v>0.18</v>
      </c>
      <c r="T32">
        <v>2.3E-3</v>
      </c>
      <c r="U32">
        <f t="shared" si="6"/>
        <v>1.3799999999999999E-3</v>
      </c>
    </row>
    <row r="33" spans="1:21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  <c r="S33">
        <v>0.18</v>
      </c>
      <c r="T33">
        <v>2.3E-3</v>
      </c>
      <c r="U33">
        <f t="shared" si="6"/>
        <v>1.3799999999999999E-3</v>
      </c>
    </row>
    <row r="34" spans="1:21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  <c r="S34">
        <v>0.18</v>
      </c>
      <c r="T34">
        <v>2.3E-3</v>
      </c>
      <c r="U34">
        <f t="shared" si="6"/>
        <v>1.3799999999999999E-3</v>
      </c>
    </row>
    <row r="35" spans="1:21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  <c r="S35">
        <v>0.18</v>
      </c>
      <c r="T35">
        <v>2.3E-3</v>
      </c>
      <c r="U35">
        <f t="shared" si="6"/>
        <v>1.3799999999999999E-3</v>
      </c>
    </row>
    <row r="36" spans="1:21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  <c r="S36">
        <v>0.18</v>
      </c>
      <c r="T36">
        <v>2.3E-3</v>
      </c>
      <c r="U36">
        <f t="shared" si="6"/>
        <v>1.3799999999999999E-3</v>
      </c>
    </row>
    <row r="37" spans="1:21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  <c r="S37">
        <v>0.18</v>
      </c>
      <c r="T37">
        <v>2.3E-3</v>
      </c>
      <c r="U37">
        <f t="shared" si="6"/>
        <v>1.3799999999999999E-3</v>
      </c>
    </row>
    <row r="38" spans="1:21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  <c r="S38">
        <v>0.18</v>
      </c>
      <c r="T38">
        <v>2.3E-3</v>
      </c>
      <c r="U38">
        <f t="shared" si="6"/>
        <v>1.3799999999999999E-3</v>
      </c>
    </row>
    <row r="39" spans="1:21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  <c r="S39">
        <v>0.18</v>
      </c>
      <c r="T39">
        <v>2.3E-3</v>
      </c>
      <c r="U39">
        <f t="shared" si="6"/>
        <v>1.3799999999999999E-3</v>
      </c>
    </row>
    <row r="40" spans="1:21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  <c r="S40">
        <v>0.18</v>
      </c>
      <c r="T40">
        <v>2.3E-3</v>
      </c>
      <c r="U40">
        <f t="shared" si="6"/>
        <v>1.3799999999999999E-3</v>
      </c>
    </row>
    <row r="41" spans="1:21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  <c r="S41">
        <v>0.18</v>
      </c>
      <c r="T41">
        <v>2.3E-3</v>
      </c>
      <c r="U41">
        <f t="shared" si="6"/>
        <v>1.3799999999999999E-3</v>
      </c>
    </row>
    <row r="42" spans="1:21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  <c r="S42">
        <v>0.18</v>
      </c>
      <c r="T42">
        <v>2.3E-3</v>
      </c>
      <c r="U42">
        <f t="shared" si="6"/>
        <v>1.3799999999999999E-3</v>
      </c>
    </row>
    <row r="43" spans="1:21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  <c r="S43">
        <v>0.18</v>
      </c>
      <c r="T43">
        <v>2.3E-3</v>
      </c>
      <c r="U43">
        <f t="shared" si="6"/>
        <v>1.3799999999999999E-3</v>
      </c>
    </row>
    <row r="44" spans="1:21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  <c r="S44">
        <v>0.18</v>
      </c>
      <c r="T44">
        <v>2.3E-3</v>
      </c>
      <c r="U44">
        <f t="shared" si="6"/>
        <v>1.3799999999999999E-3</v>
      </c>
    </row>
    <row r="45" spans="1:21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  <c r="S45">
        <v>0.18</v>
      </c>
      <c r="T45">
        <v>2.3E-3</v>
      </c>
      <c r="U45">
        <f t="shared" si="6"/>
        <v>1.3799999999999999E-3</v>
      </c>
    </row>
    <row r="46" spans="1:21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  <c r="S46">
        <v>0.18</v>
      </c>
      <c r="T46">
        <v>2.3E-3</v>
      </c>
      <c r="U46">
        <f t="shared" si="6"/>
        <v>1.3799999999999999E-3</v>
      </c>
    </row>
    <row r="47" spans="1:21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  <c r="S47">
        <v>0.18</v>
      </c>
      <c r="T47">
        <v>2.3E-3</v>
      </c>
      <c r="U47">
        <f t="shared" si="6"/>
        <v>1.3799999999999999E-3</v>
      </c>
    </row>
    <row r="48" spans="1:21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  <c r="S48">
        <v>0.18</v>
      </c>
      <c r="T48">
        <v>2.3E-3</v>
      </c>
      <c r="U48">
        <f t="shared" si="6"/>
        <v>1.3799999999999999E-3</v>
      </c>
    </row>
    <row r="49" spans="1:21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  <c r="S49">
        <v>0.18</v>
      </c>
      <c r="T49">
        <v>2.3E-3</v>
      </c>
      <c r="U49">
        <f t="shared" si="6"/>
        <v>1.3799999999999999E-3</v>
      </c>
    </row>
    <row r="50" spans="1:21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  <c r="S50">
        <v>0.18</v>
      </c>
      <c r="T50">
        <v>2.3E-3</v>
      </c>
      <c r="U50">
        <f t="shared" si="6"/>
        <v>1.3799999999999999E-3</v>
      </c>
    </row>
    <row r="51" spans="1:21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  <c r="S51">
        <v>0.18</v>
      </c>
      <c r="T51">
        <v>2.3E-3</v>
      </c>
      <c r="U51">
        <f t="shared" si="6"/>
        <v>1.3799999999999999E-3</v>
      </c>
    </row>
    <row r="52" spans="1:21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  <c r="S52">
        <v>0.18</v>
      </c>
      <c r="T52">
        <v>2.3E-3</v>
      </c>
      <c r="U52">
        <f t="shared" si="6"/>
        <v>1.3799999999999999E-3</v>
      </c>
    </row>
    <row r="53" spans="1:21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  <c r="S53">
        <v>0.18</v>
      </c>
      <c r="T53">
        <v>2.3E-3</v>
      </c>
      <c r="U53">
        <f t="shared" si="6"/>
        <v>1.3799999999999999E-3</v>
      </c>
    </row>
    <row r="54" spans="1:21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  <c r="S54">
        <v>0.18</v>
      </c>
      <c r="T54">
        <v>2.3E-3</v>
      </c>
      <c r="U54">
        <f t="shared" si="6"/>
        <v>1.3799999999999999E-3</v>
      </c>
    </row>
    <row r="55" spans="1:21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  <c r="S55">
        <v>0.18</v>
      </c>
      <c r="T55">
        <v>2.3E-3</v>
      </c>
      <c r="U55">
        <f t="shared" si="6"/>
        <v>1.3799999999999999E-3</v>
      </c>
    </row>
    <row r="56" spans="1:21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  <c r="S56">
        <v>0.18</v>
      </c>
      <c r="T56">
        <v>2.3E-3</v>
      </c>
      <c r="U56">
        <f t="shared" si="6"/>
        <v>1.3799999999999999E-3</v>
      </c>
    </row>
    <row r="57" spans="1:21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  <c r="S57">
        <v>0.18</v>
      </c>
      <c r="T57">
        <v>2.3E-3</v>
      </c>
      <c r="U57">
        <f t="shared" si="6"/>
        <v>1.3799999999999999E-3</v>
      </c>
    </row>
    <row r="58" spans="1:21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  <c r="S58">
        <v>0.18</v>
      </c>
      <c r="T58">
        <v>2.3E-3</v>
      </c>
      <c r="U58">
        <f t="shared" si="6"/>
        <v>1.3799999999999999E-3</v>
      </c>
    </row>
    <row r="59" spans="1:21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  <c r="S59">
        <v>0.18</v>
      </c>
      <c r="T59">
        <v>2.3E-3</v>
      </c>
      <c r="U59">
        <f t="shared" si="6"/>
        <v>1.3799999999999999E-3</v>
      </c>
    </row>
    <row r="60" spans="1:21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  <c r="S60">
        <v>0.18</v>
      </c>
      <c r="T60">
        <v>2.3E-3</v>
      </c>
      <c r="U60">
        <f t="shared" si="6"/>
        <v>1.3799999999999999E-3</v>
      </c>
    </row>
    <row r="61" spans="1:21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  <c r="S61">
        <v>0.18</v>
      </c>
      <c r="T61">
        <v>2.3E-3</v>
      </c>
      <c r="U61">
        <f t="shared" si="6"/>
        <v>1.3799999999999999E-3</v>
      </c>
    </row>
    <row r="62" spans="1:21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  <c r="S62">
        <v>0.18</v>
      </c>
      <c r="T62">
        <v>2.3E-3</v>
      </c>
      <c r="U62">
        <f t="shared" si="6"/>
        <v>1.3799999999999999E-3</v>
      </c>
    </row>
    <row r="63" spans="1:21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  <c r="S63">
        <v>0.18</v>
      </c>
      <c r="T63">
        <v>2.3E-3</v>
      </c>
      <c r="U63">
        <f t="shared" si="6"/>
        <v>1.3799999999999999E-3</v>
      </c>
    </row>
    <row r="64" spans="1:21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  <c r="S64">
        <v>0.18</v>
      </c>
      <c r="T64">
        <v>2.3E-3</v>
      </c>
      <c r="U64">
        <f t="shared" si="6"/>
        <v>1.3799999999999999E-3</v>
      </c>
    </row>
    <row r="65" spans="1:21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  <c r="S65">
        <v>0.18</v>
      </c>
      <c r="T65">
        <v>2.3E-3</v>
      </c>
      <c r="U65">
        <f t="shared" si="6"/>
        <v>1.3799999999999999E-3</v>
      </c>
    </row>
    <row r="66" spans="1:21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  <c r="S66">
        <v>0.18</v>
      </c>
      <c r="T66">
        <v>2.3E-3</v>
      </c>
      <c r="U66">
        <f t="shared" si="6"/>
        <v>1.3799999999999999E-3</v>
      </c>
    </row>
    <row r="67" spans="1:21" x14ac:dyDescent="0.3">
      <c r="A67">
        <v>65</v>
      </c>
      <c r="B67">
        <v>5</v>
      </c>
      <c r="C67">
        <f t="shared" ref="C67:C91" si="7">B67+5</f>
        <v>10</v>
      </c>
      <c r="D67">
        <v>12</v>
      </c>
      <c r="E67">
        <f t="shared" ref="E67:E91" si="8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9">10000+A67*2000</f>
        <v>140000</v>
      </c>
      <c r="L67">
        <v>1</v>
      </c>
      <c r="M67">
        <f t="shared" ref="M67:M121" si="10">K67*2</f>
        <v>280000</v>
      </c>
      <c r="N67">
        <v>2</v>
      </c>
      <c r="O67">
        <v>2650000</v>
      </c>
      <c r="P67">
        <v>1</v>
      </c>
      <c r="Q67">
        <f t="shared" ref="Q67:Q130" si="11">ROUNDUP(A67/100,0)+2</f>
        <v>3</v>
      </c>
      <c r="R67">
        <f t="shared" ref="R67:R130" si="12">QUOTIENT(A67,1000)+1</f>
        <v>1</v>
      </c>
      <c r="S67">
        <v>0.18</v>
      </c>
      <c r="T67">
        <v>2.3E-3</v>
      </c>
      <c r="U67">
        <f t="shared" si="6"/>
        <v>1.3799999999999999E-3</v>
      </c>
    </row>
    <row r="68" spans="1:21" x14ac:dyDescent="0.3">
      <c r="A68">
        <v>66</v>
      </c>
      <c r="B68">
        <v>5</v>
      </c>
      <c r="C68">
        <f t="shared" si="7"/>
        <v>10</v>
      </c>
      <c r="D68">
        <v>12</v>
      </c>
      <c r="E68">
        <f t="shared" si="8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9"/>
        <v>142000</v>
      </c>
      <c r="L68">
        <v>1</v>
      </c>
      <c r="M68">
        <f t="shared" si="10"/>
        <v>284000</v>
      </c>
      <c r="N68">
        <v>2</v>
      </c>
      <c r="O68">
        <v>2660000</v>
      </c>
      <c r="P68">
        <v>1</v>
      </c>
      <c r="Q68">
        <f t="shared" si="11"/>
        <v>3</v>
      </c>
      <c r="R68">
        <f t="shared" si="12"/>
        <v>1</v>
      </c>
      <c r="S68">
        <v>0.18</v>
      </c>
      <c r="T68">
        <v>2.3E-3</v>
      </c>
      <c r="U68">
        <f t="shared" ref="U68:U131" si="13">T68*0.6</f>
        <v>1.3799999999999999E-3</v>
      </c>
    </row>
    <row r="69" spans="1:21" x14ac:dyDescent="0.3">
      <c r="A69">
        <v>67</v>
      </c>
      <c r="B69">
        <v>5</v>
      </c>
      <c r="C69">
        <f t="shared" si="7"/>
        <v>10</v>
      </c>
      <c r="D69">
        <v>12</v>
      </c>
      <c r="E69">
        <f t="shared" si="8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9"/>
        <v>144000</v>
      </c>
      <c r="L69">
        <v>1</v>
      </c>
      <c r="M69">
        <f t="shared" si="10"/>
        <v>288000</v>
      </c>
      <c r="N69">
        <v>2</v>
      </c>
      <c r="O69">
        <v>2670000</v>
      </c>
      <c r="P69">
        <v>1</v>
      </c>
      <c r="Q69">
        <f t="shared" si="11"/>
        <v>3</v>
      </c>
      <c r="R69">
        <f t="shared" si="12"/>
        <v>1</v>
      </c>
      <c r="S69">
        <v>0.18</v>
      </c>
      <c r="T69">
        <v>2.3E-3</v>
      </c>
      <c r="U69">
        <f t="shared" si="13"/>
        <v>1.3799999999999999E-3</v>
      </c>
    </row>
    <row r="70" spans="1:21" x14ac:dyDescent="0.3">
      <c r="A70">
        <v>68</v>
      </c>
      <c r="B70">
        <v>5</v>
      </c>
      <c r="C70">
        <f t="shared" si="7"/>
        <v>10</v>
      </c>
      <c r="D70">
        <v>12</v>
      </c>
      <c r="E70">
        <f t="shared" si="8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9"/>
        <v>146000</v>
      </c>
      <c r="L70">
        <v>1</v>
      </c>
      <c r="M70">
        <f t="shared" si="10"/>
        <v>292000</v>
      </c>
      <c r="N70">
        <v>2</v>
      </c>
      <c r="O70">
        <v>2680000</v>
      </c>
      <c r="P70">
        <v>1</v>
      </c>
      <c r="Q70">
        <f t="shared" si="11"/>
        <v>3</v>
      </c>
      <c r="R70">
        <f t="shared" si="12"/>
        <v>1</v>
      </c>
      <c r="S70">
        <v>0.18</v>
      </c>
      <c r="T70">
        <v>2.3E-3</v>
      </c>
      <c r="U70">
        <f t="shared" si="13"/>
        <v>1.3799999999999999E-3</v>
      </c>
    </row>
    <row r="71" spans="1:21" x14ac:dyDescent="0.3">
      <c r="A71">
        <v>69</v>
      </c>
      <c r="B71">
        <v>5</v>
      </c>
      <c r="C71">
        <f t="shared" si="7"/>
        <v>10</v>
      </c>
      <c r="D71">
        <v>12</v>
      </c>
      <c r="E71">
        <f t="shared" si="8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9"/>
        <v>148000</v>
      </c>
      <c r="L71">
        <v>1</v>
      </c>
      <c r="M71">
        <f t="shared" si="10"/>
        <v>296000</v>
      </c>
      <c r="N71">
        <v>2</v>
      </c>
      <c r="O71">
        <v>2690000</v>
      </c>
      <c r="P71">
        <v>1</v>
      </c>
      <c r="Q71">
        <f t="shared" si="11"/>
        <v>3</v>
      </c>
      <c r="R71">
        <f t="shared" si="12"/>
        <v>1</v>
      </c>
      <c r="S71">
        <v>0.18</v>
      </c>
      <c r="T71">
        <v>2.3E-3</v>
      </c>
      <c r="U71">
        <f t="shared" si="13"/>
        <v>1.3799999999999999E-3</v>
      </c>
    </row>
    <row r="72" spans="1:21" x14ac:dyDescent="0.3">
      <c r="A72">
        <v>70</v>
      </c>
      <c r="B72">
        <v>5</v>
      </c>
      <c r="C72">
        <f t="shared" si="7"/>
        <v>10</v>
      </c>
      <c r="D72">
        <v>12</v>
      </c>
      <c r="E72">
        <f t="shared" si="8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9"/>
        <v>150000</v>
      </c>
      <c r="L72">
        <v>1</v>
      </c>
      <c r="M72">
        <f t="shared" si="10"/>
        <v>300000</v>
      </c>
      <c r="N72">
        <v>2</v>
      </c>
      <c r="O72">
        <v>2700000</v>
      </c>
      <c r="P72">
        <v>1</v>
      </c>
      <c r="Q72">
        <f t="shared" si="11"/>
        <v>3</v>
      </c>
      <c r="R72">
        <f t="shared" si="12"/>
        <v>1</v>
      </c>
      <c r="S72">
        <v>0.18</v>
      </c>
      <c r="T72">
        <v>2.3E-3</v>
      </c>
      <c r="U72">
        <f t="shared" si="13"/>
        <v>1.3799999999999999E-3</v>
      </c>
    </row>
    <row r="73" spans="1:21" x14ac:dyDescent="0.3">
      <c r="A73">
        <v>71</v>
      </c>
      <c r="B73">
        <v>5</v>
      </c>
      <c r="C73">
        <f t="shared" si="7"/>
        <v>10</v>
      </c>
      <c r="D73">
        <v>12</v>
      </c>
      <c r="E73">
        <f t="shared" si="8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9"/>
        <v>152000</v>
      </c>
      <c r="L73">
        <v>1</v>
      </c>
      <c r="M73">
        <f t="shared" si="10"/>
        <v>304000</v>
      </c>
      <c r="N73">
        <v>2</v>
      </c>
      <c r="O73">
        <v>2710000</v>
      </c>
      <c r="P73">
        <v>1</v>
      </c>
      <c r="Q73">
        <f t="shared" si="11"/>
        <v>3</v>
      </c>
      <c r="R73">
        <f t="shared" si="12"/>
        <v>1</v>
      </c>
      <c r="S73">
        <v>0.18</v>
      </c>
      <c r="T73">
        <v>2.3E-3</v>
      </c>
      <c r="U73">
        <f t="shared" si="13"/>
        <v>1.3799999999999999E-3</v>
      </c>
    </row>
    <row r="74" spans="1:21" x14ac:dyDescent="0.3">
      <c r="A74">
        <v>72</v>
      </c>
      <c r="B74">
        <v>5</v>
      </c>
      <c r="C74">
        <f t="shared" si="7"/>
        <v>10</v>
      </c>
      <c r="D74">
        <v>12</v>
      </c>
      <c r="E74">
        <f t="shared" si="8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9"/>
        <v>154000</v>
      </c>
      <c r="L74">
        <v>1</v>
      </c>
      <c r="M74">
        <f t="shared" si="10"/>
        <v>308000</v>
      </c>
      <c r="N74">
        <v>2</v>
      </c>
      <c r="O74">
        <v>2720000</v>
      </c>
      <c r="P74">
        <v>1</v>
      </c>
      <c r="Q74">
        <f t="shared" si="11"/>
        <v>3</v>
      </c>
      <c r="R74">
        <f t="shared" si="12"/>
        <v>1</v>
      </c>
      <c r="S74">
        <v>0.18</v>
      </c>
      <c r="T74">
        <v>2.3E-3</v>
      </c>
      <c r="U74">
        <f t="shared" si="13"/>
        <v>1.3799999999999999E-3</v>
      </c>
    </row>
    <row r="75" spans="1:21" x14ac:dyDescent="0.3">
      <c r="A75">
        <v>73</v>
      </c>
      <c r="B75">
        <v>5</v>
      </c>
      <c r="C75">
        <f t="shared" si="7"/>
        <v>10</v>
      </c>
      <c r="D75">
        <v>12</v>
      </c>
      <c r="E75">
        <f t="shared" si="8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9"/>
        <v>156000</v>
      </c>
      <c r="L75">
        <v>1</v>
      </c>
      <c r="M75">
        <f t="shared" si="10"/>
        <v>312000</v>
      </c>
      <c r="N75">
        <v>2</v>
      </c>
      <c r="O75">
        <v>2730000</v>
      </c>
      <c r="P75">
        <v>1</v>
      </c>
      <c r="Q75">
        <f t="shared" si="11"/>
        <v>3</v>
      </c>
      <c r="R75">
        <f t="shared" si="12"/>
        <v>1</v>
      </c>
      <c r="S75">
        <v>0.18</v>
      </c>
      <c r="T75">
        <v>2.3E-3</v>
      </c>
      <c r="U75">
        <f t="shared" si="13"/>
        <v>1.3799999999999999E-3</v>
      </c>
    </row>
    <row r="76" spans="1:21" x14ac:dyDescent="0.3">
      <c r="A76">
        <v>74</v>
      </c>
      <c r="B76">
        <v>5</v>
      </c>
      <c r="C76">
        <f t="shared" si="7"/>
        <v>10</v>
      </c>
      <c r="D76">
        <v>12</v>
      </c>
      <c r="E76">
        <f t="shared" si="8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9"/>
        <v>158000</v>
      </c>
      <c r="L76">
        <v>1</v>
      </c>
      <c r="M76">
        <f t="shared" si="10"/>
        <v>316000</v>
      </c>
      <c r="N76">
        <v>2</v>
      </c>
      <c r="O76">
        <v>2740000</v>
      </c>
      <c r="P76">
        <v>1</v>
      </c>
      <c r="Q76">
        <f t="shared" si="11"/>
        <v>3</v>
      </c>
      <c r="R76">
        <f t="shared" si="12"/>
        <v>1</v>
      </c>
      <c r="S76">
        <v>0.18</v>
      </c>
      <c r="T76">
        <v>2.3E-3</v>
      </c>
      <c r="U76">
        <f t="shared" si="13"/>
        <v>1.3799999999999999E-3</v>
      </c>
    </row>
    <row r="77" spans="1:21" x14ac:dyDescent="0.3">
      <c r="A77">
        <v>75</v>
      </c>
      <c r="B77">
        <v>6</v>
      </c>
      <c r="C77">
        <f t="shared" si="7"/>
        <v>11</v>
      </c>
      <c r="D77">
        <v>12</v>
      </c>
      <c r="E77">
        <f t="shared" si="8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9"/>
        <v>160000</v>
      </c>
      <c r="L77">
        <v>1</v>
      </c>
      <c r="M77">
        <f t="shared" si="10"/>
        <v>320000</v>
      </c>
      <c r="N77">
        <v>2</v>
      </c>
      <c r="O77">
        <v>2750000</v>
      </c>
      <c r="P77">
        <v>1</v>
      </c>
      <c r="Q77">
        <f t="shared" si="11"/>
        <v>3</v>
      </c>
      <c r="R77">
        <f t="shared" si="12"/>
        <v>1</v>
      </c>
      <c r="S77">
        <v>0.18</v>
      </c>
      <c r="T77">
        <v>2.3E-3</v>
      </c>
      <c r="U77">
        <f t="shared" si="13"/>
        <v>1.3799999999999999E-3</v>
      </c>
    </row>
    <row r="78" spans="1:21" x14ac:dyDescent="0.3">
      <c r="A78">
        <v>76</v>
      </c>
      <c r="B78">
        <v>6</v>
      </c>
      <c r="C78">
        <f t="shared" si="7"/>
        <v>11</v>
      </c>
      <c r="D78">
        <v>12</v>
      </c>
      <c r="E78">
        <f t="shared" si="8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9"/>
        <v>162000</v>
      </c>
      <c r="L78">
        <v>1</v>
      </c>
      <c r="M78">
        <f t="shared" si="10"/>
        <v>324000</v>
      </c>
      <c r="N78">
        <v>2</v>
      </c>
      <c r="O78">
        <v>2760000</v>
      </c>
      <c r="P78">
        <v>1</v>
      </c>
      <c r="Q78">
        <f t="shared" si="11"/>
        <v>3</v>
      </c>
      <c r="R78">
        <f t="shared" si="12"/>
        <v>1</v>
      </c>
      <c r="S78">
        <v>0.18</v>
      </c>
      <c r="T78">
        <v>2.3E-3</v>
      </c>
      <c r="U78">
        <f t="shared" si="13"/>
        <v>1.3799999999999999E-3</v>
      </c>
    </row>
    <row r="79" spans="1:21" x14ac:dyDescent="0.3">
      <c r="A79">
        <v>77</v>
      </c>
      <c r="B79">
        <v>6</v>
      </c>
      <c r="C79">
        <f t="shared" si="7"/>
        <v>11</v>
      </c>
      <c r="D79">
        <v>12</v>
      </c>
      <c r="E79">
        <f t="shared" si="8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9"/>
        <v>164000</v>
      </c>
      <c r="L79">
        <v>1</v>
      </c>
      <c r="M79">
        <f t="shared" si="10"/>
        <v>328000</v>
      </c>
      <c r="N79">
        <v>2</v>
      </c>
      <c r="O79">
        <v>2770000</v>
      </c>
      <c r="P79">
        <v>1</v>
      </c>
      <c r="Q79">
        <f t="shared" si="11"/>
        <v>3</v>
      </c>
      <c r="R79">
        <f t="shared" si="12"/>
        <v>1</v>
      </c>
      <c r="S79">
        <v>0.18</v>
      </c>
      <c r="T79">
        <v>2.3E-3</v>
      </c>
      <c r="U79">
        <f t="shared" si="13"/>
        <v>1.3799999999999999E-3</v>
      </c>
    </row>
    <row r="80" spans="1:21" x14ac:dyDescent="0.3">
      <c r="A80">
        <v>78</v>
      </c>
      <c r="B80">
        <v>6</v>
      </c>
      <c r="C80">
        <f t="shared" si="7"/>
        <v>11</v>
      </c>
      <c r="D80">
        <v>12</v>
      </c>
      <c r="E80">
        <f t="shared" si="8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9"/>
        <v>166000</v>
      </c>
      <c r="L80">
        <v>1</v>
      </c>
      <c r="M80">
        <f t="shared" si="10"/>
        <v>332000</v>
      </c>
      <c r="N80">
        <v>2</v>
      </c>
      <c r="O80">
        <v>2780000</v>
      </c>
      <c r="P80">
        <v>1</v>
      </c>
      <c r="Q80">
        <f t="shared" si="11"/>
        <v>3</v>
      </c>
      <c r="R80">
        <f t="shared" si="12"/>
        <v>1</v>
      </c>
      <c r="S80">
        <v>0.18</v>
      </c>
      <c r="T80">
        <v>2.3E-3</v>
      </c>
      <c r="U80">
        <f t="shared" si="13"/>
        <v>1.3799999999999999E-3</v>
      </c>
    </row>
    <row r="81" spans="1:21" x14ac:dyDescent="0.3">
      <c r="A81">
        <v>79</v>
      </c>
      <c r="B81">
        <v>6</v>
      </c>
      <c r="C81">
        <f t="shared" si="7"/>
        <v>11</v>
      </c>
      <c r="D81">
        <v>12</v>
      </c>
      <c r="E81">
        <f t="shared" si="8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9"/>
        <v>168000</v>
      </c>
      <c r="L81">
        <v>1</v>
      </c>
      <c r="M81">
        <f t="shared" si="10"/>
        <v>336000</v>
      </c>
      <c r="N81">
        <v>2</v>
      </c>
      <c r="O81">
        <v>2790000</v>
      </c>
      <c r="P81">
        <v>1</v>
      </c>
      <c r="Q81">
        <f t="shared" si="11"/>
        <v>3</v>
      </c>
      <c r="R81">
        <f t="shared" si="12"/>
        <v>1</v>
      </c>
      <c r="S81">
        <v>0.18</v>
      </c>
      <c r="T81">
        <v>2.3E-3</v>
      </c>
      <c r="U81">
        <f t="shared" si="13"/>
        <v>1.3799999999999999E-3</v>
      </c>
    </row>
    <row r="82" spans="1:21" x14ac:dyDescent="0.3">
      <c r="A82">
        <v>80</v>
      </c>
      <c r="B82">
        <v>6</v>
      </c>
      <c r="C82">
        <f t="shared" si="7"/>
        <v>11</v>
      </c>
      <c r="D82">
        <v>12</v>
      </c>
      <c r="E82">
        <f t="shared" si="8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9"/>
        <v>170000</v>
      </c>
      <c r="L82">
        <v>1</v>
      </c>
      <c r="M82">
        <f t="shared" si="10"/>
        <v>340000</v>
      </c>
      <c r="N82">
        <v>2</v>
      </c>
      <c r="O82">
        <v>2800000</v>
      </c>
      <c r="P82">
        <v>1</v>
      </c>
      <c r="Q82">
        <f t="shared" si="11"/>
        <v>3</v>
      </c>
      <c r="R82">
        <f t="shared" si="12"/>
        <v>1</v>
      </c>
      <c r="S82">
        <v>0.18</v>
      </c>
      <c r="T82">
        <v>2.3E-3</v>
      </c>
      <c r="U82">
        <f t="shared" si="13"/>
        <v>1.3799999999999999E-3</v>
      </c>
    </row>
    <row r="83" spans="1:21" x14ac:dyDescent="0.3">
      <c r="A83">
        <v>81</v>
      </c>
      <c r="B83">
        <v>6</v>
      </c>
      <c r="C83">
        <f t="shared" si="7"/>
        <v>11</v>
      </c>
      <c r="D83">
        <v>12</v>
      </c>
      <c r="E83">
        <f t="shared" si="8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9"/>
        <v>172000</v>
      </c>
      <c r="L83">
        <v>1</v>
      </c>
      <c r="M83">
        <f t="shared" si="10"/>
        <v>344000</v>
      </c>
      <c r="N83">
        <v>2</v>
      </c>
      <c r="O83">
        <v>2810000</v>
      </c>
      <c r="P83">
        <v>1</v>
      </c>
      <c r="Q83">
        <f t="shared" si="11"/>
        <v>3</v>
      </c>
      <c r="R83">
        <f t="shared" si="12"/>
        <v>1</v>
      </c>
      <c r="S83">
        <v>0.18</v>
      </c>
      <c r="T83">
        <v>2.3E-3</v>
      </c>
      <c r="U83">
        <f t="shared" si="13"/>
        <v>1.3799999999999999E-3</v>
      </c>
    </row>
    <row r="84" spans="1:21" x14ac:dyDescent="0.3">
      <c r="A84">
        <v>82</v>
      </c>
      <c r="B84">
        <v>6</v>
      </c>
      <c r="C84">
        <f t="shared" si="7"/>
        <v>11</v>
      </c>
      <c r="D84">
        <v>12</v>
      </c>
      <c r="E84">
        <f t="shared" si="8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9"/>
        <v>174000</v>
      </c>
      <c r="L84">
        <v>1</v>
      </c>
      <c r="M84">
        <f t="shared" si="10"/>
        <v>348000</v>
      </c>
      <c r="N84">
        <v>2</v>
      </c>
      <c r="O84">
        <v>2820000</v>
      </c>
      <c r="P84">
        <v>1</v>
      </c>
      <c r="Q84">
        <f t="shared" si="11"/>
        <v>3</v>
      </c>
      <c r="R84">
        <f t="shared" si="12"/>
        <v>1</v>
      </c>
      <c r="S84">
        <v>0.18</v>
      </c>
      <c r="T84">
        <v>2.3E-3</v>
      </c>
      <c r="U84">
        <f t="shared" si="13"/>
        <v>1.3799999999999999E-3</v>
      </c>
    </row>
    <row r="85" spans="1:21" x14ac:dyDescent="0.3">
      <c r="A85">
        <v>83</v>
      </c>
      <c r="B85">
        <v>6</v>
      </c>
      <c r="C85">
        <f t="shared" si="7"/>
        <v>11</v>
      </c>
      <c r="D85">
        <v>12</v>
      </c>
      <c r="E85">
        <f t="shared" si="8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9"/>
        <v>176000</v>
      </c>
      <c r="L85">
        <v>1</v>
      </c>
      <c r="M85">
        <f t="shared" si="10"/>
        <v>352000</v>
      </c>
      <c r="N85">
        <v>2</v>
      </c>
      <c r="O85">
        <v>2830000</v>
      </c>
      <c r="P85">
        <v>1</v>
      </c>
      <c r="Q85">
        <f t="shared" si="11"/>
        <v>3</v>
      </c>
      <c r="R85">
        <f t="shared" si="12"/>
        <v>1</v>
      </c>
      <c r="S85">
        <v>0.18</v>
      </c>
      <c r="T85">
        <v>2.3E-3</v>
      </c>
      <c r="U85">
        <f t="shared" si="13"/>
        <v>1.3799999999999999E-3</v>
      </c>
    </row>
    <row r="86" spans="1:21" x14ac:dyDescent="0.3">
      <c r="A86">
        <v>84</v>
      </c>
      <c r="B86">
        <v>6</v>
      </c>
      <c r="C86">
        <f t="shared" si="7"/>
        <v>11</v>
      </c>
      <c r="D86">
        <v>12</v>
      </c>
      <c r="E86">
        <f t="shared" si="8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9"/>
        <v>178000</v>
      </c>
      <c r="L86">
        <v>1</v>
      </c>
      <c r="M86">
        <f t="shared" si="10"/>
        <v>356000</v>
      </c>
      <c r="N86">
        <v>2</v>
      </c>
      <c r="O86">
        <v>2840000</v>
      </c>
      <c r="P86">
        <v>1</v>
      </c>
      <c r="Q86">
        <f t="shared" si="11"/>
        <v>3</v>
      </c>
      <c r="R86">
        <f t="shared" si="12"/>
        <v>1</v>
      </c>
      <c r="S86">
        <v>0.18</v>
      </c>
      <c r="T86">
        <v>2.3E-3</v>
      </c>
      <c r="U86">
        <f t="shared" si="13"/>
        <v>1.3799999999999999E-3</v>
      </c>
    </row>
    <row r="87" spans="1:21" x14ac:dyDescent="0.3">
      <c r="A87">
        <v>85</v>
      </c>
      <c r="B87">
        <v>6</v>
      </c>
      <c r="C87">
        <f t="shared" si="7"/>
        <v>11</v>
      </c>
      <c r="D87">
        <v>12</v>
      </c>
      <c r="E87">
        <f t="shared" si="8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9"/>
        <v>180000</v>
      </c>
      <c r="L87">
        <v>1</v>
      </c>
      <c r="M87">
        <f t="shared" si="10"/>
        <v>360000</v>
      </c>
      <c r="N87">
        <v>2</v>
      </c>
      <c r="O87">
        <v>2850000</v>
      </c>
      <c r="P87">
        <v>1</v>
      </c>
      <c r="Q87">
        <f t="shared" si="11"/>
        <v>3</v>
      </c>
      <c r="R87">
        <f t="shared" si="12"/>
        <v>1</v>
      </c>
      <c r="S87">
        <v>0.18</v>
      </c>
      <c r="T87">
        <v>2.3E-3</v>
      </c>
      <c r="U87">
        <f t="shared" si="13"/>
        <v>1.3799999999999999E-3</v>
      </c>
    </row>
    <row r="88" spans="1:21" x14ac:dyDescent="0.3">
      <c r="A88">
        <v>86</v>
      </c>
      <c r="B88">
        <v>6</v>
      </c>
      <c r="C88">
        <f t="shared" si="7"/>
        <v>11</v>
      </c>
      <c r="D88">
        <v>12</v>
      </c>
      <c r="E88">
        <f t="shared" si="8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9"/>
        <v>182000</v>
      </c>
      <c r="L88">
        <v>1</v>
      </c>
      <c r="M88">
        <f t="shared" si="10"/>
        <v>364000</v>
      </c>
      <c r="N88">
        <v>2</v>
      </c>
      <c r="O88">
        <v>2860000</v>
      </c>
      <c r="P88">
        <v>1</v>
      </c>
      <c r="Q88">
        <f t="shared" si="11"/>
        <v>3</v>
      </c>
      <c r="R88">
        <f t="shared" si="12"/>
        <v>1</v>
      </c>
      <c r="S88">
        <v>0.18</v>
      </c>
      <c r="T88">
        <v>2.3E-3</v>
      </c>
      <c r="U88">
        <f t="shared" si="13"/>
        <v>1.3799999999999999E-3</v>
      </c>
    </row>
    <row r="89" spans="1:21" x14ac:dyDescent="0.3">
      <c r="A89">
        <v>87</v>
      </c>
      <c r="B89">
        <v>6</v>
      </c>
      <c r="C89">
        <f t="shared" si="7"/>
        <v>11</v>
      </c>
      <c r="D89">
        <v>12</v>
      </c>
      <c r="E89">
        <f t="shared" si="8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9"/>
        <v>184000</v>
      </c>
      <c r="L89">
        <v>1</v>
      </c>
      <c r="M89">
        <f t="shared" si="10"/>
        <v>368000</v>
      </c>
      <c r="N89">
        <v>2</v>
      </c>
      <c r="O89">
        <v>2870000</v>
      </c>
      <c r="P89">
        <v>1</v>
      </c>
      <c r="Q89">
        <f t="shared" si="11"/>
        <v>3</v>
      </c>
      <c r="R89">
        <f t="shared" si="12"/>
        <v>1</v>
      </c>
      <c r="S89">
        <v>0.18</v>
      </c>
      <c r="T89">
        <v>2.3E-3</v>
      </c>
      <c r="U89">
        <f t="shared" si="13"/>
        <v>1.3799999999999999E-3</v>
      </c>
    </row>
    <row r="90" spans="1:21" x14ac:dyDescent="0.3">
      <c r="A90">
        <v>88</v>
      </c>
      <c r="B90">
        <v>6</v>
      </c>
      <c r="C90">
        <f t="shared" si="7"/>
        <v>11</v>
      </c>
      <c r="D90">
        <v>12</v>
      </c>
      <c r="E90">
        <f t="shared" si="8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9"/>
        <v>186000</v>
      </c>
      <c r="L90">
        <v>1</v>
      </c>
      <c r="M90">
        <f t="shared" si="10"/>
        <v>372000</v>
      </c>
      <c r="N90">
        <v>2</v>
      </c>
      <c r="O90">
        <v>2880000</v>
      </c>
      <c r="P90">
        <v>1</v>
      </c>
      <c r="Q90">
        <f t="shared" si="11"/>
        <v>3</v>
      </c>
      <c r="R90">
        <f t="shared" si="12"/>
        <v>1</v>
      </c>
      <c r="S90">
        <v>0.18</v>
      </c>
      <c r="T90">
        <v>2.3E-3</v>
      </c>
      <c r="U90">
        <f t="shared" si="13"/>
        <v>1.3799999999999999E-3</v>
      </c>
    </row>
    <row r="91" spans="1:21" x14ac:dyDescent="0.3">
      <c r="A91">
        <v>89</v>
      </c>
      <c r="B91">
        <v>6</v>
      </c>
      <c r="C91">
        <f t="shared" si="7"/>
        <v>11</v>
      </c>
      <c r="D91">
        <v>12</v>
      </c>
      <c r="E91">
        <f t="shared" si="8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9"/>
        <v>188000</v>
      </c>
      <c r="L91">
        <v>1</v>
      </c>
      <c r="M91">
        <f t="shared" si="10"/>
        <v>376000</v>
      </c>
      <c r="N91">
        <v>2</v>
      </c>
      <c r="O91">
        <v>2890000</v>
      </c>
      <c r="P91">
        <v>1</v>
      </c>
      <c r="Q91">
        <f t="shared" si="11"/>
        <v>3</v>
      </c>
      <c r="R91">
        <f t="shared" si="12"/>
        <v>1</v>
      </c>
      <c r="S91">
        <v>0.18</v>
      </c>
      <c r="T91">
        <v>2.3E-3</v>
      </c>
      <c r="U91">
        <f t="shared" si="13"/>
        <v>1.3799999999999999E-3</v>
      </c>
    </row>
    <row r="92" spans="1:21" x14ac:dyDescent="0.3">
      <c r="A92" s="2">
        <v>90</v>
      </c>
      <c r="B92" s="2">
        <v>7</v>
      </c>
      <c r="C92" s="2">
        <f t="shared" ref="C92:C106" si="14">B92+5</f>
        <v>12</v>
      </c>
      <c r="D92">
        <v>12</v>
      </c>
      <c r="E92" s="2">
        <f t="shared" ref="E92:E106" si="15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9"/>
        <v>190000</v>
      </c>
      <c r="L92" s="2">
        <v>1</v>
      </c>
      <c r="M92" s="2">
        <f t="shared" si="10"/>
        <v>380000</v>
      </c>
      <c r="N92" s="2">
        <v>2</v>
      </c>
      <c r="O92" s="2">
        <v>2900000</v>
      </c>
      <c r="P92">
        <v>1</v>
      </c>
      <c r="Q92">
        <f t="shared" si="11"/>
        <v>3</v>
      </c>
      <c r="R92">
        <f t="shared" si="12"/>
        <v>1</v>
      </c>
      <c r="S92">
        <v>0.18</v>
      </c>
      <c r="T92">
        <v>2.3E-3</v>
      </c>
      <c r="U92">
        <f t="shared" si="13"/>
        <v>1.3799999999999999E-3</v>
      </c>
    </row>
    <row r="93" spans="1:21" x14ac:dyDescent="0.3">
      <c r="A93" s="2">
        <v>91</v>
      </c>
      <c r="B93" s="2">
        <v>7</v>
      </c>
      <c r="C93" s="2">
        <f t="shared" si="14"/>
        <v>12</v>
      </c>
      <c r="D93">
        <v>12</v>
      </c>
      <c r="E93" s="2">
        <f t="shared" si="15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9"/>
        <v>192000</v>
      </c>
      <c r="L93" s="2">
        <v>1</v>
      </c>
      <c r="M93" s="2">
        <f t="shared" si="10"/>
        <v>384000</v>
      </c>
      <c r="N93" s="2">
        <v>2</v>
      </c>
      <c r="O93" s="2">
        <v>2910000</v>
      </c>
      <c r="P93">
        <v>1</v>
      </c>
      <c r="Q93">
        <f t="shared" si="11"/>
        <v>3</v>
      </c>
      <c r="R93">
        <f t="shared" si="12"/>
        <v>1</v>
      </c>
      <c r="S93">
        <v>0.18</v>
      </c>
      <c r="T93">
        <v>2.3E-3</v>
      </c>
      <c r="U93">
        <f t="shared" si="13"/>
        <v>1.3799999999999999E-3</v>
      </c>
    </row>
    <row r="94" spans="1:21" x14ac:dyDescent="0.3">
      <c r="A94" s="2">
        <v>92</v>
      </c>
      <c r="B94" s="2">
        <v>7</v>
      </c>
      <c r="C94" s="2">
        <f t="shared" si="14"/>
        <v>12</v>
      </c>
      <c r="D94">
        <v>12</v>
      </c>
      <c r="E94" s="2">
        <f t="shared" si="15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9"/>
        <v>194000</v>
      </c>
      <c r="L94" s="2">
        <v>1</v>
      </c>
      <c r="M94" s="2">
        <f t="shared" si="10"/>
        <v>388000</v>
      </c>
      <c r="N94" s="2">
        <v>2</v>
      </c>
      <c r="O94" s="2">
        <v>2920000</v>
      </c>
      <c r="P94">
        <v>1</v>
      </c>
      <c r="Q94">
        <f t="shared" si="11"/>
        <v>3</v>
      </c>
      <c r="R94">
        <f t="shared" si="12"/>
        <v>1</v>
      </c>
      <c r="S94">
        <v>0.18</v>
      </c>
      <c r="T94">
        <v>2.3E-3</v>
      </c>
      <c r="U94">
        <f t="shared" si="13"/>
        <v>1.3799999999999999E-3</v>
      </c>
    </row>
    <row r="95" spans="1:21" x14ac:dyDescent="0.3">
      <c r="A95" s="2">
        <v>93</v>
      </c>
      <c r="B95" s="2">
        <v>7</v>
      </c>
      <c r="C95" s="2">
        <f t="shared" si="14"/>
        <v>12</v>
      </c>
      <c r="D95">
        <v>12</v>
      </c>
      <c r="E95" s="2">
        <f t="shared" si="15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9"/>
        <v>196000</v>
      </c>
      <c r="L95" s="2">
        <v>1</v>
      </c>
      <c r="M95" s="2">
        <f t="shared" si="10"/>
        <v>392000</v>
      </c>
      <c r="N95" s="2">
        <v>2</v>
      </c>
      <c r="O95" s="2">
        <v>2930000</v>
      </c>
      <c r="P95">
        <v>1</v>
      </c>
      <c r="Q95">
        <f t="shared" si="11"/>
        <v>3</v>
      </c>
      <c r="R95">
        <f t="shared" si="12"/>
        <v>1</v>
      </c>
      <c r="S95">
        <v>0.18</v>
      </c>
      <c r="T95">
        <v>2.3E-3</v>
      </c>
      <c r="U95">
        <f t="shared" si="13"/>
        <v>1.3799999999999999E-3</v>
      </c>
    </row>
    <row r="96" spans="1:21" x14ac:dyDescent="0.3">
      <c r="A96" s="2">
        <v>94</v>
      </c>
      <c r="B96" s="2">
        <v>7</v>
      </c>
      <c r="C96" s="2">
        <f t="shared" si="14"/>
        <v>12</v>
      </c>
      <c r="D96">
        <v>12</v>
      </c>
      <c r="E96" s="2">
        <f t="shared" si="15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9"/>
        <v>198000</v>
      </c>
      <c r="L96" s="2">
        <v>1</v>
      </c>
      <c r="M96" s="2">
        <f t="shared" si="10"/>
        <v>396000</v>
      </c>
      <c r="N96" s="2">
        <v>2</v>
      </c>
      <c r="O96" s="2">
        <v>2940000</v>
      </c>
      <c r="P96">
        <v>1</v>
      </c>
      <c r="Q96">
        <f t="shared" si="11"/>
        <v>3</v>
      </c>
      <c r="R96">
        <f t="shared" si="12"/>
        <v>1</v>
      </c>
      <c r="S96">
        <v>0.18</v>
      </c>
      <c r="T96">
        <v>2.3E-3</v>
      </c>
      <c r="U96">
        <f t="shared" si="13"/>
        <v>1.3799999999999999E-3</v>
      </c>
    </row>
    <row r="97" spans="1:21" x14ac:dyDescent="0.3">
      <c r="A97" s="2">
        <v>95</v>
      </c>
      <c r="B97" s="2">
        <v>7</v>
      </c>
      <c r="C97" s="2">
        <f t="shared" si="14"/>
        <v>12</v>
      </c>
      <c r="D97">
        <v>12</v>
      </c>
      <c r="E97" s="2">
        <f t="shared" si="15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9"/>
        <v>200000</v>
      </c>
      <c r="L97" s="2">
        <v>1</v>
      </c>
      <c r="M97" s="2">
        <f t="shared" si="10"/>
        <v>400000</v>
      </c>
      <c r="N97" s="2">
        <v>2</v>
      </c>
      <c r="O97" s="2">
        <v>2950000</v>
      </c>
      <c r="P97">
        <v>1</v>
      </c>
      <c r="Q97">
        <f t="shared" si="11"/>
        <v>3</v>
      </c>
      <c r="R97">
        <f t="shared" si="12"/>
        <v>1</v>
      </c>
      <c r="S97">
        <v>0.18</v>
      </c>
      <c r="T97">
        <v>2.3E-3</v>
      </c>
      <c r="U97">
        <f t="shared" si="13"/>
        <v>1.3799999999999999E-3</v>
      </c>
    </row>
    <row r="98" spans="1:21" x14ac:dyDescent="0.3">
      <c r="A98" s="2">
        <v>96</v>
      </c>
      <c r="B98" s="2">
        <v>7</v>
      </c>
      <c r="C98" s="2">
        <f t="shared" si="14"/>
        <v>12</v>
      </c>
      <c r="D98">
        <v>12</v>
      </c>
      <c r="E98" s="2">
        <f t="shared" si="15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9"/>
        <v>202000</v>
      </c>
      <c r="L98" s="2">
        <v>1</v>
      </c>
      <c r="M98" s="2">
        <f t="shared" si="10"/>
        <v>404000</v>
      </c>
      <c r="N98" s="2">
        <v>2</v>
      </c>
      <c r="O98" s="2">
        <v>2960000</v>
      </c>
      <c r="P98">
        <v>1</v>
      </c>
      <c r="Q98">
        <f t="shared" si="11"/>
        <v>3</v>
      </c>
      <c r="R98">
        <f t="shared" si="12"/>
        <v>1</v>
      </c>
      <c r="S98">
        <v>0.18</v>
      </c>
      <c r="T98">
        <v>2.3E-3</v>
      </c>
      <c r="U98">
        <f t="shared" si="13"/>
        <v>1.3799999999999999E-3</v>
      </c>
    </row>
    <row r="99" spans="1:21" x14ac:dyDescent="0.3">
      <c r="A99" s="2">
        <v>97</v>
      </c>
      <c r="B99" s="2">
        <v>7</v>
      </c>
      <c r="C99" s="2">
        <f t="shared" si="14"/>
        <v>12</v>
      </c>
      <c r="D99">
        <v>12</v>
      </c>
      <c r="E99" s="2">
        <f t="shared" si="15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9"/>
        <v>204000</v>
      </c>
      <c r="L99" s="2">
        <v>1</v>
      </c>
      <c r="M99" s="2">
        <f t="shared" si="10"/>
        <v>408000</v>
      </c>
      <c r="N99" s="2">
        <v>2</v>
      </c>
      <c r="O99" s="2">
        <v>2970000</v>
      </c>
      <c r="P99">
        <v>1</v>
      </c>
      <c r="Q99">
        <f t="shared" si="11"/>
        <v>3</v>
      </c>
      <c r="R99">
        <f t="shared" si="12"/>
        <v>1</v>
      </c>
      <c r="S99">
        <v>0.18</v>
      </c>
      <c r="T99">
        <v>2.3E-3</v>
      </c>
      <c r="U99">
        <f t="shared" si="13"/>
        <v>1.3799999999999999E-3</v>
      </c>
    </row>
    <row r="100" spans="1:21" x14ac:dyDescent="0.3">
      <c r="A100" s="2">
        <v>98</v>
      </c>
      <c r="B100" s="2">
        <v>7</v>
      </c>
      <c r="C100" s="2">
        <f t="shared" si="14"/>
        <v>12</v>
      </c>
      <c r="D100">
        <v>12</v>
      </c>
      <c r="E100" s="2">
        <f t="shared" si="15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9"/>
        <v>206000</v>
      </c>
      <c r="L100" s="2">
        <v>1</v>
      </c>
      <c r="M100" s="2">
        <f t="shared" si="10"/>
        <v>412000</v>
      </c>
      <c r="N100" s="2">
        <v>2</v>
      </c>
      <c r="O100" s="2">
        <v>2980000</v>
      </c>
      <c r="P100">
        <v>1</v>
      </c>
      <c r="Q100">
        <f t="shared" si="11"/>
        <v>3</v>
      </c>
      <c r="R100">
        <f t="shared" si="12"/>
        <v>1</v>
      </c>
      <c r="S100">
        <v>0.18</v>
      </c>
      <c r="T100">
        <v>2.3E-3</v>
      </c>
      <c r="U100">
        <f t="shared" si="13"/>
        <v>1.3799999999999999E-3</v>
      </c>
    </row>
    <row r="101" spans="1:21" x14ac:dyDescent="0.3">
      <c r="A101" s="2">
        <v>99</v>
      </c>
      <c r="B101" s="2">
        <v>7</v>
      </c>
      <c r="C101" s="2">
        <f t="shared" si="14"/>
        <v>12</v>
      </c>
      <c r="D101">
        <v>12</v>
      </c>
      <c r="E101" s="2">
        <f t="shared" si="15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9"/>
        <v>208000</v>
      </c>
      <c r="L101" s="2">
        <v>1</v>
      </c>
      <c r="M101" s="2">
        <f t="shared" si="10"/>
        <v>416000</v>
      </c>
      <c r="N101" s="2">
        <v>2</v>
      </c>
      <c r="O101" s="2">
        <v>2990000</v>
      </c>
      <c r="P101">
        <v>1</v>
      </c>
      <c r="Q101">
        <f t="shared" si="11"/>
        <v>3</v>
      </c>
      <c r="R101">
        <f t="shared" si="12"/>
        <v>1</v>
      </c>
      <c r="S101">
        <v>0.18</v>
      </c>
      <c r="T101">
        <v>2.3E-3</v>
      </c>
      <c r="U101">
        <f t="shared" si="13"/>
        <v>1.3799999999999999E-3</v>
      </c>
    </row>
    <row r="102" spans="1:21" x14ac:dyDescent="0.3">
      <c r="A102" s="2">
        <v>100</v>
      </c>
      <c r="B102" s="2">
        <v>7</v>
      </c>
      <c r="C102" s="2">
        <f t="shared" si="14"/>
        <v>12</v>
      </c>
      <c r="D102">
        <v>12</v>
      </c>
      <c r="E102" s="2">
        <f t="shared" si="15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9"/>
        <v>210000</v>
      </c>
      <c r="L102" s="2">
        <v>1</v>
      </c>
      <c r="M102" s="2">
        <f t="shared" si="10"/>
        <v>420000</v>
      </c>
      <c r="N102" s="2">
        <v>2</v>
      </c>
      <c r="O102" s="2">
        <v>3000000</v>
      </c>
      <c r="P102">
        <v>1</v>
      </c>
      <c r="Q102">
        <f t="shared" si="11"/>
        <v>3</v>
      </c>
      <c r="R102">
        <f t="shared" si="12"/>
        <v>1</v>
      </c>
      <c r="S102">
        <v>0.18</v>
      </c>
      <c r="T102">
        <v>2.3E-3</v>
      </c>
      <c r="U102">
        <f t="shared" si="13"/>
        <v>1.3799999999999999E-3</v>
      </c>
    </row>
    <row r="103" spans="1:21" x14ac:dyDescent="0.3">
      <c r="A103" s="2">
        <v>101</v>
      </c>
      <c r="B103" s="2">
        <v>7</v>
      </c>
      <c r="C103" s="2">
        <f t="shared" si="14"/>
        <v>12</v>
      </c>
      <c r="D103">
        <v>12</v>
      </c>
      <c r="E103" s="2">
        <f t="shared" si="15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9"/>
        <v>212000</v>
      </c>
      <c r="L103" s="2">
        <v>1</v>
      </c>
      <c r="M103" s="2">
        <f t="shared" si="10"/>
        <v>424000</v>
      </c>
      <c r="N103" s="2">
        <v>2</v>
      </c>
      <c r="O103" s="2">
        <v>3010000</v>
      </c>
      <c r="P103">
        <v>1</v>
      </c>
      <c r="Q103">
        <f t="shared" si="11"/>
        <v>4</v>
      </c>
      <c r="R103">
        <f t="shared" si="12"/>
        <v>1</v>
      </c>
      <c r="S103">
        <v>0.18</v>
      </c>
      <c r="T103">
        <v>2.3E-3</v>
      </c>
      <c r="U103">
        <f t="shared" si="13"/>
        <v>1.3799999999999999E-3</v>
      </c>
    </row>
    <row r="104" spans="1:21" x14ac:dyDescent="0.3">
      <c r="A104" s="2">
        <v>102</v>
      </c>
      <c r="B104" s="2">
        <v>7</v>
      </c>
      <c r="C104" s="2">
        <f t="shared" si="14"/>
        <v>12</v>
      </c>
      <c r="D104">
        <v>12</v>
      </c>
      <c r="E104" s="2">
        <f t="shared" si="15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9"/>
        <v>214000</v>
      </c>
      <c r="L104" s="2">
        <v>1</v>
      </c>
      <c r="M104" s="2">
        <f t="shared" si="10"/>
        <v>428000</v>
      </c>
      <c r="N104" s="2">
        <v>2</v>
      </c>
      <c r="O104" s="2">
        <v>3020000</v>
      </c>
      <c r="P104">
        <v>1</v>
      </c>
      <c r="Q104">
        <f t="shared" si="11"/>
        <v>4</v>
      </c>
      <c r="R104">
        <f t="shared" si="12"/>
        <v>1</v>
      </c>
      <c r="S104">
        <v>0.18</v>
      </c>
      <c r="T104">
        <v>2.3E-3</v>
      </c>
      <c r="U104">
        <f t="shared" si="13"/>
        <v>1.3799999999999999E-3</v>
      </c>
    </row>
    <row r="105" spans="1:21" x14ac:dyDescent="0.3">
      <c r="A105" s="2">
        <v>103</v>
      </c>
      <c r="B105" s="2">
        <v>7</v>
      </c>
      <c r="C105" s="2">
        <f t="shared" si="14"/>
        <v>12</v>
      </c>
      <c r="D105">
        <v>12</v>
      </c>
      <c r="E105" s="2">
        <f t="shared" si="15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9"/>
        <v>216000</v>
      </c>
      <c r="L105" s="2">
        <v>1</v>
      </c>
      <c r="M105" s="2">
        <f t="shared" si="10"/>
        <v>432000</v>
      </c>
      <c r="N105" s="2">
        <v>2</v>
      </c>
      <c r="O105" s="2">
        <v>3030000</v>
      </c>
      <c r="P105">
        <v>1</v>
      </c>
      <c r="Q105">
        <f t="shared" si="11"/>
        <v>4</v>
      </c>
      <c r="R105">
        <f t="shared" si="12"/>
        <v>1</v>
      </c>
      <c r="S105">
        <v>0.18</v>
      </c>
      <c r="T105">
        <v>2.3E-3</v>
      </c>
      <c r="U105">
        <f t="shared" si="13"/>
        <v>1.3799999999999999E-3</v>
      </c>
    </row>
    <row r="106" spans="1:21" x14ac:dyDescent="0.3">
      <c r="A106" s="2">
        <v>104</v>
      </c>
      <c r="B106" s="2">
        <v>7</v>
      </c>
      <c r="C106" s="2">
        <f t="shared" si="14"/>
        <v>12</v>
      </c>
      <c r="D106">
        <v>12</v>
      </c>
      <c r="E106" s="2">
        <f t="shared" si="15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9"/>
        <v>218000</v>
      </c>
      <c r="L106" s="2">
        <v>1</v>
      </c>
      <c r="M106" s="2">
        <f t="shared" si="10"/>
        <v>436000</v>
      </c>
      <c r="N106" s="2">
        <v>2</v>
      </c>
      <c r="O106" s="2">
        <v>3040000</v>
      </c>
      <c r="P106">
        <v>1</v>
      </c>
      <c r="Q106">
        <f t="shared" si="11"/>
        <v>4</v>
      </c>
      <c r="R106">
        <f t="shared" si="12"/>
        <v>1</v>
      </c>
      <c r="S106">
        <v>0.18</v>
      </c>
      <c r="T106">
        <v>2.3E-3</v>
      </c>
      <c r="U106">
        <f t="shared" si="13"/>
        <v>1.3799999999999999E-3</v>
      </c>
    </row>
    <row r="107" spans="1:21" x14ac:dyDescent="0.3">
      <c r="A107" s="2">
        <v>105</v>
      </c>
      <c r="B107">
        <v>8</v>
      </c>
      <c r="C107">
        <f t="shared" ref="C107:C121" si="16">B107+5</f>
        <v>13</v>
      </c>
      <c r="D107">
        <v>12</v>
      </c>
      <c r="E107">
        <f t="shared" ref="E107:E121" si="17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9"/>
        <v>220000</v>
      </c>
      <c r="L107">
        <v>1</v>
      </c>
      <c r="M107" s="2">
        <f t="shared" si="10"/>
        <v>440000</v>
      </c>
      <c r="N107">
        <v>2</v>
      </c>
      <c r="O107" s="2">
        <v>3050000</v>
      </c>
      <c r="P107">
        <v>1</v>
      </c>
      <c r="Q107">
        <f t="shared" si="11"/>
        <v>4</v>
      </c>
      <c r="R107">
        <f t="shared" si="12"/>
        <v>1</v>
      </c>
      <c r="S107">
        <v>0.18</v>
      </c>
      <c r="T107">
        <v>2.3E-3</v>
      </c>
      <c r="U107">
        <f t="shared" si="13"/>
        <v>1.3799999999999999E-3</v>
      </c>
    </row>
    <row r="108" spans="1:21" x14ac:dyDescent="0.3">
      <c r="A108" s="2">
        <v>106</v>
      </c>
      <c r="B108">
        <v>8</v>
      </c>
      <c r="C108">
        <f t="shared" si="16"/>
        <v>13</v>
      </c>
      <c r="D108">
        <v>12</v>
      </c>
      <c r="E108">
        <f t="shared" si="17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9"/>
        <v>222000</v>
      </c>
      <c r="L108">
        <v>1</v>
      </c>
      <c r="M108" s="2">
        <f t="shared" si="10"/>
        <v>444000</v>
      </c>
      <c r="N108">
        <v>2</v>
      </c>
      <c r="O108" s="2">
        <v>3060000</v>
      </c>
      <c r="P108">
        <v>1</v>
      </c>
      <c r="Q108">
        <f t="shared" si="11"/>
        <v>4</v>
      </c>
      <c r="R108">
        <f t="shared" si="12"/>
        <v>1</v>
      </c>
      <c r="S108">
        <v>0.18</v>
      </c>
      <c r="T108">
        <v>2.3E-3</v>
      </c>
      <c r="U108">
        <f t="shared" si="13"/>
        <v>1.3799999999999999E-3</v>
      </c>
    </row>
    <row r="109" spans="1:21" x14ac:dyDescent="0.3">
      <c r="A109" s="2">
        <v>107</v>
      </c>
      <c r="B109">
        <v>8</v>
      </c>
      <c r="C109">
        <f t="shared" si="16"/>
        <v>13</v>
      </c>
      <c r="D109">
        <v>12</v>
      </c>
      <c r="E109">
        <f t="shared" si="17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9"/>
        <v>224000</v>
      </c>
      <c r="L109">
        <v>1</v>
      </c>
      <c r="M109" s="2">
        <f t="shared" si="10"/>
        <v>448000</v>
      </c>
      <c r="N109">
        <v>2</v>
      </c>
      <c r="O109" s="2">
        <v>3070000</v>
      </c>
      <c r="P109">
        <v>1</v>
      </c>
      <c r="Q109">
        <f t="shared" si="11"/>
        <v>4</v>
      </c>
      <c r="R109">
        <f t="shared" si="12"/>
        <v>1</v>
      </c>
      <c r="S109">
        <v>0.18</v>
      </c>
      <c r="T109">
        <v>2.3E-3</v>
      </c>
      <c r="U109">
        <f t="shared" si="13"/>
        <v>1.3799999999999999E-3</v>
      </c>
    </row>
    <row r="110" spans="1:21" x14ac:dyDescent="0.3">
      <c r="A110" s="2">
        <v>108</v>
      </c>
      <c r="B110">
        <v>8</v>
      </c>
      <c r="C110">
        <f t="shared" si="16"/>
        <v>13</v>
      </c>
      <c r="D110">
        <v>12</v>
      </c>
      <c r="E110">
        <f t="shared" si="17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9"/>
        <v>226000</v>
      </c>
      <c r="L110">
        <v>1</v>
      </c>
      <c r="M110" s="2">
        <f t="shared" si="10"/>
        <v>452000</v>
      </c>
      <c r="N110">
        <v>2</v>
      </c>
      <c r="O110" s="2">
        <v>3080000</v>
      </c>
      <c r="P110">
        <v>1</v>
      </c>
      <c r="Q110">
        <f t="shared" si="11"/>
        <v>4</v>
      </c>
      <c r="R110">
        <f t="shared" si="12"/>
        <v>1</v>
      </c>
      <c r="S110">
        <v>0.18</v>
      </c>
      <c r="T110">
        <v>2.3E-3</v>
      </c>
      <c r="U110">
        <f t="shared" si="13"/>
        <v>1.3799999999999999E-3</v>
      </c>
    </row>
    <row r="111" spans="1:21" x14ac:dyDescent="0.3">
      <c r="A111" s="2">
        <v>109</v>
      </c>
      <c r="B111">
        <v>8</v>
      </c>
      <c r="C111">
        <f t="shared" si="16"/>
        <v>13</v>
      </c>
      <c r="D111">
        <v>12</v>
      </c>
      <c r="E111">
        <f t="shared" si="17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9"/>
        <v>228000</v>
      </c>
      <c r="L111">
        <v>1</v>
      </c>
      <c r="M111" s="2">
        <f t="shared" si="10"/>
        <v>456000</v>
      </c>
      <c r="N111">
        <v>2</v>
      </c>
      <c r="O111" s="2">
        <v>3090000</v>
      </c>
      <c r="P111">
        <v>1</v>
      </c>
      <c r="Q111">
        <f t="shared" si="11"/>
        <v>4</v>
      </c>
      <c r="R111">
        <f t="shared" si="12"/>
        <v>1</v>
      </c>
      <c r="S111">
        <v>0.18</v>
      </c>
      <c r="T111">
        <v>2.3E-3</v>
      </c>
      <c r="U111">
        <f t="shared" si="13"/>
        <v>1.3799999999999999E-3</v>
      </c>
    </row>
    <row r="112" spans="1:21" x14ac:dyDescent="0.3">
      <c r="A112" s="2">
        <v>110</v>
      </c>
      <c r="B112">
        <v>8</v>
      </c>
      <c r="C112">
        <f t="shared" si="16"/>
        <v>13</v>
      </c>
      <c r="D112">
        <v>12</v>
      </c>
      <c r="E112">
        <f t="shared" si="17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9"/>
        <v>230000</v>
      </c>
      <c r="L112">
        <v>1</v>
      </c>
      <c r="M112" s="2">
        <f t="shared" si="10"/>
        <v>460000</v>
      </c>
      <c r="N112">
        <v>2</v>
      </c>
      <c r="O112" s="2">
        <v>3100000</v>
      </c>
      <c r="P112">
        <v>1</v>
      </c>
      <c r="Q112">
        <f t="shared" si="11"/>
        <v>4</v>
      </c>
      <c r="R112">
        <f t="shared" si="12"/>
        <v>1</v>
      </c>
      <c r="S112">
        <v>0.18</v>
      </c>
      <c r="T112">
        <v>2.3E-3</v>
      </c>
      <c r="U112">
        <f t="shared" si="13"/>
        <v>1.3799999999999999E-3</v>
      </c>
    </row>
    <row r="113" spans="1:21" x14ac:dyDescent="0.3">
      <c r="A113" s="2">
        <v>111</v>
      </c>
      <c r="B113">
        <v>8</v>
      </c>
      <c r="C113">
        <f t="shared" si="16"/>
        <v>13</v>
      </c>
      <c r="D113">
        <v>12</v>
      </c>
      <c r="E113">
        <f t="shared" si="17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9"/>
        <v>232000</v>
      </c>
      <c r="L113">
        <v>1</v>
      </c>
      <c r="M113" s="2">
        <f t="shared" si="10"/>
        <v>464000</v>
      </c>
      <c r="N113">
        <v>2</v>
      </c>
      <c r="O113" s="2">
        <v>3110000</v>
      </c>
      <c r="P113">
        <v>1</v>
      </c>
      <c r="Q113">
        <f t="shared" si="11"/>
        <v>4</v>
      </c>
      <c r="R113">
        <f t="shared" si="12"/>
        <v>1</v>
      </c>
      <c r="S113">
        <v>0.18</v>
      </c>
      <c r="T113">
        <v>2.3E-3</v>
      </c>
      <c r="U113">
        <f t="shared" si="13"/>
        <v>1.3799999999999999E-3</v>
      </c>
    </row>
    <row r="114" spans="1:21" x14ac:dyDescent="0.3">
      <c r="A114" s="2">
        <v>112</v>
      </c>
      <c r="B114">
        <v>8</v>
      </c>
      <c r="C114">
        <f t="shared" si="16"/>
        <v>13</v>
      </c>
      <c r="D114">
        <v>12</v>
      </c>
      <c r="E114">
        <f t="shared" si="17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9"/>
        <v>234000</v>
      </c>
      <c r="L114">
        <v>1</v>
      </c>
      <c r="M114" s="2">
        <f t="shared" si="10"/>
        <v>468000</v>
      </c>
      <c r="N114">
        <v>2</v>
      </c>
      <c r="O114" s="2">
        <v>3120000</v>
      </c>
      <c r="P114">
        <v>1</v>
      </c>
      <c r="Q114">
        <f t="shared" si="11"/>
        <v>4</v>
      </c>
      <c r="R114">
        <f t="shared" si="12"/>
        <v>1</v>
      </c>
      <c r="S114">
        <v>0.18</v>
      </c>
      <c r="T114">
        <v>2.3E-3</v>
      </c>
      <c r="U114">
        <f t="shared" si="13"/>
        <v>1.3799999999999999E-3</v>
      </c>
    </row>
    <row r="115" spans="1:21" x14ac:dyDescent="0.3">
      <c r="A115" s="2">
        <v>113</v>
      </c>
      <c r="B115">
        <v>8</v>
      </c>
      <c r="C115">
        <f t="shared" si="16"/>
        <v>13</v>
      </c>
      <c r="D115">
        <v>12</v>
      </c>
      <c r="E115">
        <f t="shared" si="17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9"/>
        <v>236000</v>
      </c>
      <c r="L115">
        <v>1</v>
      </c>
      <c r="M115" s="2">
        <f t="shared" si="10"/>
        <v>472000</v>
      </c>
      <c r="N115">
        <v>2</v>
      </c>
      <c r="O115" s="2">
        <v>3130000</v>
      </c>
      <c r="P115">
        <v>1</v>
      </c>
      <c r="Q115">
        <f t="shared" si="11"/>
        <v>4</v>
      </c>
      <c r="R115">
        <f t="shared" si="12"/>
        <v>1</v>
      </c>
      <c r="S115">
        <v>0.18</v>
      </c>
      <c r="T115">
        <v>2.3E-3</v>
      </c>
      <c r="U115">
        <f t="shared" si="13"/>
        <v>1.3799999999999999E-3</v>
      </c>
    </row>
    <row r="116" spans="1:21" x14ac:dyDescent="0.3">
      <c r="A116" s="2">
        <v>114</v>
      </c>
      <c r="B116">
        <v>8</v>
      </c>
      <c r="C116">
        <f t="shared" si="16"/>
        <v>13</v>
      </c>
      <c r="D116">
        <v>12</v>
      </c>
      <c r="E116">
        <f t="shared" si="17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9"/>
        <v>238000</v>
      </c>
      <c r="L116">
        <v>1</v>
      </c>
      <c r="M116" s="2">
        <f t="shared" si="10"/>
        <v>476000</v>
      </c>
      <c r="N116">
        <v>2</v>
      </c>
      <c r="O116" s="2">
        <v>3140000</v>
      </c>
      <c r="P116">
        <v>1</v>
      </c>
      <c r="Q116">
        <f t="shared" si="11"/>
        <v>4</v>
      </c>
      <c r="R116">
        <f t="shared" si="12"/>
        <v>1</v>
      </c>
      <c r="S116">
        <v>0.18</v>
      </c>
      <c r="T116">
        <v>2.3E-3</v>
      </c>
      <c r="U116">
        <f t="shared" si="13"/>
        <v>1.3799999999999999E-3</v>
      </c>
    </row>
    <row r="117" spans="1:21" x14ac:dyDescent="0.3">
      <c r="A117" s="2">
        <v>115</v>
      </c>
      <c r="B117">
        <v>8</v>
      </c>
      <c r="C117">
        <f t="shared" si="16"/>
        <v>13</v>
      </c>
      <c r="D117">
        <v>12</v>
      </c>
      <c r="E117">
        <f t="shared" si="17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9"/>
        <v>240000</v>
      </c>
      <c r="L117">
        <v>1</v>
      </c>
      <c r="M117" s="2">
        <f t="shared" si="10"/>
        <v>480000</v>
      </c>
      <c r="N117">
        <v>2</v>
      </c>
      <c r="O117" s="2">
        <v>3150000</v>
      </c>
      <c r="P117">
        <v>1</v>
      </c>
      <c r="Q117">
        <f t="shared" si="11"/>
        <v>4</v>
      </c>
      <c r="R117">
        <f t="shared" si="12"/>
        <v>1</v>
      </c>
      <c r="S117">
        <v>0.18</v>
      </c>
      <c r="T117">
        <v>2.3E-3</v>
      </c>
      <c r="U117">
        <f t="shared" si="13"/>
        <v>1.3799999999999999E-3</v>
      </c>
    </row>
    <row r="118" spans="1:21" x14ac:dyDescent="0.3">
      <c r="A118" s="2">
        <v>116</v>
      </c>
      <c r="B118">
        <v>8</v>
      </c>
      <c r="C118">
        <f t="shared" si="16"/>
        <v>13</v>
      </c>
      <c r="D118">
        <v>12</v>
      </c>
      <c r="E118">
        <f t="shared" si="17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9"/>
        <v>242000</v>
      </c>
      <c r="L118">
        <v>1</v>
      </c>
      <c r="M118" s="2">
        <f t="shared" si="10"/>
        <v>484000</v>
      </c>
      <c r="N118">
        <v>2</v>
      </c>
      <c r="O118" s="2">
        <v>3160000</v>
      </c>
      <c r="P118">
        <v>1</v>
      </c>
      <c r="Q118">
        <f t="shared" si="11"/>
        <v>4</v>
      </c>
      <c r="R118">
        <f t="shared" si="12"/>
        <v>1</v>
      </c>
      <c r="S118">
        <v>0.18</v>
      </c>
      <c r="T118">
        <v>2.3E-3</v>
      </c>
      <c r="U118">
        <f t="shared" si="13"/>
        <v>1.3799999999999999E-3</v>
      </c>
    </row>
    <row r="119" spans="1:21" x14ac:dyDescent="0.3">
      <c r="A119" s="2">
        <v>117</v>
      </c>
      <c r="B119">
        <v>8</v>
      </c>
      <c r="C119">
        <f t="shared" si="16"/>
        <v>13</v>
      </c>
      <c r="D119">
        <v>12</v>
      </c>
      <c r="E119">
        <f t="shared" si="17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9"/>
        <v>244000</v>
      </c>
      <c r="L119">
        <v>1</v>
      </c>
      <c r="M119" s="2">
        <f t="shared" si="10"/>
        <v>488000</v>
      </c>
      <c r="N119">
        <v>2</v>
      </c>
      <c r="O119" s="2">
        <v>3170000</v>
      </c>
      <c r="P119">
        <v>1</v>
      </c>
      <c r="Q119">
        <f t="shared" si="11"/>
        <v>4</v>
      </c>
      <c r="R119">
        <f t="shared" si="12"/>
        <v>1</v>
      </c>
      <c r="S119">
        <v>0.18</v>
      </c>
      <c r="T119">
        <v>2.3E-3</v>
      </c>
      <c r="U119">
        <f t="shared" si="13"/>
        <v>1.3799999999999999E-3</v>
      </c>
    </row>
    <row r="120" spans="1:21" x14ac:dyDescent="0.3">
      <c r="A120" s="2">
        <v>118</v>
      </c>
      <c r="B120">
        <v>8</v>
      </c>
      <c r="C120">
        <f t="shared" si="16"/>
        <v>13</v>
      </c>
      <c r="D120">
        <v>12</v>
      </c>
      <c r="E120">
        <f t="shared" si="17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9"/>
        <v>246000</v>
      </c>
      <c r="L120">
        <v>1</v>
      </c>
      <c r="M120" s="2">
        <f t="shared" si="10"/>
        <v>492000</v>
      </c>
      <c r="N120">
        <v>2</v>
      </c>
      <c r="O120" s="2">
        <v>3180000</v>
      </c>
      <c r="P120">
        <v>1</v>
      </c>
      <c r="Q120">
        <f t="shared" si="11"/>
        <v>4</v>
      </c>
      <c r="R120">
        <f t="shared" si="12"/>
        <v>1</v>
      </c>
      <c r="S120">
        <v>0.18</v>
      </c>
      <c r="T120">
        <v>2.3E-3</v>
      </c>
      <c r="U120">
        <f t="shared" si="13"/>
        <v>1.3799999999999999E-3</v>
      </c>
    </row>
    <row r="121" spans="1:21" x14ac:dyDescent="0.3">
      <c r="A121" s="2">
        <v>119</v>
      </c>
      <c r="B121">
        <v>8</v>
      </c>
      <c r="C121">
        <f t="shared" si="16"/>
        <v>13</v>
      </c>
      <c r="D121">
        <v>12</v>
      </c>
      <c r="E121">
        <f t="shared" si="17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9"/>
        <v>248000</v>
      </c>
      <c r="L121">
        <v>1</v>
      </c>
      <c r="M121" s="2">
        <f t="shared" si="10"/>
        <v>496000</v>
      </c>
      <c r="N121">
        <v>2</v>
      </c>
      <c r="O121" s="2">
        <v>3190000</v>
      </c>
      <c r="P121">
        <v>1</v>
      </c>
      <c r="Q121">
        <f t="shared" si="11"/>
        <v>4</v>
      </c>
      <c r="R121">
        <f t="shared" si="12"/>
        <v>1</v>
      </c>
      <c r="S121">
        <v>0.18</v>
      </c>
      <c r="T121">
        <v>2.3E-3</v>
      </c>
      <c r="U121">
        <f t="shared" si="13"/>
        <v>1.3799999999999999E-3</v>
      </c>
    </row>
    <row r="122" spans="1:21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8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19">10000+A122*2000</f>
        <v>250000</v>
      </c>
      <c r="L122" s="4">
        <v>1</v>
      </c>
      <c r="M122" s="3">
        <f t="shared" ref="M122:M151" si="20">K122*2</f>
        <v>500000</v>
      </c>
      <c r="N122" s="4">
        <v>2</v>
      </c>
      <c r="O122" s="2">
        <v>3200000</v>
      </c>
      <c r="P122">
        <v>1</v>
      </c>
      <c r="Q122">
        <f t="shared" si="11"/>
        <v>4</v>
      </c>
      <c r="R122">
        <f t="shared" si="12"/>
        <v>1</v>
      </c>
      <c r="S122">
        <v>0.18</v>
      </c>
      <c r="T122">
        <v>2.3E-3</v>
      </c>
      <c r="U122">
        <f t="shared" si="13"/>
        <v>1.3799999999999999E-3</v>
      </c>
    </row>
    <row r="123" spans="1:21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8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19"/>
        <v>252000</v>
      </c>
      <c r="L123" s="4">
        <v>1</v>
      </c>
      <c r="M123" s="3">
        <f t="shared" si="20"/>
        <v>504000</v>
      </c>
      <c r="N123" s="4">
        <v>2</v>
      </c>
      <c r="O123" s="2">
        <v>3210000</v>
      </c>
      <c r="P123">
        <v>1</v>
      </c>
      <c r="Q123">
        <f t="shared" si="11"/>
        <v>4</v>
      </c>
      <c r="R123">
        <f t="shared" si="12"/>
        <v>1</v>
      </c>
      <c r="S123">
        <v>0.18</v>
      </c>
      <c r="T123">
        <v>2.3E-3</v>
      </c>
      <c r="U123">
        <f t="shared" si="13"/>
        <v>1.3799999999999999E-3</v>
      </c>
    </row>
    <row r="124" spans="1:21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8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19"/>
        <v>254000</v>
      </c>
      <c r="L124" s="4">
        <v>1</v>
      </c>
      <c r="M124" s="3">
        <f t="shared" si="20"/>
        <v>508000</v>
      </c>
      <c r="N124" s="4">
        <v>2</v>
      </c>
      <c r="O124" s="2">
        <v>3220000</v>
      </c>
      <c r="P124">
        <v>1</v>
      </c>
      <c r="Q124">
        <f t="shared" si="11"/>
        <v>4</v>
      </c>
      <c r="R124">
        <f t="shared" si="12"/>
        <v>1</v>
      </c>
      <c r="S124">
        <v>0.18</v>
      </c>
      <c r="T124">
        <v>2.3E-3</v>
      </c>
      <c r="U124">
        <f t="shared" si="13"/>
        <v>1.3799999999999999E-3</v>
      </c>
    </row>
    <row r="125" spans="1:21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8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19"/>
        <v>256000</v>
      </c>
      <c r="L125" s="4">
        <v>1</v>
      </c>
      <c r="M125" s="3">
        <f t="shared" si="20"/>
        <v>512000</v>
      </c>
      <c r="N125" s="4">
        <v>2</v>
      </c>
      <c r="O125" s="2">
        <v>3230000</v>
      </c>
      <c r="P125">
        <v>1</v>
      </c>
      <c r="Q125">
        <f t="shared" si="11"/>
        <v>4</v>
      </c>
      <c r="R125">
        <f t="shared" si="12"/>
        <v>1</v>
      </c>
      <c r="S125">
        <v>0.18</v>
      </c>
      <c r="T125">
        <v>2.3E-3</v>
      </c>
      <c r="U125">
        <f t="shared" si="13"/>
        <v>1.3799999999999999E-3</v>
      </c>
    </row>
    <row r="126" spans="1:21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8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19"/>
        <v>258000</v>
      </c>
      <c r="L126" s="4">
        <v>1</v>
      </c>
      <c r="M126" s="3">
        <f t="shared" si="20"/>
        <v>516000</v>
      </c>
      <c r="N126" s="4">
        <v>2</v>
      </c>
      <c r="O126" s="2">
        <v>3240000</v>
      </c>
      <c r="P126">
        <v>1</v>
      </c>
      <c r="Q126">
        <f t="shared" si="11"/>
        <v>4</v>
      </c>
      <c r="R126">
        <f t="shared" si="12"/>
        <v>1</v>
      </c>
      <c r="S126">
        <v>0.18</v>
      </c>
      <c r="T126">
        <v>2.3E-3</v>
      </c>
      <c r="U126">
        <f t="shared" si="13"/>
        <v>1.3799999999999999E-3</v>
      </c>
    </row>
    <row r="127" spans="1:21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8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19"/>
        <v>260000</v>
      </c>
      <c r="L127" s="4">
        <v>1</v>
      </c>
      <c r="M127" s="3">
        <f t="shared" si="20"/>
        <v>520000</v>
      </c>
      <c r="N127" s="4">
        <v>2</v>
      </c>
      <c r="O127" s="2">
        <v>3250000</v>
      </c>
      <c r="P127">
        <v>1</v>
      </c>
      <c r="Q127">
        <f t="shared" si="11"/>
        <v>4</v>
      </c>
      <c r="R127">
        <f t="shared" si="12"/>
        <v>1</v>
      </c>
      <c r="S127">
        <v>0.18</v>
      </c>
      <c r="T127">
        <v>2.3E-3</v>
      </c>
      <c r="U127">
        <f t="shared" si="13"/>
        <v>1.3799999999999999E-3</v>
      </c>
    </row>
    <row r="128" spans="1:21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8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19"/>
        <v>262000</v>
      </c>
      <c r="L128" s="4">
        <v>1</v>
      </c>
      <c r="M128" s="3">
        <f t="shared" si="20"/>
        <v>524000</v>
      </c>
      <c r="N128" s="4">
        <v>2</v>
      </c>
      <c r="O128" s="2">
        <v>3260000</v>
      </c>
      <c r="P128">
        <v>1</v>
      </c>
      <c r="Q128">
        <f t="shared" si="11"/>
        <v>4</v>
      </c>
      <c r="R128">
        <f t="shared" si="12"/>
        <v>1</v>
      </c>
      <c r="S128">
        <v>0.18</v>
      </c>
      <c r="T128">
        <v>2.3E-3</v>
      </c>
      <c r="U128">
        <f t="shared" si="13"/>
        <v>1.3799999999999999E-3</v>
      </c>
    </row>
    <row r="129" spans="1:21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8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19"/>
        <v>264000</v>
      </c>
      <c r="L129" s="4">
        <v>1</v>
      </c>
      <c r="M129" s="3">
        <f t="shared" si="20"/>
        <v>528000</v>
      </c>
      <c r="N129" s="4">
        <v>2</v>
      </c>
      <c r="O129" s="2">
        <v>3270000</v>
      </c>
      <c r="P129">
        <v>1</v>
      </c>
      <c r="Q129">
        <f t="shared" si="11"/>
        <v>4</v>
      </c>
      <c r="R129">
        <f t="shared" si="12"/>
        <v>1</v>
      </c>
      <c r="S129">
        <v>0.18</v>
      </c>
      <c r="T129">
        <v>2.3E-3</v>
      </c>
      <c r="U129">
        <f t="shared" si="13"/>
        <v>1.3799999999999999E-3</v>
      </c>
    </row>
    <row r="130" spans="1:21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8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19"/>
        <v>266000</v>
      </c>
      <c r="L130" s="4">
        <v>1</v>
      </c>
      <c r="M130" s="3">
        <f t="shared" si="20"/>
        <v>532000</v>
      </c>
      <c r="N130" s="4">
        <v>2</v>
      </c>
      <c r="O130" s="2">
        <v>3280000</v>
      </c>
      <c r="P130">
        <v>1</v>
      </c>
      <c r="Q130">
        <f t="shared" si="11"/>
        <v>4</v>
      </c>
      <c r="R130">
        <f t="shared" si="12"/>
        <v>1</v>
      </c>
      <c r="S130">
        <v>0.18</v>
      </c>
      <c r="T130">
        <v>2.3E-3</v>
      </c>
      <c r="U130">
        <f t="shared" si="13"/>
        <v>1.3799999999999999E-3</v>
      </c>
    </row>
    <row r="131" spans="1:21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8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19"/>
        <v>268000</v>
      </c>
      <c r="L131" s="4">
        <v>1</v>
      </c>
      <c r="M131" s="3">
        <f t="shared" si="20"/>
        <v>536000</v>
      </c>
      <c r="N131" s="4">
        <v>2</v>
      </c>
      <c r="O131" s="2">
        <v>3290000</v>
      </c>
      <c r="P131">
        <v>1</v>
      </c>
      <c r="Q131">
        <f t="shared" ref="Q131:Q194" si="21">ROUNDUP(A131/100,0)+2</f>
        <v>4</v>
      </c>
      <c r="R131">
        <f t="shared" ref="R131:R194" si="22">QUOTIENT(A131,1000)+1</f>
        <v>1</v>
      </c>
      <c r="S131">
        <v>0.18</v>
      </c>
      <c r="T131">
        <v>2.3E-3</v>
      </c>
      <c r="U131">
        <f t="shared" si="13"/>
        <v>1.3799999999999999E-3</v>
      </c>
    </row>
    <row r="132" spans="1:21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8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19"/>
        <v>270000</v>
      </c>
      <c r="L132" s="4">
        <v>1</v>
      </c>
      <c r="M132" s="3">
        <f t="shared" si="20"/>
        <v>540000</v>
      </c>
      <c r="N132" s="4">
        <v>2</v>
      </c>
      <c r="O132" s="2">
        <v>3300000</v>
      </c>
      <c r="P132">
        <v>1</v>
      </c>
      <c r="Q132">
        <f t="shared" si="21"/>
        <v>4</v>
      </c>
      <c r="R132">
        <f t="shared" si="22"/>
        <v>1</v>
      </c>
      <c r="S132">
        <v>0.18</v>
      </c>
      <c r="T132">
        <v>2.3E-3</v>
      </c>
      <c r="U132">
        <f t="shared" ref="U132:U195" si="23">T132*0.6</f>
        <v>1.3799999999999999E-3</v>
      </c>
    </row>
    <row r="133" spans="1:21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8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19"/>
        <v>272000</v>
      </c>
      <c r="L133" s="4">
        <v>1</v>
      </c>
      <c r="M133" s="3">
        <f t="shared" si="20"/>
        <v>544000</v>
      </c>
      <c r="N133" s="4">
        <v>2</v>
      </c>
      <c r="O133" s="2">
        <v>3310000</v>
      </c>
      <c r="P133">
        <v>1</v>
      </c>
      <c r="Q133">
        <f t="shared" si="21"/>
        <v>4</v>
      </c>
      <c r="R133">
        <f t="shared" si="22"/>
        <v>1</v>
      </c>
      <c r="S133">
        <v>0.18</v>
      </c>
      <c r="T133">
        <v>2.3E-3</v>
      </c>
      <c r="U133">
        <f t="shared" si="23"/>
        <v>1.3799999999999999E-3</v>
      </c>
    </row>
    <row r="134" spans="1:21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8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19"/>
        <v>274000</v>
      </c>
      <c r="L134" s="4">
        <v>1</v>
      </c>
      <c r="M134" s="3">
        <f t="shared" si="20"/>
        <v>548000</v>
      </c>
      <c r="N134" s="4">
        <v>2</v>
      </c>
      <c r="O134" s="2">
        <v>3320000</v>
      </c>
      <c r="P134">
        <v>1</v>
      </c>
      <c r="Q134">
        <f t="shared" si="21"/>
        <v>4</v>
      </c>
      <c r="R134">
        <f t="shared" si="22"/>
        <v>1</v>
      </c>
      <c r="S134">
        <v>0.18</v>
      </c>
      <c r="T134">
        <v>2.3E-3</v>
      </c>
      <c r="U134">
        <f t="shared" si="23"/>
        <v>1.3799999999999999E-3</v>
      </c>
    </row>
    <row r="135" spans="1:21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8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19"/>
        <v>276000</v>
      </c>
      <c r="L135" s="4">
        <v>1</v>
      </c>
      <c r="M135" s="3">
        <f t="shared" si="20"/>
        <v>552000</v>
      </c>
      <c r="N135" s="4">
        <v>2</v>
      </c>
      <c r="O135" s="2">
        <v>3330000</v>
      </c>
      <c r="P135">
        <v>1</v>
      </c>
      <c r="Q135">
        <f t="shared" si="21"/>
        <v>4</v>
      </c>
      <c r="R135">
        <f t="shared" si="22"/>
        <v>1</v>
      </c>
      <c r="S135">
        <v>0.18</v>
      </c>
      <c r="T135">
        <v>2.3E-3</v>
      </c>
      <c r="U135">
        <f t="shared" si="23"/>
        <v>1.3799999999999999E-3</v>
      </c>
    </row>
    <row r="136" spans="1:21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8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19"/>
        <v>278000</v>
      </c>
      <c r="L136" s="4">
        <v>1</v>
      </c>
      <c r="M136" s="3">
        <f t="shared" si="20"/>
        <v>556000</v>
      </c>
      <c r="N136" s="4">
        <v>2</v>
      </c>
      <c r="O136" s="2">
        <v>3340000</v>
      </c>
      <c r="P136">
        <v>1</v>
      </c>
      <c r="Q136">
        <f t="shared" si="21"/>
        <v>4</v>
      </c>
      <c r="R136">
        <f t="shared" si="22"/>
        <v>1</v>
      </c>
      <c r="S136">
        <v>0.18</v>
      </c>
      <c r="T136">
        <v>2.3E-3</v>
      </c>
      <c r="U136">
        <f t="shared" si="23"/>
        <v>1.3799999999999999E-3</v>
      </c>
    </row>
    <row r="137" spans="1:21" x14ac:dyDescent="0.3">
      <c r="A137" s="2">
        <v>135</v>
      </c>
      <c r="B137">
        <v>10</v>
      </c>
      <c r="C137">
        <v>14</v>
      </c>
      <c r="D137">
        <v>11</v>
      </c>
      <c r="E137">
        <f t="shared" si="18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19"/>
        <v>280000</v>
      </c>
      <c r="L137">
        <v>1</v>
      </c>
      <c r="M137" s="2">
        <f t="shared" si="20"/>
        <v>560000</v>
      </c>
      <c r="N137">
        <v>2</v>
      </c>
      <c r="O137" s="2">
        <v>3350000</v>
      </c>
      <c r="P137">
        <v>1</v>
      </c>
      <c r="Q137">
        <f t="shared" si="21"/>
        <v>4</v>
      </c>
      <c r="R137">
        <f t="shared" si="22"/>
        <v>1</v>
      </c>
      <c r="S137">
        <v>0.18</v>
      </c>
      <c r="T137">
        <v>2.3E-3</v>
      </c>
      <c r="U137">
        <f t="shared" si="23"/>
        <v>1.3799999999999999E-3</v>
      </c>
    </row>
    <row r="138" spans="1:21" x14ac:dyDescent="0.3">
      <c r="A138" s="2">
        <v>136</v>
      </c>
      <c r="B138">
        <v>10</v>
      </c>
      <c r="C138">
        <v>14</v>
      </c>
      <c r="D138">
        <v>11</v>
      </c>
      <c r="E138">
        <f t="shared" si="18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19"/>
        <v>282000</v>
      </c>
      <c r="L138">
        <v>1</v>
      </c>
      <c r="M138" s="2">
        <f t="shared" si="20"/>
        <v>564000</v>
      </c>
      <c r="N138">
        <v>2</v>
      </c>
      <c r="O138" s="2">
        <v>3360000</v>
      </c>
      <c r="P138">
        <v>1</v>
      </c>
      <c r="Q138">
        <f t="shared" si="21"/>
        <v>4</v>
      </c>
      <c r="R138">
        <f t="shared" si="22"/>
        <v>1</v>
      </c>
      <c r="S138">
        <v>0.18</v>
      </c>
      <c r="T138">
        <v>2.3E-3</v>
      </c>
      <c r="U138">
        <f t="shared" si="23"/>
        <v>1.3799999999999999E-3</v>
      </c>
    </row>
    <row r="139" spans="1:21" x14ac:dyDescent="0.3">
      <c r="A139" s="2">
        <v>137</v>
      </c>
      <c r="B139">
        <v>10</v>
      </c>
      <c r="C139">
        <v>14</v>
      </c>
      <c r="D139">
        <v>11</v>
      </c>
      <c r="E139">
        <f t="shared" si="18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19"/>
        <v>284000</v>
      </c>
      <c r="L139">
        <v>1</v>
      </c>
      <c r="M139" s="2">
        <f t="shared" si="20"/>
        <v>568000</v>
      </c>
      <c r="N139">
        <v>2</v>
      </c>
      <c r="O139" s="2">
        <v>3370000</v>
      </c>
      <c r="P139">
        <v>1</v>
      </c>
      <c r="Q139">
        <f t="shared" si="21"/>
        <v>4</v>
      </c>
      <c r="R139">
        <f t="shared" si="22"/>
        <v>1</v>
      </c>
      <c r="S139">
        <v>0.18</v>
      </c>
      <c r="T139">
        <v>2.3E-3</v>
      </c>
      <c r="U139">
        <f t="shared" si="23"/>
        <v>1.3799999999999999E-3</v>
      </c>
    </row>
    <row r="140" spans="1:21" x14ac:dyDescent="0.3">
      <c r="A140" s="2">
        <v>138</v>
      </c>
      <c r="B140">
        <v>10</v>
      </c>
      <c r="C140">
        <v>14</v>
      </c>
      <c r="D140">
        <v>11</v>
      </c>
      <c r="E140">
        <f t="shared" si="18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19"/>
        <v>286000</v>
      </c>
      <c r="L140">
        <v>1</v>
      </c>
      <c r="M140" s="2">
        <f t="shared" si="20"/>
        <v>572000</v>
      </c>
      <c r="N140">
        <v>2</v>
      </c>
      <c r="O140" s="2">
        <v>3380000</v>
      </c>
      <c r="P140">
        <v>1</v>
      </c>
      <c r="Q140">
        <f t="shared" si="21"/>
        <v>4</v>
      </c>
      <c r="R140">
        <f t="shared" si="22"/>
        <v>1</v>
      </c>
      <c r="S140">
        <v>0.18</v>
      </c>
      <c r="T140">
        <v>2.3E-3</v>
      </c>
      <c r="U140">
        <f t="shared" si="23"/>
        <v>1.3799999999999999E-3</v>
      </c>
    </row>
    <row r="141" spans="1:21" x14ac:dyDescent="0.3">
      <c r="A141" s="2">
        <v>139</v>
      </c>
      <c r="B141">
        <v>10</v>
      </c>
      <c r="C141">
        <v>14</v>
      </c>
      <c r="D141">
        <v>11</v>
      </c>
      <c r="E141">
        <f t="shared" si="18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19"/>
        <v>288000</v>
      </c>
      <c r="L141">
        <v>1</v>
      </c>
      <c r="M141" s="2">
        <f t="shared" si="20"/>
        <v>576000</v>
      </c>
      <c r="N141">
        <v>2</v>
      </c>
      <c r="O141" s="2">
        <v>3390000</v>
      </c>
      <c r="P141">
        <v>1</v>
      </c>
      <c r="Q141">
        <f t="shared" si="21"/>
        <v>4</v>
      </c>
      <c r="R141">
        <f t="shared" si="22"/>
        <v>1</v>
      </c>
      <c r="S141">
        <v>0.18</v>
      </c>
      <c r="T141">
        <v>2.3E-3</v>
      </c>
      <c r="U141">
        <f t="shared" si="23"/>
        <v>1.3799999999999999E-3</v>
      </c>
    </row>
    <row r="142" spans="1:21" x14ac:dyDescent="0.3">
      <c r="A142" s="2">
        <v>140</v>
      </c>
      <c r="B142">
        <v>10</v>
      </c>
      <c r="C142">
        <v>14</v>
      </c>
      <c r="D142">
        <v>11</v>
      </c>
      <c r="E142">
        <f t="shared" si="18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19"/>
        <v>290000</v>
      </c>
      <c r="L142">
        <v>1</v>
      </c>
      <c r="M142" s="2">
        <f t="shared" si="20"/>
        <v>580000</v>
      </c>
      <c r="N142">
        <v>2</v>
      </c>
      <c r="O142" s="2">
        <v>3400000</v>
      </c>
      <c r="P142">
        <v>1</v>
      </c>
      <c r="Q142">
        <f t="shared" si="21"/>
        <v>4</v>
      </c>
      <c r="R142">
        <f t="shared" si="22"/>
        <v>1</v>
      </c>
      <c r="S142">
        <v>0.18</v>
      </c>
      <c r="T142">
        <v>2.3E-3</v>
      </c>
      <c r="U142">
        <f t="shared" si="23"/>
        <v>1.3799999999999999E-3</v>
      </c>
    </row>
    <row r="143" spans="1:21" x14ac:dyDescent="0.3">
      <c r="A143" s="2">
        <v>141</v>
      </c>
      <c r="B143">
        <v>10</v>
      </c>
      <c r="C143">
        <v>14</v>
      </c>
      <c r="D143">
        <v>11</v>
      </c>
      <c r="E143">
        <f t="shared" si="18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19"/>
        <v>292000</v>
      </c>
      <c r="L143">
        <v>1</v>
      </c>
      <c r="M143" s="2">
        <f t="shared" si="20"/>
        <v>584000</v>
      </c>
      <c r="N143">
        <v>2</v>
      </c>
      <c r="O143" s="2">
        <v>3410000</v>
      </c>
      <c r="P143">
        <v>1</v>
      </c>
      <c r="Q143">
        <f t="shared" si="21"/>
        <v>4</v>
      </c>
      <c r="R143">
        <f t="shared" si="22"/>
        <v>1</v>
      </c>
      <c r="S143">
        <v>0.18</v>
      </c>
      <c r="T143">
        <v>2.3E-3</v>
      </c>
      <c r="U143">
        <f t="shared" si="23"/>
        <v>1.3799999999999999E-3</v>
      </c>
    </row>
    <row r="144" spans="1:21" x14ac:dyDescent="0.3">
      <c r="A144" s="2">
        <v>142</v>
      </c>
      <c r="B144">
        <v>10</v>
      </c>
      <c r="C144">
        <v>14</v>
      </c>
      <c r="D144">
        <v>11</v>
      </c>
      <c r="E144">
        <f t="shared" si="18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19"/>
        <v>294000</v>
      </c>
      <c r="L144">
        <v>1</v>
      </c>
      <c r="M144" s="2">
        <f t="shared" si="20"/>
        <v>588000</v>
      </c>
      <c r="N144">
        <v>2</v>
      </c>
      <c r="O144" s="2">
        <v>3420000</v>
      </c>
      <c r="P144">
        <v>1</v>
      </c>
      <c r="Q144">
        <f t="shared" si="21"/>
        <v>4</v>
      </c>
      <c r="R144">
        <f t="shared" si="22"/>
        <v>1</v>
      </c>
      <c r="S144">
        <v>0.18</v>
      </c>
      <c r="T144">
        <v>2.3E-3</v>
      </c>
      <c r="U144">
        <f t="shared" si="23"/>
        <v>1.3799999999999999E-3</v>
      </c>
    </row>
    <row r="145" spans="1:21" x14ac:dyDescent="0.3">
      <c r="A145" s="2">
        <v>143</v>
      </c>
      <c r="B145">
        <v>10</v>
      </c>
      <c r="C145">
        <v>14</v>
      </c>
      <c r="D145">
        <v>11</v>
      </c>
      <c r="E145">
        <f t="shared" si="18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19"/>
        <v>296000</v>
      </c>
      <c r="L145">
        <v>1</v>
      </c>
      <c r="M145" s="2">
        <f t="shared" si="20"/>
        <v>592000</v>
      </c>
      <c r="N145">
        <v>2</v>
      </c>
      <c r="O145" s="2">
        <v>3430000</v>
      </c>
      <c r="P145">
        <v>1</v>
      </c>
      <c r="Q145">
        <f t="shared" si="21"/>
        <v>4</v>
      </c>
      <c r="R145">
        <f t="shared" si="22"/>
        <v>1</v>
      </c>
      <c r="S145">
        <v>0.18</v>
      </c>
      <c r="T145">
        <v>2.3E-3</v>
      </c>
      <c r="U145">
        <f t="shared" si="23"/>
        <v>1.3799999999999999E-3</v>
      </c>
    </row>
    <row r="146" spans="1:21" x14ac:dyDescent="0.3">
      <c r="A146" s="2">
        <v>144</v>
      </c>
      <c r="B146">
        <v>10</v>
      </c>
      <c r="C146">
        <v>14</v>
      </c>
      <c r="D146">
        <v>11</v>
      </c>
      <c r="E146">
        <f t="shared" si="18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19"/>
        <v>298000</v>
      </c>
      <c r="L146">
        <v>1</v>
      </c>
      <c r="M146" s="2">
        <f t="shared" si="20"/>
        <v>596000</v>
      </c>
      <c r="N146">
        <v>2</v>
      </c>
      <c r="O146" s="2">
        <v>3440000</v>
      </c>
      <c r="P146">
        <v>1</v>
      </c>
      <c r="Q146">
        <f t="shared" si="21"/>
        <v>4</v>
      </c>
      <c r="R146">
        <f t="shared" si="22"/>
        <v>1</v>
      </c>
      <c r="S146">
        <v>0.18</v>
      </c>
      <c r="T146">
        <v>2.3E-3</v>
      </c>
      <c r="U146">
        <f t="shared" si="23"/>
        <v>1.3799999999999999E-3</v>
      </c>
    </row>
    <row r="147" spans="1:21" x14ac:dyDescent="0.3">
      <c r="A147" s="2">
        <v>145</v>
      </c>
      <c r="B147">
        <v>10</v>
      </c>
      <c r="C147">
        <v>14</v>
      </c>
      <c r="D147">
        <v>11</v>
      </c>
      <c r="E147">
        <f t="shared" si="18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19"/>
        <v>300000</v>
      </c>
      <c r="L147">
        <v>1</v>
      </c>
      <c r="M147" s="2">
        <f t="shared" si="20"/>
        <v>600000</v>
      </c>
      <c r="N147">
        <v>2</v>
      </c>
      <c r="O147" s="2">
        <v>3450000</v>
      </c>
      <c r="P147">
        <v>1</v>
      </c>
      <c r="Q147">
        <f t="shared" si="21"/>
        <v>4</v>
      </c>
      <c r="R147">
        <f t="shared" si="22"/>
        <v>1</v>
      </c>
      <c r="S147">
        <v>0.18</v>
      </c>
      <c r="T147">
        <v>2.3E-3</v>
      </c>
      <c r="U147">
        <f t="shared" si="23"/>
        <v>1.3799999999999999E-3</v>
      </c>
    </row>
    <row r="148" spans="1:21" x14ac:dyDescent="0.3">
      <c r="A148" s="2">
        <v>146</v>
      </c>
      <c r="B148">
        <v>10</v>
      </c>
      <c r="C148">
        <v>14</v>
      </c>
      <c r="D148">
        <v>11</v>
      </c>
      <c r="E148">
        <f t="shared" si="18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19"/>
        <v>302000</v>
      </c>
      <c r="L148">
        <v>1</v>
      </c>
      <c r="M148" s="2">
        <f t="shared" si="20"/>
        <v>604000</v>
      </c>
      <c r="N148">
        <v>2</v>
      </c>
      <c r="O148" s="2">
        <v>3460000</v>
      </c>
      <c r="P148">
        <v>1</v>
      </c>
      <c r="Q148">
        <f t="shared" si="21"/>
        <v>4</v>
      </c>
      <c r="R148">
        <f t="shared" si="22"/>
        <v>1</v>
      </c>
      <c r="S148">
        <v>0.18</v>
      </c>
      <c r="T148">
        <v>2.3E-3</v>
      </c>
      <c r="U148">
        <f t="shared" si="23"/>
        <v>1.3799999999999999E-3</v>
      </c>
    </row>
    <row r="149" spans="1:21" x14ac:dyDescent="0.3">
      <c r="A149" s="2">
        <v>147</v>
      </c>
      <c r="B149">
        <v>10</v>
      </c>
      <c r="C149">
        <v>14</v>
      </c>
      <c r="D149">
        <v>11</v>
      </c>
      <c r="E149">
        <f t="shared" si="18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19"/>
        <v>304000</v>
      </c>
      <c r="L149">
        <v>1</v>
      </c>
      <c r="M149" s="2">
        <f t="shared" si="20"/>
        <v>608000</v>
      </c>
      <c r="N149">
        <v>2</v>
      </c>
      <c r="O149" s="2">
        <v>3470000</v>
      </c>
      <c r="P149">
        <v>1</v>
      </c>
      <c r="Q149">
        <f t="shared" si="21"/>
        <v>4</v>
      </c>
      <c r="R149">
        <f t="shared" si="22"/>
        <v>1</v>
      </c>
      <c r="S149">
        <v>0.18</v>
      </c>
      <c r="T149">
        <v>2.3E-3</v>
      </c>
      <c r="U149">
        <f t="shared" si="23"/>
        <v>1.3799999999999999E-3</v>
      </c>
    </row>
    <row r="150" spans="1:21" x14ac:dyDescent="0.3">
      <c r="A150" s="2">
        <v>148</v>
      </c>
      <c r="B150">
        <v>10</v>
      </c>
      <c r="C150">
        <v>14</v>
      </c>
      <c r="D150">
        <v>11</v>
      </c>
      <c r="E150">
        <f t="shared" si="18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19"/>
        <v>306000</v>
      </c>
      <c r="L150">
        <v>1</v>
      </c>
      <c r="M150" s="2">
        <f t="shared" si="20"/>
        <v>612000</v>
      </c>
      <c r="N150">
        <v>2</v>
      </c>
      <c r="O150" s="2">
        <v>3480000</v>
      </c>
      <c r="P150">
        <v>1</v>
      </c>
      <c r="Q150">
        <f t="shared" si="21"/>
        <v>4</v>
      </c>
      <c r="R150">
        <f t="shared" si="22"/>
        <v>1</v>
      </c>
      <c r="S150">
        <v>0.18</v>
      </c>
      <c r="T150">
        <v>2.3E-3</v>
      </c>
      <c r="U150">
        <f t="shared" si="23"/>
        <v>1.3799999999999999E-3</v>
      </c>
    </row>
    <row r="151" spans="1:21" x14ac:dyDescent="0.3">
      <c r="A151" s="2">
        <v>149</v>
      </c>
      <c r="B151">
        <v>10</v>
      </c>
      <c r="C151">
        <v>14</v>
      </c>
      <c r="D151">
        <v>11</v>
      </c>
      <c r="E151">
        <f t="shared" si="18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19"/>
        <v>308000</v>
      </c>
      <c r="L151">
        <v>1</v>
      </c>
      <c r="M151" s="2">
        <f t="shared" si="20"/>
        <v>616000</v>
      </c>
      <c r="N151">
        <v>2</v>
      </c>
      <c r="O151" s="2">
        <v>3490000</v>
      </c>
      <c r="P151">
        <v>1</v>
      </c>
      <c r="Q151">
        <f t="shared" si="21"/>
        <v>4</v>
      </c>
      <c r="R151">
        <f t="shared" si="22"/>
        <v>1</v>
      </c>
      <c r="S151">
        <v>0.18</v>
      </c>
      <c r="T151">
        <v>2.3E-3</v>
      </c>
      <c r="U151">
        <f t="shared" si="23"/>
        <v>1.3799999999999999E-3</v>
      </c>
    </row>
    <row r="152" spans="1:21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4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5">10000+A152*2000</f>
        <v>310000</v>
      </c>
      <c r="L152" s="2">
        <v>1</v>
      </c>
      <c r="M152" s="2">
        <f t="shared" ref="M152:M181" si="26">K152*2</f>
        <v>620000</v>
      </c>
      <c r="N152" s="2">
        <v>2</v>
      </c>
      <c r="O152" s="2">
        <v>3500000</v>
      </c>
      <c r="P152" s="2">
        <v>1</v>
      </c>
      <c r="Q152">
        <f t="shared" si="21"/>
        <v>4</v>
      </c>
      <c r="R152">
        <f t="shared" si="22"/>
        <v>1</v>
      </c>
      <c r="S152">
        <v>0.18</v>
      </c>
      <c r="T152">
        <v>2.3E-3</v>
      </c>
      <c r="U152">
        <f t="shared" si="23"/>
        <v>1.3799999999999999E-3</v>
      </c>
    </row>
    <row r="153" spans="1:21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4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5"/>
        <v>312000</v>
      </c>
      <c r="L153" s="2">
        <v>1</v>
      </c>
      <c r="M153" s="2">
        <f t="shared" si="26"/>
        <v>624000</v>
      </c>
      <c r="N153" s="2">
        <v>2</v>
      </c>
      <c r="O153" s="2">
        <v>3510000</v>
      </c>
      <c r="P153" s="2">
        <v>1</v>
      </c>
      <c r="Q153">
        <f t="shared" si="21"/>
        <v>4</v>
      </c>
      <c r="R153">
        <f t="shared" si="22"/>
        <v>1</v>
      </c>
      <c r="S153">
        <v>0.18</v>
      </c>
      <c r="T153">
        <v>2.3E-3</v>
      </c>
      <c r="U153">
        <f t="shared" si="23"/>
        <v>1.3799999999999999E-3</v>
      </c>
    </row>
    <row r="154" spans="1:21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4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5"/>
        <v>314000</v>
      </c>
      <c r="L154" s="2">
        <v>1</v>
      </c>
      <c r="M154" s="2">
        <f t="shared" si="26"/>
        <v>628000</v>
      </c>
      <c r="N154" s="2">
        <v>2</v>
      </c>
      <c r="O154" s="2">
        <v>3520000</v>
      </c>
      <c r="P154" s="2">
        <v>1</v>
      </c>
      <c r="Q154">
        <f t="shared" si="21"/>
        <v>4</v>
      </c>
      <c r="R154">
        <f t="shared" si="22"/>
        <v>1</v>
      </c>
      <c r="S154">
        <v>0.18</v>
      </c>
      <c r="T154">
        <v>2.3E-3</v>
      </c>
      <c r="U154">
        <f t="shared" si="23"/>
        <v>1.3799999999999999E-3</v>
      </c>
    </row>
    <row r="155" spans="1:21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4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5"/>
        <v>316000</v>
      </c>
      <c r="L155" s="2">
        <v>1</v>
      </c>
      <c r="M155" s="2">
        <f t="shared" si="26"/>
        <v>632000</v>
      </c>
      <c r="N155" s="2">
        <v>2</v>
      </c>
      <c r="O155" s="2">
        <v>3530000</v>
      </c>
      <c r="P155" s="2">
        <v>1</v>
      </c>
      <c r="Q155">
        <f t="shared" si="21"/>
        <v>4</v>
      </c>
      <c r="R155">
        <f t="shared" si="22"/>
        <v>1</v>
      </c>
      <c r="S155">
        <v>0.18</v>
      </c>
      <c r="T155">
        <v>2.3E-3</v>
      </c>
      <c r="U155">
        <f t="shared" si="23"/>
        <v>1.3799999999999999E-3</v>
      </c>
    </row>
    <row r="156" spans="1:21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4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5"/>
        <v>318000</v>
      </c>
      <c r="L156" s="2">
        <v>1</v>
      </c>
      <c r="M156" s="2">
        <f t="shared" si="26"/>
        <v>636000</v>
      </c>
      <c r="N156" s="2">
        <v>2</v>
      </c>
      <c r="O156" s="2">
        <v>3540000</v>
      </c>
      <c r="P156" s="2">
        <v>1</v>
      </c>
      <c r="Q156">
        <f t="shared" si="21"/>
        <v>4</v>
      </c>
      <c r="R156">
        <f t="shared" si="22"/>
        <v>1</v>
      </c>
      <c r="S156">
        <v>0.18</v>
      </c>
      <c r="T156">
        <v>2.3E-3</v>
      </c>
      <c r="U156">
        <f t="shared" si="23"/>
        <v>1.3799999999999999E-3</v>
      </c>
    </row>
    <row r="157" spans="1:21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4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5"/>
        <v>320000</v>
      </c>
      <c r="L157" s="2">
        <v>1</v>
      </c>
      <c r="M157" s="2">
        <f t="shared" si="26"/>
        <v>640000</v>
      </c>
      <c r="N157" s="2">
        <v>2</v>
      </c>
      <c r="O157" s="2">
        <v>3550000</v>
      </c>
      <c r="P157" s="2">
        <v>1</v>
      </c>
      <c r="Q157">
        <f t="shared" si="21"/>
        <v>4</v>
      </c>
      <c r="R157">
        <f t="shared" si="22"/>
        <v>1</v>
      </c>
      <c r="S157">
        <v>0.18</v>
      </c>
      <c r="T157">
        <v>2.3E-3</v>
      </c>
      <c r="U157">
        <f t="shared" si="23"/>
        <v>1.3799999999999999E-3</v>
      </c>
    </row>
    <row r="158" spans="1:21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4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5"/>
        <v>322000</v>
      </c>
      <c r="L158" s="2">
        <v>1</v>
      </c>
      <c r="M158" s="2">
        <f t="shared" si="26"/>
        <v>644000</v>
      </c>
      <c r="N158" s="2">
        <v>2</v>
      </c>
      <c r="O158" s="2">
        <v>3560000</v>
      </c>
      <c r="P158" s="2">
        <v>1</v>
      </c>
      <c r="Q158">
        <f t="shared" si="21"/>
        <v>4</v>
      </c>
      <c r="R158">
        <f t="shared" si="22"/>
        <v>1</v>
      </c>
      <c r="S158">
        <v>0.18</v>
      </c>
      <c r="T158">
        <v>2.3E-3</v>
      </c>
      <c r="U158">
        <f t="shared" si="23"/>
        <v>1.3799999999999999E-3</v>
      </c>
    </row>
    <row r="159" spans="1:21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4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5"/>
        <v>324000</v>
      </c>
      <c r="L159" s="2">
        <v>1</v>
      </c>
      <c r="M159" s="2">
        <f t="shared" si="26"/>
        <v>648000</v>
      </c>
      <c r="N159" s="2">
        <v>2</v>
      </c>
      <c r="O159" s="2">
        <v>3570000</v>
      </c>
      <c r="P159" s="2">
        <v>1</v>
      </c>
      <c r="Q159">
        <f t="shared" si="21"/>
        <v>4</v>
      </c>
      <c r="R159">
        <f t="shared" si="22"/>
        <v>1</v>
      </c>
      <c r="S159">
        <v>0.18</v>
      </c>
      <c r="T159">
        <v>2.3E-3</v>
      </c>
      <c r="U159">
        <f t="shared" si="23"/>
        <v>1.3799999999999999E-3</v>
      </c>
    </row>
    <row r="160" spans="1:21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4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5"/>
        <v>326000</v>
      </c>
      <c r="L160" s="2">
        <v>1</v>
      </c>
      <c r="M160" s="2">
        <f t="shared" si="26"/>
        <v>652000</v>
      </c>
      <c r="N160" s="2">
        <v>2</v>
      </c>
      <c r="O160" s="2">
        <v>3580000</v>
      </c>
      <c r="P160" s="2">
        <v>1</v>
      </c>
      <c r="Q160">
        <f t="shared" si="21"/>
        <v>4</v>
      </c>
      <c r="R160">
        <f t="shared" si="22"/>
        <v>1</v>
      </c>
      <c r="S160">
        <v>0.18</v>
      </c>
      <c r="T160">
        <v>2.3E-3</v>
      </c>
      <c r="U160">
        <f t="shared" si="23"/>
        <v>1.3799999999999999E-3</v>
      </c>
    </row>
    <row r="161" spans="1:21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4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5"/>
        <v>328000</v>
      </c>
      <c r="L161" s="2">
        <v>1</v>
      </c>
      <c r="M161" s="2">
        <f t="shared" si="26"/>
        <v>656000</v>
      </c>
      <c r="N161" s="2">
        <v>2</v>
      </c>
      <c r="O161" s="2">
        <v>3590000</v>
      </c>
      <c r="P161" s="2">
        <v>1</v>
      </c>
      <c r="Q161">
        <f t="shared" si="21"/>
        <v>4</v>
      </c>
      <c r="R161">
        <f t="shared" si="22"/>
        <v>1</v>
      </c>
      <c r="S161">
        <v>0.18</v>
      </c>
      <c r="T161">
        <v>2.3E-3</v>
      </c>
      <c r="U161">
        <f t="shared" si="23"/>
        <v>1.3799999999999999E-3</v>
      </c>
    </row>
    <row r="162" spans="1:21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4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5"/>
        <v>330000</v>
      </c>
      <c r="L162" s="2">
        <v>1</v>
      </c>
      <c r="M162" s="2">
        <f t="shared" si="26"/>
        <v>660000</v>
      </c>
      <c r="N162" s="2">
        <v>2</v>
      </c>
      <c r="O162" s="2">
        <v>3600000</v>
      </c>
      <c r="P162" s="2">
        <v>1</v>
      </c>
      <c r="Q162">
        <f t="shared" si="21"/>
        <v>4</v>
      </c>
      <c r="R162">
        <f t="shared" si="22"/>
        <v>1</v>
      </c>
      <c r="S162">
        <v>0.18</v>
      </c>
      <c r="T162">
        <v>2.3E-3</v>
      </c>
      <c r="U162">
        <f t="shared" si="23"/>
        <v>1.3799999999999999E-3</v>
      </c>
    </row>
    <row r="163" spans="1:21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4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5"/>
        <v>332000</v>
      </c>
      <c r="L163" s="2">
        <v>1</v>
      </c>
      <c r="M163" s="2">
        <f t="shared" si="26"/>
        <v>664000</v>
      </c>
      <c r="N163" s="2">
        <v>2</v>
      </c>
      <c r="O163" s="2">
        <v>3610000</v>
      </c>
      <c r="P163" s="2">
        <v>1</v>
      </c>
      <c r="Q163">
        <f t="shared" si="21"/>
        <v>4</v>
      </c>
      <c r="R163">
        <f t="shared" si="22"/>
        <v>1</v>
      </c>
      <c r="S163">
        <v>0.18</v>
      </c>
      <c r="T163">
        <v>2.3E-3</v>
      </c>
      <c r="U163">
        <f t="shared" si="23"/>
        <v>1.3799999999999999E-3</v>
      </c>
    </row>
    <row r="164" spans="1:21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4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5"/>
        <v>334000</v>
      </c>
      <c r="L164" s="2">
        <v>1</v>
      </c>
      <c r="M164" s="2">
        <f t="shared" si="26"/>
        <v>668000</v>
      </c>
      <c r="N164" s="2">
        <v>2</v>
      </c>
      <c r="O164" s="2">
        <v>3620000</v>
      </c>
      <c r="P164" s="2">
        <v>1</v>
      </c>
      <c r="Q164">
        <f t="shared" si="21"/>
        <v>4</v>
      </c>
      <c r="R164">
        <f t="shared" si="22"/>
        <v>1</v>
      </c>
      <c r="S164">
        <v>0.18</v>
      </c>
      <c r="T164">
        <v>2.3E-3</v>
      </c>
      <c r="U164">
        <f t="shared" si="23"/>
        <v>1.3799999999999999E-3</v>
      </c>
    </row>
    <row r="165" spans="1:21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4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5"/>
        <v>336000</v>
      </c>
      <c r="L165" s="2">
        <v>1</v>
      </c>
      <c r="M165" s="2">
        <f t="shared" si="26"/>
        <v>672000</v>
      </c>
      <c r="N165" s="2">
        <v>2</v>
      </c>
      <c r="O165" s="2">
        <v>3630000</v>
      </c>
      <c r="P165" s="2">
        <v>1</v>
      </c>
      <c r="Q165">
        <f t="shared" si="21"/>
        <v>4</v>
      </c>
      <c r="R165">
        <f t="shared" si="22"/>
        <v>1</v>
      </c>
      <c r="S165">
        <v>0.18</v>
      </c>
      <c r="T165">
        <v>2.3E-3</v>
      </c>
      <c r="U165">
        <f t="shared" si="23"/>
        <v>1.3799999999999999E-3</v>
      </c>
    </row>
    <row r="166" spans="1:21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4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5"/>
        <v>338000</v>
      </c>
      <c r="L166" s="2">
        <v>1</v>
      </c>
      <c r="M166" s="2">
        <f t="shared" si="26"/>
        <v>676000</v>
      </c>
      <c r="N166" s="2">
        <v>2</v>
      </c>
      <c r="O166" s="2">
        <v>3640000</v>
      </c>
      <c r="P166" s="2">
        <v>1</v>
      </c>
      <c r="Q166">
        <f t="shared" si="21"/>
        <v>4</v>
      </c>
      <c r="R166">
        <f t="shared" si="22"/>
        <v>1</v>
      </c>
      <c r="S166">
        <v>0.18</v>
      </c>
      <c r="T166">
        <v>2.3E-3</v>
      </c>
      <c r="U166">
        <f t="shared" si="23"/>
        <v>1.3799999999999999E-3</v>
      </c>
    </row>
    <row r="167" spans="1:21" x14ac:dyDescent="0.3">
      <c r="A167" s="2">
        <v>165</v>
      </c>
      <c r="B167">
        <v>12</v>
      </c>
      <c r="C167">
        <v>14</v>
      </c>
      <c r="D167">
        <v>11</v>
      </c>
      <c r="E167">
        <f t="shared" si="24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5"/>
        <v>340000</v>
      </c>
      <c r="L167">
        <v>1</v>
      </c>
      <c r="M167" s="2">
        <f t="shared" si="26"/>
        <v>680000</v>
      </c>
      <c r="N167">
        <v>2</v>
      </c>
      <c r="O167" s="2">
        <v>3650000</v>
      </c>
      <c r="P167">
        <v>1</v>
      </c>
      <c r="Q167">
        <f t="shared" si="21"/>
        <v>4</v>
      </c>
      <c r="R167">
        <f t="shared" si="22"/>
        <v>1</v>
      </c>
      <c r="S167">
        <v>0.18</v>
      </c>
      <c r="T167">
        <v>2.3E-3</v>
      </c>
      <c r="U167">
        <f t="shared" si="23"/>
        <v>1.3799999999999999E-3</v>
      </c>
    </row>
    <row r="168" spans="1:21" x14ac:dyDescent="0.3">
      <c r="A168" s="2">
        <v>166</v>
      </c>
      <c r="B168">
        <v>12</v>
      </c>
      <c r="C168">
        <v>14</v>
      </c>
      <c r="D168">
        <v>11</v>
      </c>
      <c r="E168">
        <f t="shared" si="24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5"/>
        <v>342000</v>
      </c>
      <c r="L168">
        <v>1</v>
      </c>
      <c r="M168" s="2">
        <f t="shared" si="26"/>
        <v>684000</v>
      </c>
      <c r="N168">
        <v>2</v>
      </c>
      <c r="O168" s="2">
        <v>3660000</v>
      </c>
      <c r="P168">
        <v>1</v>
      </c>
      <c r="Q168">
        <f t="shared" si="21"/>
        <v>4</v>
      </c>
      <c r="R168">
        <f t="shared" si="22"/>
        <v>1</v>
      </c>
      <c r="S168">
        <v>0.18</v>
      </c>
      <c r="T168">
        <v>2.3E-3</v>
      </c>
      <c r="U168">
        <f t="shared" si="23"/>
        <v>1.3799999999999999E-3</v>
      </c>
    </row>
    <row r="169" spans="1:21" x14ac:dyDescent="0.3">
      <c r="A169" s="2">
        <v>167</v>
      </c>
      <c r="B169">
        <v>12</v>
      </c>
      <c r="C169">
        <v>14</v>
      </c>
      <c r="D169">
        <v>11</v>
      </c>
      <c r="E169">
        <f t="shared" si="24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5"/>
        <v>344000</v>
      </c>
      <c r="L169">
        <v>1</v>
      </c>
      <c r="M169" s="2">
        <f t="shared" si="26"/>
        <v>688000</v>
      </c>
      <c r="N169">
        <v>2</v>
      </c>
      <c r="O169" s="2">
        <v>3670000</v>
      </c>
      <c r="P169">
        <v>1</v>
      </c>
      <c r="Q169">
        <f t="shared" si="21"/>
        <v>4</v>
      </c>
      <c r="R169">
        <f t="shared" si="22"/>
        <v>1</v>
      </c>
      <c r="S169">
        <v>0.18</v>
      </c>
      <c r="T169">
        <v>2.3E-3</v>
      </c>
      <c r="U169">
        <f t="shared" si="23"/>
        <v>1.3799999999999999E-3</v>
      </c>
    </row>
    <row r="170" spans="1:21" x14ac:dyDescent="0.3">
      <c r="A170" s="2">
        <v>168</v>
      </c>
      <c r="B170">
        <v>12</v>
      </c>
      <c r="C170">
        <v>14</v>
      </c>
      <c r="D170">
        <v>11</v>
      </c>
      <c r="E170">
        <f t="shared" si="24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5"/>
        <v>346000</v>
      </c>
      <c r="L170">
        <v>1</v>
      </c>
      <c r="M170" s="2">
        <f t="shared" si="26"/>
        <v>692000</v>
      </c>
      <c r="N170">
        <v>2</v>
      </c>
      <c r="O170" s="2">
        <v>3680000</v>
      </c>
      <c r="P170">
        <v>1</v>
      </c>
      <c r="Q170">
        <f t="shared" si="21"/>
        <v>4</v>
      </c>
      <c r="R170">
        <f t="shared" si="22"/>
        <v>1</v>
      </c>
      <c r="S170">
        <v>0.18</v>
      </c>
      <c r="T170">
        <v>2.3E-3</v>
      </c>
      <c r="U170">
        <f t="shared" si="23"/>
        <v>1.3799999999999999E-3</v>
      </c>
    </row>
    <row r="171" spans="1:21" x14ac:dyDescent="0.3">
      <c r="A171" s="2">
        <v>169</v>
      </c>
      <c r="B171">
        <v>12</v>
      </c>
      <c r="C171">
        <v>14</v>
      </c>
      <c r="D171">
        <v>11</v>
      </c>
      <c r="E171">
        <f t="shared" si="24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5"/>
        <v>348000</v>
      </c>
      <c r="L171">
        <v>1</v>
      </c>
      <c r="M171" s="2">
        <f t="shared" si="26"/>
        <v>696000</v>
      </c>
      <c r="N171">
        <v>2</v>
      </c>
      <c r="O171" s="2">
        <v>3690000</v>
      </c>
      <c r="P171">
        <v>1</v>
      </c>
      <c r="Q171">
        <f t="shared" si="21"/>
        <v>4</v>
      </c>
      <c r="R171">
        <f t="shared" si="22"/>
        <v>1</v>
      </c>
      <c r="S171">
        <v>0.18</v>
      </c>
      <c r="T171">
        <v>2.3E-3</v>
      </c>
      <c r="U171">
        <f t="shared" si="23"/>
        <v>1.3799999999999999E-3</v>
      </c>
    </row>
    <row r="172" spans="1:21" x14ac:dyDescent="0.3">
      <c r="A172" s="2">
        <v>170</v>
      </c>
      <c r="B172">
        <v>12</v>
      </c>
      <c r="C172">
        <v>14</v>
      </c>
      <c r="D172">
        <v>11</v>
      </c>
      <c r="E172">
        <f t="shared" si="24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5"/>
        <v>350000</v>
      </c>
      <c r="L172">
        <v>1</v>
      </c>
      <c r="M172" s="2">
        <f t="shared" si="26"/>
        <v>700000</v>
      </c>
      <c r="N172">
        <v>2</v>
      </c>
      <c r="O172" s="2">
        <v>3700000</v>
      </c>
      <c r="P172">
        <v>1</v>
      </c>
      <c r="Q172">
        <f t="shared" si="21"/>
        <v>4</v>
      </c>
      <c r="R172">
        <f t="shared" si="22"/>
        <v>1</v>
      </c>
      <c r="S172">
        <v>0.18</v>
      </c>
      <c r="T172">
        <v>2.3E-3</v>
      </c>
      <c r="U172">
        <f t="shared" si="23"/>
        <v>1.3799999999999999E-3</v>
      </c>
    </row>
    <row r="173" spans="1:21" x14ac:dyDescent="0.3">
      <c r="A173" s="2">
        <v>171</v>
      </c>
      <c r="B173">
        <v>12</v>
      </c>
      <c r="C173">
        <v>14</v>
      </c>
      <c r="D173">
        <v>11</v>
      </c>
      <c r="E173">
        <f t="shared" si="24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5"/>
        <v>352000</v>
      </c>
      <c r="L173">
        <v>1</v>
      </c>
      <c r="M173" s="2">
        <f t="shared" si="26"/>
        <v>704000</v>
      </c>
      <c r="N173">
        <v>2</v>
      </c>
      <c r="O173" s="2">
        <v>3710000</v>
      </c>
      <c r="P173">
        <v>1</v>
      </c>
      <c r="Q173">
        <f t="shared" si="21"/>
        <v>4</v>
      </c>
      <c r="R173">
        <f t="shared" si="22"/>
        <v>1</v>
      </c>
      <c r="S173">
        <v>0.18</v>
      </c>
      <c r="T173">
        <v>2.3E-3</v>
      </c>
      <c r="U173">
        <f t="shared" si="23"/>
        <v>1.3799999999999999E-3</v>
      </c>
    </row>
    <row r="174" spans="1:21" x14ac:dyDescent="0.3">
      <c r="A174" s="2">
        <v>172</v>
      </c>
      <c r="B174">
        <v>12</v>
      </c>
      <c r="C174">
        <v>14</v>
      </c>
      <c r="D174">
        <v>11</v>
      </c>
      <c r="E174">
        <f t="shared" si="24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5"/>
        <v>354000</v>
      </c>
      <c r="L174">
        <v>1</v>
      </c>
      <c r="M174" s="2">
        <f t="shared" si="26"/>
        <v>708000</v>
      </c>
      <c r="N174">
        <v>2</v>
      </c>
      <c r="O174" s="2">
        <v>3720000</v>
      </c>
      <c r="P174">
        <v>1</v>
      </c>
      <c r="Q174">
        <f t="shared" si="21"/>
        <v>4</v>
      </c>
      <c r="R174">
        <f t="shared" si="22"/>
        <v>1</v>
      </c>
      <c r="S174">
        <v>0.18</v>
      </c>
      <c r="T174">
        <v>2.3E-3</v>
      </c>
      <c r="U174">
        <f t="shared" si="23"/>
        <v>1.3799999999999999E-3</v>
      </c>
    </row>
    <row r="175" spans="1:21" x14ac:dyDescent="0.3">
      <c r="A175" s="2">
        <v>173</v>
      </c>
      <c r="B175">
        <v>12</v>
      </c>
      <c r="C175">
        <v>14</v>
      </c>
      <c r="D175">
        <v>11</v>
      </c>
      <c r="E175">
        <f t="shared" si="24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5"/>
        <v>356000</v>
      </c>
      <c r="L175">
        <v>1</v>
      </c>
      <c r="M175" s="2">
        <f t="shared" si="26"/>
        <v>712000</v>
      </c>
      <c r="N175">
        <v>2</v>
      </c>
      <c r="O175" s="2">
        <v>3730000</v>
      </c>
      <c r="P175">
        <v>1</v>
      </c>
      <c r="Q175">
        <f t="shared" si="21"/>
        <v>4</v>
      </c>
      <c r="R175">
        <f t="shared" si="22"/>
        <v>1</v>
      </c>
      <c r="S175">
        <v>0.18</v>
      </c>
      <c r="T175">
        <v>2.3E-3</v>
      </c>
      <c r="U175">
        <f t="shared" si="23"/>
        <v>1.3799999999999999E-3</v>
      </c>
    </row>
    <row r="176" spans="1:21" x14ac:dyDescent="0.3">
      <c r="A176" s="2">
        <v>174</v>
      </c>
      <c r="B176">
        <v>12</v>
      </c>
      <c r="C176">
        <v>14</v>
      </c>
      <c r="D176">
        <v>11</v>
      </c>
      <c r="E176">
        <f t="shared" si="24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5"/>
        <v>358000</v>
      </c>
      <c r="L176">
        <v>1</v>
      </c>
      <c r="M176" s="2">
        <f t="shared" si="26"/>
        <v>716000</v>
      </c>
      <c r="N176">
        <v>2</v>
      </c>
      <c r="O176" s="2">
        <v>3740000</v>
      </c>
      <c r="P176">
        <v>1</v>
      </c>
      <c r="Q176">
        <f t="shared" si="21"/>
        <v>4</v>
      </c>
      <c r="R176">
        <f t="shared" si="22"/>
        <v>1</v>
      </c>
      <c r="S176">
        <v>0.18</v>
      </c>
      <c r="T176">
        <v>2.3E-3</v>
      </c>
      <c r="U176">
        <f t="shared" si="23"/>
        <v>1.3799999999999999E-3</v>
      </c>
    </row>
    <row r="177" spans="1:21" x14ac:dyDescent="0.3">
      <c r="A177" s="2">
        <v>175</v>
      </c>
      <c r="B177">
        <v>12</v>
      </c>
      <c r="C177">
        <v>14</v>
      </c>
      <c r="D177">
        <v>11</v>
      </c>
      <c r="E177">
        <f t="shared" si="24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5"/>
        <v>360000</v>
      </c>
      <c r="L177">
        <v>1</v>
      </c>
      <c r="M177" s="2">
        <f t="shared" si="26"/>
        <v>720000</v>
      </c>
      <c r="N177">
        <v>2</v>
      </c>
      <c r="O177" s="2">
        <v>3750000</v>
      </c>
      <c r="P177">
        <v>1</v>
      </c>
      <c r="Q177">
        <f t="shared" si="21"/>
        <v>4</v>
      </c>
      <c r="R177">
        <f t="shared" si="22"/>
        <v>1</v>
      </c>
      <c r="S177">
        <v>0.18</v>
      </c>
      <c r="T177">
        <v>2.3E-3</v>
      </c>
      <c r="U177">
        <f t="shared" si="23"/>
        <v>1.3799999999999999E-3</v>
      </c>
    </row>
    <row r="178" spans="1:21" x14ac:dyDescent="0.3">
      <c r="A178" s="2">
        <v>176</v>
      </c>
      <c r="B178">
        <v>12</v>
      </c>
      <c r="C178">
        <v>14</v>
      </c>
      <c r="D178">
        <v>11</v>
      </c>
      <c r="E178">
        <f t="shared" si="24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5"/>
        <v>362000</v>
      </c>
      <c r="L178">
        <v>1</v>
      </c>
      <c r="M178" s="2">
        <f t="shared" si="26"/>
        <v>724000</v>
      </c>
      <c r="N178">
        <v>2</v>
      </c>
      <c r="O178" s="2">
        <v>3760000</v>
      </c>
      <c r="P178">
        <v>1</v>
      </c>
      <c r="Q178">
        <f t="shared" si="21"/>
        <v>4</v>
      </c>
      <c r="R178">
        <f t="shared" si="22"/>
        <v>1</v>
      </c>
      <c r="S178">
        <v>0.18</v>
      </c>
      <c r="T178">
        <v>2.3E-3</v>
      </c>
      <c r="U178">
        <f t="shared" si="23"/>
        <v>1.3799999999999999E-3</v>
      </c>
    </row>
    <row r="179" spans="1:21" x14ac:dyDescent="0.3">
      <c r="A179" s="2">
        <v>177</v>
      </c>
      <c r="B179">
        <v>12</v>
      </c>
      <c r="C179">
        <v>14</v>
      </c>
      <c r="D179">
        <v>11</v>
      </c>
      <c r="E179">
        <f t="shared" si="24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5"/>
        <v>364000</v>
      </c>
      <c r="L179">
        <v>1</v>
      </c>
      <c r="M179" s="2">
        <f t="shared" si="26"/>
        <v>728000</v>
      </c>
      <c r="N179">
        <v>2</v>
      </c>
      <c r="O179" s="2">
        <v>3770000</v>
      </c>
      <c r="P179">
        <v>1</v>
      </c>
      <c r="Q179">
        <f t="shared" si="21"/>
        <v>4</v>
      </c>
      <c r="R179">
        <f t="shared" si="22"/>
        <v>1</v>
      </c>
      <c r="S179">
        <v>0.18</v>
      </c>
      <c r="T179">
        <v>2.3E-3</v>
      </c>
      <c r="U179">
        <f t="shared" si="23"/>
        <v>1.3799999999999999E-3</v>
      </c>
    </row>
    <row r="180" spans="1:21" x14ac:dyDescent="0.3">
      <c r="A180" s="2">
        <v>178</v>
      </c>
      <c r="B180">
        <v>12</v>
      </c>
      <c r="C180">
        <v>14</v>
      </c>
      <c r="D180">
        <v>11</v>
      </c>
      <c r="E180">
        <f t="shared" si="24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5"/>
        <v>366000</v>
      </c>
      <c r="L180">
        <v>1</v>
      </c>
      <c r="M180" s="2">
        <f t="shared" si="26"/>
        <v>732000</v>
      </c>
      <c r="N180">
        <v>2</v>
      </c>
      <c r="O180" s="2">
        <v>3780000</v>
      </c>
      <c r="P180">
        <v>1</v>
      </c>
      <c r="Q180">
        <f t="shared" si="21"/>
        <v>4</v>
      </c>
      <c r="R180">
        <f t="shared" si="22"/>
        <v>1</v>
      </c>
      <c r="S180">
        <v>0.18</v>
      </c>
      <c r="T180">
        <v>2.3E-3</v>
      </c>
      <c r="U180">
        <f t="shared" si="23"/>
        <v>1.3799999999999999E-3</v>
      </c>
    </row>
    <row r="181" spans="1:21" x14ac:dyDescent="0.3">
      <c r="A181" s="2">
        <v>179</v>
      </c>
      <c r="B181">
        <v>12</v>
      </c>
      <c r="C181">
        <v>14</v>
      </c>
      <c r="D181">
        <v>11</v>
      </c>
      <c r="E181">
        <f t="shared" si="24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5"/>
        <v>368000</v>
      </c>
      <c r="L181">
        <v>1</v>
      </c>
      <c r="M181" s="2">
        <f t="shared" si="26"/>
        <v>736000</v>
      </c>
      <c r="N181">
        <v>2</v>
      </c>
      <c r="O181" s="2">
        <v>3790000</v>
      </c>
      <c r="P181">
        <v>1</v>
      </c>
      <c r="Q181">
        <f t="shared" si="21"/>
        <v>4</v>
      </c>
      <c r="R181">
        <f t="shared" si="22"/>
        <v>1</v>
      </c>
      <c r="S181">
        <v>0.18</v>
      </c>
      <c r="T181">
        <v>2.3E-3</v>
      </c>
      <c r="U181">
        <f t="shared" si="23"/>
        <v>1.3799999999999999E-3</v>
      </c>
    </row>
    <row r="182" spans="1:21" x14ac:dyDescent="0.3">
      <c r="A182" s="5">
        <v>180</v>
      </c>
      <c r="B182">
        <v>13</v>
      </c>
      <c r="C182">
        <v>15</v>
      </c>
      <c r="D182">
        <v>10</v>
      </c>
      <c r="E182">
        <f t="shared" si="24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27">10000+A182*2000</f>
        <v>370000</v>
      </c>
      <c r="L182">
        <v>1</v>
      </c>
      <c r="M182" s="2">
        <f t="shared" ref="M182:M245" si="28">K182*2</f>
        <v>740000</v>
      </c>
      <c r="N182">
        <v>2</v>
      </c>
      <c r="O182" s="2">
        <v>3790000</v>
      </c>
      <c r="P182">
        <v>1</v>
      </c>
      <c r="Q182">
        <f t="shared" si="21"/>
        <v>4</v>
      </c>
      <c r="R182">
        <f t="shared" si="22"/>
        <v>1</v>
      </c>
      <c r="S182">
        <v>0.18</v>
      </c>
      <c r="T182">
        <v>2.3E-3</v>
      </c>
      <c r="U182">
        <f t="shared" si="23"/>
        <v>1.3799999999999999E-3</v>
      </c>
    </row>
    <row r="183" spans="1:21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27"/>
        <v>372000</v>
      </c>
      <c r="L183">
        <v>1</v>
      </c>
      <c r="M183" s="2">
        <f t="shared" si="28"/>
        <v>744000</v>
      </c>
      <c r="N183">
        <v>2</v>
      </c>
      <c r="O183" s="2">
        <v>3802000</v>
      </c>
      <c r="P183">
        <v>1</v>
      </c>
      <c r="Q183">
        <f t="shared" si="21"/>
        <v>4</v>
      </c>
      <c r="R183">
        <f t="shared" si="22"/>
        <v>1</v>
      </c>
      <c r="S183">
        <v>0.18</v>
      </c>
      <c r="T183">
        <v>2.3E-3</v>
      </c>
      <c r="U183">
        <f t="shared" si="23"/>
        <v>1.3799999999999999E-3</v>
      </c>
    </row>
    <row r="184" spans="1:21" x14ac:dyDescent="0.3">
      <c r="A184" s="5">
        <v>182</v>
      </c>
      <c r="B184">
        <v>13</v>
      </c>
      <c r="C184">
        <v>15</v>
      </c>
      <c r="D184">
        <v>10</v>
      </c>
      <c r="E184">
        <f t="shared" si="24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27"/>
        <v>374000</v>
      </c>
      <c r="L184">
        <v>1</v>
      </c>
      <c r="M184" s="2">
        <f t="shared" si="28"/>
        <v>748000</v>
      </c>
      <c r="N184">
        <v>2</v>
      </c>
      <c r="O184" s="2">
        <v>3810000</v>
      </c>
      <c r="P184">
        <v>1</v>
      </c>
      <c r="Q184">
        <f t="shared" si="21"/>
        <v>4</v>
      </c>
      <c r="R184">
        <f t="shared" si="22"/>
        <v>1</v>
      </c>
      <c r="S184">
        <v>0.18</v>
      </c>
      <c r="T184">
        <v>2.3E-3</v>
      </c>
      <c r="U184">
        <f t="shared" si="23"/>
        <v>1.3799999999999999E-3</v>
      </c>
    </row>
    <row r="185" spans="1:21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27"/>
        <v>376000</v>
      </c>
      <c r="L185">
        <v>1</v>
      </c>
      <c r="M185" s="2">
        <f t="shared" si="28"/>
        <v>752000</v>
      </c>
      <c r="N185">
        <v>2</v>
      </c>
      <c r="O185" s="2">
        <v>3818000</v>
      </c>
      <c r="P185">
        <v>1</v>
      </c>
      <c r="Q185">
        <f t="shared" si="21"/>
        <v>4</v>
      </c>
      <c r="R185">
        <f t="shared" si="22"/>
        <v>1</v>
      </c>
      <c r="S185">
        <v>0.18</v>
      </c>
      <c r="T185">
        <v>2.3E-3</v>
      </c>
      <c r="U185">
        <f t="shared" si="23"/>
        <v>1.3799999999999999E-3</v>
      </c>
    </row>
    <row r="186" spans="1:21" x14ac:dyDescent="0.3">
      <c r="A186" s="5">
        <v>184</v>
      </c>
      <c r="B186">
        <v>13</v>
      </c>
      <c r="C186">
        <v>15</v>
      </c>
      <c r="D186">
        <v>10</v>
      </c>
      <c r="E186">
        <f t="shared" si="24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27"/>
        <v>378000</v>
      </c>
      <c r="L186">
        <v>1</v>
      </c>
      <c r="M186" s="2">
        <f t="shared" si="28"/>
        <v>756000</v>
      </c>
      <c r="N186">
        <v>2</v>
      </c>
      <c r="O186" s="2">
        <v>3826000</v>
      </c>
      <c r="P186">
        <v>1</v>
      </c>
      <c r="Q186">
        <f t="shared" si="21"/>
        <v>4</v>
      </c>
      <c r="R186">
        <f t="shared" si="22"/>
        <v>1</v>
      </c>
      <c r="S186">
        <v>0.18</v>
      </c>
      <c r="T186">
        <v>2.3E-3</v>
      </c>
      <c r="U186">
        <f t="shared" si="23"/>
        <v>1.3799999999999999E-3</v>
      </c>
    </row>
    <row r="187" spans="1:21" x14ac:dyDescent="0.3">
      <c r="A187" s="5">
        <v>185</v>
      </c>
      <c r="B187">
        <v>13</v>
      </c>
      <c r="C187">
        <v>15</v>
      </c>
      <c r="D187">
        <v>10</v>
      </c>
      <c r="E187">
        <f t="shared" si="24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27"/>
        <v>380000</v>
      </c>
      <c r="L187">
        <v>1</v>
      </c>
      <c r="M187" s="2">
        <f t="shared" si="28"/>
        <v>760000</v>
      </c>
      <c r="N187">
        <v>2</v>
      </c>
      <c r="O187" s="2">
        <v>3834000</v>
      </c>
      <c r="P187">
        <v>1</v>
      </c>
      <c r="Q187">
        <f t="shared" si="21"/>
        <v>4</v>
      </c>
      <c r="R187">
        <f t="shared" si="22"/>
        <v>1</v>
      </c>
      <c r="S187">
        <v>0.18</v>
      </c>
      <c r="T187">
        <v>2.3E-3</v>
      </c>
      <c r="U187">
        <f t="shared" si="23"/>
        <v>1.3799999999999999E-3</v>
      </c>
    </row>
    <row r="188" spans="1:21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27"/>
        <v>382000</v>
      </c>
      <c r="L188">
        <v>1</v>
      </c>
      <c r="M188" s="2">
        <f t="shared" si="28"/>
        <v>764000</v>
      </c>
      <c r="N188">
        <v>2</v>
      </c>
      <c r="O188" s="2">
        <v>3842000</v>
      </c>
      <c r="P188">
        <v>1</v>
      </c>
      <c r="Q188">
        <f t="shared" si="21"/>
        <v>4</v>
      </c>
      <c r="R188">
        <f t="shared" si="22"/>
        <v>1</v>
      </c>
      <c r="S188">
        <v>0.18</v>
      </c>
      <c r="T188">
        <v>2.3E-3</v>
      </c>
      <c r="U188">
        <f t="shared" si="23"/>
        <v>1.3799999999999999E-3</v>
      </c>
    </row>
    <row r="189" spans="1:21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27"/>
        <v>384000</v>
      </c>
      <c r="L189">
        <v>1</v>
      </c>
      <c r="M189" s="2">
        <f t="shared" si="28"/>
        <v>768000</v>
      </c>
      <c r="N189">
        <v>2</v>
      </c>
      <c r="O189" s="2">
        <v>3850000</v>
      </c>
      <c r="P189">
        <v>1</v>
      </c>
      <c r="Q189">
        <f t="shared" si="21"/>
        <v>4</v>
      </c>
      <c r="R189">
        <f t="shared" si="22"/>
        <v>1</v>
      </c>
      <c r="S189">
        <v>0.18</v>
      </c>
      <c r="T189">
        <v>2.3E-3</v>
      </c>
      <c r="U189">
        <f t="shared" si="23"/>
        <v>1.3799999999999999E-3</v>
      </c>
    </row>
    <row r="190" spans="1:21" x14ac:dyDescent="0.3">
      <c r="A190" s="5">
        <v>188</v>
      </c>
      <c r="B190">
        <v>13</v>
      </c>
      <c r="C190">
        <v>15</v>
      </c>
      <c r="D190">
        <v>10</v>
      </c>
      <c r="E190">
        <f t="shared" si="24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27"/>
        <v>386000</v>
      </c>
      <c r="L190">
        <v>1</v>
      </c>
      <c r="M190" s="2">
        <f t="shared" si="28"/>
        <v>772000</v>
      </c>
      <c r="N190">
        <v>2</v>
      </c>
      <c r="O190" s="2">
        <v>3858000</v>
      </c>
      <c r="P190">
        <v>1</v>
      </c>
      <c r="Q190">
        <f t="shared" si="21"/>
        <v>4</v>
      </c>
      <c r="R190">
        <f t="shared" si="22"/>
        <v>1</v>
      </c>
      <c r="S190">
        <v>0.18</v>
      </c>
      <c r="T190">
        <v>2.3E-3</v>
      </c>
      <c r="U190">
        <f t="shared" si="23"/>
        <v>1.3799999999999999E-3</v>
      </c>
    </row>
    <row r="191" spans="1:21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27"/>
        <v>388000</v>
      </c>
      <c r="L191">
        <v>1</v>
      </c>
      <c r="M191" s="2">
        <f t="shared" si="28"/>
        <v>776000</v>
      </c>
      <c r="N191">
        <v>2</v>
      </c>
      <c r="O191" s="2">
        <v>3866000</v>
      </c>
      <c r="P191">
        <v>1</v>
      </c>
      <c r="Q191">
        <f t="shared" si="21"/>
        <v>4</v>
      </c>
      <c r="R191">
        <f t="shared" si="22"/>
        <v>1</v>
      </c>
      <c r="S191">
        <v>0.18</v>
      </c>
      <c r="T191">
        <v>2.3E-3</v>
      </c>
      <c r="U191">
        <f t="shared" si="23"/>
        <v>1.3799999999999999E-3</v>
      </c>
    </row>
    <row r="192" spans="1:21" x14ac:dyDescent="0.3">
      <c r="A192" s="5">
        <v>190</v>
      </c>
      <c r="B192">
        <v>13</v>
      </c>
      <c r="C192">
        <v>15</v>
      </c>
      <c r="D192">
        <v>10</v>
      </c>
      <c r="E192">
        <f t="shared" si="24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27"/>
        <v>390000</v>
      </c>
      <c r="L192">
        <v>1</v>
      </c>
      <c r="M192" s="2">
        <f t="shared" si="28"/>
        <v>780000</v>
      </c>
      <c r="N192">
        <v>2</v>
      </c>
      <c r="O192" s="2">
        <v>3874000</v>
      </c>
      <c r="P192">
        <v>1</v>
      </c>
      <c r="Q192">
        <f t="shared" si="21"/>
        <v>4</v>
      </c>
      <c r="R192">
        <f t="shared" si="22"/>
        <v>1</v>
      </c>
      <c r="S192">
        <v>0.18</v>
      </c>
      <c r="T192">
        <v>2.3E-3</v>
      </c>
      <c r="U192">
        <f t="shared" si="23"/>
        <v>1.3799999999999999E-3</v>
      </c>
    </row>
    <row r="193" spans="1:21" x14ac:dyDescent="0.3">
      <c r="A193" s="5">
        <v>191</v>
      </c>
      <c r="B193">
        <v>13</v>
      </c>
      <c r="C193">
        <v>15</v>
      </c>
      <c r="D193">
        <v>10</v>
      </c>
      <c r="E193">
        <f t="shared" si="24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27"/>
        <v>392000</v>
      </c>
      <c r="L193">
        <v>1</v>
      </c>
      <c r="M193" s="2">
        <f t="shared" si="28"/>
        <v>784000</v>
      </c>
      <c r="N193">
        <v>2</v>
      </c>
      <c r="O193" s="2">
        <v>3882000</v>
      </c>
      <c r="P193">
        <v>1</v>
      </c>
      <c r="Q193">
        <f t="shared" si="21"/>
        <v>4</v>
      </c>
      <c r="R193">
        <f t="shared" si="22"/>
        <v>1</v>
      </c>
      <c r="S193">
        <v>0.18</v>
      </c>
      <c r="T193">
        <v>2.3E-3</v>
      </c>
      <c r="U193">
        <f t="shared" si="23"/>
        <v>1.3799999999999999E-3</v>
      </c>
    </row>
    <row r="194" spans="1:21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27"/>
        <v>394000</v>
      </c>
      <c r="L194">
        <v>1</v>
      </c>
      <c r="M194" s="2">
        <f t="shared" si="28"/>
        <v>788000</v>
      </c>
      <c r="N194">
        <v>2</v>
      </c>
      <c r="O194" s="2">
        <v>3890000</v>
      </c>
      <c r="P194">
        <v>1</v>
      </c>
      <c r="Q194">
        <f t="shared" si="21"/>
        <v>4</v>
      </c>
      <c r="R194">
        <f t="shared" si="22"/>
        <v>1</v>
      </c>
      <c r="S194">
        <v>0.18</v>
      </c>
      <c r="T194">
        <v>2.3E-3</v>
      </c>
      <c r="U194">
        <f t="shared" si="23"/>
        <v>1.3799999999999999E-3</v>
      </c>
    </row>
    <row r="195" spans="1:21" x14ac:dyDescent="0.3">
      <c r="A195" s="5">
        <v>193</v>
      </c>
      <c r="B195">
        <v>13</v>
      </c>
      <c r="C195">
        <v>15</v>
      </c>
      <c r="D195">
        <v>10</v>
      </c>
      <c r="E195">
        <f t="shared" si="24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27"/>
        <v>396000</v>
      </c>
      <c r="L195">
        <v>1</v>
      </c>
      <c r="M195" s="2">
        <f t="shared" si="28"/>
        <v>792000</v>
      </c>
      <c r="N195">
        <v>2</v>
      </c>
      <c r="O195" s="2">
        <v>3898000</v>
      </c>
      <c r="P195">
        <v>1</v>
      </c>
      <c r="Q195">
        <f t="shared" ref="Q195:Q258" si="29">ROUNDUP(A195/100,0)+2</f>
        <v>4</v>
      </c>
      <c r="R195">
        <f t="shared" ref="R195:R258" si="30">QUOTIENT(A195,1000)+1</f>
        <v>1</v>
      </c>
      <c r="S195">
        <v>0.18</v>
      </c>
      <c r="T195">
        <v>2.3E-3</v>
      </c>
      <c r="U195">
        <f t="shared" si="23"/>
        <v>1.3799999999999999E-3</v>
      </c>
    </row>
    <row r="196" spans="1:21" x14ac:dyDescent="0.3">
      <c r="A196" s="5">
        <v>194</v>
      </c>
      <c r="B196">
        <v>13</v>
      </c>
      <c r="C196">
        <v>15</v>
      </c>
      <c r="D196">
        <v>10</v>
      </c>
      <c r="E196">
        <f t="shared" si="24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27"/>
        <v>398000</v>
      </c>
      <c r="L196">
        <v>1</v>
      </c>
      <c r="M196" s="2">
        <f t="shared" si="28"/>
        <v>796000</v>
      </c>
      <c r="N196">
        <v>2</v>
      </c>
      <c r="O196" s="2">
        <v>3906000</v>
      </c>
      <c r="P196">
        <v>1</v>
      </c>
      <c r="Q196">
        <f t="shared" si="29"/>
        <v>4</v>
      </c>
      <c r="R196">
        <f t="shared" si="30"/>
        <v>1</v>
      </c>
      <c r="S196">
        <v>0.18</v>
      </c>
      <c r="T196">
        <v>2.3E-3</v>
      </c>
      <c r="U196">
        <f t="shared" ref="U196:U259" si="31">T196*0.6</f>
        <v>1.3799999999999999E-3</v>
      </c>
    </row>
    <row r="197" spans="1:21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27"/>
        <v>400000</v>
      </c>
      <c r="L197">
        <v>1</v>
      </c>
      <c r="M197" s="2">
        <f t="shared" si="28"/>
        <v>800000</v>
      </c>
      <c r="N197">
        <v>2</v>
      </c>
      <c r="O197" s="2">
        <v>3914000</v>
      </c>
      <c r="P197">
        <v>1</v>
      </c>
      <c r="Q197">
        <f t="shared" si="29"/>
        <v>4</v>
      </c>
      <c r="R197">
        <f t="shared" si="30"/>
        <v>1</v>
      </c>
      <c r="S197">
        <v>0.18</v>
      </c>
      <c r="T197">
        <v>2.3E-3</v>
      </c>
      <c r="U197">
        <f t="shared" si="31"/>
        <v>1.3799999999999999E-3</v>
      </c>
    </row>
    <row r="198" spans="1:21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27"/>
        <v>402000</v>
      </c>
      <c r="L198">
        <v>1</v>
      </c>
      <c r="M198" s="2">
        <f t="shared" si="28"/>
        <v>804000</v>
      </c>
      <c r="N198">
        <v>2</v>
      </c>
      <c r="O198" s="2">
        <v>3922000</v>
      </c>
      <c r="P198">
        <v>1</v>
      </c>
      <c r="Q198">
        <f t="shared" si="29"/>
        <v>4</v>
      </c>
      <c r="R198">
        <f t="shared" si="30"/>
        <v>1</v>
      </c>
      <c r="S198">
        <v>0.18</v>
      </c>
      <c r="T198">
        <v>2.3E-3</v>
      </c>
      <c r="U198">
        <f t="shared" si="31"/>
        <v>1.3799999999999999E-3</v>
      </c>
    </row>
    <row r="199" spans="1:21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27"/>
        <v>404000</v>
      </c>
      <c r="L199">
        <v>1</v>
      </c>
      <c r="M199" s="2">
        <f t="shared" si="28"/>
        <v>808000</v>
      </c>
      <c r="N199">
        <v>2</v>
      </c>
      <c r="O199" s="2">
        <v>3930000</v>
      </c>
      <c r="P199">
        <v>1</v>
      </c>
      <c r="Q199">
        <f t="shared" si="29"/>
        <v>4</v>
      </c>
      <c r="R199">
        <f t="shared" si="30"/>
        <v>1</v>
      </c>
      <c r="S199">
        <v>0.18</v>
      </c>
      <c r="T199">
        <v>2.3E-3</v>
      </c>
      <c r="U199">
        <f t="shared" si="31"/>
        <v>1.3799999999999999E-3</v>
      </c>
    </row>
    <row r="200" spans="1:21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27"/>
        <v>406000</v>
      </c>
      <c r="L200">
        <v>1</v>
      </c>
      <c r="M200" s="2">
        <f t="shared" si="28"/>
        <v>812000</v>
      </c>
      <c r="N200">
        <v>2</v>
      </c>
      <c r="O200" s="2">
        <v>3938000</v>
      </c>
      <c r="P200">
        <v>1</v>
      </c>
      <c r="Q200">
        <f t="shared" si="29"/>
        <v>4</v>
      </c>
      <c r="R200">
        <f t="shared" si="30"/>
        <v>1</v>
      </c>
      <c r="S200">
        <v>0.18</v>
      </c>
      <c r="T200">
        <v>2.3E-3</v>
      </c>
      <c r="U200">
        <f t="shared" si="31"/>
        <v>1.3799999999999999E-3</v>
      </c>
    </row>
    <row r="201" spans="1:21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27"/>
        <v>408000</v>
      </c>
      <c r="L201">
        <v>1</v>
      </c>
      <c r="M201" s="2">
        <f t="shared" si="28"/>
        <v>816000</v>
      </c>
      <c r="N201">
        <v>2</v>
      </c>
      <c r="O201" s="2">
        <v>3946000</v>
      </c>
      <c r="P201">
        <v>1</v>
      </c>
      <c r="Q201">
        <f t="shared" si="29"/>
        <v>4</v>
      </c>
      <c r="R201">
        <f t="shared" si="30"/>
        <v>1</v>
      </c>
      <c r="S201">
        <v>0.18</v>
      </c>
      <c r="T201">
        <v>2.3E-3</v>
      </c>
      <c r="U201">
        <f t="shared" si="31"/>
        <v>1.3799999999999999E-3</v>
      </c>
    </row>
    <row r="202" spans="1:21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27"/>
        <v>410000</v>
      </c>
      <c r="L202">
        <v>1</v>
      </c>
      <c r="M202" s="2">
        <f t="shared" si="28"/>
        <v>820000</v>
      </c>
      <c r="N202">
        <v>2</v>
      </c>
      <c r="O202" s="2">
        <v>3954000</v>
      </c>
      <c r="P202">
        <v>1</v>
      </c>
      <c r="Q202">
        <f t="shared" si="29"/>
        <v>4</v>
      </c>
      <c r="R202">
        <f t="shared" si="30"/>
        <v>1</v>
      </c>
      <c r="S202">
        <v>0.18</v>
      </c>
      <c r="T202">
        <v>2.3E-3</v>
      </c>
      <c r="U202">
        <f t="shared" si="31"/>
        <v>1.3799999999999999E-3</v>
      </c>
    </row>
    <row r="203" spans="1:21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27"/>
        <v>412000</v>
      </c>
      <c r="L203">
        <v>1</v>
      </c>
      <c r="M203" s="2">
        <f t="shared" si="28"/>
        <v>824000</v>
      </c>
      <c r="N203">
        <v>2</v>
      </c>
      <c r="O203" s="2">
        <v>3962000</v>
      </c>
      <c r="P203">
        <v>1</v>
      </c>
      <c r="Q203">
        <f t="shared" si="29"/>
        <v>5</v>
      </c>
      <c r="R203">
        <f t="shared" si="30"/>
        <v>1</v>
      </c>
      <c r="S203">
        <v>0.18</v>
      </c>
      <c r="T203">
        <v>2.3E-3</v>
      </c>
      <c r="U203">
        <f t="shared" si="31"/>
        <v>1.3799999999999999E-3</v>
      </c>
    </row>
    <row r="204" spans="1:21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27"/>
        <v>414000</v>
      </c>
      <c r="L204">
        <v>1</v>
      </c>
      <c r="M204" s="2">
        <f t="shared" si="28"/>
        <v>828000</v>
      </c>
      <c r="N204">
        <v>2</v>
      </c>
      <c r="O204" s="2">
        <v>3970000</v>
      </c>
      <c r="P204">
        <v>1</v>
      </c>
      <c r="Q204">
        <f t="shared" si="29"/>
        <v>5</v>
      </c>
      <c r="R204">
        <f t="shared" si="30"/>
        <v>1</v>
      </c>
      <c r="S204">
        <v>0.18</v>
      </c>
      <c r="T204">
        <v>2.3E-3</v>
      </c>
      <c r="U204">
        <f t="shared" si="31"/>
        <v>1.3799999999999999E-3</v>
      </c>
    </row>
    <row r="205" spans="1:21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27"/>
        <v>416000</v>
      </c>
      <c r="L205">
        <v>1</v>
      </c>
      <c r="M205" s="2">
        <f t="shared" si="28"/>
        <v>832000</v>
      </c>
      <c r="N205">
        <v>2</v>
      </c>
      <c r="O205" s="2">
        <v>3978000</v>
      </c>
      <c r="P205">
        <v>1</v>
      </c>
      <c r="Q205">
        <f t="shared" si="29"/>
        <v>5</v>
      </c>
      <c r="R205">
        <f t="shared" si="30"/>
        <v>1</v>
      </c>
      <c r="S205">
        <v>0.18</v>
      </c>
      <c r="T205">
        <v>2.3E-3</v>
      </c>
      <c r="U205">
        <f t="shared" si="31"/>
        <v>1.3799999999999999E-3</v>
      </c>
    </row>
    <row r="206" spans="1:21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27"/>
        <v>418000</v>
      </c>
      <c r="L206">
        <v>1</v>
      </c>
      <c r="M206" s="2">
        <f t="shared" si="28"/>
        <v>836000</v>
      </c>
      <c r="N206">
        <v>2</v>
      </c>
      <c r="O206" s="2">
        <v>3986000</v>
      </c>
      <c r="P206">
        <v>1</v>
      </c>
      <c r="Q206">
        <f t="shared" si="29"/>
        <v>5</v>
      </c>
      <c r="R206">
        <f t="shared" si="30"/>
        <v>1</v>
      </c>
      <c r="S206">
        <v>0.18</v>
      </c>
      <c r="T206">
        <v>2.3E-3</v>
      </c>
      <c r="U206">
        <f t="shared" si="31"/>
        <v>1.3799999999999999E-3</v>
      </c>
    </row>
    <row r="207" spans="1:21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27"/>
        <v>420000</v>
      </c>
      <c r="L207">
        <v>1</v>
      </c>
      <c r="M207" s="2">
        <f t="shared" si="28"/>
        <v>840000</v>
      </c>
      <c r="N207">
        <v>2</v>
      </c>
      <c r="O207" s="2">
        <v>3994000</v>
      </c>
      <c r="P207">
        <v>1</v>
      </c>
      <c r="Q207">
        <f t="shared" si="29"/>
        <v>5</v>
      </c>
      <c r="R207">
        <f t="shared" si="30"/>
        <v>1</v>
      </c>
      <c r="S207">
        <v>0.18</v>
      </c>
      <c r="T207">
        <v>2.3E-3</v>
      </c>
      <c r="U207">
        <f t="shared" si="31"/>
        <v>1.3799999999999999E-3</v>
      </c>
    </row>
    <row r="208" spans="1:21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27"/>
        <v>422000</v>
      </c>
      <c r="L208">
        <v>1</v>
      </c>
      <c r="M208" s="2">
        <f t="shared" si="28"/>
        <v>844000</v>
      </c>
      <c r="N208">
        <v>2</v>
      </c>
      <c r="O208" s="2">
        <v>4002000</v>
      </c>
      <c r="P208">
        <v>1</v>
      </c>
      <c r="Q208">
        <f t="shared" si="29"/>
        <v>5</v>
      </c>
      <c r="R208">
        <f t="shared" si="30"/>
        <v>1</v>
      </c>
      <c r="S208">
        <v>0.18</v>
      </c>
      <c r="T208">
        <v>2.3E-3</v>
      </c>
      <c r="U208">
        <f t="shared" si="31"/>
        <v>1.3799999999999999E-3</v>
      </c>
    </row>
    <row r="209" spans="1:21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27"/>
        <v>424000</v>
      </c>
      <c r="L209">
        <v>1</v>
      </c>
      <c r="M209" s="2">
        <f t="shared" si="28"/>
        <v>848000</v>
      </c>
      <c r="N209">
        <v>2</v>
      </c>
      <c r="O209" s="2">
        <v>4010000</v>
      </c>
      <c r="P209">
        <v>1</v>
      </c>
      <c r="Q209">
        <f t="shared" si="29"/>
        <v>5</v>
      </c>
      <c r="R209">
        <f t="shared" si="30"/>
        <v>1</v>
      </c>
      <c r="S209">
        <v>0.18</v>
      </c>
      <c r="T209">
        <v>2.3E-3</v>
      </c>
      <c r="U209">
        <f t="shared" si="31"/>
        <v>1.3799999999999999E-3</v>
      </c>
    </row>
    <row r="210" spans="1:21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27"/>
        <v>426000</v>
      </c>
      <c r="L210">
        <v>1</v>
      </c>
      <c r="M210" s="2">
        <f t="shared" si="28"/>
        <v>852000</v>
      </c>
      <c r="N210">
        <v>2</v>
      </c>
      <c r="O210" s="2">
        <v>4018000</v>
      </c>
      <c r="P210">
        <v>1</v>
      </c>
      <c r="Q210">
        <f t="shared" si="29"/>
        <v>5</v>
      </c>
      <c r="R210">
        <f t="shared" si="30"/>
        <v>1</v>
      </c>
      <c r="S210">
        <v>0.18</v>
      </c>
      <c r="T210">
        <v>2.3E-3</v>
      </c>
      <c r="U210">
        <f t="shared" si="31"/>
        <v>1.3799999999999999E-3</v>
      </c>
    </row>
    <row r="211" spans="1:21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27"/>
        <v>428000</v>
      </c>
      <c r="L211">
        <v>1</v>
      </c>
      <c r="M211" s="2">
        <f t="shared" si="28"/>
        <v>856000</v>
      </c>
      <c r="N211">
        <v>2</v>
      </c>
      <c r="O211" s="2">
        <v>4026000</v>
      </c>
      <c r="P211">
        <v>1</v>
      </c>
      <c r="Q211">
        <f t="shared" si="29"/>
        <v>5</v>
      </c>
      <c r="R211">
        <f t="shared" si="30"/>
        <v>1</v>
      </c>
      <c r="S211">
        <v>0.18</v>
      </c>
      <c r="T211">
        <v>2.3E-3</v>
      </c>
      <c r="U211">
        <f t="shared" si="31"/>
        <v>1.3799999999999999E-3</v>
      </c>
    </row>
    <row r="212" spans="1:21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27"/>
        <v>430000</v>
      </c>
      <c r="L212">
        <v>1</v>
      </c>
      <c r="M212" s="2">
        <f t="shared" si="28"/>
        <v>860000</v>
      </c>
      <c r="N212">
        <v>2</v>
      </c>
      <c r="O212" s="2">
        <v>4034000</v>
      </c>
      <c r="P212">
        <v>1</v>
      </c>
      <c r="Q212">
        <f t="shared" si="29"/>
        <v>5</v>
      </c>
      <c r="R212">
        <f t="shared" si="30"/>
        <v>1</v>
      </c>
      <c r="S212">
        <v>0.18</v>
      </c>
      <c r="T212">
        <v>2.3E-3</v>
      </c>
      <c r="U212">
        <f t="shared" si="31"/>
        <v>1.3799999999999999E-3</v>
      </c>
    </row>
    <row r="213" spans="1:21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27"/>
        <v>432000</v>
      </c>
      <c r="L213">
        <v>1</v>
      </c>
      <c r="M213" s="2">
        <f t="shared" si="28"/>
        <v>864000</v>
      </c>
      <c r="N213">
        <v>2</v>
      </c>
      <c r="O213" s="2">
        <v>4042000</v>
      </c>
      <c r="P213">
        <v>1</v>
      </c>
      <c r="Q213">
        <f t="shared" si="29"/>
        <v>5</v>
      </c>
      <c r="R213">
        <f t="shared" si="30"/>
        <v>1</v>
      </c>
      <c r="S213">
        <v>0.18</v>
      </c>
      <c r="T213">
        <v>2.3E-3</v>
      </c>
      <c r="U213">
        <f t="shared" si="31"/>
        <v>1.3799999999999999E-3</v>
      </c>
    </row>
    <row r="214" spans="1:21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27"/>
        <v>434000</v>
      </c>
      <c r="L214">
        <v>1</v>
      </c>
      <c r="M214" s="2">
        <f t="shared" si="28"/>
        <v>868000</v>
      </c>
      <c r="N214">
        <v>2</v>
      </c>
      <c r="O214" s="2">
        <v>4050000</v>
      </c>
      <c r="P214">
        <v>1</v>
      </c>
      <c r="Q214">
        <f t="shared" si="29"/>
        <v>5</v>
      </c>
      <c r="R214">
        <f t="shared" si="30"/>
        <v>1</v>
      </c>
      <c r="S214">
        <v>0.18</v>
      </c>
      <c r="T214">
        <v>2.3E-3</v>
      </c>
      <c r="U214">
        <f t="shared" si="31"/>
        <v>1.3799999999999999E-3</v>
      </c>
    </row>
    <row r="215" spans="1:21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27"/>
        <v>436000</v>
      </c>
      <c r="L215">
        <v>1</v>
      </c>
      <c r="M215" s="2">
        <f t="shared" si="28"/>
        <v>872000</v>
      </c>
      <c r="N215">
        <v>2</v>
      </c>
      <c r="O215" s="2">
        <v>4058000</v>
      </c>
      <c r="P215">
        <v>1</v>
      </c>
      <c r="Q215">
        <f t="shared" si="29"/>
        <v>5</v>
      </c>
      <c r="R215">
        <f t="shared" si="30"/>
        <v>1</v>
      </c>
      <c r="S215">
        <v>0.18</v>
      </c>
      <c r="T215">
        <v>2.3E-3</v>
      </c>
      <c r="U215">
        <f t="shared" si="31"/>
        <v>1.3799999999999999E-3</v>
      </c>
    </row>
    <row r="216" spans="1:21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27"/>
        <v>438000</v>
      </c>
      <c r="L216">
        <v>1</v>
      </c>
      <c r="M216" s="2">
        <f t="shared" si="28"/>
        <v>876000</v>
      </c>
      <c r="N216">
        <v>2</v>
      </c>
      <c r="O216" s="2">
        <v>4066000</v>
      </c>
      <c r="P216">
        <v>1</v>
      </c>
      <c r="Q216">
        <f t="shared" si="29"/>
        <v>5</v>
      </c>
      <c r="R216">
        <f t="shared" si="30"/>
        <v>1</v>
      </c>
      <c r="S216">
        <v>0.18</v>
      </c>
      <c r="T216">
        <v>2.3E-3</v>
      </c>
      <c r="U216">
        <f t="shared" si="31"/>
        <v>1.3799999999999999E-3</v>
      </c>
    </row>
    <row r="217" spans="1:21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27"/>
        <v>440000</v>
      </c>
      <c r="L217">
        <v>1</v>
      </c>
      <c r="M217" s="2">
        <f t="shared" si="28"/>
        <v>880000</v>
      </c>
      <c r="N217">
        <v>2</v>
      </c>
      <c r="O217" s="2">
        <v>4074000</v>
      </c>
      <c r="P217">
        <v>1</v>
      </c>
      <c r="Q217">
        <f t="shared" si="29"/>
        <v>5</v>
      </c>
      <c r="R217">
        <f t="shared" si="30"/>
        <v>1</v>
      </c>
      <c r="S217">
        <v>0.18</v>
      </c>
      <c r="T217">
        <v>2.3E-3</v>
      </c>
      <c r="U217">
        <f t="shared" si="31"/>
        <v>1.3799999999999999E-3</v>
      </c>
    </row>
    <row r="218" spans="1:21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27"/>
        <v>442000</v>
      </c>
      <c r="L218">
        <v>1</v>
      </c>
      <c r="M218" s="2">
        <f t="shared" si="28"/>
        <v>884000</v>
      </c>
      <c r="N218">
        <v>2</v>
      </c>
      <c r="O218" s="2">
        <v>4082000</v>
      </c>
      <c r="P218">
        <v>1</v>
      </c>
      <c r="Q218">
        <f t="shared" si="29"/>
        <v>5</v>
      </c>
      <c r="R218">
        <f t="shared" si="30"/>
        <v>1</v>
      </c>
      <c r="S218">
        <v>0.18</v>
      </c>
      <c r="T218">
        <v>2.3E-3</v>
      </c>
      <c r="U218">
        <f t="shared" si="31"/>
        <v>1.3799999999999999E-3</v>
      </c>
    </row>
    <row r="219" spans="1:21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27"/>
        <v>444000</v>
      </c>
      <c r="L219">
        <v>1</v>
      </c>
      <c r="M219" s="2">
        <f t="shared" si="28"/>
        <v>888000</v>
      </c>
      <c r="N219">
        <v>2</v>
      </c>
      <c r="O219" s="2">
        <v>4090000</v>
      </c>
      <c r="P219">
        <v>1</v>
      </c>
      <c r="Q219">
        <f t="shared" si="29"/>
        <v>5</v>
      </c>
      <c r="R219">
        <f t="shared" si="30"/>
        <v>1</v>
      </c>
      <c r="S219">
        <v>0.18</v>
      </c>
      <c r="T219">
        <v>2.3E-3</v>
      </c>
      <c r="U219">
        <f t="shared" si="31"/>
        <v>1.3799999999999999E-3</v>
      </c>
    </row>
    <row r="220" spans="1:21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27"/>
        <v>446000</v>
      </c>
      <c r="L220">
        <v>1</v>
      </c>
      <c r="M220" s="2">
        <f t="shared" si="28"/>
        <v>892000</v>
      </c>
      <c r="N220">
        <v>2</v>
      </c>
      <c r="O220" s="2">
        <v>4098000</v>
      </c>
      <c r="P220">
        <v>1</v>
      </c>
      <c r="Q220">
        <f t="shared" si="29"/>
        <v>5</v>
      </c>
      <c r="R220">
        <f t="shared" si="30"/>
        <v>1</v>
      </c>
      <c r="S220">
        <v>0.18</v>
      </c>
      <c r="T220">
        <v>2.3E-3</v>
      </c>
      <c r="U220">
        <f t="shared" si="31"/>
        <v>1.3799999999999999E-3</v>
      </c>
    </row>
    <row r="221" spans="1:21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27"/>
        <v>448000</v>
      </c>
      <c r="L221">
        <v>1</v>
      </c>
      <c r="M221" s="2">
        <f t="shared" si="28"/>
        <v>896000</v>
      </c>
      <c r="N221">
        <v>2</v>
      </c>
      <c r="O221" s="2">
        <v>4106000</v>
      </c>
      <c r="P221">
        <v>1</v>
      </c>
      <c r="Q221">
        <f t="shared" si="29"/>
        <v>5</v>
      </c>
      <c r="R221">
        <f t="shared" si="30"/>
        <v>1</v>
      </c>
      <c r="S221">
        <v>0.18</v>
      </c>
      <c r="T221">
        <v>2.3E-3</v>
      </c>
      <c r="U221">
        <f t="shared" si="31"/>
        <v>1.3799999999999999E-3</v>
      </c>
    </row>
    <row r="222" spans="1:21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27"/>
        <v>450000</v>
      </c>
      <c r="L222">
        <v>1</v>
      </c>
      <c r="M222" s="2">
        <f t="shared" si="28"/>
        <v>900000</v>
      </c>
      <c r="N222">
        <v>2</v>
      </c>
      <c r="O222" s="2">
        <v>4114000</v>
      </c>
      <c r="P222">
        <v>1</v>
      </c>
      <c r="Q222">
        <f t="shared" si="29"/>
        <v>5</v>
      </c>
      <c r="R222">
        <f t="shared" si="30"/>
        <v>1</v>
      </c>
      <c r="S222">
        <v>0.18</v>
      </c>
      <c r="T222">
        <v>2.3E-3</v>
      </c>
      <c r="U222">
        <f t="shared" si="31"/>
        <v>1.3799999999999999E-3</v>
      </c>
    </row>
    <row r="223" spans="1:21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27"/>
        <v>452000</v>
      </c>
      <c r="L223">
        <v>1</v>
      </c>
      <c r="M223" s="2">
        <f t="shared" si="28"/>
        <v>904000</v>
      </c>
      <c r="N223">
        <v>2</v>
      </c>
      <c r="O223" s="2">
        <v>4122000</v>
      </c>
      <c r="P223">
        <v>1</v>
      </c>
      <c r="Q223">
        <f t="shared" si="29"/>
        <v>5</v>
      </c>
      <c r="R223">
        <f t="shared" si="30"/>
        <v>1</v>
      </c>
      <c r="S223">
        <v>0.18</v>
      </c>
      <c r="T223">
        <v>2.3E-3</v>
      </c>
      <c r="U223">
        <f t="shared" si="31"/>
        <v>1.3799999999999999E-3</v>
      </c>
    </row>
    <row r="224" spans="1:21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27"/>
        <v>454000</v>
      </c>
      <c r="L224">
        <v>1</v>
      </c>
      <c r="M224" s="2">
        <f t="shared" si="28"/>
        <v>908000</v>
      </c>
      <c r="N224">
        <v>2</v>
      </c>
      <c r="O224" s="2">
        <v>4130000</v>
      </c>
      <c r="P224">
        <v>1</v>
      </c>
      <c r="Q224">
        <f t="shared" si="29"/>
        <v>5</v>
      </c>
      <c r="R224">
        <f t="shared" si="30"/>
        <v>1</v>
      </c>
      <c r="S224">
        <v>0.18</v>
      </c>
      <c r="T224">
        <v>2.3E-3</v>
      </c>
      <c r="U224">
        <f t="shared" si="31"/>
        <v>1.3799999999999999E-3</v>
      </c>
    </row>
    <row r="225" spans="1:21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27"/>
        <v>456000</v>
      </c>
      <c r="L225">
        <v>1</v>
      </c>
      <c r="M225" s="2">
        <f t="shared" si="28"/>
        <v>912000</v>
      </c>
      <c r="N225">
        <v>2</v>
      </c>
      <c r="O225" s="2">
        <v>4138000</v>
      </c>
      <c r="P225">
        <v>1</v>
      </c>
      <c r="Q225">
        <f t="shared" si="29"/>
        <v>5</v>
      </c>
      <c r="R225">
        <f t="shared" si="30"/>
        <v>1</v>
      </c>
      <c r="S225">
        <v>0.18</v>
      </c>
      <c r="T225">
        <v>2.3E-3</v>
      </c>
      <c r="U225">
        <f t="shared" si="31"/>
        <v>1.3799999999999999E-3</v>
      </c>
    </row>
    <row r="226" spans="1:21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27"/>
        <v>458000</v>
      </c>
      <c r="L226">
        <v>1</v>
      </c>
      <c r="M226" s="2">
        <f t="shared" si="28"/>
        <v>916000</v>
      </c>
      <c r="N226">
        <v>2</v>
      </c>
      <c r="O226" s="2">
        <v>4146000</v>
      </c>
      <c r="P226">
        <v>1</v>
      </c>
      <c r="Q226">
        <f t="shared" si="29"/>
        <v>5</v>
      </c>
      <c r="R226">
        <f t="shared" si="30"/>
        <v>1</v>
      </c>
      <c r="S226">
        <v>0.18</v>
      </c>
      <c r="T226">
        <v>2.3E-3</v>
      </c>
      <c r="U226">
        <f t="shared" si="31"/>
        <v>1.3799999999999999E-3</v>
      </c>
    </row>
    <row r="227" spans="1:21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27"/>
        <v>460000</v>
      </c>
      <c r="L227">
        <v>1</v>
      </c>
      <c r="M227" s="2">
        <f t="shared" si="28"/>
        <v>920000</v>
      </c>
      <c r="N227">
        <v>2</v>
      </c>
      <c r="O227" s="2">
        <v>4154000</v>
      </c>
      <c r="P227">
        <v>1</v>
      </c>
      <c r="Q227">
        <f t="shared" si="29"/>
        <v>5</v>
      </c>
      <c r="R227">
        <f t="shared" si="30"/>
        <v>1</v>
      </c>
      <c r="S227">
        <v>0.18</v>
      </c>
      <c r="T227">
        <v>2.3E-3</v>
      </c>
      <c r="U227">
        <f t="shared" si="31"/>
        <v>1.3799999999999999E-3</v>
      </c>
    </row>
    <row r="228" spans="1:21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27"/>
        <v>462000</v>
      </c>
      <c r="L228">
        <v>1</v>
      </c>
      <c r="M228" s="2">
        <f t="shared" si="28"/>
        <v>924000</v>
      </c>
      <c r="N228">
        <v>2</v>
      </c>
      <c r="O228" s="2">
        <v>4162000</v>
      </c>
      <c r="P228">
        <v>1</v>
      </c>
      <c r="Q228">
        <f t="shared" si="29"/>
        <v>5</v>
      </c>
      <c r="R228">
        <f t="shared" si="30"/>
        <v>1</v>
      </c>
      <c r="S228">
        <v>0.18</v>
      </c>
      <c r="T228">
        <v>2.3E-3</v>
      </c>
      <c r="U228">
        <f t="shared" si="31"/>
        <v>1.3799999999999999E-3</v>
      </c>
    </row>
    <row r="229" spans="1:21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27"/>
        <v>464000</v>
      </c>
      <c r="L229">
        <v>1</v>
      </c>
      <c r="M229" s="2">
        <f t="shared" si="28"/>
        <v>928000</v>
      </c>
      <c r="N229">
        <v>2</v>
      </c>
      <c r="O229" s="2">
        <v>4170000</v>
      </c>
      <c r="P229">
        <v>1</v>
      </c>
      <c r="Q229">
        <f t="shared" si="29"/>
        <v>5</v>
      </c>
      <c r="R229">
        <f t="shared" si="30"/>
        <v>1</v>
      </c>
      <c r="S229">
        <v>0.18</v>
      </c>
      <c r="T229">
        <v>2.3E-3</v>
      </c>
      <c r="U229">
        <f t="shared" si="31"/>
        <v>1.3799999999999999E-3</v>
      </c>
    </row>
    <row r="230" spans="1:21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27"/>
        <v>466000</v>
      </c>
      <c r="L230">
        <v>1</v>
      </c>
      <c r="M230" s="2">
        <f t="shared" si="28"/>
        <v>932000</v>
      </c>
      <c r="N230">
        <v>2</v>
      </c>
      <c r="O230" s="2">
        <v>4178000</v>
      </c>
      <c r="P230">
        <v>1</v>
      </c>
      <c r="Q230">
        <f t="shared" si="29"/>
        <v>5</v>
      </c>
      <c r="R230">
        <f t="shared" si="30"/>
        <v>1</v>
      </c>
      <c r="S230">
        <v>0.18</v>
      </c>
      <c r="T230">
        <v>2.3E-3</v>
      </c>
      <c r="U230">
        <f t="shared" si="31"/>
        <v>1.3799999999999999E-3</v>
      </c>
    </row>
    <row r="231" spans="1:21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27"/>
        <v>468000</v>
      </c>
      <c r="L231">
        <v>1</v>
      </c>
      <c r="M231" s="2">
        <f t="shared" si="28"/>
        <v>936000</v>
      </c>
      <c r="N231">
        <v>2</v>
      </c>
      <c r="O231" s="2">
        <v>4186000</v>
      </c>
      <c r="P231">
        <v>1</v>
      </c>
      <c r="Q231">
        <f t="shared" si="29"/>
        <v>5</v>
      </c>
      <c r="R231">
        <f t="shared" si="30"/>
        <v>1</v>
      </c>
      <c r="S231">
        <v>0.18</v>
      </c>
      <c r="T231">
        <v>2.3E-3</v>
      </c>
      <c r="U231">
        <f t="shared" si="31"/>
        <v>1.3799999999999999E-3</v>
      </c>
    </row>
    <row r="232" spans="1:21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27"/>
        <v>470000</v>
      </c>
      <c r="L232">
        <v>1</v>
      </c>
      <c r="M232" s="2">
        <f t="shared" si="28"/>
        <v>940000</v>
      </c>
      <c r="N232">
        <v>2</v>
      </c>
      <c r="O232" s="2">
        <v>4194000</v>
      </c>
      <c r="P232">
        <v>1</v>
      </c>
      <c r="Q232">
        <f t="shared" si="29"/>
        <v>5</v>
      </c>
      <c r="R232">
        <f t="shared" si="30"/>
        <v>1</v>
      </c>
      <c r="S232">
        <v>0.18</v>
      </c>
      <c r="T232">
        <v>2.3E-3</v>
      </c>
      <c r="U232">
        <f t="shared" si="31"/>
        <v>1.3799999999999999E-3</v>
      </c>
    </row>
    <row r="233" spans="1:21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27"/>
        <v>472000</v>
      </c>
      <c r="L233">
        <v>1</v>
      </c>
      <c r="M233" s="2">
        <f t="shared" si="28"/>
        <v>944000</v>
      </c>
      <c r="N233">
        <v>2</v>
      </c>
      <c r="O233" s="2">
        <v>4202000</v>
      </c>
      <c r="P233">
        <v>1</v>
      </c>
      <c r="Q233">
        <f t="shared" si="29"/>
        <v>5</v>
      </c>
      <c r="R233">
        <f t="shared" si="30"/>
        <v>1</v>
      </c>
      <c r="S233">
        <v>0.18</v>
      </c>
      <c r="T233">
        <v>2.3E-3</v>
      </c>
      <c r="U233">
        <f t="shared" si="31"/>
        <v>1.3799999999999999E-3</v>
      </c>
    </row>
    <row r="234" spans="1:21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27"/>
        <v>474000</v>
      </c>
      <c r="L234">
        <v>1</v>
      </c>
      <c r="M234" s="2">
        <f t="shared" si="28"/>
        <v>948000</v>
      </c>
      <c r="N234">
        <v>2</v>
      </c>
      <c r="O234" s="2">
        <v>4210000</v>
      </c>
      <c r="P234">
        <v>1</v>
      </c>
      <c r="Q234">
        <f t="shared" si="29"/>
        <v>5</v>
      </c>
      <c r="R234">
        <f t="shared" si="30"/>
        <v>1</v>
      </c>
      <c r="S234">
        <v>0.18</v>
      </c>
      <c r="T234">
        <v>2.3E-3</v>
      </c>
      <c r="U234">
        <f t="shared" si="31"/>
        <v>1.3799999999999999E-3</v>
      </c>
    </row>
    <row r="235" spans="1:21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27"/>
        <v>476000</v>
      </c>
      <c r="L235">
        <v>1</v>
      </c>
      <c r="M235" s="2">
        <f t="shared" si="28"/>
        <v>952000</v>
      </c>
      <c r="N235">
        <v>2</v>
      </c>
      <c r="O235" s="2">
        <v>4218000</v>
      </c>
      <c r="P235">
        <v>1</v>
      </c>
      <c r="Q235">
        <f t="shared" si="29"/>
        <v>5</v>
      </c>
      <c r="R235">
        <f t="shared" si="30"/>
        <v>1</v>
      </c>
      <c r="S235">
        <v>0.18</v>
      </c>
      <c r="T235">
        <v>2.3E-3</v>
      </c>
      <c r="U235">
        <f t="shared" si="31"/>
        <v>1.3799999999999999E-3</v>
      </c>
    </row>
    <row r="236" spans="1:21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27"/>
        <v>478000</v>
      </c>
      <c r="L236">
        <v>1</v>
      </c>
      <c r="M236" s="2">
        <f t="shared" si="28"/>
        <v>956000</v>
      </c>
      <c r="N236">
        <v>2</v>
      </c>
      <c r="O236" s="2">
        <v>4226000</v>
      </c>
      <c r="P236">
        <v>1</v>
      </c>
      <c r="Q236">
        <f t="shared" si="29"/>
        <v>5</v>
      </c>
      <c r="R236">
        <f t="shared" si="30"/>
        <v>1</v>
      </c>
      <c r="S236">
        <v>0.18</v>
      </c>
      <c r="T236">
        <v>2.3E-3</v>
      </c>
      <c r="U236">
        <f t="shared" si="31"/>
        <v>1.3799999999999999E-3</v>
      </c>
    </row>
    <row r="237" spans="1:21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27"/>
        <v>480000</v>
      </c>
      <c r="L237">
        <v>1</v>
      </c>
      <c r="M237" s="2">
        <f t="shared" si="28"/>
        <v>960000</v>
      </c>
      <c r="N237">
        <v>2</v>
      </c>
      <c r="O237" s="2">
        <v>4234000</v>
      </c>
      <c r="P237">
        <v>1</v>
      </c>
      <c r="Q237">
        <f t="shared" si="29"/>
        <v>5</v>
      </c>
      <c r="R237">
        <f t="shared" si="30"/>
        <v>1</v>
      </c>
      <c r="S237">
        <v>0.18</v>
      </c>
      <c r="T237">
        <v>2.3E-3</v>
      </c>
      <c r="U237">
        <f t="shared" si="31"/>
        <v>1.3799999999999999E-3</v>
      </c>
    </row>
    <row r="238" spans="1:21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27"/>
        <v>482000</v>
      </c>
      <c r="L238">
        <v>1</v>
      </c>
      <c r="M238" s="2">
        <f t="shared" si="28"/>
        <v>964000</v>
      </c>
      <c r="N238">
        <v>2</v>
      </c>
      <c r="O238" s="2">
        <v>4242000</v>
      </c>
      <c r="P238">
        <v>1</v>
      </c>
      <c r="Q238">
        <f t="shared" si="29"/>
        <v>5</v>
      </c>
      <c r="R238">
        <f t="shared" si="30"/>
        <v>1</v>
      </c>
      <c r="S238">
        <v>0.18</v>
      </c>
      <c r="T238">
        <v>2.3E-3</v>
      </c>
      <c r="U238">
        <f t="shared" si="31"/>
        <v>1.3799999999999999E-3</v>
      </c>
    </row>
    <row r="239" spans="1:21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27"/>
        <v>484000</v>
      </c>
      <c r="L239">
        <v>1</v>
      </c>
      <c r="M239" s="2">
        <f t="shared" si="28"/>
        <v>968000</v>
      </c>
      <c r="N239">
        <v>2</v>
      </c>
      <c r="O239" s="2">
        <v>4250000</v>
      </c>
      <c r="P239">
        <v>1</v>
      </c>
      <c r="Q239">
        <f t="shared" si="29"/>
        <v>5</v>
      </c>
      <c r="R239">
        <f t="shared" si="30"/>
        <v>1</v>
      </c>
      <c r="S239">
        <v>0.18</v>
      </c>
      <c r="T239">
        <v>2.3E-3</v>
      </c>
      <c r="U239">
        <f t="shared" si="31"/>
        <v>1.3799999999999999E-3</v>
      </c>
    </row>
    <row r="240" spans="1:21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27"/>
        <v>486000</v>
      </c>
      <c r="L240">
        <v>1</v>
      </c>
      <c r="M240" s="2">
        <f t="shared" si="28"/>
        <v>972000</v>
      </c>
      <c r="N240">
        <v>2</v>
      </c>
      <c r="O240" s="2">
        <v>4258000</v>
      </c>
      <c r="P240">
        <v>1</v>
      </c>
      <c r="Q240">
        <f t="shared" si="29"/>
        <v>5</v>
      </c>
      <c r="R240">
        <f t="shared" si="30"/>
        <v>1</v>
      </c>
      <c r="S240">
        <v>0.18</v>
      </c>
      <c r="T240">
        <v>2.3E-3</v>
      </c>
      <c r="U240">
        <f t="shared" si="31"/>
        <v>1.3799999999999999E-3</v>
      </c>
    </row>
    <row r="241" spans="1:21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27"/>
        <v>488000</v>
      </c>
      <c r="L241">
        <v>1</v>
      </c>
      <c r="M241" s="2">
        <f t="shared" si="28"/>
        <v>976000</v>
      </c>
      <c r="N241">
        <v>2</v>
      </c>
      <c r="O241" s="2">
        <v>4266000</v>
      </c>
      <c r="P241">
        <v>1</v>
      </c>
      <c r="Q241">
        <f t="shared" si="29"/>
        <v>5</v>
      </c>
      <c r="R241">
        <f t="shared" si="30"/>
        <v>1</v>
      </c>
      <c r="S241">
        <v>0.18</v>
      </c>
      <c r="T241">
        <v>2.3E-3</v>
      </c>
      <c r="U241">
        <f t="shared" si="31"/>
        <v>1.3799999999999999E-3</v>
      </c>
    </row>
    <row r="242" spans="1:21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27"/>
        <v>490000</v>
      </c>
      <c r="L242">
        <v>1</v>
      </c>
      <c r="M242" s="2">
        <f t="shared" si="28"/>
        <v>980000</v>
      </c>
      <c r="N242">
        <v>2</v>
      </c>
      <c r="O242" s="2">
        <v>4274000</v>
      </c>
      <c r="P242">
        <v>1</v>
      </c>
      <c r="Q242">
        <f t="shared" si="29"/>
        <v>5</v>
      </c>
      <c r="R242">
        <f t="shared" si="30"/>
        <v>1</v>
      </c>
      <c r="S242">
        <v>0.18</v>
      </c>
      <c r="T242">
        <v>2.3E-3</v>
      </c>
      <c r="U242">
        <f t="shared" si="31"/>
        <v>1.3799999999999999E-3</v>
      </c>
    </row>
    <row r="243" spans="1:21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27"/>
        <v>492000</v>
      </c>
      <c r="L243">
        <v>1</v>
      </c>
      <c r="M243" s="2">
        <f t="shared" si="28"/>
        <v>984000</v>
      </c>
      <c r="N243">
        <v>2</v>
      </c>
      <c r="O243" s="2">
        <v>4282000</v>
      </c>
      <c r="P243">
        <v>1</v>
      </c>
      <c r="Q243">
        <f t="shared" si="29"/>
        <v>5</v>
      </c>
      <c r="R243">
        <f t="shared" si="30"/>
        <v>1</v>
      </c>
      <c r="S243">
        <v>0.18</v>
      </c>
      <c r="T243">
        <v>2.3E-3</v>
      </c>
      <c r="U243">
        <f t="shared" si="31"/>
        <v>1.3799999999999999E-3</v>
      </c>
    </row>
    <row r="244" spans="1:21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27"/>
        <v>494000</v>
      </c>
      <c r="L244">
        <v>1</v>
      </c>
      <c r="M244" s="2">
        <f t="shared" si="28"/>
        <v>988000</v>
      </c>
      <c r="N244">
        <v>2</v>
      </c>
      <c r="O244" s="2">
        <v>4290000</v>
      </c>
      <c r="P244">
        <v>1</v>
      </c>
      <c r="Q244">
        <f t="shared" si="29"/>
        <v>5</v>
      </c>
      <c r="R244">
        <f t="shared" si="30"/>
        <v>1</v>
      </c>
      <c r="S244">
        <v>0.18</v>
      </c>
      <c r="T244">
        <v>2.3E-3</v>
      </c>
      <c r="U244">
        <f t="shared" si="31"/>
        <v>1.3799999999999999E-3</v>
      </c>
    </row>
    <row r="245" spans="1:21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27"/>
        <v>496000</v>
      </c>
      <c r="L245">
        <v>1</v>
      </c>
      <c r="M245" s="2">
        <f t="shared" si="28"/>
        <v>992000</v>
      </c>
      <c r="N245">
        <v>2</v>
      </c>
      <c r="O245" s="2">
        <v>4298000</v>
      </c>
      <c r="P245">
        <v>1</v>
      </c>
      <c r="Q245">
        <f t="shared" si="29"/>
        <v>5</v>
      </c>
      <c r="R245">
        <f t="shared" si="30"/>
        <v>1</v>
      </c>
      <c r="S245">
        <v>0.18</v>
      </c>
      <c r="T245">
        <v>2.3E-3</v>
      </c>
      <c r="U245">
        <f t="shared" si="31"/>
        <v>1.3799999999999999E-3</v>
      </c>
    </row>
    <row r="246" spans="1:21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32">10000+A246*2000</f>
        <v>498000</v>
      </c>
      <c r="L246">
        <v>1</v>
      </c>
      <c r="M246" s="2">
        <f t="shared" ref="M246:M301" si="33">K246*2</f>
        <v>996000</v>
      </c>
      <c r="N246">
        <v>2</v>
      </c>
      <c r="O246" s="2">
        <v>4306000</v>
      </c>
      <c r="P246">
        <v>1</v>
      </c>
      <c r="Q246">
        <f t="shared" si="29"/>
        <v>5</v>
      </c>
      <c r="R246">
        <f t="shared" si="30"/>
        <v>1</v>
      </c>
      <c r="S246">
        <v>0.18</v>
      </c>
      <c r="T246">
        <v>2.3E-3</v>
      </c>
      <c r="U246">
        <f t="shared" si="31"/>
        <v>1.3799999999999999E-3</v>
      </c>
    </row>
    <row r="247" spans="1:21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32"/>
        <v>500000</v>
      </c>
      <c r="L247">
        <v>1</v>
      </c>
      <c r="M247" s="2">
        <f t="shared" si="33"/>
        <v>1000000</v>
      </c>
      <c r="N247">
        <v>2</v>
      </c>
      <c r="O247" s="2">
        <v>4314000</v>
      </c>
      <c r="P247">
        <v>1</v>
      </c>
      <c r="Q247">
        <f t="shared" si="29"/>
        <v>5</v>
      </c>
      <c r="R247">
        <f t="shared" si="30"/>
        <v>1</v>
      </c>
      <c r="S247">
        <v>0.18</v>
      </c>
      <c r="T247">
        <v>2.3E-3</v>
      </c>
      <c r="U247">
        <f t="shared" si="31"/>
        <v>1.3799999999999999E-3</v>
      </c>
    </row>
    <row r="248" spans="1:21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32"/>
        <v>502000</v>
      </c>
      <c r="L248">
        <v>1</v>
      </c>
      <c r="M248" s="2">
        <f t="shared" si="33"/>
        <v>1004000</v>
      </c>
      <c r="N248">
        <v>2</v>
      </c>
      <c r="O248" s="2">
        <v>4322000</v>
      </c>
      <c r="P248">
        <v>1</v>
      </c>
      <c r="Q248">
        <f t="shared" si="29"/>
        <v>5</v>
      </c>
      <c r="R248">
        <f t="shared" si="30"/>
        <v>1</v>
      </c>
      <c r="S248">
        <v>0.18</v>
      </c>
      <c r="T248">
        <v>2.3E-3</v>
      </c>
      <c r="U248">
        <f t="shared" si="31"/>
        <v>1.3799999999999999E-3</v>
      </c>
    </row>
    <row r="249" spans="1:21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32"/>
        <v>504000</v>
      </c>
      <c r="L249">
        <v>1</v>
      </c>
      <c r="M249" s="2">
        <f t="shared" si="33"/>
        <v>1008000</v>
      </c>
      <c r="N249">
        <v>2</v>
      </c>
      <c r="O249" s="2">
        <v>4330000</v>
      </c>
      <c r="P249">
        <v>1</v>
      </c>
      <c r="Q249">
        <f t="shared" si="29"/>
        <v>5</v>
      </c>
      <c r="R249">
        <f t="shared" si="30"/>
        <v>1</v>
      </c>
      <c r="S249">
        <v>0.18</v>
      </c>
      <c r="T249">
        <v>2.3E-3</v>
      </c>
      <c r="U249">
        <f t="shared" si="31"/>
        <v>1.3799999999999999E-3</v>
      </c>
    </row>
    <row r="250" spans="1:21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32"/>
        <v>506000</v>
      </c>
      <c r="L250">
        <v>1</v>
      </c>
      <c r="M250" s="2">
        <f t="shared" si="33"/>
        <v>1012000</v>
      </c>
      <c r="N250">
        <v>2</v>
      </c>
      <c r="O250" s="2">
        <v>4338000</v>
      </c>
      <c r="P250">
        <v>1</v>
      </c>
      <c r="Q250">
        <f t="shared" si="29"/>
        <v>5</v>
      </c>
      <c r="R250">
        <f t="shared" si="30"/>
        <v>1</v>
      </c>
      <c r="S250">
        <v>0.18</v>
      </c>
      <c r="T250">
        <v>2.3E-3</v>
      </c>
      <c r="U250">
        <f t="shared" si="31"/>
        <v>1.3799999999999999E-3</v>
      </c>
    </row>
    <row r="251" spans="1:21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32"/>
        <v>508000</v>
      </c>
      <c r="L251">
        <v>1</v>
      </c>
      <c r="M251" s="2">
        <f t="shared" si="33"/>
        <v>1016000</v>
      </c>
      <c r="N251">
        <v>2</v>
      </c>
      <c r="O251" s="2">
        <v>4346000</v>
      </c>
      <c r="P251">
        <v>1</v>
      </c>
      <c r="Q251">
        <f t="shared" si="29"/>
        <v>5</v>
      </c>
      <c r="R251">
        <f t="shared" si="30"/>
        <v>1</v>
      </c>
      <c r="S251">
        <v>0.18</v>
      </c>
      <c r="T251">
        <v>2.3E-3</v>
      </c>
      <c r="U251">
        <f t="shared" si="31"/>
        <v>1.3799999999999999E-3</v>
      </c>
    </row>
    <row r="252" spans="1:21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32"/>
        <v>510000</v>
      </c>
      <c r="L252">
        <v>1</v>
      </c>
      <c r="M252" s="2">
        <f t="shared" si="33"/>
        <v>1020000</v>
      </c>
      <c r="N252">
        <v>2</v>
      </c>
      <c r="O252" s="2">
        <v>4354000</v>
      </c>
      <c r="P252">
        <v>1</v>
      </c>
      <c r="Q252">
        <f t="shared" si="29"/>
        <v>5</v>
      </c>
      <c r="R252">
        <f t="shared" si="30"/>
        <v>1</v>
      </c>
      <c r="S252">
        <v>0.18</v>
      </c>
      <c r="T252">
        <v>2.3E-3</v>
      </c>
      <c r="U252">
        <f t="shared" si="31"/>
        <v>1.3799999999999999E-3</v>
      </c>
    </row>
    <row r="253" spans="1:21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32"/>
        <v>512000</v>
      </c>
      <c r="L253">
        <v>1</v>
      </c>
      <c r="M253" s="2">
        <f t="shared" si="33"/>
        <v>1024000</v>
      </c>
      <c r="N253">
        <v>2</v>
      </c>
      <c r="O253" s="2">
        <v>4362000</v>
      </c>
      <c r="P253">
        <v>1</v>
      </c>
      <c r="Q253">
        <f t="shared" si="29"/>
        <v>5</v>
      </c>
      <c r="R253">
        <f t="shared" si="30"/>
        <v>1</v>
      </c>
      <c r="S253">
        <v>0.18</v>
      </c>
      <c r="T253">
        <v>2.3E-3</v>
      </c>
      <c r="U253">
        <f t="shared" si="31"/>
        <v>1.3799999999999999E-3</v>
      </c>
    </row>
    <row r="254" spans="1:21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32"/>
        <v>514000</v>
      </c>
      <c r="L254">
        <v>1</v>
      </c>
      <c r="M254" s="2">
        <f t="shared" si="33"/>
        <v>1028000</v>
      </c>
      <c r="N254">
        <v>2</v>
      </c>
      <c r="O254" s="2">
        <v>4370000</v>
      </c>
      <c r="P254">
        <v>1</v>
      </c>
      <c r="Q254">
        <f t="shared" si="29"/>
        <v>5</v>
      </c>
      <c r="R254">
        <f t="shared" si="30"/>
        <v>1</v>
      </c>
      <c r="S254">
        <v>0.18</v>
      </c>
      <c r="T254">
        <v>2.3E-3</v>
      </c>
      <c r="U254">
        <f t="shared" si="31"/>
        <v>1.3799999999999999E-3</v>
      </c>
    </row>
    <row r="255" spans="1:21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32"/>
        <v>516000</v>
      </c>
      <c r="L255">
        <v>1</v>
      </c>
      <c r="M255" s="2">
        <f t="shared" si="33"/>
        <v>1032000</v>
      </c>
      <c r="N255">
        <v>2</v>
      </c>
      <c r="O255" s="2">
        <v>4378000</v>
      </c>
      <c r="P255">
        <v>1</v>
      </c>
      <c r="Q255">
        <f t="shared" si="29"/>
        <v>5</v>
      </c>
      <c r="R255">
        <f t="shared" si="30"/>
        <v>1</v>
      </c>
      <c r="S255">
        <v>0.18</v>
      </c>
      <c r="T255">
        <v>2.3E-3</v>
      </c>
      <c r="U255">
        <f t="shared" si="31"/>
        <v>1.3799999999999999E-3</v>
      </c>
    </row>
    <row r="256" spans="1:21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32"/>
        <v>518000</v>
      </c>
      <c r="L256">
        <v>1</v>
      </c>
      <c r="M256" s="2">
        <f t="shared" si="33"/>
        <v>1036000</v>
      </c>
      <c r="N256">
        <v>2</v>
      </c>
      <c r="O256" s="2">
        <v>4386000</v>
      </c>
      <c r="P256">
        <v>1</v>
      </c>
      <c r="Q256">
        <f t="shared" si="29"/>
        <v>5</v>
      </c>
      <c r="R256">
        <f t="shared" si="30"/>
        <v>1</v>
      </c>
      <c r="S256">
        <v>0.18</v>
      </c>
      <c r="T256">
        <v>2.3E-3</v>
      </c>
      <c r="U256">
        <f t="shared" si="31"/>
        <v>1.3799999999999999E-3</v>
      </c>
    </row>
    <row r="257" spans="1:21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32"/>
        <v>520000</v>
      </c>
      <c r="L257">
        <v>1</v>
      </c>
      <c r="M257" s="2">
        <f t="shared" si="33"/>
        <v>1040000</v>
      </c>
      <c r="N257">
        <v>2</v>
      </c>
      <c r="O257" s="2">
        <v>4394000</v>
      </c>
      <c r="P257">
        <v>1</v>
      </c>
      <c r="Q257">
        <f t="shared" si="29"/>
        <v>5</v>
      </c>
      <c r="R257">
        <f t="shared" si="30"/>
        <v>1</v>
      </c>
      <c r="S257">
        <v>0.18</v>
      </c>
      <c r="T257">
        <v>2.3E-3</v>
      </c>
      <c r="U257">
        <f t="shared" si="31"/>
        <v>1.3799999999999999E-3</v>
      </c>
    </row>
    <row r="258" spans="1:21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32"/>
        <v>522000</v>
      </c>
      <c r="L258">
        <v>1</v>
      </c>
      <c r="M258" s="2">
        <f t="shared" si="33"/>
        <v>1044000</v>
      </c>
      <c r="N258">
        <v>2</v>
      </c>
      <c r="O258" s="2">
        <v>4402000</v>
      </c>
      <c r="P258">
        <v>1</v>
      </c>
      <c r="Q258">
        <f t="shared" si="29"/>
        <v>5</v>
      </c>
      <c r="R258">
        <f t="shared" si="30"/>
        <v>1</v>
      </c>
      <c r="S258">
        <v>0.18</v>
      </c>
      <c r="T258">
        <v>2.3E-3</v>
      </c>
      <c r="U258">
        <f t="shared" si="31"/>
        <v>1.3799999999999999E-3</v>
      </c>
    </row>
    <row r="259" spans="1:21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32"/>
        <v>524000</v>
      </c>
      <c r="L259">
        <v>1</v>
      </c>
      <c r="M259" s="2">
        <f t="shared" si="33"/>
        <v>1048000</v>
      </c>
      <c r="N259">
        <v>2</v>
      </c>
      <c r="O259" s="2">
        <v>4410000</v>
      </c>
      <c r="P259">
        <v>1</v>
      </c>
      <c r="Q259">
        <f t="shared" ref="Q259:Q322" si="34">ROUNDUP(A259/100,0)+2</f>
        <v>5</v>
      </c>
      <c r="R259">
        <f t="shared" ref="R259:R322" si="35">QUOTIENT(A259,1000)+1</f>
        <v>1</v>
      </c>
      <c r="S259">
        <v>0.18</v>
      </c>
      <c r="T259">
        <v>2.3E-3</v>
      </c>
      <c r="U259">
        <f t="shared" si="31"/>
        <v>1.3799999999999999E-3</v>
      </c>
    </row>
    <row r="260" spans="1:21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32"/>
        <v>526000</v>
      </c>
      <c r="L260">
        <v>1</v>
      </c>
      <c r="M260" s="2">
        <f t="shared" si="33"/>
        <v>1052000</v>
      </c>
      <c r="N260">
        <v>2</v>
      </c>
      <c r="O260" s="2">
        <v>4418000</v>
      </c>
      <c r="P260">
        <v>1</v>
      </c>
      <c r="Q260">
        <f t="shared" si="34"/>
        <v>5</v>
      </c>
      <c r="R260">
        <f t="shared" si="35"/>
        <v>1</v>
      </c>
      <c r="S260">
        <v>0.18</v>
      </c>
      <c r="T260">
        <v>2.3E-3</v>
      </c>
      <c r="U260">
        <f t="shared" ref="U260:U323" si="36">T260*0.6</f>
        <v>1.3799999999999999E-3</v>
      </c>
    </row>
    <row r="261" spans="1:21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32"/>
        <v>528000</v>
      </c>
      <c r="L261">
        <v>1</v>
      </c>
      <c r="M261" s="2">
        <f t="shared" si="33"/>
        <v>1056000</v>
      </c>
      <c r="N261">
        <v>2</v>
      </c>
      <c r="O261" s="2">
        <v>4426000</v>
      </c>
      <c r="P261">
        <v>1</v>
      </c>
      <c r="Q261">
        <f t="shared" si="34"/>
        <v>5</v>
      </c>
      <c r="R261">
        <f t="shared" si="35"/>
        <v>1</v>
      </c>
      <c r="S261">
        <v>0.18</v>
      </c>
      <c r="T261">
        <v>2.3E-3</v>
      </c>
      <c r="U261">
        <f t="shared" si="36"/>
        <v>1.3799999999999999E-3</v>
      </c>
    </row>
    <row r="262" spans="1:21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32"/>
        <v>530000</v>
      </c>
      <c r="L262">
        <v>1</v>
      </c>
      <c r="M262" s="2">
        <f t="shared" si="33"/>
        <v>1060000</v>
      </c>
      <c r="N262">
        <v>2</v>
      </c>
      <c r="O262" s="2">
        <v>4434000</v>
      </c>
      <c r="P262">
        <v>1</v>
      </c>
      <c r="Q262">
        <f t="shared" si="34"/>
        <v>5</v>
      </c>
      <c r="R262">
        <f t="shared" si="35"/>
        <v>1</v>
      </c>
      <c r="S262">
        <v>0.18</v>
      </c>
      <c r="T262">
        <v>2.3E-3</v>
      </c>
      <c r="U262">
        <f t="shared" si="36"/>
        <v>1.3799999999999999E-3</v>
      </c>
    </row>
    <row r="263" spans="1:21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32"/>
        <v>532000</v>
      </c>
      <c r="L263">
        <v>1</v>
      </c>
      <c r="M263" s="2">
        <f t="shared" si="33"/>
        <v>1064000</v>
      </c>
      <c r="N263">
        <v>2</v>
      </c>
      <c r="O263" s="2">
        <v>4442000</v>
      </c>
      <c r="P263">
        <v>1</v>
      </c>
      <c r="Q263">
        <f t="shared" si="34"/>
        <v>5</v>
      </c>
      <c r="R263">
        <f t="shared" si="35"/>
        <v>1</v>
      </c>
      <c r="S263">
        <v>0.18</v>
      </c>
      <c r="T263">
        <v>2.3E-3</v>
      </c>
      <c r="U263">
        <f t="shared" si="36"/>
        <v>1.3799999999999999E-3</v>
      </c>
    </row>
    <row r="264" spans="1:21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32"/>
        <v>534000</v>
      </c>
      <c r="L264">
        <v>1</v>
      </c>
      <c r="M264" s="2">
        <f t="shared" si="33"/>
        <v>1068000</v>
      </c>
      <c r="N264">
        <v>2</v>
      </c>
      <c r="O264" s="2">
        <v>4450000</v>
      </c>
      <c r="P264">
        <v>1</v>
      </c>
      <c r="Q264">
        <f t="shared" si="34"/>
        <v>5</v>
      </c>
      <c r="R264">
        <f t="shared" si="35"/>
        <v>1</v>
      </c>
      <c r="S264">
        <v>0.18</v>
      </c>
      <c r="T264">
        <v>2.3E-3</v>
      </c>
      <c r="U264">
        <f t="shared" si="36"/>
        <v>1.3799999999999999E-3</v>
      </c>
    </row>
    <row r="265" spans="1:21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32"/>
        <v>536000</v>
      </c>
      <c r="L265">
        <v>1</v>
      </c>
      <c r="M265" s="2">
        <f t="shared" si="33"/>
        <v>1072000</v>
      </c>
      <c r="N265">
        <v>2</v>
      </c>
      <c r="O265" s="2">
        <v>4458000</v>
      </c>
      <c r="P265">
        <v>1</v>
      </c>
      <c r="Q265">
        <f t="shared" si="34"/>
        <v>5</v>
      </c>
      <c r="R265">
        <f t="shared" si="35"/>
        <v>1</v>
      </c>
      <c r="S265">
        <v>0.18</v>
      </c>
      <c r="T265">
        <v>2.3E-3</v>
      </c>
      <c r="U265">
        <f t="shared" si="36"/>
        <v>1.3799999999999999E-3</v>
      </c>
    </row>
    <row r="266" spans="1:21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32"/>
        <v>538000</v>
      </c>
      <c r="L266">
        <v>1</v>
      </c>
      <c r="M266" s="2">
        <f t="shared" si="33"/>
        <v>1076000</v>
      </c>
      <c r="N266">
        <v>2</v>
      </c>
      <c r="O266" s="2">
        <v>4466000</v>
      </c>
      <c r="P266">
        <v>1</v>
      </c>
      <c r="Q266">
        <f t="shared" si="34"/>
        <v>5</v>
      </c>
      <c r="R266">
        <f t="shared" si="35"/>
        <v>1</v>
      </c>
      <c r="S266">
        <v>0.18</v>
      </c>
      <c r="T266">
        <v>2.3E-3</v>
      </c>
      <c r="U266">
        <f t="shared" si="36"/>
        <v>1.3799999999999999E-3</v>
      </c>
    </row>
    <row r="267" spans="1:21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32"/>
        <v>540000</v>
      </c>
      <c r="L267">
        <v>1</v>
      </c>
      <c r="M267" s="2">
        <f t="shared" si="33"/>
        <v>1080000</v>
      </c>
      <c r="N267">
        <v>2</v>
      </c>
      <c r="O267" s="2">
        <v>4474000</v>
      </c>
      <c r="P267">
        <v>1</v>
      </c>
      <c r="Q267">
        <f t="shared" si="34"/>
        <v>5</v>
      </c>
      <c r="R267">
        <f t="shared" si="35"/>
        <v>1</v>
      </c>
      <c r="S267">
        <v>0.18</v>
      </c>
      <c r="T267">
        <v>2.3E-3</v>
      </c>
      <c r="U267">
        <f t="shared" si="36"/>
        <v>1.3799999999999999E-3</v>
      </c>
    </row>
    <row r="268" spans="1:21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32"/>
        <v>542000</v>
      </c>
      <c r="L268">
        <v>1</v>
      </c>
      <c r="M268" s="2">
        <f t="shared" si="33"/>
        <v>1084000</v>
      </c>
      <c r="N268">
        <v>2</v>
      </c>
      <c r="O268" s="2">
        <v>4482000</v>
      </c>
      <c r="P268">
        <v>1</v>
      </c>
      <c r="Q268">
        <f t="shared" si="34"/>
        <v>5</v>
      </c>
      <c r="R268">
        <f t="shared" si="35"/>
        <v>1</v>
      </c>
      <c r="S268">
        <v>0.18</v>
      </c>
      <c r="T268">
        <v>2.3E-3</v>
      </c>
      <c r="U268">
        <f t="shared" si="36"/>
        <v>1.3799999999999999E-3</v>
      </c>
    </row>
    <row r="269" spans="1:21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32"/>
        <v>544000</v>
      </c>
      <c r="L269">
        <v>1</v>
      </c>
      <c r="M269" s="2">
        <f t="shared" si="33"/>
        <v>1088000</v>
      </c>
      <c r="N269">
        <v>2</v>
      </c>
      <c r="O269" s="2">
        <v>4490000</v>
      </c>
      <c r="P269">
        <v>1</v>
      </c>
      <c r="Q269">
        <f t="shared" si="34"/>
        <v>5</v>
      </c>
      <c r="R269">
        <f t="shared" si="35"/>
        <v>1</v>
      </c>
      <c r="S269">
        <v>0.18</v>
      </c>
      <c r="T269">
        <v>2.3E-3</v>
      </c>
      <c r="U269">
        <f t="shared" si="36"/>
        <v>1.3799999999999999E-3</v>
      </c>
    </row>
    <row r="270" spans="1:21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32"/>
        <v>546000</v>
      </c>
      <c r="L270">
        <v>1</v>
      </c>
      <c r="M270" s="2">
        <f t="shared" si="33"/>
        <v>1092000</v>
      </c>
      <c r="N270">
        <v>2</v>
      </c>
      <c r="O270" s="2">
        <v>4498000</v>
      </c>
      <c r="P270">
        <v>1</v>
      </c>
      <c r="Q270">
        <f t="shared" si="34"/>
        <v>5</v>
      </c>
      <c r="R270">
        <f t="shared" si="35"/>
        <v>1</v>
      </c>
      <c r="S270">
        <v>0.18</v>
      </c>
      <c r="T270">
        <v>2.3E-3</v>
      </c>
      <c r="U270">
        <f t="shared" si="36"/>
        <v>1.3799999999999999E-3</v>
      </c>
    </row>
    <row r="271" spans="1:21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32"/>
        <v>548000</v>
      </c>
      <c r="L271">
        <v>1</v>
      </c>
      <c r="M271" s="2">
        <f t="shared" si="33"/>
        <v>1096000</v>
      </c>
      <c r="N271">
        <v>2</v>
      </c>
      <c r="O271" s="2">
        <v>4506000</v>
      </c>
      <c r="P271">
        <v>1</v>
      </c>
      <c r="Q271">
        <f t="shared" si="34"/>
        <v>5</v>
      </c>
      <c r="R271">
        <f t="shared" si="35"/>
        <v>1</v>
      </c>
      <c r="S271">
        <v>0.18</v>
      </c>
      <c r="T271">
        <v>2.3E-3</v>
      </c>
      <c r="U271">
        <f t="shared" si="36"/>
        <v>1.3799999999999999E-3</v>
      </c>
    </row>
    <row r="272" spans="1:21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32"/>
        <v>550000</v>
      </c>
      <c r="L272">
        <v>1</v>
      </c>
      <c r="M272" s="2">
        <f t="shared" si="33"/>
        <v>1100000</v>
      </c>
      <c r="N272">
        <v>2</v>
      </c>
      <c r="O272" s="2">
        <v>4514000</v>
      </c>
      <c r="P272">
        <v>1</v>
      </c>
      <c r="Q272">
        <f t="shared" si="34"/>
        <v>5</v>
      </c>
      <c r="R272">
        <f t="shared" si="35"/>
        <v>1</v>
      </c>
      <c r="S272">
        <v>0.18</v>
      </c>
      <c r="T272">
        <v>2.3E-3</v>
      </c>
      <c r="U272">
        <f t="shared" si="36"/>
        <v>1.3799999999999999E-3</v>
      </c>
    </row>
    <row r="273" spans="1:21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32"/>
        <v>552000</v>
      </c>
      <c r="L273">
        <v>1</v>
      </c>
      <c r="M273" s="2">
        <f t="shared" si="33"/>
        <v>1104000</v>
      </c>
      <c r="N273">
        <v>2</v>
      </c>
      <c r="O273" s="2">
        <v>4522000</v>
      </c>
      <c r="P273">
        <v>1</v>
      </c>
      <c r="Q273">
        <f t="shared" si="34"/>
        <v>5</v>
      </c>
      <c r="R273">
        <f t="shared" si="35"/>
        <v>1</v>
      </c>
      <c r="S273">
        <v>0.18</v>
      </c>
      <c r="T273">
        <v>2.3E-3</v>
      </c>
      <c r="U273">
        <f t="shared" si="36"/>
        <v>1.3799999999999999E-3</v>
      </c>
    </row>
    <row r="274" spans="1:21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32"/>
        <v>554000</v>
      </c>
      <c r="L274">
        <v>1</v>
      </c>
      <c r="M274" s="2">
        <f t="shared" si="33"/>
        <v>1108000</v>
      </c>
      <c r="N274">
        <v>2</v>
      </c>
      <c r="O274" s="2">
        <v>4530000</v>
      </c>
      <c r="P274">
        <v>1</v>
      </c>
      <c r="Q274">
        <f t="shared" si="34"/>
        <v>5</v>
      </c>
      <c r="R274">
        <f t="shared" si="35"/>
        <v>1</v>
      </c>
      <c r="S274">
        <v>0.18</v>
      </c>
      <c r="T274">
        <v>2.3E-3</v>
      </c>
      <c r="U274">
        <f t="shared" si="36"/>
        <v>1.3799999999999999E-3</v>
      </c>
    </row>
    <row r="275" spans="1:21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32"/>
        <v>556000</v>
      </c>
      <c r="L275">
        <v>1</v>
      </c>
      <c r="M275" s="2">
        <f t="shared" si="33"/>
        <v>1112000</v>
      </c>
      <c r="N275">
        <v>2</v>
      </c>
      <c r="O275" s="2">
        <v>4538000</v>
      </c>
      <c r="P275">
        <v>1</v>
      </c>
      <c r="Q275">
        <f t="shared" si="34"/>
        <v>5</v>
      </c>
      <c r="R275">
        <f t="shared" si="35"/>
        <v>1</v>
      </c>
      <c r="S275">
        <v>0.18</v>
      </c>
      <c r="T275">
        <v>2.3E-3</v>
      </c>
      <c r="U275">
        <f t="shared" si="36"/>
        <v>1.3799999999999999E-3</v>
      </c>
    </row>
    <row r="276" spans="1:21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32"/>
        <v>558000</v>
      </c>
      <c r="L276">
        <v>1</v>
      </c>
      <c r="M276" s="2">
        <f t="shared" si="33"/>
        <v>1116000</v>
      </c>
      <c r="N276">
        <v>2</v>
      </c>
      <c r="O276" s="2">
        <v>4546000</v>
      </c>
      <c r="P276">
        <v>1</v>
      </c>
      <c r="Q276">
        <f t="shared" si="34"/>
        <v>5</v>
      </c>
      <c r="R276">
        <f t="shared" si="35"/>
        <v>1</v>
      </c>
      <c r="S276">
        <v>0.18</v>
      </c>
      <c r="T276">
        <v>2.3E-3</v>
      </c>
      <c r="U276">
        <f t="shared" si="36"/>
        <v>1.3799999999999999E-3</v>
      </c>
    </row>
    <row r="277" spans="1:21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32"/>
        <v>560000</v>
      </c>
      <c r="L277">
        <v>1</v>
      </c>
      <c r="M277" s="2">
        <f t="shared" si="33"/>
        <v>1120000</v>
      </c>
      <c r="N277">
        <v>2</v>
      </c>
      <c r="O277" s="2">
        <v>4554000</v>
      </c>
      <c r="P277">
        <v>1</v>
      </c>
      <c r="Q277">
        <f t="shared" si="34"/>
        <v>5</v>
      </c>
      <c r="R277">
        <f t="shared" si="35"/>
        <v>1</v>
      </c>
      <c r="S277">
        <v>0.18</v>
      </c>
      <c r="T277">
        <v>2.3E-3</v>
      </c>
      <c r="U277">
        <f t="shared" si="36"/>
        <v>1.3799999999999999E-3</v>
      </c>
    </row>
    <row r="278" spans="1:21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32"/>
        <v>562000</v>
      </c>
      <c r="L278">
        <v>1</v>
      </c>
      <c r="M278" s="2">
        <f t="shared" si="33"/>
        <v>1124000</v>
      </c>
      <c r="N278">
        <v>2</v>
      </c>
      <c r="O278" s="2">
        <v>4562000</v>
      </c>
      <c r="P278">
        <v>1</v>
      </c>
      <c r="Q278">
        <f t="shared" si="34"/>
        <v>5</v>
      </c>
      <c r="R278">
        <f t="shared" si="35"/>
        <v>1</v>
      </c>
      <c r="S278">
        <v>0.18</v>
      </c>
      <c r="T278">
        <v>2.3E-3</v>
      </c>
      <c r="U278">
        <f t="shared" si="36"/>
        <v>1.3799999999999999E-3</v>
      </c>
    </row>
    <row r="279" spans="1:21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32"/>
        <v>564000</v>
      </c>
      <c r="L279">
        <v>1</v>
      </c>
      <c r="M279" s="2">
        <f t="shared" si="33"/>
        <v>1128000</v>
      </c>
      <c r="N279">
        <v>2</v>
      </c>
      <c r="O279" s="2">
        <v>4570000</v>
      </c>
      <c r="P279">
        <v>1</v>
      </c>
      <c r="Q279">
        <f t="shared" si="34"/>
        <v>5</v>
      </c>
      <c r="R279">
        <f t="shared" si="35"/>
        <v>1</v>
      </c>
      <c r="S279">
        <v>0.18</v>
      </c>
      <c r="T279">
        <v>2.3E-3</v>
      </c>
      <c r="U279">
        <f t="shared" si="36"/>
        <v>1.3799999999999999E-3</v>
      </c>
    </row>
    <row r="280" spans="1:21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32"/>
        <v>566000</v>
      </c>
      <c r="L280">
        <v>1</v>
      </c>
      <c r="M280" s="2">
        <f t="shared" si="33"/>
        <v>1132000</v>
      </c>
      <c r="N280">
        <v>2</v>
      </c>
      <c r="O280" s="2">
        <v>4578000</v>
      </c>
      <c r="P280">
        <v>1</v>
      </c>
      <c r="Q280">
        <f t="shared" si="34"/>
        <v>5</v>
      </c>
      <c r="R280">
        <f t="shared" si="35"/>
        <v>1</v>
      </c>
      <c r="S280">
        <v>0.18</v>
      </c>
      <c r="T280">
        <v>2.3E-3</v>
      </c>
      <c r="U280">
        <f t="shared" si="36"/>
        <v>1.3799999999999999E-3</v>
      </c>
    </row>
    <row r="281" spans="1:21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32"/>
        <v>568000</v>
      </c>
      <c r="L281">
        <v>1</v>
      </c>
      <c r="M281" s="2">
        <f t="shared" si="33"/>
        <v>1136000</v>
      </c>
      <c r="N281">
        <v>2</v>
      </c>
      <c r="O281" s="2">
        <v>4586000</v>
      </c>
      <c r="P281">
        <v>1</v>
      </c>
      <c r="Q281">
        <f t="shared" si="34"/>
        <v>5</v>
      </c>
      <c r="R281">
        <f t="shared" si="35"/>
        <v>1</v>
      </c>
      <c r="S281">
        <v>0.18</v>
      </c>
      <c r="T281">
        <v>2.3E-3</v>
      </c>
      <c r="U281">
        <f t="shared" si="36"/>
        <v>1.3799999999999999E-3</v>
      </c>
    </row>
    <row r="282" spans="1:21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32"/>
        <v>570000</v>
      </c>
      <c r="L282">
        <v>1</v>
      </c>
      <c r="M282" s="2">
        <f t="shared" si="33"/>
        <v>1140000</v>
      </c>
      <c r="N282">
        <v>2</v>
      </c>
      <c r="O282" s="2">
        <v>4594000</v>
      </c>
      <c r="P282">
        <v>1</v>
      </c>
      <c r="Q282">
        <f t="shared" si="34"/>
        <v>5</v>
      </c>
      <c r="R282">
        <f t="shared" si="35"/>
        <v>1</v>
      </c>
      <c r="S282">
        <v>0.18</v>
      </c>
      <c r="T282">
        <v>2.3E-3</v>
      </c>
      <c r="U282">
        <f t="shared" si="36"/>
        <v>1.3799999999999999E-3</v>
      </c>
    </row>
    <row r="283" spans="1:21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32"/>
        <v>572000</v>
      </c>
      <c r="L283">
        <v>1</v>
      </c>
      <c r="M283" s="2">
        <f t="shared" si="33"/>
        <v>1144000</v>
      </c>
      <c r="N283">
        <v>2</v>
      </c>
      <c r="O283" s="2">
        <v>4602000</v>
      </c>
      <c r="P283">
        <v>1</v>
      </c>
      <c r="Q283">
        <f t="shared" si="34"/>
        <v>5</v>
      </c>
      <c r="R283">
        <f t="shared" si="35"/>
        <v>1</v>
      </c>
      <c r="S283">
        <v>0.18</v>
      </c>
      <c r="T283">
        <v>2.3E-3</v>
      </c>
      <c r="U283">
        <f t="shared" si="36"/>
        <v>1.3799999999999999E-3</v>
      </c>
    </row>
    <row r="284" spans="1:21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32"/>
        <v>574000</v>
      </c>
      <c r="L284">
        <v>1</v>
      </c>
      <c r="M284" s="2">
        <f t="shared" si="33"/>
        <v>1148000</v>
      </c>
      <c r="N284">
        <v>2</v>
      </c>
      <c r="O284" s="2">
        <v>4610000</v>
      </c>
      <c r="P284">
        <v>1</v>
      </c>
      <c r="Q284">
        <f t="shared" si="34"/>
        <v>5</v>
      </c>
      <c r="R284">
        <f t="shared" si="35"/>
        <v>1</v>
      </c>
      <c r="S284">
        <v>0.18</v>
      </c>
      <c r="T284">
        <v>2.3E-3</v>
      </c>
      <c r="U284">
        <f t="shared" si="36"/>
        <v>1.3799999999999999E-3</v>
      </c>
    </row>
    <row r="285" spans="1:21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32"/>
        <v>576000</v>
      </c>
      <c r="L285">
        <v>1</v>
      </c>
      <c r="M285" s="2">
        <f t="shared" si="33"/>
        <v>1152000</v>
      </c>
      <c r="N285">
        <v>2</v>
      </c>
      <c r="O285" s="2">
        <v>4618000</v>
      </c>
      <c r="P285">
        <v>1</v>
      </c>
      <c r="Q285">
        <f t="shared" si="34"/>
        <v>5</v>
      </c>
      <c r="R285">
        <f t="shared" si="35"/>
        <v>1</v>
      </c>
      <c r="S285">
        <v>0.18</v>
      </c>
      <c r="T285">
        <v>2.3E-3</v>
      </c>
      <c r="U285">
        <f t="shared" si="36"/>
        <v>1.3799999999999999E-3</v>
      </c>
    </row>
    <row r="286" spans="1:21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32"/>
        <v>578000</v>
      </c>
      <c r="L286">
        <v>1</v>
      </c>
      <c r="M286" s="2">
        <f t="shared" si="33"/>
        <v>1156000</v>
      </c>
      <c r="N286">
        <v>2</v>
      </c>
      <c r="O286" s="2">
        <v>4626000</v>
      </c>
      <c r="P286">
        <v>1</v>
      </c>
      <c r="Q286">
        <f t="shared" si="34"/>
        <v>5</v>
      </c>
      <c r="R286">
        <f t="shared" si="35"/>
        <v>1</v>
      </c>
      <c r="S286">
        <v>0.18</v>
      </c>
      <c r="T286">
        <v>2.3E-3</v>
      </c>
      <c r="U286">
        <f t="shared" si="36"/>
        <v>1.3799999999999999E-3</v>
      </c>
    </row>
    <row r="287" spans="1:21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32"/>
        <v>580000</v>
      </c>
      <c r="L287">
        <v>1</v>
      </c>
      <c r="M287" s="2">
        <f t="shared" si="33"/>
        <v>1160000</v>
      </c>
      <c r="N287">
        <v>2</v>
      </c>
      <c r="O287" s="2">
        <v>4634000</v>
      </c>
      <c r="P287">
        <v>1</v>
      </c>
      <c r="Q287">
        <f t="shared" si="34"/>
        <v>5</v>
      </c>
      <c r="R287">
        <f t="shared" si="35"/>
        <v>1</v>
      </c>
      <c r="S287">
        <v>0.18</v>
      </c>
      <c r="T287">
        <v>2.3E-3</v>
      </c>
      <c r="U287">
        <f t="shared" si="36"/>
        <v>1.3799999999999999E-3</v>
      </c>
    </row>
    <row r="288" spans="1:21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32"/>
        <v>582000</v>
      </c>
      <c r="L288">
        <v>1</v>
      </c>
      <c r="M288" s="2">
        <f t="shared" si="33"/>
        <v>1164000</v>
      </c>
      <c r="N288">
        <v>2</v>
      </c>
      <c r="O288" s="2">
        <v>4642000</v>
      </c>
      <c r="P288">
        <v>1</v>
      </c>
      <c r="Q288">
        <f t="shared" si="34"/>
        <v>5</v>
      </c>
      <c r="R288">
        <f t="shared" si="35"/>
        <v>1</v>
      </c>
      <c r="S288">
        <v>0.18</v>
      </c>
      <c r="T288">
        <v>2.3E-3</v>
      </c>
      <c r="U288">
        <f t="shared" si="36"/>
        <v>1.3799999999999999E-3</v>
      </c>
    </row>
    <row r="289" spans="1:21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32"/>
        <v>584000</v>
      </c>
      <c r="L289">
        <v>1</v>
      </c>
      <c r="M289" s="2">
        <f t="shared" si="33"/>
        <v>1168000</v>
      </c>
      <c r="N289">
        <v>2</v>
      </c>
      <c r="O289" s="2">
        <v>4650000</v>
      </c>
      <c r="P289">
        <v>1</v>
      </c>
      <c r="Q289">
        <f t="shared" si="34"/>
        <v>5</v>
      </c>
      <c r="R289">
        <f t="shared" si="35"/>
        <v>1</v>
      </c>
      <c r="S289">
        <v>0.18</v>
      </c>
      <c r="T289">
        <v>2.3E-3</v>
      </c>
      <c r="U289">
        <f t="shared" si="36"/>
        <v>1.3799999999999999E-3</v>
      </c>
    </row>
    <row r="290" spans="1:21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32"/>
        <v>586000</v>
      </c>
      <c r="L290">
        <v>1</v>
      </c>
      <c r="M290" s="2">
        <f t="shared" si="33"/>
        <v>1172000</v>
      </c>
      <c r="N290">
        <v>2</v>
      </c>
      <c r="O290" s="2">
        <v>4658000</v>
      </c>
      <c r="P290">
        <v>1</v>
      </c>
      <c r="Q290">
        <f t="shared" si="34"/>
        <v>5</v>
      </c>
      <c r="R290">
        <f t="shared" si="35"/>
        <v>1</v>
      </c>
      <c r="S290">
        <v>0.18</v>
      </c>
      <c r="T290">
        <v>2.3E-3</v>
      </c>
      <c r="U290">
        <f t="shared" si="36"/>
        <v>1.3799999999999999E-3</v>
      </c>
    </row>
    <row r="291" spans="1:21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32"/>
        <v>588000</v>
      </c>
      <c r="L291">
        <v>1</v>
      </c>
      <c r="M291" s="2">
        <f t="shared" si="33"/>
        <v>1176000</v>
      </c>
      <c r="N291">
        <v>2</v>
      </c>
      <c r="O291" s="2">
        <v>4666000</v>
      </c>
      <c r="P291">
        <v>1</v>
      </c>
      <c r="Q291">
        <f t="shared" si="34"/>
        <v>5</v>
      </c>
      <c r="R291">
        <f t="shared" si="35"/>
        <v>1</v>
      </c>
      <c r="S291">
        <v>0.18</v>
      </c>
      <c r="T291">
        <v>2.3E-3</v>
      </c>
      <c r="U291">
        <f t="shared" si="36"/>
        <v>1.3799999999999999E-3</v>
      </c>
    </row>
    <row r="292" spans="1:21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32"/>
        <v>590000</v>
      </c>
      <c r="L292">
        <v>1</v>
      </c>
      <c r="M292" s="2">
        <f t="shared" si="33"/>
        <v>1180000</v>
      </c>
      <c r="N292">
        <v>2</v>
      </c>
      <c r="O292" s="2">
        <v>4674000</v>
      </c>
      <c r="P292">
        <v>1</v>
      </c>
      <c r="Q292">
        <f t="shared" si="34"/>
        <v>5</v>
      </c>
      <c r="R292">
        <f t="shared" si="35"/>
        <v>1</v>
      </c>
      <c r="S292">
        <v>0.18</v>
      </c>
      <c r="T292">
        <v>2.3E-3</v>
      </c>
      <c r="U292">
        <f t="shared" si="36"/>
        <v>1.3799999999999999E-3</v>
      </c>
    </row>
    <row r="293" spans="1:21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32"/>
        <v>592000</v>
      </c>
      <c r="L293">
        <v>1</v>
      </c>
      <c r="M293" s="2">
        <f t="shared" si="33"/>
        <v>1184000</v>
      </c>
      <c r="N293">
        <v>2</v>
      </c>
      <c r="O293" s="2">
        <v>4682000</v>
      </c>
      <c r="P293">
        <v>1</v>
      </c>
      <c r="Q293">
        <f t="shared" si="34"/>
        <v>5</v>
      </c>
      <c r="R293">
        <f t="shared" si="35"/>
        <v>1</v>
      </c>
      <c r="S293">
        <v>0.18</v>
      </c>
      <c r="T293">
        <v>2.3E-3</v>
      </c>
      <c r="U293">
        <f t="shared" si="36"/>
        <v>1.3799999999999999E-3</v>
      </c>
    </row>
    <row r="294" spans="1:21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32"/>
        <v>594000</v>
      </c>
      <c r="L294">
        <v>1</v>
      </c>
      <c r="M294" s="2">
        <f t="shared" si="33"/>
        <v>1188000</v>
      </c>
      <c r="N294">
        <v>2</v>
      </c>
      <c r="O294" s="2">
        <v>4690000</v>
      </c>
      <c r="P294">
        <v>1</v>
      </c>
      <c r="Q294">
        <f t="shared" si="34"/>
        <v>5</v>
      </c>
      <c r="R294">
        <f t="shared" si="35"/>
        <v>1</v>
      </c>
      <c r="S294">
        <v>0.18</v>
      </c>
      <c r="T294">
        <v>2.3E-3</v>
      </c>
      <c r="U294">
        <f t="shared" si="36"/>
        <v>1.3799999999999999E-3</v>
      </c>
    </row>
    <row r="295" spans="1:21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32"/>
        <v>596000</v>
      </c>
      <c r="L295">
        <v>1</v>
      </c>
      <c r="M295" s="2">
        <f t="shared" si="33"/>
        <v>1192000</v>
      </c>
      <c r="N295">
        <v>2</v>
      </c>
      <c r="O295" s="2">
        <v>4698000</v>
      </c>
      <c r="P295">
        <v>1</v>
      </c>
      <c r="Q295">
        <f t="shared" si="34"/>
        <v>5</v>
      </c>
      <c r="R295">
        <f t="shared" si="35"/>
        <v>1</v>
      </c>
      <c r="S295">
        <v>0.18</v>
      </c>
      <c r="T295">
        <v>2.3E-3</v>
      </c>
      <c r="U295">
        <f t="shared" si="36"/>
        <v>1.3799999999999999E-3</v>
      </c>
    </row>
    <row r="296" spans="1:21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32"/>
        <v>598000</v>
      </c>
      <c r="L296">
        <v>1</v>
      </c>
      <c r="M296" s="2">
        <f t="shared" si="33"/>
        <v>1196000</v>
      </c>
      <c r="N296">
        <v>2</v>
      </c>
      <c r="O296" s="2">
        <v>4706000</v>
      </c>
      <c r="P296">
        <v>1</v>
      </c>
      <c r="Q296">
        <f t="shared" si="34"/>
        <v>5</v>
      </c>
      <c r="R296">
        <f t="shared" si="35"/>
        <v>1</v>
      </c>
      <c r="S296">
        <v>0.18</v>
      </c>
      <c r="T296">
        <v>2.3E-3</v>
      </c>
      <c r="U296">
        <f t="shared" si="36"/>
        <v>1.3799999999999999E-3</v>
      </c>
    </row>
    <row r="297" spans="1:21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32"/>
        <v>600000</v>
      </c>
      <c r="L297">
        <v>1</v>
      </c>
      <c r="M297" s="2">
        <f t="shared" si="33"/>
        <v>1200000</v>
      </c>
      <c r="N297">
        <v>2</v>
      </c>
      <c r="O297" s="2">
        <v>4714000</v>
      </c>
      <c r="P297">
        <v>1</v>
      </c>
      <c r="Q297">
        <f t="shared" si="34"/>
        <v>5</v>
      </c>
      <c r="R297">
        <f t="shared" si="35"/>
        <v>1</v>
      </c>
      <c r="S297">
        <v>0.18</v>
      </c>
      <c r="T297">
        <v>2.3E-3</v>
      </c>
      <c r="U297">
        <f t="shared" si="36"/>
        <v>1.3799999999999999E-3</v>
      </c>
    </row>
    <row r="298" spans="1:21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32"/>
        <v>602000</v>
      </c>
      <c r="L298">
        <v>1</v>
      </c>
      <c r="M298" s="2">
        <f t="shared" si="33"/>
        <v>1204000</v>
      </c>
      <c r="N298">
        <v>2</v>
      </c>
      <c r="O298" s="2">
        <v>4722000</v>
      </c>
      <c r="P298">
        <v>1</v>
      </c>
      <c r="Q298">
        <f t="shared" si="34"/>
        <v>5</v>
      </c>
      <c r="R298">
        <f t="shared" si="35"/>
        <v>1</v>
      </c>
      <c r="S298">
        <v>0.18</v>
      </c>
      <c r="T298">
        <v>2.3E-3</v>
      </c>
      <c r="U298">
        <f t="shared" si="36"/>
        <v>1.3799999999999999E-3</v>
      </c>
    </row>
    <row r="299" spans="1:21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32"/>
        <v>604000</v>
      </c>
      <c r="L299">
        <v>1</v>
      </c>
      <c r="M299" s="2">
        <f t="shared" si="33"/>
        <v>1208000</v>
      </c>
      <c r="N299">
        <v>2</v>
      </c>
      <c r="O299" s="2">
        <v>4730000</v>
      </c>
      <c r="P299">
        <v>1</v>
      </c>
      <c r="Q299">
        <f t="shared" si="34"/>
        <v>5</v>
      </c>
      <c r="R299">
        <f t="shared" si="35"/>
        <v>1</v>
      </c>
      <c r="S299">
        <v>0.18</v>
      </c>
      <c r="T299">
        <v>2.3E-3</v>
      </c>
      <c r="U299">
        <f t="shared" si="36"/>
        <v>1.3799999999999999E-3</v>
      </c>
    </row>
    <row r="300" spans="1:21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32"/>
        <v>606000</v>
      </c>
      <c r="L300">
        <v>1</v>
      </c>
      <c r="M300" s="2">
        <f t="shared" si="33"/>
        <v>1212000</v>
      </c>
      <c r="N300">
        <v>2</v>
      </c>
      <c r="O300" s="2">
        <v>4738000</v>
      </c>
      <c r="P300">
        <v>1</v>
      </c>
      <c r="Q300">
        <f t="shared" si="34"/>
        <v>5</v>
      </c>
      <c r="R300">
        <f t="shared" si="35"/>
        <v>1</v>
      </c>
      <c r="S300">
        <v>0.18</v>
      </c>
      <c r="T300">
        <v>2.3E-3</v>
      </c>
      <c r="U300">
        <f t="shared" si="36"/>
        <v>1.3799999999999999E-3</v>
      </c>
    </row>
    <row r="301" spans="1:21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32"/>
        <v>608000</v>
      </c>
      <c r="L301">
        <v>1</v>
      </c>
      <c r="M301" s="2">
        <f t="shared" si="33"/>
        <v>1216000</v>
      </c>
      <c r="N301">
        <v>2</v>
      </c>
      <c r="O301" s="2">
        <v>4746000</v>
      </c>
      <c r="P301">
        <v>1</v>
      </c>
      <c r="Q301">
        <f t="shared" si="34"/>
        <v>5</v>
      </c>
      <c r="R301">
        <f t="shared" si="35"/>
        <v>1</v>
      </c>
      <c r="S301">
        <v>0.18</v>
      </c>
      <c r="T301">
        <v>2.3E-3</v>
      </c>
      <c r="U301">
        <f t="shared" si="36"/>
        <v>1.3799999999999999E-3</v>
      </c>
    </row>
    <row r="302" spans="1:21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32"/>
        <v>610000</v>
      </c>
      <c r="L302" s="6">
        <v>1</v>
      </c>
      <c r="M302" s="6">
        <f t="shared" ref="M302:M365" si="37">K302*2</f>
        <v>1220000</v>
      </c>
      <c r="N302" s="6">
        <v>2</v>
      </c>
      <c r="O302" s="6">
        <v>4754000</v>
      </c>
      <c r="P302" s="6">
        <v>1</v>
      </c>
      <c r="Q302">
        <f t="shared" si="34"/>
        <v>5</v>
      </c>
      <c r="R302">
        <f t="shared" si="35"/>
        <v>1</v>
      </c>
      <c r="S302">
        <v>0.18</v>
      </c>
      <c r="T302">
        <v>2.3E-3</v>
      </c>
      <c r="U302">
        <f t="shared" si="36"/>
        <v>1.3799999999999999E-3</v>
      </c>
    </row>
    <row r="303" spans="1:21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32"/>
        <v>612000</v>
      </c>
      <c r="L303">
        <v>1</v>
      </c>
      <c r="M303" s="2">
        <f t="shared" si="37"/>
        <v>1224000</v>
      </c>
      <c r="N303">
        <v>2</v>
      </c>
      <c r="O303" s="2">
        <v>4762000</v>
      </c>
      <c r="P303">
        <v>1</v>
      </c>
      <c r="Q303">
        <f t="shared" si="34"/>
        <v>6</v>
      </c>
      <c r="R303">
        <f t="shared" si="35"/>
        <v>1</v>
      </c>
      <c r="S303">
        <v>0.18</v>
      </c>
      <c r="T303">
        <v>2.3E-3</v>
      </c>
      <c r="U303">
        <f t="shared" si="36"/>
        <v>1.3799999999999999E-3</v>
      </c>
    </row>
    <row r="304" spans="1:21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32"/>
        <v>614000</v>
      </c>
      <c r="L304">
        <v>1</v>
      </c>
      <c r="M304" s="2">
        <f t="shared" si="37"/>
        <v>1228000</v>
      </c>
      <c r="N304">
        <v>2</v>
      </c>
      <c r="O304" s="2">
        <v>4770000</v>
      </c>
      <c r="P304">
        <v>1</v>
      </c>
      <c r="Q304">
        <f t="shared" si="34"/>
        <v>6</v>
      </c>
      <c r="R304">
        <f t="shared" si="35"/>
        <v>1</v>
      </c>
      <c r="S304">
        <v>0.18</v>
      </c>
      <c r="T304">
        <v>2.3E-3</v>
      </c>
      <c r="U304">
        <f t="shared" si="36"/>
        <v>1.3799999999999999E-3</v>
      </c>
    </row>
    <row r="305" spans="1:21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32"/>
        <v>616000</v>
      </c>
      <c r="L305">
        <v>1</v>
      </c>
      <c r="M305" s="2">
        <f t="shared" si="37"/>
        <v>1232000</v>
      </c>
      <c r="N305">
        <v>2</v>
      </c>
      <c r="O305" s="2">
        <v>4778000</v>
      </c>
      <c r="P305">
        <v>1</v>
      </c>
      <c r="Q305">
        <f t="shared" si="34"/>
        <v>6</v>
      </c>
      <c r="R305">
        <f t="shared" si="35"/>
        <v>1</v>
      </c>
      <c r="S305">
        <v>0.18</v>
      </c>
      <c r="T305">
        <v>2.3E-3</v>
      </c>
      <c r="U305">
        <f t="shared" si="36"/>
        <v>1.3799999999999999E-3</v>
      </c>
    </row>
    <row r="306" spans="1:21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32"/>
        <v>618000</v>
      </c>
      <c r="L306">
        <v>1</v>
      </c>
      <c r="M306" s="2">
        <f t="shared" si="37"/>
        <v>1236000</v>
      </c>
      <c r="N306">
        <v>2</v>
      </c>
      <c r="O306" s="2">
        <v>4786000</v>
      </c>
      <c r="P306">
        <v>1</v>
      </c>
      <c r="Q306">
        <f t="shared" si="34"/>
        <v>6</v>
      </c>
      <c r="R306">
        <f t="shared" si="35"/>
        <v>1</v>
      </c>
      <c r="S306">
        <v>0.18</v>
      </c>
      <c r="T306">
        <v>2.3E-3</v>
      </c>
      <c r="U306">
        <f t="shared" si="36"/>
        <v>1.3799999999999999E-3</v>
      </c>
    </row>
    <row r="307" spans="1:21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32"/>
        <v>620000</v>
      </c>
      <c r="L307">
        <v>1</v>
      </c>
      <c r="M307" s="2">
        <f t="shared" si="37"/>
        <v>1240000</v>
      </c>
      <c r="N307">
        <v>2</v>
      </c>
      <c r="O307" s="2">
        <v>4794000</v>
      </c>
      <c r="P307">
        <v>1</v>
      </c>
      <c r="Q307">
        <f t="shared" si="34"/>
        <v>6</v>
      </c>
      <c r="R307">
        <f t="shared" si="35"/>
        <v>1</v>
      </c>
      <c r="S307">
        <v>0.18</v>
      </c>
      <c r="T307">
        <v>2.3E-3</v>
      </c>
      <c r="U307">
        <f t="shared" si="36"/>
        <v>1.3799999999999999E-3</v>
      </c>
    </row>
    <row r="308" spans="1:21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32"/>
        <v>622000</v>
      </c>
      <c r="L308">
        <v>1</v>
      </c>
      <c r="M308" s="2">
        <f t="shared" si="37"/>
        <v>1244000</v>
      </c>
      <c r="N308">
        <v>2</v>
      </c>
      <c r="O308" s="2">
        <v>4802000</v>
      </c>
      <c r="P308">
        <v>1</v>
      </c>
      <c r="Q308">
        <f t="shared" si="34"/>
        <v>6</v>
      </c>
      <c r="R308">
        <f t="shared" si="35"/>
        <v>1</v>
      </c>
      <c r="S308">
        <v>0.18</v>
      </c>
      <c r="T308">
        <v>2.3E-3</v>
      </c>
      <c r="U308">
        <f t="shared" si="36"/>
        <v>1.3799999999999999E-3</v>
      </c>
    </row>
    <row r="309" spans="1:21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32"/>
        <v>624000</v>
      </c>
      <c r="L309">
        <v>1</v>
      </c>
      <c r="M309" s="2">
        <f t="shared" si="37"/>
        <v>1248000</v>
      </c>
      <c r="N309">
        <v>2</v>
      </c>
      <c r="O309" s="2">
        <v>4810000</v>
      </c>
      <c r="P309">
        <v>1</v>
      </c>
      <c r="Q309">
        <f t="shared" si="34"/>
        <v>6</v>
      </c>
      <c r="R309">
        <f t="shared" si="35"/>
        <v>1</v>
      </c>
      <c r="S309">
        <v>0.18</v>
      </c>
      <c r="T309">
        <v>2.3E-3</v>
      </c>
      <c r="U309">
        <f t="shared" si="36"/>
        <v>1.3799999999999999E-3</v>
      </c>
    </row>
    <row r="310" spans="1:21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38">10000+A310*2000</f>
        <v>626000</v>
      </c>
      <c r="L310">
        <v>1</v>
      </c>
      <c r="M310" s="2">
        <f t="shared" si="37"/>
        <v>1252000</v>
      </c>
      <c r="N310">
        <v>2</v>
      </c>
      <c r="O310" s="2">
        <v>4818000</v>
      </c>
      <c r="P310">
        <v>1</v>
      </c>
      <c r="Q310">
        <f t="shared" si="34"/>
        <v>6</v>
      </c>
      <c r="R310">
        <f t="shared" si="35"/>
        <v>1</v>
      </c>
      <c r="S310">
        <v>0.18</v>
      </c>
      <c r="T310">
        <v>2.3E-3</v>
      </c>
      <c r="U310">
        <f t="shared" si="36"/>
        <v>1.3799999999999999E-3</v>
      </c>
    </row>
    <row r="311" spans="1:21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38"/>
        <v>628000</v>
      </c>
      <c r="L311">
        <v>1</v>
      </c>
      <c r="M311" s="2">
        <f t="shared" si="37"/>
        <v>1256000</v>
      </c>
      <c r="N311">
        <v>2</v>
      </c>
      <c r="O311" s="2">
        <v>4826000</v>
      </c>
      <c r="P311">
        <v>1</v>
      </c>
      <c r="Q311">
        <f t="shared" si="34"/>
        <v>6</v>
      </c>
      <c r="R311">
        <f t="shared" si="35"/>
        <v>1</v>
      </c>
      <c r="S311">
        <v>0.18</v>
      </c>
      <c r="T311">
        <v>2.3E-3</v>
      </c>
      <c r="U311">
        <f t="shared" si="36"/>
        <v>1.3799999999999999E-3</v>
      </c>
    </row>
    <row r="312" spans="1:21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38"/>
        <v>630000</v>
      </c>
      <c r="L312">
        <v>1</v>
      </c>
      <c r="M312" s="2">
        <f t="shared" si="37"/>
        <v>1260000</v>
      </c>
      <c r="N312">
        <v>2</v>
      </c>
      <c r="O312" s="2">
        <v>4834000</v>
      </c>
      <c r="P312">
        <v>1</v>
      </c>
      <c r="Q312">
        <f t="shared" si="34"/>
        <v>6</v>
      </c>
      <c r="R312">
        <f t="shared" si="35"/>
        <v>1</v>
      </c>
      <c r="S312">
        <v>0.18</v>
      </c>
      <c r="T312">
        <v>2.3E-3</v>
      </c>
      <c r="U312">
        <f t="shared" si="36"/>
        <v>1.3799999999999999E-3</v>
      </c>
    </row>
    <row r="313" spans="1:21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38"/>
        <v>632000</v>
      </c>
      <c r="L313">
        <v>1</v>
      </c>
      <c r="M313" s="2">
        <f t="shared" si="37"/>
        <v>1264000</v>
      </c>
      <c r="N313">
        <v>2</v>
      </c>
      <c r="O313" s="2">
        <v>4842000</v>
      </c>
      <c r="P313">
        <v>1</v>
      </c>
      <c r="Q313">
        <f t="shared" si="34"/>
        <v>6</v>
      </c>
      <c r="R313">
        <f t="shared" si="35"/>
        <v>1</v>
      </c>
      <c r="S313">
        <v>0.18</v>
      </c>
      <c r="T313">
        <v>2.3E-3</v>
      </c>
      <c r="U313">
        <f t="shared" si="36"/>
        <v>1.3799999999999999E-3</v>
      </c>
    </row>
    <row r="314" spans="1:21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38"/>
        <v>634000</v>
      </c>
      <c r="L314">
        <v>1</v>
      </c>
      <c r="M314" s="2">
        <f t="shared" si="37"/>
        <v>1268000</v>
      </c>
      <c r="N314">
        <v>2</v>
      </c>
      <c r="O314" s="2">
        <v>4850000</v>
      </c>
      <c r="P314">
        <v>1</v>
      </c>
      <c r="Q314">
        <f t="shared" si="34"/>
        <v>6</v>
      </c>
      <c r="R314">
        <f t="shared" si="35"/>
        <v>1</v>
      </c>
      <c r="S314">
        <v>0.18</v>
      </c>
      <c r="T314">
        <v>2.3E-3</v>
      </c>
      <c r="U314">
        <f t="shared" si="36"/>
        <v>1.3799999999999999E-3</v>
      </c>
    </row>
    <row r="315" spans="1:21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38"/>
        <v>636000</v>
      </c>
      <c r="L315">
        <v>1</v>
      </c>
      <c r="M315" s="2">
        <f t="shared" si="37"/>
        <v>1272000</v>
      </c>
      <c r="N315">
        <v>2</v>
      </c>
      <c r="O315" s="2">
        <v>4858000</v>
      </c>
      <c r="P315">
        <v>1</v>
      </c>
      <c r="Q315">
        <f t="shared" si="34"/>
        <v>6</v>
      </c>
      <c r="R315">
        <f t="shared" si="35"/>
        <v>1</v>
      </c>
      <c r="S315">
        <v>0.18</v>
      </c>
      <c r="T315">
        <v>2.3E-3</v>
      </c>
      <c r="U315">
        <f t="shared" si="36"/>
        <v>1.3799999999999999E-3</v>
      </c>
    </row>
    <row r="316" spans="1:21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38"/>
        <v>638000</v>
      </c>
      <c r="L316">
        <v>1</v>
      </c>
      <c r="M316" s="2">
        <f t="shared" si="37"/>
        <v>1276000</v>
      </c>
      <c r="N316">
        <v>2</v>
      </c>
      <c r="O316" s="2">
        <v>4866000</v>
      </c>
      <c r="P316">
        <v>1</v>
      </c>
      <c r="Q316">
        <f t="shared" si="34"/>
        <v>6</v>
      </c>
      <c r="R316">
        <f t="shared" si="35"/>
        <v>1</v>
      </c>
      <c r="S316">
        <v>0.18</v>
      </c>
      <c r="T316">
        <v>2.3E-3</v>
      </c>
      <c r="U316">
        <f t="shared" si="36"/>
        <v>1.3799999999999999E-3</v>
      </c>
    </row>
    <row r="317" spans="1:21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38"/>
        <v>640000</v>
      </c>
      <c r="L317">
        <v>1</v>
      </c>
      <c r="M317" s="2">
        <f t="shared" si="37"/>
        <v>1280000</v>
      </c>
      <c r="N317">
        <v>2</v>
      </c>
      <c r="O317" s="2">
        <v>4874000</v>
      </c>
      <c r="P317">
        <v>1</v>
      </c>
      <c r="Q317">
        <f t="shared" si="34"/>
        <v>6</v>
      </c>
      <c r="R317">
        <f t="shared" si="35"/>
        <v>1</v>
      </c>
      <c r="S317">
        <v>0.18</v>
      </c>
      <c r="T317">
        <v>2.3E-3</v>
      </c>
      <c r="U317">
        <f t="shared" si="36"/>
        <v>1.3799999999999999E-3</v>
      </c>
    </row>
    <row r="318" spans="1:21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38"/>
        <v>642000</v>
      </c>
      <c r="L318">
        <v>1</v>
      </c>
      <c r="M318" s="2">
        <f t="shared" si="37"/>
        <v>1284000</v>
      </c>
      <c r="N318">
        <v>2</v>
      </c>
      <c r="O318" s="2">
        <v>4882000</v>
      </c>
      <c r="P318">
        <v>1</v>
      </c>
      <c r="Q318">
        <f t="shared" si="34"/>
        <v>6</v>
      </c>
      <c r="R318">
        <f t="shared" si="35"/>
        <v>1</v>
      </c>
      <c r="S318">
        <v>0.18</v>
      </c>
      <c r="T318">
        <v>2.3E-3</v>
      </c>
      <c r="U318">
        <f t="shared" si="36"/>
        <v>1.3799999999999999E-3</v>
      </c>
    </row>
    <row r="319" spans="1:21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38"/>
        <v>644000</v>
      </c>
      <c r="L319">
        <v>1</v>
      </c>
      <c r="M319" s="2">
        <f t="shared" si="37"/>
        <v>1288000</v>
      </c>
      <c r="N319">
        <v>2</v>
      </c>
      <c r="O319" s="2">
        <v>4890000</v>
      </c>
      <c r="P319">
        <v>1</v>
      </c>
      <c r="Q319">
        <f t="shared" si="34"/>
        <v>6</v>
      </c>
      <c r="R319">
        <f t="shared" si="35"/>
        <v>1</v>
      </c>
      <c r="S319">
        <v>0.18</v>
      </c>
      <c r="T319">
        <v>2.3E-3</v>
      </c>
      <c r="U319">
        <f t="shared" si="36"/>
        <v>1.3799999999999999E-3</v>
      </c>
    </row>
    <row r="320" spans="1:21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38"/>
        <v>646000</v>
      </c>
      <c r="L320">
        <v>1</v>
      </c>
      <c r="M320" s="2">
        <f t="shared" si="37"/>
        <v>1292000</v>
      </c>
      <c r="N320">
        <v>2</v>
      </c>
      <c r="O320" s="2">
        <v>4898000</v>
      </c>
      <c r="P320">
        <v>1</v>
      </c>
      <c r="Q320">
        <f t="shared" si="34"/>
        <v>6</v>
      </c>
      <c r="R320">
        <f t="shared" si="35"/>
        <v>1</v>
      </c>
      <c r="S320">
        <v>0.18</v>
      </c>
      <c r="T320">
        <v>2.3E-3</v>
      </c>
      <c r="U320">
        <f t="shared" si="36"/>
        <v>1.3799999999999999E-3</v>
      </c>
    </row>
    <row r="321" spans="1:21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38"/>
        <v>648000</v>
      </c>
      <c r="L321">
        <v>1</v>
      </c>
      <c r="M321" s="2">
        <f t="shared" si="37"/>
        <v>1296000</v>
      </c>
      <c r="N321">
        <v>2</v>
      </c>
      <c r="O321" s="2">
        <v>4906000</v>
      </c>
      <c r="P321">
        <v>1</v>
      </c>
      <c r="Q321">
        <f t="shared" si="34"/>
        <v>6</v>
      </c>
      <c r="R321">
        <f t="shared" si="35"/>
        <v>1</v>
      </c>
      <c r="S321">
        <v>0.18</v>
      </c>
      <c r="T321">
        <v>2.3E-3</v>
      </c>
      <c r="U321">
        <f t="shared" si="36"/>
        <v>1.3799999999999999E-3</v>
      </c>
    </row>
    <row r="322" spans="1:21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38"/>
        <v>650000</v>
      </c>
      <c r="L322">
        <v>1</v>
      </c>
      <c r="M322" s="2">
        <f t="shared" si="37"/>
        <v>1300000</v>
      </c>
      <c r="N322">
        <v>2</v>
      </c>
      <c r="O322" s="2">
        <v>4914000</v>
      </c>
      <c r="P322">
        <v>1</v>
      </c>
      <c r="Q322">
        <f t="shared" si="34"/>
        <v>6</v>
      </c>
      <c r="R322">
        <f t="shared" si="35"/>
        <v>1</v>
      </c>
      <c r="S322">
        <v>0.18</v>
      </c>
      <c r="T322">
        <v>2.3E-3</v>
      </c>
      <c r="U322">
        <f t="shared" si="36"/>
        <v>1.3799999999999999E-3</v>
      </c>
    </row>
    <row r="323" spans="1:21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38"/>
        <v>652000</v>
      </c>
      <c r="L323">
        <v>1</v>
      </c>
      <c r="M323" s="2">
        <f t="shared" si="37"/>
        <v>1304000</v>
      </c>
      <c r="N323">
        <v>2</v>
      </c>
      <c r="O323" s="2">
        <v>4922000</v>
      </c>
      <c r="P323">
        <v>1</v>
      </c>
      <c r="Q323">
        <f t="shared" ref="Q323:Q386" si="39">ROUNDUP(A323/100,0)+2</f>
        <v>6</v>
      </c>
      <c r="R323">
        <f t="shared" ref="R323:R386" si="40">QUOTIENT(A323,1000)+1</f>
        <v>1</v>
      </c>
      <c r="S323">
        <v>0.18</v>
      </c>
      <c r="T323">
        <v>2.3E-3</v>
      </c>
      <c r="U323">
        <f t="shared" si="36"/>
        <v>1.3799999999999999E-3</v>
      </c>
    </row>
    <row r="324" spans="1:21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38"/>
        <v>654000</v>
      </c>
      <c r="L324">
        <v>1</v>
      </c>
      <c r="M324" s="2">
        <f t="shared" si="37"/>
        <v>1308000</v>
      </c>
      <c r="N324">
        <v>2</v>
      </c>
      <c r="O324" s="2">
        <v>4930000</v>
      </c>
      <c r="P324">
        <v>1</v>
      </c>
      <c r="Q324">
        <f t="shared" si="39"/>
        <v>6</v>
      </c>
      <c r="R324">
        <f t="shared" si="40"/>
        <v>1</v>
      </c>
      <c r="S324">
        <v>0.18</v>
      </c>
      <c r="T324">
        <v>2.3E-3</v>
      </c>
      <c r="U324">
        <f t="shared" ref="U324:U387" si="41">T324*0.6</f>
        <v>1.3799999999999999E-3</v>
      </c>
    </row>
    <row r="325" spans="1:21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38"/>
        <v>656000</v>
      </c>
      <c r="L325">
        <v>1</v>
      </c>
      <c r="M325" s="2">
        <f t="shared" si="37"/>
        <v>1312000</v>
      </c>
      <c r="N325">
        <v>2</v>
      </c>
      <c r="O325" s="2">
        <v>4938000</v>
      </c>
      <c r="P325">
        <v>1</v>
      </c>
      <c r="Q325">
        <f t="shared" si="39"/>
        <v>6</v>
      </c>
      <c r="R325">
        <f t="shared" si="40"/>
        <v>1</v>
      </c>
      <c r="S325">
        <v>0.18</v>
      </c>
      <c r="T325">
        <v>2.3E-3</v>
      </c>
      <c r="U325">
        <f t="shared" si="41"/>
        <v>1.3799999999999999E-3</v>
      </c>
    </row>
    <row r="326" spans="1:21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38"/>
        <v>658000</v>
      </c>
      <c r="L326">
        <v>1</v>
      </c>
      <c r="M326" s="2">
        <f t="shared" si="37"/>
        <v>1316000</v>
      </c>
      <c r="N326">
        <v>2</v>
      </c>
      <c r="O326" s="2">
        <v>4946000</v>
      </c>
      <c r="P326">
        <v>1</v>
      </c>
      <c r="Q326">
        <f t="shared" si="39"/>
        <v>6</v>
      </c>
      <c r="R326">
        <f t="shared" si="40"/>
        <v>1</v>
      </c>
      <c r="S326">
        <v>0.18</v>
      </c>
      <c r="T326">
        <v>2.3E-3</v>
      </c>
      <c r="U326">
        <f t="shared" si="41"/>
        <v>1.3799999999999999E-3</v>
      </c>
    </row>
    <row r="327" spans="1:21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38"/>
        <v>660000</v>
      </c>
      <c r="L327">
        <v>1</v>
      </c>
      <c r="M327" s="2">
        <f t="shared" si="37"/>
        <v>1320000</v>
      </c>
      <c r="N327">
        <v>2</v>
      </c>
      <c r="O327" s="2">
        <v>4954000</v>
      </c>
      <c r="P327">
        <v>1</v>
      </c>
      <c r="Q327">
        <f t="shared" si="39"/>
        <v>6</v>
      </c>
      <c r="R327">
        <f t="shared" si="40"/>
        <v>1</v>
      </c>
      <c r="S327">
        <v>0.18</v>
      </c>
      <c r="T327">
        <v>2.3E-3</v>
      </c>
      <c r="U327">
        <f t="shared" si="41"/>
        <v>1.3799999999999999E-3</v>
      </c>
    </row>
    <row r="328" spans="1:21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38"/>
        <v>662000</v>
      </c>
      <c r="L328">
        <v>1</v>
      </c>
      <c r="M328" s="2">
        <f t="shared" si="37"/>
        <v>1324000</v>
      </c>
      <c r="N328">
        <v>2</v>
      </c>
      <c r="O328" s="2">
        <v>4962000</v>
      </c>
      <c r="P328">
        <v>1</v>
      </c>
      <c r="Q328">
        <f t="shared" si="39"/>
        <v>6</v>
      </c>
      <c r="R328">
        <f t="shared" si="40"/>
        <v>1</v>
      </c>
      <c r="S328">
        <v>0.18</v>
      </c>
      <c r="T328">
        <v>2.3E-3</v>
      </c>
      <c r="U328">
        <f t="shared" si="41"/>
        <v>1.3799999999999999E-3</v>
      </c>
    </row>
    <row r="329" spans="1:21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38"/>
        <v>664000</v>
      </c>
      <c r="L329">
        <v>1</v>
      </c>
      <c r="M329" s="2">
        <f t="shared" si="37"/>
        <v>1328000</v>
      </c>
      <c r="N329">
        <v>2</v>
      </c>
      <c r="O329" s="2">
        <v>4970000</v>
      </c>
      <c r="P329">
        <v>1</v>
      </c>
      <c r="Q329">
        <f t="shared" si="39"/>
        <v>6</v>
      </c>
      <c r="R329">
        <f t="shared" si="40"/>
        <v>1</v>
      </c>
      <c r="S329">
        <v>0.18</v>
      </c>
      <c r="T329">
        <v>2.3E-3</v>
      </c>
      <c r="U329">
        <f t="shared" si="41"/>
        <v>1.3799999999999999E-3</v>
      </c>
    </row>
    <row r="330" spans="1:21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38"/>
        <v>666000</v>
      </c>
      <c r="L330">
        <v>1</v>
      </c>
      <c r="M330" s="2">
        <f t="shared" si="37"/>
        <v>1332000</v>
      </c>
      <c r="N330">
        <v>2</v>
      </c>
      <c r="O330" s="2">
        <v>4978000</v>
      </c>
      <c r="P330">
        <v>1</v>
      </c>
      <c r="Q330">
        <f t="shared" si="39"/>
        <v>6</v>
      </c>
      <c r="R330">
        <f t="shared" si="40"/>
        <v>1</v>
      </c>
      <c r="S330">
        <v>0.18</v>
      </c>
      <c r="T330">
        <v>2.3E-3</v>
      </c>
      <c r="U330">
        <f t="shared" si="41"/>
        <v>1.3799999999999999E-3</v>
      </c>
    </row>
    <row r="331" spans="1:21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38"/>
        <v>668000</v>
      </c>
      <c r="L331">
        <v>1</v>
      </c>
      <c r="M331" s="2">
        <f t="shared" si="37"/>
        <v>1336000</v>
      </c>
      <c r="N331">
        <v>2</v>
      </c>
      <c r="O331" s="2">
        <v>4986000</v>
      </c>
      <c r="P331">
        <v>1</v>
      </c>
      <c r="Q331">
        <f t="shared" si="39"/>
        <v>6</v>
      </c>
      <c r="R331">
        <f t="shared" si="40"/>
        <v>1</v>
      </c>
      <c r="S331">
        <v>0.18</v>
      </c>
      <c r="T331">
        <v>2.3E-3</v>
      </c>
      <c r="U331">
        <f t="shared" si="41"/>
        <v>1.3799999999999999E-3</v>
      </c>
    </row>
    <row r="332" spans="1:21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38"/>
        <v>670000</v>
      </c>
      <c r="L332">
        <v>1</v>
      </c>
      <c r="M332" s="2">
        <f t="shared" si="37"/>
        <v>1340000</v>
      </c>
      <c r="N332">
        <v>2</v>
      </c>
      <c r="O332" s="2">
        <v>4994000</v>
      </c>
      <c r="P332">
        <v>1</v>
      </c>
      <c r="Q332">
        <f t="shared" si="39"/>
        <v>6</v>
      </c>
      <c r="R332">
        <f t="shared" si="40"/>
        <v>1</v>
      </c>
      <c r="S332">
        <v>0.18</v>
      </c>
      <c r="T332">
        <v>2.3E-3</v>
      </c>
      <c r="U332">
        <f t="shared" si="41"/>
        <v>1.3799999999999999E-3</v>
      </c>
    </row>
    <row r="333" spans="1:21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38"/>
        <v>672000</v>
      </c>
      <c r="L333">
        <v>1</v>
      </c>
      <c r="M333" s="2">
        <f t="shared" si="37"/>
        <v>1344000</v>
      </c>
      <c r="N333">
        <v>2</v>
      </c>
      <c r="O333" s="2">
        <v>5002000</v>
      </c>
      <c r="P333">
        <v>1</v>
      </c>
      <c r="Q333">
        <f t="shared" si="39"/>
        <v>6</v>
      </c>
      <c r="R333">
        <f t="shared" si="40"/>
        <v>1</v>
      </c>
      <c r="S333">
        <v>0.18</v>
      </c>
      <c r="T333">
        <v>2.3E-3</v>
      </c>
      <c r="U333">
        <f t="shared" si="41"/>
        <v>1.3799999999999999E-3</v>
      </c>
    </row>
    <row r="334" spans="1:21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38"/>
        <v>674000</v>
      </c>
      <c r="L334">
        <v>1</v>
      </c>
      <c r="M334" s="2">
        <f t="shared" si="37"/>
        <v>1348000</v>
      </c>
      <c r="N334">
        <v>2</v>
      </c>
      <c r="O334" s="2">
        <v>5010000</v>
      </c>
      <c r="P334">
        <v>1</v>
      </c>
      <c r="Q334">
        <f t="shared" si="39"/>
        <v>6</v>
      </c>
      <c r="R334">
        <f t="shared" si="40"/>
        <v>1</v>
      </c>
      <c r="S334">
        <v>0.18</v>
      </c>
      <c r="T334">
        <v>2.3E-3</v>
      </c>
      <c r="U334">
        <f t="shared" si="41"/>
        <v>1.3799999999999999E-3</v>
      </c>
    </row>
    <row r="335" spans="1:21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38"/>
        <v>676000</v>
      </c>
      <c r="L335">
        <v>1</v>
      </c>
      <c r="M335" s="2">
        <f t="shared" si="37"/>
        <v>1352000</v>
      </c>
      <c r="N335">
        <v>2</v>
      </c>
      <c r="O335" s="2">
        <v>5018000</v>
      </c>
      <c r="P335">
        <v>1</v>
      </c>
      <c r="Q335">
        <f t="shared" si="39"/>
        <v>6</v>
      </c>
      <c r="R335">
        <f t="shared" si="40"/>
        <v>1</v>
      </c>
      <c r="S335">
        <v>0.18</v>
      </c>
      <c r="T335">
        <v>2.3E-3</v>
      </c>
      <c r="U335">
        <f t="shared" si="41"/>
        <v>1.3799999999999999E-3</v>
      </c>
    </row>
    <row r="336" spans="1:21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38"/>
        <v>678000</v>
      </c>
      <c r="L336">
        <v>1</v>
      </c>
      <c r="M336" s="2">
        <f t="shared" si="37"/>
        <v>1356000</v>
      </c>
      <c r="N336">
        <v>2</v>
      </c>
      <c r="O336" s="2">
        <v>5026000</v>
      </c>
      <c r="P336">
        <v>1</v>
      </c>
      <c r="Q336">
        <f t="shared" si="39"/>
        <v>6</v>
      </c>
      <c r="R336">
        <f t="shared" si="40"/>
        <v>1</v>
      </c>
      <c r="S336">
        <v>0.18</v>
      </c>
      <c r="T336">
        <v>2.3E-3</v>
      </c>
      <c r="U336">
        <f t="shared" si="41"/>
        <v>1.3799999999999999E-3</v>
      </c>
    </row>
    <row r="337" spans="1:21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38"/>
        <v>680000</v>
      </c>
      <c r="L337">
        <v>1</v>
      </c>
      <c r="M337" s="2">
        <f t="shared" si="37"/>
        <v>1360000</v>
      </c>
      <c r="N337">
        <v>2</v>
      </c>
      <c r="O337" s="2">
        <v>5034000</v>
      </c>
      <c r="P337">
        <v>1</v>
      </c>
      <c r="Q337">
        <f t="shared" si="39"/>
        <v>6</v>
      </c>
      <c r="R337">
        <f t="shared" si="40"/>
        <v>1</v>
      </c>
      <c r="S337">
        <v>0.18</v>
      </c>
      <c r="T337">
        <v>2.3E-3</v>
      </c>
      <c r="U337">
        <f t="shared" si="41"/>
        <v>1.3799999999999999E-3</v>
      </c>
    </row>
    <row r="338" spans="1:21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38"/>
        <v>682000</v>
      </c>
      <c r="L338">
        <v>1</v>
      </c>
      <c r="M338" s="2">
        <f t="shared" si="37"/>
        <v>1364000</v>
      </c>
      <c r="N338">
        <v>2</v>
      </c>
      <c r="O338" s="2">
        <v>5042000</v>
      </c>
      <c r="P338">
        <v>1</v>
      </c>
      <c r="Q338">
        <f t="shared" si="39"/>
        <v>6</v>
      </c>
      <c r="R338">
        <f t="shared" si="40"/>
        <v>1</v>
      </c>
      <c r="S338">
        <v>0.18</v>
      </c>
      <c r="T338">
        <v>2.3E-3</v>
      </c>
      <c r="U338">
        <f t="shared" si="41"/>
        <v>1.3799999999999999E-3</v>
      </c>
    </row>
    <row r="339" spans="1:21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38"/>
        <v>684000</v>
      </c>
      <c r="L339">
        <v>1</v>
      </c>
      <c r="M339" s="2">
        <f t="shared" si="37"/>
        <v>1368000</v>
      </c>
      <c r="N339">
        <v>2</v>
      </c>
      <c r="O339" s="2">
        <v>5050000</v>
      </c>
      <c r="P339">
        <v>1</v>
      </c>
      <c r="Q339">
        <f t="shared" si="39"/>
        <v>6</v>
      </c>
      <c r="R339">
        <f t="shared" si="40"/>
        <v>1</v>
      </c>
      <c r="S339">
        <v>0.18</v>
      </c>
      <c r="T339">
        <v>2.3E-3</v>
      </c>
      <c r="U339">
        <f t="shared" si="41"/>
        <v>1.3799999999999999E-3</v>
      </c>
    </row>
    <row r="340" spans="1:21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38"/>
        <v>686000</v>
      </c>
      <c r="L340">
        <v>1</v>
      </c>
      <c r="M340" s="2">
        <f t="shared" si="37"/>
        <v>1372000</v>
      </c>
      <c r="N340">
        <v>2</v>
      </c>
      <c r="O340" s="2">
        <v>5058000</v>
      </c>
      <c r="P340">
        <v>1</v>
      </c>
      <c r="Q340">
        <f t="shared" si="39"/>
        <v>6</v>
      </c>
      <c r="R340">
        <f t="shared" si="40"/>
        <v>1</v>
      </c>
      <c r="S340">
        <v>0.18</v>
      </c>
      <c r="T340">
        <v>2.3E-3</v>
      </c>
      <c r="U340">
        <f t="shared" si="41"/>
        <v>1.3799999999999999E-3</v>
      </c>
    </row>
    <row r="341" spans="1:21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38"/>
        <v>688000</v>
      </c>
      <c r="L341">
        <v>1</v>
      </c>
      <c r="M341" s="2">
        <f t="shared" si="37"/>
        <v>1376000</v>
      </c>
      <c r="N341">
        <v>2</v>
      </c>
      <c r="O341" s="2">
        <v>5066000</v>
      </c>
      <c r="P341">
        <v>1</v>
      </c>
      <c r="Q341">
        <f t="shared" si="39"/>
        <v>6</v>
      </c>
      <c r="R341">
        <f t="shared" si="40"/>
        <v>1</v>
      </c>
      <c r="S341">
        <v>0.18</v>
      </c>
      <c r="T341">
        <v>2.3E-3</v>
      </c>
      <c r="U341">
        <f t="shared" si="41"/>
        <v>1.3799999999999999E-3</v>
      </c>
    </row>
    <row r="342" spans="1:21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38"/>
        <v>690000</v>
      </c>
      <c r="L342">
        <v>1</v>
      </c>
      <c r="M342" s="2">
        <f t="shared" si="37"/>
        <v>1380000</v>
      </c>
      <c r="N342">
        <v>2</v>
      </c>
      <c r="O342" s="2">
        <v>5074000</v>
      </c>
      <c r="P342">
        <v>1</v>
      </c>
      <c r="Q342">
        <f t="shared" si="39"/>
        <v>6</v>
      </c>
      <c r="R342">
        <f t="shared" si="40"/>
        <v>1</v>
      </c>
      <c r="S342">
        <v>0.18</v>
      </c>
      <c r="T342">
        <v>2.3E-3</v>
      </c>
      <c r="U342">
        <f t="shared" si="41"/>
        <v>1.3799999999999999E-3</v>
      </c>
    </row>
    <row r="343" spans="1:21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38"/>
        <v>692000</v>
      </c>
      <c r="L343">
        <v>1</v>
      </c>
      <c r="M343" s="2">
        <f t="shared" si="37"/>
        <v>1384000</v>
      </c>
      <c r="N343">
        <v>2</v>
      </c>
      <c r="O343" s="2">
        <v>5082000</v>
      </c>
      <c r="P343">
        <v>1</v>
      </c>
      <c r="Q343">
        <f t="shared" si="39"/>
        <v>6</v>
      </c>
      <c r="R343">
        <f t="shared" si="40"/>
        <v>1</v>
      </c>
      <c r="S343">
        <v>0.18</v>
      </c>
      <c r="T343">
        <v>2.3E-3</v>
      </c>
      <c r="U343">
        <f t="shared" si="41"/>
        <v>1.3799999999999999E-3</v>
      </c>
    </row>
    <row r="344" spans="1:21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38"/>
        <v>694000</v>
      </c>
      <c r="L344">
        <v>1</v>
      </c>
      <c r="M344" s="2">
        <f t="shared" si="37"/>
        <v>1388000</v>
      </c>
      <c r="N344">
        <v>2</v>
      </c>
      <c r="O344" s="2">
        <v>5090000</v>
      </c>
      <c r="P344">
        <v>1</v>
      </c>
      <c r="Q344">
        <f t="shared" si="39"/>
        <v>6</v>
      </c>
      <c r="R344">
        <f t="shared" si="40"/>
        <v>1</v>
      </c>
      <c r="S344">
        <v>0.18</v>
      </c>
      <c r="T344">
        <v>2.3E-3</v>
      </c>
      <c r="U344">
        <f t="shared" si="41"/>
        <v>1.3799999999999999E-3</v>
      </c>
    </row>
    <row r="345" spans="1:21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38"/>
        <v>696000</v>
      </c>
      <c r="L345">
        <v>1</v>
      </c>
      <c r="M345" s="2">
        <f t="shared" si="37"/>
        <v>1392000</v>
      </c>
      <c r="N345">
        <v>2</v>
      </c>
      <c r="O345" s="2">
        <v>5098000</v>
      </c>
      <c r="P345">
        <v>1</v>
      </c>
      <c r="Q345">
        <f t="shared" si="39"/>
        <v>6</v>
      </c>
      <c r="R345">
        <f t="shared" si="40"/>
        <v>1</v>
      </c>
      <c r="S345">
        <v>0.18</v>
      </c>
      <c r="T345">
        <v>2.3E-3</v>
      </c>
      <c r="U345">
        <f t="shared" si="41"/>
        <v>1.3799999999999999E-3</v>
      </c>
    </row>
    <row r="346" spans="1:21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38"/>
        <v>698000</v>
      </c>
      <c r="L346">
        <v>1</v>
      </c>
      <c r="M346" s="2">
        <f t="shared" si="37"/>
        <v>1396000</v>
      </c>
      <c r="N346">
        <v>2</v>
      </c>
      <c r="O346" s="2">
        <v>5106000</v>
      </c>
      <c r="P346">
        <v>1</v>
      </c>
      <c r="Q346">
        <f t="shared" si="39"/>
        <v>6</v>
      </c>
      <c r="R346">
        <f t="shared" si="40"/>
        <v>1</v>
      </c>
      <c r="S346">
        <v>0.18</v>
      </c>
      <c r="T346">
        <v>2.3E-3</v>
      </c>
      <c r="U346">
        <f t="shared" si="41"/>
        <v>1.3799999999999999E-3</v>
      </c>
    </row>
    <row r="347" spans="1:21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38"/>
        <v>700000</v>
      </c>
      <c r="L347">
        <v>1</v>
      </c>
      <c r="M347" s="2">
        <f t="shared" si="37"/>
        <v>1400000</v>
      </c>
      <c r="N347">
        <v>2</v>
      </c>
      <c r="O347" s="2">
        <v>5114000</v>
      </c>
      <c r="P347">
        <v>1</v>
      </c>
      <c r="Q347">
        <f t="shared" si="39"/>
        <v>6</v>
      </c>
      <c r="R347">
        <f t="shared" si="40"/>
        <v>1</v>
      </c>
      <c r="S347">
        <v>0.18</v>
      </c>
      <c r="T347">
        <v>2.3E-3</v>
      </c>
      <c r="U347">
        <f t="shared" si="41"/>
        <v>1.3799999999999999E-3</v>
      </c>
    </row>
    <row r="348" spans="1:21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38"/>
        <v>702000</v>
      </c>
      <c r="L348">
        <v>1</v>
      </c>
      <c r="M348" s="2">
        <f t="shared" si="37"/>
        <v>1404000</v>
      </c>
      <c r="N348">
        <v>2</v>
      </c>
      <c r="O348" s="2">
        <v>5122000</v>
      </c>
      <c r="P348">
        <v>1</v>
      </c>
      <c r="Q348">
        <f t="shared" si="39"/>
        <v>6</v>
      </c>
      <c r="R348">
        <f t="shared" si="40"/>
        <v>1</v>
      </c>
      <c r="S348">
        <v>0.18</v>
      </c>
      <c r="T348">
        <v>2.3E-3</v>
      </c>
      <c r="U348">
        <f t="shared" si="41"/>
        <v>1.3799999999999999E-3</v>
      </c>
    </row>
    <row r="349" spans="1:21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38"/>
        <v>704000</v>
      </c>
      <c r="L349">
        <v>1</v>
      </c>
      <c r="M349" s="2">
        <f t="shared" si="37"/>
        <v>1408000</v>
      </c>
      <c r="N349">
        <v>2</v>
      </c>
      <c r="O349" s="2">
        <v>5130000</v>
      </c>
      <c r="P349">
        <v>1</v>
      </c>
      <c r="Q349">
        <f t="shared" si="39"/>
        <v>6</v>
      </c>
      <c r="R349">
        <f t="shared" si="40"/>
        <v>1</v>
      </c>
      <c r="S349">
        <v>0.18</v>
      </c>
      <c r="T349">
        <v>2.3E-3</v>
      </c>
      <c r="U349">
        <f t="shared" si="41"/>
        <v>1.3799999999999999E-3</v>
      </c>
    </row>
    <row r="350" spans="1:21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38"/>
        <v>706000</v>
      </c>
      <c r="L350">
        <v>1</v>
      </c>
      <c r="M350" s="2">
        <f t="shared" si="37"/>
        <v>1412000</v>
      </c>
      <c r="N350">
        <v>2</v>
      </c>
      <c r="O350" s="2">
        <v>5138000</v>
      </c>
      <c r="P350">
        <v>1</v>
      </c>
      <c r="Q350">
        <f t="shared" si="39"/>
        <v>6</v>
      </c>
      <c r="R350">
        <f t="shared" si="40"/>
        <v>1</v>
      </c>
      <c r="S350">
        <v>0.18</v>
      </c>
      <c r="T350">
        <v>2.3E-3</v>
      </c>
      <c r="U350">
        <f t="shared" si="41"/>
        <v>1.3799999999999999E-3</v>
      </c>
    </row>
    <row r="351" spans="1:21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38"/>
        <v>708000</v>
      </c>
      <c r="L351">
        <v>1</v>
      </c>
      <c r="M351" s="2">
        <f t="shared" si="37"/>
        <v>1416000</v>
      </c>
      <c r="N351">
        <v>2</v>
      </c>
      <c r="O351" s="2">
        <v>5146000</v>
      </c>
      <c r="P351">
        <v>1</v>
      </c>
      <c r="Q351">
        <f t="shared" si="39"/>
        <v>6</v>
      </c>
      <c r="R351">
        <f t="shared" si="40"/>
        <v>1</v>
      </c>
      <c r="S351">
        <v>0.18</v>
      </c>
      <c r="T351">
        <v>2.3E-3</v>
      </c>
      <c r="U351">
        <f t="shared" si="41"/>
        <v>1.3799999999999999E-3</v>
      </c>
    </row>
    <row r="352" spans="1:21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38"/>
        <v>710000</v>
      </c>
      <c r="L352">
        <v>1</v>
      </c>
      <c r="M352" s="2">
        <f t="shared" si="37"/>
        <v>1420000</v>
      </c>
      <c r="N352">
        <v>2</v>
      </c>
      <c r="O352" s="2">
        <v>5154000</v>
      </c>
      <c r="P352">
        <v>1</v>
      </c>
      <c r="Q352">
        <f t="shared" si="39"/>
        <v>6</v>
      </c>
      <c r="R352">
        <f t="shared" si="40"/>
        <v>1</v>
      </c>
      <c r="S352">
        <v>0.18</v>
      </c>
      <c r="T352">
        <v>2.3E-3</v>
      </c>
      <c r="U352">
        <f t="shared" si="41"/>
        <v>1.3799999999999999E-3</v>
      </c>
    </row>
    <row r="353" spans="1:21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38"/>
        <v>712000</v>
      </c>
      <c r="L353">
        <v>1</v>
      </c>
      <c r="M353" s="2">
        <f t="shared" si="37"/>
        <v>1424000</v>
      </c>
      <c r="N353">
        <v>2</v>
      </c>
      <c r="O353" s="2">
        <v>5162000</v>
      </c>
      <c r="P353">
        <v>1</v>
      </c>
      <c r="Q353">
        <f t="shared" si="39"/>
        <v>6</v>
      </c>
      <c r="R353">
        <f t="shared" si="40"/>
        <v>1</v>
      </c>
      <c r="S353">
        <v>0.18</v>
      </c>
      <c r="T353">
        <v>2.3E-3</v>
      </c>
      <c r="U353">
        <f t="shared" si="41"/>
        <v>1.3799999999999999E-3</v>
      </c>
    </row>
    <row r="354" spans="1:21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38"/>
        <v>714000</v>
      </c>
      <c r="L354">
        <v>1</v>
      </c>
      <c r="M354" s="2">
        <f t="shared" si="37"/>
        <v>1428000</v>
      </c>
      <c r="N354">
        <v>2</v>
      </c>
      <c r="O354" s="2">
        <v>5170000</v>
      </c>
      <c r="P354">
        <v>1</v>
      </c>
      <c r="Q354">
        <f t="shared" si="39"/>
        <v>6</v>
      </c>
      <c r="R354">
        <f t="shared" si="40"/>
        <v>1</v>
      </c>
      <c r="S354">
        <v>0.18</v>
      </c>
      <c r="T354">
        <v>2.3E-3</v>
      </c>
      <c r="U354">
        <f t="shared" si="41"/>
        <v>1.3799999999999999E-3</v>
      </c>
    </row>
    <row r="355" spans="1:21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38"/>
        <v>716000</v>
      </c>
      <c r="L355">
        <v>1</v>
      </c>
      <c r="M355" s="2">
        <f t="shared" si="37"/>
        <v>1432000</v>
      </c>
      <c r="N355">
        <v>2</v>
      </c>
      <c r="O355" s="2">
        <v>5178000</v>
      </c>
      <c r="P355">
        <v>1</v>
      </c>
      <c r="Q355">
        <f t="shared" si="39"/>
        <v>6</v>
      </c>
      <c r="R355">
        <f t="shared" si="40"/>
        <v>1</v>
      </c>
      <c r="S355">
        <v>0.18</v>
      </c>
      <c r="T355">
        <v>2.3E-3</v>
      </c>
      <c r="U355">
        <f t="shared" si="41"/>
        <v>1.3799999999999999E-3</v>
      </c>
    </row>
    <row r="356" spans="1:21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38"/>
        <v>718000</v>
      </c>
      <c r="L356">
        <v>1</v>
      </c>
      <c r="M356" s="2">
        <f t="shared" si="37"/>
        <v>1436000</v>
      </c>
      <c r="N356">
        <v>2</v>
      </c>
      <c r="O356" s="2">
        <v>5186000</v>
      </c>
      <c r="P356">
        <v>1</v>
      </c>
      <c r="Q356">
        <f t="shared" si="39"/>
        <v>6</v>
      </c>
      <c r="R356">
        <f t="shared" si="40"/>
        <v>1</v>
      </c>
      <c r="S356">
        <v>0.18</v>
      </c>
      <c r="T356">
        <v>2.3E-3</v>
      </c>
      <c r="U356">
        <f t="shared" si="41"/>
        <v>1.3799999999999999E-3</v>
      </c>
    </row>
    <row r="357" spans="1:21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38"/>
        <v>720000</v>
      </c>
      <c r="L357">
        <v>1</v>
      </c>
      <c r="M357" s="2">
        <f t="shared" si="37"/>
        <v>1440000</v>
      </c>
      <c r="N357">
        <v>2</v>
      </c>
      <c r="O357" s="2">
        <v>5194000</v>
      </c>
      <c r="P357">
        <v>1</v>
      </c>
      <c r="Q357">
        <f t="shared" si="39"/>
        <v>6</v>
      </c>
      <c r="R357">
        <f t="shared" si="40"/>
        <v>1</v>
      </c>
      <c r="S357">
        <v>0.18</v>
      </c>
      <c r="T357">
        <v>2.3E-3</v>
      </c>
      <c r="U357">
        <f t="shared" si="41"/>
        <v>1.3799999999999999E-3</v>
      </c>
    </row>
    <row r="358" spans="1:21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38"/>
        <v>722000</v>
      </c>
      <c r="L358">
        <v>1</v>
      </c>
      <c r="M358" s="2">
        <f t="shared" si="37"/>
        <v>1444000</v>
      </c>
      <c r="N358">
        <v>2</v>
      </c>
      <c r="O358" s="2">
        <v>5202000</v>
      </c>
      <c r="P358">
        <v>1</v>
      </c>
      <c r="Q358">
        <f t="shared" si="39"/>
        <v>6</v>
      </c>
      <c r="R358">
        <f t="shared" si="40"/>
        <v>1</v>
      </c>
      <c r="S358">
        <v>0.18</v>
      </c>
      <c r="T358">
        <v>2.3E-3</v>
      </c>
      <c r="U358">
        <f t="shared" si="41"/>
        <v>1.3799999999999999E-3</v>
      </c>
    </row>
    <row r="359" spans="1:21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38"/>
        <v>724000</v>
      </c>
      <c r="L359">
        <v>1</v>
      </c>
      <c r="M359" s="2">
        <f t="shared" si="37"/>
        <v>1448000</v>
      </c>
      <c r="N359">
        <v>2</v>
      </c>
      <c r="O359" s="2">
        <v>5210000</v>
      </c>
      <c r="P359">
        <v>1</v>
      </c>
      <c r="Q359">
        <f t="shared" si="39"/>
        <v>6</v>
      </c>
      <c r="R359">
        <f t="shared" si="40"/>
        <v>1</v>
      </c>
      <c r="S359">
        <v>0.18</v>
      </c>
      <c r="T359">
        <v>2.3E-3</v>
      </c>
      <c r="U359">
        <f t="shared" si="41"/>
        <v>1.3799999999999999E-3</v>
      </c>
    </row>
    <row r="360" spans="1:21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38"/>
        <v>726000</v>
      </c>
      <c r="L360">
        <v>1</v>
      </c>
      <c r="M360" s="2">
        <f t="shared" si="37"/>
        <v>1452000</v>
      </c>
      <c r="N360">
        <v>2</v>
      </c>
      <c r="O360" s="2">
        <v>5218000</v>
      </c>
      <c r="P360">
        <v>1</v>
      </c>
      <c r="Q360">
        <f t="shared" si="39"/>
        <v>6</v>
      </c>
      <c r="R360">
        <f t="shared" si="40"/>
        <v>1</v>
      </c>
      <c r="S360">
        <v>0.18</v>
      </c>
      <c r="T360">
        <v>2.3E-3</v>
      </c>
      <c r="U360">
        <f t="shared" si="41"/>
        <v>1.3799999999999999E-3</v>
      </c>
    </row>
    <row r="361" spans="1:21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38"/>
        <v>728000</v>
      </c>
      <c r="L361">
        <v>1</v>
      </c>
      <c r="M361" s="2">
        <f t="shared" si="37"/>
        <v>1456000</v>
      </c>
      <c r="N361">
        <v>2</v>
      </c>
      <c r="O361" s="2">
        <v>5226000</v>
      </c>
      <c r="P361">
        <v>1</v>
      </c>
      <c r="Q361">
        <f t="shared" si="39"/>
        <v>6</v>
      </c>
      <c r="R361">
        <f t="shared" si="40"/>
        <v>1</v>
      </c>
      <c r="S361">
        <v>0.18</v>
      </c>
      <c r="T361">
        <v>2.3E-3</v>
      </c>
      <c r="U361">
        <f t="shared" si="41"/>
        <v>1.3799999999999999E-3</v>
      </c>
    </row>
    <row r="362" spans="1:21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38"/>
        <v>730000</v>
      </c>
      <c r="L362">
        <v>1</v>
      </c>
      <c r="M362" s="2">
        <f t="shared" si="37"/>
        <v>1460000</v>
      </c>
      <c r="N362">
        <v>2</v>
      </c>
      <c r="O362" s="2">
        <v>5234000</v>
      </c>
      <c r="P362">
        <v>1</v>
      </c>
      <c r="Q362">
        <f t="shared" si="39"/>
        <v>6</v>
      </c>
      <c r="R362">
        <f t="shared" si="40"/>
        <v>1</v>
      </c>
      <c r="S362">
        <v>0.18</v>
      </c>
      <c r="T362">
        <v>2.3E-3</v>
      </c>
      <c r="U362">
        <f t="shared" si="41"/>
        <v>1.3799999999999999E-3</v>
      </c>
    </row>
    <row r="363" spans="1:21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38"/>
        <v>732000</v>
      </c>
      <c r="L363">
        <v>1</v>
      </c>
      <c r="M363" s="2">
        <f t="shared" si="37"/>
        <v>1464000</v>
      </c>
      <c r="N363">
        <v>2</v>
      </c>
      <c r="O363" s="2">
        <v>5242000</v>
      </c>
      <c r="P363">
        <v>1</v>
      </c>
      <c r="Q363">
        <f t="shared" si="39"/>
        <v>6</v>
      </c>
      <c r="R363">
        <f t="shared" si="40"/>
        <v>1</v>
      </c>
      <c r="S363">
        <v>0.18</v>
      </c>
      <c r="T363">
        <v>2.3E-3</v>
      </c>
      <c r="U363">
        <f t="shared" si="41"/>
        <v>1.3799999999999999E-3</v>
      </c>
    </row>
    <row r="364" spans="1:21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38"/>
        <v>734000</v>
      </c>
      <c r="L364">
        <v>1</v>
      </c>
      <c r="M364" s="2">
        <f t="shared" si="37"/>
        <v>1468000</v>
      </c>
      <c r="N364">
        <v>2</v>
      </c>
      <c r="O364" s="2">
        <v>5250000</v>
      </c>
      <c r="P364">
        <v>1</v>
      </c>
      <c r="Q364">
        <f t="shared" si="39"/>
        <v>6</v>
      </c>
      <c r="R364">
        <f t="shared" si="40"/>
        <v>1</v>
      </c>
      <c r="S364">
        <v>0.18</v>
      </c>
      <c r="T364">
        <v>2.3E-3</v>
      </c>
      <c r="U364">
        <f t="shared" si="41"/>
        <v>1.3799999999999999E-3</v>
      </c>
    </row>
    <row r="365" spans="1:21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38"/>
        <v>736000</v>
      </c>
      <c r="L365">
        <v>1</v>
      </c>
      <c r="M365" s="2">
        <f t="shared" si="37"/>
        <v>1472000</v>
      </c>
      <c r="N365">
        <v>2</v>
      </c>
      <c r="O365" s="2">
        <v>5258000</v>
      </c>
      <c r="P365">
        <v>1</v>
      </c>
      <c r="Q365">
        <f t="shared" si="39"/>
        <v>6</v>
      </c>
      <c r="R365">
        <f t="shared" si="40"/>
        <v>1</v>
      </c>
      <c r="S365">
        <v>0.18</v>
      </c>
      <c r="T365">
        <v>2.3E-3</v>
      </c>
      <c r="U365">
        <f t="shared" si="41"/>
        <v>1.3799999999999999E-3</v>
      </c>
    </row>
    <row r="366" spans="1:21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38"/>
        <v>738000</v>
      </c>
      <c r="L366">
        <v>1</v>
      </c>
      <c r="M366" s="2">
        <f t="shared" ref="M366:M429" si="42">K366*2</f>
        <v>1476000</v>
      </c>
      <c r="N366">
        <v>2</v>
      </c>
      <c r="O366" s="2">
        <v>5266000</v>
      </c>
      <c r="P366">
        <v>1</v>
      </c>
      <c r="Q366">
        <f t="shared" si="39"/>
        <v>6</v>
      </c>
      <c r="R366">
        <f t="shared" si="40"/>
        <v>1</v>
      </c>
      <c r="S366">
        <v>0.18</v>
      </c>
      <c r="T366">
        <v>2.3E-3</v>
      </c>
      <c r="U366">
        <f t="shared" si="41"/>
        <v>1.3799999999999999E-3</v>
      </c>
    </row>
    <row r="367" spans="1:21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38"/>
        <v>740000</v>
      </c>
      <c r="L367">
        <v>1</v>
      </c>
      <c r="M367" s="2">
        <f t="shared" si="42"/>
        <v>1480000</v>
      </c>
      <c r="N367">
        <v>2</v>
      </c>
      <c r="O367" s="2">
        <v>5274000</v>
      </c>
      <c r="P367">
        <v>1</v>
      </c>
      <c r="Q367">
        <f t="shared" si="39"/>
        <v>6</v>
      </c>
      <c r="R367">
        <f t="shared" si="40"/>
        <v>1</v>
      </c>
      <c r="S367">
        <v>0.18</v>
      </c>
      <c r="T367">
        <v>2.3E-3</v>
      </c>
      <c r="U367">
        <f t="shared" si="41"/>
        <v>1.3799999999999999E-3</v>
      </c>
    </row>
    <row r="368" spans="1:21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38"/>
        <v>742000</v>
      </c>
      <c r="L368">
        <v>1</v>
      </c>
      <c r="M368" s="2">
        <f t="shared" si="42"/>
        <v>1484000</v>
      </c>
      <c r="N368">
        <v>2</v>
      </c>
      <c r="O368" s="2">
        <v>5282000</v>
      </c>
      <c r="P368">
        <v>1</v>
      </c>
      <c r="Q368">
        <f t="shared" si="39"/>
        <v>6</v>
      </c>
      <c r="R368">
        <f t="shared" si="40"/>
        <v>1</v>
      </c>
      <c r="S368">
        <v>0.18</v>
      </c>
      <c r="T368">
        <v>2.3E-3</v>
      </c>
      <c r="U368">
        <f t="shared" si="41"/>
        <v>1.3799999999999999E-3</v>
      </c>
    </row>
    <row r="369" spans="1:21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38"/>
        <v>744000</v>
      </c>
      <c r="L369">
        <v>1</v>
      </c>
      <c r="M369" s="2">
        <f t="shared" si="42"/>
        <v>1488000</v>
      </c>
      <c r="N369">
        <v>2</v>
      </c>
      <c r="O369" s="2">
        <v>5290000</v>
      </c>
      <c r="P369">
        <v>1</v>
      </c>
      <c r="Q369">
        <f t="shared" si="39"/>
        <v>6</v>
      </c>
      <c r="R369">
        <f t="shared" si="40"/>
        <v>1</v>
      </c>
      <c r="S369">
        <v>0.18</v>
      </c>
      <c r="T369">
        <v>2.3E-3</v>
      </c>
      <c r="U369">
        <f t="shared" si="41"/>
        <v>1.3799999999999999E-3</v>
      </c>
    </row>
    <row r="370" spans="1:21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38"/>
        <v>746000</v>
      </c>
      <c r="L370">
        <v>1</v>
      </c>
      <c r="M370" s="2">
        <f t="shared" si="42"/>
        <v>1492000</v>
      </c>
      <c r="N370">
        <v>2</v>
      </c>
      <c r="O370" s="2">
        <v>5298000</v>
      </c>
      <c r="P370">
        <v>1</v>
      </c>
      <c r="Q370">
        <f t="shared" si="39"/>
        <v>6</v>
      </c>
      <c r="R370">
        <f t="shared" si="40"/>
        <v>1</v>
      </c>
      <c r="S370">
        <v>0.18</v>
      </c>
      <c r="T370">
        <v>2.3E-3</v>
      </c>
      <c r="U370">
        <f t="shared" si="41"/>
        <v>1.3799999999999999E-3</v>
      </c>
    </row>
    <row r="371" spans="1:21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38"/>
        <v>748000</v>
      </c>
      <c r="L371">
        <v>1</v>
      </c>
      <c r="M371" s="2">
        <f t="shared" si="42"/>
        <v>1496000</v>
      </c>
      <c r="N371">
        <v>2</v>
      </c>
      <c r="O371" s="2">
        <v>5306000</v>
      </c>
      <c r="P371">
        <v>1</v>
      </c>
      <c r="Q371">
        <f t="shared" si="39"/>
        <v>6</v>
      </c>
      <c r="R371">
        <f t="shared" si="40"/>
        <v>1</v>
      </c>
      <c r="S371">
        <v>0.18</v>
      </c>
      <c r="T371">
        <v>2.3E-3</v>
      </c>
      <c r="U371">
        <f t="shared" si="41"/>
        <v>1.3799999999999999E-3</v>
      </c>
    </row>
    <row r="372" spans="1:21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38"/>
        <v>750000</v>
      </c>
      <c r="L372">
        <v>1</v>
      </c>
      <c r="M372" s="2">
        <f t="shared" si="42"/>
        <v>1500000</v>
      </c>
      <c r="N372">
        <v>2</v>
      </c>
      <c r="O372" s="2">
        <v>5314000</v>
      </c>
      <c r="P372">
        <v>1</v>
      </c>
      <c r="Q372">
        <f t="shared" si="39"/>
        <v>6</v>
      </c>
      <c r="R372">
        <f t="shared" si="40"/>
        <v>1</v>
      </c>
      <c r="S372">
        <v>0.18</v>
      </c>
      <c r="T372">
        <v>2.3E-3</v>
      </c>
      <c r="U372">
        <f t="shared" si="41"/>
        <v>1.3799999999999999E-3</v>
      </c>
    </row>
    <row r="373" spans="1:21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38"/>
        <v>752000</v>
      </c>
      <c r="L373">
        <v>1</v>
      </c>
      <c r="M373" s="2">
        <f t="shared" si="42"/>
        <v>1504000</v>
      </c>
      <c r="N373">
        <v>2</v>
      </c>
      <c r="O373" s="2">
        <v>5322000</v>
      </c>
      <c r="P373">
        <v>1</v>
      </c>
      <c r="Q373">
        <f t="shared" si="39"/>
        <v>6</v>
      </c>
      <c r="R373">
        <f t="shared" si="40"/>
        <v>1</v>
      </c>
      <c r="S373">
        <v>0.18</v>
      </c>
      <c r="T373">
        <v>2.3E-3</v>
      </c>
      <c r="U373">
        <f t="shared" si="41"/>
        <v>1.3799999999999999E-3</v>
      </c>
    </row>
    <row r="374" spans="1:21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43">10000+A374*2000</f>
        <v>754000</v>
      </c>
      <c r="L374">
        <v>1</v>
      </c>
      <c r="M374" s="2">
        <f t="shared" si="42"/>
        <v>1508000</v>
      </c>
      <c r="N374">
        <v>2</v>
      </c>
      <c r="O374" s="2">
        <v>5330000</v>
      </c>
      <c r="P374">
        <v>1</v>
      </c>
      <c r="Q374">
        <f t="shared" si="39"/>
        <v>6</v>
      </c>
      <c r="R374">
        <f t="shared" si="40"/>
        <v>1</v>
      </c>
      <c r="S374">
        <v>0.18</v>
      </c>
      <c r="T374">
        <v>2.3E-3</v>
      </c>
      <c r="U374">
        <f t="shared" si="41"/>
        <v>1.3799999999999999E-3</v>
      </c>
    </row>
    <row r="375" spans="1:21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43"/>
        <v>756000</v>
      </c>
      <c r="L375">
        <v>1</v>
      </c>
      <c r="M375" s="2">
        <f t="shared" si="42"/>
        <v>1512000</v>
      </c>
      <c r="N375">
        <v>2</v>
      </c>
      <c r="O375" s="2">
        <v>5338000</v>
      </c>
      <c r="P375">
        <v>1</v>
      </c>
      <c r="Q375">
        <f t="shared" si="39"/>
        <v>6</v>
      </c>
      <c r="R375">
        <f t="shared" si="40"/>
        <v>1</v>
      </c>
      <c r="S375">
        <v>0.18</v>
      </c>
      <c r="T375">
        <v>2.3E-3</v>
      </c>
      <c r="U375">
        <f t="shared" si="41"/>
        <v>1.3799999999999999E-3</v>
      </c>
    </row>
    <row r="376" spans="1:21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43"/>
        <v>758000</v>
      </c>
      <c r="L376">
        <v>1</v>
      </c>
      <c r="M376" s="2">
        <f t="shared" si="42"/>
        <v>1516000</v>
      </c>
      <c r="N376">
        <v>2</v>
      </c>
      <c r="O376" s="2">
        <v>5346000</v>
      </c>
      <c r="P376">
        <v>1</v>
      </c>
      <c r="Q376">
        <f t="shared" si="39"/>
        <v>6</v>
      </c>
      <c r="R376">
        <f t="shared" si="40"/>
        <v>1</v>
      </c>
      <c r="S376">
        <v>0.18</v>
      </c>
      <c r="T376">
        <v>2.3E-3</v>
      </c>
      <c r="U376">
        <f t="shared" si="41"/>
        <v>1.3799999999999999E-3</v>
      </c>
    </row>
    <row r="377" spans="1:21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43"/>
        <v>760000</v>
      </c>
      <c r="L377">
        <v>1</v>
      </c>
      <c r="M377" s="2">
        <f t="shared" si="42"/>
        <v>1520000</v>
      </c>
      <c r="N377">
        <v>2</v>
      </c>
      <c r="O377" s="2">
        <v>5354000</v>
      </c>
      <c r="P377">
        <v>1</v>
      </c>
      <c r="Q377">
        <f t="shared" si="39"/>
        <v>6</v>
      </c>
      <c r="R377">
        <f t="shared" si="40"/>
        <v>1</v>
      </c>
      <c r="S377">
        <v>0.18</v>
      </c>
      <c r="T377">
        <v>2.3E-3</v>
      </c>
      <c r="U377">
        <f t="shared" si="41"/>
        <v>1.3799999999999999E-3</v>
      </c>
    </row>
    <row r="378" spans="1:21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43"/>
        <v>762000</v>
      </c>
      <c r="L378">
        <v>1</v>
      </c>
      <c r="M378" s="2">
        <f t="shared" si="42"/>
        <v>1524000</v>
      </c>
      <c r="N378">
        <v>2</v>
      </c>
      <c r="O378" s="2">
        <v>5362000</v>
      </c>
      <c r="P378">
        <v>1</v>
      </c>
      <c r="Q378">
        <f t="shared" si="39"/>
        <v>6</v>
      </c>
      <c r="R378">
        <f t="shared" si="40"/>
        <v>1</v>
      </c>
      <c r="S378">
        <v>0.18</v>
      </c>
      <c r="T378">
        <v>2.3E-3</v>
      </c>
      <c r="U378">
        <f t="shared" si="41"/>
        <v>1.3799999999999999E-3</v>
      </c>
    </row>
    <row r="379" spans="1:21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43"/>
        <v>764000</v>
      </c>
      <c r="L379">
        <v>1</v>
      </c>
      <c r="M379" s="2">
        <f t="shared" si="42"/>
        <v>1528000</v>
      </c>
      <c r="N379">
        <v>2</v>
      </c>
      <c r="O379" s="2">
        <v>5370000</v>
      </c>
      <c r="P379">
        <v>1</v>
      </c>
      <c r="Q379">
        <f t="shared" si="39"/>
        <v>6</v>
      </c>
      <c r="R379">
        <f t="shared" si="40"/>
        <v>1</v>
      </c>
      <c r="S379">
        <v>0.18</v>
      </c>
      <c r="T379">
        <v>2.3E-3</v>
      </c>
      <c r="U379">
        <f t="shared" si="41"/>
        <v>1.3799999999999999E-3</v>
      </c>
    </row>
    <row r="380" spans="1:21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43"/>
        <v>766000</v>
      </c>
      <c r="L380">
        <v>1</v>
      </c>
      <c r="M380" s="2">
        <f t="shared" si="42"/>
        <v>1532000</v>
      </c>
      <c r="N380">
        <v>2</v>
      </c>
      <c r="O380" s="2">
        <v>5378000</v>
      </c>
      <c r="P380">
        <v>1</v>
      </c>
      <c r="Q380">
        <f t="shared" si="39"/>
        <v>6</v>
      </c>
      <c r="R380">
        <f t="shared" si="40"/>
        <v>1</v>
      </c>
      <c r="S380">
        <v>0.18</v>
      </c>
      <c r="T380">
        <v>2.3E-3</v>
      </c>
      <c r="U380">
        <f t="shared" si="41"/>
        <v>1.3799999999999999E-3</v>
      </c>
    </row>
    <row r="381" spans="1:21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43"/>
        <v>768000</v>
      </c>
      <c r="L381">
        <v>1</v>
      </c>
      <c r="M381" s="2">
        <f t="shared" si="42"/>
        <v>1536000</v>
      </c>
      <c r="N381">
        <v>2</v>
      </c>
      <c r="O381" s="2">
        <v>5386000</v>
      </c>
      <c r="P381">
        <v>1</v>
      </c>
      <c r="Q381">
        <f t="shared" si="39"/>
        <v>6</v>
      </c>
      <c r="R381">
        <f t="shared" si="40"/>
        <v>1</v>
      </c>
      <c r="S381">
        <v>0.18</v>
      </c>
      <c r="T381">
        <v>2.3E-3</v>
      </c>
      <c r="U381">
        <f t="shared" si="41"/>
        <v>1.3799999999999999E-3</v>
      </c>
    </row>
    <row r="382" spans="1:21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43"/>
        <v>770000</v>
      </c>
      <c r="L382">
        <v>1</v>
      </c>
      <c r="M382" s="2">
        <f t="shared" si="42"/>
        <v>1540000</v>
      </c>
      <c r="N382">
        <v>2</v>
      </c>
      <c r="O382" s="2">
        <v>5394000</v>
      </c>
      <c r="P382">
        <v>1</v>
      </c>
      <c r="Q382">
        <f t="shared" si="39"/>
        <v>6</v>
      </c>
      <c r="R382">
        <f t="shared" si="40"/>
        <v>1</v>
      </c>
      <c r="S382">
        <v>0.18</v>
      </c>
      <c r="T382">
        <v>2.3E-3</v>
      </c>
      <c r="U382">
        <f t="shared" si="41"/>
        <v>1.3799999999999999E-3</v>
      </c>
    </row>
    <row r="383" spans="1:21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43"/>
        <v>772000</v>
      </c>
      <c r="L383">
        <v>1</v>
      </c>
      <c r="M383" s="2">
        <f t="shared" si="42"/>
        <v>1544000</v>
      </c>
      <c r="N383">
        <v>2</v>
      </c>
      <c r="O383" s="2">
        <v>5402000</v>
      </c>
      <c r="P383">
        <v>1</v>
      </c>
      <c r="Q383">
        <f t="shared" si="39"/>
        <v>6</v>
      </c>
      <c r="R383">
        <f t="shared" si="40"/>
        <v>1</v>
      </c>
      <c r="S383">
        <v>0.18</v>
      </c>
      <c r="T383">
        <v>2.3E-3</v>
      </c>
      <c r="U383">
        <f t="shared" si="41"/>
        <v>1.3799999999999999E-3</v>
      </c>
    </row>
    <row r="384" spans="1:21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43"/>
        <v>774000</v>
      </c>
      <c r="L384">
        <v>1</v>
      </c>
      <c r="M384" s="2">
        <f t="shared" si="42"/>
        <v>1548000</v>
      </c>
      <c r="N384">
        <v>2</v>
      </c>
      <c r="O384" s="2">
        <v>5410000</v>
      </c>
      <c r="P384">
        <v>1</v>
      </c>
      <c r="Q384">
        <f t="shared" si="39"/>
        <v>6</v>
      </c>
      <c r="R384">
        <f t="shared" si="40"/>
        <v>1</v>
      </c>
      <c r="S384">
        <v>0.18</v>
      </c>
      <c r="T384">
        <v>2.3E-3</v>
      </c>
      <c r="U384">
        <f t="shared" si="41"/>
        <v>1.3799999999999999E-3</v>
      </c>
    </row>
    <row r="385" spans="1:21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43"/>
        <v>776000</v>
      </c>
      <c r="L385">
        <v>1</v>
      </c>
      <c r="M385" s="2">
        <f t="shared" si="42"/>
        <v>1552000</v>
      </c>
      <c r="N385">
        <v>2</v>
      </c>
      <c r="O385" s="2">
        <v>5418000</v>
      </c>
      <c r="P385">
        <v>1</v>
      </c>
      <c r="Q385">
        <f t="shared" si="39"/>
        <v>6</v>
      </c>
      <c r="R385">
        <f t="shared" si="40"/>
        <v>1</v>
      </c>
      <c r="S385">
        <v>0.18</v>
      </c>
      <c r="T385">
        <v>2.3E-3</v>
      </c>
      <c r="U385">
        <f t="shared" si="41"/>
        <v>1.3799999999999999E-3</v>
      </c>
    </row>
    <row r="386" spans="1:21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43"/>
        <v>778000</v>
      </c>
      <c r="L386">
        <v>1</v>
      </c>
      <c r="M386" s="2">
        <f t="shared" si="42"/>
        <v>1556000</v>
      </c>
      <c r="N386">
        <v>2</v>
      </c>
      <c r="O386" s="2">
        <v>5426000</v>
      </c>
      <c r="P386">
        <v>1</v>
      </c>
      <c r="Q386">
        <f t="shared" si="39"/>
        <v>6</v>
      </c>
      <c r="R386">
        <f t="shared" si="40"/>
        <v>1</v>
      </c>
      <c r="S386">
        <v>0.18</v>
      </c>
      <c r="T386">
        <v>2.3E-3</v>
      </c>
      <c r="U386">
        <f t="shared" si="41"/>
        <v>1.3799999999999999E-3</v>
      </c>
    </row>
    <row r="387" spans="1:21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43"/>
        <v>780000</v>
      </c>
      <c r="L387">
        <v>1</v>
      </c>
      <c r="M387" s="2">
        <f t="shared" si="42"/>
        <v>1560000</v>
      </c>
      <c r="N387">
        <v>2</v>
      </c>
      <c r="O387" s="2">
        <v>5434000</v>
      </c>
      <c r="P387">
        <v>1</v>
      </c>
      <c r="Q387">
        <f t="shared" ref="Q387:Q450" si="44">ROUNDUP(A387/100,0)+2</f>
        <v>6</v>
      </c>
      <c r="R387">
        <f t="shared" ref="R387:R450" si="45">QUOTIENT(A387,1000)+1</f>
        <v>1</v>
      </c>
      <c r="S387">
        <v>0.18</v>
      </c>
      <c r="T387">
        <v>2.3E-3</v>
      </c>
      <c r="U387">
        <f t="shared" si="41"/>
        <v>1.3799999999999999E-3</v>
      </c>
    </row>
    <row r="388" spans="1:21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43"/>
        <v>782000</v>
      </c>
      <c r="L388">
        <v>1</v>
      </c>
      <c r="M388" s="2">
        <f t="shared" si="42"/>
        <v>1564000</v>
      </c>
      <c r="N388">
        <v>2</v>
      </c>
      <c r="O388" s="2">
        <v>5442000</v>
      </c>
      <c r="P388">
        <v>1</v>
      </c>
      <c r="Q388">
        <f t="shared" si="44"/>
        <v>6</v>
      </c>
      <c r="R388">
        <f t="shared" si="45"/>
        <v>1</v>
      </c>
      <c r="S388">
        <v>0.18</v>
      </c>
      <c r="T388">
        <v>2.3E-3</v>
      </c>
      <c r="U388">
        <f t="shared" ref="U388:U451" si="46">T388*0.6</f>
        <v>1.3799999999999999E-3</v>
      </c>
    </row>
    <row r="389" spans="1:21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43"/>
        <v>784000</v>
      </c>
      <c r="L389">
        <v>1</v>
      </c>
      <c r="M389" s="2">
        <f t="shared" si="42"/>
        <v>1568000</v>
      </c>
      <c r="N389">
        <v>2</v>
      </c>
      <c r="O389" s="2">
        <v>5450000</v>
      </c>
      <c r="P389">
        <v>1</v>
      </c>
      <c r="Q389">
        <f t="shared" si="44"/>
        <v>6</v>
      </c>
      <c r="R389">
        <f t="shared" si="45"/>
        <v>1</v>
      </c>
      <c r="S389">
        <v>0.18</v>
      </c>
      <c r="T389">
        <v>2.3E-3</v>
      </c>
      <c r="U389">
        <f t="shared" si="46"/>
        <v>1.3799999999999999E-3</v>
      </c>
    </row>
    <row r="390" spans="1:21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43"/>
        <v>786000</v>
      </c>
      <c r="L390">
        <v>1</v>
      </c>
      <c r="M390" s="2">
        <f t="shared" si="42"/>
        <v>1572000</v>
      </c>
      <c r="N390">
        <v>2</v>
      </c>
      <c r="O390" s="2">
        <v>5458000</v>
      </c>
      <c r="P390">
        <v>1</v>
      </c>
      <c r="Q390">
        <f t="shared" si="44"/>
        <v>6</v>
      </c>
      <c r="R390">
        <f t="shared" si="45"/>
        <v>1</v>
      </c>
      <c r="S390">
        <v>0.18</v>
      </c>
      <c r="T390">
        <v>2.3E-3</v>
      </c>
      <c r="U390">
        <f t="shared" si="46"/>
        <v>1.3799999999999999E-3</v>
      </c>
    </row>
    <row r="391" spans="1:21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43"/>
        <v>788000</v>
      </c>
      <c r="L391">
        <v>1</v>
      </c>
      <c r="M391" s="2">
        <f t="shared" si="42"/>
        <v>1576000</v>
      </c>
      <c r="N391">
        <v>2</v>
      </c>
      <c r="O391" s="2">
        <v>5466000</v>
      </c>
      <c r="P391">
        <v>1</v>
      </c>
      <c r="Q391">
        <f t="shared" si="44"/>
        <v>6</v>
      </c>
      <c r="R391">
        <f t="shared" si="45"/>
        <v>1</v>
      </c>
      <c r="S391">
        <v>0.18</v>
      </c>
      <c r="T391">
        <v>2.3E-3</v>
      </c>
      <c r="U391">
        <f t="shared" si="46"/>
        <v>1.3799999999999999E-3</v>
      </c>
    </row>
    <row r="392" spans="1:21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43"/>
        <v>790000</v>
      </c>
      <c r="L392">
        <v>1</v>
      </c>
      <c r="M392" s="2">
        <f t="shared" si="42"/>
        <v>1580000</v>
      </c>
      <c r="N392">
        <v>2</v>
      </c>
      <c r="O392" s="2">
        <v>5474000</v>
      </c>
      <c r="P392">
        <v>1</v>
      </c>
      <c r="Q392">
        <f t="shared" si="44"/>
        <v>6</v>
      </c>
      <c r="R392">
        <f t="shared" si="45"/>
        <v>1</v>
      </c>
      <c r="S392">
        <v>0.18</v>
      </c>
      <c r="T392">
        <v>2.3E-3</v>
      </c>
      <c r="U392">
        <f t="shared" si="46"/>
        <v>1.3799999999999999E-3</v>
      </c>
    </row>
    <row r="393" spans="1:21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43"/>
        <v>792000</v>
      </c>
      <c r="L393">
        <v>1</v>
      </c>
      <c r="M393" s="2">
        <f t="shared" si="42"/>
        <v>1584000</v>
      </c>
      <c r="N393">
        <v>2</v>
      </c>
      <c r="O393" s="2">
        <v>5482000</v>
      </c>
      <c r="P393">
        <v>1</v>
      </c>
      <c r="Q393">
        <f t="shared" si="44"/>
        <v>6</v>
      </c>
      <c r="R393">
        <f t="shared" si="45"/>
        <v>1</v>
      </c>
      <c r="S393">
        <v>0.18</v>
      </c>
      <c r="T393">
        <v>2.3E-3</v>
      </c>
      <c r="U393">
        <f t="shared" si="46"/>
        <v>1.3799999999999999E-3</v>
      </c>
    </row>
    <row r="394" spans="1:21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43"/>
        <v>794000</v>
      </c>
      <c r="L394">
        <v>1</v>
      </c>
      <c r="M394" s="2">
        <f t="shared" si="42"/>
        <v>1588000</v>
      </c>
      <c r="N394">
        <v>2</v>
      </c>
      <c r="O394" s="2">
        <v>5490000</v>
      </c>
      <c r="P394">
        <v>1</v>
      </c>
      <c r="Q394">
        <f t="shared" si="44"/>
        <v>6</v>
      </c>
      <c r="R394">
        <f t="shared" si="45"/>
        <v>1</v>
      </c>
      <c r="S394">
        <v>0.18</v>
      </c>
      <c r="T394">
        <v>2.3E-3</v>
      </c>
      <c r="U394">
        <f t="shared" si="46"/>
        <v>1.3799999999999999E-3</v>
      </c>
    </row>
    <row r="395" spans="1:21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43"/>
        <v>796000</v>
      </c>
      <c r="L395">
        <v>1</v>
      </c>
      <c r="M395" s="2">
        <f t="shared" si="42"/>
        <v>1592000</v>
      </c>
      <c r="N395">
        <v>2</v>
      </c>
      <c r="O395" s="2">
        <v>5498000</v>
      </c>
      <c r="P395">
        <v>1</v>
      </c>
      <c r="Q395">
        <f t="shared" si="44"/>
        <v>6</v>
      </c>
      <c r="R395">
        <f t="shared" si="45"/>
        <v>1</v>
      </c>
      <c r="S395">
        <v>0.18</v>
      </c>
      <c r="T395">
        <v>2.3E-3</v>
      </c>
      <c r="U395">
        <f t="shared" si="46"/>
        <v>1.3799999999999999E-3</v>
      </c>
    </row>
    <row r="396" spans="1:21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43"/>
        <v>798000</v>
      </c>
      <c r="L396">
        <v>1</v>
      </c>
      <c r="M396" s="2">
        <f t="shared" si="42"/>
        <v>1596000</v>
      </c>
      <c r="N396">
        <v>2</v>
      </c>
      <c r="O396" s="2">
        <v>5506000</v>
      </c>
      <c r="P396">
        <v>1</v>
      </c>
      <c r="Q396">
        <f t="shared" si="44"/>
        <v>6</v>
      </c>
      <c r="R396">
        <f t="shared" si="45"/>
        <v>1</v>
      </c>
      <c r="S396">
        <v>0.18</v>
      </c>
      <c r="T396">
        <v>2.3E-3</v>
      </c>
      <c r="U396">
        <f t="shared" si="46"/>
        <v>1.3799999999999999E-3</v>
      </c>
    </row>
    <row r="397" spans="1:21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43"/>
        <v>800000</v>
      </c>
      <c r="L397">
        <v>1</v>
      </c>
      <c r="M397" s="2">
        <f t="shared" si="42"/>
        <v>1600000</v>
      </c>
      <c r="N397">
        <v>2</v>
      </c>
      <c r="O397" s="2">
        <v>5514000</v>
      </c>
      <c r="P397">
        <v>1</v>
      </c>
      <c r="Q397">
        <f t="shared" si="44"/>
        <v>6</v>
      </c>
      <c r="R397">
        <f t="shared" si="45"/>
        <v>1</v>
      </c>
      <c r="S397">
        <v>0.18</v>
      </c>
      <c r="T397">
        <v>2.3E-3</v>
      </c>
      <c r="U397">
        <f t="shared" si="46"/>
        <v>1.3799999999999999E-3</v>
      </c>
    </row>
    <row r="398" spans="1:21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43"/>
        <v>802000</v>
      </c>
      <c r="L398">
        <v>1</v>
      </c>
      <c r="M398" s="2">
        <f t="shared" si="42"/>
        <v>1604000</v>
      </c>
      <c r="N398">
        <v>2</v>
      </c>
      <c r="O398" s="2">
        <v>5522000</v>
      </c>
      <c r="P398">
        <v>1</v>
      </c>
      <c r="Q398">
        <f t="shared" si="44"/>
        <v>6</v>
      </c>
      <c r="R398">
        <f t="shared" si="45"/>
        <v>1</v>
      </c>
      <c r="S398">
        <v>0.18</v>
      </c>
      <c r="T398">
        <v>2.3E-3</v>
      </c>
      <c r="U398">
        <f t="shared" si="46"/>
        <v>1.3799999999999999E-3</v>
      </c>
    </row>
    <row r="399" spans="1:21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43"/>
        <v>804000</v>
      </c>
      <c r="L399">
        <v>1</v>
      </c>
      <c r="M399" s="2">
        <f t="shared" si="42"/>
        <v>1608000</v>
      </c>
      <c r="N399">
        <v>2</v>
      </c>
      <c r="O399" s="2">
        <v>5530000</v>
      </c>
      <c r="P399">
        <v>1</v>
      </c>
      <c r="Q399">
        <f t="shared" si="44"/>
        <v>6</v>
      </c>
      <c r="R399">
        <f t="shared" si="45"/>
        <v>1</v>
      </c>
      <c r="S399">
        <v>0.18</v>
      </c>
      <c r="T399">
        <v>2.3E-3</v>
      </c>
      <c r="U399">
        <f t="shared" si="46"/>
        <v>1.3799999999999999E-3</v>
      </c>
    </row>
    <row r="400" spans="1:21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43"/>
        <v>806000</v>
      </c>
      <c r="L400">
        <v>1</v>
      </c>
      <c r="M400" s="2">
        <f t="shared" si="42"/>
        <v>1612000</v>
      </c>
      <c r="N400">
        <v>2</v>
      </c>
      <c r="O400" s="2">
        <v>5538000</v>
      </c>
      <c r="P400">
        <v>1</v>
      </c>
      <c r="Q400">
        <f t="shared" si="44"/>
        <v>6</v>
      </c>
      <c r="R400">
        <f t="shared" si="45"/>
        <v>1</v>
      </c>
      <c r="S400">
        <v>0.18</v>
      </c>
      <c r="T400">
        <v>2.3E-3</v>
      </c>
      <c r="U400">
        <f t="shared" si="46"/>
        <v>1.3799999999999999E-3</v>
      </c>
    </row>
    <row r="401" spans="1:21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43"/>
        <v>808000</v>
      </c>
      <c r="L401">
        <v>1</v>
      </c>
      <c r="M401" s="2">
        <f t="shared" si="42"/>
        <v>1616000</v>
      </c>
      <c r="N401">
        <v>2</v>
      </c>
      <c r="O401" s="2">
        <v>5546000</v>
      </c>
      <c r="P401">
        <v>1</v>
      </c>
      <c r="Q401">
        <f t="shared" si="44"/>
        <v>6</v>
      </c>
      <c r="R401">
        <f t="shared" si="45"/>
        <v>1</v>
      </c>
      <c r="S401">
        <v>0.18</v>
      </c>
      <c r="T401">
        <v>2.3E-3</v>
      </c>
      <c r="U401">
        <f t="shared" si="46"/>
        <v>1.3799999999999999E-3</v>
      </c>
    </row>
    <row r="402" spans="1:21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43"/>
        <v>810000</v>
      </c>
      <c r="L402">
        <v>1</v>
      </c>
      <c r="M402" s="2">
        <f t="shared" si="42"/>
        <v>1620000</v>
      </c>
      <c r="N402">
        <v>2</v>
      </c>
      <c r="O402" s="2">
        <v>5554000</v>
      </c>
      <c r="P402">
        <v>1</v>
      </c>
      <c r="Q402">
        <f t="shared" si="44"/>
        <v>6</v>
      </c>
      <c r="R402">
        <f t="shared" si="45"/>
        <v>1</v>
      </c>
      <c r="S402">
        <v>0.18</v>
      </c>
      <c r="T402">
        <v>2.3E-3</v>
      </c>
      <c r="U402">
        <f t="shared" si="46"/>
        <v>1.3799999999999999E-3</v>
      </c>
    </row>
    <row r="403" spans="1:21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43"/>
        <v>812000</v>
      </c>
      <c r="L403">
        <v>1</v>
      </c>
      <c r="M403" s="2">
        <f t="shared" si="42"/>
        <v>1624000</v>
      </c>
      <c r="N403">
        <v>2</v>
      </c>
      <c r="O403" s="2">
        <v>5562000</v>
      </c>
      <c r="P403">
        <v>1</v>
      </c>
      <c r="Q403">
        <f t="shared" si="44"/>
        <v>7</v>
      </c>
      <c r="R403">
        <f t="shared" si="45"/>
        <v>1</v>
      </c>
      <c r="S403">
        <v>0.18</v>
      </c>
      <c r="T403">
        <v>2.3E-3</v>
      </c>
      <c r="U403">
        <f t="shared" si="46"/>
        <v>1.3799999999999999E-3</v>
      </c>
    </row>
    <row r="404" spans="1:21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43"/>
        <v>814000</v>
      </c>
      <c r="L404">
        <v>1</v>
      </c>
      <c r="M404" s="2">
        <f t="shared" si="42"/>
        <v>1628000</v>
      </c>
      <c r="N404">
        <v>2</v>
      </c>
      <c r="O404" s="2">
        <v>5570000</v>
      </c>
      <c r="P404">
        <v>1</v>
      </c>
      <c r="Q404">
        <f t="shared" si="44"/>
        <v>7</v>
      </c>
      <c r="R404">
        <f t="shared" si="45"/>
        <v>1</v>
      </c>
      <c r="S404">
        <v>0.18</v>
      </c>
      <c r="T404">
        <v>2.3E-3</v>
      </c>
      <c r="U404">
        <f t="shared" si="46"/>
        <v>1.3799999999999999E-3</v>
      </c>
    </row>
    <row r="405" spans="1:21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43"/>
        <v>816000</v>
      </c>
      <c r="L405">
        <v>1</v>
      </c>
      <c r="M405" s="2">
        <f t="shared" si="42"/>
        <v>1632000</v>
      </c>
      <c r="N405">
        <v>2</v>
      </c>
      <c r="O405" s="2">
        <v>5578000</v>
      </c>
      <c r="P405">
        <v>1</v>
      </c>
      <c r="Q405">
        <f t="shared" si="44"/>
        <v>7</v>
      </c>
      <c r="R405">
        <f t="shared" si="45"/>
        <v>1</v>
      </c>
      <c r="S405">
        <v>0.18</v>
      </c>
      <c r="T405">
        <v>2.3E-3</v>
      </c>
      <c r="U405">
        <f t="shared" si="46"/>
        <v>1.3799999999999999E-3</v>
      </c>
    </row>
    <row r="406" spans="1:21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43"/>
        <v>818000</v>
      </c>
      <c r="L406">
        <v>1</v>
      </c>
      <c r="M406" s="2">
        <f t="shared" si="42"/>
        <v>1636000</v>
      </c>
      <c r="N406">
        <v>2</v>
      </c>
      <c r="O406" s="2">
        <v>5586000</v>
      </c>
      <c r="P406">
        <v>1</v>
      </c>
      <c r="Q406">
        <f t="shared" si="44"/>
        <v>7</v>
      </c>
      <c r="R406">
        <f t="shared" si="45"/>
        <v>1</v>
      </c>
      <c r="S406">
        <v>0.18</v>
      </c>
      <c r="T406">
        <v>2.3E-3</v>
      </c>
      <c r="U406">
        <f t="shared" si="46"/>
        <v>1.3799999999999999E-3</v>
      </c>
    </row>
    <row r="407" spans="1:21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43"/>
        <v>820000</v>
      </c>
      <c r="L407">
        <v>1</v>
      </c>
      <c r="M407" s="2">
        <f t="shared" si="42"/>
        <v>1640000</v>
      </c>
      <c r="N407">
        <v>2</v>
      </c>
      <c r="O407" s="2">
        <v>5594000</v>
      </c>
      <c r="P407">
        <v>1</v>
      </c>
      <c r="Q407">
        <f t="shared" si="44"/>
        <v>7</v>
      </c>
      <c r="R407">
        <f t="shared" si="45"/>
        <v>1</v>
      </c>
      <c r="S407">
        <v>0.18</v>
      </c>
      <c r="T407">
        <v>2.3E-3</v>
      </c>
      <c r="U407">
        <f t="shared" si="46"/>
        <v>1.3799999999999999E-3</v>
      </c>
    </row>
    <row r="408" spans="1:21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43"/>
        <v>822000</v>
      </c>
      <c r="L408">
        <v>1</v>
      </c>
      <c r="M408" s="2">
        <f t="shared" si="42"/>
        <v>1644000</v>
      </c>
      <c r="N408">
        <v>2</v>
      </c>
      <c r="O408" s="2">
        <v>5602000</v>
      </c>
      <c r="P408">
        <v>1</v>
      </c>
      <c r="Q408">
        <f t="shared" si="44"/>
        <v>7</v>
      </c>
      <c r="R408">
        <f t="shared" si="45"/>
        <v>1</v>
      </c>
      <c r="S408">
        <v>0.18</v>
      </c>
      <c r="T408">
        <v>2.3E-3</v>
      </c>
      <c r="U408">
        <f t="shared" si="46"/>
        <v>1.3799999999999999E-3</v>
      </c>
    </row>
    <row r="409" spans="1:21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43"/>
        <v>824000</v>
      </c>
      <c r="L409">
        <v>1</v>
      </c>
      <c r="M409" s="2">
        <f t="shared" si="42"/>
        <v>1648000</v>
      </c>
      <c r="N409">
        <v>2</v>
      </c>
      <c r="O409" s="2">
        <v>5610000</v>
      </c>
      <c r="P409">
        <v>1</v>
      </c>
      <c r="Q409">
        <f t="shared" si="44"/>
        <v>7</v>
      </c>
      <c r="R409">
        <f t="shared" si="45"/>
        <v>1</v>
      </c>
      <c r="S409">
        <v>0.18</v>
      </c>
      <c r="T409">
        <v>2.3E-3</v>
      </c>
      <c r="U409">
        <f t="shared" si="46"/>
        <v>1.3799999999999999E-3</v>
      </c>
    </row>
    <row r="410" spans="1:21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43"/>
        <v>826000</v>
      </c>
      <c r="L410">
        <v>1</v>
      </c>
      <c r="M410" s="2">
        <f t="shared" si="42"/>
        <v>1652000</v>
      </c>
      <c r="N410">
        <v>2</v>
      </c>
      <c r="O410" s="2">
        <v>5618000</v>
      </c>
      <c r="P410">
        <v>1</v>
      </c>
      <c r="Q410">
        <f t="shared" si="44"/>
        <v>7</v>
      </c>
      <c r="R410">
        <f t="shared" si="45"/>
        <v>1</v>
      </c>
      <c r="S410">
        <v>0.18</v>
      </c>
      <c r="T410">
        <v>2.3E-3</v>
      </c>
      <c r="U410">
        <f t="shared" si="46"/>
        <v>1.3799999999999999E-3</v>
      </c>
    </row>
    <row r="411" spans="1:21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43"/>
        <v>828000</v>
      </c>
      <c r="L411">
        <v>1</v>
      </c>
      <c r="M411" s="2">
        <f t="shared" si="42"/>
        <v>1656000</v>
      </c>
      <c r="N411">
        <v>2</v>
      </c>
      <c r="O411" s="2">
        <v>5626000</v>
      </c>
      <c r="P411">
        <v>1</v>
      </c>
      <c r="Q411">
        <f t="shared" si="44"/>
        <v>7</v>
      </c>
      <c r="R411">
        <f t="shared" si="45"/>
        <v>1</v>
      </c>
      <c r="S411">
        <v>0.18</v>
      </c>
      <c r="T411">
        <v>2.3E-3</v>
      </c>
      <c r="U411">
        <f t="shared" si="46"/>
        <v>1.3799999999999999E-3</v>
      </c>
    </row>
    <row r="412" spans="1:21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43"/>
        <v>830000</v>
      </c>
      <c r="L412">
        <v>1</v>
      </c>
      <c r="M412" s="2">
        <f t="shared" si="42"/>
        <v>1660000</v>
      </c>
      <c r="N412">
        <v>2</v>
      </c>
      <c r="O412" s="2">
        <v>5634000</v>
      </c>
      <c r="P412">
        <v>1</v>
      </c>
      <c r="Q412">
        <f t="shared" si="44"/>
        <v>7</v>
      </c>
      <c r="R412">
        <f t="shared" si="45"/>
        <v>1</v>
      </c>
      <c r="S412">
        <v>0.18</v>
      </c>
      <c r="T412">
        <v>2.3E-3</v>
      </c>
      <c r="U412">
        <f t="shared" si="46"/>
        <v>1.3799999999999999E-3</v>
      </c>
    </row>
    <row r="413" spans="1:21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43"/>
        <v>832000</v>
      </c>
      <c r="L413">
        <v>1</v>
      </c>
      <c r="M413" s="2">
        <f t="shared" si="42"/>
        <v>1664000</v>
      </c>
      <c r="N413">
        <v>2</v>
      </c>
      <c r="O413" s="2">
        <v>5642000</v>
      </c>
      <c r="P413">
        <v>1</v>
      </c>
      <c r="Q413">
        <f t="shared" si="44"/>
        <v>7</v>
      </c>
      <c r="R413">
        <f t="shared" si="45"/>
        <v>1</v>
      </c>
      <c r="S413">
        <v>0.18</v>
      </c>
      <c r="T413">
        <v>2.3E-3</v>
      </c>
      <c r="U413">
        <f t="shared" si="46"/>
        <v>1.3799999999999999E-3</v>
      </c>
    </row>
    <row r="414" spans="1:21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43"/>
        <v>834000</v>
      </c>
      <c r="L414">
        <v>1</v>
      </c>
      <c r="M414" s="2">
        <f t="shared" si="42"/>
        <v>1668000</v>
      </c>
      <c r="N414">
        <v>2</v>
      </c>
      <c r="O414" s="2">
        <v>5650000</v>
      </c>
      <c r="P414">
        <v>1</v>
      </c>
      <c r="Q414">
        <f t="shared" si="44"/>
        <v>7</v>
      </c>
      <c r="R414">
        <f t="shared" si="45"/>
        <v>1</v>
      </c>
      <c r="S414">
        <v>0.18</v>
      </c>
      <c r="T414">
        <v>2.3E-3</v>
      </c>
      <c r="U414">
        <f t="shared" si="46"/>
        <v>1.3799999999999999E-3</v>
      </c>
    </row>
    <row r="415" spans="1:21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43"/>
        <v>836000</v>
      </c>
      <c r="L415">
        <v>1</v>
      </c>
      <c r="M415" s="2">
        <f t="shared" si="42"/>
        <v>1672000</v>
      </c>
      <c r="N415">
        <v>2</v>
      </c>
      <c r="O415" s="2">
        <v>5658000</v>
      </c>
      <c r="P415">
        <v>1</v>
      </c>
      <c r="Q415">
        <f t="shared" si="44"/>
        <v>7</v>
      </c>
      <c r="R415">
        <f t="shared" si="45"/>
        <v>1</v>
      </c>
      <c r="S415">
        <v>0.18</v>
      </c>
      <c r="T415">
        <v>2.3E-3</v>
      </c>
      <c r="U415">
        <f t="shared" si="46"/>
        <v>1.3799999999999999E-3</v>
      </c>
    </row>
    <row r="416" spans="1:21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43"/>
        <v>838000</v>
      </c>
      <c r="L416">
        <v>1</v>
      </c>
      <c r="M416" s="2">
        <f t="shared" si="42"/>
        <v>1676000</v>
      </c>
      <c r="N416">
        <v>2</v>
      </c>
      <c r="O416" s="2">
        <v>5666000</v>
      </c>
      <c r="P416">
        <v>1</v>
      </c>
      <c r="Q416">
        <f t="shared" si="44"/>
        <v>7</v>
      </c>
      <c r="R416">
        <f t="shared" si="45"/>
        <v>1</v>
      </c>
      <c r="S416">
        <v>0.18</v>
      </c>
      <c r="T416">
        <v>2.3E-3</v>
      </c>
      <c r="U416">
        <f t="shared" si="46"/>
        <v>1.3799999999999999E-3</v>
      </c>
    </row>
    <row r="417" spans="1:21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43"/>
        <v>840000</v>
      </c>
      <c r="L417">
        <v>1</v>
      </c>
      <c r="M417" s="2">
        <f t="shared" si="42"/>
        <v>1680000</v>
      </c>
      <c r="N417">
        <v>2</v>
      </c>
      <c r="O417" s="2">
        <v>5674000</v>
      </c>
      <c r="P417">
        <v>1</v>
      </c>
      <c r="Q417">
        <f t="shared" si="44"/>
        <v>7</v>
      </c>
      <c r="R417">
        <f t="shared" si="45"/>
        <v>1</v>
      </c>
      <c r="S417">
        <v>0.18</v>
      </c>
      <c r="T417">
        <v>2.3E-3</v>
      </c>
      <c r="U417">
        <f t="shared" si="46"/>
        <v>1.3799999999999999E-3</v>
      </c>
    </row>
    <row r="418" spans="1:21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43"/>
        <v>842000</v>
      </c>
      <c r="L418">
        <v>1</v>
      </c>
      <c r="M418" s="2">
        <f t="shared" si="42"/>
        <v>1684000</v>
      </c>
      <c r="N418">
        <v>2</v>
      </c>
      <c r="O418" s="2">
        <v>5682000</v>
      </c>
      <c r="P418">
        <v>1</v>
      </c>
      <c r="Q418">
        <f t="shared" si="44"/>
        <v>7</v>
      </c>
      <c r="R418">
        <f t="shared" si="45"/>
        <v>1</v>
      </c>
      <c r="S418">
        <v>0.18</v>
      </c>
      <c r="T418">
        <v>2.3E-3</v>
      </c>
      <c r="U418">
        <f t="shared" si="46"/>
        <v>1.3799999999999999E-3</v>
      </c>
    </row>
    <row r="419" spans="1:21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43"/>
        <v>844000</v>
      </c>
      <c r="L419">
        <v>1</v>
      </c>
      <c r="M419" s="2">
        <f t="shared" si="42"/>
        <v>1688000</v>
      </c>
      <c r="N419">
        <v>2</v>
      </c>
      <c r="O419" s="2">
        <v>5690000</v>
      </c>
      <c r="P419">
        <v>1</v>
      </c>
      <c r="Q419">
        <f t="shared" si="44"/>
        <v>7</v>
      </c>
      <c r="R419">
        <f t="shared" si="45"/>
        <v>1</v>
      </c>
      <c r="S419">
        <v>0.18</v>
      </c>
      <c r="T419">
        <v>2.3E-3</v>
      </c>
      <c r="U419">
        <f t="shared" si="46"/>
        <v>1.3799999999999999E-3</v>
      </c>
    </row>
    <row r="420" spans="1:21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43"/>
        <v>846000</v>
      </c>
      <c r="L420">
        <v>1</v>
      </c>
      <c r="M420" s="2">
        <f t="shared" si="42"/>
        <v>1692000</v>
      </c>
      <c r="N420">
        <v>2</v>
      </c>
      <c r="O420" s="2">
        <v>5698000</v>
      </c>
      <c r="P420">
        <v>1</v>
      </c>
      <c r="Q420">
        <f t="shared" si="44"/>
        <v>7</v>
      </c>
      <c r="R420">
        <f t="shared" si="45"/>
        <v>1</v>
      </c>
      <c r="S420">
        <v>0.18</v>
      </c>
      <c r="T420">
        <v>2.3E-3</v>
      </c>
      <c r="U420">
        <f t="shared" si="46"/>
        <v>1.3799999999999999E-3</v>
      </c>
    </row>
    <row r="421" spans="1:21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43"/>
        <v>848000</v>
      </c>
      <c r="L421">
        <v>1</v>
      </c>
      <c r="M421" s="2">
        <f t="shared" si="42"/>
        <v>1696000</v>
      </c>
      <c r="N421">
        <v>2</v>
      </c>
      <c r="O421" s="2">
        <v>5706000</v>
      </c>
      <c r="P421">
        <v>1</v>
      </c>
      <c r="Q421">
        <f t="shared" si="44"/>
        <v>7</v>
      </c>
      <c r="R421">
        <f t="shared" si="45"/>
        <v>1</v>
      </c>
      <c r="S421">
        <v>0.18</v>
      </c>
      <c r="T421">
        <v>2.3E-3</v>
      </c>
      <c r="U421">
        <f t="shared" si="46"/>
        <v>1.3799999999999999E-3</v>
      </c>
    </row>
    <row r="422" spans="1:21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43"/>
        <v>850000</v>
      </c>
      <c r="L422">
        <v>1</v>
      </c>
      <c r="M422" s="2">
        <f t="shared" si="42"/>
        <v>1700000</v>
      </c>
      <c r="N422">
        <v>2</v>
      </c>
      <c r="O422" s="2">
        <v>5714000</v>
      </c>
      <c r="P422">
        <v>1</v>
      </c>
      <c r="Q422">
        <f t="shared" si="44"/>
        <v>7</v>
      </c>
      <c r="R422">
        <f t="shared" si="45"/>
        <v>1</v>
      </c>
      <c r="S422">
        <v>0.18</v>
      </c>
      <c r="T422">
        <v>2.3E-3</v>
      </c>
      <c r="U422">
        <f t="shared" si="46"/>
        <v>1.3799999999999999E-3</v>
      </c>
    </row>
    <row r="423" spans="1:21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43"/>
        <v>852000</v>
      </c>
      <c r="L423">
        <v>1</v>
      </c>
      <c r="M423" s="2">
        <f t="shared" si="42"/>
        <v>1704000</v>
      </c>
      <c r="N423">
        <v>2</v>
      </c>
      <c r="O423" s="2">
        <v>5722000</v>
      </c>
      <c r="P423">
        <v>1</v>
      </c>
      <c r="Q423">
        <f t="shared" si="44"/>
        <v>7</v>
      </c>
      <c r="R423">
        <f t="shared" si="45"/>
        <v>1</v>
      </c>
      <c r="S423">
        <v>0.18</v>
      </c>
      <c r="T423">
        <v>2.3E-3</v>
      </c>
      <c r="U423">
        <f t="shared" si="46"/>
        <v>1.3799999999999999E-3</v>
      </c>
    </row>
    <row r="424" spans="1:21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43"/>
        <v>854000</v>
      </c>
      <c r="L424">
        <v>1</v>
      </c>
      <c r="M424" s="2">
        <f t="shared" si="42"/>
        <v>1708000</v>
      </c>
      <c r="N424">
        <v>2</v>
      </c>
      <c r="O424" s="2">
        <v>5730000</v>
      </c>
      <c r="P424">
        <v>1</v>
      </c>
      <c r="Q424">
        <f t="shared" si="44"/>
        <v>7</v>
      </c>
      <c r="R424">
        <f t="shared" si="45"/>
        <v>1</v>
      </c>
      <c r="S424">
        <v>0.18</v>
      </c>
      <c r="T424">
        <v>2.3E-3</v>
      </c>
      <c r="U424">
        <f t="shared" si="46"/>
        <v>1.3799999999999999E-3</v>
      </c>
    </row>
    <row r="425" spans="1:21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43"/>
        <v>856000</v>
      </c>
      <c r="L425">
        <v>1</v>
      </c>
      <c r="M425" s="2">
        <f t="shared" si="42"/>
        <v>1712000</v>
      </c>
      <c r="N425">
        <v>2</v>
      </c>
      <c r="O425" s="2">
        <v>5738000</v>
      </c>
      <c r="P425">
        <v>1</v>
      </c>
      <c r="Q425">
        <f t="shared" si="44"/>
        <v>7</v>
      </c>
      <c r="R425">
        <f t="shared" si="45"/>
        <v>1</v>
      </c>
      <c r="S425">
        <v>0.18</v>
      </c>
      <c r="T425">
        <v>2.3E-3</v>
      </c>
      <c r="U425">
        <f t="shared" si="46"/>
        <v>1.3799999999999999E-3</v>
      </c>
    </row>
    <row r="426" spans="1:21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43"/>
        <v>858000</v>
      </c>
      <c r="L426">
        <v>1</v>
      </c>
      <c r="M426" s="2">
        <f t="shared" si="42"/>
        <v>1716000</v>
      </c>
      <c r="N426">
        <v>2</v>
      </c>
      <c r="O426" s="2">
        <v>5746000</v>
      </c>
      <c r="P426">
        <v>1</v>
      </c>
      <c r="Q426">
        <f t="shared" si="44"/>
        <v>7</v>
      </c>
      <c r="R426">
        <f t="shared" si="45"/>
        <v>1</v>
      </c>
      <c r="S426">
        <v>0.18</v>
      </c>
      <c r="T426">
        <v>2.3E-3</v>
      </c>
      <c r="U426">
        <f t="shared" si="46"/>
        <v>1.3799999999999999E-3</v>
      </c>
    </row>
    <row r="427" spans="1:21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43"/>
        <v>860000</v>
      </c>
      <c r="L427">
        <v>1</v>
      </c>
      <c r="M427" s="2">
        <f t="shared" si="42"/>
        <v>1720000</v>
      </c>
      <c r="N427">
        <v>2</v>
      </c>
      <c r="O427" s="2">
        <v>5754000</v>
      </c>
      <c r="P427">
        <v>1</v>
      </c>
      <c r="Q427">
        <f t="shared" si="44"/>
        <v>7</v>
      </c>
      <c r="R427">
        <f t="shared" si="45"/>
        <v>1</v>
      </c>
      <c r="S427">
        <v>0.18</v>
      </c>
      <c r="T427">
        <v>2.3E-3</v>
      </c>
      <c r="U427">
        <f t="shared" si="46"/>
        <v>1.3799999999999999E-3</v>
      </c>
    </row>
    <row r="428" spans="1:21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43"/>
        <v>862000</v>
      </c>
      <c r="L428">
        <v>1</v>
      </c>
      <c r="M428" s="2">
        <f t="shared" si="42"/>
        <v>1724000</v>
      </c>
      <c r="N428">
        <v>2</v>
      </c>
      <c r="O428" s="2">
        <v>5762000</v>
      </c>
      <c r="P428">
        <v>1</v>
      </c>
      <c r="Q428">
        <f t="shared" si="44"/>
        <v>7</v>
      </c>
      <c r="R428">
        <f t="shared" si="45"/>
        <v>1</v>
      </c>
      <c r="S428">
        <v>0.18</v>
      </c>
      <c r="T428">
        <v>2.3E-3</v>
      </c>
      <c r="U428">
        <f t="shared" si="46"/>
        <v>1.3799999999999999E-3</v>
      </c>
    </row>
    <row r="429" spans="1:21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43"/>
        <v>864000</v>
      </c>
      <c r="L429">
        <v>1</v>
      </c>
      <c r="M429" s="2">
        <f t="shared" si="42"/>
        <v>1728000</v>
      </c>
      <c r="N429">
        <v>2</v>
      </c>
      <c r="O429" s="2">
        <v>5770000</v>
      </c>
      <c r="P429">
        <v>1</v>
      </c>
      <c r="Q429">
        <f t="shared" si="44"/>
        <v>7</v>
      </c>
      <c r="R429">
        <f t="shared" si="45"/>
        <v>1</v>
      </c>
      <c r="S429">
        <v>0.18</v>
      </c>
      <c r="T429">
        <v>2.3E-3</v>
      </c>
      <c r="U429">
        <f t="shared" si="46"/>
        <v>1.3799999999999999E-3</v>
      </c>
    </row>
    <row r="430" spans="1:21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43"/>
        <v>866000</v>
      </c>
      <c r="L430">
        <v>1</v>
      </c>
      <c r="M430" s="2">
        <f t="shared" ref="M430:M493" si="47">K430*2</f>
        <v>1732000</v>
      </c>
      <c r="N430">
        <v>2</v>
      </c>
      <c r="O430" s="2">
        <v>5778000</v>
      </c>
      <c r="P430">
        <v>1</v>
      </c>
      <c r="Q430">
        <f t="shared" si="44"/>
        <v>7</v>
      </c>
      <c r="R430">
        <f t="shared" si="45"/>
        <v>1</v>
      </c>
      <c r="S430">
        <v>0.18</v>
      </c>
      <c r="T430">
        <v>2.3E-3</v>
      </c>
      <c r="U430">
        <f t="shared" si="46"/>
        <v>1.3799999999999999E-3</v>
      </c>
    </row>
    <row r="431" spans="1:21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43"/>
        <v>868000</v>
      </c>
      <c r="L431">
        <v>1</v>
      </c>
      <c r="M431" s="2">
        <f t="shared" si="47"/>
        <v>1736000</v>
      </c>
      <c r="N431">
        <v>2</v>
      </c>
      <c r="O431" s="2">
        <v>5786000</v>
      </c>
      <c r="P431">
        <v>1</v>
      </c>
      <c r="Q431">
        <f t="shared" si="44"/>
        <v>7</v>
      </c>
      <c r="R431">
        <f t="shared" si="45"/>
        <v>1</v>
      </c>
      <c r="S431">
        <v>0.18</v>
      </c>
      <c r="T431">
        <v>2.3E-3</v>
      </c>
      <c r="U431">
        <f t="shared" si="46"/>
        <v>1.3799999999999999E-3</v>
      </c>
    </row>
    <row r="432" spans="1:21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43"/>
        <v>870000</v>
      </c>
      <c r="L432">
        <v>1</v>
      </c>
      <c r="M432" s="2">
        <f t="shared" si="47"/>
        <v>1740000</v>
      </c>
      <c r="N432">
        <v>2</v>
      </c>
      <c r="O432" s="2">
        <v>5794000</v>
      </c>
      <c r="P432">
        <v>1</v>
      </c>
      <c r="Q432">
        <f t="shared" si="44"/>
        <v>7</v>
      </c>
      <c r="R432">
        <f t="shared" si="45"/>
        <v>1</v>
      </c>
      <c r="S432">
        <v>0.18</v>
      </c>
      <c r="T432">
        <v>2.3E-3</v>
      </c>
      <c r="U432">
        <f t="shared" si="46"/>
        <v>1.3799999999999999E-3</v>
      </c>
    </row>
    <row r="433" spans="1:21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43"/>
        <v>872000</v>
      </c>
      <c r="L433">
        <v>1</v>
      </c>
      <c r="M433" s="2">
        <f t="shared" si="47"/>
        <v>1744000</v>
      </c>
      <c r="N433">
        <v>2</v>
      </c>
      <c r="O433" s="2">
        <v>5802000</v>
      </c>
      <c r="P433">
        <v>1</v>
      </c>
      <c r="Q433">
        <f t="shared" si="44"/>
        <v>7</v>
      </c>
      <c r="R433">
        <f t="shared" si="45"/>
        <v>1</v>
      </c>
      <c r="S433">
        <v>0.18</v>
      </c>
      <c r="T433">
        <v>2.3E-3</v>
      </c>
      <c r="U433">
        <f t="shared" si="46"/>
        <v>1.3799999999999999E-3</v>
      </c>
    </row>
    <row r="434" spans="1:21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43"/>
        <v>874000</v>
      </c>
      <c r="L434">
        <v>1</v>
      </c>
      <c r="M434" s="2">
        <f t="shared" si="47"/>
        <v>1748000</v>
      </c>
      <c r="N434">
        <v>2</v>
      </c>
      <c r="O434" s="2">
        <v>5810000</v>
      </c>
      <c r="P434">
        <v>1</v>
      </c>
      <c r="Q434">
        <f t="shared" si="44"/>
        <v>7</v>
      </c>
      <c r="R434">
        <f t="shared" si="45"/>
        <v>1</v>
      </c>
      <c r="S434">
        <v>0.18</v>
      </c>
      <c r="T434">
        <v>2.3E-3</v>
      </c>
      <c r="U434">
        <f t="shared" si="46"/>
        <v>1.3799999999999999E-3</v>
      </c>
    </row>
    <row r="435" spans="1:21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43"/>
        <v>876000</v>
      </c>
      <c r="L435">
        <v>1</v>
      </c>
      <c r="M435" s="2">
        <f t="shared" si="47"/>
        <v>1752000</v>
      </c>
      <c r="N435">
        <v>2</v>
      </c>
      <c r="O435" s="2">
        <v>5818000</v>
      </c>
      <c r="P435">
        <v>1</v>
      </c>
      <c r="Q435">
        <f t="shared" si="44"/>
        <v>7</v>
      </c>
      <c r="R435">
        <f t="shared" si="45"/>
        <v>1</v>
      </c>
      <c r="S435">
        <v>0.18</v>
      </c>
      <c r="T435">
        <v>2.3E-3</v>
      </c>
      <c r="U435">
        <f t="shared" si="46"/>
        <v>1.3799999999999999E-3</v>
      </c>
    </row>
    <row r="436" spans="1:21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43"/>
        <v>878000</v>
      </c>
      <c r="L436">
        <v>1</v>
      </c>
      <c r="M436" s="2">
        <f t="shared" si="47"/>
        <v>1756000</v>
      </c>
      <c r="N436">
        <v>2</v>
      </c>
      <c r="O436" s="2">
        <v>5826000</v>
      </c>
      <c r="P436">
        <v>1</v>
      </c>
      <c r="Q436">
        <f t="shared" si="44"/>
        <v>7</v>
      </c>
      <c r="R436">
        <f t="shared" si="45"/>
        <v>1</v>
      </c>
      <c r="S436">
        <v>0.18</v>
      </c>
      <c r="T436">
        <v>2.3E-3</v>
      </c>
      <c r="U436">
        <f t="shared" si="46"/>
        <v>1.3799999999999999E-3</v>
      </c>
    </row>
    <row r="437" spans="1:21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43"/>
        <v>880000</v>
      </c>
      <c r="L437">
        <v>1</v>
      </c>
      <c r="M437" s="2">
        <f t="shared" si="47"/>
        <v>1760000</v>
      </c>
      <c r="N437">
        <v>2</v>
      </c>
      <c r="O437" s="2">
        <v>5834000</v>
      </c>
      <c r="P437">
        <v>1</v>
      </c>
      <c r="Q437">
        <f t="shared" si="44"/>
        <v>7</v>
      </c>
      <c r="R437">
        <f t="shared" si="45"/>
        <v>1</v>
      </c>
      <c r="S437">
        <v>0.18</v>
      </c>
      <c r="T437">
        <v>2.3E-3</v>
      </c>
      <c r="U437">
        <f t="shared" si="46"/>
        <v>1.3799999999999999E-3</v>
      </c>
    </row>
    <row r="438" spans="1:21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48">10000+A438*2000</f>
        <v>882000</v>
      </c>
      <c r="L438">
        <v>1</v>
      </c>
      <c r="M438" s="2">
        <f t="shared" si="47"/>
        <v>1764000</v>
      </c>
      <c r="N438">
        <v>2</v>
      </c>
      <c r="O438" s="2">
        <v>5842000</v>
      </c>
      <c r="P438">
        <v>1</v>
      </c>
      <c r="Q438">
        <f t="shared" si="44"/>
        <v>7</v>
      </c>
      <c r="R438">
        <f t="shared" si="45"/>
        <v>1</v>
      </c>
      <c r="S438">
        <v>0.18</v>
      </c>
      <c r="T438">
        <v>2.3E-3</v>
      </c>
      <c r="U438">
        <f t="shared" si="46"/>
        <v>1.3799999999999999E-3</v>
      </c>
    </row>
    <row r="439" spans="1:21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48"/>
        <v>884000</v>
      </c>
      <c r="L439">
        <v>1</v>
      </c>
      <c r="M439" s="2">
        <f t="shared" si="47"/>
        <v>1768000</v>
      </c>
      <c r="N439">
        <v>2</v>
      </c>
      <c r="O439" s="2">
        <v>5850000</v>
      </c>
      <c r="P439">
        <v>1</v>
      </c>
      <c r="Q439">
        <f t="shared" si="44"/>
        <v>7</v>
      </c>
      <c r="R439">
        <f t="shared" si="45"/>
        <v>1</v>
      </c>
      <c r="S439">
        <v>0.18</v>
      </c>
      <c r="T439">
        <v>2.3E-3</v>
      </c>
      <c r="U439">
        <f t="shared" si="46"/>
        <v>1.3799999999999999E-3</v>
      </c>
    </row>
    <row r="440" spans="1:21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48"/>
        <v>886000</v>
      </c>
      <c r="L440">
        <v>1</v>
      </c>
      <c r="M440" s="2">
        <f t="shared" si="47"/>
        <v>1772000</v>
      </c>
      <c r="N440">
        <v>2</v>
      </c>
      <c r="O440" s="2">
        <v>5858000</v>
      </c>
      <c r="P440">
        <v>1</v>
      </c>
      <c r="Q440">
        <f t="shared" si="44"/>
        <v>7</v>
      </c>
      <c r="R440">
        <f t="shared" si="45"/>
        <v>1</v>
      </c>
      <c r="S440">
        <v>0.18</v>
      </c>
      <c r="T440">
        <v>2.3E-3</v>
      </c>
      <c r="U440">
        <f t="shared" si="46"/>
        <v>1.3799999999999999E-3</v>
      </c>
    </row>
    <row r="441" spans="1:21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48"/>
        <v>888000</v>
      </c>
      <c r="L441">
        <v>1</v>
      </c>
      <c r="M441" s="2">
        <f t="shared" si="47"/>
        <v>1776000</v>
      </c>
      <c r="N441">
        <v>2</v>
      </c>
      <c r="O441" s="2">
        <v>5866000</v>
      </c>
      <c r="P441">
        <v>1</v>
      </c>
      <c r="Q441">
        <f t="shared" si="44"/>
        <v>7</v>
      </c>
      <c r="R441">
        <f t="shared" si="45"/>
        <v>1</v>
      </c>
      <c r="S441">
        <v>0.18</v>
      </c>
      <c r="T441">
        <v>2.3E-3</v>
      </c>
      <c r="U441">
        <f t="shared" si="46"/>
        <v>1.3799999999999999E-3</v>
      </c>
    </row>
    <row r="442" spans="1:21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48"/>
        <v>890000</v>
      </c>
      <c r="L442">
        <v>1</v>
      </c>
      <c r="M442" s="2">
        <f t="shared" si="47"/>
        <v>1780000</v>
      </c>
      <c r="N442">
        <v>2</v>
      </c>
      <c r="O442" s="2">
        <v>5874000</v>
      </c>
      <c r="P442">
        <v>1</v>
      </c>
      <c r="Q442">
        <f t="shared" si="44"/>
        <v>7</v>
      </c>
      <c r="R442">
        <f t="shared" si="45"/>
        <v>1</v>
      </c>
      <c r="S442">
        <v>0.18</v>
      </c>
      <c r="T442">
        <v>2.3E-3</v>
      </c>
      <c r="U442">
        <f t="shared" si="46"/>
        <v>1.3799999999999999E-3</v>
      </c>
    </row>
    <row r="443" spans="1:21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48"/>
        <v>892000</v>
      </c>
      <c r="L443">
        <v>1</v>
      </c>
      <c r="M443" s="2">
        <f t="shared" si="47"/>
        <v>1784000</v>
      </c>
      <c r="N443">
        <v>2</v>
      </c>
      <c r="O443" s="2">
        <v>5882000</v>
      </c>
      <c r="P443">
        <v>1</v>
      </c>
      <c r="Q443">
        <f t="shared" si="44"/>
        <v>7</v>
      </c>
      <c r="R443">
        <f t="shared" si="45"/>
        <v>1</v>
      </c>
      <c r="S443">
        <v>0.18</v>
      </c>
      <c r="T443">
        <v>2.3E-3</v>
      </c>
      <c r="U443">
        <f t="shared" si="46"/>
        <v>1.3799999999999999E-3</v>
      </c>
    </row>
    <row r="444" spans="1:21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48"/>
        <v>894000</v>
      </c>
      <c r="L444">
        <v>1</v>
      </c>
      <c r="M444" s="2">
        <f t="shared" si="47"/>
        <v>1788000</v>
      </c>
      <c r="N444">
        <v>2</v>
      </c>
      <c r="O444" s="2">
        <v>5890000</v>
      </c>
      <c r="P444">
        <v>1</v>
      </c>
      <c r="Q444">
        <f t="shared" si="44"/>
        <v>7</v>
      </c>
      <c r="R444">
        <f t="shared" si="45"/>
        <v>1</v>
      </c>
      <c r="S444">
        <v>0.18</v>
      </c>
      <c r="T444">
        <v>2.3E-3</v>
      </c>
      <c r="U444">
        <f t="shared" si="46"/>
        <v>1.3799999999999999E-3</v>
      </c>
    </row>
    <row r="445" spans="1:21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48"/>
        <v>896000</v>
      </c>
      <c r="L445">
        <v>1</v>
      </c>
      <c r="M445" s="2">
        <f t="shared" si="47"/>
        <v>1792000</v>
      </c>
      <c r="N445">
        <v>2</v>
      </c>
      <c r="O445" s="2">
        <v>5898000</v>
      </c>
      <c r="P445">
        <v>1</v>
      </c>
      <c r="Q445">
        <f t="shared" si="44"/>
        <v>7</v>
      </c>
      <c r="R445">
        <f t="shared" si="45"/>
        <v>1</v>
      </c>
      <c r="S445">
        <v>0.18</v>
      </c>
      <c r="T445">
        <v>2.3E-3</v>
      </c>
      <c r="U445">
        <f t="shared" si="46"/>
        <v>1.3799999999999999E-3</v>
      </c>
    </row>
    <row r="446" spans="1:21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48"/>
        <v>898000</v>
      </c>
      <c r="L446">
        <v>1</v>
      </c>
      <c r="M446" s="2">
        <f t="shared" si="47"/>
        <v>1796000</v>
      </c>
      <c r="N446">
        <v>2</v>
      </c>
      <c r="O446" s="2">
        <v>5906000</v>
      </c>
      <c r="P446">
        <v>1</v>
      </c>
      <c r="Q446">
        <f t="shared" si="44"/>
        <v>7</v>
      </c>
      <c r="R446">
        <f t="shared" si="45"/>
        <v>1</v>
      </c>
      <c r="S446">
        <v>0.18</v>
      </c>
      <c r="T446">
        <v>2.3E-3</v>
      </c>
      <c r="U446">
        <f t="shared" si="46"/>
        <v>1.3799999999999999E-3</v>
      </c>
    </row>
    <row r="447" spans="1:21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48"/>
        <v>900000</v>
      </c>
      <c r="L447">
        <v>1</v>
      </c>
      <c r="M447" s="2">
        <f t="shared" si="47"/>
        <v>1800000</v>
      </c>
      <c r="N447">
        <v>2</v>
      </c>
      <c r="O447" s="2">
        <v>5914000</v>
      </c>
      <c r="P447">
        <v>1</v>
      </c>
      <c r="Q447">
        <f t="shared" si="44"/>
        <v>7</v>
      </c>
      <c r="R447">
        <f t="shared" si="45"/>
        <v>1</v>
      </c>
      <c r="S447">
        <v>0.18</v>
      </c>
      <c r="T447">
        <v>2.3E-3</v>
      </c>
      <c r="U447">
        <f t="shared" si="46"/>
        <v>1.3799999999999999E-3</v>
      </c>
    </row>
    <row r="448" spans="1:21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48"/>
        <v>902000</v>
      </c>
      <c r="L448">
        <v>1</v>
      </c>
      <c r="M448" s="2">
        <f t="shared" si="47"/>
        <v>1804000</v>
      </c>
      <c r="N448">
        <v>2</v>
      </c>
      <c r="O448" s="2">
        <v>5922000</v>
      </c>
      <c r="P448">
        <v>1</v>
      </c>
      <c r="Q448">
        <f t="shared" si="44"/>
        <v>7</v>
      </c>
      <c r="R448">
        <f t="shared" si="45"/>
        <v>1</v>
      </c>
      <c r="S448">
        <v>0.18</v>
      </c>
      <c r="T448">
        <v>2.3E-3</v>
      </c>
      <c r="U448">
        <f t="shared" si="46"/>
        <v>1.3799999999999999E-3</v>
      </c>
    </row>
    <row r="449" spans="1:21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48"/>
        <v>904000</v>
      </c>
      <c r="L449">
        <v>1</v>
      </c>
      <c r="M449" s="2">
        <f t="shared" si="47"/>
        <v>1808000</v>
      </c>
      <c r="N449">
        <v>2</v>
      </c>
      <c r="O449" s="2">
        <v>5930000</v>
      </c>
      <c r="P449">
        <v>1</v>
      </c>
      <c r="Q449">
        <f t="shared" si="44"/>
        <v>7</v>
      </c>
      <c r="R449">
        <f t="shared" si="45"/>
        <v>1</v>
      </c>
      <c r="S449">
        <v>0.18</v>
      </c>
      <c r="T449">
        <v>2.3E-3</v>
      </c>
      <c r="U449">
        <f t="shared" si="46"/>
        <v>1.3799999999999999E-3</v>
      </c>
    </row>
    <row r="450" spans="1:21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48"/>
        <v>906000</v>
      </c>
      <c r="L450">
        <v>1</v>
      </c>
      <c r="M450" s="2">
        <f t="shared" si="47"/>
        <v>1812000</v>
      </c>
      <c r="N450">
        <v>2</v>
      </c>
      <c r="O450" s="2">
        <v>5938000</v>
      </c>
      <c r="P450">
        <v>1</v>
      </c>
      <c r="Q450">
        <f t="shared" si="44"/>
        <v>7</v>
      </c>
      <c r="R450">
        <f t="shared" si="45"/>
        <v>1</v>
      </c>
      <c r="S450">
        <v>0.18</v>
      </c>
      <c r="T450">
        <v>2.3E-3</v>
      </c>
      <c r="U450">
        <f t="shared" si="46"/>
        <v>1.3799999999999999E-3</v>
      </c>
    </row>
    <row r="451" spans="1:21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48"/>
        <v>908000</v>
      </c>
      <c r="L451">
        <v>1</v>
      </c>
      <c r="M451" s="2">
        <f t="shared" si="47"/>
        <v>1816000</v>
      </c>
      <c r="N451">
        <v>2</v>
      </c>
      <c r="O451" s="2">
        <v>5946000</v>
      </c>
      <c r="P451">
        <v>1</v>
      </c>
      <c r="Q451">
        <f t="shared" ref="Q451:Q514" si="49">ROUNDUP(A451/100,0)+2</f>
        <v>7</v>
      </c>
      <c r="R451">
        <f t="shared" ref="R451:R514" si="50">QUOTIENT(A451,1000)+1</f>
        <v>1</v>
      </c>
      <c r="S451">
        <v>0.18</v>
      </c>
      <c r="T451">
        <v>2.3E-3</v>
      </c>
      <c r="U451">
        <f t="shared" si="46"/>
        <v>1.3799999999999999E-3</v>
      </c>
    </row>
    <row r="452" spans="1:21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48"/>
        <v>910000</v>
      </c>
      <c r="L452" s="5">
        <v>1</v>
      </c>
      <c r="M452" s="5">
        <f t="shared" si="47"/>
        <v>1820000</v>
      </c>
      <c r="N452" s="5">
        <v>2</v>
      </c>
      <c r="O452" s="5">
        <v>5954000</v>
      </c>
      <c r="P452" s="5">
        <v>1</v>
      </c>
      <c r="Q452">
        <f t="shared" si="49"/>
        <v>7</v>
      </c>
      <c r="R452">
        <f t="shared" si="50"/>
        <v>1</v>
      </c>
      <c r="S452">
        <v>0.18</v>
      </c>
      <c r="T452">
        <v>2.3E-3</v>
      </c>
      <c r="U452">
        <f t="shared" ref="U452:U515" si="51">T452*0.6</f>
        <v>1.3799999999999999E-3</v>
      </c>
    </row>
    <row r="453" spans="1:21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48"/>
        <v>912000</v>
      </c>
      <c r="L453" s="5">
        <v>1</v>
      </c>
      <c r="M453" s="2">
        <f t="shared" si="47"/>
        <v>1824000</v>
      </c>
      <c r="N453">
        <v>2</v>
      </c>
      <c r="O453" s="2">
        <v>5962000</v>
      </c>
      <c r="P453">
        <v>1</v>
      </c>
      <c r="Q453">
        <f t="shared" si="49"/>
        <v>7</v>
      </c>
      <c r="R453">
        <f t="shared" si="50"/>
        <v>1</v>
      </c>
      <c r="S453">
        <v>0.18</v>
      </c>
      <c r="T453">
        <v>2.3E-3</v>
      </c>
      <c r="U453">
        <f t="shared" si="51"/>
        <v>1.3799999999999999E-3</v>
      </c>
    </row>
    <row r="454" spans="1:21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48"/>
        <v>914000</v>
      </c>
      <c r="L454" s="5">
        <v>1</v>
      </c>
      <c r="M454" s="2">
        <f t="shared" si="47"/>
        <v>1828000</v>
      </c>
      <c r="N454" s="5">
        <v>2</v>
      </c>
      <c r="O454" s="5">
        <v>5970000</v>
      </c>
      <c r="P454">
        <v>1</v>
      </c>
      <c r="Q454">
        <f t="shared" si="49"/>
        <v>7</v>
      </c>
      <c r="R454">
        <f t="shared" si="50"/>
        <v>1</v>
      </c>
      <c r="S454">
        <v>0.18</v>
      </c>
      <c r="T454">
        <v>2.3E-3</v>
      </c>
      <c r="U454">
        <f t="shared" si="51"/>
        <v>1.3799999999999999E-3</v>
      </c>
    </row>
    <row r="455" spans="1:21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48"/>
        <v>916000</v>
      </c>
      <c r="L455" s="5">
        <v>1</v>
      </c>
      <c r="M455" s="2">
        <f t="shared" si="47"/>
        <v>1832000</v>
      </c>
      <c r="N455">
        <v>2</v>
      </c>
      <c r="O455" s="2">
        <v>5978000</v>
      </c>
      <c r="P455" s="5">
        <v>1</v>
      </c>
      <c r="Q455">
        <f t="shared" si="49"/>
        <v>7</v>
      </c>
      <c r="R455">
        <f t="shared" si="50"/>
        <v>1</v>
      </c>
      <c r="S455">
        <v>0.18</v>
      </c>
      <c r="T455">
        <v>2.3E-3</v>
      </c>
      <c r="U455">
        <f t="shared" si="51"/>
        <v>1.3799999999999999E-3</v>
      </c>
    </row>
    <row r="456" spans="1:21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48"/>
        <v>918000</v>
      </c>
      <c r="L456" s="5">
        <v>1</v>
      </c>
      <c r="M456" s="2">
        <f t="shared" si="47"/>
        <v>1836000</v>
      </c>
      <c r="N456" s="5">
        <v>2</v>
      </c>
      <c r="O456" s="5">
        <v>5986000</v>
      </c>
      <c r="P456">
        <v>1</v>
      </c>
      <c r="Q456">
        <f t="shared" si="49"/>
        <v>7</v>
      </c>
      <c r="R456">
        <f t="shared" si="50"/>
        <v>1</v>
      </c>
      <c r="S456">
        <v>0.18</v>
      </c>
      <c r="T456">
        <v>2.3E-3</v>
      </c>
      <c r="U456">
        <f t="shared" si="51"/>
        <v>1.3799999999999999E-3</v>
      </c>
    </row>
    <row r="457" spans="1:21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48"/>
        <v>920000</v>
      </c>
      <c r="L457" s="5">
        <v>1</v>
      </c>
      <c r="M457" s="2">
        <f t="shared" si="47"/>
        <v>1840000</v>
      </c>
      <c r="N457">
        <v>2</v>
      </c>
      <c r="O457" s="2">
        <v>5994000</v>
      </c>
      <c r="P457">
        <v>1</v>
      </c>
      <c r="Q457">
        <f t="shared" si="49"/>
        <v>7</v>
      </c>
      <c r="R457">
        <f t="shared" si="50"/>
        <v>1</v>
      </c>
      <c r="S457">
        <v>0.18</v>
      </c>
      <c r="T457">
        <v>2.3E-3</v>
      </c>
      <c r="U457">
        <f t="shared" si="51"/>
        <v>1.3799999999999999E-3</v>
      </c>
    </row>
    <row r="458" spans="1:21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48"/>
        <v>922000</v>
      </c>
      <c r="L458" s="5">
        <v>1</v>
      </c>
      <c r="M458" s="2">
        <f t="shared" si="47"/>
        <v>1844000</v>
      </c>
      <c r="N458" s="5">
        <v>2</v>
      </c>
      <c r="O458" s="5">
        <v>6002000</v>
      </c>
      <c r="P458" s="5">
        <v>1</v>
      </c>
      <c r="Q458">
        <f t="shared" si="49"/>
        <v>7</v>
      </c>
      <c r="R458">
        <f t="shared" si="50"/>
        <v>1</v>
      </c>
      <c r="S458">
        <v>0.18</v>
      </c>
      <c r="T458">
        <v>2.3E-3</v>
      </c>
      <c r="U458">
        <f t="shared" si="51"/>
        <v>1.3799999999999999E-3</v>
      </c>
    </row>
    <row r="459" spans="1:21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48"/>
        <v>924000</v>
      </c>
      <c r="L459" s="5">
        <v>1</v>
      </c>
      <c r="M459" s="2">
        <f t="shared" si="47"/>
        <v>1848000</v>
      </c>
      <c r="N459">
        <v>2</v>
      </c>
      <c r="O459" s="2">
        <v>6010000</v>
      </c>
      <c r="P459">
        <v>1</v>
      </c>
      <c r="Q459">
        <f t="shared" si="49"/>
        <v>7</v>
      </c>
      <c r="R459">
        <f t="shared" si="50"/>
        <v>1</v>
      </c>
      <c r="S459">
        <v>0.18</v>
      </c>
      <c r="T459">
        <v>2.3E-3</v>
      </c>
      <c r="U459">
        <f t="shared" si="51"/>
        <v>1.3799999999999999E-3</v>
      </c>
    </row>
    <row r="460" spans="1:21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48"/>
        <v>926000</v>
      </c>
      <c r="L460" s="5">
        <v>1</v>
      </c>
      <c r="M460" s="2">
        <f t="shared" si="47"/>
        <v>1852000</v>
      </c>
      <c r="N460" s="5">
        <v>2</v>
      </c>
      <c r="O460" s="5">
        <v>6018000</v>
      </c>
      <c r="P460">
        <v>1</v>
      </c>
      <c r="Q460">
        <f t="shared" si="49"/>
        <v>7</v>
      </c>
      <c r="R460">
        <f t="shared" si="50"/>
        <v>1</v>
      </c>
      <c r="S460">
        <v>0.18</v>
      </c>
      <c r="T460">
        <v>2.3E-3</v>
      </c>
      <c r="U460">
        <f t="shared" si="51"/>
        <v>1.3799999999999999E-3</v>
      </c>
    </row>
    <row r="461" spans="1:21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48"/>
        <v>928000</v>
      </c>
      <c r="L461" s="5">
        <v>1</v>
      </c>
      <c r="M461" s="2">
        <f t="shared" si="47"/>
        <v>1856000</v>
      </c>
      <c r="N461">
        <v>2</v>
      </c>
      <c r="O461" s="2">
        <v>6026000</v>
      </c>
      <c r="P461" s="5">
        <v>1</v>
      </c>
      <c r="Q461">
        <f t="shared" si="49"/>
        <v>7</v>
      </c>
      <c r="R461">
        <f t="shared" si="50"/>
        <v>1</v>
      </c>
      <c r="S461">
        <v>0.18</v>
      </c>
      <c r="T461">
        <v>2.3E-3</v>
      </c>
      <c r="U461">
        <f t="shared" si="51"/>
        <v>1.3799999999999999E-3</v>
      </c>
    </row>
    <row r="462" spans="1:21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48"/>
        <v>930000</v>
      </c>
      <c r="L462" s="5">
        <v>1</v>
      </c>
      <c r="M462" s="2">
        <f t="shared" si="47"/>
        <v>1860000</v>
      </c>
      <c r="N462" s="5">
        <v>2</v>
      </c>
      <c r="O462" s="5">
        <v>6034000</v>
      </c>
      <c r="P462">
        <v>1</v>
      </c>
      <c r="Q462">
        <f t="shared" si="49"/>
        <v>7</v>
      </c>
      <c r="R462">
        <f t="shared" si="50"/>
        <v>1</v>
      </c>
      <c r="S462">
        <v>0.18</v>
      </c>
      <c r="T462">
        <v>2.3E-3</v>
      </c>
      <c r="U462">
        <f t="shared" si="51"/>
        <v>1.3799999999999999E-3</v>
      </c>
    </row>
    <row r="463" spans="1:21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48"/>
        <v>932000</v>
      </c>
      <c r="L463" s="5">
        <v>1</v>
      </c>
      <c r="M463" s="2">
        <f t="shared" si="47"/>
        <v>1864000</v>
      </c>
      <c r="N463">
        <v>2</v>
      </c>
      <c r="O463" s="2">
        <v>6042000</v>
      </c>
      <c r="P463">
        <v>1</v>
      </c>
      <c r="Q463">
        <f t="shared" si="49"/>
        <v>7</v>
      </c>
      <c r="R463">
        <f t="shared" si="50"/>
        <v>1</v>
      </c>
      <c r="S463">
        <v>0.18</v>
      </c>
      <c r="T463">
        <v>2.3E-3</v>
      </c>
      <c r="U463">
        <f t="shared" si="51"/>
        <v>1.3799999999999999E-3</v>
      </c>
    </row>
    <row r="464" spans="1:21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48"/>
        <v>934000</v>
      </c>
      <c r="L464" s="5">
        <v>1</v>
      </c>
      <c r="M464" s="2">
        <f t="shared" si="47"/>
        <v>1868000</v>
      </c>
      <c r="N464" s="5">
        <v>2</v>
      </c>
      <c r="O464" s="5">
        <v>6050000</v>
      </c>
      <c r="P464" s="5">
        <v>1</v>
      </c>
      <c r="Q464">
        <f t="shared" si="49"/>
        <v>7</v>
      </c>
      <c r="R464">
        <f t="shared" si="50"/>
        <v>1</v>
      </c>
      <c r="S464">
        <v>0.18</v>
      </c>
      <c r="T464">
        <v>2.3E-3</v>
      </c>
      <c r="U464">
        <f t="shared" si="51"/>
        <v>1.3799999999999999E-3</v>
      </c>
    </row>
    <row r="465" spans="1:21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48"/>
        <v>936000</v>
      </c>
      <c r="L465" s="5">
        <v>1</v>
      </c>
      <c r="M465" s="2">
        <f t="shared" si="47"/>
        <v>1872000</v>
      </c>
      <c r="N465">
        <v>2</v>
      </c>
      <c r="O465" s="2">
        <v>6058000</v>
      </c>
      <c r="P465">
        <v>1</v>
      </c>
      <c r="Q465">
        <f t="shared" si="49"/>
        <v>7</v>
      </c>
      <c r="R465">
        <f t="shared" si="50"/>
        <v>1</v>
      </c>
      <c r="S465">
        <v>0.18</v>
      </c>
      <c r="T465">
        <v>2.3E-3</v>
      </c>
      <c r="U465">
        <f t="shared" si="51"/>
        <v>1.3799999999999999E-3</v>
      </c>
    </row>
    <row r="466" spans="1:21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48"/>
        <v>938000</v>
      </c>
      <c r="L466" s="5">
        <v>1</v>
      </c>
      <c r="M466" s="2">
        <f t="shared" si="47"/>
        <v>1876000</v>
      </c>
      <c r="N466" s="5">
        <v>2</v>
      </c>
      <c r="O466" s="5">
        <v>6066000</v>
      </c>
      <c r="P466">
        <v>1</v>
      </c>
      <c r="Q466">
        <f t="shared" si="49"/>
        <v>7</v>
      </c>
      <c r="R466">
        <f t="shared" si="50"/>
        <v>1</v>
      </c>
      <c r="S466">
        <v>0.18</v>
      </c>
      <c r="T466">
        <v>2.3E-3</v>
      </c>
      <c r="U466">
        <f t="shared" si="51"/>
        <v>1.3799999999999999E-3</v>
      </c>
    </row>
    <row r="467" spans="1:21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48"/>
        <v>940000</v>
      </c>
      <c r="L467" s="5">
        <v>1</v>
      </c>
      <c r="M467" s="2">
        <f t="shared" si="47"/>
        <v>1880000</v>
      </c>
      <c r="N467">
        <v>2</v>
      </c>
      <c r="O467" s="2">
        <v>6074000</v>
      </c>
      <c r="P467" s="5">
        <v>1</v>
      </c>
      <c r="Q467">
        <f t="shared" si="49"/>
        <v>7</v>
      </c>
      <c r="R467">
        <f t="shared" si="50"/>
        <v>1</v>
      </c>
      <c r="S467">
        <v>0.18</v>
      </c>
      <c r="T467">
        <v>2.3E-3</v>
      </c>
      <c r="U467">
        <f t="shared" si="51"/>
        <v>1.3799999999999999E-3</v>
      </c>
    </row>
    <row r="468" spans="1:21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48"/>
        <v>942000</v>
      </c>
      <c r="L468" s="5">
        <v>1</v>
      </c>
      <c r="M468" s="2">
        <f t="shared" si="47"/>
        <v>1884000</v>
      </c>
      <c r="N468" s="5">
        <v>2</v>
      </c>
      <c r="O468" s="5">
        <v>6082000</v>
      </c>
      <c r="P468">
        <v>1</v>
      </c>
      <c r="Q468">
        <f t="shared" si="49"/>
        <v>7</v>
      </c>
      <c r="R468">
        <f t="shared" si="50"/>
        <v>1</v>
      </c>
      <c r="S468">
        <v>0.18</v>
      </c>
      <c r="T468">
        <v>2.3E-3</v>
      </c>
      <c r="U468">
        <f t="shared" si="51"/>
        <v>1.3799999999999999E-3</v>
      </c>
    </row>
    <row r="469" spans="1:21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48"/>
        <v>944000</v>
      </c>
      <c r="L469" s="5">
        <v>1</v>
      </c>
      <c r="M469" s="2">
        <f t="shared" si="47"/>
        <v>1888000</v>
      </c>
      <c r="N469">
        <v>2</v>
      </c>
      <c r="O469" s="2">
        <v>6090000</v>
      </c>
      <c r="P469">
        <v>1</v>
      </c>
      <c r="Q469">
        <f t="shared" si="49"/>
        <v>7</v>
      </c>
      <c r="R469">
        <f t="shared" si="50"/>
        <v>1</v>
      </c>
      <c r="S469">
        <v>0.18</v>
      </c>
      <c r="T469">
        <v>2.3E-3</v>
      </c>
      <c r="U469">
        <f t="shared" si="51"/>
        <v>1.3799999999999999E-3</v>
      </c>
    </row>
    <row r="470" spans="1:21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48"/>
        <v>946000</v>
      </c>
      <c r="L470" s="5">
        <v>1</v>
      </c>
      <c r="M470" s="2">
        <f t="shared" si="47"/>
        <v>1892000</v>
      </c>
      <c r="N470" s="5">
        <v>2</v>
      </c>
      <c r="O470" s="5">
        <v>6098000</v>
      </c>
      <c r="P470" s="5">
        <v>1</v>
      </c>
      <c r="Q470">
        <f t="shared" si="49"/>
        <v>7</v>
      </c>
      <c r="R470">
        <f t="shared" si="50"/>
        <v>1</v>
      </c>
      <c r="S470">
        <v>0.18</v>
      </c>
      <c r="T470">
        <v>2.3E-3</v>
      </c>
      <c r="U470">
        <f t="shared" si="51"/>
        <v>1.3799999999999999E-3</v>
      </c>
    </row>
    <row r="471" spans="1:21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48"/>
        <v>948000</v>
      </c>
      <c r="L471" s="5">
        <v>1</v>
      </c>
      <c r="M471" s="2">
        <f t="shared" si="47"/>
        <v>1896000</v>
      </c>
      <c r="N471">
        <v>2</v>
      </c>
      <c r="O471" s="2">
        <v>6106000</v>
      </c>
      <c r="P471">
        <v>1</v>
      </c>
      <c r="Q471">
        <f t="shared" si="49"/>
        <v>7</v>
      </c>
      <c r="R471">
        <f t="shared" si="50"/>
        <v>1</v>
      </c>
      <c r="S471">
        <v>0.18</v>
      </c>
      <c r="T471">
        <v>2.3E-3</v>
      </c>
      <c r="U471">
        <f t="shared" si="51"/>
        <v>1.3799999999999999E-3</v>
      </c>
    </row>
    <row r="472" spans="1:21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48"/>
        <v>950000</v>
      </c>
      <c r="L472" s="5">
        <v>1</v>
      </c>
      <c r="M472" s="2">
        <f t="shared" si="47"/>
        <v>1900000</v>
      </c>
      <c r="N472" s="5">
        <v>2</v>
      </c>
      <c r="O472" s="5">
        <v>6114000</v>
      </c>
      <c r="P472">
        <v>1</v>
      </c>
      <c r="Q472">
        <f t="shared" si="49"/>
        <v>7</v>
      </c>
      <c r="R472">
        <f t="shared" si="50"/>
        <v>1</v>
      </c>
      <c r="S472">
        <v>0.18</v>
      </c>
      <c r="T472">
        <v>2.3E-3</v>
      </c>
      <c r="U472">
        <f t="shared" si="51"/>
        <v>1.3799999999999999E-3</v>
      </c>
    </row>
    <row r="473" spans="1:21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48"/>
        <v>952000</v>
      </c>
      <c r="L473" s="5">
        <v>1</v>
      </c>
      <c r="M473" s="2">
        <f t="shared" si="47"/>
        <v>1904000</v>
      </c>
      <c r="N473">
        <v>2</v>
      </c>
      <c r="O473" s="2">
        <v>6122000</v>
      </c>
      <c r="P473" s="5">
        <v>1</v>
      </c>
      <c r="Q473">
        <f t="shared" si="49"/>
        <v>7</v>
      </c>
      <c r="R473">
        <f t="shared" si="50"/>
        <v>1</v>
      </c>
      <c r="S473">
        <v>0.18</v>
      </c>
      <c r="T473">
        <v>2.3E-3</v>
      </c>
      <c r="U473">
        <f t="shared" si="51"/>
        <v>1.3799999999999999E-3</v>
      </c>
    </row>
    <row r="474" spans="1:21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48"/>
        <v>954000</v>
      </c>
      <c r="L474" s="5">
        <v>1</v>
      </c>
      <c r="M474" s="2">
        <f t="shared" si="47"/>
        <v>1908000</v>
      </c>
      <c r="N474" s="5">
        <v>2</v>
      </c>
      <c r="O474" s="5">
        <v>6130000</v>
      </c>
      <c r="P474">
        <v>1</v>
      </c>
      <c r="Q474">
        <f t="shared" si="49"/>
        <v>7</v>
      </c>
      <c r="R474">
        <f t="shared" si="50"/>
        <v>1</v>
      </c>
      <c r="S474">
        <v>0.18</v>
      </c>
      <c r="T474">
        <v>2.3E-3</v>
      </c>
      <c r="U474">
        <f t="shared" si="51"/>
        <v>1.3799999999999999E-3</v>
      </c>
    </row>
    <row r="475" spans="1:21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48"/>
        <v>956000</v>
      </c>
      <c r="L475" s="5">
        <v>1</v>
      </c>
      <c r="M475" s="2">
        <f t="shared" si="47"/>
        <v>1912000</v>
      </c>
      <c r="N475">
        <v>2</v>
      </c>
      <c r="O475" s="2">
        <v>6138000</v>
      </c>
      <c r="P475">
        <v>1</v>
      </c>
      <c r="Q475">
        <f t="shared" si="49"/>
        <v>7</v>
      </c>
      <c r="R475">
        <f t="shared" si="50"/>
        <v>1</v>
      </c>
      <c r="S475">
        <v>0.18</v>
      </c>
      <c r="T475">
        <v>2.3E-3</v>
      </c>
      <c r="U475">
        <f t="shared" si="51"/>
        <v>1.3799999999999999E-3</v>
      </c>
    </row>
    <row r="476" spans="1:21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48"/>
        <v>958000</v>
      </c>
      <c r="L476" s="5">
        <v>1</v>
      </c>
      <c r="M476" s="2">
        <f t="shared" si="47"/>
        <v>1916000</v>
      </c>
      <c r="N476" s="5">
        <v>2</v>
      </c>
      <c r="O476" s="5">
        <v>6146000</v>
      </c>
      <c r="P476" s="5">
        <v>1</v>
      </c>
      <c r="Q476">
        <f t="shared" si="49"/>
        <v>7</v>
      </c>
      <c r="R476">
        <f t="shared" si="50"/>
        <v>1</v>
      </c>
      <c r="S476">
        <v>0.18</v>
      </c>
      <c r="T476">
        <v>2.3E-3</v>
      </c>
      <c r="U476">
        <f t="shared" si="51"/>
        <v>1.3799999999999999E-3</v>
      </c>
    </row>
    <row r="477" spans="1:21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48"/>
        <v>960000</v>
      </c>
      <c r="L477" s="5">
        <v>1</v>
      </c>
      <c r="M477" s="2">
        <f t="shared" si="47"/>
        <v>1920000</v>
      </c>
      <c r="N477">
        <v>2</v>
      </c>
      <c r="O477" s="2">
        <v>6154000</v>
      </c>
      <c r="P477">
        <v>1</v>
      </c>
      <c r="Q477">
        <f t="shared" si="49"/>
        <v>7</v>
      </c>
      <c r="R477">
        <f t="shared" si="50"/>
        <v>1</v>
      </c>
      <c r="S477">
        <v>0.18</v>
      </c>
      <c r="T477">
        <v>2.3E-3</v>
      </c>
      <c r="U477">
        <f t="shared" si="51"/>
        <v>1.3799999999999999E-3</v>
      </c>
    </row>
    <row r="478" spans="1:21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48"/>
        <v>962000</v>
      </c>
      <c r="L478" s="5">
        <v>1</v>
      </c>
      <c r="M478" s="2">
        <f t="shared" si="47"/>
        <v>1924000</v>
      </c>
      <c r="N478" s="5">
        <v>2</v>
      </c>
      <c r="O478" s="5">
        <v>6162000</v>
      </c>
      <c r="P478">
        <v>1</v>
      </c>
      <c r="Q478">
        <f t="shared" si="49"/>
        <v>7</v>
      </c>
      <c r="R478">
        <f t="shared" si="50"/>
        <v>1</v>
      </c>
      <c r="S478">
        <v>0.18</v>
      </c>
      <c r="T478">
        <v>2.3E-3</v>
      </c>
      <c r="U478">
        <f t="shared" si="51"/>
        <v>1.3799999999999999E-3</v>
      </c>
    </row>
    <row r="479" spans="1:21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48"/>
        <v>964000</v>
      </c>
      <c r="L479" s="5">
        <v>1</v>
      </c>
      <c r="M479" s="2">
        <f t="shared" si="47"/>
        <v>1928000</v>
      </c>
      <c r="N479">
        <v>2</v>
      </c>
      <c r="O479" s="2">
        <v>6170000</v>
      </c>
      <c r="P479" s="5">
        <v>1</v>
      </c>
      <c r="Q479">
        <f t="shared" si="49"/>
        <v>7</v>
      </c>
      <c r="R479">
        <f t="shared" si="50"/>
        <v>1</v>
      </c>
      <c r="S479">
        <v>0.18</v>
      </c>
      <c r="T479">
        <v>2.3E-3</v>
      </c>
      <c r="U479">
        <f t="shared" si="51"/>
        <v>1.3799999999999999E-3</v>
      </c>
    </row>
    <row r="480" spans="1:21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48"/>
        <v>966000</v>
      </c>
      <c r="L480" s="5">
        <v>1</v>
      </c>
      <c r="M480" s="2">
        <f t="shared" si="47"/>
        <v>1932000</v>
      </c>
      <c r="N480" s="5">
        <v>2</v>
      </c>
      <c r="O480" s="5">
        <v>6178000</v>
      </c>
      <c r="P480">
        <v>1</v>
      </c>
      <c r="Q480">
        <f t="shared" si="49"/>
        <v>7</v>
      </c>
      <c r="R480">
        <f t="shared" si="50"/>
        <v>1</v>
      </c>
      <c r="S480">
        <v>0.18</v>
      </c>
      <c r="T480">
        <v>2.3E-3</v>
      </c>
      <c r="U480">
        <f t="shared" si="51"/>
        <v>1.3799999999999999E-3</v>
      </c>
    </row>
    <row r="481" spans="1:21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48"/>
        <v>968000</v>
      </c>
      <c r="L481" s="5">
        <v>1</v>
      </c>
      <c r="M481" s="2">
        <f t="shared" si="47"/>
        <v>1936000</v>
      </c>
      <c r="N481">
        <v>2</v>
      </c>
      <c r="O481" s="2">
        <v>6186000</v>
      </c>
      <c r="P481">
        <v>1</v>
      </c>
      <c r="Q481">
        <f t="shared" si="49"/>
        <v>7</v>
      </c>
      <c r="R481">
        <f t="shared" si="50"/>
        <v>1</v>
      </c>
      <c r="S481">
        <v>0.18</v>
      </c>
      <c r="T481">
        <v>2.3E-3</v>
      </c>
      <c r="U481">
        <f t="shared" si="51"/>
        <v>1.3799999999999999E-3</v>
      </c>
    </row>
    <row r="482" spans="1:21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48"/>
        <v>970000</v>
      </c>
      <c r="L482" s="5">
        <v>1</v>
      </c>
      <c r="M482" s="2">
        <f t="shared" si="47"/>
        <v>1940000</v>
      </c>
      <c r="N482" s="5">
        <v>2</v>
      </c>
      <c r="O482" s="5">
        <v>6194000</v>
      </c>
      <c r="P482" s="5">
        <v>1</v>
      </c>
      <c r="Q482">
        <f t="shared" si="49"/>
        <v>7</v>
      </c>
      <c r="R482">
        <f t="shared" si="50"/>
        <v>1</v>
      </c>
      <c r="S482">
        <v>0.18</v>
      </c>
      <c r="T482">
        <v>2.3E-3</v>
      </c>
      <c r="U482">
        <f t="shared" si="51"/>
        <v>1.3799999999999999E-3</v>
      </c>
    </row>
    <row r="483" spans="1:21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48"/>
        <v>972000</v>
      </c>
      <c r="L483" s="5">
        <v>1</v>
      </c>
      <c r="M483" s="2">
        <f t="shared" si="47"/>
        <v>1944000</v>
      </c>
      <c r="N483">
        <v>2</v>
      </c>
      <c r="O483" s="2">
        <v>6202000</v>
      </c>
      <c r="P483">
        <v>1</v>
      </c>
      <c r="Q483">
        <f t="shared" si="49"/>
        <v>7</v>
      </c>
      <c r="R483">
        <f t="shared" si="50"/>
        <v>1</v>
      </c>
      <c r="S483">
        <v>0.18</v>
      </c>
      <c r="T483">
        <v>2.3E-3</v>
      </c>
      <c r="U483">
        <f t="shared" si="51"/>
        <v>1.3799999999999999E-3</v>
      </c>
    </row>
    <row r="484" spans="1:21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48"/>
        <v>974000</v>
      </c>
      <c r="L484" s="5">
        <v>1</v>
      </c>
      <c r="M484" s="2">
        <f t="shared" si="47"/>
        <v>1948000</v>
      </c>
      <c r="N484" s="5">
        <v>2</v>
      </c>
      <c r="O484" s="5">
        <v>6210000</v>
      </c>
      <c r="P484">
        <v>1</v>
      </c>
      <c r="Q484">
        <f t="shared" si="49"/>
        <v>7</v>
      </c>
      <c r="R484">
        <f t="shared" si="50"/>
        <v>1</v>
      </c>
      <c r="S484">
        <v>0.18</v>
      </c>
      <c r="T484">
        <v>2.3E-3</v>
      </c>
      <c r="U484">
        <f t="shared" si="51"/>
        <v>1.3799999999999999E-3</v>
      </c>
    </row>
    <row r="485" spans="1:21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48"/>
        <v>976000</v>
      </c>
      <c r="L485" s="5">
        <v>1</v>
      </c>
      <c r="M485" s="2">
        <f t="shared" si="47"/>
        <v>1952000</v>
      </c>
      <c r="N485">
        <v>2</v>
      </c>
      <c r="O485" s="2">
        <v>6218000</v>
      </c>
      <c r="P485" s="5">
        <v>1</v>
      </c>
      <c r="Q485">
        <f t="shared" si="49"/>
        <v>7</v>
      </c>
      <c r="R485">
        <f t="shared" si="50"/>
        <v>1</v>
      </c>
      <c r="S485">
        <v>0.18</v>
      </c>
      <c r="T485">
        <v>2.3E-3</v>
      </c>
      <c r="U485">
        <f t="shared" si="51"/>
        <v>1.3799999999999999E-3</v>
      </c>
    </row>
    <row r="486" spans="1:21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48"/>
        <v>978000</v>
      </c>
      <c r="L486" s="5">
        <v>1</v>
      </c>
      <c r="M486" s="2">
        <f t="shared" si="47"/>
        <v>1956000</v>
      </c>
      <c r="N486" s="5">
        <v>2</v>
      </c>
      <c r="O486" s="5">
        <v>6226000</v>
      </c>
      <c r="P486">
        <v>1</v>
      </c>
      <c r="Q486">
        <f t="shared" si="49"/>
        <v>7</v>
      </c>
      <c r="R486">
        <f t="shared" si="50"/>
        <v>1</v>
      </c>
      <c r="S486">
        <v>0.18</v>
      </c>
      <c r="T486">
        <v>2.3E-3</v>
      </c>
      <c r="U486">
        <f t="shared" si="51"/>
        <v>1.3799999999999999E-3</v>
      </c>
    </row>
    <row r="487" spans="1:21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48"/>
        <v>980000</v>
      </c>
      <c r="L487" s="5">
        <v>1</v>
      </c>
      <c r="M487" s="2">
        <f t="shared" si="47"/>
        <v>1960000</v>
      </c>
      <c r="N487">
        <v>2</v>
      </c>
      <c r="O487" s="2">
        <v>6234000</v>
      </c>
      <c r="P487">
        <v>1</v>
      </c>
      <c r="Q487">
        <f t="shared" si="49"/>
        <v>7</v>
      </c>
      <c r="R487">
        <f t="shared" si="50"/>
        <v>1</v>
      </c>
      <c r="S487">
        <v>0.18</v>
      </c>
      <c r="T487">
        <v>2.3E-3</v>
      </c>
      <c r="U487">
        <f t="shared" si="51"/>
        <v>1.3799999999999999E-3</v>
      </c>
    </row>
    <row r="488" spans="1:21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48"/>
        <v>982000</v>
      </c>
      <c r="L488" s="5">
        <v>1</v>
      </c>
      <c r="M488" s="2">
        <f t="shared" si="47"/>
        <v>1964000</v>
      </c>
      <c r="N488" s="5">
        <v>2</v>
      </c>
      <c r="O488" s="5">
        <v>6242000</v>
      </c>
      <c r="P488" s="5">
        <v>1</v>
      </c>
      <c r="Q488">
        <f t="shared" si="49"/>
        <v>7</v>
      </c>
      <c r="R488">
        <f t="shared" si="50"/>
        <v>1</v>
      </c>
      <c r="S488">
        <v>0.18</v>
      </c>
      <c r="T488">
        <v>2.3E-3</v>
      </c>
      <c r="U488">
        <f t="shared" si="51"/>
        <v>1.3799999999999999E-3</v>
      </c>
    </row>
    <row r="489" spans="1:21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48"/>
        <v>984000</v>
      </c>
      <c r="L489" s="5">
        <v>1</v>
      </c>
      <c r="M489" s="2">
        <f t="shared" si="47"/>
        <v>1968000</v>
      </c>
      <c r="N489">
        <v>2</v>
      </c>
      <c r="O489" s="2">
        <v>6250000</v>
      </c>
      <c r="P489">
        <v>1</v>
      </c>
      <c r="Q489">
        <f t="shared" si="49"/>
        <v>7</v>
      </c>
      <c r="R489">
        <f t="shared" si="50"/>
        <v>1</v>
      </c>
      <c r="S489">
        <v>0.18</v>
      </c>
      <c r="T489">
        <v>2.3E-3</v>
      </c>
      <c r="U489">
        <f t="shared" si="51"/>
        <v>1.3799999999999999E-3</v>
      </c>
    </row>
    <row r="490" spans="1:21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48"/>
        <v>986000</v>
      </c>
      <c r="L490" s="5">
        <v>1</v>
      </c>
      <c r="M490" s="2">
        <f t="shared" si="47"/>
        <v>1972000</v>
      </c>
      <c r="N490" s="5">
        <v>2</v>
      </c>
      <c r="O490" s="5">
        <v>6258000</v>
      </c>
      <c r="P490">
        <v>1</v>
      </c>
      <c r="Q490">
        <f t="shared" si="49"/>
        <v>7</v>
      </c>
      <c r="R490">
        <f t="shared" si="50"/>
        <v>1</v>
      </c>
      <c r="S490">
        <v>0.18</v>
      </c>
      <c r="T490">
        <v>2.3E-3</v>
      </c>
      <c r="U490">
        <f t="shared" si="51"/>
        <v>1.3799999999999999E-3</v>
      </c>
    </row>
    <row r="491" spans="1:21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48"/>
        <v>988000</v>
      </c>
      <c r="L491" s="5">
        <v>1</v>
      </c>
      <c r="M491" s="2">
        <f t="shared" si="47"/>
        <v>1976000</v>
      </c>
      <c r="N491">
        <v>2</v>
      </c>
      <c r="O491" s="2">
        <v>6266000</v>
      </c>
      <c r="P491" s="5">
        <v>1</v>
      </c>
      <c r="Q491">
        <f t="shared" si="49"/>
        <v>7</v>
      </c>
      <c r="R491">
        <f t="shared" si="50"/>
        <v>1</v>
      </c>
      <c r="S491">
        <v>0.18</v>
      </c>
      <c r="T491">
        <v>2.3E-3</v>
      </c>
      <c r="U491">
        <f t="shared" si="51"/>
        <v>1.3799999999999999E-3</v>
      </c>
    </row>
    <row r="492" spans="1:21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48"/>
        <v>990000</v>
      </c>
      <c r="L492" s="5">
        <v>1</v>
      </c>
      <c r="M492" s="2">
        <f t="shared" si="47"/>
        <v>1980000</v>
      </c>
      <c r="N492" s="5">
        <v>2</v>
      </c>
      <c r="O492" s="5">
        <v>6274000</v>
      </c>
      <c r="P492">
        <v>1</v>
      </c>
      <c r="Q492">
        <f t="shared" si="49"/>
        <v>7</v>
      </c>
      <c r="R492">
        <f t="shared" si="50"/>
        <v>1</v>
      </c>
      <c r="S492">
        <v>0.18</v>
      </c>
      <c r="T492">
        <v>2.3E-3</v>
      </c>
      <c r="U492">
        <f t="shared" si="51"/>
        <v>1.3799999999999999E-3</v>
      </c>
    </row>
    <row r="493" spans="1:21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48"/>
        <v>992000</v>
      </c>
      <c r="L493" s="5">
        <v>1</v>
      </c>
      <c r="M493" s="2">
        <f t="shared" si="47"/>
        <v>1984000</v>
      </c>
      <c r="N493">
        <v>2</v>
      </c>
      <c r="O493" s="2">
        <v>6282000</v>
      </c>
      <c r="P493">
        <v>1</v>
      </c>
      <c r="Q493">
        <f t="shared" si="49"/>
        <v>7</v>
      </c>
      <c r="R493">
        <f t="shared" si="50"/>
        <v>1</v>
      </c>
      <c r="S493">
        <v>0.18</v>
      </c>
      <c r="T493">
        <v>2.3E-3</v>
      </c>
      <c r="U493">
        <f t="shared" si="51"/>
        <v>1.3799999999999999E-3</v>
      </c>
    </row>
    <row r="494" spans="1:21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48"/>
        <v>994000</v>
      </c>
      <c r="L494" s="5">
        <v>1</v>
      </c>
      <c r="M494" s="2">
        <f t="shared" ref="M494:M554" si="52">K494*2</f>
        <v>1988000</v>
      </c>
      <c r="N494" s="5">
        <v>2</v>
      </c>
      <c r="O494" s="5">
        <v>6290000</v>
      </c>
      <c r="P494" s="5">
        <v>1</v>
      </c>
      <c r="Q494">
        <f t="shared" si="49"/>
        <v>7</v>
      </c>
      <c r="R494">
        <f t="shared" si="50"/>
        <v>1</v>
      </c>
      <c r="S494">
        <v>0.18</v>
      </c>
      <c r="T494">
        <v>2.3E-3</v>
      </c>
      <c r="U494">
        <f t="shared" si="51"/>
        <v>1.3799999999999999E-3</v>
      </c>
    </row>
    <row r="495" spans="1:21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48"/>
        <v>996000</v>
      </c>
      <c r="L495" s="5">
        <v>1</v>
      </c>
      <c r="M495" s="2">
        <f t="shared" si="52"/>
        <v>1992000</v>
      </c>
      <c r="N495">
        <v>2</v>
      </c>
      <c r="O495" s="2">
        <v>6298000</v>
      </c>
      <c r="P495">
        <v>1</v>
      </c>
      <c r="Q495">
        <f t="shared" si="49"/>
        <v>7</v>
      </c>
      <c r="R495">
        <f t="shared" si="50"/>
        <v>1</v>
      </c>
      <c r="S495">
        <v>0.18</v>
      </c>
      <c r="T495">
        <v>2.3E-3</v>
      </c>
      <c r="U495">
        <f t="shared" si="51"/>
        <v>1.3799999999999999E-3</v>
      </c>
    </row>
    <row r="496" spans="1:21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48"/>
        <v>998000</v>
      </c>
      <c r="L496" s="5">
        <v>1</v>
      </c>
      <c r="M496" s="2">
        <f t="shared" si="52"/>
        <v>1996000</v>
      </c>
      <c r="N496" s="5">
        <v>2</v>
      </c>
      <c r="O496" s="5">
        <v>6306000</v>
      </c>
      <c r="P496">
        <v>1</v>
      </c>
      <c r="Q496">
        <f t="shared" si="49"/>
        <v>7</v>
      </c>
      <c r="R496">
        <f t="shared" si="50"/>
        <v>1</v>
      </c>
      <c r="S496">
        <v>0.18</v>
      </c>
      <c r="T496">
        <v>2.3E-3</v>
      </c>
      <c r="U496">
        <f t="shared" si="51"/>
        <v>1.3799999999999999E-3</v>
      </c>
    </row>
    <row r="497" spans="1:21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48"/>
        <v>1000000</v>
      </c>
      <c r="L497" s="5">
        <v>1</v>
      </c>
      <c r="M497" s="2">
        <f t="shared" si="52"/>
        <v>2000000</v>
      </c>
      <c r="N497">
        <v>2</v>
      </c>
      <c r="O497" s="2">
        <v>6314000</v>
      </c>
      <c r="P497" s="5">
        <v>1</v>
      </c>
      <c r="Q497">
        <f t="shared" si="49"/>
        <v>7</v>
      </c>
      <c r="R497">
        <f t="shared" si="50"/>
        <v>1</v>
      </c>
      <c r="S497">
        <v>0.18</v>
      </c>
      <c r="T497">
        <v>2.3E-3</v>
      </c>
      <c r="U497">
        <f t="shared" si="51"/>
        <v>1.3799999999999999E-3</v>
      </c>
    </row>
    <row r="498" spans="1:21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48"/>
        <v>1002000</v>
      </c>
      <c r="L498" s="5">
        <v>1</v>
      </c>
      <c r="M498" s="2">
        <f t="shared" si="52"/>
        <v>2004000</v>
      </c>
      <c r="N498" s="5">
        <v>2</v>
      </c>
      <c r="O498" s="5">
        <v>6322000</v>
      </c>
      <c r="P498">
        <v>1</v>
      </c>
      <c r="Q498">
        <f t="shared" si="49"/>
        <v>7</v>
      </c>
      <c r="R498">
        <f t="shared" si="50"/>
        <v>1</v>
      </c>
      <c r="S498">
        <v>0.18</v>
      </c>
      <c r="T498">
        <v>2.3E-3</v>
      </c>
      <c r="U498">
        <f t="shared" si="51"/>
        <v>1.3799999999999999E-3</v>
      </c>
    </row>
    <row r="499" spans="1:21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48"/>
        <v>1004000</v>
      </c>
      <c r="L499" s="5">
        <v>1</v>
      </c>
      <c r="M499" s="2">
        <f t="shared" si="52"/>
        <v>2008000</v>
      </c>
      <c r="N499">
        <v>2</v>
      </c>
      <c r="O499" s="2">
        <v>6330000</v>
      </c>
      <c r="P499">
        <v>1</v>
      </c>
      <c r="Q499">
        <f t="shared" si="49"/>
        <v>7</v>
      </c>
      <c r="R499">
        <f t="shared" si="50"/>
        <v>1</v>
      </c>
      <c r="S499">
        <v>0.18</v>
      </c>
      <c r="T499">
        <v>2.3E-3</v>
      </c>
      <c r="U499">
        <f t="shared" si="51"/>
        <v>1.3799999999999999E-3</v>
      </c>
    </row>
    <row r="500" spans="1:21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48"/>
        <v>1006000</v>
      </c>
      <c r="L500" s="5">
        <v>1</v>
      </c>
      <c r="M500" s="2">
        <f t="shared" si="52"/>
        <v>2012000</v>
      </c>
      <c r="N500" s="5">
        <v>2</v>
      </c>
      <c r="O500" s="5">
        <v>6338000</v>
      </c>
      <c r="P500" s="5">
        <v>1</v>
      </c>
      <c r="Q500">
        <f t="shared" si="49"/>
        <v>7</v>
      </c>
      <c r="R500">
        <f t="shared" si="50"/>
        <v>1</v>
      </c>
      <c r="S500">
        <v>0.18</v>
      </c>
      <c r="T500">
        <v>2.3E-3</v>
      </c>
      <c r="U500">
        <f t="shared" si="51"/>
        <v>1.3799999999999999E-3</v>
      </c>
    </row>
    <row r="501" spans="1:21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48"/>
        <v>1008000</v>
      </c>
      <c r="L501" s="5">
        <v>1</v>
      </c>
      <c r="M501" s="2">
        <f t="shared" si="52"/>
        <v>2016000</v>
      </c>
      <c r="N501">
        <v>2</v>
      </c>
      <c r="O501" s="5">
        <v>6346000</v>
      </c>
      <c r="P501" s="5">
        <v>1</v>
      </c>
      <c r="Q501">
        <f t="shared" si="49"/>
        <v>7</v>
      </c>
      <c r="R501">
        <f t="shared" si="50"/>
        <v>1</v>
      </c>
      <c r="S501">
        <v>0.18</v>
      </c>
      <c r="T501">
        <v>2.3E-3</v>
      </c>
      <c r="U501">
        <f t="shared" si="51"/>
        <v>1.3799999999999999E-3</v>
      </c>
    </row>
    <row r="502" spans="1:21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48"/>
        <v>1010000</v>
      </c>
      <c r="L502" s="5">
        <v>1</v>
      </c>
      <c r="M502" s="2">
        <f t="shared" si="52"/>
        <v>2020000</v>
      </c>
      <c r="N502" s="5">
        <v>2</v>
      </c>
      <c r="O502" s="2">
        <v>6354000</v>
      </c>
      <c r="P502">
        <v>1</v>
      </c>
      <c r="Q502">
        <f t="shared" si="49"/>
        <v>7</v>
      </c>
      <c r="R502">
        <f t="shared" si="50"/>
        <v>1</v>
      </c>
      <c r="S502">
        <v>0.18</v>
      </c>
      <c r="T502">
        <v>2.3E-3</v>
      </c>
      <c r="U502">
        <f t="shared" si="51"/>
        <v>1.3799999999999999E-3</v>
      </c>
    </row>
    <row r="503" spans="1:21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48"/>
        <v>1012000</v>
      </c>
      <c r="L503" s="5">
        <v>1</v>
      </c>
      <c r="M503" s="2">
        <f t="shared" si="52"/>
        <v>2024000</v>
      </c>
      <c r="N503">
        <v>2</v>
      </c>
      <c r="O503" s="5">
        <v>6362000</v>
      </c>
      <c r="P503">
        <v>1</v>
      </c>
      <c r="Q503">
        <f t="shared" si="49"/>
        <v>8</v>
      </c>
      <c r="R503">
        <f t="shared" si="50"/>
        <v>1</v>
      </c>
      <c r="S503">
        <v>0.18</v>
      </c>
      <c r="T503">
        <v>2.3E-3</v>
      </c>
      <c r="U503">
        <f t="shared" si="51"/>
        <v>1.3799999999999999E-3</v>
      </c>
    </row>
    <row r="504" spans="1:21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53">10000+A504*2000</f>
        <v>1014000</v>
      </c>
      <c r="L504" s="5">
        <v>1</v>
      </c>
      <c r="M504" s="2">
        <f t="shared" si="52"/>
        <v>2028000</v>
      </c>
      <c r="N504" s="5">
        <v>2</v>
      </c>
      <c r="O504" s="2">
        <v>6370000</v>
      </c>
      <c r="P504" s="5">
        <v>1</v>
      </c>
      <c r="Q504">
        <f t="shared" si="49"/>
        <v>8</v>
      </c>
      <c r="R504">
        <f t="shared" si="50"/>
        <v>1</v>
      </c>
      <c r="S504">
        <v>0.18</v>
      </c>
      <c r="T504">
        <v>2.3E-3</v>
      </c>
      <c r="U504">
        <f t="shared" si="51"/>
        <v>1.3799999999999999E-3</v>
      </c>
    </row>
    <row r="505" spans="1:21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53"/>
        <v>1016000</v>
      </c>
      <c r="L505" s="5">
        <v>1</v>
      </c>
      <c r="M505" s="2">
        <f t="shared" si="52"/>
        <v>2032000</v>
      </c>
      <c r="N505">
        <v>2</v>
      </c>
      <c r="O505" s="5">
        <v>6378000</v>
      </c>
      <c r="P505">
        <v>1</v>
      </c>
      <c r="Q505">
        <f t="shared" si="49"/>
        <v>8</v>
      </c>
      <c r="R505">
        <f t="shared" si="50"/>
        <v>1</v>
      </c>
      <c r="S505">
        <v>0.18</v>
      </c>
      <c r="T505">
        <v>2.3E-3</v>
      </c>
      <c r="U505">
        <f t="shared" si="51"/>
        <v>1.3799999999999999E-3</v>
      </c>
    </row>
    <row r="506" spans="1:21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53"/>
        <v>1018000</v>
      </c>
      <c r="L506" s="5">
        <v>1</v>
      </c>
      <c r="M506" s="2">
        <f t="shared" si="52"/>
        <v>2036000</v>
      </c>
      <c r="N506" s="5">
        <v>2</v>
      </c>
      <c r="O506" s="5">
        <v>6386000</v>
      </c>
      <c r="P506">
        <v>1</v>
      </c>
      <c r="Q506">
        <f t="shared" si="49"/>
        <v>8</v>
      </c>
      <c r="R506">
        <f t="shared" si="50"/>
        <v>1</v>
      </c>
      <c r="S506">
        <v>0.18</v>
      </c>
      <c r="T506">
        <v>2.3E-3</v>
      </c>
      <c r="U506">
        <f t="shared" si="51"/>
        <v>1.3799999999999999E-3</v>
      </c>
    </row>
    <row r="507" spans="1:21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53"/>
        <v>1020000</v>
      </c>
      <c r="L507" s="5">
        <v>1</v>
      </c>
      <c r="M507" s="2">
        <f t="shared" si="52"/>
        <v>2040000</v>
      </c>
      <c r="N507">
        <v>2</v>
      </c>
      <c r="O507" s="2">
        <v>6394000</v>
      </c>
      <c r="P507" s="5">
        <v>1</v>
      </c>
      <c r="Q507">
        <f t="shared" si="49"/>
        <v>8</v>
      </c>
      <c r="R507">
        <f t="shared" si="50"/>
        <v>1</v>
      </c>
      <c r="S507">
        <v>0.18</v>
      </c>
      <c r="T507">
        <v>2.3E-3</v>
      </c>
      <c r="U507">
        <f t="shared" si="51"/>
        <v>1.3799999999999999E-3</v>
      </c>
    </row>
    <row r="508" spans="1:21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53"/>
        <v>1022000</v>
      </c>
      <c r="L508" s="5">
        <v>1</v>
      </c>
      <c r="M508" s="2">
        <f t="shared" si="52"/>
        <v>2044000</v>
      </c>
      <c r="N508" s="5">
        <v>2</v>
      </c>
      <c r="O508" s="5">
        <v>6402000</v>
      </c>
      <c r="P508" s="5">
        <v>1</v>
      </c>
      <c r="Q508">
        <f t="shared" si="49"/>
        <v>8</v>
      </c>
      <c r="R508">
        <f t="shared" si="50"/>
        <v>1</v>
      </c>
      <c r="S508">
        <v>0.18</v>
      </c>
      <c r="T508">
        <v>2.3E-3</v>
      </c>
      <c r="U508">
        <f t="shared" si="51"/>
        <v>1.3799999999999999E-3</v>
      </c>
    </row>
    <row r="509" spans="1:21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53"/>
        <v>1024000</v>
      </c>
      <c r="L509" s="5">
        <v>1</v>
      </c>
      <c r="M509" s="2">
        <f t="shared" si="52"/>
        <v>2048000</v>
      </c>
      <c r="N509">
        <v>2</v>
      </c>
      <c r="O509" s="2">
        <v>6410000</v>
      </c>
      <c r="P509">
        <v>1</v>
      </c>
      <c r="Q509">
        <f t="shared" si="49"/>
        <v>8</v>
      </c>
      <c r="R509">
        <f t="shared" si="50"/>
        <v>1</v>
      </c>
      <c r="S509">
        <v>0.18</v>
      </c>
      <c r="T509">
        <v>2.3E-3</v>
      </c>
      <c r="U509">
        <f t="shared" si="51"/>
        <v>1.3799999999999999E-3</v>
      </c>
    </row>
    <row r="510" spans="1:21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53"/>
        <v>1026000</v>
      </c>
      <c r="L510" s="5">
        <v>1</v>
      </c>
      <c r="M510" s="2">
        <f t="shared" si="52"/>
        <v>2052000</v>
      </c>
      <c r="N510" s="5">
        <v>2</v>
      </c>
      <c r="O510" s="5">
        <v>6418000</v>
      </c>
      <c r="P510">
        <v>1</v>
      </c>
      <c r="Q510">
        <f t="shared" si="49"/>
        <v>8</v>
      </c>
      <c r="R510">
        <f t="shared" si="50"/>
        <v>1</v>
      </c>
      <c r="S510">
        <v>0.18</v>
      </c>
      <c r="T510">
        <v>2.3E-3</v>
      </c>
      <c r="U510">
        <f t="shared" si="51"/>
        <v>1.3799999999999999E-3</v>
      </c>
    </row>
    <row r="511" spans="1:21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53"/>
        <v>1028000</v>
      </c>
      <c r="L511" s="5">
        <v>1</v>
      </c>
      <c r="M511" s="2">
        <f t="shared" si="52"/>
        <v>2056000</v>
      </c>
      <c r="N511">
        <v>2</v>
      </c>
      <c r="O511" s="5">
        <v>6426000</v>
      </c>
      <c r="P511" s="5">
        <v>1</v>
      </c>
      <c r="Q511">
        <f t="shared" si="49"/>
        <v>8</v>
      </c>
      <c r="R511">
        <f t="shared" si="50"/>
        <v>1</v>
      </c>
      <c r="S511">
        <v>0.18</v>
      </c>
      <c r="T511">
        <v>2.3E-3</v>
      </c>
      <c r="U511">
        <f t="shared" si="51"/>
        <v>1.3799999999999999E-3</v>
      </c>
    </row>
    <row r="512" spans="1:21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53"/>
        <v>1030000</v>
      </c>
      <c r="L512" s="5">
        <v>1</v>
      </c>
      <c r="M512" s="2">
        <f t="shared" si="52"/>
        <v>2060000</v>
      </c>
      <c r="N512" s="5">
        <v>2</v>
      </c>
      <c r="O512" s="2">
        <v>6434000</v>
      </c>
      <c r="P512">
        <v>1</v>
      </c>
      <c r="Q512">
        <f t="shared" si="49"/>
        <v>8</v>
      </c>
      <c r="R512">
        <f t="shared" si="50"/>
        <v>1</v>
      </c>
      <c r="S512">
        <v>0.18</v>
      </c>
      <c r="T512">
        <v>2.3E-3</v>
      </c>
      <c r="U512">
        <f t="shared" si="51"/>
        <v>1.3799999999999999E-3</v>
      </c>
    </row>
    <row r="513" spans="1:21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53"/>
        <v>1032000</v>
      </c>
      <c r="L513" s="5">
        <v>1</v>
      </c>
      <c r="M513" s="2">
        <f t="shared" si="52"/>
        <v>2064000</v>
      </c>
      <c r="N513">
        <v>2</v>
      </c>
      <c r="O513" s="5">
        <v>6442000</v>
      </c>
      <c r="P513">
        <v>1</v>
      </c>
      <c r="Q513">
        <f t="shared" si="49"/>
        <v>8</v>
      </c>
      <c r="R513">
        <f t="shared" si="50"/>
        <v>1</v>
      </c>
      <c r="S513">
        <v>0.18</v>
      </c>
      <c r="T513">
        <v>2.3E-3</v>
      </c>
      <c r="U513">
        <f t="shared" si="51"/>
        <v>1.3799999999999999E-3</v>
      </c>
    </row>
    <row r="514" spans="1:21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53"/>
        <v>1034000</v>
      </c>
      <c r="L514" s="5">
        <v>1</v>
      </c>
      <c r="M514" s="2">
        <f t="shared" si="52"/>
        <v>2068000</v>
      </c>
      <c r="N514" s="5">
        <v>2</v>
      </c>
      <c r="O514" s="2">
        <v>6450000</v>
      </c>
      <c r="P514" s="5">
        <v>1</v>
      </c>
      <c r="Q514">
        <f t="shared" si="49"/>
        <v>8</v>
      </c>
      <c r="R514">
        <f t="shared" si="50"/>
        <v>1</v>
      </c>
      <c r="S514">
        <v>0.18</v>
      </c>
      <c r="T514">
        <v>2.3E-3</v>
      </c>
      <c r="U514">
        <f t="shared" si="51"/>
        <v>1.3799999999999999E-3</v>
      </c>
    </row>
    <row r="515" spans="1:21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53"/>
        <v>1036000</v>
      </c>
      <c r="L515" s="5">
        <v>1</v>
      </c>
      <c r="M515" s="2">
        <f t="shared" si="52"/>
        <v>2072000</v>
      </c>
      <c r="N515">
        <v>2</v>
      </c>
      <c r="O515" s="5">
        <v>6458000</v>
      </c>
      <c r="P515" s="5">
        <v>1</v>
      </c>
      <c r="Q515">
        <f t="shared" ref="Q515:Q578" si="54">ROUNDUP(A515/100,0)+2</f>
        <v>8</v>
      </c>
      <c r="R515">
        <f t="shared" ref="R515:R578" si="55">QUOTIENT(A515,1000)+1</f>
        <v>1</v>
      </c>
      <c r="S515">
        <v>0.18</v>
      </c>
      <c r="T515">
        <v>2.3E-3</v>
      </c>
      <c r="U515">
        <f t="shared" si="51"/>
        <v>1.3799999999999999E-3</v>
      </c>
    </row>
    <row r="516" spans="1:21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53"/>
        <v>1038000</v>
      </c>
      <c r="L516" s="5">
        <v>1</v>
      </c>
      <c r="M516" s="2">
        <f t="shared" si="52"/>
        <v>2076000</v>
      </c>
      <c r="N516" s="5">
        <v>2</v>
      </c>
      <c r="O516" s="5">
        <v>6466000</v>
      </c>
      <c r="P516">
        <v>1</v>
      </c>
      <c r="Q516">
        <f t="shared" si="54"/>
        <v>8</v>
      </c>
      <c r="R516">
        <f t="shared" si="55"/>
        <v>1</v>
      </c>
      <c r="S516">
        <v>0.18</v>
      </c>
      <c r="T516">
        <v>2.3E-3</v>
      </c>
      <c r="U516">
        <f t="shared" ref="U516:U579" si="56">T516*0.6</f>
        <v>1.3799999999999999E-3</v>
      </c>
    </row>
    <row r="517" spans="1:21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53"/>
        <v>1040000</v>
      </c>
      <c r="L517" s="5">
        <v>1</v>
      </c>
      <c r="M517" s="2">
        <f t="shared" si="52"/>
        <v>2080000</v>
      </c>
      <c r="N517">
        <v>2</v>
      </c>
      <c r="O517" s="2">
        <v>6474000</v>
      </c>
      <c r="P517">
        <v>1</v>
      </c>
      <c r="Q517">
        <f t="shared" si="54"/>
        <v>8</v>
      </c>
      <c r="R517">
        <f t="shared" si="55"/>
        <v>1</v>
      </c>
      <c r="S517">
        <v>0.18</v>
      </c>
      <c r="T517">
        <v>2.3E-3</v>
      </c>
      <c r="U517">
        <f t="shared" si="56"/>
        <v>1.3799999999999999E-3</v>
      </c>
    </row>
    <row r="518" spans="1:21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53"/>
        <v>1042000</v>
      </c>
      <c r="L518" s="5">
        <v>1</v>
      </c>
      <c r="M518" s="2">
        <f t="shared" si="52"/>
        <v>2084000</v>
      </c>
      <c r="N518" s="5">
        <v>2</v>
      </c>
      <c r="O518" s="5">
        <v>6482000</v>
      </c>
      <c r="P518" s="5">
        <v>1</v>
      </c>
      <c r="Q518">
        <f t="shared" si="54"/>
        <v>8</v>
      </c>
      <c r="R518">
        <f t="shared" si="55"/>
        <v>1</v>
      </c>
      <c r="S518">
        <v>0.18</v>
      </c>
      <c r="T518">
        <v>2.3E-3</v>
      </c>
      <c r="U518">
        <f t="shared" si="56"/>
        <v>1.3799999999999999E-3</v>
      </c>
    </row>
    <row r="519" spans="1:21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53"/>
        <v>1044000</v>
      </c>
      <c r="L519" s="5">
        <v>1</v>
      </c>
      <c r="M519" s="2">
        <f t="shared" si="52"/>
        <v>2088000</v>
      </c>
      <c r="N519">
        <v>2</v>
      </c>
      <c r="O519" s="2">
        <v>6490000</v>
      </c>
      <c r="P519">
        <v>1</v>
      </c>
      <c r="Q519">
        <f t="shared" si="54"/>
        <v>8</v>
      </c>
      <c r="R519">
        <f t="shared" si="55"/>
        <v>1</v>
      </c>
      <c r="S519">
        <v>0.18</v>
      </c>
      <c r="T519">
        <v>2.3E-3</v>
      </c>
      <c r="U519">
        <f t="shared" si="56"/>
        <v>1.3799999999999999E-3</v>
      </c>
    </row>
    <row r="520" spans="1:21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53"/>
        <v>1046000</v>
      </c>
      <c r="L520" s="5">
        <v>1</v>
      </c>
      <c r="M520" s="2">
        <f t="shared" si="52"/>
        <v>2092000</v>
      </c>
      <c r="N520" s="5">
        <v>2</v>
      </c>
      <c r="O520" s="5">
        <v>6498000</v>
      </c>
      <c r="P520">
        <v>1</v>
      </c>
      <c r="Q520">
        <f t="shared" si="54"/>
        <v>8</v>
      </c>
      <c r="R520">
        <f t="shared" si="55"/>
        <v>1</v>
      </c>
      <c r="S520">
        <v>0.18</v>
      </c>
      <c r="T520">
        <v>2.3E-3</v>
      </c>
      <c r="U520">
        <f t="shared" si="56"/>
        <v>1.3799999999999999E-3</v>
      </c>
    </row>
    <row r="521" spans="1:21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53"/>
        <v>1048000</v>
      </c>
      <c r="L521" s="5">
        <v>1</v>
      </c>
      <c r="M521" s="2">
        <f t="shared" si="52"/>
        <v>2096000</v>
      </c>
      <c r="N521">
        <v>2</v>
      </c>
      <c r="O521" s="5">
        <v>6506000</v>
      </c>
      <c r="P521" s="5">
        <v>1</v>
      </c>
      <c r="Q521">
        <f t="shared" si="54"/>
        <v>8</v>
      </c>
      <c r="R521">
        <f t="shared" si="55"/>
        <v>1</v>
      </c>
      <c r="S521">
        <v>0.18</v>
      </c>
      <c r="T521">
        <v>2.3E-3</v>
      </c>
      <c r="U521">
        <f t="shared" si="56"/>
        <v>1.3799999999999999E-3</v>
      </c>
    </row>
    <row r="522" spans="1:21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53"/>
        <v>1050000</v>
      </c>
      <c r="L522" s="5">
        <v>1</v>
      </c>
      <c r="M522" s="2">
        <f t="shared" si="52"/>
        <v>2100000</v>
      </c>
      <c r="N522" s="5">
        <v>2</v>
      </c>
      <c r="O522" s="2">
        <v>6514000</v>
      </c>
      <c r="P522" s="5">
        <v>1</v>
      </c>
      <c r="Q522">
        <f t="shared" si="54"/>
        <v>8</v>
      </c>
      <c r="R522">
        <f t="shared" si="55"/>
        <v>1</v>
      </c>
      <c r="S522">
        <v>0.18</v>
      </c>
      <c r="T522">
        <v>2.3E-3</v>
      </c>
      <c r="U522">
        <f t="shared" si="56"/>
        <v>1.3799999999999999E-3</v>
      </c>
    </row>
    <row r="523" spans="1:21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53"/>
        <v>1052000</v>
      </c>
      <c r="L523" s="5">
        <v>1</v>
      </c>
      <c r="M523" s="2">
        <f t="shared" si="52"/>
        <v>2104000</v>
      </c>
      <c r="N523">
        <v>2</v>
      </c>
      <c r="O523" s="5">
        <v>6522000</v>
      </c>
      <c r="P523">
        <v>1</v>
      </c>
      <c r="Q523">
        <f t="shared" si="54"/>
        <v>8</v>
      </c>
      <c r="R523">
        <f t="shared" si="55"/>
        <v>1</v>
      </c>
      <c r="S523">
        <v>0.18</v>
      </c>
      <c r="T523">
        <v>2.3E-3</v>
      </c>
      <c r="U523">
        <f t="shared" si="56"/>
        <v>1.3799999999999999E-3</v>
      </c>
    </row>
    <row r="524" spans="1:21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53"/>
        <v>1054000</v>
      </c>
      <c r="L524" s="5">
        <v>1</v>
      </c>
      <c r="M524" s="2">
        <f t="shared" si="52"/>
        <v>2108000</v>
      </c>
      <c r="N524" s="5">
        <v>2</v>
      </c>
      <c r="O524" s="2">
        <v>6530000</v>
      </c>
      <c r="P524">
        <v>1</v>
      </c>
      <c r="Q524">
        <f t="shared" si="54"/>
        <v>8</v>
      </c>
      <c r="R524">
        <f t="shared" si="55"/>
        <v>1</v>
      </c>
      <c r="S524">
        <v>0.18</v>
      </c>
      <c r="T524">
        <v>2.3E-3</v>
      </c>
      <c r="U524">
        <f t="shared" si="56"/>
        <v>1.3799999999999999E-3</v>
      </c>
    </row>
    <row r="525" spans="1:21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53"/>
        <v>1056000</v>
      </c>
      <c r="L525" s="5">
        <v>1</v>
      </c>
      <c r="M525" s="2">
        <f t="shared" si="52"/>
        <v>2112000</v>
      </c>
      <c r="N525">
        <v>2</v>
      </c>
      <c r="O525" s="5">
        <v>6538000</v>
      </c>
      <c r="P525" s="5">
        <v>1</v>
      </c>
      <c r="Q525">
        <f t="shared" si="54"/>
        <v>8</v>
      </c>
      <c r="R525">
        <f t="shared" si="55"/>
        <v>1</v>
      </c>
      <c r="S525">
        <v>0.18</v>
      </c>
      <c r="T525">
        <v>2.3E-3</v>
      </c>
      <c r="U525">
        <f t="shared" si="56"/>
        <v>1.3799999999999999E-3</v>
      </c>
    </row>
    <row r="526" spans="1:21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53"/>
        <v>1058000</v>
      </c>
      <c r="L526" s="5">
        <v>1</v>
      </c>
      <c r="M526" s="2">
        <f t="shared" si="52"/>
        <v>2116000</v>
      </c>
      <c r="N526" s="5">
        <v>2</v>
      </c>
      <c r="O526" s="5">
        <v>6546000</v>
      </c>
      <c r="P526">
        <v>1</v>
      </c>
      <c r="Q526">
        <f t="shared" si="54"/>
        <v>8</v>
      </c>
      <c r="R526">
        <f t="shared" si="55"/>
        <v>1</v>
      </c>
      <c r="S526">
        <v>0.18</v>
      </c>
      <c r="T526">
        <v>2.3E-3</v>
      </c>
      <c r="U526">
        <f t="shared" si="56"/>
        <v>1.3799999999999999E-3</v>
      </c>
    </row>
    <row r="527" spans="1:21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53"/>
        <v>1060000</v>
      </c>
      <c r="L527" s="5">
        <v>1</v>
      </c>
      <c r="M527" s="2">
        <f t="shared" si="52"/>
        <v>2120000</v>
      </c>
      <c r="N527">
        <v>2</v>
      </c>
      <c r="O527" s="2">
        <v>6554000</v>
      </c>
      <c r="P527">
        <v>1</v>
      </c>
      <c r="Q527">
        <f t="shared" si="54"/>
        <v>8</v>
      </c>
      <c r="R527">
        <f t="shared" si="55"/>
        <v>1</v>
      </c>
      <c r="S527">
        <v>0.18</v>
      </c>
      <c r="T527">
        <v>2.3E-3</v>
      </c>
      <c r="U527">
        <f t="shared" si="56"/>
        <v>1.3799999999999999E-3</v>
      </c>
    </row>
    <row r="528" spans="1:21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53"/>
        <v>1062000</v>
      </c>
      <c r="L528" s="5">
        <v>1</v>
      </c>
      <c r="M528" s="2">
        <f t="shared" si="52"/>
        <v>2124000</v>
      </c>
      <c r="N528" s="5">
        <v>2</v>
      </c>
      <c r="O528" s="5">
        <v>6562000</v>
      </c>
      <c r="P528" s="5">
        <v>1</v>
      </c>
      <c r="Q528">
        <f t="shared" si="54"/>
        <v>8</v>
      </c>
      <c r="R528">
        <f t="shared" si="55"/>
        <v>1</v>
      </c>
      <c r="S528">
        <v>0.18</v>
      </c>
      <c r="T528">
        <v>2.3E-3</v>
      </c>
      <c r="U528">
        <f t="shared" si="56"/>
        <v>1.3799999999999999E-3</v>
      </c>
    </row>
    <row r="529" spans="1:21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53"/>
        <v>1064000</v>
      </c>
      <c r="L529" s="5">
        <v>1</v>
      </c>
      <c r="M529" s="2">
        <f t="shared" si="52"/>
        <v>2128000</v>
      </c>
      <c r="N529">
        <v>2</v>
      </c>
      <c r="O529" s="2">
        <v>6570000</v>
      </c>
      <c r="P529" s="5">
        <v>1</v>
      </c>
      <c r="Q529">
        <f t="shared" si="54"/>
        <v>8</v>
      </c>
      <c r="R529">
        <f t="shared" si="55"/>
        <v>1</v>
      </c>
      <c r="S529">
        <v>0.18</v>
      </c>
      <c r="T529">
        <v>2.3E-3</v>
      </c>
      <c r="U529">
        <f t="shared" si="56"/>
        <v>1.3799999999999999E-3</v>
      </c>
    </row>
    <row r="530" spans="1:21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53"/>
        <v>1066000</v>
      </c>
      <c r="L530" s="5">
        <v>1</v>
      </c>
      <c r="M530" s="2">
        <f t="shared" si="52"/>
        <v>2132000</v>
      </c>
      <c r="N530" s="5">
        <v>2</v>
      </c>
      <c r="O530" s="5">
        <v>6578000</v>
      </c>
      <c r="P530">
        <v>1</v>
      </c>
      <c r="Q530">
        <f t="shared" si="54"/>
        <v>8</v>
      </c>
      <c r="R530">
        <f t="shared" si="55"/>
        <v>1</v>
      </c>
      <c r="S530">
        <v>0.18</v>
      </c>
      <c r="T530">
        <v>2.3E-3</v>
      </c>
      <c r="U530">
        <f t="shared" si="56"/>
        <v>1.3799999999999999E-3</v>
      </c>
    </row>
    <row r="531" spans="1:21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53"/>
        <v>1068000</v>
      </c>
      <c r="L531" s="5">
        <v>1</v>
      </c>
      <c r="M531" s="2">
        <f t="shared" si="52"/>
        <v>2136000</v>
      </c>
      <c r="N531">
        <v>2</v>
      </c>
      <c r="O531" s="5">
        <v>6586000</v>
      </c>
      <c r="P531">
        <v>1</v>
      </c>
      <c r="Q531">
        <f t="shared" si="54"/>
        <v>8</v>
      </c>
      <c r="R531">
        <f t="shared" si="55"/>
        <v>1</v>
      </c>
      <c r="S531">
        <v>0.18</v>
      </c>
      <c r="T531">
        <v>2.3E-3</v>
      </c>
      <c r="U531">
        <f t="shared" si="56"/>
        <v>1.3799999999999999E-3</v>
      </c>
    </row>
    <row r="532" spans="1:21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53"/>
        <v>1070000</v>
      </c>
      <c r="L532" s="5">
        <v>1</v>
      </c>
      <c r="M532" s="2">
        <f t="shared" si="52"/>
        <v>2140000</v>
      </c>
      <c r="N532" s="5">
        <v>2</v>
      </c>
      <c r="O532" s="2">
        <v>6594000</v>
      </c>
      <c r="P532" s="5">
        <v>1</v>
      </c>
      <c r="Q532">
        <f t="shared" si="54"/>
        <v>8</v>
      </c>
      <c r="R532">
        <f t="shared" si="55"/>
        <v>1</v>
      </c>
      <c r="S532">
        <v>0.18</v>
      </c>
      <c r="T532">
        <v>2.3E-3</v>
      </c>
      <c r="U532">
        <f t="shared" si="56"/>
        <v>1.3799999999999999E-3</v>
      </c>
    </row>
    <row r="533" spans="1:21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53"/>
        <v>1072000</v>
      </c>
      <c r="L533" s="5">
        <v>1</v>
      </c>
      <c r="M533" s="2">
        <f t="shared" si="52"/>
        <v>2144000</v>
      </c>
      <c r="N533">
        <v>2</v>
      </c>
      <c r="O533" s="5">
        <v>6602000</v>
      </c>
      <c r="P533">
        <v>1</v>
      </c>
      <c r="Q533">
        <f t="shared" si="54"/>
        <v>8</v>
      </c>
      <c r="R533">
        <f t="shared" si="55"/>
        <v>1</v>
      </c>
      <c r="S533">
        <v>0.18</v>
      </c>
      <c r="T533">
        <v>2.3E-3</v>
      </c>
      <c r="U533">
        <f t="shared" si="56"/>
        <v>1.3799999999999999E-3</v>
      </c>
    </row>
    <row r="534" spans="1:21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53"/>
        <v>1074000</v>
      </c>
      <c r="L534" s="5">
        <v>1</v>
      </c>
      <c r="M534" s="2">
        <f t="shared" si="52"/>
        <v>2148000</v>
      </c>
      <c r="N534" s="5">
        <v>2</v>
      </c>
      <c r="O534" s="2">
        <v>6610000</v>
      </c>
      <c r="P534">
        <v>1</v>
      </c>
      <c r="Q534">
        <f t="shared" si="54"/>
        <v>8</v>
      </c>
      <c r="R534">
        <f t="shared" si="55"/>
        <v>1</v>
      </c>
      <c r="S534">
        <v>0.18</v>
      </c>
      <c r="T534">
        <v>2.3E-3</v>
      </c>
      <c r="U534">
        <f t="shared" si="56"/>
        <v>1.3799999999999999E-3</v>
      </c>
    </row>
    <row r="535" spans="1:21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53"/>
        <v>1076000</v>
      </c>
      <c r="L535" s="5">
        <v>1</v>
      </c>
      <c r="M535" s="2">
        <f t="shared" si="52"/>
        <v>2152000</v>
      </c>
      <c r="N535">
        <v>2</v>
      </c>
      <c r="O535" s="5">
        <v>6618000</v>
      </c>
      <c r="P535" s="5">
        <v>1</v>
      </c>
      <c r="Q535">
        <f t="shared" si="54"/>
        <v>8</v>
      </c>
      <c r="R535">
        <f t="shared" si="55"/>
        <v>1</v>
      </c>
      <c r="S535">
        <v>0.18</v>
      </c>
      <c r="T535">
        <v>2.3E-3</v>
      </c>
      <c r="U535">
        <f t="shared" si="56"/>
        <v>1.3799999999999999E-3</v>
      </c>
    </row>
    <row r="536" spans="1:21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53"/>
        <v>1078000</v>
      </c>
      <c r="L536" s="5">
        <v>1</v>
      </c>
      <c r="M536" s="2">
        <f t="shared" si="52"/>
        <v>2156000</v>
      </c>
      <c r="N536" s="5">
        <v>2</v>
      </c>
      <c r="O536" s="5">
        <v>6626000</v>
      </c>
      <c r="P536" s="5">
        <v>1</v>
      </c>
      <c r="Q536">
        <f t="shared" si="54"/>
        <v>8</v>
      </c>
      <c r="R536">
        <f t="shared" si="55"/>
        <v>1</v>
      </c>
      <c r="S536">
        <v>0.18</v>
      </c>
      <c r="T536">
        <v>2.3E-3</v>
      </c>
      <c r="U536">
        <f t="shared" si="56"/>
        <v>1.3799999999999999E-3</v>
      </c>
    </row>
    <row r="537" spans="1:21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53"/>
        <v>1080000</v>
      </c>
      <c r="L537" s="5">
        <v>1</v>
      </c>
      <c r="M537" s="2">
        <f t="shared" si="52"/>
        <v>2160000</v>
      </c>
      <c r="N537">
        <v>2</v>
      </c>
      <c r="O537" s="2">
        <v>6634000</v>
      </c>
      <c r="P537">
        <v>1</v>
      </c>
      <c r="Q537">
        <f t="shared" si="54"/>
        <v>8</v>
      </c>
      <c r="R537">
        <f t="shared" si="55"/>
        <v>1</v>
      </c>
      <c r="S537">
        <v>0.18</v>
      </c>
      <c r="T537">
        <v>2.3E-3</v>
      </c>
      <c r="U537">
        <f t="shared" si="56"/>
        <v>1.3799999999999999E-3</v>
      </c>
    </row>
    <row r="538" spans="1:21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53"/>
        <v>1082000</v>
      </c>
      <c r="L538" s="5">
        <v>1</v>
      </c>
      <c r="M538" s="2">
        <f t="shared" si="52"/>
        <v>2164000</v>
      </c>
      <c r="N538" s="5">
        <v>2</v>
      </c>
      <c r="O538" s="5">
        <v>6642000</v>
      </c>
      <c r="P538">
        <v>1</v>
      </c>
      <c r="Q538">
        <f t="shared" si="54"/>
        <v>8</v>
      </c>
      <c r="R538">
        <f t="shared" si="55"/>
        <v>1</v>
      </c>
      <c r="S538">
        <v>0.18</v>
      </c>
      <c r="T538">
        <v>2.3E-3</v>
      </c>
      <c r="U538">
        <f t="shared" si="56"/>
        <v>1.3799999999999999E-3</v>
      </c>
    </row>
    <row r="539" spans="1:21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53"/>
        <v>1084000</v>
      </c>
      <c r="L539" s="5">
        <v>1</v>
      </c>
      <c r="M539" s="2">
        <f t="shared" si="52"/>
        <v>2168000</v>
      </c>
      <c r="N539">
        <v>2</v>
      </c>
      <c r="O539" s="2">
        <v>6650000</v>
      </c>
      <c r="P539" s="5">
        <v>1</v>
      </c>
      <c r="Q539">
        <f t="shared" si="54"/>
        <v>8</v>
      </c>
      <c r="R539">
        <f t="shared" si="55"/>
        <v>1</v>
      </c>
      <c r="S539">
        <v>0.18</v>
      </c>
      <c r="T539">
        <v>2.3E-3</v>
      </c>
      <c r="U539">
        <f t="shared" si="56"/>
        <v>1.3799999999999999E-3</v>
      </c>
    </row>
    <row r="540" spans="1:21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53"/>
        <v>1086000</v>
      </c>
      <c r="L540" s="5">
        <v>1</v>
      </c>
      <c r="M540" s="2">
        <f t="shared" si="52"/>
        <v>2172000</v>
      </c>
      <c r="N540" s="5">
        <v>2</v>
      </c>
      <c r="O540" s="5">
        <v>6658000</v>
      </c>
      <c r="P540">
        <v>1</v>
      </c>
      <c r="Q540">
        <f t="shared" si="54"/>
        <v>8</v>
      </c>
      <c r="R540">
        <f t="shared" si="55"/>
        <v>1</v>
      </c>
      <c r="S540">
        <v>0.18</v>
      </c>
      <c r="T540">
        <v>2.3E-3</v>
      </c>
      <c r="U540">
        <f t="shared" si="56"/>
        <v>1.3799999999999999E-3</v>
      </c>
    </row>
    <row r="541" spans="1:21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53"/>
        <v>1088000</v>
      </c>
      <c r="L541" s="5">
        <v>1</v>
      </c>
      <c r="M541" s="2">
        <f t="shared" si="52"/>
        <v>2176000</v>
      </c>
      <c r="N541">
        <v>2</v>
      </c>
      <c r="O541" s="5">
        <v>6666000</v>
      </c>
      <c r="P541">
        <v>1</v>
      </c>
      <c r="Q541">
        <f t="shared" si="54"/>
        <v>8</v>
      </c>
      <c r="R541">
        <f t="shared" si="55"/>
        <v>1</v>
      </c>
      <c r="S541">
        <v>0.18</v>
      </c>
      <c r="T541">
        <v>2.3E-3</v>
      </c>
      <c r="U541">
        <f t="shared" si="56"/>
        <v>1.3799999999999999E-3</v>
      </c>
    </row>
    <row r="542" spans="1:21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53"/>
        <v>1090000</v>
      </c>
      <c r="L542" s="5">
        <v>1</v>
      </c>
      <c r="M542" s="2">
        <f t="shared" si="52"/>
        <v>2180000</v>
      </c>
      <c r="N542" s="5">
        <v>2</v>
      </c>
      <c r="O542" s="2">
        <v>6674000</v>
      </c>
      <c r="P542" s="5">
        <v>1</v>
      </c>
      <c r="Q542">
        <f t="shared" si="54"/>
        <v>8</v>
      </c>
      <c r="R542">
        <f t="shared" si="55"/>
        <v>1</v>
      </c>
      <c r="S542">
        <v>0.18</v>
      </c>
      <c r="T542">
        <v>2.3E-3</v>
      </c>
      <c r="U542">
        <f t="shared" si="56"/>
        <v>1.3799999999999999E-3</v>
      </c>
    </row>
    <row r="543" spans="1:21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53"/>
        <v>1092000</v>
      </c>
      <c r="L543" s="5">
        <v>1</v>
      </c>
      <c r="M543" s="2">
        <f t="shared" si="52"/>
        <v>2184000</v>
      </c>
      <c r="N543">
        <v>2</v>
      </c>
      <c r="O543" s="5">
        <v>6682000</v>
      </c>
      <c r="P543" s="5">
        <v>1</v>
      </c>
      <c r="Q543">
        <f t="shared" si="54"/>
        <v>8</v>
      </c>
      <c r="R543">
        <f t="shared" si="55"/>
        <v>1</v>
      </c>
      <c r="S543">
        <v>0.18</v>
      </c>
      <c r="T543">
        <v>2.3E-3</v>
      </c>
      <c r="U543">
        <f t="shared" si="56"/>
        <v>1.3799999999999999E-3</v>
      </c>
    </row>
    <row r="544" spans="1:21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53"/>
        <v>1094000</v>
      </c>
      <c r="L544" s="5">
        <v>1</v>
      </c>
      <c r="M544" s="2">
        <f t="shared" si="52"/>
        <v>2188000</v>
      </c>
      <c r="N544" s="5">
        <v>2</v>
      </c>
      <c r="O544" s="2">
        <v>6690000</v>
      </c>
      <c r="P544">
        <v>1</v>
      </c>
      <c r="Q544">
        <f t="shared" si="54"/>
        <v>8</v>
      </c>
      <c r="R544">
        <f t="shared" si="55"/>
        <v>1</v>
      </c>
      <c r="S544">
        <v>0.18</v>
      </c>
      <c r="T544">
        <v>2.3E-3</v>
      </c>
      <c r="U544">
        <f t="shared" si="56"/>
        <v>1.3799999999999999E-3</v>
      </c>
    </row>
    <row r="545" spans="1:21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53"/>
        <v>1096000</v>
      </c>
      <c r="L545" s="5">
        <v>1</v>
      </c>
      <c r="M545" s="2">
        <f t="shared" si="52"/>
        <v>2192000</v>
      </c>
      <c r="N545">
        <v>2</v>
      </c>
      <c r="O545" s="5">
        <v>6698000</v>
      </c>
      <c r="P545">
        <v>1</v>
      </c>
      <c r="Q545">
        <f t="shared" si="54"/>
        <v>8</v>
      </c>
      <c r="R545">
        <f t="shared" si="55"/>
        <v>1</v>
      </c>
      <c r="S545">
        <v>0.18</v>
      </c>
      <c r="T545">
        <v>2.3E-3</v>
      </c>
      <c r="U545">
        <f t="shared" si="56"/>
        <v>1.3799999999999999E-3</v>
      </c>
    </row>
    <row r="546" spans="1:21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53"/>
        <v>1098000</v>
      </c>
      <c r="L546" s="5">
        <v>1</v>
      </c>
      <c r="M546" s="2">
        <f t="shared" si="52"/>
        <v>2196000</v>
      </c>
      <c r="N546" s="5">
        <v>2</v>
      </c>
      <c r="O546" s="5">
        <v>6706000</v>
      </c>
      <c r="P546" s="5">
        <v>1</v>
      </c>
      <c r="Q546">
        <f t="shared" si="54"/>
        <v>8</v>
      </c>
      <c r="R546">
        <f t="shared" si="55"/>
        <v>1</v>
      </c>
      <c r="S546">
        <v>0.18</v>
      </c>
      <c r="T546">
        <v>2.3E-3</v>
      </c>
      <c r="U546">
        <f t="shared" si="56"/>
        <v>1.3799999999999999E-3</v>
      </c>
    </row>
    <row r="547" spans="1:21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53"/>
        <v>1100000</v>
      </c>
      <c r="L547" s="5">
        <v>1</v>
      </c>
      <c r="M547" s="2">
        <f t="shared" si="52"/>
        <v>2200000</v>
      </c>
      <c r="N547">
        <v>2</v>
      </c>
      <c r="O547" s="2">
        <v>6714000</v>
      </c>
      <c r="P547">
        <v>1</v>
      </c>
      <c r="Q547">
        <f t="shared" si="54"/>
        <v>8</v>
      </c>
      <c r="R547">
        <f t="shared" si="55"/>
        <v>1</v>
      </c>
      <c r="S547">
        <v>0.18</v>
      </c>
      <c r="T547">
        <v>2.3E-3</v>
      </c>
      <c r="U547">
        <f t="shared" si="56"/>
        <v>1.3799999999999999E-3</v>
      </c>
    </row>
    <row r="548" spans="1:21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53"/>
        <v>1102000</v>
      </c>
      <c r="L548" s="5">
        <v>1</v>
      </c>
      <c r="M548" s="2">
        <f t="shared" si="52"/>
        <v>2204000</v>
      </c>
      <c r="N548" s="5">
        <v>2</v>
      </c>
      <c r="O548" s="5">
        <v>6722000</v>
      </c>
      <c r="P548">
        <v>1</v>
      </c>
      <c r="Q548">
        <f t="shared" si="54"/>
        <v>8</v>
      </c>
      <c r="R548">
        <f t="shared" si="55"/>
        <v>1</v>
      </c>
      <c r="S548">
        <v>0.18</v>
      </c>
      <c r="T548">
        <v>2.3E-3</v>
      </c>
      <c r="U548">
        <f t="shared" si="56"/>
        <v>1.3799999999999999E-3</v>
      </c>
    </row>
    <row r="549" spans="1:21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53"/>
        <v>1104000</v>
      </c>
      <c r="L549" s="5">
        <v>1</v>
      </c>
      <c r="M549" s="2">
        <f t="shared" si="52"/>
        <v>2208000</v>
      </c>
      <c r="N549">
        <v>2</v>
      </c>
      <c r="O549" s="2">
        <v>6730000</v>
      </c>
      <c r="P549" s="5">
        <v>1</v>
      </c>
      <c r="Q549">
        <f t="shared" si="54"/>
        <v>8</v>
      </c>
      <c r="R549">
        <f t="shared" si="55"/>
        <v>1</v>
      </c>
      <c r="S549">
        <v>0.18</v>
      </c>
      <c r="T549">
        <v>2.3E-3</v>
      </c>
      <c r="U549">
        <f t="shared" si="56"/>
        <v>1.3799999999999999E-3</v>
      </c>
    </row>
    <row r="550" spans="1:21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53"/>
        <v>1106000</v>
      </c>
      <c r="L550" s="5">
        <v>1</v>
      </c>
      <c r="M550" s="2">
        <f t="shared" si="52"/>
        <v>2212000</v>
      </c>
      <c r="N550" s="5">
        <v>2</v>
      </c>
      <c r="O550" s="5">
        <v>6738000</v>
      </c>
      <c r="P550" s="5">
        <v>1</v>
      </c>
      <c r="Q550">
        <f t="shared" si="54"/>
        <v>8</v>
      </c>
      <c r="R550">
        <f t="shared" si="55"/>
        <v>1</v>
      </c>
      <c r="S550">
        <v>0.18</v>
      </c>
      <c r="T550">
        <v>2.3E-3</v>
      </c>
      <c r="U550">
        <f t="shared" si="56"/>
        <v>1.3799999999999999E-3</v>
      </c>
    </row>
    <row r="551" spans="1:21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53"/>
        <v>1108000</v>
      </c>
      <c r="L551" s="5">
        <v>1</v>
      </c>
      <c r="M551" s="2">
        <f t="shared" si="52"/>
        <v>2216000</v>
      </c>
      <c r="N551">
        <v>2</v>
      </c>
      <c r="O551" s="5">
        <v>6746000</v>
      </c>
      <c r="P551">
        <v>1</v>
      </c>
      <c r="Q551">
        <f t="shared" si="54"/>
        <v>8</v>
      </c>
      <c r="R551">
        <f t="shared" si="55"/>
        <v>1</v>
      </c>
      <c r="S551">
        <v>0.18</v>
      </c>
      <c r="T551">
        <v>2.3E-3</v>
      </c>
      <c r="U551">
        <f t="shared" si="56"/>
        <v>1.3799999999999999E-3</v>
      </c>
    </row>
    <row r="552" spans="1:21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53"/>
        <v>1110000</v>
      </c>
      <c r="L552" s="5">
        <v>1</v>
      </c>
      <c r="M552" s="2">
        <f t="shared" si="52"/>
        <v>2220000</v>
      </c>
      <c r="N552" s="5">
        <v>2</v>
      </c>
      <c r="O552" s="2">
        <v>6754000</v>
      </c>
      <c r="P552">
        <v>1</v>
      </c>
      <c r="Q552">
        <f t="shared" si="54"/>
        <v>8</v>
      </c>
      <c r="R552">
        <f t="shared" si="55"/>
        <v>1</v>
      </c>
      <c r="S552">
        <v>0.18</v>
      </c>
      <c r="T552">
        <v>2.3E-3</v>
      </c>
      <c r="U552">
        <f t="shared" si="56"/>
        <v>1.3799999999999999E-3</v>
      </c>
    </row>
    <row r="553" spans="1:21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53"/>
        <v>1112000</v>
      </c>
      <c r="L553" s="5">
        <v>1</v>
      </c>
      <c r="M553" s="2">
        <f t="shared" si="52"/>
        <v>2224000</v>
      </c>
      <c r="N553">
        <v>2</v>
      </c>
      <c r="O553" s="5">
        <v>6762000</v>
      </c>
      <c r="P553">
        <v>1</v>
      </c>
      <c r="Q553">
        <f t="shared" si="54"/>
        <v>8</v>
      </c>
      <c r="R553">
        <f t="shared" si="55"/>
        <v>1</v>
      </c>
      <c r="S553">
        <v>0.18</v>
      </c>
      <c r="T553">
        <v>2.3E-3</v>
      </c>
      <c r="U553">
        <f t="shared" si="56"/>
        <v>1.3799999999999999E-3</v>
      </c>
    </row>
    <row r="554" spans="1:21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53"/>
        <v>1114000</v>
      </c>
      <c r="L554" s="5">
        <v>1</v>
      </c>
      <c r="M554" s="2">
        <f t="shared" si="52"/>
        <v>2228000</v>
      </c>
      <c r="N554" s="5">
        <v>2</v>
      </c>
      <c r="O554" s="2">
        <v>6770000</v>
      </c>
      <c r="P554">
        <v>1</v>
      </c>
      <c r="Q554">
        <f t="shared" si="54"/>
        <v>8</v>
      </c>
      <c r="R554">
        <f t="shared" si="55"/>
        <v>1</v>
      </c>
      <c r="S554">
        <v>0.18</v>
      </c>
      <c r="T554">
        <v>2.3E-3</v>
      </c>
      <c r="U554">
        <f t="shared" si="56"/>
        <v>1.3799999999999999E-3</v>
      </c>
    </row>
    <row r="555" spans="1:21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57">10000+A555*2000</f>
        <v>1116000</v>
      </c>
      <c r="L555" s="5">
        <v>1</v>
      </c>
      <c r="M555" s="2">
        <f t="shared" ref="M555:M618" si="58">K555*2</f>
        <v>2232000</v>
      </c>
      <c r="N555">
        <v>2</v>
      </c>
      <c r="O555" s="5">
        <v>6778000</v>
      </c>
      <c r="P555">
        <v>1</v>
      </c>
      <c r="Q555">
        <f t="shared" si="54"/>
        <v>8</v>
      </c>
      <c r="R555">
        <f t="shared" si="55"/>
        <v>1</v>
      </c>
      <c r="S555">
        <v>0.18</v>
      </c>
      <c r="T555">
        <v>2.3E-3</v>
      </c>
      <c r="U555">
        <f t="shared" si="56"/>
        <v>1.3799999999999999E-3</v>
      </c>
    </row>
    <row r="556" spans="1:21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57"/>
        <v>1118000</v>
      </c>
      <c r="L556" s="5">
        <v>1</v>
      </c>
      <c r="M556" s="2">
        <f t="shared" si="58"/>
        <v>2236000</v>
      </c>
      <c r="N556" s="5">
        <v>2</v>
      </c>
      <c r="O556" s="2">
        <v>6786000</v>
      </c>
      <c r="P556">
        <v>1</v>
      </c>
      <c r="Q556">
        <f t="shared" si="54"/>
        <v>8</v>
      </c>
      <c r="R556">
        <f t="shared" si="55"/>
        <v>1</v>
      </c>
      <c r="S556">
        <v>0.18</v>
      </c>
      <c r="T556">
        <v>2.3E-3</v>
      </c>
      <c r="U556">
        <f t="shared" si="56"/>
        <v>1.3799999999999999E-3</v>
      </c>
    </row>
    <row r="557" spans="1:21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57"/>
        <v>1120000</v>
      </c>
      <c r="L557" s="5">
        <v>1</v>
      </c>
      <c r="M557" s="2">
        <f t="shared" si="58"/>
        <v>2240000</v>
      </c>
      <c r="N557">
        <v>2</v>
      </c>
      <c r="O557" s="5">
        <v>6794000</v>
      </c>
      <c r="P557">
        <v>1</v>
      </c>
      <c r="Q557">
        <f t="shared" si="54"/>
        <v>8</v>
      </c>
      <c r="R557">
        <f t="shared" si="55"/>
        <v>1</v>
      </c>
      <c r="S557">
        <v>0.18</v>
      </c>
      <c r="T557">
        <v>2.3E-3</v>
      </c>
      <c r="U557">
        <f t="shared" si="56"/>
        <v>1.3799999999999999E-3</v>
      </c>
    </row>
    <row r="558" spans="1:21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57"/>
        <v>1122000</v>
      </c>
      <c r="L558" s="5">
        <v>1</v>
      </c>
      <c r="M558" s="2">
        <f t="shared" si="58"/>
        <v>2244000</v>
      </c>
      <c r="N558" s="5">
        <v>2</v>
      </c>
      <c r="O558" s="2">
        <v>6802000</v>
      </c>
      <c r="P558">
        <v>1</v>
      </c>
      <c r="Q558">
        <f t="shared" si="54"/>
        <v>8</v>
      </c>
      <c r="R558">
        <f t="shared" si="55"/>
        <v>1</v>
      </c>
      <c r="S558">
        <v>0.18</v>
      </c>
      <c r="T558">
        <v>2.3E-3</v>
      </c>
      <c r="U558">
        <f t="shared" si="56"/>
        <v>1.3799999999999999E-3</v>
      </c>
    </row>
    <row r="559" spans="1:21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57"/>
        <v>1124000</v>
      </c>
      <c r="L559" s="5">
        <v>1</v>
      </c>
      <c r="M559" s="2">
        <f t="shared" si="58"/>
        <v>2248000</v>
      </c>
      <c r="N559">
        <v>2</v>
      </c>
      <c r="O559" s="5">
        <v>6810000</v>
      </c>
      <c r="P559">
        <v>1</v>
      </c>
      <c r="Q559">
        <f t="shared" si="54"/>
        <v>8</v>
      </c>
      <c r="R559">
        <f t="shared" si="55"/>
        <v>1</v>
      </c>
      <c r="S559">
        <v>0.18</v>
      </c>
      <c r="T559">
        <v>2.3E-3</v>
      </c>
      <c r="U559">
        <f t="shared" si="56"/>
        <v>1.3799999999999999E-3</v>
      </c>
    </row>
    <row r="560" spans="1:21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57"/>
        <v>1126000</v>
      </c>
      <c r="L560" s="5">
        <v>1</v>
      </c>
      <c r="M560" s="2">
        <f t="shared" si="58"/>
        <v>2252000</v>
      </c>
      <c r="N560" s="5">
        <v>2</v>
      </c>
      <c r="O560" s="2">
        <v>6818000</v>
      </c>
      <c r="P560">
        <v>1</v>
      </c>
      <c r="Q560">
        <f t="shared" si="54"/>
        <v>8</v>
      </c>
      <c r="R560">
        <f t="shared" si="55"/>
        <v>1</v>
      </c>
      <c r="S560">
        <v>0.18</v>
      </c>
      <c r="T560">
        <v>2.3E-3</v>
      </c>
      <c r="U560">
        <f t="shared" si="56"/>
        <v>1.3799999999999999E-3</v>
      </c>
    </row>
    <row r="561" spans="1:21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57"/>
        <v>1128000</v>
      </c>
      <c r="L561" s="5">
        <v>1</v>
      </c>
      <c r="M561" s="2">
        <f t="shared" si="58"/>
        <v>2256000</v>
      </c>
      <c r="N561">
        <v>2</v>
      </c>
      <c r="O561" s="5">
        <v>6826000</v>
      </c>
      <c r="P561">
        <v>1</v>
      </c>
      <c r="Q561">
        <f t="shared" si="54"/>
        <v>8</v>
      </c>
      <c r="R561">
        <f t="shared" si="55"/>
        <v>1</v>
      </c>
      <c r="S561">
        <v>0.18</v>
      </c>
      <c r="T561">
        <v>2.3E-3</v>
      </c>
      <c r="U561">
        <f t="shared" si="56"/>
        <v>1.3799999999999999E-3</v>
      </c>
    </row>
    <row r="562" spans="1:21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57"/>
        <v>1130000</v>
      </c>
      <c r="L562" s="5">
        <v>1</v>
      </c>
      <c r="M562" s="2">
        <f t="shared" si="58"/>
        <v>2260000</v>
      </c>
      <c r="N562" s="5">
        <v>2</v>
      </c>
      <c r="O562" s="2">
        <v>6834000</v>
      </c>
      <c r="P562">
        <v>1</v>
      </c>
      <c r="Q562">
        <f t="shared" si="54"/>
        <v>8</v>
      </c>
      <c r="R562">
        <f t="shared" si="55"/>
        <v>1</v>
      </c>
      <c r="S562">
        <v>0.18</v>
      </c>
      <c r="T562">
        <v>2.3E-3</v>
      </c>
      <c r="U562">
        <f t="shared" si="56"/>
        <v>1.3799999999999999E-3</v>
      </c>
    </row>
    <row r="563" spans="1:21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57"/>
        <v>1132000</v>
      </c>
      <c r="L563" s="5">
        <v>1</v>
      </c>
      <c r="M563" s="2">
        <f t="shared" si="58"/>
        <v>2264000</v>
      </c>
      <c r="N563">
        <v>2</v>
      </c>
      <c r="O563" s="5">
        <v>6842000</v>
      </c>
      <c r="P563">
        <v>1</v>
      </c>
      <c r="Q563">
        <f t="shared" si="54"/>
        <v>8</v>
      </c>
      <c r="R563">
        <f t="shared" si="55"/>
        <v>1</v>
      </c>
      <c r="S563">
        <v>0.18</v>
      </c>
      <c r="T563">
        <v>2.3E-3</v>
      </c>
      <c r="U563">
        <f t="shared" si="56"/>
        <v>1.3799999999999999E-3</v>
      </c>
    </row>
    <row r="564" spans="1:21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57"/>
        <v>1134000</v>
      </c>
      <c r="L564" s="5">
        <v>1</v>
      </c>
      <c r="M564" s="2">
        <f t="shared" si="58"/>
        <v>2268000</v>
      </c>
      <c r="N564" s="5">
        <v>2</v>
      </c>
      <c r="O564" s="2">
        <v>6850000</v>
      </c>
      <c r="P564">
        <v>1</v>
      </c>
      <c r="Q564">
        <f t="shared" si="54"/>
        <v>8</v>
      </c>
      <c r="R564">
        <f t="shared" si="55"/>
        <v>1</v>
      </c>
      <c r="S564">
        <v>0.18</v>
      </c>
      <c r="T564">
        <v>2.3E-3</v>
      </c>
      <c r="U564">
        <f t="shared" si="56"/>
        <v>1.3799999999999999E-3</v>
      </c>
    </row>
    <row r="565" spans="1:21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57"/>
        <v>1136000</v>
      </c>
      <c r="L565" s="5">
        <v>1</v>
      </c>
      <c r="M565" s="2">
        <f t="shared" si="58"/>
        <v>2272000</v>
      </c>
      <c r="N565">
        <v>2</v>
      </c>
      <c r="O565" s="5">
        <v>6858000</v>
      </c>
      <c r="P565">
        <v>1</v>
      </c>
      <c r="Q565">
        <f t="shared" si="54"/>
        <v>8</v>
      </c>
      <c r="R565">
        <f t="shared" si="55"/>
        <v>1</v>
      </c>
      <c r="S565">
        <v>0.18</v>
      </c>
      <c r="T565">
        <v>2.3E-3</v>
      </c>
      <c r="U565">
        <f t="shared" si="56"/>
        <v>1.3799999999999999E-3</v>
      </c>
    </row>
    <row r="566" spans="1:21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57"/>
        <v>1138000</v>
      </c>
      <c r="L566" s="5">
        <v>1</v>
      </c>
      <c r="M566" s="2">
        <f t="shared" si="58"/>
        <v>2276000</v>
      </c>
      <c r="N566" s="5">
        <v>2</v>
      </c>
      <c r="O566" s="2">
        <v>6866000</v>
      </c>
      <c r="P566">
        <v>1</v>
      </c>
      <c r="Q566">
        <f t="shared" si="54"/>
        <v>8</v>
      </c>
      <c r="R566">
        <f t="shared" si="55"/>
        <v>1</v>
      </c>
      <c r="S566">
        <v>0.18</v>
      </c>
      <c r="T566">
        <v>2.3E-3</v>
      </c>
      <c r="U566">
        <f t="shared" si="56"/>
        <v>1.3799999999999999E-3</v>
      </c>
    </row>
    <row r="567" spans="1:21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57"/>
        <v>1140000</v>
      </c>
      <c r="L567" s="5">
        <v>1</v>
      </c>
      <c r="M567" s="2">
        <f t="shared" si="58"/>
        <v>2280000</v>
      </c>
      <c r="N567">
        <v>2</v>
      </c>
      <c r="O567" s="5">
        <v>6874000</v>
      </c>
      <c r="P567">
        <v>1</v>
      </c>
      <c r="Q567">
        <f t="shared" si="54"/>
        <v>8</v>
      </c>
      <c r="R567">
        <f t="shared" si="55"/>
        <v>1</v>
      </c>
      <c r="S567">
        <v>0.18</v>
      </c>
      <c r="T567">
        <v>2.3E-3</v>
      </c>
      <c r="U567">
        <f t="shared" si="56"/>
        <v>1.3799999999999999E-3</v>
      </c>
    </row>
    <row r="568" spans="1:21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57"/>
        <v>1142000</v>
      </c>
      <c r="L568" s="5">
        <v>1</v>
      </c>
      <c r="M568" s="2">
        <f t="shared" si="58"/>
        <v>2284000</v>
      </c>
      <c r="N568" s="5">
        <v>2</v>
      </c>
      <c r="O568" s="2">
        <v>6882000</v>
      </c>
      <c r="P568">
        <v>1</v>
      </c>
      <c r="Q568">
        <f t="shared" si="54"/>
        <v>8</v>
      </c>
      <c r="R568">
        <f t="shared" si="55"/>
        <v>1</v>
      </c>
      <c r="S568">
        <v>0.18</v>
      </c>
      <c r="T568">
        <v>2.3E-3</v>
      </c>
      <c r="U568">
        <f t="shared" si="56"/>
        <v>1.3799999999999999E-3</v>
      </c>
    </row>
    <row r="569" spans="1:21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57"/>
        <v>1144000</v>
      </c>
      <c r="L569" s="5">
        <v>1</v>
      </c>
      <c r="M569" s="2">
        <f t="shared" si="58"/>
        <v>2288000</v>
      </c>
      <c r="N569">
        <v>2</v>
      </c>
      <c r="O569" s="5">
        <v>6890000</v>
      </c>
      <c r="P569">
        <v>1</v>
      </c>
      <c r="Q569">
        <f t="shared" si="54"/>
        <v>8</v>
      </c>
      <c r="R569">
        <f t="shared" si="55"/>
        <v>1</v>
      </c>
      <c r="S569">
        <v>0.18</v>
      </c>
      <c r="T569">
        <v>2.3E-3</v>
      </c>
      <c r="U569">
        <f t="shared" si="56"/>
        <v>1.3799999999999999E-3</v>
      </c>
    </row>
    <row r="570" spans="1:21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57"/>
        <v>1146000</v>
      </c>
      <c r="L570" s="5">
        <v>1</v>
      </c>
      <c r="M570" s="2">
        <f t="shared" si="58"/>
        <v>2292000</v>
      </c>
      <c r="N570" s="5">
        <v>2</v>
      </c>
      <c r="O570" s="2">
        <v>6898000</v>
      </c>
      <c r="P570">
        <v>1</v>
      </c>
      <c r="Q570">
        <f t="shared" si="54"/>
        <v>8</v>
      </c>
      <c r="R570">
        <f t="shared" si="55"/>
        <v>1</v>
      </c>
      <c r="S570">
        <v>0.18</v>
      </c>
      <c r="T570">
        <v>2.3E-3</v>
      </c>
      <c r="U570">
        <f t="shared" si="56"/>
        <v>1.3799999999999999E-3</v>
      </c>
    </row>
    <row r="571" spans="1:21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57"/>
        <v>1148000</v>
      </c>
      <c r="L571" s="5">
        <v>1</v>
      </c>
      <c r="M571" s="2">
        <f t="shared" si="58"/>
        <v>2296000</v>
      </c>
      <c r="N571">
        <v>2</v>
      </c>
      <c r="O571" s="5">
        <v>6906000</v>
      </c>
      <c r="P571">
        <v>1</v>
      </c>
      <c r="Q571">
        <f t="shared" si="54"/>
        <v>8</v>
      </c>
      <c r="R571">
        <f t="shared" si="55"/>
        <v>1</v>
      </c>
      <c r="S571">
        <v>0.18</v>
      </c>
      <c r="T571">
        <v>2.3E-3</v>
      </c>
      <c r="U571">
        <f t="shared" si="56"/>
        <v>1.3799999999999999E-3</v>
      </c>
    </row>
    <row r="572" spans="1:21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57"/>
        <v>1150000</v>
      </c>
      <c r="L572" s="5">
        <v>1</v>
      </c>
      <c r="M572" s="2">
        <f t="shared" si="58"/>
        <v>2300000</v>
      </c>
      <c r="N572" s="5">
        <v>2</v>
      </c>
      <c r="O572" s="2">
        <v>6914000</v>
      </c>
      <c r="P572">
        <v>1</v>
      </c>
      <c r="Q572">
        <f t="shared" si="54"/>
        <v>8</v>
      </c>
      <c r="R572">
        <f t="shared" si="55"/>
        <v>1</v>
      </c>
      <c r="S572">
        <v>0.18</v>
      </c>
      <c r="T572">
        <v>2.3E-3</v>
      </c>
      <c r="U572">
        <f t="shared" si="56"/>
        <v>1.3799999999999999E-3</v>
      </c>
    </row>
    <row r="573" spans="1:21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57"/>
        <v>1152000</v>
      </c>
      <c r="L573" s="5">
        <v>1</v>
      </c>
      <c r="M573" s="2">
        <f t="shared" si="58"/>
        <v>2304000</v>
      </c>
      <c r="N573">
        <v>2</v>
      </c>
      <c r="O573" s="5">
        <v>6922000</v>
      </c>
      <c r="P573">
        <v>1</v>
      </c>
      <c r="Q573">
        <f t="shared" si="54"/>
        <v>8</v>
      </c>
      <c r="R573">
        <f t="shared" si="55"/>
        <v>1</v>
      </c>
      <c r="S573">
        <v>0.18</v>
      </c>
      <c r="T573">
        <v>2.3E-3</v>
      </c>
      <c r="U573">
        <f t="shared" si="56"/>
        <v>1.3799999999999999E-3</v>
      </c>
    </row>
    <row r="574" spans="1:21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57"/>
        <v>1154000</v>
      </c>
      <c r="L574" s="5">
        <v>1</v>
      </c>
      <c r="M574" s="2">
        <f t="shared" si="58"/>
        <v>2308000</v>
      </c>
      <c r="N574" s="5">
        <v>2</v>
      </c>
      <c r="O574" s="2">
        <v>6930000</v>
      </c>
      <c r="P574">
        <v>1</v>
      </c>
      <c r="Q574">
        <f t="shared" si="54"/>
        <v>8</v>
      </c>
      <c r="R574">
        <f t="shared" si="55"/>
        <v>1</v>
      </c>
      <c r="S574">
        <v>0.18</v>
      </c>
      <c r="T574">
        <v>2.3E-3</v>
      </c>
      <c r="U574">
        <f t="shared" si="56"/>
        <v>1.3799999999999999E-3</v>
      </c>
    </row>
    <row r="575" spans="1:21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57"/>
        <v>1156000</v>
      </c>
      <c r="L575" s="5">
        <v>1</v>
      </c>
      <c r="M575" s="2">
        <f t="shared" si="58"/>
        <v>2312000</v>
      </c>
      <c r="N575">
        <v>2</v>
      </c>
      <c r="O575" s="5">
        <v>6938000</v>
      </c>
      <c r="P575">
        <v>1</v>
      </c>
      <c r="Q575">
        <f t="shared" si="54"/>
        <v>8</v>
      </c>
      <c r="R575">
        <f t="shared" si="55"/>
        <v>1</v>
      </c>
      <c r="S575">
        <v>0.18</v>
      </c>
      <c r="T575">
        <v>2.3E-3</v>
      </c>
      <c r="U575">
        <f t="shared" si="56"/>
        <v>1.3799999999999999E-3</v>
      </c>
    </row>
    <row r="576" spans="1:21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57"/>
        <v>1158000</v>
      </c>
      <c r="L576" s="5">
        <v>1</v>
      </c>
      <c r="M576" s="2">
        <f t="shared" si="58"/>
        <v>2316000</v>
      </c>
      <c r="N576" s="5">
        <v>2</v>
      </c>
      <c r="O576" s="2">
        <v>6946000</v>
      </c>
      <c r="P576">
        <v>1</v>
      </c>
      <c r="Q576">
        <f t="shared" si="54"/>
        <v>8</v>
      </c>
      <c r="R576">
        <f t="shared" si="55"/>
        <v>1</v>
      </c>
      <c r="S576">
        <v>0.18</v>
      </c>
      <c r="T576">
        <v>2.3E-3</v>
      </c>
      <c r="U576">
        <f t="shared" si="56"/>
        <v>1.3799999999999999E-3</v>
      </c>
    </row>
    <row r="577" spans="1:21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57"/>
        <v>1160000</v>
      </c>
      <c r="L577" s="5">
        <v>1</v>
      </c>
      <c r="M577" s="2">
        <f t="shared" si="58"/>
        <v>2320000</v>
      </c>
      <c r="N577">
        <v>2</v>
      </c>
      <c r="O577" s="5">
        <v>6954000</v>
      </c>
      <c r="P577">
        <v>1</v>
      </c>
      <c r="Q577">
        <f t="shared" si="54"/>
        <v>8</v>
      </c>
      <c r="R577">
        <f t="shared" si="55"/>
        <v>1</v>
      </c>
      <c r="S577">
        <v>0.18</v>
      </c>
      <c r="T577">
        <v>2.3E-3</v>
      </c>
      <c r="U577">
        <f t="shared" si="56"/>
        <v>1.3799999999999999E-3</v>
      </c>
    </row>
    <row r="578" spans="1:21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57"/>
        <v>1162000</v>
      </c>
      <c r="L578" s="5">
        <v>1</v>
      </c>
      <c r="M578" s="2">
        <f t="shared" si="58"/>
        <v>2324000</v>
      </c>
      <c r="N578" s="5">
        <v>2</v>
      </c>
      <c r="O578" s="2">
        <v>6962000</v>
      </c>
      <c r="P578">
        <v>1</v>
      </c>
      <c r="Q578">
        <f t="shared" si="54"/>
        <v>8</v>
      </c>
      <c r="R578">
        <f t="shared" si="55"/>
        <v>1</v>
      </c>
      <c r="S578">
        <v>0.18</v>
      </c>
      <c r="T578">
        <v>2.3E-3</v>
      </c>
      <c r="U578">
        <f t="shared" si="56"/>
        <v>1.3799999999999999E-3</v>
      </c>
    </row>
    <row r="579" spans="1:21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57"/>
        <v>1164000</v>
      </c>
      <c r="L579" s="5">
        <v>1</v>
      </c>
      <c r="M579" s="2">
        <f t="shared" si="58"/>
        <v>2328000</v>
      </c>
      <c r="N579">
        <v>2</v>
      </c>
      <c r="O579" s="5">
        <v>6970000</v>
      </c>
      <c r="P579">
        <v>1</v>
      </c>
      <c r="Q579">
        <f t="shared" ref="Q579:Q642" si="59">ROUNDUP(A579/100,0)+2</f>
        <v>8</v>
      </c>
      <c r="R579">
        <f t="shared" ref="R579:R642" si="60">QUOTIENT(A579,1000)+1</f>
        <v>1</v>
      </c>
      <c r="S579">
        <v>0.18</v>
      </c>
      <c r="T579">
        <v>2.3E-3</v>
      </c>
      <c r="U579">
        <f t="shared" si="56"/>
        <v>1.3799999999999999E-3</v>
      </c>
    </row>
    <row r="580" spans="1:21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57"/>
        <v>1166000</v>
      </c>
      <c r="L580" s="5">
        <v>1</v>
      </c>
      <c r="M580" s="2">
        <f t="shared" si="58"/>
        <v>2332000</v>
      </c>
      <c r="N580" s="5">
        <v>2</v>
      </c>
      <c r="O580" s="2">
        <v>6978000</v>
      </c>
      <c r="P580">
        <v>1</v>
      </c>
      <c r="Q580">
        <f t="shared" si="59"/>
        <v>8</v>
      </c>
      <c r="R580">
        <f t="shared" si="60"/>
        <v>1</v>
      </c>
      <c r="S580">
        <v>0.18</v>
      </c>
      <c r="T580">
        <v>2.3E-3</v>
      </c>
      <c r="U580">
        <f t="shared" ref="U580:U643" si="61">T580*0.6</f>
        <v>1.3799999999999999E-3</v>
      </c>
    </row>
    <row r="581" spans="1:21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57"/>
        <v>1168000</v>
      </c>
      <c r="L581" s="5">
        <v>1</v>
      </c>
      <c r="M581" s="2">
        <f t="shared" si="58"/>
        <v>2336000</v>
      </c>
      <c r="N581">
        <v>2</v>
      </c>
      <c r="O581" s="5">
        <v>6986000</v>
      </c>
      <c r="P581">
        <v>1</v>
      </c>
      <c r="Q581">
        <f t="shared" si="59"/>
        <v>8</v>
      </c>
      <c r="R581">
        <f t="shared" si="60"/>
        <v>1</v>
      </c>
      <c r="S581">
        <v>0.18</v>
      </c>
      <c r="T581">
        <v>2.3E-3</v>
      </c>
      <c r="U581">
        <f t="shared" si="61"/>
        <v>1.3799999999999999E-3</v>
      </c>
    </row>
    <row r="582" spans="1:21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57"/>
        <v>1170000</v>
      </c>
      <c r="L582" s="5">
        <v>1</v>
      </c>
      <c r="M582" s="2">
        <f t="shared" si="58"/>
        <v>2340000</v>
      </c>
      <c r="N582" s="5">
        <v>2</v>
      </c>
      <c r="O582" s="2">
        <v>6994000</v>
      </c>
      <c r="P582">
        <v>1</v>
      </c>
      <c r="Q582">
        <f t="shared" si="59"/>
        <v>8</v>
      </c>
      <c r="R582">
        <f t="shared" si="60"/>
        <v>1</v>
      </c>
      <c r="S582">
        <v>0.18</v>
      </c>
      <c r="T582">
        <v>2.3E-3</v>
      </c>
      <c r="U582">
        <f t="shared" si="61"/>
        <v>1.3799999999999999E-3</v>
      </c>
    </row>
    <row r="583" spans="1:21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57"/>
        <v>1172000</v>
      </c>
      <c r="L583" s="5">
        <v>1</v>
      </c>
      <c r="M583" s="2">
        <f t="shared" si="58"/>
        <v>2344000</v>
      </c>
      <c r="N583">
        <v>2</v>
      </c>
      <c r="O583" s="5">
        <v>7002000</v>
      </c>
      <c r="P583">
        <v>1</v>
      </c>
      <c r="Q583">
        <f t="shared" si="59"/>
        <v>8</v>
      </c>
      <c r="R583">
        <f t="shared" si="60"/>
        <v>1</v>
      </c>
      <c r="S583">
        <v>0.18</v>
      </c>
      <c r="T583">
        <v>2.3E-3</v>
      </c>
      <c r="U583">
        <f t="shared" si="61"/>
        <v>1.3799999999999999E-3</v>
      </c>
    </row>
    <row r="584" spans="1:21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57"/>
        <v>1174000</v>
      </c>
      <c r="L584" s="5">
        <v>1</v>
      </c>
      <c r="M584" s="2">
        <f t="shared" si="58"/>
        <v>2348000</v>
      </c>
      <c r="N584" s="5">
        <v>2</v>
      </c>
      <c r="O584" s="2">
        <v>7010000</v>
      </c>
      <c r="P584">
        <v>1</v>
      </c>
      <c r="Q584">
        <f t="shared" si="59"/>
        <v>8</v>
      </c>
      <c r="R584">
        <f t="shared" si="60"/>
        <v>1</v>
      </c>
      <c r="S584">
        <v>0.18</v>
      </c>
      <c r="T584">
        <v>2.3E-3</v>
      </c>
      <c r="U584">
        <f t="shared" si="61"/>
        <v>1.3799999999999999E-3</v>
      </c>
    </row>
    <row r="585" spans="1:21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57"/>
        <v>1176000</v>
      </c>
      <c r="L585" s="5">
        <v>1</v>
      </c>
      <c r="M585" s="2">
        <f t="shared" si="58"/>
        <v>2352000</v>
      </c>
      <c r="N585">
        <v>2</v>
      </c>
      <c r="O585" s="5">
        <v>7018000</v>
      </c>
      <c r="P585">
        <v>1</v>
      </c>
      <c r="Q585">
        <f t="shared" si="59"/>
        <v>8</v>
      </c>
      <c r="R585">
        <f t="shared" si="60"/>
        <v>1</v>
      </c>
      <c r="S585">
        <v>0.18</v>
      </c>
      <c r="T585">
        <v>2.3E-3</v>
      </c>
      <c r="U585">
        <f t="shared" si="61"/>
        <v>1.3799999999999999E-3</v>
      </c>
    </row>
    <row r="586" spans="1:21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57"/>
        <v>1178000</v>
      </c>
      <c r="L586" s="5">
        <v>1</v>
      </c>
      <c r="M586" s="2">
        <f t="shared" si="58"/>
        <v>2356000</v>
      </c>
      <c r="N586" s="5">
        <v>2</v>
      </c>
      <c r="O586" s="2">
        <v>7026000</v>
      </c>
      <c r="P586">
        <v>1</v>
      </c>
      <c r="Q586">
        <f t="shared" si="59"/>
        <v>8</v>
      </c>
      <c r="R586">
        <f t="shared" si="60"/>
        <v>1</v>
      </c>
      <c r="S586">
        <v>0.18</v>
      </c>
      <c r="T586">
        <v>2.3E-3</v>
      </c>
      <c r="U586">
        <f t="shared" si="61"/>
        <v>1.3799999999999999E-3</v>
      </c>
    </row>
    <row r="587" spans="1:21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57"/>
        <v>1180000</v>
      </c>
      <c r="L587" s="5">
        <v>1</v>
      </c>
      <c r="M587" s="2">
        <f t="shared" si="58"/>
        <v>2360000</v>
      </c>
      <c r="N587">
        <v>2</v>
      </c>
      <c r="O587" s="5">
        <v>7034000</v>
      </c>
      <c r="P587">
        <v>1</v>
      </c>
      <c r="Q587">
        <f t="shared" si="59"/>
        <v>8</v>
      </c>
      <c r="R587">
        <f t="shared" si="60"/>
        <v>1</v>
      </c>
      <c r="S587">
        <v>0.18</v>
      </c>
      <c r="T587">
        <v>2.3E-3</v>
      </c>
      <c r="U587">
        <f t="shared" si="61"/>
        <v>1.3799999999999999E-3</v>
      </c>
    </row>
    <row r="588" spans="1:21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57"/>
        <v>1182000</v>
      </c>
      <c r="L588" s="5">
        <v>1</v>
      </c>
      <c r="M588" s="2">
        <f t="shared" si="58"/>
        <v>2364000</v>
      </c>
      <c r="N588" s="5">
        <v>2</v>
      </c>
      <c r="O588" s="2">
        <v>7042000</v>
      </c>
      <c r="P588">
        <v>1</v>
      </c>
      <c r="Q588">
        <f t="shared" si="59"/>
        <v>8</v>
      </c>
      <c r="R588">
        <f t="shared" si="60"/>
        <v>1</v>
      </c>
      <c r="S588">
        <v>0.18</v>
      </c>
      <c r="T588">
        <v>2.3E-3</v>
      </c>
      <c r="U588">
        <f t="shared" si="61"/>
        <v>1.3799999999999999E-3</v>
      </c>
    </row>
    <row r="589" spans="1:21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57"/>
        <v>1184000</v>
      </c>
      <c r="L589" s="5">
        <v>1</v>
      </c>
      <c r="M589" s="2">
        <f t="shared" si="58"/>
        <v>2368000</v>
      </c>
      <c r="N589">
        <v>2</v>
      </c>
      <c r="O589" s="5">
        <v>7050000</v>
      </c>
      <c r="P589">
        <v>1</v>
      </c>
      <c r="Q589">
        <f t="shared" si="59"/>
        <v>8</v>
      </c>
      <c r="R589">
        <f t="shared" si="60"/>
        <v>1</v>
      </c>
      <c r="S589">
        <v>0.18</v>
      </c>
      <c r="T589">
        <v>2.3E-3</v>
      </c>
      <c r="U589">
        <f t="shared" si="61"/>
        <v>1.3799999999999999E-3</v>
      </c>
    </row>
    <row r="590" spans="1:21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57"/>
        <v>1186000</v>
      </c>
      <c r="L590" s="5">
        <v>1</v>
      </c>
      <c r="M590" s="2">
        <f t="shared" si="58"/>
        <v>2372000</v>
      </c>
      <c r="N590" s="5">
        <v>2</v>
      </c>
      <c r="O590" s="2">
        <v>7058000</v>
      </c>
      <c r="P590">
        <v>1</v>
      </c>
      <c r="Q590">
        <f t="shared" si="59"/>
        <v>8</v>
      </c>
      <c r="R590">
        <f t="shared" si="60"/>
        <v>1</v>
      </c>
      <c r="S590">
        <v>0.18</v>
      </c>
      <c r="T590">
        <v>2.3E-3</v>
      </c>
      <c r="U590">
        <f t="shared" si="61"/>
        <v>1.3799999999999999E-3</v>
      </c>
    </row>
    <row r="591" spans="1:21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57"/>
        <v>1188000</v>
      </c>
      <c r="L591" s="5">
        <v>1</v>
      </c>
      <c r="M591" s="2">
        <f t="shared" si="58"/>
        <v>2376000</v>
      </c>
      <c r="N591">
        <v>2</v>
      </c>
      <c r="O591" s="5">
        <v>7066000</v>
      </c>
      <c r="P591">
        <v>1</v>
      </c>
      <c r="Q591">
        <f t="shared" si="59"/>
        <v>8</v>
      </c>
      <c r="R591">
        <f t="shared" si="60"/>
        <v>1</v>
      </c>
      <c r="S591">
        <v>0.18</v>
      </c>
      <c r="T591">
        <v>2.3E-3</v>
      </c>
      <c r="U591">
        <f t="shared" si="61"/>
        <v>1.3799999999999999E-3</v>
      </c>
    </row>
    <row r="592" spans="1:21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57"/>
        <v>1190000</v>
      </c>
      <c r="L592" s="5">
        <v>1</v>
      </c>
      <c r="M592" s="2">
        <f t="shared" si="58"/>
        <v>2380000</v>
      </c>
      <c r="N592" s="5">
        <v>2</v>
      </c>
      <c r="O592" s="2">
        <v>7074000</v>
      </c>
      <c r="P592">
        <v>1</v>
      </c>
      <c r="Q592">
        <f t="shared" si="59"/>
        <v>8</v>
      </c>
      <c r="R592">
        <f t="shared" si="60"/>
        <v>1</v>
      </c>
      <c r="S592">
        <v>0.18</v>
      </c>
      <c r="T592">
        <v>2.3E-3</v>
      </c>
      <c r="U592">
        <f t="shared" si="61"/>
        <v>1.3799999999999999E-3</v>
      </c>
    </row>
    <row r="593" spans="1:21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57"/>
        <v>1192000</v>
      </c>
      <c r="L593" s="5">
        <v>1</v>
      </c>
      <c r="M593" s="2">
        <f t="shared" si="58"/>
        <v>2384000</v>
      </c>
      <c r="N593">
        <v>2</v>
      </c>
      <c r="O593" s="5">
        <v>7082000</v>
      </c>
      <c r="P593">
        <v>1</v>
      </c>
      <c r="Q593">
        <f t="shared" si="59"/>
        <v>8</v>
      </c>
      <c r="R593">
        <f t="shared" si="60"/>
        <v>1</v>
      </c>
      <c r="S593">
        <v>0.18</v>
      </c>
      <c r="T593">
        <v>2.3E-3</v>
      </c>
      <c r="U593">
        <f t="shared" si="61"/>
        <v>1.3799999999999999E-3</v>
      </c>
    </row>
    <row r="594" spans="1:21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57"/>
        <v>1194000</v>
      </c>
      <c r="L594" s="5">
        <v>1</v>
      </c>
      <c r="M594" s="2">
        <f t="shared" si="58"/>
        <v>2388000</v>
      </c>
      <c r="N594" s="5">
        <v>2</v>
      </c>
      <c r="O594" s="2">
        <v>7090000</v>
      </c>
      <c r="P594">
        <v>1</v>
      </c>
      <c r="Q594">
        <f t="shared" si="59"/>
        <v>8</v>
      </c>
      <c r="R594">
        <f t="shared" si="60"/>
        <v>1</v>
      </c>
      <c r="S594">
        <v>0.18</v>
      </c>
      <c r="T594">
        <v>2.3E-3</v>
      </c>
      <c r="U594">
        <f t="shared" si="61"/>
        <v>1.3799999999999999E-3</v>
      </c>
    </row>
    <row r="595" spans="1:21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57"/>
        <v>1196000</v>
      </c>
      <c r="L595" s="5">
        <v>1</v>
      </c>
      <c r="M595" s="2">
        <f t="shared" si="58"/>
        <v>2392000</v>
      </c>
      <c r="N595">
        <v>2</v>
      </c>
      <c r="O595" s="5">
        <v>7098000</v>
      </c>
      <c r="P595">
        <v>1</v>
      </c>
      <c r="Q595">
        <f t="shared" si="59"/>
        <v>8</v>
      </c>
      <c r="R595">
        <f t="shared" si="60"/>
        <v>1</v>
      </c>
      <c r="S595">
        <v>0.18</v>
      </c>
      <c r="T595">
        <v>2.3E-3</v>
      </c>
      <c r="U595">
        <f t="shared" si="61"/>
        <v>1.3799999999999999E-3</v>
      </c>
    </row>
    <row r="596" spans="1:21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57"/>
        <v>1198000</v>
      </c>
      <c r="L596" s="5">
        <v>1</v>
      </c>
      <c r="M596" s="2">
        <f t="shared" si="58"/>
        <v>2396000</v>
      </c>
      <c r="N596" s="5">
        <v>2</v>
      </c>
      <c r="O596" s="2">
        <v>7106000</v>
      </c>
      <c r="P596">
        <v>1</v>
      </c>
      <c r="Q596">
        <f t="shared" si="59"/>
        <v>8</v>
      </c>
      <c r="R596">
        <f t="shared" si="60"/>
        <v>1</v>
      </c>
      <c r="S596">
        <v>0.18</v>
      </c>
      <c r="T596">
        <v>2.3E-3</v>
      </c>
      <c r="U596">
        <f t="shared" si="61"/>
        <v>1.3799999999999999E-3</v>
      </c>
    </row>
    <row r="597" spans="1:21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57"/>
        <v>1200000</v>
      </c>
      <c r="L597" s="5">
        <v>1</v>
      </c>
      <c r="M597" s="2">
        <f t="shared" si="58"/>
        <v>2400000</v>
      </c>
      <c r="N597">
        <v>2</v>
      </c>
      <c r="O597" s="5">
        <v>7114000</v>
      </c>
      <c r="P597">
        <v>1</v>
      </c>
      <c r="Q597">
        <f t="shared" si="59"/>
        <v>8</v>
      </c>
      <c r="R597">
        <f t="shared" si="60"/>
        <v>1</v>
      </c>
      <c r="S597">
        <v>0.18</v>
      </c>
      <c r="T597">
        <v>2.3E-3</v>
      </c>
      <c r="U597">
        <f t="shared" si="61"/>
        <v>1.3799999999999999E-3</v>
      </c>
    </row>
    <row r="598" spans="1:21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57"/>
        <v>1202000</v>
      </c>
      <c r="L598" s="5">
        <v>1</v>
      </c>
      <c r="M598" s="2">
        <f t="shared" si="58"/>
        <v>2404000</v>
      </c>
      <c r="N598" s="5">
        <v>2</v>
      </c>
      <c r="O598" s="2">
        <v>7122000</v>
      </c>
      <c r="P598">
        <v>1</v>
      </c>
      <c r="Q598">
        <f t="shared" si="59"/>
        <v>8</v>
      </c>
      <c r="R598">
        <f t="shared" si="60"/>
        <v>1</v>
      </c>
      <c r="S598">
        <v>0.18</v>
      </c>
      <c r="T598">
        <v>2.3E-3</v>
      </c>
      <c r="U598">
        <f t="shared" si="61"/>
        <v>1.3799999999999999E-3</v>
      </c>
    </row>
    <row r="599" spans="1:21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57"/>
        <v>1204000</v>
      </c>
      <c r="L599" s="5">
        <v>1</v>
      </c>
      <c r="M599" s="2">
        <f t="shared" si="58"/>
        <v>2408000</v>
      </c>
      <c r="N599">
        <v>2</v>
      </c>
      <c r="O599" s="5">
        <v>7130000</v>
      </c>
      <c r="P599">
        <v>1</v>
      </c>
      <c r="Q599">
        <f t="shared" si="59"/>
        <v>8</v>
      </c>
      <c r="R599">
        <f t="shared" si="60"/>
        <v>1</v>
      </c>
      <c r="S599">
        <v>0.18</v>
      </c>
      <c r="T599">
        <v>2.3E-3</v>
      </c>
      <c r="U599">
        <f t="shared" si="61"/>
        <v>1.3799999999999999E-3</v>
      </c>
    </row>
    <row r="600" spans="1:21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57"/>
        <v>1206000</v>
      </c>
      <c r="L600" s="5">
        <v>1</v>
      </c>
      <c r="M600" s="2">
        <f t="shared" si="58"/>
        <v>2412000</v>
      </c>
      <c r="N600" s="5">
        <v>2</v>
      </c>
      <c r="O600" s="2">
        <v>7138000</v>
      </c>
      <c r="P600">
        <v>1</v>
      </c>
      <c r="Q600">
        <f t="shared" si="59"/>
        <v>8</v>
      </c>
      <c r="R600">
        <f t="shared" si="60"/>
        <v>1</v>
      </c>
      <c r="S600">
        <v>0.18</v>
      </c>
      <c r="T600">
        <v>2.3E-3</v>
      </c>
      <c r="U600">
        <f t="shared" si="61"/>
        <v>1.3799999999999999E-3</v>
      </c>
    </row>
    <row r="601" spans="1:21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57"/>
        <v>1208000</v>
      </c>
      <c r="L601" s="5">
        <v>1</v>
      </c>
      <c r="M601" s="2">
        <f t="shared" si="58"/>
        <v>2416000</v>
      </c>
      <c r="N601">
        <v>2</v>
      </c>
      <c r="O601" s="5">
        <v>7146000</v>
      </c>
      <c r="P601">
        <v>1</v>
      </c>
      <c r="Q601">
        <f t="shared" si="59"/>
        <v>8</v>
      </c>
      <c r="R601">
        <f t="shared" si="60"/>
        <v>1</v>
      </c>
      <c r="S601">
        <v>0.18</v>
      </c>
      <c r="T601">
        <v>2.3E-3</v>
      </c>
      <c r="U601">
        <f t="shared" si="61"/>
        <v>1.3799999999999999E-3</v>
      </c>
    </row>
    <row r="602" spans="1:21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57"/>
        <v>1210000</v>
      </c>
      <c r="L602" s="5">
        <v>1</v>
      </c>
      <c r="M602" s="2">
        <f t="shared" si="58"/>
        <v>2420000</v>
      </c>
      <c r="N602" s="5">
        <v>2</v>
      </c>
      <c r="O602" s="2">
        <v>7154000</v>
      </c>
      <c r="P602">
        <v>1</v>
      </c>
      <c r="Q602">
        <f t="shared" si="59"/>
        <v>8</v>
      </c>
      <c r="R602">
        <f t="shared" si="60"/>
        <v>1</v>
      </c>
      <c r="S602">
        <v>0.18</v>
      </c>
      <c r="T602">
        <v>2.3E-3</v>
      </c>
      <c r="U602">
        <f t="shared" si="61"/>
        <v>1.3799999999999999E-3</v>
      </c>
    </row>
    <row r="603" spans="1:21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57"/>
        <v>1212000</v>
      </c>
      <c r="L603" s="5">
        <v>1</v>
      </c>
      <c r="M603" s="2">
        <f t="shared" si="58"/>
        <v>2424000</v>
      </c>
      <c r="N603">
        <v>2</v>
      </c>
      <c r="O603" s="5">
        <v>7162000</v>
      </c>
      <c r="P603">
        <v>1</v>
      </c>
      <c r="Q603">
        <f t="shared" si="59"/>
        <v>9</v>
      </c>
      <c r="R603">
        <f t="shared" si="60"/>
        <v>1</v>
      </c>
      <c r="S603">
        <v>0.18</v>
      </c>
      <c r="T603">
        <v>2.3E-3</v>
      </c>
      <c r="U603">
        <f t="shared" si="61"/>
        <v>1.3799999999999999E-3</v>
      </c>
    </row>
    <row r="604" spans="1:21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57"/>
        <v>1214000</v>
      </c>
      <c r="L604" s="5">
        <v>1</v>
      </c>
      <c r="M604" s="2">
        <f t="shared" si="58"/>
        <v>2428000</v>
      </c>
      <c r="N604" s="5">
        <v>2</v>
      </c>
      <c r="O604" s="2">
        <v>7170000</v>
      </c>
      <c r="P604">
        <v>1</v>
      </c>
      <c r="Q604">
        <f t="shared" si="59"/>
        <v>9</v>
      </c>
      <c r="R604">
        <f t="shared" si="60"/>
        <v>1</v>
      </c>
      <c r="S604">
        <v>0.18</v>
      </c>
      <c r="T604">
        <v>2.3E-3</v>
      </c>
      <c r="U604">
        <f t="shared" si="61"/>
        <v>1.3799999999999999E-3</v>
      </c>
    </row>
    <row r="605" spans="1:21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57"/>
        <v>1216000</v>
      </c>
      <c r="L605" s="5">
        <v>1</v>
      </c>
      <c r="M605" s="2">
        <f t="shared" si="58"/>
        <v>2432000</v>
      </c>
      <c r="N605">
        <v>2</v>
      </c>
      <c r="O605" s="5">
        <v>7178000</v>
      </c>
      <c r="P605">
        <v>1</v>
      </c>
      <c r="Q605">
        <f t="shared" si="59"/>
        <v>9</v>
      </c>
      <c r="R605">
        <f t="shared" si="60"/>
        <v>1</v>
      </c>
      <c r="S605">
        <v>0.18</v>
      </c>
      <c r="T605">
        <v>2.3E-3</v>
      </c>
      <c r="U605">
        <f t="shared" si="61"/>
        <v>1.3799999999999999E-3</v>
      </c>
    </row>
    <row r="606" spans="1:21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57"/>
        <v>1218000</v>
      </c>
      <c r="L606" s="5">
        <v>1</v>
      </c>
      <c r="M606" s="2">
        <f t="shared" si="58"/>
        <v>2436000</v>
      </c>
      <c r="N606" s="5">
        <v>2</v>
      </c>
      <c r="O606" s="2">
        <v>7186000</v>
      </c>
      <c r="P606">
        <v>1</v>
      </c>
      <c r="Q606">
        <f t="shared" si="59"/>
        <v>9</v>
      </c>
      <c r="R606">
        <f t="shared" si="60"/>
        <v>1</v>
      </c>
      <c r="S606">
        <v>0.18</v>
      </c>
      <c r="T606">
        <v>2.3E-3</v>
      </c>
      <c r="U606">
        <f t="shared" si="61"/>
        <v>1.3799999999999999E-3</v>
      </c>
    </row>
    <row r="607" spans="1:21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57"/>
        <v>1220000</v>
      </c>
      <c r="L607" s="5">
        <v>1</v>
      </c>
      <c r="M607" s="2">
        <f t="shared" si="58"/>
        <v>2440000</v>
      </c>
      <c r="N607">
        <v>2</v>
      </c>
      <c r="O607" s="5">
        <v>7194000</v>
      </c>
      <c r="P607">
        <v>1</v>
      </c>
      <c r="Q607">
        <f t="shared" si="59"/>
        <v>9</v>
      </c>
      <c r="R607">
        <f t="shared" si="60"/>
        <v>1</v>
      </c>
      <c r="S607">
        <v>0.18</v>
      </c>
      <c r="T607">
        <v>2.3E-3</v>
      </c>
      <c r="U607">
        <f t="shared" si="61"/>
        <v>1.3799999999999999E-3</v>
      </c>
    </row>
    <row r="608" spans="1:21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57"/>
        <v>1222000</v>
      </c>
      <c r="L608" s="5">
        <v>1</v>
      </c>
      <c r="M608" s="2">
        <f t="shared" si="58"/>
        <v>2444000</v>
      </c>
      <c r="N608" s="5">
        <v>2</v>
      </c>
      <c r="O608" s="2">
        <v>7202000</v>
      </c>
      <c r="P608">
        <v>1</v>
      </c>
      <c r="Q608">
        <f t="shared" si="59"/>
        <v>9</v>
      </c>
      <c r="R608">
        <f t="shared" si="60"/>
        <v>1</v>
      </c>
      <c r="S608">
        <v>0.18</v>
      </c>
      <c r="T608">
        <v>2.3E-3</v>
      </c>
      <c r="U608">
        <f t="shared" si="61"/>
        <v>1.3799999999999999E-3</v>
      </c>
    </row>
    <row r="609" spans="1:21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57"/>
        <v>1224000</v>
      </c>
      <c r="L609" s="5">
        <v>1</v>
      </c>
      <c r="M609" s="2">
        <f t="shared" si="58"/>
        <v>2448000</v>
      </c>
      <c r="N609">
        <v>2</v>
      </c>
      <c r="O609" s="5">
        <v>7210000</v>
      </c>
      <c r="P609">
        <v>1</v>
      </c>
      <c r="Q609">
        <f t="shared" si="59"/>
        <v>9</v>
      </c>
      <c r="R609">
        <f t="shared" si="60"/>
        <v>1</v>
      </c>
      <c r="S609">
        <v>0.18</v>
      </c>
      <c r="T609">
        <v>2.3E-3</v>
      </c>
      <c r="U609">
        <f t="shared" si="61"/>
        <v>1.3799999999999999E-3</v>
      </c>
    </row>
    <row r="610" spans="1:21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57"/>
        <v>1226000</v>
      </c>
      <c r="L610" s="5">
        <v>1</v>
      </c>
      <c r="M610" s="2">
        <f t="shared" si="58"/>
        <v>2452000</v>
      </c>
      <c r="N610" s="5">
        <v>2</v>
      </c>
      <c r="O610" s="2">
        <v>7218000</v>
      </c>
      <c r="P610">
        <v>1</v>
      </c>
      <c r="Q610">
        <f t="shared" si="59"/>
        <v>9</v>
      </c>
      <c r="R610">
        <f t="shared" si="60"/>
        <v>1</v>
      </c>
      <c r="S610">
        <v>0.18</v>
      </c>
      <c r="T610">
        <v>2.3E-3</v>
      </c>
      <c r="U610">
        <f t="shared" si="61"/>
        <v>1.3799999999999999E-3</v>
      </c>
    </row>
    <row r="611" spans="1:21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57"/>
        <v>1228000</v>
      </c>
      <c r="L611" s="5">
        <v>1</v>
      </c>
      <c r="M611" s="2">
        <f t="shared" si="58"/>
        <v>2456000</v>
      </c>
      <c r="N611">
        <v>2</v>
      </c>
      <c r="O611" s="5">
        <v>7226000</v>
      </c>
      <c r="P611">
        <v>1</v>
      </c>
      <c r="Q611">
        <f t="shared" si="59"/>
        <v>9</v>
      </c>
      <c r="R611">
        <f t="shared" si="60"/>
        <v>1</v>
      </c>
      <c r="S611">
        <v>0.18</v>
      </c>
      <c r="T611">
        <v>2.3E-3</v>
      </c>
      <c r="U611">
        <f t="shared" si="61"/>
        <v>1.3799999999999999E-3</v>
      </c>
    </row>
    <row r="612" spans="1:21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57"/>
        <v>1230000</v>
      </c>
      <c r="L612" s="5">
        <v>1</v>
      </c>
      <c r="M612" s="2">
        <f t="shared" si="58"/>
        <v>2460000</v>
      </c>
      <c r="N612" s="5">
        <v>2</v>
      </c>
      <c r="O612" s="2">
        <v>7234000</v>
      </c>
      <c r="P612">
        <v>1</v>
      </c>
      <c r="Q612">
        <f t="shared" si="59"/>
        <v>9</v>
      </c>
      <c r="R612">
        <f t="shared" si="60"/>
        <v>1</v>
      </c>
      <c r="S612">
        <v>0.18</v>
      </c>
      <c r="T612">
        <v>2.3E-3</v>
      </c>
      <c r="U612">
        <f t="shared" si="61"/>
        <v>1.3799999999999999E-3</v>
      </c>
    </row>
    <row r="613" spans="1:21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57"/>
        <v>1232000</v>
      </c>
      <c r="L613" s="5">
        <v>1</v>
      </c>
      <c r="M613" s="2">
        <f t="shared" si="58"/>
        <v>2464000</v>
      </c>
      <c r="N613">
        <v>2</v>
      </c>
      <c r="O613" s="5">
        <v>7242000</v>
      </c>
      <c r="P613">
        <v>1</v>
      </c>
      <c r="Q613">
        <f t="shared" si="59"/>
        <v>9</v>
      </c>
      <c r="R613">
        <f t="shared" si="60"/>
        <v>1</v>
      </c>
      <c r="S613">
        <v>0.18</v>
      </c>
      <c r="T613">
        <v>2.3E-3</v>
      </c>
      <c r="U613">
        <f t="shared" si="61"/>
        <v>1.3799999999999999E-3</v>
      </c>
    </row>
    <row r="614" spans="1:21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57"/>
        <v>1234000</v>
      </c>
      <c r="L614" s="5">
        <v>1</v>
      </c>
      <c r="M614" s="2">
        <f t="shared" si="58"/>
        <v>2468000</v>
      </c>
      <c r="N614" s="5">
        <v>2</v>
      </c>
      <c r="O614" s="2">
        <v>7250000</v>
      </c>
      <c r="P614">
        <v>1</v>
      </c>
      <c r="Q614">
        <f t="shared" si="59"/>
        <v>9</v>
      </c>
      <c r="R614">
        <f t="shared" si="60"/>
        <v>1</v>
      </c>
      <c r="S614">
        <v>0.18</v>
      </c>
      <c r="T614">
        <v>2.3E-3</v>
      </c>
      <c r="U614">
        <f t="shared" si="61"/>
        <v>1.3799999999999999E-3</v>
      </c>
    </row>
    <row r="615" spans="1:21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57"/>
        <v>1236000</v>
      </c>
      <c r="L615" s="5">
        <v>1</v>
      </c>
      <c r="M615" s="2">
        <f t="shared" si="58"/>
        <v>2472000</v>
      </c>
      <c r="N615">
        <v>2</v>
      </c>
      <c r="O615" s="5">
        <v>7258000</v>
      </c>
      <c r="P615">
        <v>1</v>
      </c>
      <c r="Q615">
        <f t="shared" si="59"/>
        <v>9</v>
      </c>
      <c r="R615">
        <f t="shared" si="60"/>
        <v>1</v>
      </c>
      <c r="S615">
        <v>0.18</v>
      </c>
      <c r="T615">
        <v>2.3E-3</v>
      </c>
      <c r="U615">
        <f t="shared" si="61"/>
        <v>1.3799999999999999E-3</v>
      </c>
    </row>
    <row r="616" spans="1:21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57"/>
        <v>1238000</v>
      </c>
      <c r="L616" s="5">
        <v>1</v>
      </c>
      <c r="M616" s="2">
        <f t="shared" si="58"/>
        <v>2476000</v>
      </c>
      <c r="N616" s="5">
        <v>2</v>
      </c>
      <c r="O616" s="2">
        <v>7266000</v>
      </c>
      <c r="P616">
        <v>1</v>
      </c>
      <c r="Q616">
        <f t="shared" si="59"/>
        <v>9</v>
      </c>
      <c r="R616">
        <f t="shared" si="60"/>
        <v>1</v>
      </c>
      <c r="S616">
        <v>0.18</v>
      </c>
      <c r="T616">
        <v>2.3E-3</v>
      </c>
      <c r="U616">
        <f t="shared" si="61"/>
        <v>1.3799999999999999E-3</v>
      </c>
    </row>
    <row r="617" spans="1:21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57"/>
        <v>1240000</v>
      </c>
      <c r="L617" s="5">
        <v>1</v>
      </c>
      <c r="M617" s="2">
        <f t="shared" si="58"/>
        <v>2480000</v>
      </c>
      <c r="N617">
        <v>2</v>
      </c>
      <c r="O617" s="5">
        <v>7274000</v>
      </c>
      <c r="P617">
        <v>1</v>
      </c>
      <c r="Q617">
        <f t="shared" si="59"/>
        <v>9</v>
      </c>
      <c r="R617">
        <f t="shared" si="60"/>
        <v>1</v>
      </c>
      <c r="S617">
        <v>0.18</v>
      </c>
      <c r="T617">
        <v>2.3E-3</v>
      </c>
      <c r="U617">
        <f t="shared" si="61"/>
        <v>1.3799999999999999E-3</v>
      </c>
    </row>
    <row r="618" spans="1:21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57"/>
        <v>1242000</v>
      </c>
      <c r="L618" s="5">
        <v>1</v>
      </c>
      <c r="M618" s="2">
        <f t="shared" si="58"/>
        <v>2484000</v>
      </c>
      <c r="N618" s="5">
        <v>2</v>
      </c>
      <c r="O618" s="2">
        <v>7282000</v>
      </c>
      <c r="P618">
        <v>1</v>
      </c>
      <c r="Q618">
        <f t="shared" si="59"/>
        <v>9</v>
      </c>
      <c r="R618">
        <f t="shared" si="60"/>
        <v>1</v>
      </c>
      <c r="S618">
        <v>0.18</v>
      </c>
      <c r="T618">
        <v>2.3E-3</v>
      </c>
      <c r="U618">
        <f t="shared" si="61"/>
        <v>1.3799999999999999E-3</v>
      </c>
    </row>
    <row r="619" spans="1:21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62">10000+A619*2000</f>
        <v>1244000</v>
      </c>
      <c r="L619" s="5">
        <v>1</v>
      </c>
      <c r="M619" s="2">
        <f t="shared" ref="M619:M650" si="63">K619*2</f>
        <v>2488000</v>
      </c>
      <c r="N619">
        <v>2</v>
      </c>
      <c r="O619" s="5">
        <v>7290000</v>
      </c>
      <c r="P619">
        <v>1</v>
      </c>
      <c r="Q619">
        <f t="shared" si="59"/>
        <v>9</v>
      </c>
      <c r="R619">
        <f t="shared" si="60"/>
        <v>1</v>
      </c>
      <c r="S619">
        <v>0.18</v>
      </c>
      <c r="T619">
        <v>2.3E-3</v>
      </c>
      <c r="U619">
        <f t="shared" si="61"/>
        <v>1.3799999999999999E-3</v>
      </c>
    </row>
    <row r="620" spans="1:21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62"/>
        <v>1246000</v>
      </c>
      <c r="L620" s="5">
        <v>1</v>
      </c>
      <c r="M620" s="2">
        <f t="shared" si="63"/>
        <v>2492000</v>
      </c>
      <c r="N620" s="5">
        <v>2</v>
      </c>
      <c r="O620" s="2">
        <v>7298000</v>
      </c>
      <c r="P620">
        <v>1</v>
      </c>
      <c r="Q620">
        <f t="shared" si="59"/>
        <v>9</v>
      </c>
      <c r="R620">
        <f t="shared" si="60"/>
        <v>1</v>
      </c>
      <c r="S620">
        <v>0.18</v>
      </c>
      <c r="T620">
        <v>2.3E-3</v>
      </c>
      <c r="U620">
        <f t="shared" si="61"/>
        <v>1.3799999999999999E-3</v>
      </c>
    </row>
    <row r="621" spans="1:21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62"/>
        <v>1248000</v>
      </c>
      <c r="L621" s="5">
        <v>1</v>
      </c>
      <c r="M621" s="2">
        <f t="shared" si="63"/>
        <v>2496000</v>
      </c>
      <c r="N621">
        <v>2</v>
      </c>
      <c r="O621" s="5">
        <v>7306000</v>
      </c>
      <c r="P621">
        <v>1</v>
      </c>
      <c r="Q621">
        <f t="shared" si="59"/>
        <v>9</v>
      </c>
      <c r="R621">
        <f t="shared" si="60"/>
        <v>1</v>
      </c>
      <c r="S621">
        <v>0.18</v>
      </c>
      <c r="T621">
        <v>2.3E-3</v>
      </c>
      <c r="U621">
        <f t="shared" si="61"/>
        <v>1.3799999999999999E-3</v>
      </c>
    </row>
    <row r="622" spans="1:21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62"/>
        <v>1250000</v>
      </c>
      <c r="L622" s="5">
        <v>1</v>
      </c>
      <c r="M622" s="2">
        <f t="shared" si="63"/>
        <v>2500000</v>
      </c>
      <c r="N622" s="5">
        <v>2</v>
      </c>
      <c r="O622" s="2">
        <v>7314000</v>
      </c>
      <c r="P622">
        <v>1</v>
      </c>
      <c r="Q622">
        <f t="shared" si="59"/>
        <v>9</v>
      </c>
      <c r="R622">
        <f t="shared" si="60"/>
        <v>1</v>
      </c>
      <c r="S622">
        <v>0.18</v>
      </c>
      <c r="T622">
        <v>2.3E-3</v>
      </c>
      <c r="U622">
        <f t="shared" si="61"/>
        <v>1.3799999999999999E-3</v>
      </c>
    </row>
    <row r="623" spans="1:21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62"/>
        <v>1252000</v>
      </c>
      <c r="L623" s="5">
        <v>1</v>
      </c>
      <c r="M623" s="2">
        <f t="shared" si="63"/>
        <v>2504000</v>
      </c>
      <c r="N623">
        <v>2</v>
      </c>
      <c r="O623" s="5">
        <v>7322000</v>
      </c>
      <c r="P623">
        <v>1</v>
      </c>
      <c r="Q623">
        <f t="shared" si="59"/>
        <v>9</v>
      </c>
      <c r="R623">
        <f t="shared" si="60"/>
        <v>1</v>
      </c>
      <c r="S623">
        <v>0.18</v>
      </c>
      <c r="T623">
        <v>2.3E-3</v>
      </c>
      <c r="U623">
        <f t="shared" si="61"/>
        <v>1.3799999999999999E-3</v>
      </c>
    </row>
    <row r="624" spans="1:21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62"/>
        <v>1254000</v>
      </c>
      <c r="L624" s="5">
        <v>1</v>
      </c>
      <c r="M624" s="2">
        <f t="shared" si="63"/>
        <v>2508000</v>
      </c>
      <c r="N624" s="5">
        <v>2</v>
      </c>
      <c r="O624" s="2">
        <v>7330000</v>
      </c>
      <c r="P624">
        <v>1</v>
      </c>
      <c r="Q624">
        <f t="shared" si="59"/>
        <v>9</v>
      </c>
      <c r="R624">
        <f t="shared" si="60"/>
        <v>1</v>
      </c>
      <c r="S624">
        <v>0.18</v>
      </c>
      <c r="T624">
        <v>2.3E-3</v>
      </c>
      <c r="U624">
        <f t="shared" si="61"/>
        <v>1.3799999999999999E-3</v>
      </c>
    </row>
    <row r="625" spans="1:21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62"/>
        <v>1256000</v>
      </c>
      <c r="L625" s="5">
        <v>1</v>
      </c>
      <c r="M625" s="2">
        <f t="shared" si="63"/>
        <v>2512000</v>
      </c>
      <c r="N625">
        <v>2</v>
      </c>
      <c r="O625" s="5">
        <v>7338000</v>
      </c>
      <c r="P625">
        <v>1</v>
      </c>
      <c r="Q625">
        <f t="shared" si="59"/>
        <v>9</v>
      </c>
      <c r="R625">
        <f t="shared" si="60"/>
        <v>1</v>
      </c>
      <c r="S625">
        <v>0.18</v>
      </c>
      <c r="T625">
        <v>2.3E-3</v>
      </c>
      <c r="U625">
        <f t="shared" si="61"/>
        <v>1.3799999999999999E-3</v>
      </c>
    </row>
    <row r="626" spans="1:21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62"/>
        <v>1258000</v>
      </c>
      <c r="L626" s="5">
        <v>1</v>
      </c>
      <c r="M626" s="2">
        <f t="shared" si="63"/>
        <v>2516000</v>
      </c>
      <c r="N626" s="5">
        <v>2</v>
      </c>
      <c r="O626" s="2">
        <v>7346000</v>
      </c>
      <c r="P626">
        <v>1</v>
      </c>
      <c r="Q626">
        <f t="shared" si="59"/>
        <v>9</v>
      </c>
      <c r="R626">
        <f t="shared" si="60"/>
        <v>1</v>
      </c>
      <c r="S626">
        <v>0.18</v>
      </c>
      <c r="T626">
        <v>2.3E-3</v>
      </c>
      <c r="U626">
        <f t="shared" si="61"/>
        <v>1.3799999999999999E-3</v>
      </c>
    </row>
    <row r="627" spans="1:21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62"/>
        <v>1260000</v>
      </c>
      <c r="L627" s="5">
        <v>1</v>
      </c>
      <c r="M627" s="2">
        <f t="shared" si="63"/>
        <v>2520000</v>
      </c>
      <c r="N627">
        <v>2</v>
      </c>
      <c r="O627" s="5">
        <v>7354000</v>
      </c>
      <c r="P627">
        <v>1</v>
      </c>
      <c r="Q627">
        <f t="shared" si="59"/>
        <v>9</v>
      </c>
      <c r="R627">
        <f t="shared" si="60"/>
        <v>1</v>
      </c>
      <c r="S627">
        <v>0.18</v>
      </c>
      <c r="T627">
        <v>2.3E-3</v>
      </c>
      <c r="U627">
        <f t="shared" si="61"/>
        <v>1.3799999999999999E-3</v>
      </c>
    </row>
    <row r="628" spans="1:21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62"/>
        <v>1262000</v>
      </c>
      <c r="L628" s="5">
        <v>1</v>
      </c>
      <c r="M628" s="2">
        <f t="shared" si="63"/>
        <v>2524000</v>
      </c>
      <c r="N628" s="5">
        <v>2</v>
      </c>
      <c r="O628" s="2">
        <v>7362000</v>
      </c>
      <c r="P628">
        <v>1</v>
      </c>
      <c r="Q628">
        <f t="shared" si="59"/>
        <v>9</v>
      </c>
      <c r="R628">
        <f t="shared" si="60"/>
        <v>1</v>
      </c>
      <c r="S628">
        <v>0.18</v>
      </c>
      <c r="T628">
        <v>2.3E-3</v>
      </c>
      <c r="U628">
        <f t="shared" si="61"/>
        <v>1.3799999999999999E-3</v>
      </c>
    </row>
    <row r="629" spans="1:21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62"/>
        <v>1264000</v>
      </c>
      <c r="L629" s="5">
        <v>1</v>
      </c>
      <c r="M629" s="2">
        <f t="shared" si="63"/>
        <v>2528000</v>
      </c>
      <c r="N629">
        <v>2</v>
      </c>
      <c r="O629" s="5">
        <v>7370000</v>
      </c>
      <c r="P629">
        <v>1</v>
      </c>
      <c r="Q629">
        <f t="shared" si="59"/>
        <v>9</v>
      </c>
      <c r="R629">
        <f t="shared" si="60"/>
        <v>1</v>
      </c>
      <c r="S629">
        <v>0.18</v>
      </c>
      <c r="T629">
        <v>2.3E-3</v>
      </c>
      <c r="U629">
        <f t="shared" si="61"/>
        <v>1.3799999999999999E-3</v>
      </c>
    </row>
    <row r="630" spans="1:21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62"/>
        <v>1266000</v>
      </c>
      <c r="L630" s="5">
        <v>1</v>
      </c>
      <c r="M630" s="2">
        <f t="shared" si="63"/>
        <v>2532000</v>
      </c>
      <c r="N630" s="5">
        <v>2</v>
      </c>
      <c r="O630" s="2">
        <v>7378000</v>
      </c>
      <c r="P630">
        <v>1</v>
      </c>
      <c r="Q630">
        <f t="shared" si="59"/>
        <v>9</v>
      </c>
      <c r="R630">
        <f t="shared" si="60"/>
        <v>1</v>
      </c>
      <c r="S630">
        <v>0.18</v>
      </c>
      <c r="T630">
        <v>2.3E-3</v>
      </c>
      <c r="U630">
        <f t="shared" si="61"/>
        <v>1.3799999999999999E-3</v>
      </c>
    </row>
    <row r="631" spans="1:21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62"/>
        <v>1268000</v>
      </c>
      <c r="L631" s="5">
        <v>1</v>
      </c>
      <c r="M631" s="2">
        <f t="shared" si="63"/>
        <v>2536000</v>
      </c>
      <c r="N631">
        <v>2</v>
      </c>
      <c r="O631" s="5">
        <v>7386000</v>
      </c>
      <c r="P631">
        <v>1</v>
      </c>
      <c r="Q631">
        <f t="shared" si="59"/>
        <v>9</v>
      </c>
      <c r="R631">
        <f t="shared" si="60"/>
        <v>1</v>
      </c>
      <c r="S631">
        <v>0.18</v>
      </c>
      <c r="T631">
        <v>2.3E-3</v>
      </c>
      <c r="U631">
        <f t="shared" si="61"/>
        <v>1.3799999999999999E-3</v>
      </c>
    </row>
    <row r="632" spans="1:21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62"/>
        <v>1270000</v>
      </c>
      <c r="L632" s="5">
        <v>1</v>
      </c>
      <c r="M632" s="2">
        <f t="shared" si="63"/>
        <v>2540000</v>
      </c>
      <c r="N632" s="5">
        <v>2</v>
      </c>
      <c r="O632" s="2">
        <v>7394000</v>
      </c>
      <c r="P632">
        <v>1</v>
      </c>
      <c r="Q632">
        <f t="shared" si="59"/>
        <v>9</v>
      </c>
      <c r="R632">
        <f t="shared" si="60"/>
        <v>1</v>
      </c>
      <c r="S632">
        <v>0.18</v>
      </c>
      <c r="T632">
        <v>2.3E-3</v>
      </c>
      <c r="U632">
        <f t="shared" si="61"/>
        <v>1.3799999999999999E-3</v>
      </c>
    </row>
    <row r="633" spans="1:21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62"/>
        <v>1272000</v>
      </c>
      <c r="L633" s="5">
        <v>1</v>
      </c>
      <c r="M633" s="2">
        <f t="shared" si="63"/>
        <v>2544000</v>
      </c>
      <c r="N633">
        <v>2</v>
      </c>
      <c r="O633" s="5">
        <v>7402000</v>
      </c>
      <c r="P633">
        <v>1</v>
      </c>
      <c r="Q633">
        <f t="shared" si="59"/>
        <v>9</v>
      </c>
      <c r="R633">
        <f t="shared" si="60"/>
        <v>1</v>
      </c>
      <c r="S633">
        <v>0.18</v>
      </c>
      <c r="T633">
        <v>2.3E-3</v>
      </c>
      <c r="U633">
        <f t="shared" si="61"/>
        <v>1.3799999999999999E-3</v>
      </c>
    </row>
    <row r="634" spans="1:21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62"/>
        <v>1274000</v>
      </c>
      <c r="L634" s="5">
        <v>1</v>
      </c>
      <c r="M634" s="2">
        <f t="shared" si="63"/>
        <v>2548000</v>
      </c>
      <c r="N634" s="5">
        <v>2</v>
      </c>
      <c r="O634" s="2">
        <v>7410000</v>
      </c>
      <c r="P634">
        <v>1</v>
      </c>
      <c r="Q634">
        <f t="shared" si="59"/>
        <v>9</v>
      </c>
      <c r="R634">
        <f t="shared" si="60"/>
        <v>1</v>
      </c>
      <c r="S634">
        <v>0.18</v>
      </c>
      <c r="T634">
        <v>2.3E-3</v>
      </c>
      <c r="U634">
        <f t="shared" si="61"/>
        <v>1.3799999999999999E-3</v>
      </c>
    </row>
    <row r="635" spans="1:21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62"/>
        <v>1276000</v>
      </c>
      <c r="L635" s="5">
        <v>1</v>
      </c>
      <c r="M635" s="2">
        <f t="shared" si="63"/>
        <v>2552000</v>
      </c>
      <c r="N635">
        <v>2</v>
      </c>
      <c r="O635" s="5">
        <v>7418000</v>
      </c>
      <c r="P635">
        <v>1</v>
      </c>
      <c r="Q635">
        <f t="shared" si="59"/>
        <v>9</v>
      </c>
      <c r="R635">
        <f t="shared" si="60"/>
        <v>1</v>
      </c>
      <c r="S635">
        <v>0.18</v>
      </c>
      <c r="T635">
        <v>2.3E-3</v>
      </c>
      <c r="U635">
        <f t="shared" si="61"/>
        <v>1.3799999999999999E-3</v>
      </c>
    </row>
    <row r="636" spans="1:21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62"/>
        <v>1278000</v>
      </c>
      <c r="L636" s="5">
        <v>1</v>
      </c>
      <c r="M636" s="2">
        <f t="shared" si="63"/>
        <v>2556000</v>
      </c>
      <c r="N636" s="5">
        <v>2</v>
      </c>
      <c r="O636" s="2">
        <v>7426000</v>
      </c>
      <c r="P636">
        <v>1</v>
      </c>
      <c r="Q636">
        <f t="shared" si="59"/>
        <v>9</v>
      </c>
      <c r="R636">
        <f t="shared" si="60"/>
        <v>1</v>
      </c>
      <c r="S636">
        <v>0.18</v>
      </c>
      <c r="T636">
        <v>2.3E-3</v>
      </c>
      <c r="U636">
        <f t="shared" si="61"/>
        <v>1.3799999999999999E-3</v>
      </c>
    </row>
    <row r="637" spans="1:21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62"/>
        <v>1280000</v>
      </c>
      <c r="L637" s="5">
        <v>1</v>
      </c>
      <c r="M637" s="2">
        <f t="shared" si="63"/>
        <v>2560000</v>
      </c>
      <c r="N637">
        <v>2</v>
      </c>
      <c r="O637" s="5">
        <v>7434000</v>
      </c>
      <c r="P637">
        <v>1</v>
      </c>
      <c r="Q637">
        <f t="shared" si="59"/>
        <v>9</v>
      </c>
      <c r="R637">
        <f t="shared" si="60"/>
        <v>1</v>
      </c>
      <c r="S637">
        <v>0.18</v>
      </c>
      <c r="T637">
        <v>2.3E-3</v>
      </c>
      <c r="U637">
        <f t="shared" si="61"/>
        <v>1.3799999999999999E-3</v>
      </c>
    </row>
    <row r="638" spans="1:21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62"/>
        <v>1282000</v>
      </c>
      <c r="L638" s="5">
        <v>1</v>
      </c>
      <c r="M638" s="2">
        <f t="shared" si="63"/>
        <v>2564000</v>
      </c>
      <c r="N638" s="5">
        <v>2</v>
      </c>
      <c r="O638" s="2">
        <v>7442000</v>
      </c>
      <c r="P638">
        <v>1</v>
      </c>
      <c r="Q638">
        <f t="shared" si="59"/>
        <v>9</v>
      </c>
      <c r="R638">
        <f t="shared" si="60"/>
        <v>1</v>
      </c>
      <c r="S638">
        <v>0.18</v>
      </c>
      <c r="T638">
        <v>2.3E-3</v>
      </c>
      <c r="U638">
        <f t="shared" si="61"/>
        <v>1.3799999999999999E-3</v>
      </c>
    </row>
    <row r="639" spans="1:21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62"/>
        <v>1284000</v>
      </c>
      <c r="L639" s="5">
        <v>1</v>
      </c>
      <c r="M639" s="2">
        <f t="shared" si="63"/>
        <v>2568000</v>
      </c>
      <c r="N639">
        <v>2</v>
      </c>
      <c r="O639" s="5">
        <v>7450000</v>
      </c>
      <c r="P639">
        <v>1</v>
      </c>
      <c r="Q639">
        <f t="shared" si="59"/>
        <v>9</v>
      </c>
      <c r="R639">
        <f t="shared" si="60"/>
        <v>1</v>
      </c>
      <c r="S639">
        <v>0.18</v>
      </c>
      <c r="T639">
        <v>2.3E-3</v>
      </c>
      <c r="U639">
        <f t="shared" si="61"/>
        <v>1.3799999999999999E-3</v>
      </c>
    </row>
    <row r="640" spans="1:21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62"/>
        <v>1286000</v>
      </c>
      <c r="L640" s="5">
        <v>1</v>
      </c>
      <c r="M640" s="2">
        <f t="shared" si="63"/>
        <v>2572000</v>
      </c>
      <c r="N640" s="5">
        <v>2</v>
      </c>
      <c r="O640" s="2">
        <v>7458000</v>
      </c>
      <c r="P640">
        <v>1</v>
      </c>
      <c r="Q640">
        <f t="shared" si="59"/>
        <v>9</v>
      </c>
      <c r="R640">
        <f t="shared" si="60"/>
        <v>1</v>
      </c>
      <c r="S640">
        <v>0.18</v>
      </c>
      <c r="T640">
        <v>2.3E-3</v>
      </c>
      <c r="U640">
        <f t="shared" si="61"/>
        <v>1.3799999999999999E-3</v>
      </c>
    </row>
    <row r="641" spans="1:21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62"/>
        <v>1288000</v>
      </c>
      <c r="L641" s="5">
        <v>1</v>
      </c>
      <c r="M641" s="2">
        <f t="shared" si="63"/>
        <v>2576000</v>
      </c>
      <c r="N641">
        <v>2</v>
      </c>
      <c r="O641" s="5">
        <v>7466000</v>
      </c>
      <c r="P641">
        <v>1</v>
      </c>
      <c r="Q641">
        <f t="shared" si="59"/>
        <v>9</v>
      </c>
      <c r="R641">
        <f t="shared" si="60"/>
        <v>1</v>
      </c>
      <c r="S641">
        <v>0.18</v>
      </c>
      <c r="T641">
        <v>2.3E-3</v>
      </c>
      <c r="U641">
        <f t="shared" si="61"/>
        <v>1.3799999999999999E-3</v>
      </c>
    </row>
    <row r="642" spans="1:21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62"/>
        <v>1290000</v>
      </c>
      <c r="L642" s="5">
        <v>1</v>
      </c>
      <c r="M642" s="2">
        <f t="shared" si="63"/>
        <v>2580000</v>
      </c>
      <c r="N642" s="5">
        <v>2</v>
      </c>
      <c r="O642" s="2">
        <v>7474000</v>
      </c>
      <c r="P642">
        <v>1</v>
      </c>
      <c r="Q642">
        <f t="shared" si="59"/>
        <v>9</v>
      </c>
      <c r="R642">
        <f t="shared" si="60"/>
        <v>1</v>
      </c>
      <c r="S642">
        <v>0.18</v>
      </c>
      <c r="T642">
        <v>2.3E-3</v>
      </c>
      <c r="U642">
        <f t="shared" si="61"/>
        <v>1.3799999999999999E-3</v>
      </c>
    </row>
    <row r="643" spans="1:21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62"/>
        <v>1292000</v>
      </c>
      <c r="L643" s="5">
        <v>1</v>
      </c>
      <c r="M643" s="2">
        <f t="shared" si="63"/>
        <v>2584000</v>
      </c>
      <c r="N643">
        <v>2</v>
      </c>
      <c r="O643" s="5">
        <v>7482000</v>
      </c>
      <c r="P643">
        <v>1</v>
      </c>
      <c r="Q643">
        <f t="shared" ref="Q643:Q706" si="64">ROUNDUP(A643/100,0)+2</f>
        <v>9</v>
      </c>
      <c r="R643">
        <f t="shared" ref="R643:R706" si="65">QUOTIENT(A643,1000)+1</f>
        <v>1</v>
      </c>
      <c r="S643">
        <v>0.18</v>
      </c>
      <c r="T643">
        <v>2.3E-3</v>
      </c>
      <c r="U643">
        <f t="shared" si="61"/>
        <v>1.3799999999999999E-3</v>
      </c>
    </row>
    <row r="644" spans="1:21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62"/>
        <v>1294000</v>
      </c>
      <c r="L644" s="5">
        <v>1</v>
      </c>
      <c r="M644" s="2">
        <f t="shared" si="63"/>
        <v>2588000</v>
      </c>
      <c r="N644" s="5">
        <v>2</v>
      </c>
      <c r="O644" s="2">
        <v>7490000</v>
      </c>
      <c r="P644">
        <v>1</v>
      </c>
      <c r="Q644">
        <f t="shared" si="64"/>
        <v>9</v>
      </c>
      <c r="R644">
        <f t="shared" si="65"/>
        <v>1</v>
      </c>
      <c r="S644">
        <v>0.18</v>
      </c>
      <c r="T644">
        <v>2.3E-3</v>
      </c>
      <c r="U644">
        <f t="shared" ref="U644:U707" si="66">T644*0.6</f>
        <v>1.3799999999999999E-3</v>
      </c>
    </row>
    <row r="645" spans="1:21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62"/>
        <v>1296000</v>
      </c>
      <c r="L645" s="5">
        <v>1</v>
      </c>
      <c r="M645" s="2">
        <f t="shared" si="63"/>
        <v>2592000</v>
      </c>
      <c r="N645">
        <v>2</v>
      </c>
      <c r="O645" s="5">
        <v>7498000</v>
      </c>
      <c r="P645">
        <v>1</v>
      </c>
      <c r="Q645">
        <f t="shared" si="64"/>
        <v>9</v>
      </c>
      <c r="R645">
        <f t="shared" si="65"/>
        <v>1</v>
      </c>
      <c r="S645">
        <v>0.18</v>
      </c>
      <c r="T645">
        <v>2.3E-3</v>
      </c>
      <c r="U645">
        <f t="shared" si="66"/>
        <v>1.3799999999999999E-3</v>
      </c>
    </row>
    <row r="646" spans="1:21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62"/>
        <v>1298000</v>
      </c>
      <c r="L646" s="5">
        <v>1</v>
      </c>
      <c r="M646" s="2">
        <f t="shared" si="63"/>
        <v>2596000</v>
      </c>
      <c r="N646" s="5">
        <v>2</v>
      </c>
      <c r="O646" s="2">
        <v>7506000</v>
      </c>
      <c r="P646">
        <v>1</v>
      </c>
      <c r="Q646">
        <f t="shared" si="64"/>
        <v>9</v>
      </c>
      <c r="R646">
        <f t="shared" si="65"/>
        <v>1</v>
      </c>
      <c r="S646">
        <v>0.18</v>
      </c>
      <c r="T646">
        <v>2.3E-3</v>
      </c>
      <c r="U646">
        <f t="shared" si="66"/>
        <v>1.3799999999999999E-3</v>
      </c>
    </row>
    <row r="647" spans="1:21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62"/>
        <v>1300000</v>
      </c>
      <c r="L647" s="5">
        <v>1</v>
      </c>
      <c r="M647" s="2">
        <f t="shared" si="63"/>
        <v>2600000</v>
      </c>
      <c r="N647">
        <v>2</v>
      </c>
      <c r="O647" s="5">
        <v>7514000</v>
      </c>
      <c r="P647">
        <v>1</v>
      </c>
      <c r="Q647">
        <f t="shared" si="64"/>
        <v>9</v>
      </c>
      <c r="R647">
        <f t="shared" si="65"/>
        <v>1</v>
      </c>
      <c r="S647">
        <v>0.18</v>
      </c>
      <c r="T647">
        <v>2.3E-3</v>
      </c>
      <c r="U647">
        <f t="shared" si="66"/>
        <v>1.3799999999999999E-3</v>
      </c>
    </row>
    <row r="648" spans="1:21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62"/>
        <v>1302000</v>
      </c>
      <c r="L648" s="5">
        <v>1</v>
      </c>
      <c r="M648" s="2">
        <f t="shared" si="63"/>
        <v>2604000</v>
      </c>
      <c r="N648" s="5">
        <v>2</v>
      </c>
      <c r="O648" s="2">
        <v>7522000</v>
      </c>
      <c r="P648">
        <v>1</v>
      </c>
      <c r="Q648">
        <f t="shared" si="64"/>
        <v>9</v>
      </c>
      <c r="R648">
        <f t="shared" si="65"/>
        <v>1</v>
      </c>
      <c r="S648">
        <v>0.18</v>
      </c>
      <c r="T648">
        <v>2.3E-3</v>
      </c>
      <c r="U648">
        <f t="shared" si="66"/>
        <v>1.3799999999999999E-3</v>
      </c>
    </row>
    <row r="649" spans="1:21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62"/>
        <v>1304000</v>
      </c>
      <c r="L649" s="5">
        <v>1</v>
      </c>
      <c r="M649" s="2">
        <f t="shared" si="63"/>
        <v>2608000</v>
      </c>
      <c r="N649">
        <v>2</v>
      </c>
      <c r="O649" s="5">
        <v>7530000</v>
      </c>
      <c r="P649">
        <v>1</v>
      </c>
      <c r="Q649">
        <f t="shared" si="64"/>
        <v>9</v>
      </c>
      <c r="R649">
        <f t="shared" si="65"/>
        <v>1</v>
      </c>
      <c r="S649">
        <v>0.18</v>
      </c>
      <c r="T649">
        <v>2.3E-3</v>
      </c>
      <c r="U649">
        <f t="shared" si="66"/>
        <v>1.3799999999999999E-3</v>
      </c>
    </row>
    <row r="650" spans="1:21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62"/>
        <v>1306000</v>
      </c>
      <c r="L650" s="5">
        <v>1</v>
      </c>
      <c r="M650" s="2">
        <f t="shared" si="63"/>
        <v>2612000</v>
      </c>
      <c r="N650" s="5">
        <v>2</v>
      </c>
      <c r="O650" s="2">
        <v>7538000</v>
      </c>
      <c r="P650">
        <v>1</v>
      </c>
      <c r="Q650">
        <f t="shared" si="64"/>
        <v>9</v>
      </c>
      <c r="R650">
        <f t="shared" si="65"/>
        <v>1</v>
      </c>
      <c r="S650">
        <v>0.18</v>
      </c>
      <c r="T650">
        <v>2.3E-3</v>
      </c>
      <c r="U650">
        <f t="shared" si="66"/>
        <v>1.3799999999999999E-3</v>
      </c>
    </row>
    <row r="651" spans="1:21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67">10000+A651*2000</f>
        <v>1308000</v>
      </c>
      <c r="L651" s="5">
        <v>1</v>
      </c>
      <c r="M651" s="2">
        <f t="shared" ref="M651:M652" si="68">K651*2</f>
        <v>2616000</v>
      </c>
      <c r="N651">
        <v>2</v>
      </c>
      <c r="O651" s="5">
        <v>7546000</v>
      </c>
      <c r="P651">
        <v>1</v>
      </c>
      <c r="Q651">
        <f t="shared" si="64"/>
        <v>9</v>
      </c>
      <c r="R651">
        <f t="shared" si="65"/>
        <v>1</v>
      </c>
      <c r="S651">
        <v>0.18</v>
      </c>
      <c r="T651">
        <v>2.3E-3</v>
      </c>
      <c r="U651">
        <f t="shared" si="66"/>
        <v>1.3799999999999999E-3</v>
      </c>
    </row>
    <row r="652" spans="1:21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67"/>
        <v>1310000</v>
      </c>
      <c r="L652" s="5">
        <v>1</v>
      </c>
      <c r="M652" s="2">
        <f t="shared" si="68"/>
        <v>2620000</v>
      </c>
      <c r="N652" s="5">
        <v>2</v>
      </c>
      <c r="O652" s="2">
        <v>7554000</v>
      </c>
      <c r="P652">
        <v>1</v>
      </c>
      <c r="Q652">
        <f t="shared" si="64"/>
        <v>9</v>
      </c>
      <c r="R652">
        <f t="shared" si="65"/>
        <v>1</v>
      </c>
      <c r="S652">
        <v>0.18</v>
      </c>
      <c r="T652">
        <v>2.3E-3</v>
      </c>
      <c r="U652">
        <f t="shared" si="66"/>
        <v>1.3799999999999999E-3</v>
      </c>
    </row>
    <row r="653" spans="1:21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69">10000+A653*2000</f>
        <v>1312000</v>
      </c>
      <c r="L653" s="5">
        <v>1</v>
      </c>
      <c r="M653" s="2">
        <f t="shared" ref="M653:M716" si="70">K653*2</f>
        <v>2624000</v>
      </c>
      <c r="N653">
        <v>2</v>
      </c>
      <c r="O653" s="5">
        <v>7562000</v>
      </c>
      <c r="P653">
        <v>1</v>
      </c>
      <c r="Q653">
        <f t="shared" si="64"/>
        <v>9</v>
      </c>
      <c r="R653">
        <f t="shared" si="65"/>
        <v>1</v>
      </c>
      <c r="S653">
        <v>0.18</v>
      </c>
      <c r="T653">
        <v>2.3E-3</v>
      </c>
      <c r="U653">
        <f t="shared" si="66"/>
        <v>1.3799999999999999E-3</v>
      </c>
    </row>
    <row r="654" spans="1:21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69"/>
        <v>1314000</v>
      </c>
      <c r="L654" s="5">
        <v>1</v>
      </c>
      <c r="M654" s="2">
        <f t="shared" si="70"/>
        <v>2628000</v>
      </c>
      <c r="N654" s="5">
        <v>2</v>
      </c>
      <c r="O654" s="2">
        <v>7570000</v>
      </c>
      <c r="P654">
        <v>1</v>
      </c>
      <c r="Q654">
        <f t="shared" si="64"/>
        <v>9</v>
      </c>
      <c r="R654">
        <f t="shared" si="65"/>
        <v>1</v>
      </c>
      <c r="S654">
        <v>0.18</v>
      </c>
      <c r="T654">
        <v>2.3E-3</v>
      </c>
      <c r="U654">
        <f t="shared" si="66"/>
        <v>1.3799999999999999E-3</v>
      </c>
    </row>
    <row r="655" spans="1:21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69"/>
        <v>1316000</v>
      </c>
      <c r="L655" s="5">
        <v>1</v>
      </c>
      <c r="M655" s="2">
        <f t="shared" si="70"/>
        <v>2632000</v>
      </c>
      <c r="N655">
        <v>2</v>
      </c>
      <c r="O655" s="5">
        <v>7578000</v>
      </c>
      <c r="P655">
        <v>1</v>
      </c>
      <c r="Q655">
        <f t="shared" si="64"/>
        <v>9</v>
      </c>
      <c r="R655">
        <f t="shared" si="65"/>
        <v>1</v>
      </c>
      <c r="S655">
        <v>0.18</v>
      </c>
      <c r="T655">
        <v>2.3E-3</v>
      </c>
      <c r="U655">
        <f t="shared" si="66"/>
        <v>1.3799999999999999E-3</v>
      </c>
    </row>
    <row r="656" spans="1:21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69"/>
        <v>1318000</v>
      </c>
      <c r="L656" s="5">
        <v>1</v>
      </c>
      <c r="M656" s="2">
        <f t="shared" si="70"/>
        <v>2636000</v>
      </c>
      <c r="N656" s="5">
        <v>2</v>
      </c>
      <c r="O656" s="2">
        <v>7586000</v>
      </c>
      <c r="P656">
        <v>1</v>
      </c>
      <c r="Q656">
        <f t="shared" si="64"/>
        <v>9</v>
      </c>
      <c r="R656">
        <f t="shared" si="65"/>
        <v>1</v>
      </c>
      <c r="S656">
        <v>0.18</v>
      </c>
      <c r="T656">
        <v>2.3E-3</v>
      </c>
      <c r="U656">
        <f t="shared" si="66"/>
        <v>1.3799999999999999E-3</v>
      </c>
    </row>
    <row r="657" spans="1:21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69"/>
        <v>1320000</v>
      </c>
      <c r="L657" s="5">
        <v>1</v>
      </c>
      <c r="M657" s="2">
        <f t="shared" si="70"/>
        <v>2640000</v>
      </c>
      <c r="N657">
        <v>2</v>
      </c>
      <c r="O657" s="5">
        <v>7594000</v>
      </c>
      <c r="P657">
        <v>1</v>
      </c>
      <c r="Q657">
        <f t="shared" si="64"/>
        <v>9</v>
      </c>
      <c r="R657">
        <f t="shared" si="65"/>
        <v>1</v>
      </c>
      <c r="S657">
        <v>0.18</v>
      </c>
      <c r="T657">
        <v>2.3E-3</v>
      </c>
      <c r="U657">
        <f t="shared" si="66"/>
        <v>1.3799999999999999E-3</v>
      </c>
    </row>
    <row r="658" spans="1:21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69"/>
        <v>1322000</v>
      </c>
      <c r="L658" s="5">
        <v>1</v>
      </c>
      <c r="M658" s="2">
        <f t="shared" si="70"/>
        <v>2644000</v>
      </c>
      <c r="N658" s="5">
        <v>2</v>
      </c>
      <c r="O658" s="2">
        <v>7602000</v>
      </c>
      <c r="P658">
        <v>1</v>
      </c>
      <c r="Q658">
        <f t="shared" si="64"/>
        <v>9</v>
      </c>
      <c r="R658">
        <f t="shared" si="65"/>
        <v>1</v>
      </c>
      <c r="S658">
        <v>0.18</v>
      </c>
      <c r="T658">
        <v>2.3E-3</v>
      </c>
      <c r="U658">
        <f t="shared" si="66"/>
        <v>1.3799999999999999E-3</v>
      </c>
    </row>
    <row r="659" spans="1:21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69"/>
        <v>1324000</v>
      </c>
      <c r="L659" s="5">
        <v>1</v>
      </c>
      <c r="M659" s="2">
        <f t="shared" si="70"/>
        <v>2648000</v>
      </c>
      <c r="N659">
        <v>2</v>
      </c>
      <c r="O659" s="5">
        <v>7610000</v>
      </c>
      <c r="P659">
        <v>1</v>
      </c>
      <c r="Q659">
        <f t="shared" si="64"/>
        <v>9</v>
      </c>
      <c r="R659">
        <f t="shared" si="65"/>
        <v>1</v>
      </c>
      <c r="S659">
        <v>0.18</v>
      </c>
      <c r="T659">
        <v>2.3E-3</v>
      </c>
      <c r="U659">
        <f t="shared" si="66"/>
        <v>1.3799999999999999E-3</v>
      </c>
    </row>
    <row r="660" spans="1:21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69"/>
        <v>1326000</v>
      </c>
      <c r="L660" s="5">
        <v>1</v>
      </c>
      <c r="M660" s="2">
        <f t="shared" si="70"/>
        <v>2652000</v>
      </c>
      <c r="N660" s="5">
        <v>2</v>
      </c>
      <c r="O660" s="2">
        <v>7618000</v>
      </c>
      <c r="P660">
        <v>1</v>
      </c>
      <c r="Q660">
        <f t="shared" si="64"/>
        <v>9</v>
      </c>
      <c r="R660">
        <f t="shared" si="65"/>
        <v>1</v>
      </c>
      <c r="S660">
        <v>0.18</v>
      </c>
      <c r="T660">
        <v>2.3E-3</v>
      </c>
      <c r="U660">
        <f t="shared" si="66"/>
        <v>1.3799999999999999E-3</v>
      </c>
    </row>
    <row r="661" spans="1:21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69"/>
        <v>1328000</v>
      </c>
      <c r="L661" s="5">
        <v>1</v>
      </c>
      <c r="M661" s="2">
        <f t="shared" si="70"/>
        <v>2656000</v>
      </c>
      <c r="N661">
        <v>2</v>
      </c>
      <c r="O661" s="5">
        <v>7626000</v>
      </c>
      <c r="P661">
        <v>1</v>
      </c>
      <c r="Q661">
        <f t="shared" si="64"/>
        <v>9</v>
      </c>
      <c r="R661">
        <f t="shared" si="65"/>
        <v>1</v>
      </c>
      <c r="S661">
        <v>0.18</v>
      </c>
      <c r="T661">
        <v>2.3E-3</v>
      </c>
      <c r="U661">
        <f t="shared" si="66"/>
        <v>1.3799999999999999E-3</v>
      </c>
    </row>
    <row r="662" spans="1:21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69"/>
        <v>1330000</v>
      </c>
      <c r="L662" s="5">
        <v>1</v>
      </c>
      <c r="M662" s="2">
        <f t="shared" si="70"/>
        <v>2660000</v>
      </c>
      <c r="N662" s="5">
        <v>2</v>
      </c>
      <c r="O662" s="2">
        <v>7634000</v>
      </c>
      <c r="P662">
        <v>1</v>
      </c>
      <c r="Q662">
        <f t="shared" si="64"/>
        <v>9</v>
      </c>
      <c r="R662">
        <f t="shared" si="65"/>
        <v>1</v>
      </c>
      <c r="S662">
        <v>0.18</v>
      </c>
      <c r="T662">
        <v>2.3E-3</v>
      </c>
      <c r="U662">
        <f t="shared" si="66"/>
        <v>1.3799999999999999E-3</v>
      </c>
    </row>
    <row r="663" spans="1:21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69"/>
        <v>1332000</v>
      </c>
      <c r="L663" s="5">
        <v>1</v>
      </c>
      <c r="M663" s="2">
        <f t="shared" si="70"/>
        <v>2664000</v>
      </c>
      <c r="N663">
        <v>2</v>
      </c>
      <c r="O663" s="5">
        <v>7642000</v>
      </c>
      <c r="P663">
        <v>1</v>
      </c>
      <c r="Q663">
        <f t="shared" si="64"/>
        <v>9</v>
      </c>
      <c r="R663">
        <f t="shared" si="65"/>
        <v>1</v>
      </c>
      <c r="S663">
        <v>0.18</v>
      </c>
      <c r="T663">
        <v>2.3E-3</v>
      </c>
      <c r="U663">
        <f t="shared" si="66"/>
        <v>1.3799999999999999E-3</v>
      </c>
    </row>
    <row r="664" spans="1:21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69"/>
        <v>1334000</v>
      </c>
      <c r="L664" s="5">
        <v>1</v>
      </c>
      <c r="M664" s="2">
        <f t="shared" si="70"/>
        <v>2668000</v>
      </c>
      <c r="N664" s="5">
        <v>2</v>
      </c>
      <c r="O664" s="2">
        <v>7650000</v>
      </c>
      <c r="P664">
        <v>1</v>
      </c>
      <c r="Q664">
        <f t="shared" si="64"/>
        <v>9</v>
      </c>
      <c r="R664">
        <f t="shared" si="65"/>
        <v>1</v>
      </c>
      <c r="S664">
        <v>0.18</v>
      </c>
      <c r="T664">
        <v>2.3E-3</v>
      </c>
      <c r="U664">
        <f t="shared" si="66"/>
        <v>1.3799999999999999E-3</v>
      </c>
    </row>
    <row r="665" spans="1:21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69"/>
        <v>1336000</v>
      </c>
      <c r="L665" s="5">
        <v>1</v>
      </c>
      <c r="M665" s="2">
        <f t="shared" si="70"/>
        <v>2672000</v>
      </c>
      <c r="N665">
        <v>2</v>
      </c>
      <c r="O665" s="5">
        <v>7658000</v>
      </c>
      <c r="P665">
        <v>1</v>
      </c>
      <c r="Q665">
        <f t="shared" si="64"/>
        <v>9</v>
      </c>
      <c r="R665">
        <f t="shared" si="65"/>
        <v>1</v>
      </c>
      <c r="S665">
        <v>0.18</v>
      </c>
      <c r="T665">
        <v>2.3E-3</v>
      </c>
      <c r="U665">
        <f t="shared" si="66"/>
        <v>1.3799999999999999E-3</v>
      </c>
    </row>
    <row r="666" spans="1:21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69"/>
        <v>1338000</v>
      </c>
      <c r="L666" s="5">
        <v>1</v>
      </c>
      <c r="M666" s="2">
        <f t="shared" si="70"/>
        <v>2676000</v>
      </c>
      <c r="N666" s="5">
        <v>2</v>
      </c>
      <c r="O666" s="2">
        <v>7666000</v>
      </c>
      <c r="P666">
        <v>1</v>
      </c>
      <c r="Q666">
        <f t="shared" si="64"/>
        <v>9</v>
      </c>
      <c r="R666">
        <f t="shared" si="65"/>
        <v>1</v>
      </c>
      <c r="S666">
        <v>0.18</v>
      </c>
      <c r="T666">
        <v>2.3E-3</v>
      </c>
      <c r="U666">
        <f t="shared" si="66"/>
        <v>1.3799999999999999E-3</v>
      </c>
    </row>
    <row r="667" spans="1:21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69"/>
        <v>1340000</v>
      </c>
      <c r="L667" s="5">
        <v>1</v>
      </c>
      <c r="M667" s="2">
        <f t="shared" si="70"/>
        <v>2680000</v>
      </c>
      <c r="N667">
        <v>2</v>
      </c>
      <c r="O667" s="5">
        <v>7674000</v>
      </c>
      <c r="P667">
        <v>1</v>
      </c>
      <c r="Q667">
        <f t="shared" si="64"/>
        <v>9</v>
      </c>
      <c r="R667">
        <f t="shared" si="65"/>
        <v>1</v>
      </c>
      <c r="S667">
        <v>0.18</v>
      </c>
      <c r="T667">
        <v>2.3E-3</v>
      </c>
      <c r="U667">
        <f t="shared" si="66"/>
        <v>1.3799999999999999E-3</v>
      </c>
    </row>
    <row r="668" spans="1:21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69"/>
        <v>1342000</v>
      </c>
      <c r="L668" s="5">
        <v>1</v>
      </c>
      <c r="M668" s="2">
        <f t="shared" si="70"/>
        <v>2684000</v>
      </c>
      <c r="N668" s="5">
        <v>2</v>
      </c>
      <c r="O668" s="2">
        <v>7682000</v>
      </c>
      <c r="P668">
        <v>1</v>
      </c>
      <c r="Q668">
        <f t="shared" si="64"/>
        <v>9</v>
      </c>
      <c r="R668">
        <f t="shared" si="65"/>
        <v>1</v>
      </c>
      <c r="S668">
        <v>0.18</v>
      </c>
      <c r="T668">
        <v>2.3E-3</v>
      </c>
      <c r="U668">
        <f t="shared" si="66"/>
        <v>1.3799999999999999E-3</v>
      </c>
    </row>
    <row r="669" spans="1:21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69"/>
        <v>1344000</v>
      </c>
      <c r="L669" s="5">
        <v>1</v>
      </c>
      <c r="M669" s="2">
        <f t="shared" si="70"/>
        <v>2688000</v>
      </c>
      <c r="N669">
        <v>2</v>
      </c>
      <c r="O669" s="5">
        <v>7690000</v>
      </c>
      <c r="P669">
        <v>1</v>
      </c>
      <c r="Q669">
        <f t="shared" si="64"/>
        <v>9</v>
      </c>
      <c r="R669">
        <f t="shared" si="65"/>
        <v>1</v>
      </c>
      <c r="S669">
        <v>0.18</v>
      </c>
      <c r="T669">
        <v>2.3E-3</v>
      </c>
      <c r="U669">
        <f t="shared" si="66"/>
        <v>1.3799999999999999E-3</v>
      </c>
    </row>
    <row r="670" spans="1:21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69"/>
        <v>1346000</v>
      </c>
      <c r="L670" s="5">
        <v>1</v>
      </c>
      <c r="M670" s="2">
        <f t="shared" si="70"/>
        <v>2692000</v>
      </c>
      <c r="N670" s="5">
        <v>2</v>
      </c>
      <c r="O670" s="2">
        <v>7698000</v>
      </c>
      <c r="P670">
        <v>1</v>
      </c>
      <c r="Q670">
        <f t="shared" si="64"/>
        <v>9</v>
      </c>
      <c r="R670">
        <f t="shared" si="65"/>
        <v>1</v>
      </c>
      <c r="S670">
        <v>0.18</v>
      </c>
      <c r="T670">
        <v>2.3E-3</v>
      </c>
      <c r="U670">
        <f t="shared" si="66"/>
        <v>1.3799999999999999E-3</v>
      </c>
    </row>
    <row r="671" spans="1:21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69"/>
        <v>1348000</v>
      </c>
      <c r="L671" s="5">
        <v>1</v>
      </c>
      <c r="M671" s="2">
        <f t="shared" si="70"/>
        <v>2696000</v>
      </c>
      <c r="N671">
        <v>2</v>
      </c>
      <c r="O671" s="5">
        <v>7706000</v>
      </c>
      <c r="P671">
        <v>1</v>
      </c>
      <c r="Q671">
        <f t="shared" si="64"/>
        <v>9</v>
      </c>
      <c r="R671">
        <f t="shared" si="65"/>
        <v>1</v>
      </c>
      <c r="S671">
        <v>0.18</v>
      </c>
      <c r="T671">
        <v>2.3E-3</v>
      </c>
      <c r="U671">
        <f t="shared" si="66"/>
        <v>1.3799999999999999E-3</v>
      </c>
    </row>
    <row r="672" spans="1:21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69"/>
        <v>1350000</v>
      </c>
      <c r="L672" s="5">
        <v>1</v>
      </c>
      <c r="M672" s="2">
        <f t="shared" si="70"/>
        <v>2700000</v>
      </c>
      <c r="N672" s="5">
        <v>2</v>
      </c>
      <c r="O672" s="2">
        <v>7714000</v>
      </c>
      <c r="P672">
        <v>1</v>
      </c>
      <c r="Q672">
        <f t="shared" si="64"/>
        <v>9</v>
      </c>
      <c r="R672">
        <f t="shared" si="65"/>
        <v>1</v>
      </c>
      <c r="S672">
        <v>0.18</v>
      </c>
      <c r="T672">
        <v>2.3E-3</v>
      </c>
      <c r="U672">
        <f t="shared" si="66"/>
        <v>1.3799999999999999E-3</v>
      </c>
    </row>
    <row r="673" spans="1:21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69"/>
        <v>1352000</v>
      </c>
      <c r="L673" s="5">
        <v>1</v>
      </c>
      <c r="M673" s="2">
        <f t="shared" si="70"/>
        <v>2704000</v>
      </c>
      <c r="N673">
        <v>2</v>
      </c>
      <c r="O673" s="5">
        <v>7722000</v>
      </c>
      <c r="P673">
        <v>1</v>
      </c>
      <c r="Q673">
        <f t="shared" si="64"/>
        <v>9</v>
      </c>
      <c r="R673">
        <f t="shared" si="65"/>
        <v>1</v>
      </c>
      <c r="S673">
        <v>0.18</v>
      </c>
      <c r="T673">
        <v>2.3E-3</v>
      </c>
      <c r="U673">
        <f t="shared" si="66"/>
        <v>1.3799999999999999E-3</v>
      </c>
    </row>
    <row r="674" spans="1:21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69"/>
        <v>1354000</v>
      </c>
      <c r="L674" s="5">
        <v>1</v>
      </c>
      <c r="M674" s="2">
        <f t="shared" si="70"/>
        <v>2708000</v>
      </c>
      <c r="N674" s="5">
        <v>2</v>
      </c>
      <c r="O674" s="2">
        <v>7730000</v>
      </c>
      <c r="P674">
        <v>1</v>
      </c>
      <c r="Q674">
        <f t="shared" si="64"/>
        <v>9</v>
      </c>
      <c r="R674">
        <f t="shared" si="65"/>
        <v>1</v>
      </c>
      <c r="S674">
        <v>0.18</v>
      </c>
      <c r="T674">
        <v>2.3E-3</v>
      </c>
      <c r="U674">
        <f t="shared" si="66"/>
        <v>1.3799999999999999E-3</v>
      </c>
    </row>
    <row r="675" spans="1:21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69"/>
        <v>1356000</v>
      </c>
      <c r="L675" s="5">
        <v>1</v>
      </c>
      <c r="M675" s="2">
        <f t="shared" si="70"/>
        <v>2712000</v>
      </c>
      <c r="N675">
        <v>2</v>
      </c>
      <c r="O675" s="5">
        <v>7738000</v>
      </c>
      <c r="P675">
        <v>1</v>
      </c>
      <c r="Q675">
        <f t="shared" si="64"/>
        <v>9</v>
      </c>
      <c r="R675">
        <f t="shared" si="65"/>
        <v>1</v>
      </c>
      <c r="S675">
        <v>0.18</v>
      </c>
      <c r="T675">
        <v>2.3E-3</v>
      </c>
      <c r="U675">
        <f t="shared" si="66"/>
        <v>1.3799999999999999E-3</v>
      </c>
    </row>
    <row r="676" spans="1:21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69"/>
        <v>1358000</v>
      </c>
      <c r="L676" s="5">
        <v>1</v>
      </c>
      <c r="M676" s="2">
        <f t="shared" si="70"/>
        <v>2716000</v>
      </c>
      <c r="N676" s="5">
        <v>2</v>
      </c>
      <c r="O676" s="2">
        <v>7746000</v>
      </c>
      <c r="P676">
        <v>1</v>
      </c>
      <c r="Q676">
        <f t="shared" si="64"/>
        <v>9</v>
      </c>
      <c r="R676">
        <f t="shared" si="65"/>
        <v>1</v>
      </c>
      <c r="S676">
        <v>0.18</v>
      </c>
      <c r="T676">
        <v>2.3E-3</v>
      </c>
      <c r="U676">
        <f t="shared" si="66"/>
        <v>1.3799999999999999E-3</v>
      </c>
    </row>
    <row r="677" spans="1:21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69"/>
        <v>1360000</v>
      </c>
      <c r="L677" s="5">
        <v>1</v>
      </c>
      <c r="M677" s="2">
        <f t="shared" si="70"/>
        <v>2720000</v>
      </c>
      <c r="N677">
        <v>2</v>
      </c>
      <c r="O677" s="5">
        <v>7754000</v>
      </c>
      <c r="P677">
        <v>1</v>
      </c>
      <c r="Q677">
        <f t="shared" si="64"/>
        <v>9</v>
      </c>
      <c r="R677">
        <f t="shared" si="65"/>
        <v>1</v>
      </c>
      <c r="S677">
        <v>0.18</v>
      </c>
      <c r="T677">
        <v>2.3E-3</v>
      </c>
      <c r="U677">
        <f t="shared" si="66"/>
        <v>1.3799999999999999E-3</v>
      </c>
    </row>
    <row r="678" spans="1:21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69"/>
        <v>1362000</v>
      </c>
      <c r="L678" s="5">
        <v>1</v>
      </c>
      <c r="M678" s="2">
        <f t="shared" si="70"/>
        <v>2724000</v>
      </c>
      <c r="N678" s="5">
        <v>2</v>
      </c>
      <c r="O678" s="2">
        <v>7762000</v>
      </c>
      <c r="P678">
        <v>1</v>
      </c>
      <c r="Q678">
        <f t="shared" si="64"/>
        <v>9</v>
      </c>
      <c r="R678">
        <f t="shared" si="65"/>
        <v>1</v>
      </c>
      <c r="S678">
        <v>0.18</v>
      </c>
      <c r="T678">
        <v>2.3E-3</v>
      </c>
      <c r="U678">
        <f t="shared" si="66"/>
        <v>1.3799999999999999E-3</v>
      </c>
    </row>
    <row r="679" spans="1:21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69"/>
        <v>1364000</v>
      </c>
      <c r="L679" s="5">
        <v>1</v>
      </c>
      <c r="M679" s="2">
        <f t="shared" si="70"/>
        <v>2728000</v>
      </c>
      <c r="N679">
        <v>2</v>
      </c>
      <c r="O679" s="5">
        <v>7770000</v>
      </c>
      <c r="P679">
        <v>1</v>
      </c>
      <c r="Q679">
        <f t="shared" si="64"/>
        <v>9</v>
      </c>
      <c r="R679">
        <f t="shared" si="65"/>
        <v>1</v>
      </c>
      <c r="S679">
        <v>0.18</v>
      </c>
      <c r="T679">
        <v>2.3E-3</v>
      </c>
      <c r="U679">
        <f t="shared" si="66"/>
        <v>1.3799999999999999E-3</v>
      </c>
    </row>
    <row r="680" spans="1:21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69"/>
        <v>1366000</v>
      </c>
      <c r="L680" s="5">
        <v>1</v>
      </c>
      <c r="M680" s="2">
        <f t="shared" si="70"/>
        <v>2732000</v>
      </c>
      <c r="N680" s="5">
        <v>2</v>
      </c>
      <c r="O680" s="2">
        <v>7778000</v>
      </c>
      <c r="P680">
        <v>1</v>
      </c>
      <c r="Q680">
        <f t="shared" si="64"/>
        <v>9</v>
      </c>
      <c r="R680">
        <f t="shared" si="65"/>
        <v>1</v>
      </c>
      <c r="S680">
        <v>0.18</v>
      </c>
      <c r="T680">
        <v>2.3E-3</v>
      </c>
      <c r="U680">
        <f t="shared" si="66"/>
        <v>1.3799999999999999E-3</v>
      </c>
    </row>
    <row r="681" spans="1:21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69"/>
        <v>1368000</v>
      </c>
      <c r="L681" s="5">
        <v>1</v>
      </c>
      <c r="M681" s="2">
        <f t="shared" si="70"/>
        <v>2736000</v>
      </c>
      <c r="N681">
        <v>2</v>
      </c>
      <c r="O681" s="5">
        <v>7786000</v>
      </c>
      <c r="P681">
        <v>1</v>
      </c>
      <c r="Q681">
        <f t="shared" si="64"/>
        <v>9</v>
      </c>
      <c r="R681">
        <f t="shared" si="65"/>
        <v>1</v>
      </c>
      <c r="S681">
        <v>0.18</v>
      </c>
      <c r="T681">
        <v>2.3E-3</v>
      </c>
      <c r="U681">
        <f t="shared" si="66"/>
        <v>1.3799999999999999E-3</v>
      </c>
    </row>
    <row r="682" spans="1:21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69"/>
        <v>1370000</v>
      </c>
      <c r="L682" s="5">
        <v>1</v>
      </c>
      <c r="M682" s="2">
        <f t="shared" si="70"/>
        <v>2740000</v>
      </c>
      <c r="N682" s="5">
        <v>2</v>
      </c>
      <c r="O682" s="2">
        <v>7794000</v>
      </c>
      <c r="P682">
        <v>1</v>
      </c>
      <c r="Q682">
        <f t="shared" si="64"/>
        <v>9</v>
      </c>
      <c r="R682">
        <f t="shared" si="65"/>
        <v>1</v>
      </c>
      <c r="S682">
        <v>0.18</v>
      </c>
      <c r="T682">
        <v>2.3E-3</v>
      </c>
      <c r="U682">
        <f t="shared" si="66"/>
        <v>1.3799999999999999E-3</v>
      </c>
    </row>
    <row r="683" spans="1:21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69"/>
        <v>1372000</v>
      </c>
      <c r="L683" s="5">
        <v>1</v>
      </c>
      <c r="M683" s="2">
        <f t="shared" si="70"/>
        <v>2744000</v>
      </c>
      <c r="N683">
        <v>2</v>
      </c>
      <c r="O683" s="5">
        <v>7802000</v>
      </c>
      <c r="P683">
        <v>1</v>
      </c>
      <c r="Q683">
        <f t="shared" si="64"/>
        <v>9</v>
      </c>
      <c r="R683">
        <f t="shared" si="65"/>
        <v>1</v>
      </c>
      <c r="S683">
        <v>0.18</v>
      </c>
      <c r="T683">
        <v>2.3E-3</v>
      </c>
      <c r="U683">
        <f t="shared" si="66"/>
        <v>1.3799999999999999E-3</v>
      </c>
    </row>
    <row r="684" spans="1:21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69"/>
        <v>1374000</v>
      </c>
      <c r="L684" s="5">
        <v>1</v>
      </c>
      <c r="M684" s="2">
        <f t="shared" si="70"/>
        <v>2748000</v>
      </c>
      <c r="N684" s="5">
        <v>2</v>
      </c>
      <c r="O684" s="2">
        <v>7810000</v>
      </c>
      <c r="P684">
        <v>1</v>
      </c>
      <c r="Q684">
        <f t="shared" si="64"/>
        <v>9</v>
      </c>
      <c r="R684">
        <f t="shared" si="65"/>
        <v>1</v>
      </c>
      <c r="S684">
        <v>0.18</v>
      </c>
      <c r="T684">
        <v>2.3E-3</v>
      </c>
      <c r="U684">
        <f t="shared" si="66"/>
        <v>1.3799999999999999E-3</v>
      </c>
    </row>
    <row r="685" spans="1:21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69"/>
        <v>1376000</v>
      </c>
      <c r="L685" s="5">
        <v>1</v>
      </c>
      <c r="M685" s="2">
        <f t="shared" si="70"/>
        <v>2752000</v>
      </c>
      <c r="N685">
        <v>2</v>
      </c>
      <c r="O685" s="5">
        <v>7818000</v>
      </c>
      <c r="P685">
        <v>1</v>
      </c>
      <c r="Q685">
        <f t="shared" si="64"/>
        <v>9</v>
      </c>
      <c r="R685">
        <f t="shared" si="65"/>
        <v>1</v>
      </c>
      <c r="S685">
        <v>0.18</v>
      </c>
      <c r="T685">
        <v>2.3E-3</v>
      </c>
      <c r="U685">
        <f t="shared" si="66"/>
        <v>1.3799999999999999E-3</v>
      </c>
    </row>
    <row r="686" spans="1:21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69"/>
        <v>1378000</v>
      </c>
      <c r="L686" s="5">
        <v>1</v>
      </c>
      <c r="M686" s="2">
        <f t="shared" si="70"/>
        <v>2756000</v>
      </c>
      <c r="N686" s="5">
        <v>2</v>
      </c>
      <c r="O686" s="2">
        <v>7826000</v>
      </c>
      <c r="P686">
        <v>1</v>
      </c>
      <c r="Q686">
        <f t="shared" si="64"/>
        <v>9</v>
      </c>
      <c r="R686">
        <f t="shared" si="65"/>
        <v>1</v>
      </c>
      <c r="S686">
        <v>0.18</v>
      </c>
      <c r="T686">
        <v>2.3E-3</v>
      </c>
      <c r="U686">
        <f t="shared" si="66"/>
        <v>1.3799999999999999E-3</v>
      </c>
    </row>
    <row r="687" spans="1:21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69"/>
        <v>1380000</v>
      </c>
      <c r="L687" s="5">
        <v>1</v>
      </c>
      <c r="M687" s="2">
        <f t="shared" si="70"/>
        <v>2760000</v>
      </c>
      <c r="N687">
        <v>2</v>
      </c>
      <c r="O687" s="5">
        <v>7834000</v>
      </c>
      <c r="P687">
        <v>1</v>
      </c>
      <c r="Q687">
        <f t="shared" si="64"/>
        <v>9</v>
      </c>
      <c r="R687">
        <f t="shared" si="65"/>
        <v>1</v>
      </c>
      <c r="S687">
        <v>0.18</v>
      </c>
      <c r="T687">
        <v>2.3E-3</v>
      </c>
      <c r="U687">
        <f t="shared" si="66"/>
        <v>1.3799999999999999E-3</v>
      </c>
    </row>
    <row r="688" spans="1:21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69"/>
        <v>1382000</v>
      </c>
      <c r="L688" s="5">
        <v>1</v>
      </c>
      <c r="M688" s="2">
        <f t="shared" si="70"/>
        <v>2764000</v>
      </c>
      <c r="N688" s="5">
        <v>2</v>
      </c>
      <c r="O688" s="2">
        <v>7842000</v>
      </c>
      <c r="P688">
        <v>1</v>
      </c>
      <c r="Q688">
        <f t="shared" si="64"/>
        <v>9</v>
      </c>
      <c r="R688">
        <f t="shared" si="65"/>
        <v>1</v>
      </c>
      <c r="S688">
        <v>0.18</v>
      </c>
      <c r="T688">
        <v>2.3E-3</v>
      </c>
      <c r="U688">
        <f t="shared" si="66"/>
        <v>1.3799999999999999E-3</v>
      </c>
    </row>
    <row r="689" spans="1:21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69"/>
        <v>1384000</v>
      </c>
      <c r="L689" s="5">
        <v>1</v>
      </c>
      <c r="M689" s="2">
        <f t="shared" si="70"/>
        <v>2768000</v>
      </c>
      <c r="N689">
        <v>2</v>
      </c>
      <c r="O689" s="5">
        <v>7850000</v>
      </c>
      <c r="P689">
        <v>1</v>
      </c>
      <c r="Q689">
        <f t="shared" si="64"/>
        <v>9</v>
      </c>
      <c r="R689">
        <f t="shared" si="65"/>
        <v>1</v>
      </c>
      <c r="S689">
        <v>0.18</v>
      </c>
      <c r="T689">
        <v>2.3E-3</v>
      </c>
      <c r="U689">
        <f t="shared" si="66"/>
        <v>1.3799999999999999E-3</v>
      </c>
    </row>
    <row r="690" spans="1:21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69"/>
        <v>1386000</v>
      </c>
      <c r="L690" s="5">
        <v>1</v>
      </c>
      <c r="M690" s="2">
        <f t="shared" si="70"/>
        <v>2772000</v>
      </c>
      <c r="N690" s="5">
        <v>2</v>
      </c>
      <c r="O690" s="2">
        <v>7858000</v>
      </c>
      <c r="P690">
        <v>1</v>
      </c>
      <c r="Q690">
        <f t="shared" si="64"/>
        <v>9</v>
      </c>
      <c r="R690">
        <f t="shared" si="65"/>
        <v>1</v>
      </c>
      <c r="S690">
        <v>0.18</v>
      </c>
      <c r="T690">
        <v>2.3E-3</v>
      </c>
      <c r="U690">
        <f t="shared" si="66"/>
        <v>1.3799999999999999E-3</v>
      </c>
    </row>
    <row r="691" spans="1:21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69"/>
        <v>1388000</v>
      </c>
      <c r="L691" s="5">
        <v>1</v>
      </c>
      <c r="M691" s="2">
        <f t="shared" si="70"/>
        <v>2776000</v>
      </c>
      <c r="N691">
        <v>2</v>
      </c>
      <c r="O691" s="5">
        <v>7866000</v>
      </c>
      <c r="P691">
        <v>1</v>
      </c>
      <c r="Q691">
        <f t="shared" si="64"/>
        <v>9</v>
      </c>
      <c r="R691">
        <f t="shared" si="65"/>
        <v>1</v>
      </c>
      <c r="S691">
        <v>0.18</v>
      </c>
      <c r="T691">
        <v>2.3E-3</v>
      </c>
      <c r="U691">
        <f t="shared" si="66"/>
        <v>1.3799999999999999E-3</v>
      </c>
    </row>
    <row r="692" spans="1:21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69"/>
        <v>1390000</v>
      </c>
      <c r="L692" s="5">
        <v>1</v>
      </c>
      <c r="M692" s="2">
        <f t="shared" si="70"/>
        <v>2780000</v>
      </c>
      <c r="N692" s="5">
        <v>2</v>
      </c>
      <c r="O692" s="2">
        <v>7874000</v>
      </c>
      <c r="P692">
        <v>1</v>
      </c>
      <c r="Q692">
        <f t="shared" si="64"/>
        <v>9</v>
      </c>
      <c r="R692">
        <f t="shared" si="65"/>
        <v>1</v>
      </c>
      <c r="S692">
        <v>0.18</v>
      </c>
      <c r="T692">
        <v>2.3E-3</v>
      </c>
      <c r="U692">
        <f t="shared" si="66"/>
        <v>1.3799999999999999E-3</v>
      </c>
    </row>
    <row r="693" spans="1:21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69"/>
        <v>1392000</v>
      </c>
      <c r="L693" s="5">
        <v>1</v>
      </c>
      <c r="M693" s="2">
        <f t="shared" si="70"/>
        <v>2784000</v>
      </c>
      <c r="N693">
        <v>2</v>
      </c>
      <c r="O693" s="5">
        <v>7882000</v>
      </c>
      <c r="P693">
        <v>1</v>
      </c>
      <c r="Q693">
        <f t="shared" si="64"/>
        <v>9</v>
      </c>
      <c r="R693">
        <f t="shared" si="65"/>
        <v>1</v>
      </c>
      <c r="S693">
        <v>0.18</v>
      </c>
      <c r="T693">
        <v>2.3E-3</v>
      </c>
      <c r="U693">
        <f t="shared" si="66"/>
        <v>1.3799999999999999E-3</v>
      </c>
    </row>
    <row r="694" spans="1:21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69"/>
        <v>1394000</v>
      </c>
      <c r="L694" s="5">
        <v>1</v>
      </c>
      <c r="M694" s="2">
        <f t="shared" si="70"/>
        <v>2788000</v>
      </c>
      <c r="N694" s="5">
        <v>2</v>
      </c>
      <c r="O694" s="2">
        <v>7890000</v>
      </c>
      <c r="P694">
        <v>1</v>
      </c>
      <c r="Q694">
        <f t="shared" si="64"/>
        <v>9</v>
      </c>
      <c r="R694">
        <f t="shared" si="65"/>
        <v>1</v>
      </c>
      <c r="S694">
        <v>0.18</v>
      </c>
      <c r="T694">
        <v>2.3E-3</v>
      </c>
      <c r="U694">
        <f t="shared" si="66"/>
        <v>1.3799999999999999E-3</v>
      </c>
    </row>
    <row r="695" spans="1:21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69"/>
        <v>1396000</v>
      </c>
      <c r="L695" s="5">
        <v>1</v>
      </c>
      <c r="M695" s="2">
        <f t="shared" si="70"/>
        <v>2792000</v>
      </c>
      <c r="N695">
        <v>2</v>
      </c>
      <c r="O695" s="5">
        <v>7898000</v>
      </c>
      <c r="P695">
        <v>1</v>
      </c>
      <c r="Q695">
        <f t="shared" si="64"/>
        <v>9</v>
      </c>
      <c r="R695">
        <f t="shared" si="65"/>
        <v>1</v>
      </c>
      <c r="S695">
        <v>0.18</v>
      </c>
      <c r="T695">
        <v>2.3E-3</v>
      </c>
      <c r="U695">
        <f t="shared" si="66"/>
        <v>1.3799999999999999E-3</v>
      </c>
    </row>
    <row r="696" spans="1:21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69"/>
        <v>1398000</v>
      </c>
      <c r="L696" s="5">
        <v>1</v>
      </c>
      <c r="M696" s="2">
        <f t="shared" si="70"/>
        <v>2796000</v>
      </c>
      <c r="N696" s="5">
        <v>2</v>
      </c>
      <c r="O696" s="2">
        <v>7906000</v>
      </c>
      <c r="P696">
        <v>1</v>
      </c>
      <c r="Q696">
        <f t="shared" si="64"/>
        <v>9</v>
      </c>
      <c r="R696">
        <f t="shared" si="65"/>
        <v>1</v>
      </c>
      <c r="S696">
        <v>0.18</v>
      </c>
      <c r="T696">
        <v>2.3E-3</v>
      </c>
      <c r="U696">
        <f t="shared" si="66"/>
        <v>1.3799999999999999E-3</v>
      </c>
    </row>
    <row r="697" spans="1:21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69"/>
        <v>1400000</v>
      </c>
      <c r="L697" s="5">
        <v>1</v>
      </c>
      <c r="M697" s="2">
        <f t="shared" si="70"/>
        <v>2800000</v>
      </c>
      <c r="N697">
        <v>2</v>
      </c>
      <c r="O697" s="5">
        <v>7914000</v>
      </c>
      <c r="P697">
        <v>1</v>
      </c>
      <c r="Q697">
        <f t="shared" si="64"/>
        <v>9</v>
      </c>
      <c r="R697">
        <f t="shared" si="65"/>
        <v>1</v>
      </c>
      <c r="S697">
        <v>0.18</v>
      </c>
      <c r="T697">
        <v>2.3E-3</v>
      </c>
      <c r="U697">
        <f t="shared" si="66"/>
        <v>1.3799999999999999E-3</v>
      </c>
    </row>
    <row r="698" spans="1:21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69"/>
        <v>1402000</v>
      </c>
      <c r="L698" s="5">
        <v>1</v>
      </c>
      <c r="M698" s="2">
        <f t="shared" si="70"/>
        <v>2804000</v>
      </c>
      <c r="N698" s="5">
        <v>2</v>
      </c>
      <c r="O698" s="2">
        <v>7922000</v>
      </c>
      <c r="P698">
        <v>1</v>
      </c>
      <c r="Q698">
        <f t="shared" si="64"/>
        <v>9</v>
      </c>
      <c r="R698">
        <f t="shared" si="65"/>
        <v>1</v>
      </c>
      <c r="S698">
        <v>0.18</v>
      </c>
      <c r="T698">
        <v>2.3E-3</v>
      </c>
      <c r="U698">
        <f t="shared" si="66"/>
        <v>1.3799999999999999E-3</v>
      </c>
    </row>
    <row r="699" spans="1:21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69"/>
        <v>1404000</v>
      </c>
      <c r="L699" s="5">
        <v>1</v>
      </c>
      <c r="M699" s="2">
        <f t="shared" si="70"/>
        <v>2808000</v>
      </c>
      <c r="N699">
        <v>2</v>
      </c>
      <c r="O699" s="5">
        <v>7930000</v>
      </c>
      <c r="P699">
        <v>1</v>
      </c>
      <c r="Q699">
        <f t="shared" si="64"/>
        <v>9</v>
      </c>
      <c r="R699">
        <f t="shared" si="65"/>
        <v>1</v>
      </c>
      <c r="S699">
        <v>0.18</v>
      </c>
      <c r="T699">
        <v>2.3E-3</v>
      </c>
      <c r="U699">
        <f t="shared" si="66"/>
        <v>1.3799999999999999E-3</v>
      </c>
    </row>
    <row r="700" spans="1:21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69"/>
        <v>1406000</v>
      </c>
      <c r="L700" s="5">
        <v>1</v>
      </c>
      <c r="M700" s="2">
        <f t="shared" si="70"/>
        <v>2812000</v>
      </c>
      <c r="N700" s="5">
        <v>2</v>
      </c>
      <c r="O700" s="2">
        <v>7938000</v>
      </c>
      <c r="P700">
        <v>1</v>
      </c>
      <c r="Q700">
        <f t="shared" si="64"/>
        <v>9</v>
      </c>
      <c r="R700">
        <f t="shared" si="65"/>
        <v>1</v>
      </c>
      <c r="S700">
        <v>0.18</v>
      </c>
      <c r="T700">
        <v>2.3E-3</v>
      </c>
      <c r="U700">
        <f t="shared" si="66"/>
        <v>1.3799999999999999E-3</v>
      </c>
    </row>
    <row r="701" spans="1:21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69"/>
        <v>1408000</v>
      </c>
      <c r="L701" s="5">
        <v>1</v>
      </c>
      <c r="M701" s="2">
        <f t="shared" si="70"/>
        <v>2816000</v>
      </c>
      <c r="N701">
        <v>2</v>
      </c>
      <c r="O701" s="5">
        <v>7946000</v>
      </c>
      <c r="P701">
        <v>1</v>
      </c>
      <c r="Q701">
        <f t="shared" si="64"/>
        <v>9</v>
      </c>
      <c r="R701">
        <f t="shared" si="65"/>
        <v>1</v>
      </c>
      <c r="S701">
        <v>0.18</v>
      </c>
      <c r="T701">
        <v>2.3E-3</v>
      </c>
      <c r="U701">
        <f t="shared" si="66"/>
        <v>1.3799999999999999E-3</v>
      </c>
    </row>
    <row r="702" spans="1:21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69"/>
        <v>1410000</v>
      </c>
      <c r="L702" s="5">
        <v>1</v>
      </c>
      <c r="M702" s="2">
        <f t="shared" si="70"/>
        <v>2820000</v>
      </c>
      <c r="N702" s="5">
        <v>2</v>
      </c>
      <c r="O702" s="2">
        <v>7954000</v>
      </c>
      <c r="P702">
        <v>1</v>
      </c>
      <c r="Q702">
        <f t="shared" si="64"/>
        <v>9</v>
      </c>
      <c r="R702">
        <f t="shared" si="65"/>
        <v>1</v>
      </c>
      <c r="S702">
        <v>0.18</v>
      </c>
      <c r="T702">
        <v>2.3E-3</v>
      </c>
      <c r="U702">
        <f t="shared" si="66"/>
        <v>1.3799999999999999E-3</v>
      </c>
    </row>
    <row r="703" spans="1:21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69"/>
        <v>1412000</v>
      </c>
      <c r="L703" s="5">
        <v>1</v>
      </c>
      <c r="M703" s="2">
        <f t="shared" si="70"/>
        <v>2824000</v>
      </c>
      <c r="N703">
        <v>2</v>
      </c>
      <c r="O703" s="5">
        <v>7962000</v>
      </c>
      <c r="P703">
        <v>1</v>
      </c>
      <c r="Q703">
        <f t="shared" si="64"/>
        <v>10</v>
      </c>
      <c r="R703">
        <f t="shared" si="65"/>
        <v>1</v>
      </c>
      <c r="S703">
        <v>0.18</v>
      </c>
      <c r="T703">
        <v>2.3E-3</v>
      </c>
      <c r="U703">
        <f t="shared" si="66"/>
        <v>1.3799999999999999E-3</v>
      </c>
    </row>
    <row r="704" spans="1:21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69"/>
        <v>1414000</v>
      </c>
      <c r="L704" s="5">
        <v>1</v>
      </c>
      <c r="M704" s="2">
        <f t="shared" si="70"/>
        <v>2828000</v>
      </c>
      <c r="N704" s="5">
        <v>2</v>
      </c>
      <c r="O704" s="2">
        <v>7970000</v>
      </c>
      <c r="P704">
        <v>1</v>
      </c>
      <c r="Q704">
        <f t="shared" si="64"/>
        <v>10</v>
      </c>
      <c r="R704">
        <f t="shared" si="65"/>
        <v>1</v>
      </c>
      <c r="S704">
        <v>0.18</v>
      </c>
      <c r="T704">
        <v>2.3E-3</v>
      </c>
      <c r="U704">
        <f t="shared" si="66"/>
        <v>1.3799999999999999E-3</v>
      </c>
    </row>
    <row r="705" spans="1:21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69"/>
        <v>1416000</v>
      </c>
      <c r="L705" s="5">
        <v>1</v>
      </c>
      <c r="M705" s="2">
        <f t="shared" si="70"/>
        <v>2832000</v>
      </c>
      <c r="N705">
        <v>2</v>
      </c>
      <c r="O705" s="5">
        <v>7978000</v>
      </c>
      <c r="P705">
        <v>1</v>
      </c>
      <c r="Q705">
        <f t="shared" si="64"/>
        <v>10</v>
      </c>
      <c r="R705">
        <f t="shared" si="65"/>
        <v>1</v>
      </c>
      <c r="S705">
        <v>0.18</v>
      </c>
      <c r="T705">
        <v>2.3E-3</v>
      </c>
      <c r="U705">
        <f t="shared" si="66"/>
        <v>1.3799999999999999E-3</v>
      </c>
    </row>
    <row r="706" spans="1:21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69"/>
        <v>1418000</v>
      </c>
      <c r="L706" s="5">
        <v>1</v>
      </c>
      <c r="M706" s="2">
        <f t="shared" si="70"/>
        <v>2836000</v>
      </c>
      <c r="N706" s="5">
        <v>2</v>
      </c>
      <c r="O706" s="2">
        <v>7986000</v>
      </c>
      <c r="P706">
        <v>1</v>
      </c>
      <c r="Q706">
        <f t="shared" si="64"/>
        <v>10</v>
      </c>
      <c r="R706">
        <f t="shared" si="65"/>
        <v>1</v>
      </c>
      <c r="S706">
        <v>0.18</v>
      </c>
      <c r="T706">
        <v>2.3E-3</v>
      </c>
      <c r="U706">
        <f t="shared" si="66"/>
        <v>1.3799999999999999E-3</v>
      </c>
    </row>
    <row r="707" spans="1:21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69"/>
        <v>1420000</v>
      </c>
      <c r="L707" s="5">
        <v>1</v>
      </c>
      <c r="M707" s="2">
        <f t="shared" si="70"/>
        <v>2840000</v>
      </c>
      <c r="N707">
        <v>2</v>
      </c>
      <c r="O707" s="5">
        <v>7994000</v>
      </c>
      <c r="P707">
        <v>1</v>
      </c>
      <c r="Q707">
        <f t="shared" ref="Q707:Q770" si="71">ROUNDUP(A707/100,0)+2</f>
        <v>10</v>
      </c>
      <c r="R707">
        <f t="shared" ref="R707:R770" si="72">QUOTIENT(A707,1000)+1</f>
        <v>1</v>
      </c>
      <c r="S707">
        <v>0.18</v>
      </c>
      <c r="T707">
        <v>2.3E-3</v>
      </c>
      <c r="U707">
        <f t="shared" si="66"/>
        <v>1.3799999999999999E-3</v>
      </c>
    </row>
    <row r="708" spans="1:21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69"/>
        <v>1422000</v>
      </c>
      <c r="L708" s="5">
        <v>1</v>
      </c>
      <c r="M708" s="2">
        <f t="shared" si="70"/>
        <v>2844000</v>
      </c>
      <c r="N708" s="5">
        <v>2</v>
      </c>
      <c r="O708" s="2">
        <v>8002000</v>
      </c>
      <c r="P708">
        <v>1</v>
      </c>
      <c r="Q708">
        <f t="shared" si="71"/>
        <v>10</v>
      </c>
      <c r="R708">
        <f t="shared" si="72"/>
        <v>1</v>
      </c>
      <c r="S708">
        <v>0.18</v>
      </c>
      <c r="T708">
        <v>2.3E-3</v>
      </c>
      <c r="U708">
        <f t="shared" ref="U708:U771" si="73">T708*0.6</f>
        <v>1.3799999999999999E-3</v>
      </c>
    </row>
    <row r="709" spans="1:21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69"/>
        <v>1424000</v>
      </c>
      <c r="L709" s="5">
        <v>1</v>
      </c>
      <c r="M709" s="2">
        <f t="shared" si="70"/>
        <v>2848000</v>
      </c>
      <c r="N709">
        <v>2</v>
      </c>
      <c r="O709" s="5">
        <v>8010000</v>
      </c>
      <c r="P709">
        <v>1</v>
      </c>
      <c r="Q709">
        <f t="shared" si="71"/>
        <v>10</v>
      </c>
      <c r="R709">
        <f t="shared" si="72"/>
        <v>1</v>
      </c>
      <c r="S709">
        <v>0.18</v>
      </c>
      <c r="T709">
        <v>2.3E-3</v>
      </c>
      <c r="U709">
        <f t="shared" si="73"/>
        <v>1.3799999999999999E-3</v>
      </c>
    </row>
    <row r="710" spans="1:21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69"/>
        <v>1426000</v>
      </c>
      <c r="L710" s="5">
        <v>1</v>
      </c>
      <c r="M710" s="2">
        <f t="shared" si="70"/>
        <v>2852000</v>
      </c>
      <c r="N710" s="5">
        <v>2</v>
      </c>
      <c r="O710" s="2">
        <v>8018000</v>
      </c>
      <c r="P710">
        <v>1</v>
      </c>
      <c r="Q710">
        <f t="shared" si="71"/>
        <v>10</v>
      </c>
      <c r="R710">
        <f t="shared" si="72"/>
        <v>1</v>
      </c>
      <c r="S710">
        <v>0.18</v>
      </c>
      <c r="T710">
        <v>2.3E-3</v>
      </c>
      <c r="U710">
        <f t="shared" si="73"/>
        <v>1.3799999999999999E-3</v>
      </c>
    </row>
    <row r="711" spans="1:21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69"/>
        <v>1428000</v>
      </c>
      <c r="L711" s="5">
        <v>1</v>
      </c>
      <c r="M711" s="2">
        <f t="shared" si="70"/>
        <v>2856000</v>
      </c>
      <c r="N711">
        <v>2</v>
      </c>
      <c r="O711" s="5">
        <v>8026000</v>
      </c>
      <c r="P711">
        <v>1</v>
      </c>
      <c r="Q711">
        <f t="shared" si="71"/>
        <v>10</v>
      </c>
      <c r="R711">
        <f t="shared" si="72"/>
        <v>1</v>
      </c>
      <c r="S711">
        <v>0.18</v>
      </c>
      <c r="T711">
        <v>2.3E-3</v>
      </c>
      <c r="U711">
        <f t="shared" si="73"/>
        <v>1.3799999999999999E-3</v>
      </c>
    </row>
    <row r="712" spans="1:21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69"/>
        <v>1430000</v>
      </c>
      <c r="L712" s="5">
        <v>1</v>
      </c>
      <c r="M712" s="2">
        <f t="shared" si="70"/>
        <v>2860000</v>
      </c>
      <c r="N712" s="5">
        <v>2</v>
      </c>
      <c r="O712" s="2">
        <v>8034000</v>
      </c>
      <c r="P712">
        <v>1</v>
      </c>
      <c r="Q712">
        <f t="shared" si="71"/>
        <v>10</v>
      </c>
      <c r="R712">
        <f t="shared" si="72"/>
        <v>1</v>
      </c>
      <c r="S712">
        <v>0.18</v>
      </c>
      <c r="T712">
        <v>2.3E-3</v>
      </c>
      <c r="U712">
        <f t="shared" si="73"/>
        <v>1.3799999999999999E-3</v>
      </c>
    </row>
    <row r="713" spans="1:21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69"/>
        <v>1432000</v>
      </c>
      <c r="L713" s="5">
        <v>1</v>
      </c>
      <c r="M713" s="2">
        <f t="shared" si="70"/>
        <v>2864000</v>
      </c>
      <c r="N713">
        <v>2</v>
      </c>
      <c r="O713" s="5">
        <v>8042000</v>
      </c>
      <c r="P713">
        <v>1</v>
      </c>
      <c r="Q713">
        <f t="shared" si="71"/>
        <v>10</v>
      </c>
      <c r="R713">
        <f t="shared" si="72"/>
        <v>1</v>
      </c>
      <c r="S713">
        <v>0.18</v>
      </c>
      <c r="T713">
        <v>2.3E-3</v>
      </c>
      <c r="U713">
        <f t="shared" si="73"/>
        <v>1.3799999999999999E-3</v>
      </c>
    </row>
    <row r="714" spans="1:21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69"/>
        <v>1434000</v>
      </c>
      <c r="L714" s="5">
        <v>1</v>
      </c>
      <c r="M714" s="2">
        <f t="shared" si="70"/>
        <v>2868000</v>
      </c>
      <c r="N714" s="5">
        <v>2</v>
      </c>
      <c r="O714" s="2">
        <v>8050000</v>
      </c>
      <c r="P714">
        <v>1</v>
      </c>
      <c r="Q714">
        <f t="shared" si="71"/>
        <v>10</v>
      </c>
      <c r="R714">
        <f t="shared" si="72"/>
        <v>1</v>
      </c>
      <c r="S714">
        <v>0.18</v>
      </c>
      <c r="T714">
        <v>2.3E-3</v>
      </c>
      <c r="U714">
        <f t="shared" si="73"/>
        <v>1.3799999999999999E-3</v>
      </c>
    </row>
    <row r="715" spans="1:21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69"/>
        <v>1436000</v>
      </c>
      <c r="L715" s="5">
        <v>1</v>
      </c>
      <c r="M715" s="2">
        <f t="shared" si="70"/>
        <v>2872000</v>
      </c>
      <c r="N715">
        <v>2</v>
      </c>
      <c r="O715" s="5">
        <v>8058000</v>
      </c>
      <c r="P715">
        <v>1</v>
      </c>
      <c r="Q715">
        <f t="shared" si="71"/>
        <v>10</v>
      </c>
      <c r="R715">
        <f t="shared" si="72"/>
        <v>1</v>
      </c>
      <c r="S715">
        <v>0.18</v>
      </c>
      <c r="T715">
        <v>2.3E-3</v>
      </c>
      <c r="U715">
        <f t="shared" si="73"/>
        <v>1.3799999999999999E-3</v>
      </c>
    </row>
    <row r="716" spans="1:21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69"/>
        <v>1438000</v>
      </c>
      <c r="L716" s="5">
        <v>1</v>
      </c>
      <c r="M716" s="2">
        <f t="shared" si="70"/>
        <v>2876000</v>
      </c>
      <c r="N716" s="5">
        <v>2</v>
      </c>
      <c r="O716" s="2">
        <v>8066000</v>
      </c>
      <c r="P716">
        <v>1</v>
      </c>
      <c r="Q716">
        <f t="shared" si="71"/>
        <v>10</v>
      </c>
      <c r="R716">
        <f t="shared" si="72"/>
        <v>1</v>
      </c>
      <c r="S716">
        <v>0.18</v>
      </c>
      <c r="T716">
        <v>2.3E-3</v>
      </c>
      <c r="U716">
        <f t="shared" si="73"/>
        <v>1.3799999999999999E-3</v>
      </c>
    </row>
    <row r="717" spans="1:21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74">10000+A717*2000</f>
        <v>1440000</v>
      </c>
      <c r="L717" s="5">
        <v>1</v>
      </c>
      <c r="M717" s="2">
        <f t="shared" ref="M717:M751" si="75">K717*2</f>
        <v>2880000</v>
      </c>
      <c r="N717">
        <v>2</v>
      </c>
      <c r="O717" s="5">
        <v>8074000</v>
      </c>
      <c r="P717">
        <v>1</v>
      </c>
      <c r="Q717">
        <f t="shared" si="71"/>
        <v>10</v>
      </c>
      <c r="R717">
        <f t="shared" si="72"/>
        <v>1</v>
      </c>
      <c r="S717">
        <v>0.18</v>
      </c>
      <c r="T717">
        <v>2.3E-3</v>
      </c>
      <c r="U717">
        <f t="shared" si="73"/>
        <v>1.3799999999999999E-3</v>
      </c>
    </row>
    <row r="718" spans="1:21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74"/>
        <v>1442000</v>
      </c>
      <c r="L718" s="5">
        <v>1</v>
      </c>
      <c r="M718" s="2">
        <f t="shared" si="75"/>
        <v>2884000</v>
      </c>
      <c r="N718" s="5">
        <v>2</v>
      </c>
      <c r="O718" s="2">
        <v>8082000</v>
      </c>
      <c r="P718">
        <v>1</v>
      </c>
      <c r="Q718">
        <f t="shared" si="71"/>
        <v>10</v>
      </c>
      <c r="R718">
        <f t="shared" si="72"/>
        <v>1</v>
      </c>
      <c r="S718">
        <v>0.18</v>
      </c>
      <c r="T718">
        <v>2.3E-3</v>
      </c>
      <c r="U718">
        <f t="shared" si="73"/>
        <v>1.3799999999999999E-3</v>
      </c>
    </row>
    <row r="719" spans="1:21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74"/>
        <v>1444000</v>
      </c>
      <c r="L719" s="5">
        <v>1</v>
      </c>
      <c r="M719" s="2">
        <f t="shared" si="75"/>
        <v>2888000</v>
      </c>
      <c r="N719">
        <v>2</v>
      </c>
      <c r="O719" s="5">
        <v>8090000</v>
      </c>
      <c r="P719">
        <v>1</v>
      </c>
      <c r="Q719">
        <f t="shared" si="71"/>
        <v>10</v>
      </c>
      <c r="R719">
        <f t="shared" si="72"/>
        <v>1</v>
      </c>
      <c r="S719">
        <v>0.18</v>
      </c>
      <c r="T719">
        <v>2.3E-3</v>
      </c>
      <c r="U719">
        <f t="shared" si="73"/>
        <v>1.3799999999999999E-3</v>
      </c>
    </row>
    <row r="720" spans="1:21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74"/>
        <v>1446000</v>
      </c>
      <c r="L720" s="5">
        <v>1</v>
      </c>
      <c r="M720" s="2">
        <f t="shared" si="75"/>
        <v>2892000</v>
      </c>
      <c r="N720" s="5">
        <v>2</v>
      </c>
      <c r="O720" s="2">
        <v>8098000</v>
      </c>
      <c r="P720">
        <v>1</v>
      </c>
      <c r="Q720">
        <f t="shared" si="71"/>
        <v>10</v>
      </c>
      <c r="R720">
        <f t="shared" si="72"/>
        <v>1</v>
      </c>
      <c r="S720">
        <v>0.18</v>
      </c>
      <c r="T720">
        <v>2.3E-3</v>
      </c>
      <c r="U720">
        <f t="shared" si="73"/>
        <v>1.3799999999999999E-3</v>
      </c>
    </row>
    <row r="721" spans="1:21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74"/>
        <v>1448000</v>
      </c>
      <c r="L721" s="5">
        <v>1</v>
      </c>
      <c r="M721" s="2">
        <f t="shared" si="75"/>
        <v>2896000</v>
      </c>
      <c r="N721">
        <v>2</v>
      </c>
      <c r="O721" s="5">
        <v>8106000</v>
      </c>
      <c r="P721">
        <v>1</v>
      </c>
      <c r="Q721">
        <f t="shared" si="71"/>
        <v>10</v>
      </c>
      <c r="R721">
        <f t="shared" si="72"/>
        <v>1</v>
      </c>
      <c r="S721">
        <v>0.18</v>
      </c>
      <c r="T721">
        <v>2.3E-3</v>
      </c>
      <c r="U721">
        <f t="shared" si="73"/>
        <v>1.3799999999999999E-3</v>
      </c>
    </row>
    <row r="722" spans="1:21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74"/>
        <v>1450000</v>
      </c>
      <c r="L722" s="5">
        <v>1</v>
      </c>
      <c r="M722" s="2">
        <f t="shared" si="75"/>
        <v>2900000</v>
      </c>
      <c r="N722" s="5">
        <v>2</v>
      </c>
      <c r="O722" s="2">
        <v>8114000</v>
      </c>
      <c r="P722">
        <v>1</v>
      </c>
      <c r="Q722">
        <f t="shared" si="71"/>
        <v>10</v>
      </c>
      <c r="R722">
        <f t="shared" si="72"/>
        <v>1</v>
      </c>
      <c r="S722">
        <v>0.18</v>
      </c>
      <c r="T722">
        <v>2.3E-3</v>
      </c>
      <c r="U722">
        <f t="shared" si="73"/>
        <v>1.3799999999999999E-3</v>
      </c>
    </row>
    <row r="723" spans="1:21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74"/>
        <v>1452000</v>
      </c>
      <c r="L723" s="5">
        <v>1</v>
      </c>
      <c r="M723" s="2">
        <f t="shared" si="75"/>
        <v>2904000</v>
      </c>
      <c r="N723">
        <v>2</v>
      </c>
      <c r="O723" s="5">
        <v>8122000</v>
      </c>
      <c r="P723">
        <v>1</v>
      </c>
      <c r="Q723">
        <f t="shared" si="71"/>
        <v>10</v>
      </c>
      <c r="R723">
        <f t="shared" si="72"/>
        <v>1</v>
      </c>
      <c r="S723">
        <v>0.18</v>
      </c>
      <c r="T723">
        <v>2.3E-3</v>
      </c>
      <c r="U723">
        <f t="shared" si="73"/>
        <v>1.3799999999999999E-3</v>
      </c>
    </row>
    <row r="724" spans="1:21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74"/>
        <v>1454000</v>
      </c>
      <c r="L724" s="5">
        <v>1</v>
      </c>
      <c r="M724" s="2">
        <f t="shared" si="75"/>
        <v>2908000</v>
      </c>
      <c r="N724" s="5">
        <v>2</v>
      </c>
      <c r="O724" s="2">
        <v>8130000</v>
      </c>
      <c r="P724">
        <v>1</v>
      </c>
      <c r="Q724">
        <f t="shared" si="71"/>
        <v>10</v>
      </c>
      <c r="R724">
        <f t="shared" si="72"/>
        <v>1</v>
      </c>
      <c r="S724">
        <v>0.18</v>
      </c>
      <c r="T724">
        <v>2.3E-3</v>
      </c>
      <c r="U724">
        <f t="shared" si="73"/>
        <v>1.3799999999999999E-3</v>
      </c>
    </row>
    <row r="725" spans="1:21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74"/>
        <v>1456000</v>
      </c>
      <c r="L725" s="5">
        <v>1</v>
      </c>
      <c r="M725" s="2">
        <f t="shared" si="75"/>
        <v>2912000</v>
      </c>
      <c r="N725">
        <v>2</v>
      </c>
      <c r="O725" s="5">
        <v>8138000</v>
      </c>
      <c r="P725">
        <v>1</v>
      </c>
      <c r="Q725">
        <f t="shared" si="71"/>
        <v>10</v>
      </c>
      <c r="R725">
        <f t="shared" si="72"/>
        <v>1</v>
      </c>
      <c r="S725">
        <v>0.18</v>
      </c>
      <c r="T725">
        <v>2.3E-3</v>
      </c>
      <c r="U725">
        <f t="shared" si="73"/>
        <v>1.3799999999999999E-3</v>
      </c>
    </row>
    <row r="726" spans="1:21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74"/>
        <v>1458000</v>
      </c>
      <c r="L726" s="5">
        <v>1</v>
      </c>
      <c r="M726" s="2">
        <f t="shared" si="75"/>
        <v>2916000</v>
      </c>
      <c r="N726" s="5">
        <v>2</v>
      </c>
      <c r="O726" s="2">
        <v>8146000</v>
      </c>
      <c r="P726">
        <v>1</v>
      </c>
      <c r="Q726">
        <f t="shared" si="71"/>
        <v>10</v>
      </c>
      <c r="R726">
        <f t="shared" si="72"/>
        <v>1</v>
      </c>
      <c r="S726">
        <v>0.18</v>
      </c>
      <c r="T726">
        <v>2.3E-3</v>
      </c>
      <c r="U726">
        <f t="shared" si="73"/>
        <v>1.3799999999999999E-3</v>
      </c>
    </row>
    <row r="727" spans="1:21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74"/>
        <v>1460000</v>
      </c>
      <c r="L727" s="5">
        <v>1</v>
      </c>
      <c r="M727" s="2">
        <f t="shared" si="75"/>
        <v>2920000</v>
      </c>
      <c r="N727">
        <v>2</v>
      </c>
      <c r="O727" s="5">
        <v>8154000</v>
      </c>
      <c r="P727">
        <v>1</v>
      </c>
      <c r="Q727">
        <f t="shared" si="71"/>
        <v>10</v>
      </c>
      <c r="R727">
        <f t="shared" si="72"/>
        <v>1</v>
      </c>
      <c r="S727">
        <v>0.18</v>
      </c>
      <c r="T727">
        <v>2.3E-3</v>
      </c>
      <c r="U727">
        <f t="shared" si="73"/>
        <v>1.3799999999999999E-3</v>
      </c>
    </row>
    <row r="728" spans="1:21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74"/>
        <v>1462000</v>
      </c>
      <c r="L728" s="5">
        <v>1</v>
      </c>
      <c r="M728" s="2">
        <f t="shared" si="75"/>
        <v>2924000</v>
      </c>
      <c r="N728" s="5">
        <v>2</v>
      </c>
      <c r="O728" s="2">
        <v>8162000</v>
      </c>
      <c r="P728">
        <v>1</v>
      </c>
      <c r="Q728">
        <f t="shared" si="71"/>
        <v>10</v>
      </c>
      <c r="R728">
        <f t="shared" si="72"/>
        <v>1</v>
      </c>
      <c r="S728">
        <v>0.18</v>
      </c>
      <c r="T728">
        <v>2.3E-3</v>
      </c>
      <c r="U728">
        <f t="shared" si="73"/>
        <v>1.3799999999999999E-3</v>
      </c>
    </row>
    <row r="729" spans="1:21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74"/>
        <v>1464000</v>
      </c>
      <c r="L729" s="5">
        <v>1</v>
      </c>
      <c r="M729" s="2">
        <f t="shared" si="75"/>
        <v>2928000</v>
      </c>
      <c r="N729">
        <v>2</v>
      </c>
      <c r="O729" s="5">
        <v>8170000</v>
      </c>
      <c r="P729">
        <v>1</v>
      </c>
      <c r="Q729">
        <f t="shared" si="71"/>
        <v>10</v>
      </c>
      <c r="R729">
        <f t="shared" si="72"/>
        <v>1</v>
      </c>
      <c r="S729">
        <v>0.18</v>
      </c>
      <c r="T729">
        <v>2.3E-3</v>
      </c>
      <c r="U729">
        <f t="shared" si="73"/>
        <v>1.3799999999999999E-3</v>
      </c>
    </row>
    <row r="730" spans="1:21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74"/>
        <v>1466000</v>
      </c>
      <c r="L730" s="5">
        <v>1</v>
      </c>
      <c r="M730" s="2">
        <f t="shared" si="75"/>
        <v>2932000</v>
      </c>
      <c r="N730" s="5">
        <v>2</v>
      </c>
      <c r="O730" s="2">
        <v>8178000</v>
      </c>
      <c r="P730">
        <v>1</v>
      </c>
      <c r="Q730">
        <f t="shared" si="71"/>
        <v>10</v>
      </c>
      <c r="R730">
        <f t="shared" si="72"/>
        <v>1</v>
      </c>
      <c r="S730">
        <v>0.18</v>
      </c>
      <c r="T730">
        <v>2.3E-3</v>
      </c>
      <c r="U730">
        <f t="shared" si="73"/>
        <v>1.3799999999999999E-3</v>
      </c>
    </row>
    <row r="731" spans="1:21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74"/>
        <v>1468000</v>
      </c>
      <c r="L731" s="5">
        <v>1</v>
      </c>
      <c r="M731" s="2">
        <f t="shared" si="75"/>
        <v>2936000</v>
      </c>
      <c r="N731">
        <v>2</v>
      </c>
      <c r="O731" s="5">
        <v>8186000</v>
      </c>
      <c r="P731">
        <v>1</v>
      </c>
      <c r="Q731">
        <f t="shared" si="71"/>
        <v>10</v>
      </c>
      <c r="R731">
        <f t="shared" si="72"/>
        <v>1</v>
      </c>
      <c r="S731">
        <v>0.18</v>
      </c>
      <c r="T731">
        <v>2.3E-3</v>
      </c>
      <c r="U731">
        <f t="shared" si="73"/>
        <v>1.3799999999999999E-3</v>
      </c>
    </row>
    <row r="732" spans="1:21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74"/>
        <v>1470000</v>
      </c>
      <c r="L732" s="5">
        <v>1</v>
      </c>
      <c r="M732" s="2">
        <f t="shared" si="75"/>
        <v>2940000</v>
      </c>
      <c r="N732" s="5">
        <v>2</v>
      </c>
      <c r="O732" s="2">
        <v>8194000</v>
      </c>
      <c r="P732">
        <v>1</v>
      </c>
      <c r="Q732">
        <f t="shared" si="71"/>
        <v>10</v>
      </c>
      <c r="R732">
        <f t="shared" si="72"/>
        <v>1</v>
      </c>
      <c r="S732">
        <v>0.18</v>
      </c>
      <c r="T732">
        <v>2.3E-3</v>
      </c>
      <c r="U732">
        <f t="shared" si="73"/>
        <v>1.3799999999999999E-3</v>
      </c>
    </row>
    <row r="733" spans="1:21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74"/>
        <v>1472000</v>
      </c>
      <c r="L733" s="5">
        <v>1</v>
      </c>
      <c r="M733" s="2">
        <f t="shared" si="75"/>
        <v>2944000</v>
      </c>
      <c r="N733">
        <v>2</v>
      </c>
      <c r="O733" s="5">
        <v>8202000</v>
      </c>
      <c r="P733">
        <v>1</v>
      </c>
      <c r="Q733">
        <f t="shared" si="71"/>
        <v>10</v>
      </c>
      <c r="R733">
        <f t="shared" si="72"/>
        <v>1</v>
      </c>
      <c r="S733">
        <v>0.18</v>
      </c>
      <c r="T733">
        <v>2.3E-3</v>
      </c>
      <c r="U733">
        <f t="shared" si="73"/>
        <v>1.3799999999999999E-3</v>
      </c>
    </row>
    <row r="734" spans="1:21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74"/>
        <v>1474000</v>
      </c>
      <c r="L734" s="5">
        <v>1</v>
      </c>
      <c r="M734" s="2">
        <f t="shared" si="75"/>
        <v>2948000</v>
      </c>
      <c r="N734" s="5">
        <v>2</v>
      </c>
      <c r="O734" s="2">
        <v>8210000</v>
      </c>
      <c r="P734">
        <v>1</v>
      </c>
      <c r="Q734">
        <f t="shared" si="71"/>
        <v>10</v>
      </c>
      <c r="R734">
        <f t="shared" si="72"/>
        <v>1</v>
      </c>
      <c r="S734">
        <v>0.18</v>
      </c>
      <c r="T734">
        <v>2.3E-3</v>
      </c>
      <c r="U734">
        <f t="shared" si="73"/>
        <v>1.3799999999999999E-3</v>
      </c>
    </row>
    <row r="735" spans="1:21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74"/>
        <v>1476000</v>
      </c>
      <c r="L735" s="5">
        <v>1</v>
      </c>
      <c r="M735" s="2">
        <f t="shared" si="75"/>
        <v>2952000</v>
      </c>
      <c r="N735">
        <v>2</v>
      </c>
      <c r="O735" s="5">
        <v>8218000</v>
      </c>
      <c r="P735">
        <v>1</v>
      </c>
      <c r="Q735">
        <f t="shared" si="71"/>
        <v>10</v>
      </c>
      <c r="R735">
        <f t="shared" si="72"/>
        <v>1</v>
      </c>
      <c r="S735">
        <v>0.18</v>
      </c>
      <c r="T735">
        <v>2.3E-3</v>
      </c>
      <c r="U735">
        <f t="shared" si="73"/>
        <v>1.3799999999999999E-3</v>
      </c>
    </row>
    <row r="736" spans="1:21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74"/>
        <v>1478000</v>
      </c>
      <c r="L736" s="5">
        <v>1</v>
      </c>
      <c r="M736" s="2">
        <f t="shared" si="75"/>
        <v>2956000</v>
      </c>
      <c r="N736" s="5">
        <v>2</v>
      </c>
      <c r="O736" s="2">
        <v>8226000</v>
      </c>
      <c r="P736">
        <v>1</v>
      </c>
      <c r="Q736">
        <f t="shared" si="71"/>
        <v>10</v>
      </c>
      <c r="R736">
        <f t="shared" si="72"/>
        <v>1</v>
      </c>
      <c r="S736">
        <v>0.18</v>
      </c>
      <c r="T736">
        <v>2.3E-3</v>
      </c>
      <c r="U736">
        <f t="shared" si="73"/>
        <v>1.3799999999999999E-3</v>
      </c>
    </row>
    <row r="737" spans="1:21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74"/>
        <v>1480000</v>
      </c>
      <c r="L737" s="5">
        <v>1</v>
      </c>
      <c r="M737" s="2">
        <f t="shared" si="75"/>
        <v>2960000</v>
      </c>
      <c r="N737">
        <v>2</v>
      </c>
      <c r="O737" s="5">
        <v>8234000</v>
      </c>
      <c r="P737">
        <v>1</v>
      </c>
      <c r="Q737">
        <f t="shared" si="71"/>
        <v>10</v>
      </c>
      <c r="R737">
        <f t="shared" si="72"/>
        <v>1</v>
      </c>
      <c r="S737">
        <v>0.18</v>
      </c>
      <c r="T737">
        <v>2.3E-3</v>
      </c>
      <c r="U737">
        <f t="shared" si="73"/>
        <v>1.3799999999999999E-3</v>
      </c>
    </row>
    <row r="738" spans="1:21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74"/>
        <v>1482000</v>
      </c>
      <c r="L738" s="5">
        <v>1</v>
      </c>
      <c r="M738" s="2">
        <f t="shared" si="75"/>
        <v>2964000</v>
      </c>
      <c r="N738" s="5">
        <v>2</v>
      </c>
      <c r="O738" s="2">
        <v>8242000</v>
      </c>
      <c r="P738">
        <v>1</v>
      </c>
      <c r="Q738">
        <f t="shared" si="71"/>
        <v>10</v>
      </c>
      <c r="R738">
        <f t="shared" si="72"/>
        <v>1</v>
      </c>
      <c r="S738">
        <v>0.18</v>
      </c>
      <c r="T738">
        <v>2.3E-3</v>
      </c>
      <c r="U738">
        <f t="shared" si="73"/>
        <v>1.3799999999999999E-3</v>
      </c>
    </row>
    <row r="739" spans="1:21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74"/>
        <v>1484000</v>
      </c>
      <c r="L739" s="5">
        <v>1</v>
      </c>
      <c r="M739" s="2">
        <f t="shared" si="75"/>
        <v>2968000</v>
      </c>
      <c r="N739">
        <v>2</v>
      </c>
      <c r="O739" s="5">
        <v>8250000</v>
      </c>
      <c r="P739">
        <v>1</v>
      </c>
      <c r="Q739">
        <f t="shared" si="71"/>
        <v>10</v>
      </c>
      <c r="R739">
        <f t="shared" si="72"/>
        <v>1</v>
      </c>
      <c r="S739">
        <v>0.18</v>
      </c>
      <c r="T739">
        <v>2.3E-3</v>
      </c>
      <c r="U739">
        <f t="shared" si="73"/>
        <v>1.3799999999999999E-3</v>
      </c>
    </row>
    <row r="740" spans="1:21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74"/>
        <v>1486000</v>
      </c>
      <c r="L740" s="5">
        <v>1</v>
      </c>
      <c r="M740" s="2">
        <f t="shared" si="75"/>
        <v>2972000</v>
      </c>
      <c r="N740" s="5">
        <v>2</v>
      </c>
      <c r="O740" s="2">
        <v>8258000</v>
      </c>
      <c r="P740">
        <v>1</v>
      </c>
      <c r="Q740">
        <f t="shared" si="71"/>
        <v>10</v>
      </c>
      <c r="R740">
        <f t="shared" si="72"/>
        <v>1</v>
      </c>
      <c r="S740">
        <v>0.18</v>
      </c>
      <c r="T740">
        <v>2.3E-3</v>
      </c>
      <c r="U740">
        <f t="shared" si="73"/>
        <v>1.3799999999999999E-3</v>
      </c>
    </row>
    <row r="741" spans="1:21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74"/>
        <v>1488000</v>
      </c>
      <c r="L741" s="5">
        <v>1</v>
      </c>
      <c r="M741" s="2">
        <f t="shared" si="75"/>
        <v>2976000</v>
      </c>
      <c r="N741">
        <v>2</v>
      </c>
      <c r="O741" s="5">
        <v>8266000</v>
      </c>
      <c r="P741">
        <v>1</v>
      </c>
      <c r="Q741">
        <f t="shared" si="71"/>
        <v>10</v>
      </c>
      <c r="R741">
        <f t="shared" si="72"/>
        <v>1</v>
      </c>
      <c r="S741">
        <v>0.18</v>
      </c>
      <c r="T741">
        <v>2.3E-3</v>
      </c>
      <c r="U741">
        <f t="shared" si="73"/>
        <v>1.3799999999999999E-3</v>
      </c>
    </row>
    <row r="742" spans="1:21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74"/>
        <v>1490000</v>
      </c>
      <c r="L742" s="5">
        <v>1</v>
      </c>
      <c r="M742" s="2">
        <f t="shared" si="75"/>
        <v>2980000</v>
      </c>
      <c r="N742" s="5">
        <v>2</v>
      </c>
      <c r="O742" s="2">
        <v>8274000</v>
      </c>
      <c r="P742">
        <v>1</v>
      </c>
      <c r="Q742">
        <f t="shared" si="71"/>
        <v>10</v>
      </c>
      <c r="R742">
        <f t="shared" si="72"/>
        <v>1</v>
      </c>
      <c r="S742">
        <v>0.18</v>
      </c>
      <c r="T742">
        <v>2.3E-3</v>
      </c>
      <c r="U742">
        <f t="shared" si="73"/>
        <v>1.3799999999999999E-3</v>
      </c>
    </row>
    <row r="743" spans="1:21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74"/>
        <v>1492000</v>
      </c>
      <c r="L743" s="5">
        <v>1</v>
      </c>
      <c r="M743" s="2">
        <f t="shared" si="75"/>
        <v>2984000</v>
      </c>
      <c r="N743">
        <v>2</v>
      </c>
      <c r="O743" s="5">
        <v>8282000</v>
      </c>
      <c r="P743">
        <v>1</v>
      </c>
      <c r="Q743">
        <f t="shared" si="71"/>
        <v>10</v>
      </c>
      <c r="R743">
        <f t="shared" si="72"/>
        <v>1</v>
      </c>
      <c r="S743">
        <v>0.18</v>
      </c>
      <c r="T743">
        <v>2.3E-3</v>
      </c>
      <c r="U743">
        <f t="shared" si="73"/>
        <v>1.3799999999999999E-3</v>
      </c>
    </row>
    <row r="744" spans="1:21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74"/>
        <v>1494000</v>
      </c>
      <c r="L744" s="5">
        <v>1</v>
      </c>
      <c r="M744" s="2">
        <f t="shared" si="75"/>
        <v>2988000</v>
      </c>
      <c r="N744" s="5">
        <v>2</v>
      </c>
      <c r="O744" s="2">
        <v>8290000</v>
      </c>
      <c r="P744">
        <v>1</v>
      </c>
      <c r="Q744">
        <f t="shared" si="71"/>
        <v>10</v>
      </c>
      <c r="R744">
        <f t="shared" si="72"/>
        <v>1</v>
      </c>
      <c r="S744">
        <v>0.18</v>
      </c>
      <c r="T744">
        <v>2.3E-3</v>
      </c>
      <c r="U744">
        <f t="shared" si="73"/>
        <v>1.3799999999999999E-3</v>
      </c>
    </row>
    <row r="745" spans="1:21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74"/>
        <v>1496000</v>
      </c>
      <c r="L745" s="5">
        <v>1</v>
      </c>
      <c r="M745" s="2">
        <f t="shared" si="75"/>
        <v>2992000</v>
      </c>
      <c r="N745">
        <v>2</v>
      </c>
      <c r="O745" s="5">
        <v>8298000</v>
      </c>
      <c r="P745">
        <v>1</v>
      </c>
      <c r="Q745">
        <f t="shared" si="71"/>
        <v>10</v>
      </c>
      <c r="R745">
        <f t="shared" si="72"/>
        <v>1</v>
      </c>
      <c r="S745">
        <v>0.18</v>
      </c>
      <c r="T745">
        <v>2.3E-3</v>
      </c>
      <c r="U745">
        <f t="shared" si="73"/>
        <v>1.3799999999999999E-3</v>
      </c>
    </row>
    <row r="746" spans="1:21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74"/>
        <v>1498000</v>
      </c>
      <c r="L746" s="5">
        <v>1</v>
      </c>
      <c r="M746" s="2">
        <f t="shared" si="75"/>
        <v>2996000</v>
      </c>
      <c r="N746" s="5">
        <v>2</v>
      </c>
      <c r="O746" s="2">
        <v>8306000</v>
      </c>
      <c r="P746">
        <v>1</v>
      </c>
      <c r="Q746">
        <f t="shared" si="71"/>
        <v>10</v>
      </c>
      <c r="R746">
        <f t="shared" si="72"/>
        <v>1</v>
      </c>
      <c r="S746">
        <v>0.18</v>
      </c>
      <c r="T746">
        <v>2.3E-3</v>
      </c>
      <c r="U746">
        <f t="shared" si="73"/>
        <v>1.3799999999999999E-3</v>
      </c>
    </row>
    <row r="747" spans="1:21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74"/>
        <v>1500000</v>
      </c>
      <c r="L747" s="5">
        <v>1</v>
      </c>
      <c r="M747" s="2">
        <f t="shared" si="75"/>
        <v>3000000</v>
      </c>
      <c r="N747">
        <v>2</v>
      </c>
      <c r="O747" s="5">
        <v>8314000</v>
      </c>
      <c r="P747">
        <v>1</v>
      </c>
      <c r="Q747">
        <f t="shared" si="71"/>
        <v>10</v>
      </c>
      <c r="R747">
        <f t="shared" si="72"/>
        <v>1</v>
      </c>
      <c r="S747">
        <v>0.18</v>
      </c>
      <c r="T747">
        <v>2.3E-3</v>
      </c>
      <c r="U747">
        <f t="shared" si="73"/>
        <v>1.3799999999999999E-3</v>
      </c>
    </row>
    <row r="748" spans="1:21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74"/>
        <v>1502000</v>
      </c>
      <c r="L748" s="5">
        <v>1</v>
      </c>
      <c r="M748" s="2">
        <f t="shared" si="75"/>
        <v>3004000</v>
      </c>
      <c r="N748" s="5">
        <v>2</v>
      </c>
      <c r="O748" s="2">
        <v>8322000</v>
      </c>
      <c r="P748">
        <v>1</v>
      </c>
      <c r="Q748">
        <f t="shared" si="71"/>
        <v>10</v>
      </c>
      <c r="R748">
        <f t="shared" si="72"/>
        <v>1</v>
      </c>
      <c r="S748">
        <v>0.18</v>
      </c>
      <c r="T748">
        <v>2.3E-3</v>
      </c>
      <c r="U748">
        <f t="shared" si="73"/>
        <v>1.3799999999999999E-3</v>
      </c>
    </row>
    <row r="749" spans="1:21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74"/>
        <v>1504000</v>
      </c>
      <c r="L749" s="5">
        <v>1</v>
      </c>
      <c r="M749" s="2">
        <f t="shared" si="75"/>
        <v>3008000</v>
      </c>
      <c r="N749">
        <v>2</v>
      </c>
      <c r="O749" s="5">
        <v>8330000</v>
      </c>
      <c r="P749">
        <v>1</v>
      </c>
      <c r="Q749">
        <f t="shared" si="71"/>
        <v>10</v>
      </c>
      <c r="R749">
        <f t="shared" si="72"/>
        <v>1</v>
      </c>
      <c r="S749">
        <v>0.18</v>
      </c>
      <c r="T749">
        <v>2.3E-3</v>
      </c>
      <c r="U749">
        <f t="shared" si="73"/>
        <v>1.3799999999999999E-3</v>
      </c>
    </row>
    <row r="750" spans="1:21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74"/>
        <v>1506000</v>
      </c>
      <c r="L750" s="5">
        <v>1</v>
      </c>
      <c r="M750" s="2">
        <f t="shared" si="75"/>
        <v>3012000</v>
      </c>
      <c r="N750" s="5">
        <v>2</v>
      </c>
      <c r="O750" s="2">
        <v>8338000</v>
      </c>
      <c r="P750">
        <v>1</v>
      </c>
      <c r="Q750">
        <f t="shared" si="71"/>
        <v>10</v>
      </c>
      <c r="R750">
        <f t="shared" si="72"/>
        <v>1</v>
      </c>
      <c r="S750">
        <v>0.18</v>
      </c>
      <c r="T750">
        <v>2.3E-3</v>
      </c>
      <c r="U750">
        <f t="shared" si="73"/>
        <v>1.3799999999999999E-3</v>
      </c>
    </row>
    <row r="751" spans="1:21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74"/>
        <v>1508000</v>
      </c>
      <c r="L751" s="5">
        <v>1</v>
      </c>
      <c r="M751" s="2">
        <f t="shared" si="75"/>
        <v>3016000</v>
      </c>
      <c r="N751">
        <v>2</v>
      </c>
      <c r="O751" s="5">
        <v>8346000</v>
      </c>
      <c r="P751">
        <v>1</v>
      </c>
      <c r="Q751">
        <f t="shared" si="71"/>
        <v>10</v>
      </c>
      <c r="R751">
        <f t="shared" si="72"/>
        <v>1</v>
      </c>
      <c r="S751">
        <v>0.18</v>
      </c>
      <c r="T751">
        <v>2.3E-3</v>
      </c>
      <c r="U751">
        <f t="shared" si="73"/>
        <v>1.3799999999999999E-3</v>
      </c>
    </row>
    <row r="752" spans="1:21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76">10000+A752*2000</f>
        <v>1510000</v>
      </c>
      <c r="L752" s="5">
        <v>1</v>
      </c>
      <c r="M752" s="2">
        <f t="shared" ref="M752:M815" si="77">K752*2</f>
        <v>3020000</v>
      </c>
      <c r="N752" s="5">
        <v>2</v>
      </c>
      <c r="O752" s="2">
        <v>8354000</v>
      </c>
      <c r="P752">
        <v>1</v>
      </c>
      <c r="Q752">
        <f t="shared" si="71"/>
        <v>10</v>
      </c>
      <c r="R752">
        <f t="shared" si="72"/>
        <v>1</v>
      </c>
      <c r="S752">
        <v>0.18</v>
      </c>
      <c r="T752">
        <v>2.3E-3</v>
      </c>
      <c r="U752">
        <f t="shared" si="73"/>
        <v>1.3799999999999999E-3</v>
      </c>
    </row>
    <row r="753" spans="1:21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76"/>
        <v>1512000</v>
      </c>
      <c r="L753" s="5">
        <v>1</v>
      </c>
      <c r="M753" s="2">
        <f t="shared" si="77"/>
        <v>3024000</v>
      </c>
      <c r="N753">
        <v>2</v>
      </c>
      <c r="O753" s="5">
        <v>8362000</v>
      </c>
      <c r="P753">
        <v>1</v>
      </c>
      <c r="Q753">
        <f t="shared" si="71"/>
        <v>10</v>
      </c>
      <c r="R753">
        <f t="shared" si="72"/>
        <v>1</v>
      </c>
      <c r="S753">
        <v>0.18</v>
      </c>
      <c r="T753">
        <v>2.3E-3</v>
      </c>
      <c r="U753">
        <f t="shared" si="73"/>
        <v>1.3799999999999999E-3</v>
      </c>
    </row>
    <row r="754" spans="1:21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76"/>
        <v>1514000</v>
      </c>
      <c r="L754" s="5">
        <v>1</v>
      </c>
      <c r="M754" s="2">
        <f t="shared" si="77"/>
        <v>3028000</v>
      </c>
      <c r="N754" s="5">
        <v>2</v>
      </c>
      <c r="O754" s="2">
        <v>8370000</v>
      </c>
      <c r="P754">
        <v>1</v>
      </c>
      <c r="Q754">
        <f t="shared" si="71"/>
        <v>10</v>
      </c>
      <c r="R754">
        <f t="shared" si="72"/>
        <v>1</v>
      </c>
      <c r="S754">
        <v>0.18</v>
      </c>
      <c r="T754">
        <v>2.3E-3</v>
      </c>
      <c r="U754">
        <f t="shared" si="73"/>
        <v>1.3799999999999999E-3</v>
      </c>
    </row>
    <row r="755" spans="1:21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76"/>
        <v>1516000</v>
      </c>
      <c r="L755" s="5">
        <v>1</v>
      </c>
      <c r="M755" s="2">
        <f t="shared" si="77"/>
        <v>3032000</v>
      </c>
      <c r="N755">
        <v>2</v>
      </c>
      <c r="O755" s="5">
        <v>8378000</v>
      </c>
      <c r="P755">
        <v>1</v>
      </c>
      <c r="Q755">
        <f t="shared" si="71"/>
        <v>10</v>
      </c>
      <c r="R755">
        <f t="shared" si="72"/>
        <v>1</v>
      </c>
      <c r="S755">
        <v>0.18</v>
      </c>
      <c r="T755">
        <v>2.3E-3</v>
      </c>
      <c r="U755">
        <f t="shared" si="73"/>
        <v>1.3799999999999999E-3</v>
      </c>
    </row>
    <row r="756" spans="1:21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76"/>
        <v>1518000</v>
      </c>
      <c r="L756" s="5">
        <v>1</v>
      </c>
      <c r="M756" s="2">
        <f t="shared" si="77"/>
        <v>3036000</v>
      </c>
      <c r="N756" s="5">
        <v>2</v>
      </c>
      <c r="O756" s="2">
        <v>8386000</v>
      </c>
      <c r="P756">
        <v>1</v>
      </c>
      <c r="Q756">
        <f t="shared" si="71"/>
        <v>10</v>
      </c>
      <c r="R756">
        <f t="shared" si="72"/>
        <v>1</v>
      </c>
      <c r="S756">
        <v>0.18</v>
      </c>
      <c r="T756">
        <v>2.3E-3</v>
      </c>
      <c r="U756">
        <f t="shared" si="73"/>
        <v>1.3799999999999999E-3</v>
      </c>
    </row>
    <row r="757" spans="1:21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76"/>
        <v>1520000</v>
      </c>
      <c r="L757" s="5">
        <v>1</v>
      </c>
      <c r="M757" s="2">
        <f t="shared" si="77"/>
        <v>3040000</v>
      </c>
      <c r="N757">
        <v>2</v>
      </c>
      <c r="O757" s="5">
        <v>8394000</v>
      </c>
      <c r="P757">
        <v>1</v>
      </c>
      <c r="Q757">
        <f t="shared" si="71"/>
        <v>10</v>
      </c>
      <c r="R757">
        <f t="shared" si="72"/>
        <v>1</v>
      </c>
      <c r="S757">
        <v>0.18</v>
      </c>
      <c r="T757">
        <v>2.3E-3</v>
      </c>
      <c r="U757">
        <f t="shared" si="73"/>
        <v>1.3799999999999999E-3</v>
      </c>
    </row>
    <row r="758" spans="1:21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76"/>
        <v>1522000</v>
      </c>
      <c r="L758" s="5">
        <v>1</v>
      </c>
      <c r="M758" s="2">
        <f t="shared" si="77"/>
        <v>3044000</v>
      </c>
      <c r="N758" s="5">
        <v>2</v>
      </c>
      <c r="O758" s="2">
        <v>8402000</v>
      </c>
      <c r="P758">
        <v>1</v>
      </c>
      <c r="Q758">
        <f t="shared" si="71"/>
        <v>10</v>
      </c>
      <c r="R758">
        <f t="shared" si="72"/>
        <v>1</v>
      </c>
      <c r="S758">
        <v>0.18</v>
      </c>
      <c r="T758">
        <v>2.3E-3</v>
      </c>
      <c r="U758">
        <f t="shared" si="73"/>
        <v>1.3799999999999999E-3</v>
      </c>
    </row>
    <row r="759" spans="1:21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76"/>
        <v>1524000</v>
      </c>
      <c r="L759" s="5">
        <v>1</v>
      </c>
      <c r="M759" s="2">
        <f t="shared" si="77"/>
        <v>3048000</v>
      </c>
      <c r="N759">
        <v>2</v>
      </c>
      <c r="O759" s="5">
        <v>8410000</v>
      </c>
      <c r="P759">
        <v>1</v>
      </c>
      <c r="Q759">
        <f t="shared" si="71"/>
        <v>10</v>
      </c>
      <c r="R759">
        <f t="shared" si="72"/>
        <v>1</v>
      </c>
      <c r="S759">
        <v>0.18</v>
      </c>
      <c r="T759">
        <v>2.3E-3</v>
      </c>
      <c r="U759">
        <f t="shared" si="73"/>
        <v>1.3799999999999999E-3</v>
      </c>
    </row>
    <row r="760" spans="1:21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76"/>
        <v>1526000</v>
      </c>
      <c r="L760" s="5">
        <v>1</v>
      </c>
      <c r="M760" s="2">
        <f t="shared" si="77"/>
        <v>3052000</v>
      </c>
      <c r="N760" s="5">
        <v>2</v>
      </c>
      <c r="O760" s="2">
        <v>8418000</v>
      </c>
      <c r="P760">
        <v>1</v>
      </c>
      <c r="Q760">
        <f t="shared" si="71"/>
        <v>10</v>
      </c>
      <c r="R760">
        <f t="shared" si="72"/>
        <v>1</v>
      </c>
      <c r="S760">
        <v>0.18</v>
      </c>
      <c r="T760">
        <v>2.3E-3</v>
      </c>
      <c r="U760">
        <f t="shared" si="73"/>
        <v>1.3799999999999999E-3</v>
      </c>
    </row>
    <row r="761" spans="1:21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76"/>
        <v>1528000</v>
      </c>
      <c r="L761" s="5">
        <v>1</v>
      </c>
      <c r="M761" s="2">
        <f t="shared" si="77"/>
        <v>3056000</v>
      </c>
      <c r="N761">
        <v>2</v>
      </c>
      <c r="O761" s="5">
        <v>8426000</v>
      </c>
      <c r="P761">
        <v>1</v>
      </c>
      <c r="Q761">
        <f t="shared" si="71"/>
        <v>10</v>
      </c>
      <c r="R761">
        <f t="shared" si="72"/>
        <v>1</v>
      </c>
      <c r="S761">
        <v>0.18</v>
      </c>
      <c r="T761">
        <v>2.3E-3</v>
      </c>
      <c r="U761">
        <f t="shared" si="73"/>
        <v>1.3799999999999999E-3</v>
      </c>
    </row>
    <row r="762" spans="1:21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76"/>
        <v>1530000</v>
      </c>
      <c r="L762" s="5">
        <v>1</v>
      </c>
      <c r="M762" s="2">
        <f t="shared" si="77"/>
        <v>3060000</v>
      </c>
      <c r="N762" s="5">
        <v>2</v>
      </c>
      <c r="O762" s="2">
        <v>8434000</v>
      </c>
      <c r="P762">
        <v>1</v>
      </c>
      <c r="Q762">
        <f t="shared" si="71"/>
        <v>10</v>
      </c>
      <c r="R762">
        <f t="shared" si="72"/>
        <v>1</v>
      </c>
      <c r="S762">
        <v>0.18</v>
      </c>
      <c r="T762">
        <v>2.3E-3</v>
      </c>
      <c r="U762">
        <f t="shared" si="73"/>
        <v>1.3799999999999999E-3</v>
      </c>
    </row>
    <row r="763" spans="1:21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76"/>
        <v>1532000</v>
      </c>
      <c r="L763" s="5">
        <v>1</v>
      </c>
      <c r="M763" s="2">
        <f t="shared" si="77"/>
        <v>3064000</v>
      </c>
      <c r="N763">
        <v>2</v>
      </c>
      <c r="O763" s="5">
        <v>8442000</v>
      </c>
      <c r="P763">
        <v>1</v>
      </c>
      <c r="Q763">
        <f t="shared" si="71"/>
        <v>10</v>
      </c>
      <c r="R763">
        <f t="shared" si="72"/>
        <v>1</v>
      </c>
      <c r="S763">
        <v>0.18</v>
      </c>
      <c r="T763">
        <v>2.3E-3</v>
      </c>
      <c r="U763">
        <f t="shared" si="73"/>
        <v>1.3799999999999999E-3</v>
      </c>
    </row>
    <row r="764" spans="1:21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76"/>
        <v>1534000</v>
      </c>
      <c r="L764" s="5">
        <v>1</v>
      </c>
      <c r="M764" s="2">
        <f t="shared" si="77"/>
        <v>3068000</v>
      </c>
      <c r="N764" s="5">
        <v>2</v>
      </c>
      <c r="O764" s="2">
        <v>8450000</v>
      </c>
      <c r="P764">
        <v>1</v>
      </c>
      <c r="Q764">
        <f t="shared" si="71"/>
        <v>10</v>
      </c>
      <c r="R764">
        <f t="shared" si="72"/>
        <v>1</v>
      </c>
      <c r="S764">
        <v>0.18</v>
      </c>
      <c r="T764">
        <v>2.3E-3</v>
      </c>
      <c r="U764">
        <f t="shared" si="73"/>
        <v>1.3799999999999999E-3</v>
      </c>
    </row>
    <row r="765" spans="1:21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76"/>
        <v>1536000</v>
      </c>
      <c r="L765" s="5">
        <v>1</v>
      </c>
      <c r="M765" s="2">
        <f t="shared" si="77"/>
        <v>3072000</v>
      </c>
      <c r="N765">
        <v>2</v>
      </c>
      <c r="O765" s="5">
        <v>8458000</v>
      </c>
      <c r="P765">
        <v>1</v>
      </c>
      <c r="Q765">
        <f t="shared" si="71"/>
        <v>10</v>
      </c>
      <c r="R765">
        <f t="shared" si="72"/>
        <v>1</v>
      </c>
      <c r="S765">
        <v>0.18</v>
      </c>
      <c r="T765">
        <v>2.3E-3</v>
      </c>
      <c r="U765">
        <f t="shared" si="73"/>
        <v>1.3799999999999999E-3</v>
      </c>
    </row>
    <row r="766" spans="1:21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76"/>
        <v>1538000</v>
      </c>
      <c r="L766" s="5">
        <v>1</v>
      </c>
      <c r="M766" s="2">
        <f t="shared" si="77"/>
        <v>3076000</v>
      </c>
      <c r="N766" s="5">
        <v>2</v>
      </c>
      <c r="O766" s="2">
        <v>8466000</v>
      </c>
      <c r="P766">
        <v>1</v>
      </c>
      <c r="Q766">
        <f t="shared" si="71"/>
        <v>10</v>
      </c>
      <c r="R766">
        <f t="shared" si="72"/>
        <v>1</v>
      </c>
      <c r="S766">
        <v>0.18</v>
      </c>
      <c r="T766">
        <v>2.3E-3</v>
      </c>
      <c r="U766">
        <f t="shared" si="73"/>
        <v>1.3799999999999999E-3</v>
      </c>
    </row>
    <row r="767" spans="1:21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76"/>
        <v>1540000</v>
      </c>
      <c r="L767" s="5">
        <v>1</v>
      </c>
      <c r="M767" s="2">
        <f t="shared" si="77"/>
        <v>3080000</v>
      </c>
      <c r="N767">
        <v>2</v>
      </c>
      <c r="O767" s="5">
        <v>8474000</v>
      </c>
      <c r="P767">
        <v>1</v>
      </c>
      <c r="Q767">
        <f t="shared" si="71"/>
        <v>10</v>
      </c>
      <c r="R767">
        <f t="shared" si="72"/>
        <v>1</v>
      </c>
      <c r="S767">
        <v>0.18</v>
      </c>
      <c r="T767">
        <v>2.3E-3</v>
      </c>
      <c r="U767">
        <f t="shared" si="73"/>
        <v>1.3799999999999999E-3</v>
      </c>
    </row>
    <row r="768" spans="1:21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76"/>
        <v>1542000</v>
      </c>
      <c r="L768" s="5">
        <v>1</v>
      </c>
      <c r="M768" s="2">
        <f t="shared" si="77"/>
        <v>3084000</v>
      </c>
      <c r="N768" s="5">
        <v>2</v>
      </c>
      <c r="O768" s="2">
        <v>8482000</v>
      </c>
      <c r="P768">
        <v>1</v>
      </c>
      <c r="Q768">
        <f t="shared" si="71"/>
        <v>10</v>
      </c>
      <c r="R768">
        <f t="shared" si="72"/>
        <v>1</v>
      </c>
      <c r="S768">
        <v>0.18</v>
      </c>
      <c r="T768">
        <v>2.3E-3</v>
      </c>
      <c r="U768">
        <f t="shared" si="73"/>
        <v>1.3799999999999999E-3</v>
      </c>
    </row>
    <row r="769" spans="1:21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76"/>
        <v>1544000</v>
      </c>
      <c r="L769" s="5">
        <v>1</v>
      </c>
      <c r="M769" s="2">
        <f t="shared" si="77"/>
        <v>3088000</v>
      </c>
      <c r="N769">
        <v>2</v>
      </c>
      <c r="O769" s="5">
        <v>8490000</v>
      </c>
      <c r="P769">
        <v>1</v>
      </c>
      <c r="Q769">
        <f t="shared" si="71"/>
        <v>10</v>
      </c>
      <c r="R769">
        <f t="shared" si="72"/>
        <v>1</v>
      </c>
      <c r="S769">
        <v>0.18</v>
      </c>
      <c r="T769">
        <v>2.3E-3</v>
      </c>
      <c r="U769">
        <f t="shared" si="73"/>
        <v>1.3799999999999999E-3</v>
      </c>
    </row>
    <row r="770" spans="1:21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76"/>
        <v>1546000</v>
      </c>
      <c r="L770" s="5">
        <v>1</v>
      </c>
      <c r="M770" s="2">
        <f t="shared" si="77"/>
        <v>3092000</v>
      </c>
      <c r="N770" s="5">
        <v>2</v>
      </c>
      <c r="O770" s="2">
        <v>8498000</v>
      </c>
      <c r="P770">
        <v>1</v>
      </c>
      <c r="Q770">
        <f t="shared" si="71"/>
        <v>10</v>
      </c>
      <c r="R770">
        <f t="shared" si="72"/>
        <v>1</v>
      </c>
      <c r="S770">
        <v>0.18</v>
      </c>
      <c r="T770">
        <v>2.3E-3</v>
      </c>
      <c r="U770">
        <f t="shared" si="73"/>
        <v>1.3799999999999999E-3</v>
      </c>
    </row>
    <row r="771" spans="1:21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76"/>
        <v>1548000</v>
      </c>
      <c r="L771" s="5">
        <v>1</v>
      </c>
      <c r="M771" s="2">
        <f t="shared" si="77"/>
        <v>3096000</v>
      </c>
      <c r="N771">
        <v>2</v>
      </c>
      <c r="O771" s="5">
        <v>8506000</v>
      </c>
      <c r="P771">
        <v>1</v>
      </c>
      <c r="Q771">
        <f t="shared" ref="Q771:Q834" si="78">ROUNDUP(A771/100,0)+2</f>
        <v>10</v>
      </c>
      <c r="R771">
        <f t="shared" ref="R771:R834" si="79">QUOTIENT(A771,1000)+1</f>
        <v>1</v>
      </c>
      <c r="S771">
        <v>0.18</v>
      </c>
      <c r="T771">
        <v>2.3E-3</v>
      </c>
      <c r="U771">
        <f t="shared" si="73"/>
        <v>1.3799999999999999E-3</v>
      </c>
    </row>
    <row r="772" spans="1:21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76"/>
        <v>1550000</v>
      </c>
      <c r="L772" s="5">
        <v>1</v>
      </c>
      <c r="M772" s="2">
        <f t="shared" si="77"/>
        <v>3100000</v>
      </c>
      <c r="N772" s="5">
        <v>2</v>
      </c>
      <c r="O772" s="2">
        <v>8514000</v>
      </c>
      <c r="P772">
        <v>1</v>
      </c>
      <c r="Q772">
        <f t="shared" si="78"/>
        <v>10</v>
      </c>
      <c r="R772">
        <f t="shared" si="79"/>
        <v>1</v>
      </c>
      <c r="S772">
        <v>0.18</v>
      </c>
      <c r="T772">
        <v>2.3E-3</v>
      </c>
      <c r="U772">
        <f t="shared" ref="U772:U835" si="80">T772*0.6</f>
        <v>1.3799999999999999E-3</v>
      </c>
    </row>
    <row r="773" spans="1:21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76"/>
        <v>1552000</v>
      </c>
      <c r="L773" s="5">
        <v>1</v>
      </c>
      <c r="M773" s="2">
        <f t="shared" si="77"/>
        <v>3104000</v>
      </c>
      <c r="N773">
        <v>2</v>
      </c>
      <c r="O773" s="5">
        <v>8522000</v>
      </c>
      <c r="P773">
        <v>1</v>
      </c>
      <c r="Q773">
        <f t="shared" si="78"/>
        <v>10</v>
      </c>
      <c r="R773">
        <f t="shared" si="79"/>
        <v>1</v>
      </c>
      <c r="S773">
        <v>0.18</v>
      </c>
      <c r="T773">
        <v>2.3E-3</v>
      </c>
      <c r="U773">
        <f t="shared" si="80"/>
        <v>1.3799999999999999E-3</v>
      </c>
    </row>
    <row r="774" spans="1:21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76"/>
        <v>1554000</v>
      </c>
      <c r="L774" s="5">
        <v>1</v>
      </c>
      <c r="M774" s="2">
        <f t="shared" si="77"/>
        <v>3108000</v>
      </c>
      <c r="N774" s="5">
        <v>2</v>
      </c>
      <c r="O774" s="2">
        <v>8530000</v>
      </c>
      <c r="P774">
        <v>1</v>
      </c>
      <c r="Q774">
        <f t="shared" si="78"/>
        <v>10</v>
      </c>
      <c r="R774">
        <f t="shared" si="79"/>
        <v>1</v>
      </c>
      <c r="S774">
        <v>0.18</v>
      </c>
      <c r="T774">
        <v>2.3E-3</v>
      </c>
      <c r="U774">
        <f t="shared" si="80"/>
        <v>1.3799999999999999E-3</v>
      </c>
    </row>
    <row r="775" spans="1:21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76"/>
        <v>1556000</v>
      </c>
      <c r="L775" s="5">
        <v>1</v>
      </c>
      <c r="M775" s="2">
        <f t="shared" si="77"/>
        <v>3112000</v>
      </c>
      <c r="N775">
        <v>2</v>
      </c>
      <c r="O775" s="5">
        <v>8538000</v>
      </c>
      <c r="P775">
        <v>1</v>
      </c>
      <c r="Q775">
        <f t="shared" si="78"/>
        <v>10</v>
      </c>
      <c r="R775">
        <f t="shared" si="79"/>
        <v>1</v>
      </c>
      <c r="S775">
        <v>0.18</v>
      </c>
      <c r="T775">
        <v>2.3E-3</v>
      </c>
      <c r="U775">
        <f t="shared" si="80"/>
        <v>1.3799999999999999E-3</v>
      </c>
    </row>
    <row r="776" spans="1:21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76"/>
        <v>1558000</v>
      </c>
      <c r="L776" s="5">
        <v>1</v>
      </c>
      <c r="M776" s="2">
        <f t="shared" si="77"/>
        <v>3116000</v>
      </c>
      <c r="N776" s="5">
        <v>2</v>
      </c>
      <c r="O776" s="2">
        <v>8546000</v>
      </c>
      <c r="P776">
        <v>1</v>
      </c>
      <c r="Q776">
        <f t="shared" si="78"/>
        <v>10</v>
      </c>
      <c r="R776">
        <f t="shared" si="79"/>
        <v>1</v>
      </c>
      <c r="S776">
        <v>0.18</v>
      </c>
      <c r="T776">
        <v>2.3E-3</v>
      </c>
      <c r="U776">
        <f t="shared" si="80"/>
        <v>1.3799999999999999E-3</v>
      </c>
    </row>
    <row r="777" spans="1:21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76"/>
        <v>1560000</v>
      </c>
      <c r="L777" s="5">
        <v>1</v>
      </c>
      <c r="M777" s="2">
        <f t="shared" si="77"/>
        <v>3120000</v>
      </c>
      <c r="N777">
        <v>2</v>
      </c>
      <c r="O777" s="5">
        <v>8554000</v>
      </c>
      <c r="P777">
        <v>1</v>
      </c>
      <c r="Q777">
        <f t="shared" si="78"/>
        <v>10</v>
      </c>
      <c r="R777">
        <f t="shared" si="79"/>
        <v>1</v>
      </c>
      <c r="S777">
        <v>0.18</v>
      </c>
      <c r="T777">
        <v>2.3E-3</v>
      </c>
      <c r="U777">
        <f t="shared" si="80"/>
        <v>1.3799999999999999E-3</v>
      </c>
    </row>
    <row r="778" spans="1:21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76"/>
        <v>1562000</v>
      </c>
      <c r="L778" s="5">
        <v>1</v>
      </c>
      <c r="M778" s="2">
        <f t="shared" si="77"/>
        <v>3124000</v>
      </c>
      <c r="N778" s="5">
        <v>2</v>
      </c>
      <c r="O778" s="2">
        <v>8562000</v>
      </c>
      <c r="P778">
        <v>1</v>
      </c>
      <c r="Q778">
        <f t="shared" si="78"/>
        <v>10</v>
      </c>
      <c r="R778">
        <f t="shared" si="79"/>
        <v>1</v>
      </c>
      <c r="S778">
        <v>0.18</v>
      </c>
      <c r="T778">
        <v>2.3E-3</v>
      </c>
      <c r="U778">
        <f t="shared" si="80"/>
        <v>1.3799999999999999E-3</v>
      </c>
    </row>
    <row r="779" spans="1:21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76"/>
        <v>1564000</v>
      </c>
      <c r="L779" s="5">
        <v>1</v>
      </c>
      <c r="M779" s="2">
        <f t="shared" si="77"/>
        <v>3128000</v>
      </c>
      <c r="N779">
        <v>2</v>
      </c>
      <c r="O779" s="5">
        <v>8570000</v>
      </c>
      <c r="P779">
        <v>1</v>
      </c>
      <c r="Q779">
        <f t="shared" si="78"/>
        <v>10</v>
      </c>
      <c r="R779">
        <f t="shared" si="79"/>
        <v>1</v>
      </c>
      <c r="S779">
        <v>0.18</v>
      </c>
      <c r="T779">
        <v>2.3E-3</v>
      </c>
      <c r="U779">
        <f t="shared" si="80"/>
        <v>1.3799999999999999E-3</v>
      </c>
    </row>
    <row r="780" spans="1:21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76"/>
        <v>1566000</v>
      </c>
      <c r="L780" s="5">
        <v>1</v>
      </c>
      <c r="M780" s="2">
        <f t="shared" si="77"/>
        <v>3132000</v>
      </c>
      <c r="N780" s="5">
        <v>2</v>
      </c>
      <c r="O780" s="2">
        <v>8578000</v>
      </c>
      <c r="P780">
        <v>1</v>
      </c>
      <c r="Q780">
        <f t="shared" si="78"/>
        <v>10</v>
      </c>
      <c r="R780">
        <f t="shared" si="79"/>
        <v>1</v>
      </c>
      <c r="S780">
        <v>0.18</v>
      </c>
      <c r="T780">
        <v>2.3E-3</v>
      </c>
      <c r="U780">
        <f t="shared" si="80"/>
        <v>1.3799999999999999E-3</v>
      </c>
    </row>
    <row r="781" spans="1:21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76"/>
        <v>1568000</v>
      </c>
      <c r="L781" s="5">
        <v>1</v>
      </c>
      <c r="M781" s="2">
        <f t="shared" si="77"/>
        <v>3136000</v>
      </c>
      <c r="N781">
        <v>2</v>
      </c>
      <c r="O781" s="5">
        <v>8586000</v>
      </c>
      <c r="P781">
        <v>1</v>
      </c>
      <c r="Q781">
        <f t="shared" si="78"/>
        <v>10</v>
      </c>
      <c r="R781">
        <f t="shared" si="79"/>
        <v>1</v>
      </c>
      <c r="S781">
        <v>0.18</v>
      </c>
      <c r="T781">
        <v>2.3E-3</v>
      </c>
      <c r="U781">
        <f t="shared" si="80"/>
        <v>1.3799999999999999E-3</v>
      </c>
    </row>
    <row r="782" spans="1:21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76"/>
        <v>1570000</v>
      </c>
      <c r="L782" s="5">
        <v>1</v>
      </c>
      <c r="M782" s="2">
        <f t="shared" si="77"/>
        <v>3140000</v>
      </c>
      <c r="N782" s="5">
        <v>2</v>
      </c>
      <c r="O782" s="2">
        <v>8594000</v>
      </c>
      <c r="P782">
        <v>1</v>
      </c>
      <c r="Q782">
        <f t="shared" si="78"/>
        <v>10</v>
      </c>
      <c r="R782">
        <f t="shared" si="79"/>
        <v>1</v>
      </c>
      <c r="S782">
        <v>0.18</v>
      </c>
      <c r="T782">
        <v>2.3E-3</v>
      </c>
      <c r="U782">
        <f t="shared" si="80"/>
        <v>1.3799999999999999E-3</v>
      </c>
    </row>
    <row r="783" spans="1:21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76"/>
        <v>1572000</v>
      </c>
      <c r="L783" s="5">
        <v>1</v>
      </c>
      <c r="M783" s="2">
        <f t="shared" si="77"/>
        <v>3144000</v>
      </c>
      <c r="N783">
        <v>2</v>
      </c>
      <c r="O783" s="5">
        <v>8602000</v>
      </c>
      <c r="P783">
        <v>1</v>
      </c>
      <c r="Q783">
        <f t="shared" si="78"/>
        <v>10</v>
      </c>
      <c r="R783">
        <f t="shared" si="79"/>
        <v>1</v>
      </c>
      <c r="S783">
        <v>0.18</v>
      </c>
      <c r="T783">
        <v>2.3E-3</v>
      </c>
      <c r="U783">
        <f t="shared" si="80"/>
        <v>1.3799999999999999E-3</v>
      </c>
    </row>
    <row r="784" spans="1:21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76"/>
        <v>1574000</v>
      </c>
      <c r="L784" s="5">
        <v>1</v>
      </c>
      <c r="M784" s="2">
        <f t="shared" si="77"/>
        <v>3148000</v>
      </c>
      <c r="N784" s="5">
        <v>2</v>
      </c>
      <c r="O784" s="2">
        <v>8610000</v>
      </c>
      <c r="P784">
        <v>1</v>
      </c>
      <c r="Q784">
        <f t="shared" si="78"/>
        <v>10</v>
      </c>
      <c r="R784">
        <f t="shared" si="79"/>
        <v>1</v>
      </c>
      <c r="S784">
        <v>0.18</v>
      </c>
      <c r="T784">
        <v>2.3E-3</v>
      </c>
      <c r="U784">
        <f t="shared" si="80"/>
        <v>1.3799999999999999E-3</v>
      </c>
    </row>
    <row r="785" spans="1:21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76"/>
        <v>1576000</v>
      </c>
      <c r="L785" s="5">
        <v>1</v>
      </c>
      <c r="M785" s="2">
        <f t="shared" si="77"/>
        <v>3152000</v>
      </c>
      <c r="N785">
        <v>2</v>
      </c>
      <c r="O785" s="5">
        <v>8618000</v>
      </c>
      <c r="P785">
        <v>1</v>
      </c>
      <c r="Q785">
        <f t="shared" si="78"/>
        <v>10</v>
      </c>
      <c r="R785">
        <f t="shared" si="79"/>
        <v>1</v>
      </c>
      <c r="S785">
        <v>0.18</v>
      </c>
      <c r="T785">
        <v>2.3E-3</v>
      </c>
      <c r="U785">
        <f t="shared" si="80"/>
        <v>1.3799999999999999E-3</v>
      </c>
    </row>
    <row r="786" spans="1:21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76"/>
        <v>1578000</v>
      </c>
      <c r="L786" s="5">
        <v>1</v>
      </c>
      <c r="M786" s="2">
        <f t="shared" si="77"/>
        <v>3156000</v>
      </c>
      <c r="N786" s="5">
        <v>2</v>
      </c>
      <c r="O786" s="2">
        <v>8626000</v>
      </c>
      <c r="P786">
        <v>1</v>
      </c>
      <c r="Q786">
        <f t="shared" si="78"/>
        <v>10</v>
      </c>
      <c r="R786">
        <f t="shared" si="79"/>
        <v>1</v>
      </c>
      <c r="S786">
        <v>0.18</v>
      </c>
      <c r="T786">
        <v>2.3E-3</v>
      </c>
      <c r="U786">
        <f t="shared" si="80"/>
        <v>1.3799999999999999E-3</v>
      </c>
    </row>
    <row r="787" spans="1:21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76"/>
        <v>1580000</v>
      </c>
      <c r="L787" s="5">
        <v>1</v>
      </c>
      <c r="M787" s="2">
        <f t="shared" si="77"/>
        <v>3160000</v>
      </c>
      <c r="N787">
        <v>2</v>
      </c>
      <c r="O787" s="5">
        <v>8634000</v>
      </c>
      <c r="P787">
        <v>1</v>
      </c>
      <c r="Q787">
        <f t="shared" si="78"/>
        <v>10</v>
      </c>
      <c r="R787">
        <f t="shared" si="79"/>
        <v>1</v>
      </c>
      <c r="S787">
        <v>0.18</v>
      </c>
      <c r="T787">
        <v>2.3E-3</v>
      </c>
      <c r="U787">
        <f t="shared" si="80"/>
        <v>1.3799999999999999E-3</v>
      </c>
    </row>
    <row r="788" spans="1:21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76"/>
        <v>1582000</v>
      </c>
      <c r="L788" s="5">
        <v>1</v>
      </c>
      <c r="M788" s="2">
        <f t="shared" si="77"/>
        <v>3164000</v>
      </c>
      <c r="N788" s="5">
        <v>2</v>
      </c>
      <c r="O788" s="2">
        <v>8642000</v>
      </c>
      <c r="P788">
        <v>1</v>
      </c>
      <c r="Q788">
        <f t="shared" si="78"/>
        <v>10</v>
      </c>
      <c r="R788">
        <f t="shared" si="79"/>
        <v>1</v>
      </c>
      <c r="S788">
        <v>0.18</v>
      </c>
      <c r="T788">
        <v>2.3E-3</v>
      </c>
      <c r="U788">
        <f t="shared" si="80"/>
        <v>1.3799999999999999E-3</v>
      </c>
    </row>
    <row r="789" spans="1:21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76"/>
        <v>1584000</v>
      </c>
      <c r="L789" s="5">
        <v>1</v>
      </c>
      <c r="M789" s="2">
        <f t="shared" si="77"/>
        <v>3168000</v>
      </c>
      <c r="N789">
        <v>2</v>
      </c>
      <c r="O789" s="5">
        <v>8650000</v>
      </c>
      <c r="P789">
        <v>1</v>
      </c>
      <c r="Q789">
        <f t="shared" si="78"/>
        <v>10</v>
      </c>
      <c r="R789">
        <f t="shared" si="79"/>
        <v>1</v>
      </c>
      <c r="S789">
        <v>0.18</v>
      </c>
      <c r="T789">
        <v>2.3E-3</v>
      </c>
      <c r="U789">
        <f t="shared" si="80"/>
        <v>1.3799999999999999E-3</v>
      </c>
    </row>
    <row r="790" spans="1:21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76"/>
        <v>1586000</v>
      </c>
      <c r="L790" s="5">
        <v>1</v>
      </c>
      <c r="M790" s="2">
        <f t="shared" si="77"/>
        <v>3172000</v>
      </c>
      <c r="N790" s="5">
        <v>2</v>
      </c>
      <c r="O790" s="2">
        <v>8658000</v>
      </c>
      <c r="P790">
        <v>1</v>
      </c>
      <c r="Q790">
        <f t="shared" si="78"/>
        <v>10</v>
      </c>
      <c r="R790">
        <f t="shared" si="79"/>
        <v>1</v>
      </c>
      <c r="S790">
        <v>0.18</v>
      </c>
      <c r="T790">
        <v>2.3E-3</v>
      </c>
      <c r="U790">
        <f t="shared" si="80"/>
        <v>1.3799999999999999E-3</v>
      </c>
    </row>
    <row r="791" spans="1:21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76"/>
        <v>1588000</v>
      </c>
      <c r="L791" s="5">
        <v>1</v>
      </c>
      <c r="M791" s="2">
        <f t="shared" si="77"/>
        <v>3176000</v>
      </c>
      <c r="N791">
        <v>2</v>
      </c>
      <c r="O791" s="5">
        <v>8666000</v>
      </c>
      <c r="P791">
        <v>1</v>
      </c>
      <c r="Q791">
        <f t="shared" si="78"/>
        <v>10</v>
      </c>
      <c r="R791">
        <f t="shared" si="79"/>
        <v>1</v>
      </c>
      <c r="S791">
        <v>0.18</v>
      </c>
      <c r="T791">
        <v>2.3E-3</v>
      </c>
      <c r="U791">
        <f t="shared" si="80"/>
        <v>1.3799999999999999E-3</v>
      </c>
    </row>
    <row r="792" spans="1:21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76"/>
        <v>1590000</v>
      </c>
      <c r="L792" s="5">
        <v>1</v>
      </c>
      <c r="M792" s="2">
        <f t="shared" si="77"/>
        <v>3180000</v>
      </c>
      <c r="N792" s="5">
        <v>2</v>
      </c>
      <c r="O792" s="2">
        <v>8674000</v>
      </c>
      <c r="P792">
        <v>1</v>
      </c>
      <c r="Q792">
        <f t="shared" si="78"/>
        <v>10</v>
      </c>
      <c r="R792">
        <f t="shared" si="79"/>
        <v>1</v>
      </c>
      <c r="S792">
        <v>0.18</v>
      </c>
      <c r="T792">
        <v>2.3E-3</v>
      </c>
      <c r="U792">
        <f t="shared" si="80"/>
        <v>1.3799999999999999E-3</v>
      </c>
    </row>
    <row r="793" spans="1:21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76"/>
        <v>1592000</v>
      </c>
      <c r="L793" s="5">
        <v>1</v>
      </c>
      <c r="M793" s="2">
        <f t="shared" si="77"/>
        <v>3184000</v>
      </c>
      <c r="N793">
        <v>2</v>
      </c>
      <c r="O793" s="5">
        <v>8682000</v>
      </c>
      <c r="P793">
        <v>1</v>
      </c>
      <c r="Q793">
        <f t="shared" si="78"/>
        <v>10</v>
      </c>
      <c r="R793">
        <f t="shared" si="79"/>
        <v>1</v>
      </c>
      <c r="S793">
        <v>0.18</v>
      </c>
      <c r="T793">
        <v>2.3E-3</v>
      </c>
      <c r="U793">
        <f t="shared" si="80"/>
        <v>1.3799999999999999E-3</v>
      </c>
    </row>
    <row r="794" spans="1:21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76"/>
        <v>1594000</v>
      </c>
      <c r="L794" s="5">
        <v>1</v>
      </c>
      <c r="M794" s="2">
        <f t="shared" si="77"/>
        <v>3188000</v>
      </c>
      <c r="N794" s="5">
        <v>2</v>
      </c>
      <c r="O794" s="2">
        <v>8690000</v>
      </c>
      <c r="P794">
        <v>1</v>
      </c>
      <c r="Q794">
        <f t="shared" si="78"/>
        <v>10</v>
      </c>
      <c r="R794">
        <f t="shared" si="79"/>
        <v>1</v>
      </c>
      <c r="S794">
        <v>0.18</v>
      </c>
      <c r="T794">
        <v>2.3E-3</v>
      </c>
      <c r="U794">
        <f t="shared" si="80"/>
        <v>1.3799999999999999E-3</v>
      </c>
    </row>
    <row r="795" spans="1:21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76"/>
        <v>1596000</v>
      </c>
      <c r="L795" s="5">
        <v>1</v>
      </c>
      <c r="M795" s="2">
        <f t="shared" si="77"/>
        <v>3192000</v>
      </c>
      <c r="N795">
        <v>2</v>
      </c>
      <c r="O795" s="5">
        <v>8698000</v>
      </c>
      <c r="P795">
        <v>1</v>
      </c>
      <c r="Q795">
        <f t="shared" si="78"/>
        <v>10</v>
      </c>
      <c r="R795">
        <f t="shared" si="79"/>
        <v>1</v>
      </c>
      <c r="S795">
        <v>0.18</v>
      </c>
      <c r="T795">
        <v>2.3E-3</v>
      </c>
      <c r="U795">
        <f t="shared" si="80"/>
        <v>1.3799999999999999E-3</v>
      </c>
    </row>
    <row r="796" spans="1:21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76"/>
        <v>1598000</v>
      </c>
      <c r="L796" s="5">
        <v>1</v>
      </c>
      <c r="M796" s="2">
        <f t="shared" si="77"/>
        <v>3196000</v>
      </c>
      <c r="N796" s="5">
        <v>2</v>
      </c>
      <c r="O796" s="2">
        <v>8706000</v>
      </c>
      <c r="P796">
        <v>1</v>
      </c>
      <c r="Q796">
        <f t="shared" si="78"/>
        <v>10</v>
      </c>
      <c r="R796">
        <f t="shared" si="79"/>
        <v>1</v>
      </c>
      <c r="S796">
        <v>0.18</v>
      </c>
      <c r="T796">
        <v>2.3E-3</v>
      </c>
      <c r="U796">
        <f t="shared" si="80"/>
        <v>1.3799999999999999E-3</v>
      </c>
    </row>
    <row r="797" spans="1:21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76"/>
        <v>1600000</v>
      </c>
      <c r="L797" s="5">
        <v>1</v>
      </c>
      <c r="M797" s="2">
        <f t="shared" si="77"/>
        <v>3200000</v>
      </c>
      <c r="N797">
        <v>2</v>
      </c>
      <c r="O797" s="5">
        <v>8714000</v>
      </c>
      <c r="P797">
        <v>1</v>
      </c>
      <c r="Q797">
        <f t="shared" si="78"/>
        <v>10</v>
      </c>
      <c r="R797">
        <f t="shared" si="79"/>
        <v>1</v>
      </c>
      <c r="S797">
        <v>0.18</v>
      </c>
      <c r="T797">
        <v>2.3E-3</v>
      </c>
      <c r="U797">
        <f t="shared" si="80"/>
        <v>1.3799999999999999E-3</v>
      </c>
    </row>
    <row r="798" spans="1:21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76"/>
        <v>1602000</v>
      </c>
      <c r="L798" s="5">
        <v>1</v>
      </c>
      <c r="M798" s="2">
        <f t="shared" si="77"/>
        <v>3204000</v>
      </c>
      <c r="N798" s="5">
        <v>2</v>
      </c>
      <c r="O798" s="2">
        <v>8722000</v>
      </c>
      <c r="P798">
        <v>1</v>
      </c>
      <c r="Q798">
        <f t="shared" si="78"/>
        <v>10</v>
      </c>
      <c r="R798">
        <f t="shared" si="79"/>
        <v>1</v>
      </c>
      <c r="S798">
        <v>0.18</v>
      </c>
      <c r="T798">
        <v>2.3E-3</v>
      </c>
      <c r="U798">
        <f t="shared" si="80"/>
        <v>1.3799999999999999E-3</v>
      </c>
    </row>
    <row r="799" spans="1:21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76"/>
        <v>1604000</v>
      </c>
      <c r="L799" s="5">
        <v>1</v>
      </c>
      <c r="M799" s="2">
        <f t="shared" si="77"/>
        <v>3208000</v>
      </c>
      <c r="N799">
        <v>2</v>
      </c>
      <c r="O799" s="5">
        <v>8730000</v>
      </c>
      <c r="P799">
        <v>1</v>
      </c>
      <c r="Q799">
        <f t="shared" si="78"/>
        <v>10</v>
      </c>
      <c r="R799">
        <f t="shared" si="79"/>
        <v>1</v>
      </c>
      <c r="S799">
        <v>0.18</v>
      </c>
      <c r="T799">
        <v>2.3E-3</v>
      </c>
      <c r="U799">
        <f t="shared" si="80"/>
        <v>1.3799999999999999E-3</v>
      </c>
    </row>
    <row r="800" spans="1:21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76"/>
        <v>1606000</v>
      </c>
      <c r="L800" s="5">
        <v>1</v>
      </c>
      <c r="M800" s="2">
        <f t="shared" si="77"/>
        <v>3212000</v>
      </c>
      <c r="N800" s="5">
        <v>2</v>
      </c>
      <c r="O800" s="2">
        <v>8738000</v>
      </c>
      <c r="P800">
        <v>1</v>
      </c>
      <c r="Q800">
        <f t="shared" si="78"/>
        <v>10</v>
      </c>
      <c r="R800">
        <f t="shared" si="79"/>
        <v>1</v>
      </c>
      <c r="S800">
        <v>0.18</v>
      </c>
      <c r="T800">
        <v>2.3E-3</v>
      </c>
      <c r="U800">
        <f t="shared" si="80"/>
        <v>1.3799999999999999E-3</v>
      </c>
    </row>
    <row r="801" spans="1:21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76"/>
        <v>1608000</v>
      </c>
      <c r="L801" s="5">
        <v>1</v>
      </c>
      <c r="M801" s="2">
        <f t="shared" si="77"/>
        <v>3216000</v>
      </c>
      <c r="N801">
        <v>2</v>
      </c>
      <c r="O801" s="5">
        <v>8746000</v>
      </c>
      <c r="P801">
        <v>1</v>
      </c>
      <c r="Q801">
        <f t="shared" si="78"/>
        <v>10</v>
      </c>
      <c r="R801">
        <f t="shared" si="79"/>
        <v>1</v>
      </c>
      <c r="S801">
        <v>0.18</v>
      </c>
      <c r="T801">
        <v>2.3E-3</v>
      </c>
      <c r="U801">
        <f t="shared" si="80"/>
        <v>1.3799999999999999E-3</v>
      </c>
    </row>
    <row r="802" spans="1:21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76"/>
        <v>1610000</v>
      </c>
      <c r="L802" s="5">
        <v>1</v>
      </c>
      <c r="M802" s="2">
        <f t="shared" si="77"/>
        <v>3220000</v>
      </c>
      <c r="N802" s="5">
        <v>2</v>
      </c>
      <c r="O802" s="2">
        <v>8754000</v>
      </c>
      <c r="P802">
        <v>1</v>
      </c>
      <c r="Q802">
        <f t="shared" si="78"/>
        <v>10</v>
      </c>
      <c r="R802">
        <f t="shared" si="79"/>
        <v>1</v>
      </c>
      <c r="S802">
        <v>0.18</v>
      </c>
      <c r="T802">
        <v>2.3E-3</v>
      </c>
      <c r="U802">
        <f t="shared" si="80"/>
        <v>1.3799999999999999E-3</v>
      </c>
    </row>
    <row r="803" spans="1:21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76"/>
        <v>1612000</v>
      </c>
      <c r="L803" s="5">
        <v>1</v>
      </c>
      <c r="M803" s="2">
        <f t="shared" si="77"/>
        <v>3224000</v>
      </c>
      <c r="N803">
        <v>2</v>
      </c>
      <c r="O803" s="5">
        <v>8762000</v>
      </c>
      <c r="P803">
        <v>1</v>
      </c>
      <c r="Q803">
        <f t="shared" si="78"/>
        <v>11</v>
      </c>
      <c r="R803">
        <f t="shared" si="79"/>
        <v>1</v>
      </c>
      <c r="S803">
        <v>0.18</v>
      </c>
      <c r="T803">
        <v>2.3E-3</v>
      </c>
      <c r="U803">
        <f t="shared" si="80"/>
        <v>1.3799999999999999E-3</v>
      </c>
    </row>
    <row r="804" spans="1:21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76"/>
        <v>1614000</v>
      </c>
      <c r="L804" s="5">
        <v>1</v>
      </c>
      <c r="M804" s="2">
        <f t="shared" si="77"/>
        <v>3228000</v>
      </c>
      <c r="N804" s="5">
        <v>2</v>
      </c>
      <c r="O804" s="2">
        <v>8770000</v>
      </c>
      <c r="P804">
        <v>1</v>
      </c>
      <c r="Q804">
        <f t="shared" si="78"/>
        <v>11</v>
      </c>
      <c r="R804">
        <f t="shared" si="79"/>
        <v>1</v>
      </c>
      <c r="S804">
        <v>0.18</v>
      </c>
      <c r="T804">
        <v>2.3E-3</v>
      </c>
      <c r="U804">
        <f t="shared" si="80"/>
        <v>1.3799999999999999E-3</v>
      </c>
    </row>
    <row r="805" spans="1:21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76"/>
        <v>1616000</v>
      </c>
      <c r="L805" s="5">
        <v>1</v>
      </c>
      <c r="M805" s="2">
        <f t="shared" si="77"/>
        <v>3232000</v>
      </c>
      <c r="N805">
        <v>2</v>
      </c>
      <c r="O805" s="5">
        <v>8778000</v>
      </c>
      <c r="P805">
        <v>1</v>
      </c>
      <c r="Q805">
        <f t="shared" si="78"/>
        <v>11</v>
      </c>
      <c r="R805">
        <f t="shared" si="79"/>
        <v>1</v>
      </c>
      <c r="S805">
        <v>0.18</v>
      </c>
      <c r="T805">
        <v>2.3E-3</v>
      </c>
      <c r="U805">
        <f t="shared" si="80"/>
        <v>1.3799999999999999E-3</v>
      </c>
    </row>
    <row r="806" spans="1:21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76"/>
        <v>1618000</v>
      </c>
      <c r="L806" s="5">
        <v>1</v>
      </c>
      <c r="M806" s="2">
        <f t="shared" si="77"/>
        <v>3236000</v>
      </c>
      <c r="N806" s="5">
        <v>2</v>
      </c>
      <c r="O806" s="2">
        <v>8786000</v>
      </c>
      <c r="P806">
        <v>1</v>
      </c>
      <c r="Q806">
        <f t="shared" si="78"/>
        <v>11</v>
      </c>
      <c r="R806">
        <f t="shared" si="79"/>
        <v>1</v>
      </c>
      <c r="S806">
        <v>0.18</v>
      </c>
      <c r="T806">
        <v>2.3E-3</v>
      </c>
      <c r="U806">
        <f t="shared" si="80"/>
        <v>1.3799999999999999E-3</v>
      </c>
    </row>
    <row r="807" spans="1:21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76"/>
        <v>1620000</v>
      </c>
      <c r="L807" s="5">
        <v>1</v>
      </c>
      <c r="M807" s="2">
        <f t="shared" si="77"/>
        <v>3240000</v>
      </c>
      <c r="N807">
        <v>2</v>
      </c>
      <c r="O807" s="5">
        <v>8794000</v>
      </c>
      <c r="P807">
        <v>1</v>
      </c>
      <c r="Q807">
        <f t="shared" si="78"/>
        <v>11</v>
      </c>
      <c r="R807">
        <f t="shared" si="79"/>
        <v>1</v>
      </c>
      <c r="S807">
        <v>0.18</v>
      </c>
      <c r="T807">
        <v>2.3E-3</v>
      </c>
      <c r="U807">
        <f t="shared" si="80"/>
        <v>1.3799999999999999E-3</v>
      </c>
    </row>
    <row r="808" spans="1:21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76"/>
        <v>1622000</v>
      </c>
      <c r="L808" s="5">
        <v>1</v>
      </c>
      <c r="M808" s="2">
        <f t="shared" si="77"/>
        <v>3244000</v>
      </c>
      <c r="N808" s="5">
        <v>2</v>
      </c>
      <c r="O808" s="2">
        <v>8802000</v>
      </c>
      <c r="P808">
        <v>1</v>
      </c>
      <c r="Q808">
        <f t="shared" si="78"/>
        <v>11</v>
      </c>
      <c r="R808">
        <f t="shared" si="79"/>
        <v>1</v>
      </c>
      <c r="S808">
        <v>0.18</v>
      </c>
      <c r="T808">
        <v>2.3E-3</v>
      </c>
      <c r="U808">
        <f t="shared" si="80"/>
        <v>1.3799999999999999E-3</v>
      </c>
    </row>
    <row r="809" spans="1:21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76"/>
        <v>1624000</v>
      </c>
      <c r="L809" s="5">
        <v>1</v>
      </c>
      <c r="M809" s="2">
        <f t="shared" si="77"/>
        <v>3248000</v>
      </c>
      <c r="N809">
        <v>2</v>
      </c>
      <c r="O809" s="5">
        <v>8810000</v>
      </c>
      <c r="P809">
        <v>1</v>
      </c>
      <c r="Q809">
        <f t="shared" si="78"/>
        <v>11</v>
      </c>
      <c r="R809">
        <f t="shared" si="79"/>
        <v>1</v>
      </c>
      <c r="S809">
        <v>0.18</v>
      </c>
      <c r="T809">
        <v>2.3E-3</v>
      </c>
      <c r="U809">
        <f t="shared" si="80"/>
        <v>1.3799999999999999E-3</v>
      </c>
    </row>
    <row r="810" spans="1:21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76"/>
        <v>1626000</v>
      </c>
      <c r="L810" s="5">
        <v>1</v>
      </c>
      <c r="M810" s="2">
        <f t="shared" si="77"/>
        <v>3252000</v>
      </c>
      <c r="N810" s="5">
        <v>2</v>
      </c>
      <c r="O810" s="2">
        <v>8818000</v>
      </c>
      <c r="P810">
        <v>1</v>
      </c>
      <c r="Q810">
        <f t="shared" si="78"/>
        <v>11</v>
      </c>
      <c r="R810">
        <f t="shared" si="79"/>
        <v>1</v>
      </c>
      <c r="S810">
        <v>0.18</v>
      </c>
      <c r="T810">
        <v>2.3E-3</v>
      </c>
      <c r="U810">
        <f t="shared" si="80"/>
        <v>1.3799999999999999E-3</v>
      </c>
    </row>
    <row r="811" spans="1:21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76"/>
        <v>1628000</v>
      </c>
      <c r="L811" s="5">
        <v>1</v>
      </c>
      <c r="M811" s="2">
        <f t="shared" si="77"/>
        <v>3256000</v>
      </c>
      <c r="N811">
        <v>2</v>
      </c>
      <c r="O811" s="5">
        <v>8826000</v>
      </c>
      <c r="P811">
        <v>1</v>
      </c>
      <c r="Q811">
        <f t="shared" si="78"/>
        <v>11</v>
      </c>
      <c r="R811">
        <f t="shared" si="79"/>
        <v>1</v>
      </c>
      <c r="S811">
        <v>0.18</v>
      </c>
      <c r="T811">
        <v>2.3E-3</v>
      </c>
      <c r="U811">
        <f t="shared" si="80"/>
        <v>1.3799999999999999E-3</v>
      </c>
    </row>
    <row r="812" spans="1:21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76"/>
        <v>1630000</v>
      </c>
      <c r="L812" s="5">
        <v>1</v>
      </c>
      <c r="M812" s="2">
        <f t="shared" si="77"/>
        <v>3260000</v>
      </c>
      <c r="N812" s="5">
        <v>2</v>
      </c>
      <c r="O812" s="2">
        <v>8834000</v>
      </c>
      <c r="P812">
        <v>1</v>
      </c>
      <c r="Q812">
        <f t="shared" si="78"/>
        <v>11</v>
      </c>
      <c r="R812">
        <f t="shared" si="79"/>
        <v>1</v>
      </c>
      <c r="S812">
        <v>0.18</v>
      </c>
      <c r="T812">
        <v>2.3E-3</v>
      </c>
      <c r="U812">
        <f t="shared" si="80"/>
        <v>1.3799999999999999E-3</v>
      </c>
    </row>
    <row r="813" spans="1:21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76"/>
        <v>1632000</v>
      </c>
      <c r="L813" s="5">
        <v>1</v>
      </c>
      <c r="M813" s="2">
        <f t="shared" si="77"/>
        <v>3264000</v>
      </c>
      <c r="N813">
        <v>2</v>
      </c>
      <c r="O813" s="5">
        <v>8842000</v>
      </c>
      <c r="P813">
        <v>1</v>
      </c>
      <c r="Q813">
        <f t="shared" si="78"/>
        <v>11</v>
      </c>
      <c r="R813">
        <f t="shared" si="79"/>
        <v>1</v>
      </c>
      <c r="S813">
        <v>0.18</v>
      </c>
      <c r="T813">
        <v>2.3E-3</v>
      </c>
      <c r="U813">
        <f t="shared" si="80"/>
        <v>1.3799999999999999E-3</v>
      </c>
    </row>
    <row r="814" spans="1:21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76"/>
        <v>1634000</v>
      </c>
      <c r="L814" s="5">
        <v>1</v>
      </c>
      <c r="M814" s="2">
        <f t="shared" si="77"/>
        <v>3268000</v>
      </c>
      <c r="N814" s="5">
        <v>2</v>
      </c>
      <c r="O814" s="2">
        <v>8850000</v>
      </c>
      <c r="P814">
        <v>1</v>
      </c>
      <c r="Q814">
        <f t="shared" si="78"/>
        <v>11</v>
      </c>
      <c r="R814">
        <f t="shared" si="79"/>
        <v>1</v>
      </c>
      <c r="S814">
        <v>0.18</v>
      </c>
      <c r="T814">
        <v>2.3E-3</v>
      </c>
      <c r="U814">
        <f t="shared" si="80"/>
        <v>1.3799999999999999E-3</v>
      </c>
    </row>
    <row r="815" spans="1:21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76"/>
        <v>1636000</v>
      </c>
      <c r="L815" s="5">
        <v>1</v>
      </c>
      <c r="M815" s="2">
        <f t="shared" si="77"/>
        <v>3272000</v>
      </c>
      <c r="N815">
        <v>2</v>
      </c>
      <c r="O815" s="5">
        <v>8858000</v>
      </c>
      <c r="P815">
        <v>1</v>
      </c>
      <c r="Q815">
        <f t="shared" si="78"/>
        <v>11</v>
      </c>
      <c r="R815">
        <f t="shared" si="79"/>
        <v>1</v>
      </c>
      <c r="S815">
        <v>0.18</v>
      </c>
      <c r="T815">
        <v>2.3E-3</v>
      </c>
      <c r="U815">
        <f t="shared" si="80"/>
        <v>1.3799999999999999E-3</v>
      </c>
    </row>
    <row r="816" spans="1:21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81">10000+A816*2000</f>
        <v>1638000</v>
      </c>
      <c r="L816" s="5">
        <v>1</v>
      </c>
      <c r="M816" s="2">
        <f t="shared" ref="M816:M852" si="82">K816*2</f>
        <v>3276000</v>
      </c>
      <c r="N816" s="5">
        <v>2</v>
      </c>
      <c r="O816" s="2">
        <v>8866000</v>
      </c>
      <c r="P816">
        <v>1</v>
      </c>
      <c r="Q816">
        <f t="shared" si="78"/>
        <v>11</v>
      </c>
      <c r="R816">
        <f t="shared" si="79"/>
        <v>1</v>
      </c>
      <c r="S816">
        <v>0.18</v>
      </c>
      <c r="T816">
        <v>2.3E-3</v>
      </c>
      <c r="U816">
        <f t="shared" si="80"/>
        <v>1.3799999999999999E-3</v>
      </c>
    </row>
    <row r="817" spans="1:21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81"/>
        <v>1640000</v>
      </c>
      <c r="L817" s="5">
        <v>1</v>
      </c>
      <c r="M817" s="2">
        <f t="shared" si="82"/>
        <v>3280000</v>
      </c>
      <c r="N817">
        <v>2</v>
      </c>
      <c r="O817" s="5">
        <v>8874000</v>
      </c>
      <c r="P817">
        <v>1</v>
      </c>
      <c r="Q817">
        <f t="shared" si="78"/>
        <v>11</v>
      </c>
      <c r="R817">
        <f t="shared" si="79"/>
        <v>1</v>
      </c>
      <c r="S817">
        <v>0.18</v>
      </c>
      <c r="T817">
        <v>2.3E-3</v>
      </c>
      <c r="U817">
        <f t="shared" si="80"/>
        <v>1.3799999999999999E-3</v>
      </c>
    </row>
    <row r="818" spans="1:21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81"/>
        <v>1642000</v>
      </c>
      <c r="L818" s="5">
        <v>1</v>
      </c>
      <c r="M818" s="2">
        <f t="shared" si="82"/>
        <v>3284000</v>
      </c>
      <c r="N818" s="5">
        <v>2</v>
      </c>
      <c r="O818" s="2">
        <v>8882000</v>
      </c>
      <c r="P818">
        <v>1</v>
      </c>
      <c r="Q818">
        <f t="shared" si="78"/>
        <v>11</v>
      </c>
      <c r="R818">
        <f t="shared" si="79"/>
        <v>1</v>
      </c>
      <c r="S818">
        <v>0.18</v>
      </c>
      <c r="T818">
        <v>2.3E-3</v>
      </c>
      <c r="U818">
        <f t="shared" si="80"/>
        <v>1.3799999999999999E-3</v>
      </c>
    </row>
    <row r="819" spans="1:21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81"/>
        <v>1644000</v>
      </c>
      <c r="L819" s="5">
        <v>1</v>
      </c>
      <c r="M819" s="2">
        <f t="shared" si="82"/>
        <v>3288000</v>
      </c>
      <c r="N819">
        <v>2</v>
      </c>
      <c r="O819" s="5">
        <v>8890000</v>
      </c>
      <c r="P819">
        <v>1</v>
      </c>
      <c r="Q819">
        <f t="shared" si="78"/>
        <v>11</v>
      </c>
      <c r="R819">
        <f t="shared" si="79"/>
        <v>1</v>
      </c>
      <c r="S819">
        <v>0.18</v>
      </c>
      <c r="T819">
        <v>2.3E-3</v>
      </c>
      <c r="U819">
        <f t="shared" si="80"/>
        <v>1.3799999999999999E-3</v>
      </c>
    </row>
    <row r="820" spans="1:21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81"/>
        <v>1646000</v>
      </c>
      <c r="L820" s="5">
        <v>1</v>
      </c>
      <c r="M820" s="2">
        <f t="shared" si="82"/>
        <v>3292000</v>
      </c>
      <c r="N820" s="5">
        <v>2</v>
      </c>
      <c r="O820" s="2">
        <v>8898000</v>
      </c>
      <c r="P820">
        <v>1</v>
      </c>
      <c r="Q820">
        <f t="shared" si="78"/>
        <v>11</v>
      </c>
      <c r="R820">
        <f t="shared" si="79"/>
        <v>1</v>
      </c>
      <c r="S820">
        <v>0.18</v>
      </c>
      <c r="T820">
        <v>2.3E-3</v>
      </c>
      <c r="U820">
        <f t="shared" si="80"/>
        <v>1.3799999999999999E-3</v>
      </c>
    </row>
    <row r="821" spans="1:21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81"/>
        <v>1648000</v>
      </c>
      <c r="L821" s="5">
        <v>1</v>
      </c>
      <c r="M821" s="2">
        <f t="shared" si="82"/>
        <v>3296000</v>
      </c>
      <c r="N821">
        <v>2</v>
      </c>
      <c r="O821" s="5">
        <v>8906000</v>
      </c>
      <c r="P821">
        <v>1</v>
      </c>
      <c r="Q821">
        <f t="shared" si="78"/>
        <v>11</v>
      </c>
      <c r="R821">
        <f t="shared" si="79"/>
        <v>1</v>
      </c>
      <c r="S821">
        <v>0.18</v>
      </c>
      <c r="T821">
        <v>2.3E-3</v>
      </c>
      <c r="U821">
        <f t="shared" si="80"/>
        <v>1.3799999999999999E-3</v>
      </c>
    </row>
    <row r="822" spans="1:21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81"/>
        <v>1650000</v>
      </c>
      <c r="L822" s="5">
        <v>1</v>
      </c>
      <c r="M822" s="2">
        <f t="shared" si="82"/>
        <v>3300000</v>
      </c>
      <c r="N822" s="5">
        <v>2</v>
      </c>
      <c r="O822" s="2">
        <v>8914000</v>
      </c>
      <c r="P822">
        <v>1</v>
      </c>
      <c r="Q822">
        <f t="shared" si="78"/>
        <v>11</v>
      </c>
      <c r="R822">
        <f t="shared" si="79"/>
        <v>1</v>
      </c>
      <c r="S822">
        <v>0.18</v>
      </c>
      <c r="T822">
        <v>2.3E-3</v>
      </c>
      <c r="U822">
        <f t="shared" si="80"/>
        <v>1.3799999999999999E-3</v>
      </c>
    </row>
    <row r="823" spans="1:21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81"/>
        <v>1652000</v>
      </c>
      <c r="L823" s="5">
        <v>1</v>
      </c>
      <c r="M823" s="2">
        <f t="shared" si="82"/>
        <v>3304000</v>
      </c>
      <c r="N823">
        <v>2</v>
      </c>
      <c r="O823" s="5">
        <v>8922000</v>
      </c>
      <c r="P823">
        <v>1</v>
      </c>
      <c r="Q823">
        <f t="shared" si="78"/>
        <v>11</v>
      </c>
      <c r="R823">
        <f t="shared" si="79"/>
        <v>1</v>
      </c>
      <c r="S823">
        <v>0.18</v>
      </c>
      <c r="T823">
        <v>2.3E-3</v>
      </c>
      <c r="U823">
        <f t="shared" si="80"/>
        <v>1.3799999999999999E-3</v>
      </c>
    </row>
    <row r="824" spans="1:21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81"/>
        <v>1654000</v>
      </c>
      <c r="L824" s="5">
        <v>1</v>
      </c>
      <c r="M824" s="2">
        <f t="shared" si="82"/>
        <v>3308000</v>
      </c>
      <c r="N824" s="5">
        <v>2</v>
      </c>
      <c r="O824" s="2">
        <v>8930000</v>
      </c>
      <c r="P824">
        <v>1</v>
      </c>
      <c r="Q824">
        <f t="shared" si="78"/>
        <v>11</v>
      </c>
      <c r="R824">
        <f t="shared" si="79"/>
        <v>1</v>
      </c>
      <c r="S824">
        <v>0.18</v>
      </c>
      <c r="T824">
        <v>2.3E-3</v>
      </c>
      <c r="U824">
        <f t="shared" si="80"/>
        <v>1.3799999999999999E-3</v>
      </c>
    </row>
    <row r="825" spans="1:21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81"/>
        <v>1656000</v>
      </c>
      <c r="L825" s="5">
        <v>1</v>
      </c>
      <c r="M825" s="2">
        <f t="shared" si="82"/>
        <v>3312000</v>
      </c>
      <c r="N825">
        <v>2</v>
      </c>
      <c r="O825" s="5">
        <v>8938000</v>
      </c>
      <c r="P825">
        <v>1</v>
      </c>
      <c r="Q825">
        <f t="shared" si="78"/>
        <v>11</v>
      </c>
      <c r="R825">
        <f t="shared" si="79"/>
        <v>1</v>
      </c>
      <c r="S825">
        <v>0.18</v>
      </c>
      <c r="T825">
        <v>2.3E-3</v>
      </c>
      <c r="U825">
        <f t="shared" si="80"/>
        <v>1.3799999999999999E-3</v>
      </c>
    </row>
    <row r="826" spans="1:21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81"/>
        <v>1658000</v>
      </c>
      <c r="L826" s="5">
        <v>1</v>
      </c>
      <c r="M826" s="2">
        <f t="shared" si="82"/>
        <v>3316000</v>
      </c>
      <c r="N826" s="5">
        <v>2</v>
      </c>
      <c r="O826" s="2">
        <v>8946000</v>
      </c>
      <c r="P826">
        <v>1</v>
      </c>
      <c r="Q826">
        <f t="shared" si="78"/>
        <v>11</v>
      </c>
      <c r="R826">
        <f t="shared" si="79"/>
        <v>1</v>
      </c>
      <c r="S826">
        <v>0.18</v>
      </c>
      <c r="T826">
        <v>2.3E-3</v>
      </c>
      <c r="U826">
        <f t="shared" si="80"/>
        <v>1.3799999999999999E-3</v>
      </c>
    </row>
    <row r="827" spans="1:21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81"/>
        <v>1660000</v>
      </c>
      <c r="L827" s="5">
        <v>1</v>
      </c>
      <c r="M827" s="2">
        <f t="shared" si="82"/>
        <v>3320000</v>
      </c>
      <c r="N827">
        <v>2</v>
      </c>
      <c r="O827" s="5">
        <v>8954000</v>
      </c>
      <c r="P827">
        <v>1</v>
      </c>
      <c r="Q827">
        <f t="shared" si="78"/>
        <v>11</v>
      </c>
      <c r="R827">
        <f t="shared" si="79"/>
        <v>1</v>
      </c>
      <c r="S827">
        <v>0.18</v>
      </c>
      <c r="T827">
        <v>2.3E-3</v>
      </c>
      <c r="U827">
        <f t="shared" si="80"/>
        <v>1.3799999999999999E-3</v>
      </c>
    </row>
    <row r="828" spans="1:21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81"/>
        <v>1662000</v>
      </c>
      <c r="L828" s="5">
        <v>1</v>
      </c>
      <c r="M828" s="2">
        <f t="shared" si="82"/>
        <v>3324000</v>
      </c>
      <c r="N828" s="5">
        <v>2</v>
      </c>
      <c r="O828" s="2">
        <v>8962000</v>
      </c>
      <c r="P828">
        <v>1</v>
      </c>
      <c r="Q828">
        <f t="shared" si="78"/>
        <v>11</v>
      </c>
      <c r="R828">
        <f t="shared" si="79"/>
        <v>1</v>
      </c>
      <c r="S828">
        <v>0.18</v>
      </c>
      <c r="T828">
        <v>2.3E-3</v>
      </c>
      <c r="U828">
        <f t="shared" si="80"/>
        <v>1.3799999999999999E-3</v>
      </c>
    </row>
    <row r="829" spans="1:21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81"/>
        <v>1664000</v>
      </c>
      <c r="L829" s="5">
        <v>1</v>
      </c>
      <c r="M829" s="2">
        <f t="shared" si="82"/>
        <v>3328000</v>
      </c>
      <c r="N829">
        <v>2</v>
      </c>
      <c r="O829" s="5">
        <v>8970000</v>
      </c>
      <c r="P829">
        <v>1</v>
      </c>
      <c r="Q829">
        <f t="shared" si="78"/>
        <v>11</v>
      </c>
      <c r="R829">
        <f t="shared" si="79"/>
        <v>1</v>
      </c>
      <c r="S829">
        <v>0.18</v>
      </c>
      <c r="T829">
        <v>2.3E-3</v>
      </c>
      <c r="U829">
        <f t="shared" si="80"/>
        <v>1.3799999999999999E-3</v>
      </c>
    </row>
    <row r="830" spans="1:21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81"/>
        <v>1666000</v>
      </c>
      <c r="L830" s="5">
        <v>1</v>
      </c>
      <c r="M830" s="2">
        <f t="shared" si="82"/>
        <v>3332000</v>
      </c>
      <c r="N830" s="5">
        <v>2</v>
      </c>
      <c r="O830" s="2">
        <v>8978000</v>
      </c>
      <c r="P830">
        <v>1</v>
      </c>
      <c r="Q830">
        <f t="shared" si="78"/>
        <v>11</v>
      </c>
      <c r="R830">
        <f t="shared" si="79"/>
        <v>1</v>
      </c>
      <c r="S830">
        <v>0.18</v>
      </c>
      <c r="T830">
        <v>2.3E-3</v>
      </c>
      <c r="U830">
        <f t="shared" si="80"/>
        <v>1.3799999999999999E-3</v>
      </c>
    </row>
    <row r="831" spans="1:21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81"/>
        <v>1668000</v>
      </c>
      <c r="L831" s="5">
        <v>1</v>
      </c>
      <c r="M831" s="2">
        <f t="shared" si="82"/>
        <v>3336000</v>
      </c>
      <c r="N831">
        <v>2</v>
      </c>
      <c r="O831" s="5">
        <v>8986000</v>
      </c>
      <c r="P831">
        <v>1</v>
      </c>
      <c r="Q831">
        <f t="shared" si="78"/>
        <v>11</v>
      </c>
      <c r="R831">
        <f t="shared" si="79"/>
        <v>1</v>
      </c>
      <c r="S831">
        <v>0.18</v>
      </c>
      <c r="T831">
        <v>2.3E-3</v>
      </c>
      <c r="U831">
        <f t="shared" si="80"/>
        <v>1.3799999999999999E-3</v>
      </c>
    </row>
    <row r="832" spans="1:21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81"/>
        <v>1670000</v>
      </c>
      <c r="L832" s="5">
        <v>1</v>
      </c>
      <c r="M832" s="2">
        <f t="shared" si="82"/>
        <v>3340000</v>
      </c>
      <c r="N832" s="5">
        <v>2</v>
      </c>
      <c r="O832" s="2">
        <v>8994000</v>
      </c>
      <c r="P832">
        <v>1</v>
      </c>
      <c r="Q832">
        <f t="shared" si="78"/>
        <v>11</v>
      </c>
      <c r="R832">
        <f t="shared" si="79"/>
        <v>1</v>
      </c>
      <c r="S832">
        <v>0.18</v>
      </c>
      <c r="T832">
        <v>2.3E-3</v>
      </c>
      <c r="U832">
        <f t="shared" si="80"/>
        <v>1.3799999999999999E-3</v>
      </c>
    </row>
    <row r="833" spans="1:21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81"/>
        <v>1672000</v>
      </c>
      <c r="L833" s="5">
        <v>1</v>
      </c>
      <c r="M833" s="2">
        <f t="shared" si="82"/>
        <v>3344000</v>
      </c>
      <c r="N833">
        <v>2</v>
      </c>
      <c r="O833" s="5">
        <v>9002000</v>
      </c>
      <c r="P833">
        <v>1</v>
      </c>
      <c r="Q833">
        <f t="shared" si="78"/>
        <v>11</v>
      </c>
      <c r="R833">
        <f t="shared" si="79"/>
        <v>1</v>
      </c>
      <c r="S833">
        <v>0.18</v>
      </c>
      <c r="T833">
        <v>2.3E-3</v>
      </c>
      <c r="U833">
        <f t="shared" si="80"/>
        <v>1.3799999999999999E-3</v>
      </c>
    </row>
    <row r="834" spans="1:21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81"/>
        <v>1674000</v>
      </c>
      <c r="L834" s="5">
        <v>1</v>
      </c>
      <c r="M834" s="2">
        <f t="shared" si="82"/>
        <v>3348000</v>
      </c>
      <c r="N834" s="5">
        <v>2</v>
      </c>
      <c r="O834" s="2">
        <v>9010000</v>
      </c>
      <c r="P834">
        <v>1</v>
      </c>
      <c r="Q834">
        <f t="shared" si="78"/>
        <v>11</v>
      </c>
      <c r="R834">
        <f t="shared" si="79"/>
        <v>1</v>
      </c>
      <c r="S834">
        <v>0.18</v>
      </c>
      <c r="T834">
        <v>2.3E-3</v>
      </c>
      <c r="U834">
        <f t="shared" si="80"/>
        <v>1.3799999999999999E-3</v>
      </c>
    </row>
    <row r="835" spans="1:21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81"/>
        <v>1676000</v>
      </c>
      <c r="L835" s="5">
        <v>1</v>
      </c>
      <c r="M835" s="2">
        <f t="shared" si="82"/>
        <v>3352000</v>
      </c>
      <c r="N835">
        <v>2</v>
      </c>
      <c r="O835" s="5">
        <v>9018000</v>
      </c>
      <c r="P835">
        <v>1</v>
      </c>
      <c r="Q835">
        <f t="shared" ref="Q835:Q852" si="83">ROUNDUP(A835/100,0)+2</f>
        <v>11</v>
      </c>
      <c r="R835">
        <f t="shared" ref="R835:R898" si="84">QUOTIENT(A835,1000)+1</f>
        <v>1</v>
      </c>
      <c r="S835">
        <v>0.18</v>
      </c>
      <c r="T835">
        <v>2.3E-3</v>
      </c>
      <c r="U835">
        <f t="shared" si="80"/>
        <v>1.3799999999999999E-3</v>
      </c>
    </row>
    <row r="836" spans="1:21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81"/>
        <v>1678000</v>
      </c>
      <c r="L836" s="5">
        <v>1</v>
      </c>
      <c r="M836" s="2">
        <f t="shared" si="82"/>
        <v>3356000</v>
      </c>
      <c r="N836" s="5">
        <v>2</v>
      </c>
      <c r="O836" s="2">
        <v>9026000</v>
      </c>
      <c r="P836">
        <v>1</v>
      </c>
      <c r="Q836">
        <f t="shared" si="83"/>
        <v>11</v>
      </c>
      <c r="R836">
        <f t="shared" si="84"/>
        <v>1</v>
      </c>
      <c r="S836">
        <v>0.18</v>
      </c>
      <c r="T836">
        <v>2.3E-3</v>
      </c>
      <c r="U836">
        <f t="shared" ref="U836:U899" si="85">T836*0.6</f>
        <v>1.3799999999999999E-3</v>
      </c>
    </row>
    <row r="837" spans="1:21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81"/>
        <v>1680000</v>
      </c>
      <c r="L837" s="5">
        <v>1</v>
      </c>
      <c r="M837" s="2">
        <f t="shared" si="82"/>
        <v>3360000</v>
      </c>
      <c r="N837">
        <v>2</v>
      </c>
      <c r="O837" s="5">
        <v>9034000</v>
      </c>
      <c r="P837">
        <v>1</v>
      </c>
      <c r="Q837">
        <f t="shared" si="83"/>
        <v>11</v>
      </c>
      <c r="R837">
        <f t="shared" si="84"/>
        <v>1</v>
      </c>
      <c r="S837">
        <v>0.18</v>
      </c>
      <c r="T837">
        <v>2.3E-3</v>
      </c>
      <c r="U837">
        <f t="shared" si="85"/>
        <v>1.3799999999999999E-3</v>
      </c>
    </row>
    <row r="838" spans="1:21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81"/>
        <v>1682000</v>
      </c>
      <c r="L838" s="5">
        <v>1</v>
      </c>
      <c r="M838" s="2">
        <f t="shared" si="82"/>
        <v>3364000</v>
      </c>
      <c r="N838" s="5">
        <v>2</v>
      </c>
      <c r="O838" s="2">
        <v>9042000</v>
      </c>
      <c r="P838">
        <v>1</v>
      </c>
      <c r="Q838">
        <f t="shared" si="83"/>
        <v>11</v>
      </c>
      <c r="R838">
        <f t="shared" si="84"/>
        <v>1</v>
      </c>
      <c r="S838">
        <v>0.18</v>
      </c>
      <c r="T838">
        <v>2.3E-3</v>
      </c>
      <c r="U838">
        <f t="shared" si="85"/>
        <v>1.3799999999999999E-3</v>
      </c>
    </row>
    <row r="839" spans="1:21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81"/>
        <v>1684000</v>
      </c>
      <c r="L839" s="5">
        <v>1</v>
      </c>
      <c r="M839" s="2">
        <f t="shared" si="82"/>
        <v>3368000</v>
      </c>
      <c r="N839">
        <v>2</v>
      </c>
      <c r="O839" s="5">
        <v>9050000</v>
      </c>
      <c r="P839">
        <v>1</v>
      </c>
      <c r="Q839">
        <f t="shared" si="83"/>
        <v>11</v>
      </c>
      <c r="R839">
        <f t="shared" si="84"/>
        <v>1</v>
      </c>
      <c r="S839">
        <v>0.18</v>
      </c>
      <c r="T839">
        <v>2.3E-3</v>
      </c>
      <c r="U839">
        <f t="shared" si="85"/>
        <v>1.3799999999999999E-3</v>
      </c>
    </row>
    <row r="840" spans="1:21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81"/>
        <v>1686000</v>
      </c>
      <c r="L840" s="5">
        <v>1</v>
      </c>
      <c r="M840" s="2">
        <f t="shared" si="82"/>
        <v>3372000</v>
      </c>
      <c r="N840" s="5">
        <v>2</v>
      </c>
      <c r="O840" s="2">
        <v>9058000</v>
      </c>
      <c r="P840">
        <v>1</v>
      </c>
      <c r="Q840">
        <f t="shared" si="83"/>
        <v>11</v>
      </c>
      <c r="R840">
        <f t="shared" si="84"/>
        <v>1</v>
      </c>
      <c r="S840">
        <v>0.18</v>
      </c>
      <c r="T840">
        <v>2.3E-3</v>
      </c>
      <c r="U840">
        <f t="shared" si="85"/>
        <v>1.3799999999999999E-3</v>
      </c>
    </row>
    <row r="841" spans="1:21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81"/>
        <v>1688000</v>
      </c>
      <c r="L841" s="5">
        <v>1</v>
      </c>
      <c r="M841" s="2">
        <f t="shared" si="82"/>
        <v>3376000</v>
      </c>
      <c r="N841">
        <v>2</v>
      </c>
      <c r="O841" s="5">
        <v>9066000</v>
      </c>
      <c r="P841">
        <v>1</v>
      </c>
      <c r="Q841">
        <f t="shared" si="83"/>
        <v>11</v>
      </c>
      <c r="R841">
        <f t="shared" si="84"/>
        <v>1</v>
      </c>
      <c r="S841">
        <v>0.18</v>
      </c>
      <c r="T841">
        <v>2.3E-3</v>
      </c>
      <c r="U841">
        <f t="shared" si="85"/>
        <v>1.3799999999999999E-3</v>
      </c>
    </row>
    <row r="842" spans="1:21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81"/>
        <v>1690000</v>
      </c>
      <c r="L842" s="5">
        <v>1</v>
      </c>
      <c r="M842" s="2">
        <f t="shared" si="82"/>
        <v>3380000</v>
      </c>
      <c r="N842" s="5">
        <v>2</v>
      </c>
      <c r="O842" s="2">
        <v>9074000</v>
      </c>
      <c r="P842">
        <v>1</v>
      </c>
      <c r="Q842">
        <f t="shared" si="83"/>
        <v>11</v>
      </c>
      <c r="R842">
        <f t="shared" si="84"/>
        <v>1</v>
      </c>
      <c r="S842">
        <v>0.18</v>
      </c>
      <c r="T842">
        <v>2.3E-3</v>
      </c>
      <c r="U842">
        <f t="shared" si="85"/>
        <v>1.3799999999999999E-3</v>
      </c>
    </row>
    <row r="843" spans="1:21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81"/>
        <v>1692000</v>
      </c>
      <c r="L843" s="5">
        <v>1</v>
      </c>
      <c r="M843" s="2">
        <f t="shared" si="82"/>
        <v>3384000</v>
      </c>
      <c r="N843">
        <v>2</v>
      </c>
      <c r="O843" s="5">
        <v>9082000</v>
      </c>
      <c r="P843">
        <v>1</v>
      </c>
      <c r="Q843">
        <f t="shared" si="83"/>
        <v>11</v>
      </c>
      <c r="R843">
        <f t="shared" si="84"/>
        <v>1</v>
      </c>
      <c r="S843">
        <v>0.18</v>
      </c>
      <c r="T843">
        <v>2.3E-3</v>
      </c>
      <c r="U843">
        <f t="shared" si="85"/>
        <v>1.3799999999999999E-3</v>
      </c>
    </row>
    <row r="844" spans="1:21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81"/>
        <v>1694000</v>
      </c>
      <c r="L844" s="5">
        <v>1</v>
      </c>
      <c r="M844" s="2">
        <f t="shared" si="82"/>
        <v>3388000</v>
      </c>
      <c r="N844" s="5">
        <v>2</v>
      </c>
      <c r="O844" s="2">
        <v>9090000</v>
      </c>
      <c r="P844">
        <v>1</v>
      </c>
      <c r="Q844">
        <f t="shared" si="83"/>
        <v>11</v>
      </c>
      <c r="R844">
        <f t="shared" si="84"/>
        <v>1</v>
      </c>
      <c r="S844">
        <v>0.18</v>
      </c>
      <c r="T844">
        <v>2.3E-3</v>
      </c>
      <c r="U844">
        <f t="shared" si="85"/>
        <v>1.3799999999999999E-3</v>
      </c>
    </row>
    <row r="845" spans="1:21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81"/>
        <v>1696000</v>
      </c>
      <c r="L845" s="5">
        <v>1</v>
      </c>
      <c r="M845" s="2">
        <f t="shared" si="82"/>
        <v>3392000</v>
      </c>
      <c r="N845">
        <v>2</v>
      </c>
      <c r="O845" s="5">
        <v>9098000</v>
      </c>
      <c r="P845">
        <v>1</v>
      </c>
      <c r="Q845">
        <f t="shared" si="83"/>
        <v>11</v>
      </c>
      <c r="R845">
        <f t="shared" si="84"/>
        <v>1</v>
      </c>
      <c r="S845">
        <v>0.18</v>
      </c>
      <c r="T845">
        <v>2.3E-3</v>
      </c>
      <c r="U845">
        <f t="shared" si="85"/>
        <v>1.3799999999999999E-3</v>
      </c>
    </row>
    <row r="846" spans="1:21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81"/>
        <v>1698000</v>
      </c>
      <c r="L846" s="5">
        <v>1</v>
      </c>
      <c r="M846" s="2">
        <f t="shared" si="82"/>
        <v>3396000</v>
      </c>
      <c r="N846" s="5">
        <v>2</v>
      </c>
      <c r="O846" s="2">
        <v>9106000</v>
      </c>
      <c r="P846">
        <v>1</v>
      </c>
      <c r="Q846">
        <f t="shared" si="83"/>
        <v>11</v>
      </c>
      <c r="R846">
        <f t="shared" si="84"/>
        <v>1</v>
      </c>
      <c r="S846">
        <v>0.18</v>
      </c>
      <c r="T846">
        <v>2.3E-3</v>
      </c>
      <c r="U846">
        <f t="shared" si="85"/>
        <v>1.3799999999999999E-3</v>
      </c>
    </row>
    <row r="847" spans="1:21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81"/>
        <v>1700000</v>
      </c>
      <c r="L847" s="5">
        <v>1</v>
      </c>
      <c r="M847" s="2">
        <f t="shared" si="82"/>
        <v>3400000</v>
      </c>
      <c r="N847">
        <v>2</v>
      </c>
      <c r="O847" s="5">
        <v>9114000</v>
      </c>
      <c r="P847">
        <v>1</v>
      </c>
      <c r="Q847">
        <f t="shared" si="83"/>
        <v>11</v>
      </c>
      <c r="R847">
        <f t="shared" si="84"/>
        <v>1</v>
      </c>
      <c r="S847">
        <v>0.18</v>
      </c>
      <c r="T847">
        <v>2.3E-3</v>
      </c>
      <c r="U847">
        <f t="shared" si="85"/>
        <v>1.3799999999999999E-3</v>
      </c>
    </row>
    <row r="848" spans="1:21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81"/>
        <v>1702000</v>
      </c>
      <c r="L848" s="5">
        <v>1</v>
      </c>
      <c r="M848" s="2">
        <f t="shared" si="82"/>
        <v>3404000</v>
      </c>
      <c r="N848" s="5">
        <v>2</v>
      </c>
      <c r="O848" s="2">
        <v>9122000</v>
      </c>
      <c r="P848">
        <v>1</v>
      </c>
      <c r="Q848">
        <f t="shared" si="83"/>
        <v>11</v>
      </c>
      <c r="R848">
        <f t="shared" si="84"/>
        <v>1</v>
      </c>
      <c r="S848">
        <v>0.18</v>
      </c>
      <c r="T848">
        <v>2.3E-3</v>
      </c>
      <c r="U848">
        <f t="shared" si="85"/>
        <v>1.3799999999999999E-3</v>
      </c>
    </row>
    <row r="849" spans="1:21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81"/>
        <v>1704000</v>
      </c>
      <c r="L849" s="5">
        <v>1</v>
      </c>
      <c r="M849" s="2">
        <f t="shared" si="82"/>
        <v>3408000</v>
      </c>
      <c r="N849">
        <v>2</v>
      </c>
      <c r="O849" s="5">
        <v>9130000</v>
      </c>
      <c r="P849">
        <v>1</v>
      </c>
      <c r="Q849">
        <f t="shared" si="83"/>
        <v>11</v>
      </c>
      <c r="R849">
        <f t="shared" si="84"/>
        <v>1</v>
      </c>
      <c r="S849">
        <v>0.18</v>
      </c>
      <c r="T849">
        <v>2.3E-3</v>
      </c>
      <c r="U849">
        <f t="shared" si="85"/>
        <v>1.3799999999999999E-3</v>
      </c>
    </row>
    <row r="850" spans="1:21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81"/>
        <v>1706000</v>
      </c>
      <c r="L850" s="5">
        <v>1</v>
      </c>
      <c r="M850" s="2">
        <f t="shared" si="82"/>
        <v>3412000</v>
      </c>
      <c r="N850" s="5">
        <v>2</v>
      </c>
      <c r="O850" s="2">
        <v>9138000</v>
      </c>
      <c r="P850">
        <v>1</v>
      </c>
      <c r="Q850">
        <f t="shared" si="83"/>
        <v>11</v>
      </c>
      <c r="R850">
        <f t="shared" si="84"/>
        <v>1</v>
      </c>
      <c r="S850">
        <v>0.18</v>
      </c>
      <c r="T850">
        <v>2.3E-3</v>
      </c>
      <c r="U850">
        <f t="shared" si="85"/>
        <v>1.3799999999999999E-3</v>
      </c>
    </row>
    <row r="851" spans="1:21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81"/>
        <v>1708000</v>
      </c>
      <c r="L851" s="5">
        <v>1</v>
      </c>
      <c r="M851" s="2">
        <f t="shared" si="82"/>
        <v>3416000</v>
      </c>
      <c r="N851">
        <v>2</v>
      </c>
      <c r="O851" s="5">
        <v>9146000</v>
      </c>
      <c r="P851">
        <v>1</v>
      </c>
      <c r="Q851">
        <f t="shared" si="83"/>
        <v>11</v>
      </c>
      <c r="R851">
        <f t="shared" si="84"/>
        <v>1</v>
      </c>
      <c r="S851">
        <v>0.18</v>
      </c>
      <c r="T851">
        <v>2.3E-3</v>
      </c>
      <c r="U851">
        <f t="shared" si="85"/>
        <v>1.3799999999999999E-3</v>
      </c>
    </row>
    <row r="852" spans="1:21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81"/>
        <v>1710000</v>
      </c>
      <c r="L852" s="5">
        <v>1</v>
      </c>
      <c r="M852" s="5">
        <f t="shared" si="82"/>
        <v>3420000</v>
      </c>
      <c r="N852" s="5">
        <v>2</v>
      </c>
      <c r="O852" s="5">
        <v>9154000</v>
      </c>
      <c r="P852" s="5">
        <v>1</v>
      </c>
      <c r="Q852" s="5">
        <f t="shared" si="83"/>
        <v>11</v>
      </c>
      <c r="R852">
        <f t="shared" si="84"/>
        <v>1</v>
      </c>
      <c r="S852">
        <v>0.18</v>
      </c>
      <c r="T852">
        <v>2.3E-3</v>
      </c>
      <c r="U852">
        <f t="shared" si="85"/>
        <v>1.3799999999999999E-3</v>
      </c>
    </row>
    <row r="853" spans="1:21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86">10000+A853*2000</f>
        <v>1712000</v>
      </c>
      <c r="L853" s="5">
        <v>1</v>
      </c>
      <c r="M853" s="2">
        <f t="shared" ref="M853:M916" si="87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84"/>
        <v>1</v>
      </c>
      <c r="S853">
        <v>0.18</v>
      </c>
      <c r="T853">
        <v>2.3E-3</v>
      </c>
      <c r="U853">
        <f t="shared" si="85"/>
        <v>1.3799999999999999E-3</v>
      </c>
    </row>
    <row r="854" spans="1:21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86"/>
        <v>1714000</v>
      </c>
      <c r="L854" s="5">
        <v>1</v>
      </c>
      <c r="M854" s="2">
        <f t="shared" si="87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84"/>
        <v>1</v>
      </c>
      <c r="S854">
        <v>0.18</v>
      </c>
      <c r="T854">
        <v>2.3E-3</v>
      </c>
      <c r="U854">
        <f t="shared" si="85"/>
        <v>1.3799999999999999E-3</v>
      </c>
    </row>
    <row r="855" spans="1:21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86"/>
        <v>1716000</v>
      </c>
      <c r="L855" s="5">
        <v>1</v>
      </c>
      <c r="M855" s="2">
        <f t="shared" si="87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84"/>
        <v>1</v>
      </c>
      <c r="S855">
        <v>0.18</v>
      </c>
      <c r="T855">
        <v>2.3E-3</v>
      </c>
      <c r="U855">
        <f t="shared" si="85"/>
        <v>1.3799999999999999E-3</v>
      </c>
    </row>
    <row r="856" spans="1:21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86"/>
        <v>1718000</v>
      </c>
      <c r="L856" s="5">
        <v>1</v>
      </c>
      <c r="M856" s="2">
        <f t="shared" si="87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84"/>
        <v>1</v>
      </c>
      <c r="S856">
        <v>0.18</v>
      </c>
      <c r="T856">
        <v>2.3E-3</v>
      </c>
      <c r="U856">
        <f t="shared" si="85"/>
        <v>1.3799999999999999E-3</v>
      </c>
    </row>
    <row r="857" spans="1:21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86"/>
        <v>1720000</v>
      </c>
      <c r="L857" s="5">
        <v>1</v>
      </c>
      <c r="M857" s="2">
        <f t="shared" si="87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84"/>
        <v>1</v>
      </c>
      <c r="S857">
        <v>0.18</v>
      </c>
      <c r="T857">
        <v>2.3E-3</v>
      </c>
      <c r="U857">
        <f t="shared" si="85"/>
        <v>1.3799999999999999E-3</v>
      </c>
    </row>
    <row r="858" spans="1:21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86"/>
        <v>1722000</v>
      </c>
      <c r="L858" s="5">
        <v>1</v>
      </c>
      <c r="M858" s="2">
        <f t="shared" si="87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84"/>
        <v>1</v>
      </c>
      <c r="S858">
        <v>0.18</v>
      </c>
      <c r="T858">
        <v>2.3E-3</v>
      </c>
      <c r="U858">
        <f t="shared" si="85"/>
        <v>1.3799999999999999E-3</v>
      </c>
    </row>
    <row r="859" spans="1:21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86"/>
        <v>1724000</v>
      </c>
      <c r="L859" s="5">
        <v>1</v>
      </c>
      <c r="M859" s="2">
        <f t="shared" si="87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84"/>
        <v>1</v>
      </c>
      <c r="S859">
        <v>0.18</v>
      </c>
      <c r="T859">
        <v>2.3E-3</v>
      </c>
      <c r="U859">
        <f t="shared" si="85"/>
        <v>1.3799999999999999E-3</v>
      </c>
    </row>
    <row r="860" spans="1:21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86"/>
        <v>1726000</v>
      </c>
      <c r="L860" s="5">
        <v>1</v>
      </c>
      <c r="M860" s="2">
        <f t="shared" si="87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84"/>
        <v>1</v>
      </c>
      <c r="S860">
        <v>0.18</v>
      </c>
      <c r="T860">
        <v>2.3E-3</v>
      </c>
      <c r="U860">
        <f t="shared" si="85"/>
        <v>1.3799999999999999E-3</v>
      </c>
    </row>
    <row r="861" spans="1:21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86"/>
        <v>1728000</v>
      </c>
      <c r="L861" s="5">
        <v>1</v>
      </c>
      <c r="M861" s="2">
        <f t="shared" si="87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84"/>
        <v>1</v>
      </c>
      <c r="S861">
        <v>0.18</v>
      </c>
      <c r="T861">
        <v>2.3E-3</v>
      </c>
      <c r="U861">
        <f t="shared" si="85"/>
        <v>1.3799999999999999E-3</v>
      </c>
    </row>
    <row r="862" spans="1:21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86"/>
        <v>1730000</v>
      </c>
      <c r="L862" s="5">
        <v>1</v>
      </c>
      <c r="M862" s="2">
        <f t="shared" si="87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84"/>
        <v>1</v>
      </c>
      <c r="S862">
        <v>0.18</v>
      </c>
      <c r="T862">
        <v>2.3E-3</v>
      </c>
      <c r="U862">
        <f t="shared" si="85"/>
        <v>1.3799999999999999E-3</v>
      </c>
    </row>
    <row r="863" spans="1:21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86"/>
        <v>1732000</v>
      </c>
      <c r="L863" s="5">
        <v>1</v>
      </c>
      <c r="M863" s="2">
        <f t="shared" si="87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84"/>
        <v>1</v>
      </c>
      <c r="S863">
        <v>0.18</v>
      </c>
      <c r="T863">
        <v>2.3E-3</v>
      </c>
      <c r="U863">
        <f t="shared" si="85"/>
        <v>1.3799999999999999E-3</v>
      </c>
    </row>
    <row r="864" spans="1:21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86"/>
        <v>1734000</v>
      </c>
      <c r="L864" s="5">
        <v>1</v>
      </c>
      <c r="M864" s="2">
        <f t="shared" si="87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84"/>
        <v>1</v>
      </c>
      <c r="S864">
        <v>0.18</v>
      </c>
      <c r="T864">
        <v>2.3E-3</v>
      </c>
      <c r="U864">
        <f t="shared" si="85"/>
        <v>1.3799999999999999E-3</v>
      </c>
    </row>
    <row r="865" spans="1:21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86"/>
        <v>1736000</v>
      </c>
      <c r="L865" s="5">
        <v>1</v>
      </c>
      <c r="M865" s="2">
        <f t="shared" si="87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84"/>
        <v>1</v>
      </c>
      <c r="S865">
        <v>0.18</v>
      </c>
      <c r="T865">
        <v>2.3E-3</v>
      </c>
      <c r="U865">
        <f t="shared" si="85"/>
        <v>1.3799999999999999E-3</v>
      </c>
    </row>
    <row r="866" spans="1:21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86"/>
        <v>1738000</v>
      </c>
      <c r="L866" s="5">
        <v>1</v>
      </c>
      <c r="M866" s="2">
        <f t="shared" si="87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84"/>
        <v>1</v>
      </c>
      <c r="S866">
        <v>0.18</v>
      </c>
      <c r="T866">
        <v>2.3E-3</v>
      </c>
      <c r="U866">
        <f t="shared" si="85"/>
        <v>1.3799999999999999E-3</v>
      </c>
    </row>
    <row r="867" spans="1:21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86"/>
        <v>1740000</v>
      </c>
      <c r="L867" s="5">
        <v>1</v>
      </c>
      <c r="M867" s="2">
        <f t="shared" si="87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84"/>
        <v>1</v>
      </c>
      <c r="S867">
        <v>0.18</v>
      </c>
      <c r="T867">
        <v>2.3E-3</v>
      </c>
      <c r="U867">
        <f t="shared" si="85"/>
        <v>1.3799999999999999E-3</v>
      </c>
    </row>
    <row r="868" spans="1:21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86"/>
        <v>1742000</v>
      </c>
      <c r="L868" s="5">
        <v>1</v>
      </c>
      <c r="M868" s="2">
        <f t="shared" si="87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84"/>
        <v>1</v>
      </c>
      <c r="S868">
        <v>0.18</v>
      </c>
      <c r="T868">
        <v>2.3E-3</v>
      </c>
      <c r="U868">
        <f t="shared" si="85"/>
        <v>1.3799999999999999E-3</v>
      </c>
    </row>
    <row r="869" spans="1:21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86"/>
        <v>1744000</v>
      </c>
      <c r="L869" s="5">
        <v>1</v>
      </c>
      <c r="M869" s="2">
        <f t="shared" si="87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84"/>
        <v>1</v>
      </c>
      <c r="S869">
        <v>0.18</v>
      </c>
      <c r="T869">
        <v>2.3E-3</v>
      </c>
      <c r="U869">
        <f t="shared" si="85"/>
        <v>1.3799999999999999E-3</v>
      </c>
    </row>
    <row r="870" spans="1:21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86"/>
        <v>1746000</v>
      </c>
      <c r="L870" s="5">
        <v>1</v>
      </c>
      <c r="M870" s="2">
        <f t="shared" si="87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84"/>
        <v>1</v>
      </c>
      <c r="S870">
        <v>0.18</v>
      </c>
      <c r="T870">
        <v>2.3E-3</v>
      </c>
      <c r="U870">
        <f t="shared" si="85"/>
        <v>1.3799999999999999E-3</v>
      </c>
    </row>
    <row r="871" spans="1:21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86"/>
        <v>1748000</v>
      </c>
      <c r="L871" s="5">
        <v>1</v>
      </c>
      <c r="M871" s="2">
        <f t="shared" si="87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84"/>
        <v>1</v>
      </c>
      <c r="S871">
        <v>0.18</v>
      </c>
      <c r="T871">
        <v>2.3E-3</v>
      </c>
      <c r="U871">
        <f t="shared" si="85"/>
        <v>1.3799999999999999E-3</v>
      </c>
    </row>
    <row r="872" spans="1:21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86"/>
        <v>1750000</v>
      </c>
      <c r="L872" s="5">
        <v>1</v>
      </c>
      <c r="M872" s="2">
        <f t="shared" si="87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84"/>
        <v>1</v>
      </c>
      <c r="S872">
        <v>0.18</v>
      </c>
      <c r="T872">
        <v>2.3E-3</v>
      </c>
      <c r="U872">
        <f t="shared" si="85"/>
        <v>1.3799999999999999E-3</v>
      </c>
    </row>
    <row r="873" spans="1:21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86"/>
        <v>1752000</v>
      </c>
      <c r="L873" s="5">
        <v>1</v>
      </c>
      <c r="M873" s="2">
        <f t="shared" si="87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84"/>
        <v>1</v>
      </c>
      <c r="S873">
        <v>0.18</v>
      </c>
      <c r="T873">
        <v>2.3E-3</v>
      </c>
      <c r="U873">
        <f t="shared" si="85"/>
        <v>1.3799999999999999E-3</v>
      </c>
    </row>
    <row r="874" spans="1:21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86"/>
        <v>1754000</v>
      </c>
      <c r="L874" s="5">
        <v>1</v>
      </c>
      <c r="M874" s="2">
        <f t="shared" si="87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84"/>
        <v>1</v>
      </c>
      <c r="S874">
        <v>0.18</v>
      </c>
      <c r="T874">
        <v>2.3E-3</v>
      </c>
      <c r="U874">
        <f t="shared" si="85"/>
        <v>1.3799999999999999E-3</v>
      </c>
    </row>
    <row r="875" spans="1:21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86"/>
        <v>1756000</v>
      </c>
      <c r="L875" s="5">
        <v>1</v>
      </c>
      <c r="M875" s="2">
        <f t="shared" si="87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84"/>
        <v>1</v>
      </c>
      <c r="S875">
        <v>0.18</v>
      </c>
      <c r="T875">
        <v>2.3E-3</v>
      </c>
      <c r="U875">
        <f t="shared" si="85"/>
        <v>1.3799999999999999E-3</v>
      </c>
    </row>
    <row r="876" spans="1:21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86"/>
        <v>1758000</v>
      </c>
      <c r="L876" s="5">
        <v>1</v>
      </c>
      <c r="M876" s="2">
        <f t="shared" si="87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84"/>
        <v>1</v>
      </c>
      <c r="S876">
        <v>0.18</v>
      </c>
      <c r="T876">
        <v>2.3E-3</v>
      </c>
      <c r="U876">
        <f t="shared" si="85"/>
        <v>1.3799999999999999E-3</v>
      </c>
    </row>
    <row r="877" spans="1:21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86"/>
        <v>1760000</v>
      </c>
      <c r="L877" s="5">
        <v>1</v>
      </c>
      <c r="M877" s="2">
        <f t="shared" si="87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84"/>
        <v>1</v>
      </c>
      <c r="S877">
        <v>0.18</v>
      </c>
      <c r="T877">
        <v>2.3E-3</v>
      </c>
      <c r="U877">
        <f t="shared" si="85"/>
        <v>1.3799999999999999E-3</v>
      </c>
    </row>
    <row r="878" spans="1:21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86"/>
        <v>1762000</v>
      </c>
      <c r="L878" s="5">
        <v>1</v>
      </c>
      <c r="M878" s="2">
        <f t="shared" si="87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84"/>
        <v>1</v>
      </c>
      <c r="S878">
        <v>0.18</v>
      </c>
      <c r="T878">
        <v>2.3E-3</v>
      </c>
      <c r="U878">
        <f t="shared" si="85"/>
        <v>1.3799999999999999E-3</v>
      </c>
    </row>
    <row r="879" spans="1:21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86"/>
        <v>1764000</v>
      </c>
      <c r="L879" s="5">
        <v>1</v>
      </c>
      <c r="M879" s="2">
        <f t="shared" si="87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84"/>
        <v>1</v>
      </c>
      <c r="S879">
        <v>0.18</v>
      </c>
      <c r="T879">
        <v>2.3E-3</v>
      </c>
      <c r="U879">
        <f t="shared" si="85"/>
        <v>1.3799999999999999E-3</v>
      </c>
    </row>
    <row r="880" spans="1:21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86"/>
        <v>1766000</v>
      </c>
      <c r="L880" s="5">
        <v>1</v>
      </c>
      <c r="M880" s="2">
        <f t="shared" si="87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84"/>
        <v>1</v>
      </c>
      <c r="S880">
        <v>0.18</v>
      </c>
      <c r="T880">
        <v>2.3E-3</v>
      </c>
      <c r="U880">
        <f t="shared" si="85"/>
        <v>1.3799999999999999E-3</v>
      </c>
    </row>
    <row r="881" spans="1:21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86"/>
        <v>1768000</v>
      </c>
      <c r="L881" s="5">
        <v>1</v>
      </c>
      <c r="M881" s="2">
        <f t="shared" si="87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84"/>
        <v>1</v>
      </c>
      <c r="S881">
        <v>0.18</v>
      </c>
      <c r="T881">
        <v>2.3E-3</v>
      </c>
      <c r="U881">
        <f t="shared" si="85"/>
        <v>1.3799999999999999E-3</v>
      </c>
    </row>
    <row r="882" spans="1:21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86"/>
        <v>1770000</v>
      </c>
      <c r="L882" s="5">
        <v>1</v>
      </c>
      <c r="M882" s="2">
        <f t="shared" si="87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84"/>
        <v>1</v>
      </c>
      <c r="S882">
        <v>0.18</v>
      </c>
      <c r="T882">
        <v>2.3E-3</v>
      </c>
      <c r="U882">
        <f t="shared" si="85"/>
        <v>1.3799999999999999E-3</v>
      </c>
    </row>
    <row r="883" spans="1:21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86"/>
        <v>1772000</v>
      </c>
      <c r="L883" s="5">
        <v>1</v>
      </c>
      <c r="M883" s="2">
        <f t="shared" si="87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84"/>
        <v>1</v>
      </c>
      <c r="S883">
        <v>0.18</v>
      </c>
      <c r="T883">
        <v>2.3E-3</v>
      </c>
      <c r="U883">
        <f t="shared" si="85"/>
        <v>1.3799999999999999E-3</v>
      </c>
    </row>
    <row r="884" spans="1:21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86"/>
        <v>1774000</v>
      </c>
      <c r="L884" s="5">
        <v>1</v>
      </c>
      <c r="M884" s="2">
        <f t="shared" si="87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84"/>
        <v>1</v>
      </c>
      <c r="S884">
        <v>0.18</v>
      </c>
      <c r="T884">
        <v>2.3E-3</v>
      </c>
      <c r="U884">
        <f t="shared" si="85"/>
        <v>1.3799999999999999E-3</v>
      </c>
    </row>
    <row r="885" spans="1:21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86"/>
        <v>1776000</v>
      </c>
      <c r="L885" s="5">
        <v>1</v>
      </c>
      <c r="M885" s="2">
        <f t="shared" si="87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84"/>
        <v>1</v>
      </c>
      <c r="S885">
        <v>0.18</v>
      </c>
      <c r="T885">
        <v>2.3E-3</v>
      </c>
      <c r="U885">
        <f t="shared" si="85"/>
        <v>1.3799999999999999E-3</v>
      </c>
    </row>
    <row r="886" spans="1:21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86"/>
        <v>1778000</v>
      </c>
      <c r="L886" s="5">
        <v>1</v>
      </c>
      <c r="M886" s="2">
        <f t="shared" si="87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84"/>
        <v>1</v>
      </c>
      <c r="S886">
        <v>0.18</v>
      </c>
      <c r="T886">
        <v>2.3E-3</v>
      </c>
      <c r="U886">
        <f t="shared" si="85"/>
        <v>1.3799999999999999E-3</v>
      </c>
    </row>
    <row r="887" spans="1:21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86"/>
        <v>1780000</v>
      </c>
      <c r="L887" s="5">
        <v>1</v>
      </c>
      <c r="M887" s="2">
        <f t="shared" si="87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84"/>
        <v>1</v>
      </c>
      <c r="S887">
        <v>0.18</v>
      </c>
      <c r="T887">
        <v>2.3E-3</v>
      </c>
      <c r="U887">
        <f t="shared" si="85"/>
        <v>1.3799999999999999E-3</v>
      </c>
    </row>
    <row r="888" spans="1:21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86"/>
        <v>1782000</v>
      </c>
      <c r="L888" s="5">
        <v>1</v>
      </c>
      <c r="M888" s="2">
        <f t="shared" si="87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84"/>
        <v>1</v>
      </c>
      <c r="S888">
        <v>0.18</v>
      </c>
      <c r="T888">
        <v>2.3E-3</v>
      </c>
      <c r="U888">
        <f t="shared" si="85"/>
        <v>1.3799999999999999E-3</v>
      </c>
    </row>
    <row r="889" spans="1:21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86"/>
        <v>1784000</v>
      </c>
      <c r="L889" s="5">
        <v>1</v>
      </c>
      <c r="M889" s="2">
        <f t="shared" si="87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84"/>
        <v>1</v>
      </c>
      <c r="S889">
        <v>0.18</v>
      </c>
      <c r="T889">
        <v>2.3E-3</v>
      </c>
      <c r="U889">
        <f t="shared" si="85"/>
        <v>1.3799999999999999E-3</v>
      </c>
    </row>
    <row r="890" spans="1:21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86"/>
        <v>1786000</v>
      </c>
      <c r="L890" s="5">
        <v>1</v>
      </c>
      <c r="M890" s="2">
        <f t="shared" si="87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84"/>
        <v>1</v>
      </c>
      <c r="S890">
        <v>0.18</v>
      </c>
      <c r="T890">
        <v>2.3E-3</v>
      </c>
      <c r="U890">
        <f t="shared" si="85"/>
        <v>1.3799999999999999E-3</v>
      </c>
    </row>
    <row r="891" spans="1:21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86"/>
        <v>1788000</v>
      </c>
      <c r="L891" s="5">
        <v>1</v>
      </c>
      <c r="M891" s="2">
        <f t="shared" si="87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84"/>
        <v>1</v>
      </c>
      <c r="S891">
        <v>0.18</v>
      </c>
      <c r="T891">
        <v>2.3E-3</v>
      </c>
      <c r="U891">
        <f t="shared" si="85"/>
        <v>1.3799999999999999E-3</v>
      </c>
    </row>
    <row r="892" spans="1:21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86"/>
        <v>1790000</v>
      </c>
      <c r="L892" s="5">
        <v>1</v>
      </c>
      <c r="M892" s="2">
        <f t="shared" si="87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84"/>
        <v>1</v>
      </c>
      <c r="S892">
        <v>0.18</v>
      </c>
      <c r="T892">
        <v>2.3E-3</v>
      </c>
      <c r="U892">
        <f t="shared" si="85"/>
        <v>1.3799999999999999E-3</v>
      </c>
    </row>
    <row r="893" spans="1:21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86"/>
        <v>1792000</v>
      </c>
      <c r="L893" s="5">
        <v>1</v>
      </c>
      <c r="M893" s="2">
        <f t="shared" si="87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84"/>
        <v>1</v>
      </c>
      <c r="S893">
        <v>0.18</v>
      </c>
      <c r="T893">
        <v>2.3E-3</v>
      </c>
      <c r="U893">
        <f t="shared" si="85"/>
        <v>1.3799999999999999E-3</v>
      </c>
    </row>
    <row r="894" spans="1:21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86"/>
        <v>1794000</v>
      </c>
      <c r="L894" s="5">
        <v>1</v>
      </c>
      <c r="M894" s="2">
        <f t="shared" si="87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84"/>
        <v>1</v>
      </c>
      <c r="S894">
        <v>0.18</v>
      </c>
      <c r="T894">
        <v>2.3E-3</v>
      </c>
      <c r="U894">
        <f t="shared" si="85"/>
        <v>1.3799999999999999E-3</v>
      </c>
    </row>
    <row r="895" spans="1:21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86"/>
        <v>1796000</v>
      </c>
      <c r="L895" s="5">
        <v>1</v>
      </c>
      <c r="M895" s="2">
        <f t="shared" si="87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84"/>
        <v>1</v>
      </c>
      <c r="S895">
        <v>0.18</v>
      </c>
      <c r="T895">
        <v>2.3E-3</v>
      </c>
      <c r="U895">
        <f t="shared" si="85"/>
        <v>1.3799999999999999E-3</v>
      </c>
    </row>
    <row r="896" spans="1:21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86"/>
        <v>1798000</v>
      </c>
      <c r="L896" s="5">
        <v>1</v>
      </c>
      <c r="M896" s="2">
        <f t="shared" si="87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84"/>
        <v>1</v>
      </c>
      <c r="S896">
        <v>0.18</v>
      </c>
      <c r="T896">
        <v>2.3E-3</v>
      </c>
      <c r="U896">
        <f t="shared" si="85"/>
        <v>1.3799999999999999E-3</v>
      </c>
    </row>
    <row r="897" spans="1:21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86"/>
        <v>1800000</v>
      </c>
      <c r="L897" s="5">
        <v>1</v>
      </c>
      <c r="M897" s="2">
        <f t="shared" si="87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84"/>
        <v>1</v>
      </c>
      <c r="S897">
        <v>0.18</v>
      </c>
      <c r="T897">
        <v>2.3E-3</v>
      </c>
      <c r="U897">
        <f t="shared" si="85"/>
        <v>1.3799999999999999E-3</v>
      </c>
    </row>
    <row r="898" spans="1:21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86"/>
        <v>1802000</v>
      </c>
      <c r="L898" s="5">
        <v>1</v>
      </c>
      <c r="M898" s="2">
        <f t="shared" si="87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84"/>
        <v>1</v>
      </c>
      <c r="S898">
        <v>0.18</v>
      </c>
      <c r="T898">
        <v>2.3E-3</v>
      </c>
      <c r="U898">
        <f t="shared" si="85"/>
        <v>1.3799999999999999E-3</v>
      </c>
    </row>
    <row r="899" spans="1:21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86"/>
        <v>1804000</v>
      </c>
      <c r="L899" s="5">
        <v>1</v>
      </c>
      <c r="M899" s="2">
        <f t="shared" si="87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88">QUOTIENT(A899,1000)+1</f>
        <v>1</v>
      </c>
      <c r="S899">
        <v>0.18</v>
      </c>
      <c r="T899">
        <v>2.3E-3</v>
      </c>
      <c r="U899">
        <f t="shared" si="85"/>
        <v>1.3799999999999999E-3</v>
      </c>
    </row>
    <row r="900" spans="1:21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86"/>
        <v>1806000</v>
      </c>
      <c r="L900" s="5">
        <v>1</v>
      </c>
      <c r="M900" s="2">
        <f t="shared" si="87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88"/>
        <v>1</v>
      </c>
      <c r="S900">
        <v>0.18</v>
      </c>
      <c r="T900">
        <v>2.3E-3</v>
      </c>
      <c r="U900">
        <f t="shared" ref="U900:U963" si="89">T900*0.6</f>
        <v>1.3799999999999999E-3</v>
      </c>
    </row>
    <row r="901" spans="1:21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86"/>
        <v>1808000</v>
      </c>
      <c r="L901" s="5">
        <v>1</v>
      </c>
      <c r="M901" s="2">
        <f t="shared" si="87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88"/>
        <v>1</v>
      </c>
      <c r="S901">
        <v>0.18</v>
      </c>
      <c r="T901">
        <v>2.3E-3</v>
      </c>
      <c r="U901">
        <f t="shared" si="89"/>
        <v>1.3799999999999999E-3</v>
      </c>
    </row>
    <row r="902" spans="1:21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86"/>
        <v>1810000</v>
      </c>
      <c r="L902" s="5">
        <v>1</v>
      </c>
      <c r="M902" s="5">
        <f t="shared" si="87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88"/>
        <v>1</v>
      </c>
      <c r="S902">
        <v>0.18</v>
      </c>
      <c r="T902">
        <v>2.3E-3</v>
      </c>
      <c r="U902">
        <f t="shared" si="89"/>
        <v>1.3799999999999999E-3</v>
      </c>
    </row>
    <row r="903" spans="1:21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86"/>
        <v>1812000</v>
      </c>
      <c r="L903" s="5">
        <v>1</v>
      </c>
      <c r="M903" s="2">
        <f t="shared" si="87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88"/>
        <v>1</v>
      </c>
      <c r="S903">
        <v>0.18</v>
      </c>
      <c r="T903">
        <v>2.3E-3</v>
      </c>
      <c r="U903">
        <f t="shared" si="89"/>
        <v>1.3799999999999999E-3</v>
      </c>
    </row>
    <row r="904" spans="1:21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86"/>
        <v>1814000</v>
      </c>
      <c r="L904" s="5">
        <v>1</v>
      </c>
      <c r="M904" s="2">
        <f t="shared" si="87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88"/>
        <v>1</v>
      </c>
      <c r="S904">
        <v>0.18</v>
      </c>
      <c r="T904">
        <v>2.3E-3</v>
      </c>
      <c r="U904">
        <f t="shared" si="89"/>
        <v>1.3799999999999999E-3</v>
      </c>
    </row>
    <row r="905" spans="1:21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86"/>
        <v>1816000</v>
      </c>
      <c r="L905" s="5">
        <v>1</v>
      </c>
      <c r="M905" s="2">
        <f t="shared" si="87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88"/>
        <v>1</v>
      </c>
      <c r="S905">
        <v>0.18</v>
      </c>
      <c r="T905">
        <v>2.3E-3</v>
      </c>
      <c r="U905">
        <f t="shared" si="89"/>
        <v>1.3799999999999999E-3</v>
      </c>
    </row>
    <row r="906" spans="1:21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86"/>
        <v>1818000</v>
      </c>
      <c r="L906" s="5">
        <v>1</v>
      </c>
      <c r="M906" s="2">
        <f t="shared" si="87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88"/>
        <v>1</v>
      </c>
      <c r="S906">
        <v>0.18</v>
      </c>
      <c r="T906">
        <v>2.3E-3</v>
      </c>
      <c r="U906">
        <f t="shared" si="89"/>
        <v>1.3799999999999999E-3</v>
      </c>
    </row>
    <row r="907" spans="1:21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86"/>
        <v>1820000</v>
      </c>
      <c r="L907" s="5">
        <v>1</v>
      </c>
      <c r="M907" s="2">
        <f t="shared" si="87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88"/>
        <v>1</v>
      </c>
      <c r="S907">
        <v>0.18</v>
      </c>
      <c r="T907">
        <v>2.3E-3</v>
      </c>
      <c r="U907">
        <f t="shared" si="89"/>
        <v>1.3799999999999999E-3</v>
      </c>
    </row>
    <row r="908" spans="1:21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86"/>
        <v>1822000</v>
      </c>
      <c r="L908" s="5">
        <v>1</v>
      </c>
      <c r="M908" s="2">
        <f t="shared" si="87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88"/>
        <v>1</v>
      </c>
      <c r="S908">
        <v>0.18</v>
      </c>
      <c r="T908">
        <v>2.3E-3</v>
      </c>
      <c r="U908">
        <f t="shared" si="89"/>
        <v>1.3799999999999999E-3</v>
      </c>
    </row>
    <row r="909" spans="1:21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86"/>
        <v>1824000</v>
      </c>
      <c r="L909" s="5">
        <v>1</v>
      </c>
      <c r="M909" s="2">
        <f t="shared" si="87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88"/>
        <v>1</v>
      </c>
      <c r="S909">
        <v>0.18</v>
      </c>
      <c r="T909">
        <v>2.3E-3</v>
      </c>
      <c r="U909">
        <f t="shared" si="89"/>
        <v>1.3799999999999999E-3</v>
      </c>
    </row>
    <row r="910" spans="1:21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86"/>
        <v>1826000</v>
      </c>
      <c r="L910" s="5">
        <v>1</v>
      </c>
      <c r="M910" s="2">
        <f t="shared" si="87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88"/>
        <v>1</v>
      </c>
      <c r="S910">
        <v>0.18</v>
      </c>
      <c r="T910">
        <v>2.3E-3</v>
      </c>
      <c r="U910">
        <f t="shared" si="89"/>
        <v>1.3799999999999999E-3</v>
      </c>
    </row>
    <row r="911" spans="1:21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86"/>
        <v>1828000</v>
      </c>
      <c r="L911" s="5">
        <v>1</v>
      </c>
      <c r="M911" s="2">
        <f t="shared" si="87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88"/>
        <v>1</v>
      </c>
      <c r="S911">
        <v>0.18</v>
      </c>
      <c r="T911">
        <v>2.3E-3</v>
      </c>
      <c r="U911">
        <f t="shared" si="89"/>
        <v>1.3799999999999999E-3</v>
      </c>
    </row>
    <row r="912" spans="1:21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86"/>
        <v>1830000</v>
      </c>
      <c r="L912" s="5">
        <v>1</v>
      </c>
      <c r="M912" s="2">
        <f t="shared" si="87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88"/>
        <v>1</v>
      </c>
      <c r="S912">
        <v>0.18</v>
      </c>
      <c r="T912">
        <v>2.3E-3</v>
      </c>
      <c r="U912">
        <f t="shared" si="89"/>
        <v>1.3799999999999999E-3</v>
      </c>
    </row>
    <row r="913" spans="1:21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86"/>
        <v>1832000</v>
      </c>
      <c r="L913" s="5">
        <v>1</v>
      </c>
      <c r="M913" s="2">
        <f t="shared" si="87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88"/>
        <v>1</v>
      </c>
      <c r="S913">
        <v>0.18</v>
      </c>
      <c r="T913">
        <v>2.3E-3</v>
      </c>
      <c r="U913">
        <f t="shared" si="89"/>
        <v>1.3799999999999999E-3</v>
      </c>
    </row>
    <row r="914" spans="1:21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86"/>
        <v>1834000</v>
      </c>
      <c r="L914" s="5">
        <v>1</v>
      </c>
      <c r="M914" s="2">
        <f t="shared" si="87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88"/>
        <v>1</v>
      </c>
      <c r="S914">
        <v>0.18</v>
      </c>
      <c r="T914">
        <v>2.3E-3</v>
      </c>
      <c r="U914">
        <f t="shared" si="89"/>
        <v>1.3799999999999999E-3</v>
      </c>
    </row>
    <row r="915" spans="1:21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86"/>
        <v>1836000</v>
      </c>
      <c r="L915" s="5">
        <v>1</v>
      </c>
      <c r="M915" s="2">
        <f t="shared" si="87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88"/>
        <v>1</v>
      </c>
      <c r="S915">
        <v>0.18</v>
      </c>
      <c r="T915">
        <v>2.3E-3</v>
      </c>
      <c r="U915">
        <f t="shared" si="89"/>
        <v>1.3799999999999999E-3</v>
      </c>
    </row>
    <row r="916" spans="1:21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86"/>
        <v>1838000</v>
      </c>
      <c r="L916" s="5">
        <v>1</v>
      </c>
      <c r="M916" s="2">
        <f t="shared" si="87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88"/>
        <v>1</v>
      </c>
      <c r="S916">
        <v>0.18</v>
      </c>
      <c r="T916">
        <v>2.3E-3</v>
      </c>
      <c r="U916">
        <f t="shared" si="89"/>
        <v>1.3799999999999999E-3</v>
      </c>
    </row>
    <row r="917" spans="1:21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90">10000+A917*2000</f>
        <v>1840000</v>
      </c>
      <c r="L917" s="5">
        <v>1</v>
      </c>
      <c r="M917" s="2">
        <f t="shared" ref="M917:M952" si="91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88"/>
        <v>1</v>
      </c>
      <c r="S917">
        <v>0.18</v>
      </c>
      <c r="T917">
        <v>2.3E-3</v>
      </c>
      <c r="U917">
        <f t="shared" si="89"/>
        <v>1.3799999999999999E-3</v>
      </c>
    </row>
    <row r="918" spans="1:21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90"/>
        <v>1842000</v>
      </c>
      <c r="L918" s="5">
        <v>1</v>
      </c>
      <c r="M918" s="2">
        <f t="shared" si="91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88"/>
        <v>1</v>
      </c>
      <c r="S918">
        <v>0.18</v>
      </c>
      <c r="T918">
        <v>2.3E-3</v>
      </c>
      <c r="U918">
        <f t="shared" si="89"/>
        <v>1.3799999999999999E-3</v>
      </c>
    </row>
    <row r="919" spans="1:21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90"/>
        <v>1844000</v>
      </c>
      <c r="L919" s="5">
        <v>1</v>
      </c>
      <c r="M919" s="2">
        <f t="shared" si="91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88"/>
        <v>1</v>
      </c>
      <c r="S919">
        <v>0.18</v>
      </c>
      <c r="T919">
        <v>2.3E-3</v>
      </c>
      <c r="U919">
        <f t="shared" si="89"/>
        <v>1.3799999999999999E-3</v>
      </c>
    </row>
    <row r="920" spans="1:21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90"/>
        <v>1846000</v>
      </c>
      <c r="L920" s="5">
        <v>1</v>
      </c>
      <c r="M920" s="2">
        <f t="shared" si="91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88"/>
        <v>1</v>
      </c>
      <c r="S920">
        <v>0.18</v>
      </c>
      <c r="T920">
        <v>2.3E-3</v>
      </c>
      <c r="U920">
        <f t="shared" si="89"/>
        <v>1.3799999999999999E-3</v>
      </c>
    </row>
    <row r="921" spans="1:21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90"/>
        <v>1848000</v>
      </c>
      <c r="L921" s="5">
        <v>1</v>
      </c>
      <c r="M921" s="2">
        <f t="shared" si="91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88"/>
        <v>1</v>
      </c>
      <c r="S921">
        <v>0.18</v>
      </c>
      <c r="T921">
        <v>2.3E-3</v>
      </c>
      <c r="U921">
        <f t="shared" si="89"/>
        <v>1.3799999999999999E-3</v>
      </c>
    </row>
    <row r="922" spans="1:21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90"/>
        <v>1850000</v>
      </c>
      <c r="L922" s="5">
        <v>1</v>
      </c>
      <c r="M922" s="2">
        <f t="shared" si="91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88"/>
        <v>1</v>
      </c>
      <c r="S922">
        <v>0.18</v>
      </c>
      <c r="T922">
        <v>2.3E-3</v>
      </c>
      <c r="U922">
        <f t="shared" si="89"/>
        <v>1.3799999999999999E-3</v>
      </c>
    </row>
    <row r="923" spans="1:21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90"/>
        <v>1852000</v>
      </c>
      <c r="L923" s="5">
        <v>1</v>
      </c>
      <c r="M923" s="2">
        <f t="shared" si="91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88"/>
        <v>1</v>
      </c>
      <c r="S923">
        <v>0.18</v>
      </c>
      <c r="T923">
        <v>2.3E-3</v>
      </c>
      <c r="U923">
        <f t="shared" si="89"/>
        <v>1.3799999999999999E-3</v>
      </c>
    </row>
    <row r="924" spans="1:21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90"/>
        <v>1854000</v>
      </c>
      <c r="L924" s="5">
        <v>1</v>
      </c>
      <c r="M924" s="2">
        <f t="shared" si="91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88"/>
        <v>1</v>
      </c>
      <c r="S924">
        <v>0.18</v>
      </c>
      <c r="T924">
        <v>2.3E-3</v>
      </c>
      <c r="U924">
        <f t="shared" si="89"/>
        <v>1.3799999999999999E-3</v>
      </c>
    </row>
    <row r="925" spans="1:21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90"/>
        <v>1856000</v>
      </c>
      <c r="L925" s="5">
        <v>1</v>
      </c>
      <c r="M925" s="2">
        <f t="shared" si="91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88"/>
        <v>1</v>
      </c>
      <c r="S925">
        <v>0.18</v>
      </c>
      <c r="T925">
        <v>2.3E-3</v>
      </c>
      <c r="U925">
        <f t="shared" si="89"/>
        <v>1.3799999999999999E-3</v>
      </c>
    </row>
    <row r="926" spans="1:21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90"/>
        <v>1858000</v>
      </c>
      <c r="L926" s="5">
        <v>1</v>
      </c>
      <c r="M926" s="2">
        <f t="shared" si="91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88"/>
        <v>1</v>
      </c>
      <c r="S926">
        <v>0.18</v>
      </c>
      <c r="T926">
        <v>2.3E-3</v>
      </c>
      <c r="U926">
        <f t="shared" si="89"/>
        <v>1.3799999999999999E-3</v>
      </c>
    </row>
    <row r="927" spans="1:21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90"/>
        <v>1860000</v>
      </c>
      <c r="L927" s="5">
        <v>1</v>
      </c>
      <c r="M927" s="2">
        <f t="shared" si="91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88"/>
        <v>1</v>
      </c>
      <c r="S927">
        <v>0.18</v>
      </c>
      <c r="T927">
        <v>2.3E-3</v>
      </c>
      <c r="U927">
        <f t="shared" si="89"/>
        <v>1.3799999999999999E-3</v>
      </c>
    </row>
    <row r="928" spans="1:21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90"/>
        <v>1862000</v>
      </c>
      <c r="L928" s="5">
        <v>1</v>
      </c>
      <c r="M928" s="2">
        <f t="shared" si="91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88"/>
        <v>1</v>
      </c>
      <c r="S928">
        <v>0.18</v>
      </c>
      <c r="T928">
        <v>2.3E-3</v>
      </c>
      <c r="U928">
        <f t="shared" si="89"/>
        <v>1.3799999999999999E-3</v>
      </c>
    </row>
    <row r="929" spans="1:21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90"/>
        <v>1864000</v>
      </c>
      <c r="L929" s="5">
        <v>1</v>
      </c>
      <c r="M929" s="2">
        <f t="shared" si="91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88"/>
        <v>1</v>
      </c>
      <c r="S929">
        <v>0.18</v>
      </c>
      <c r="T929">
        <v>2.3E-3</v>
      </c>
      <c r="U929">
        <f t="shared" si="89"/>
        <v>1.3799999999999999E-3</v>
      </c>
    </row>
    <row r="930" spans="1:21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90"/>
        <v>1866000</v>
      </c>
      <c r="L930" s="5">
        <v>1</v>
      </c>
      <c r="M930" s="2">
        <f t="shared" si="91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88"/>
        <v>1</v>
      </c>
      <c r="S930">
        <v>0.18</v>
      </c>
      <c r="T930">
        <v>2.3E-3</v>
      </c>
      <c r="U930">
        <f t="shared" si="89"/>
        <v>1.3799999999999999E-3</v>
      </c>
    </row>
    <row r="931" spans="1:21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90"/>
        <v>1868000</v>
      </c>
      <c r="L931" s="5">
        <v>1</v>
      </c>
      <c r="M931" s="2">
        <f t="shared" si="91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88"/>
        <v>1</v>
      </c>
      <c r="S931">
        <v>0.18</v>
      </c>
      <c r="T931">
        <v>2.3E-3</v>
      </c>
      <c r="U931">
        <f t="shared" si="89"/>
        <v>1.3799999999999999E-3</v>
      </c>
    </row>
    <row r="932" spans="1:21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90"/>
        <v>1870000</v>
      </c>
      <c r="L932" s="5">
        <v>1</v>
      </c>
      <c r="M932" s="2">
        <f t="shared" si="91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88"/>
        <v>1</v>
      </c>
      <c r="S932">
        <v>0.18</v>
      </c>
      <c r="T932">
        <v>2.3E-3</v>
      </c>
      <c r="U932">
        <f t="shared" si="89"/>
        <v>1.3799999999999999E-3</v>
      </c>
    </row>
    <row r="933" spans="1:21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90"/>
        <v>1872000</v>
      </c>
      <c r="L933" s="5">
        <v>1</v>
      </c>
      <c r="M933" s="2">
        <f t="shared" si="91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88"/>
        <v>1</v>
      </c>
      <c r="S933">
        <v>0.18</v>
      </c>
      <c r="T933">
        <v>2.3E-3</v>
      </c>
      <c r="U933">
        <f t="shared" si="89"/>
        <v>1.3799999999999999E-3</v>
      </c>
    </row>
    <row r="934" spans="1:21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90"/>
        <v>1874000</v>
      </c>
      <c r="L934" s="5">
        <v>1</v>
      </c>
      <c r="M934" s="2">
        <f t="shared" si="91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88"/>
        <v>1</v>
      </c>
      <c r="S934">
        <v>0.18</v>
      </c>
      <c r="T934">
        <v>2.3E-3</v>
      </c>
      <c r="U934">
        <f t="shared" si="89"/>
        <v>1.3799999999999999E-3</v>
      </c>
    </row>
    <row r="935" spans="1:21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90"/>
        <v>1876000</v>
      </c>
      <c r="L935" s="5">
        <v>1</v>
      </c>
      <c r="M935" s="2">
        <f t="shared" si="91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88"/>
        <v>1</v>
      </c>
      <c r="S935">
        <v>0.18</v>
      </c>
      <c r="T935">
        <v>2.3E-3</v>
      </c>
      <c r="U935">
        <f t="shared" si="89"/>
        <v>1.3799999999999999E-3</v>
      </c>
    </row>
    <row r="936" spans="1:21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90"/>
        <v>1878000</v>
      </c>
      <c r="L936" s="5">
        <v>1</v>
      </c>
      <c r="M936" s="2">
        <f t="shared" si="91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88"/>
        <v>1</v>
      </c>
      <c r="S936">
        <v>0.18</v>
      </c>
      <c r="T936">
        <v>2.3E-3</v>
      </c>
      <c r="U936">
        <f t="shared" si="89"/>
        <v>1.3799999999999999E-3</v>
      </c>
    </row>
    <row r="937" spans="1:21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90"/>
        <v>1880000</v>
      </c>
      <c r="L937" s="5">
        <v>1</v>
      </c>
      <c r="M937" s="2">
        <f t="shared" si="91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88"/>
        <v>1</v>
      </c>
      <c r="S937">
        <v>0.18</v>
      </c>
      <c r="T937">
        <v>2.3E-3</v>
      </c>
      <c r="U937">
        <f t="shared" si="89"/>
        <v>1.3799999999999999E-3</v>
      </c>
    </row>
    <row r="938" spans="1:21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90"/>
        <v>1882000</v>
      </c>
      <c r="L938" s="5">
        <v>1</v>
      </c>
      <c r="M938" s="2">
        <f t="shared" si="91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88"/>
        <v>1</v>
      </c>
      <c r="S938">
        <v>0.18</v>
      </c>
      <c r="T938">
        <v>2.3E-3</v>
      </c>
      <c r="U938">
        <f t="shared" si="89"/>
        <v>1.3799999999999999E-3</v>
      </c>
    </row>
    <row r="939" spans="1:21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90"/>
        <v>1884000</v>
      </c>
      <c r="L939" s="5">
        <v>1</v>
      </c>
      <c r="M939" s="2">
        <f t="shared" si="91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88"/>
        <v>1</v>
      </c>
      <c r="S939">
        <v>0.18</v>
      </c>
      <c r="T939">
        <v>2.3E-3</v>
      </c>
      <c r="U939">
        <f t="shared" si="89"/>
        <v>1.3799999999999999E-3</v>
      </c>
    </row>
    <row r="940" spans="1:21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90"/>
        <v>1886000</v>
      </c>
      <c r="L940" s="5">
        <v>1</v>
      </c>
      <c r="M940" s="2">
        <f t="shared" si="91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88"/>
        <v>1</v>
      </c>
      <c r="S940">
        <v>0.18</v>
      </c>
      <c r="T940">
        <v>2.3E-3</v>
      </c>
      <c r="U940">
        <f t="shared" si="89"/>
        <v>1.3799999999999999E-3</v>
      </c>
    </row>
    <row r="941" spans="1:21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90"/>
        <v>1888000</v>
      </c>
      <c r="L941" s="5">
        <v>1</v>
      </c>
      <c r="M941" s="2">
        <f t="shared" si="91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88"/>
        <v>1</v>
      </c>
      <c r="S941">
        <v>0.18</v>
      </c>
      <c r="T941">
        <v>2.3E-3</v>
      </c>
      <c r="U941">
        <f t="shared" si="89"/>
        <v>1.3799999999999999E-3</v>
      </c>
    </row>
    <row r="942" spans="1:21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90"/>
        <v>1890000</v>
      </c>
      <c r="L942" s="5">
        <v>1</v>
      </c>
      <c r="M942" s="2">
        <f t="shared" si="91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88"/>
        <v>1</v>
      </c>
      <c r="S942">
        <v>0.18</v>
      </c>
      <c r="T942">
        <v>2.3E-3</v>
      </c>
      <c r="U942">
        <f t="shared" si="89"/>
        <v>1.3799999999999999E-3</v>
      </c>
    </row>
    <row r="943" spans="1:21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90"/>
        <v>1892000</v>
      </c>
      <c r="L943" s="5">
        <v>1</v>
      </c>
      <c r="M943" s="2">
        <f t="shared" si="91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88"/>
        <v>1</v>
      </c>
      <c r="S943">
        <v>0.18</v>
      </c>
      <c r="T943">
        <v>2.3E-3</v>
      </c>
      <c r="U943">
        <f t="shared" si="89"/>
        <v>1.3799999999999999E-3</v>
      </c>
    </row>
    <row r="944" spans="1:21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90"/>
        <v>1894000</v>
      </c>
      <c r="L944" s="5">
        <v>1</v>
      </c>
      <c r="M944" s="2">
        <f t="shared" si="91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88"/>
        <v>1</v>
      </c>
      <c r="S944">
        <v>0.18</v>
      </c>
      <c r="T944">
        <v>2.3E-3</v>
      </c>
      <c r="U944">
        <f t="shared" si="89"/>
        <v>1.3799999999999999E-3</v>
      </c>
    </row>
    <row r="945" spans="1:21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90"/>
        <v>1896000</v>
      </c>
      <c r="L945" s="5">
        <v>1</v>
      </c>
      <c r="M945" s="2">
        <f t="shared" si="91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88"/>
        <v>1</v>
      </c>
      <c r="S945">
        <v>0.18</v>
      </c>
      <c r="T945">
        <v>2.3E-3</v>
      </c>
      <c r="U945">
        <f t="shared" si="89"/>
        <v>1.3799999999999999E-3</v>
      </c>
    </row>
    <row r="946" spans="1:21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90"/>
        <v>1898000</v>
      </c>
      <c r="L946" s="5">
        <v>1</v>
      </c>
      <c r="M946" s="2">
        <f t="shared" si="91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88"/>
        <v>1</v>
      </c>
      <c r="S946">
        <v>0.18</v>
      </c>
      <c r="T946">
        <v>2.3E-3</v>
      </c>
      <c r="U946">
        <f t="shared" si="89"/>
        <v>1.3799999999999999E-3</v>
      </c>
    </row>
    <row r="947" spans="1:21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90"/>
        <v>1900000</v>
      </c>
      <c r="L947" s="5">
        <v>1</v>
      </c>
      <c r="M947" s="2">
        <f t="shared" si="91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88"/>
        <v>1</v>
      </c>
      <c r="S947">
        <v>0.18</v>
      </c>
      <c r="T947">
        <v>2.3E-3</v>
      </c>
      <c r="U947">
        <f t="shared" si="89"/>
        <v>1.3799999999999999E-3</v>
      </c>
    </row>
    <row r="948" spans="1:21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90"/>
        <v>1902000</v>
      </c>
      <c r="L948" s="5">
        <v>1</v>
      </c>
      <c r="M948" s="2">
        <f t="shared" si="91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88"/>
        <v>1</v>
      </c>
      <c r="S948">
        <v>0.18</v>
      </c>
      <c r="T948">
        <v>2.3E-3</v>
      </c>
      <c r="U948">
        <f t="shared" si="89"/>
        <v>1.3799999999999999E-3</v>
      </c>
    </row>
    <row r="949" spans="1:21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90"/>
        <v>1904000</v>
      </c>
      <c r="L949" s="5">
        <v>1</v>
      </c>
      <c r="M949" s="2">
        <f t="shared" si="91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88"/>
        <v>1</v>
      </c>
      <c r="S949">
        <v>0.18</v>
      </c>
      <c r="T949">
        <v>2.3E-3</v>
      </c>
      <c r="U949">
        <f t="shared" si="89"/>
        <v>1.3799999999999999E-3</v>
      </c>
    </row>
    <row r="950" spans="1:21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90"/>
        <v>1906000</v>
      </c>
      <c r="L950" s="5">
        <v>1</v>
      </c>
      <c r="M950" s="2">
        <f t="shared" si="91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88"/>
        <v>1</v>
      </c>
      <c r="S950">
        <v>0.18</v>
      </c>
      <c r="T950">
        <v>2.3E-3</v>
      </c>
      <c r="U950">
        <f t="shared" si="89"/>
        <v>1.3799999999999999E-3</v>
      </c>
    </row>
    <row r="951" spans="1:21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90"/>
        <v>1908000</v>
      </c>
      <c r="L951" s="5">
        <v>1</v>
      </c>
      <c r="M951" s="2">
        <f t="shared" si="91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88"/>
        <v>1</v>
      </c>
      <c r="S951">
        <v>0.18</v>
      </c>
      <c r="T951">
        <v>2.3E-3</v>
      </c>
      <c r="U951">
        <f t="shared" si="89"/>
        <v>1.3799999999999999E-3</v>
      </c>
    </row>
    <row r="952" spans="1:21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90"/>
        <v>1910000</v>
      </c>
      <c r="L952" s="5">
        <v>1</v>
      </c>
      <c r="M952" s="2">
        <f t="shared" si="91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88"/>
        <v>1</v>
      </c>
      <c r="S952">
        <v>0.18</v>
      </c>
      <c r="T952">
        <v>2.3E-3</v>
      </c>
      <c r="U952">
        <f t="shared" si="89"/>
        <v>1.3799999999999999E-3</v>
      </c>
    </row>
    <row r="953" spans="1:21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92">10000+A953*2000</f>
        <v>1912000</v>
      </c>
      <c r="L953" s="5">
        <v>1</v>
      </c>
      <c r="M953" s="2">
        <f t="shared" ref="M953:M1016" si="93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88"/>
        <v>1</v>
      </c>
      <c r="S953">
        <v>0.18</v>
      </c>
      <c r="T953">
        <v>2.3E-3</v>
      </c>
      <c r="U953">
        <f t="shared" si="89"/>
        <v>1.3799999999999999E-3</v>
      </c>
    </row>
    <row r="954" spans="1:21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92"/>
        <v>1914000</v>
      </c>
      <c r="L954" s="5">
        <v>1</v>
      </c>
      <c r="M954" s="2">
        <f t="shared" si="93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88"/>
        <v>1</v>
      </c>
      <c r="S954">
        <v>0.18</v>
      </c>
      <c r="T954">
        <v>2.3E-3</v>
      </c>
      <c r="U954">
        <f t="shared" si="89"/>
        <v>1.3799999999999999E-3</v>
      </c>
    </row>
    <row r="955" spans="1:21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92"/>
        <v>1916000</v>
      </c>
      <c r="L955" s="5">
        <v>1</v>
      </c>
      <c r="M955" s="2">
        <f t="shared" si="93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88"/>
        <v>1</v>
      </c>
      <c r="S955">
        <v>0.18</v>
      </c>
      <c r="T955">
        <v>2.3E-3</v>
      </c>
      <c r="U955">
        <f t="shared" si="89"/>
        <v>1.3799999999999999E-3</v>
      </c>
    </row>
    <row r="956" spans="1:21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92"/>
        <v>1918000</v>
      </c>
      <c r="L956" s="5">
        <v>1</v>
      </c>
      <c r="M956" s="2">
        <f t="shared" si="93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88"/>
        <v>1</v>
      </c>
      <c r="S956">
        <v>0.18</v>
      </c>
      <c r="T956">
        <v>2.3E-3</v>
      </c>
      <c r="U956">
        <f t="shared" si="89"/>
        <v>1.3799999999999999E-3</v>
      </c>
    </row>
    <row r="957" spans="1:21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92"/>
        <v>1920000</v>
      </c>
      <c r="L957" s="5">
        <v>1</v>
      </c>
      <c r="M957" s="2">
        <f t="shared" si="93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88"/>
        <v>1</v>
      </c>
      <c r="S957">
        <v>0.18</v>
      </c>
      <c r="T957">
        <v>2.3E-3</v>
      </c>
      <c r="U957">
        <f t="shared" si="89"/>
        <v>1.3799999999999999E-3</v>
      </c>
    </row>
    <row r="958" spans="1:21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92"/>
        <v>1922000</v>
      </c>
      <c r="L958" s="5">
        <v>1</v>
      </c>
      <c r="M958" s="2">
        <f t="shared" si="93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88"/>
        <v>1</v>
      </c>
      <c r="S958">
        <v>0.18</v>
      </c>
      <c r="T958">
        <v>2.3E-3</v>
      </c>
      <c r="U958">
        <f t="shared" si="89"/>
        <v>1.3799999999999999E-3</v>
      </c>
    </row>
    <row r="959" spans="1:21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92"/>
        <v>1924000</v>
      </c>
      <c r="L959" s="5">
        <v>1</v>
      </c>
      <c r="M959" s="2">
        <f t="shared" si="93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88"/>
        <v>1</v>
      </c>
      <c r="S959">
        <v>0.18</v>
      </c>
      <c r="T959">
        <v>2.3E-3</v>
      </c>
      <c r="U959">
        <f t="shared" si="89"/>
        <v>1.3799999999999999E-3</v>
      </c>
    </row>
    <row r="960" spans="1:21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92"/>
        <v>1926000</v>
      </c>
      <c r="L960" s="5">
        <v>1</v>
      </c>
      <c r="M960" s="2">
        <f t="shared" si="93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88"/>
        <v>1</v>
      </c>
      <c r="S960">
        <v>0.18</v>
      </c>
      <c r="T960">
        <v>2.3E-3</v>
      </c>
      <c r="U960">
        <f t="shared" si="89"/>
        <v>1.3799999999999999E-3</v>
      </c>
    </row>
    <row r="961" spans="1:21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92"/>
        <v>1928000</v>
      </c>
      <c r="L961" s="5">
        <v>1</v>
      </c>
      <c r="M961" s="2">
        <f t="shared" si="93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88"/>
        <v>1</v>
      </c>
      <c r="S961">
        <v>0.18</v>
      </c>
      <c r="T961">
        <v>2.3E-3</v>
      </c>
      <c r="U961">
        <f t="shared" si="89"/>
        <v>1.3799999999999999E-3</v>
      </c>
    </row>
    <row r="962" spans="1:21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92"/>
        <v>1930000</v>
      </c>
      <c r="L962" s="5">
        <v>1</v>
      </c>
      <c r="M962" s="2">
        <f t="shared" si="93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88"/>
        <v>1</v>
      </c>
      <c r="S962">
        <v>0.18</v>
      </c>
      <c r="T962">
        <v>2.3E-3</v>
      </c>
      <c r="U962">
        <f t="shared" si="89"/>
        <v>1.3799999999999999E-3</v>
      </c>
    </row>
    <row r="963" spans="1:21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92"/>
        <v>1932000</v>
      </c>
      <c r="L963" s="5">
        <v>1</v>
      </c>
      <c r="M963" s="2">
        <f t="shared" si="93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94">QUOTIENT(A963,1000)+1</f>
        <v>1</v>
      </c>
      <c r="S963">
        <v>0.18</v>
      </c>
      <c r="T963">
        <v>2.3E-3</v>
      </c>
      <c r="U963">
        <f t="shared" si="89"/>
        <v>1.3799999999999999E-3</v>
      </c>
    </row>
    <row r="964" spans="1:21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92"/>
        <v>1934000</v>
      </c>
      <c r="L964" s="5">
        <v>1</v>
      </c>
      <c r="M964" s="2">
        <f t="shared" si="93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94"/>
        <v>1</v>
      </c>
      <c r="S964">
        <v>0.18</v>
      </c>
      <c r="T964">
        <v>2.3E-3</v>
      </c>
      <c r="U964">
        <f t="shared" ref="U964:U1027" si="95">T964*0.6</f>
        <v>1.3799999999999999E-3</v>
      </c>
    </row>
    <row r="965" spans="1:21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92"/>
        <v>1936000</v>
      </c>
      <c r="L965" s="5">
        <v>1</v>
      </c>
      <c r="M965" s="2">
        <f t="shared" si="93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94"/>
        <v>1</v>
      </c>
      <c r="S965">
        <v>0.18</v>
      </c>
      <c r="T965">
        <v>2.3E-3</v>
      </c>
      <c r="U965">
        <f t="shared" si="95"/>
        <v>1.3799999999999999E-3</v>
      </c>
    </row>
    <row r="966" spans="1:21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92"/>
        <v>1938000</v>
      </c>
      <c r="L966" s="5">
        <v>1</v>
      </c>
      <c r="M966" s="2">
        <f t="shared" si="93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94"/>
        <v>1</v>
      </c>
      <c r="S966">
        <v>0.18</v>
      </c>
      <c r="T966">
        <v>2.3E-3</v>
      </c>
      <c r="U966">
        <f t="shared" si="95"/>
        <v>1.3799999999999999E-3</v>
      </c>
    </row>
    <row r="967" spans="1:21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92"/>
        <v>1940000</v>
      </c>
      <c r="L967" s="5">
        <v>1</v>
      </c>
      <c r="M967" s="2">
        <f t="shared" si="93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94"/>
        <v>1</v>
      </c>
      <c r="S967">
        <v>0.18</v>
      </c>
      <c r="T967">
        <v>2.3E-3</v>
      </c>
      <c r="U967">
        <f t="shared" si="95"/>
        <v>1.3799999999999999E-3</v>
      </c>
    </row>
    <row r="968" spans="1:21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92"/>
        <v>1942000</v>
      </c>
      <c r="L968" s="5">
        <v>1</v>
      </c>
      <c r="M968" s="2">
        <f t="shared" si="93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94"/>
        <v>1</v>
      </c>
      <c r="S968">
        <v>0.18</v>
      </c>
      <c r="T968">
        <v>2.3E-3</v>
      </c>
      <c r="U968">
        <f t="shared" si="95"/>
        <v>1.3799999999999999E-3</v>
      </c>
    </row>
    <row r="969" spans="1:21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92"/>
        <v>1944000</v>
      </c>
      <c r="L969" s="5">
        <v>1</v>
      </c>
      <c r="M969" s="2">
        <f t="shared" si="93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94"/>
        <v>1</v>
      </c>
      <c r="S969">
        <v>0.18</v>
      </c>
      <c r="T969">
        <v>2.3E-3</v>
      </c>
      <c r="U969">
        <f t="shared" si="95"/>
        <v>1.3799999999999999E-3</v>
      </c>
    </row>
    <row r="970" spans="1:21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92"/>
        <v>1946000</v>
      </c>
      <c r="L970" s="5">
        <v>1</v>
      </c>
      <c r="M970" s="2">
        <f t="shared" si="93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94"/>
        <v>1</v>
      </c>
      <c r="S970">
        <v>0.18</v>
      </c>
      <c r="T970">
        <v>2.3E-3</v>
      </c>
      <c r="U970">
        <f t="shared" si="95"/>
        <v>1.3799999999999999E-3</v>
      </c>
    </row>
    <row r="971" spans="1:21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92"/>
        <v>1948000</v>
      </c>
      <c r="L971" s="5">
        <v>1</v>
      </c>
      <c r="M971" s="2">
        <f t="shared" si="93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94"/>
        <v>1</v>
      </c>
      <c r="S971">
        <v>0.18</v>
      </c>
      <c r="T971">
        <v>2.3E-3</v>
      </c>
      <c r="U971">
        <f t="shared" si="95"/>
        <v>1.3799999999999999E-3</v>
      </c>
    </row>
    <row r="972" spans="1:21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92"/>
        <v>1950000</v>
      </c>
      <c r="L972" s="5">
        <v>1</v>
      </c>
      <c r="M972" s="2">
        <f t="shared" si="93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94"/>
        <v>1</v>
      </c>
      <c r="S972">
        <v>0.18</v>
      </c>
      <c r="T972">
        <v>2.3E-3</v>
      </c>
      <c r="U972">
        <f t="shared" si="95"/>
        <v>1.3799999999999999E-3</v>
      </c>
    </row>
    <row r="973" spans="1:21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92"/>
        <v>1952000</v>
      </c>
      <c r="L973" s="5">
        <v>1</v>
      </c>
      <c r="M973" s="2">
        <f t="shared" si="93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94"/>
        <v>1</v>
      </c>
      <c r="S973">
        <v>0.18</v>
      </c>
      <c r="T973">
        <v>2.3E-3</v>
      </c>
      <c r="U973">
        <f t="shared" si="95"/>
        <v>1.3799999999999999E-3</v>
      </c>
    </row>
    <row r="974" spans="1:21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92"/>
        <v>1954000</v>
      </c>
      <c r="L974" s="5">
        <v>1</v>
      </c>
      <c r="M974" s="2">
        <f t="shared" si="93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94"/>
        <v>1</v>
      </c>
      <c r="S974">
        <v>0.18</v>
      </c>
      <c r="T974">
        <v>2.3E-3</v>
      </c>
      <c r="U974">
        <f t="shared" si="95"/>
        <v>1.3799999999999999E-3</v>
      </c>
    </row>
    <row r="975" spans="1:21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92"/>
        <v>1956000</v>
      </c>
      <c r="L975" s="5">
        <v>1</v>
      </c>
      <c r="M975" s="2">
        <f t="shared" si="93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94"/>
        <v>1</v>
      </c>
      <c r="S975">
        <v>0.18</v>
      </c>
      <c r="T975">
        <v>2.3E-3</v>
      </c>
      <c r="U975">
        <f t="shared" si="95"/>
        <v>1.3799999999999999E-3</v>
      </c>
    </row>
    <row r="976" spans="1:21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92"/>
        <v>1958000</v>
      </c>
      <c r="L976" s="5">
        <v>1</v>
      </c>
      <c r="M976" s="2">
        <f t="shared" si="93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94"/>
        <v>1</v>
      </c>
      <c r="S976">
        <v>0.18</v>
      </c>
      <c r="T976">
        <v>2.3E-3</v>
      </c>
      <c r="U976">
        <f t="shared" si="95"/>
        <v>1.3799999999999999E-3</v>
      </c>
    </row>
    <row r="977" spans="1:21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92"/>
        <v>1960000</v>
      </c>
      <c r="L977" s="5">
        <v>1</v>
      </c>
      <c r="M977" s="2">
        <f t="shared" si="93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94"/>
        <v>1</v>
      </c>
      <c r="S977">
        <v>0.18</v>
      </c>
      <c r="T977">
        <v>2.3E-3</v>
      </c>
      <c r="U977">
        <f t="shared" si="95"/>
        <v>1.3799999999999999E-3</v>
      </c>
    </row>
    <row r="978" spans="1:21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92"/>
        <v>1962000</v>
      </c>
      <c r="L978" s="5">
        <v>1</v>
      </c>
      <c r="M978" s="2">
        <f t="shared" si="93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94"/>
        <v>1</v>
      </c>
      <c r="S978">
        <v>0.18</v>
      </c>
      <c r="T978">
        <v>2.3E-3</v>
      </c>
      <c r="U978">
        <f t="shared" si="95"/>
        <v>1.3799999999999999E-3</v>
      </c>
    </row>
    <row r="979" spans="1:21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92"/>
        <v>1964000</v>
      </c>
      <c r="L979" s="5">
        <v>1</v>
      </c>
      <c r="M979" s="2">
        <f t="shared" si="93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94"/>
        <v>1</v>
      </c>
      <c r="S979">
        <v>0.18</v>
      </c>
      <c r="T979">
        <v>2.3E-3</v>
      </c>
      <c r="U979">
        <f t="shared" si="95"/>
        <v>1.3799999999999999E-3</v>
      </c>
    </row>
    <row r="980" spans="1:21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92"/>
        <v>1966000</v>
      </c>
      <c r="L980" s="5">
        <v>1</v>
      </c>
      <c r="M980" s="2">
        <f t="shared" si="93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94"/>
        <v>1</v>
      </c>
      <c r="S980">
        <v>0.18</v>
      </c>
      <c r="T980">
        <v>2.3E-3</v>
      </c>
      <c r="U980">
        <f t="shared" si="95"/>
        <v>1.3799999999999999E-3</v>
      </c>
    </row>
    <row r="981" spans="1:21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92"/>
        <v>1968000</v>
      </c>
      <c r="L981" s="5">
        <v>1</v>
      </c>
      <c r="M981" s="2">
        <f t="shared" si="93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94"/>
        <v>1</v>
      </c>
      <c r="S981">
        <v>0.18</v>
      </c>
      <c r="T981">
        <v>2.3E-3</v>
      </c>
      <c r="U981">
        <f t="shared" si="95"/>
        <v>1.3799999999999999E-3</v>
      </c>
    </row>
    <row r="982" spans="1:21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92"/>
        <v>1970000</v>
      </c>
      <c r="L982" s="5">
        <v>1</v>
      </c>
      <c r="M982" s="2">
        <f t="shared" si="93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94"/>
        <v>1</v>
      </c>
      <c r="S982">
        <v>0.18</v>
      </c>
      <c r="T982">
        <v>2.3E-3</v>
      </c>
      <c r="U982">
        <f t="shared" si="95"/>
        <v>1.3799999999999999E-3</v>
      </c>
    </row>
    <row r="983" spans="1:21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92"/>
        <v>1972000</v>
      </c>
      <c r="L983" s="5">
        <v>1</v>
      </c>
      <c r="M983" s="2">
        <f t="shared" si="93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94"/>
        <v>1</v>
      </c>
      <c r="S983">
        <v>0.18</v>
      </c>
      <c r="T983">
        <v>2.3E-3</v>
      </c>
      <c r="U983">
        <f t="shared" si="95"/>
        <v>1.3799999999999999E-3</v>
      </c>
    </row>
    <row r="984" spans="1:21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92"/>
        <v>1974000</v>
      </c>
      <c r="L984" s="5">
        <v>1</v>
      </c>
      <c r="M984" s="2">
        <f t="shared" si="93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94"/>
        <v>1</v>
      </c>
      <c r="S984">
        <v>0.18</v>
      </c>
      <c r="T984">
        <v>2.3E-3</v>
      </c>
      <c r="U984">
        <f t="shared" si="95"/>
        <v>1.3799999999999999E-3</v>
      </c>
    </row>
    <row r="985" spans="1:21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92"/>
        <v>1976000</v>
      </c>
      <c r="L985" s="5">
        <v>1</v>
      </c>
      <c r="M985" s="2">
        <f t="shared" si="93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94"/>
        <v>1</v>
      </c>
      <c r="S985">
        <v>0.18</v>
      </c>
      <c r="T985">
        <v>2.3E-3</v>
      </c>
      <c r="U985">
        <f t="shared" si="95"/>
        <v>1.3799999999999999E-3</v>
      </c>
    </row>
    <row r="986" spans="1:21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92"/>
        <v>1978000</v>
      </c>
      <c r="L986" s="5">
        <v>1</v>
      </c>
      <c r="M986" s="2">
        <f t="shared" si="93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94"/>
        <v>1</v>
      </c>
      <c r="S986">
        <v>0.18</v>
      </c>
      <c r="T986">
        <v>2.3E-3</v>
      </c>
      <c r="U986">
        <f t="shared" si="95"/>
        <v>1.3799999999999999E-3</v>
      </c>
    </row>
    <row r="987" spans="1:21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92"/>
        <v>1980000</v>
      </c>
      <c r="L987" s="5">
        <v>1</v>
      </c>
      <c r="M987" s="2">
        <f t="shared" si="93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94"/>
        <v>1</v>
      </c>
      <c r="S987">
        <v>0.18</v>
      </c>
      <c r="T987">
        <v>2.3E-3</v>
      </c>
      <c r="U987">
        <f t="shared" si="95"/>
        <v>1.3799999999999999E-3</v>
      </c>
    </row>
    <row r="988" spans="1:21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92"/>
        <v>1982000</v>
      </c>
      <c r="L988" s="5">
        <v>1</v>
      </c>
      <c r="M988" s="2">
        <f t="shared" si="93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94"/>
        <v>1</v>
      </c>
      <c r="S988">
        <v>0.18</v>
      </c>
      <c r="T988">
        <v>2.3E-3</v>
      </c>
      <c r="U988">
        <f t="shared" si="95"/>
        <v>1.3799999999999999E-3</v>
      </c>
    </row>
    <row r="989" spans="1:21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92"/>
        <v>1984000</v>
      </c>
      <c r="L989" s="5">
        <v>1</v>
      </c>
      <c r="M989" s="2">
        <f t="shared" si="93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94"/>
        <v>1</v>
      </c>
      <c r="S989">
        <v>0.18</v>
      </c>
      <c r="T989">
        <v>2.3E-3</v>
      </c>
      <c r="U989">
        <f t="shared" si="95"/>
        <v>1.3799999999999999E-3</v>
      </c>
    </row>
    <row r="990" spans="1:21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92"/>
        <v>1986000</v>
      </c>
      <c r="L990" s="5">
        <v>1</v>
      </c>
      <c r="M990" s="2">
        <f t="shared" si="93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94"/>
        <v>1</v>
      </c>
      <c r="S990">
        <v>0.18</v>
      </c>
      <c r="T990">
        <v>2.3E-3</v>
      </c>
      <c r="U990">
        <f t="shared" si="95"/>
        <v>1.3799999999999999E-3</v>
      </c>
    </row>
    <row r="991" spans="1:21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92"/>
        <v>1988000</v>
      </c>
      <c r="L991" s="5">
        <v>1</v>
      </c>
      <c r="M991" s="2">
        <f t="shared" si="93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94"/>
        <v>1</v>
      </c>
      <c r="S991">
        <v>0.18</v>
      </c>
      <c r="T991">
        <v>2.3E-3</v>
      </c>
      <c r="U991">
        <f t="shared" si="95"/>
        <v>1.3799999999999999E-3</v>
      </c>
    </row>
    <row r="992" spans="1:21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92"/>
        <v>1990000</v>
      </c>
      <c r="L992" s="5">
        <v>1</v>
      </c>
      <c r="M992" s="2">
        <f t="shared" si="93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94"/>
        <v>1</v>
      </c>
      <c r="S992">
        <v>0.18</v>
      </c>
      <c r="T992">
        <v>2.3E-3</v>
      </c>
      <c r="U992">
        <f t="shared" si="95"/>
        <v>1.3799999999999999E-3</v>
      </c>
    </row>
    <row r="993" spans="1:21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92"/>
        <v>1992000</v>
      </c>
      <c r="L993" s="5">
        <v>1</v>
      </c>
      <c r="M993" s="2">
        <f t="shared" si="93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94"/>
        <v>1</v>
      </c>
      <c r="S993">
        <v>0.18</v>
      </c>
      <c r="T993">
        <v>2.3E-3</v>
      </c>
      <c r="U993">
        <f t="shared" si="95"/>
        <v>1.3799999999999999E-3</v>
      </c>
    </row>
    <row r="994" spans="1:21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92"/>
        <v>1994000</v>
      </c>
      <c r="L994" s="5">
        <v>1</v>
      </c>
      <c r="M994" s="2">
        <f t="shared" si="93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94"/>
        <v>1</v>
      </c>
      <c r="S994">
        <v>0.18</v>
      </c>
      <c r="T994">
        <v>2.3E-3</v>
      </c>
      <c r="U994">
        <f t="shared" si="95"/>
        <v>1.3799999999999999E-3</v>
      </c>
    </row>
    <row r="995" spans="1:21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92"/>
        <v>1996000</v>
      </c>
      <c r="L995" s="5">
        <v>1</v>
      </c>
      <c r="M995" s="2">
        <f t="shared" si="93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94"/>
        <v>1</v>
      </c>
      <c r="S995">
        <v>0.18</v>
      </c>
      <c r="T995">
        <v>2.3E-3</v>
      </c>
      <c r="U995">
        <f t="shared" si="95"/>
        <v>1.3799999999999999E-3</v>
      </c>
    </row>
    <row r="996" spans="1:21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92"/>
        <v>1998000</v>
      </c>
      <c r="L996" s="5">
        <v>1</v>
      </c>
      <c r="M996" s="2">
        <f t="shared" si="93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94"/>
        <v>1</v>
      </c>
      <c r="S996">
        <v>0.18</v>
      </c>
      <c r="T996">
        <v>2.3E-3</v>
      </c>
      <c r="U996">
        <f t="shared" si="95"/>
        <v>1.3799999999999999E-3</v>
      </c>
    </row>
    <row r="997" spans="1:21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92"/>
        <v>2000000</v>
      </c>
      <c r="L997" s="5">
        <v>1</v>
      </c>
      <c r="M997" s="2">
        <f t="shared" si="93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94"/>
        <v>1</v>
      </c>
      <c r="S997">
        <v>0.18</v>
      </c>
      <c r="T997">
        <v>2.3E-3</v>
      </c>
      <c r="U997">
        <f t="shared" si="95"/>
        <v>1.3799999999999999E-3</v>
      </c>
    </row>
    <row r="998" spans="1:21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92"/>
        <v>2002000</v>
      </c>
      <c r="L998" s="5">
        <v>1</v>
      </c>
      <c r="M998" s="2">
        <f t="shared" si="93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94"/>
        <v>1</v>
      </c>
      <c r="S998">
        <v>0.18</v>
      </c>
      <c r="T998">
        <v>2.3E-3</v>
      </c>
      <c r="U998">
        <f t="shared" si="95"/>
        <v>1.3799999999999999E-3</v>
      </c>
    </row>
    <row r="999" spans="1:21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92"/>
        <v>2004000</v>
      </c>
      <c r="L999" s="5">
        <v>1</v>
      </c>
      <c r="M999" s="2">
        <f t="shared" si="93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94"/>
        <v>1</v>
      </c>
      <c r="S999">
        <v>0.18</v>
      </c>
      <c r="T999">
        <v>2.3E-3</v>
      </c>
      <c r="U999">
        <f t="shared" si="95"/>
        <v>1.3799999999999999E-3</v>
      </c>
    </row>
    <row r="1000" spans="1:21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92"/>
        <v>2006000</v>
      </c>
      <c r="L1000" s="5">
        <v>1</v>
      </c>
      <c r="M1000" s="2">
        <f t="shared" si="93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94"/>
        <v>1</v>
      </c>
      <c r="S1000">
        <v>0.18</v>
      </c>
      <c r="T1000">
        <v>2.3E-3</v>
      </c>
      <c r="U1000">
        <f t="shared" si="95"/>
        <v>1.3799999999999999E-3</v>
      </c>
    </row>
    <row r="1001" spans="1:21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92"/>
        <v>2008000</v>
      </c>
      <c r="L1001" s="5">
        <v>1</v>
      </c>
      <c r="M1001" s="2">
        <f t="shared" si="93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94"/>
        <v>1</v>
      </c>
      <c r="S1001">
        <v>0.18</v>
      </c>
      <c r="T1001">
        <v>2.3E-3</v>
      </c>
      <c r="U1001">
        <f t="shared" si="95"/>
        <v>1.3799999999999999E-3</v>
      </c>
    </row>
    <row r="1002" spans="1:21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92"/>
        <v>2010000</v>
      </c>
      <c r="L1002" s="5">
        <v>1</v>
      </c>
      <c r="M1002" s="2">
        <f t="shared" si="93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94"/>
        <v>2</v>
      </c>
      <c r="S1002">
        <v>0.18</v>
      </c>
      <c r="T1002">
        <v>2.3E-3</v>
      </c>
      <c r="U1002">
        <f t="shared" si="95"/>
        <v>1.3799999999999999E-3</v>
      </c>
    </row>
    <row r="1003" spans="1:21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92"/>
        <v>2012000</v>
      </c>
      <c r="L1003" s="5">
        <v>1</v>
      </c>
      <c r="M1003" s="2">
        <f t="shared" si="93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94"/>
        <v>2</v>
      </c>
      <c r="S1003">
        <v>0.18</v>
      </c>
      <c r="T1003">
        <v>2.3E-3</v>
      </c>
      <c r="U1003">
        <f t="shared" si="95"/>
        <v>1.3799999999999999E-3</v>
      </c>
    </row>
    <row r="1004" spans="1:21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92"/>
        <v>2014000</v>
      </c>
      <c r="L1004" s="5">
        <v>1</v>
      </c>
      <c r="M1004" s="2">
        <f t="shared" si="93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94"/>
        <v>2</v>
      </c>
      <c r="S1004">
        <v>0.18</v>
      </c>
      <c r="T1004">
        <v>2.3E-3</v>
      </c>
      <c r="U1004">
        <f t="shared" si="95"/>
        <v>1.3799999999999999E-3</v>
      </c>
    </row>
    <row r="1005" spans="1:21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92"/>
        <v>2016000</v>
      </c>
      <c r="L1005" s="5">
        <v>1</v>
      </c>
      <c r="M1005" s="2">
        <f t="shared" si="93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94"/>
        <v>2</v>
      </c>
      <c r="S1005">
        <v>0.18</v>
      </c>
      <c r="T1005">
        <v>2.3E-3</v>
      </c>
      <c r="U1005">
        <f t="shared" si="95"/>
        <v>1.3799999999999999E-3</v>
      </c>
    </row>
    <row r="1006" spans="1:21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92"/>
        <v>2018000</v>
      </c>
      <c r="L1006" s="5">
        <v>1</v>
      </c>
      <c r="M1006" s="2">
        <f t="shared" si="93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94"/>
        <v>2</v>
      </c>
      <c r="S1006">
        <v>0.18</v>
      </c>
      <c r="T1006">
        <v>2.3E-3</v>
      </c>
      <c r="U1006">
        <f t="shared" si="95"/>
        <v>1.3799999999999999E-3</v>
      </c>
    </row>
    <row r="1007" spans="1:21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92"/>
        <v>2020000</v>
      </c>
      <c r="L1007" s="5">
        <v>1</v>
      </c>
      <c r="M1007" s="2">
        <f t="shared" si="93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94"/>
        <v>2</v>
      </c>
      <c r="S1007">
        <v>0.18</v>
      </c>
      <c r="T1007">
        <v>2.3E-3</v>
      </c>
      <c r="U1007">
        <f t="shared" si="95"/>
        <v>1.3799999999999999E-3</v>
      </c>
    </row>
    <row r="1008" spans="1:21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92"/>
        <v>2022000</v>
      </c>
      <c r="L1008" s="5">
        <v>1</v>
      </c>
      <c r="M1008" s="2">
        <f t="shared" si="93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94"/>
        <v>2</v>
      </c>
      <c r="S1008">
        <v>0.18</v>
      </c>
      <c r="T1008">
        <v>2.3E-3</v>
      </c>
      <c r="U1008">
        <f t="shared" si="95"/>
        <v>1.3799999999999999E-3</v>
      </c>
    </row>
    <row r="1009" spans="1:21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92"/>
        <v>2024000</v>
      </c>
      <c r="L1009" s="5">
        <v>1</v>
      </c>
      <c r="M1009" s="2">
        <f t="shared" si="93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94"/>
        <v>2</v>
      </c>
      <c r="S1009">
        <v>0.18</v>
      </c>
      <c r="T1009">
        <v>2.3E-3</v>
      </c>
      <c r="U1009">
        <f t="shared" si="95"/>
        <v>1.3799999999999999E-3</v>
      </c>
    </row>
    <row r="1010" spans="1:21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92"/>
        <v>2026000</v>
      </c>
      <c r="L1010" s="5">
        <v>1</v>
      </c>
      <c r="M1010" s="2">
        <f t="shared" si="93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94"/>
        <v>2</v>
      </c>
      <c r="S1010">
        <v>0.18</v>
      </c>
      <c r="T1010">
        <v>2.3E-3</v>
      </c>
      <c r="U1010">
        <f t="shared" si="95"/>
        <v>1.3799999999999999E-3</v>
      </c>
    </row>
    <row r="1011" spans="1:21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92"/>
        <v>2028000</v>
      </c>
      <c r="L1011" s="5">
        <v>1</v>
      </c>
      <c r="M1011" s="2">
        <f t="shared" si="93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94"/>
        <v>2</v>
      </c>
      <c r="S1011">
        <v>0.18</v>
      </c>
      <c r="T1011">
        <v>2.3E-3</v>
      </c>
      <c r="U1011">
        <f t="shared" si="95"/>
        <v>1.3799999999999999E-3</v>
      </c>
    </row>
    <row r="1012" spans="1:21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92"/>
        <v>2030000</v>
      </c>
      <c r="L1012" s="5">
        <v>1</v>
      </c>
      <c r="M1012" s="2">
        <f t="shared" si="93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94"/>
        <v>2</v>
      </c>
      <c r="S1012">
        <v>0.18</v>
      </c>
      <c r="T1012">
        <v>2.3E-3</v>
      </c>
      <c r="U1012">
        <f t="shared" si="95"/>
        <v>1.3799999999999999E-3</v>
      </c>
    </row>
    <row r="1013" spans="1:21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92"/>
        <v>2032000</v>
      </c>
      <c r="L1013" s="5">
        <v>1</v>
      </c>
      <c r="M1013" s="2">
        <f t="shared" si="93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94"/>
        <v>2</v>
      </c>
      <c r="S1013">
        <v>0.18</v>
      </c>
      <c r="T1013">
        <v>2.3E-3</v>
      </c>
      <c r="U1013">
        <f t="shared" si="95"/>
        <v>1.3799999999999999E-3</v>
      </c>
    </row>
    <row r="1014" spans="1:21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92"/>
        <v>2034000</v>
      </c>
      <c r="L1014" s="5">
        <v>1</v>
      </c>
      <c r="M1014" s="2">
        <f t="shared" si="93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94"/>
        <v>2</v>
      </c>
      <c r="S1014">
        <v>0.18</v>
      </c>
      <c r="T1014">
        <v>2.3E-3</v>
      </c>
      <c r="U1014">
        <f t="shared" si="95"/>
        <v>1.3799999999999999E-3</v>
      </c>
    </row>
    <row r="1015" spans="1:21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92"/>
        <v>2036000</v>
      </c>
      <c r="L1015" s="5">
        <v>1</v>
      </c>
      <c r="M1015" s="2">
        <f t="shared" si="93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94"/>
        <v>2</v>
      </c>
      <c r="S1015">
        <v>0.18</v>
      </c>
      <c r="T1015">
        <v>2.3E-3</v>
      </c>
      <c r="U1015">
        <f t="shared" si="95"/>
        <v>1.3799999999999999E-3</v>
      </c>
    </row>
    <row r="1016" spans="1:21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92"/>
        <v>2038000</v>
      </c>
      <c r="L1016" s="5">
        <v>1</v>
      </c>
      <c r="M1016" s="2">
        <f t="shared" si="93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94"/>
        <v>2</v>
      </c>
      <c r="S1016">
        <v>0.18</v>
      </c>
      <c r="T1016">
        <v>2.3E-3</v>
      </c>
      <c r="U1016">
        <f t="shared" si="95"/>
        <v>1.3799999999999999E-3</v>
      </c>
    </row>
    <row r="1017" spans="1:21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96">10000+A1017*2000</f>
        <v>2040000</v>
      </c>
      <c r="L1017" s="5">
        <v>1</v>
      </c>
      <c r="M1017" s="2">
        <f t="shared" ref="M1017:M1052" si="97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94"/>
        <v>2</v>
      </c>
      <c r="S1017">
        <v>0.18</v>
      </c>
      <c r="T1017">
        <v>2.3E-3</v>
      </c>
      <c r="U1017">
        <f t="shared" si="95"/>
        <v>1.3799999999999999E-3</v>
      </c>
    </row>
    <row r="1018" spans="1:21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96"/>
        <v>2042000</v>
      </c>
      <c r="L1018" s="5">
        <v>1</v>
      </c>
      <c r="M1018" s="2">
        <f t="shared" si="97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94"/>
        <v>2</v>
      </c>
      <c r="S1018">
        <v>0.18</v>
      </c>
      <c r="T1018">
        <v>2.3E-3</v>
      </c>
      <c r="U1018">
        <f t="shared" si="95"/>
        <v>1.3799999999999999E-3</v>
      </c>
    </row>
    <row r="1019" spans="1:21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96"/>
        <v>2044000</v>
      </c>
      <c r="L1019" s="5">
        <v>1</v>
      </c>
      <c r="M1019" s="2">
        <f t="shared" si="97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94"/>
        <v>2</v>
      </c>
      <c r="S1019">
        <v>0.18</v>
      </c>
      <c r="T1019">
        <v>2.3E-3</v>
      </c>
      <c r="U1019">
        <f t="shared" si="95"/>
        <v>1.3799999999999999E-3</v>
      </c>
    </row>
    <row r="1020" spans="1:21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96"/>
        <v>2046000</v>
      </c>
      <c r="L1020" s="5">
        <v>1</v>
      </c>
      <c r="M1020" s="2">
        <f t="shared" si="97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94"/>
        <v>2</v>
      </c>
      <c r="S1020">
        <v>0.18</v>
      </c>
      <c r="T1020">
        <v>2.3E-3</v>
      </c>
      <c r="U1020">
        <f t="shared" si="95"/>
        <v>1.3799999999999999E-3</v>
      </c>
    </row>
    <row r="1021" spans="1:21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96"/>
        <v>2048000</v>
      </c>
      <c r="L1021" s="5">
        <v>1</v>
      </c>
      <c r="M1021" s="2">
        <f t="shared" si="97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94"/>
        <v>2</v>
      </c>
      <c r="S1021">
        <v>0.18</v>
      </c>
      <c r="T1021">
        <v>2.3E-3</v>
      </c>
      <c r="U1021">
        <f t="shared" si="95"/>
        <v>1.3799999999999999E-3</v>
      </c>
    </row>
    <row r="1022" spans="1:21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96"/>
        <v>2050000</v>
      </c>
      <c r="L1022" s="5">
        <v>1</v>
      </c>
      <c r="M1022" s="2">
        <f t="shared" si="97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94"/>
        <v>2</v>
      </c>
      <c r="S1022">
        <v>0.18</v>
      </c>
      <c r="T1022">
        <v>2.3E-3</v>
      </c>
      <c r="U1022">
        <f t="shared" si="95"/>
        <v>1.3799999999999999E-3</v>
      </c>
    </row>
    <row r="1023" spans="1:21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96"/>
        <v>2052000</v>
      </c>
      <c r="L1023" s="5">
        <v>1</v>
      </c>
      <c r="M1023" s="2">
        <f t="shared" si="97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94"/>
        <v>2</v>
      </c>
      <c r="S1023">
        <v>0.18</v>
      </c>
      <c r="T1023">
        <v>2.3E-3</v>
      </c>
      <c r="U1023">
        <f t="shared" si="95"/>
        <v>1.3799999999999999E-3</v>
      </c>
    </row>
    <row r="1024" spans="1:21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96"/>
        <v>2054000</v>
      </c>
      <c r="L1024" s="5">
        <v>1</v>
      </c>
      <c r="M1024" s="2">
        <f t="shared" si="97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94"/>
        <v>2</v>
      </c>
      <c r="S1024">
        <v>0.18</v>
      </c>
      <c r="T1024">
        <v>2.3E-3</v>
      </c>
      <c r="U1024">
        <f t="shared" si="95"/>
        <v>1.3799999999999999E-3</v>
      </c>
    </row>
    <row r="1025" spans="1:21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96"/>
        <v>2056000</v>
      </c>
      <c r="L1025" s="5">
        <v>1</v>
      </c>
      <c r="M1025" s="2">
        <f t="shared" si="97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94"/>
        <v>2</v>
      </c>
      <c r="S1025">
        <v>0.18</v>
      </c>
      <c r="T1025">
        <v>2.3E-3</v>
      </c>
      <c r="U1025">
        <f t="shared" si="95"/>
        <v>1.3799999999999999E-3</v>
      </c>
    </row>
    <row r="1026" spans="1:21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96"/>
        <v>2058000</v>
      </c>
      <c r="L1026" s="5">
        <v>1</v>
      </c>
      <c r="M1026" s="2">
        <f t="shared" si="97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94"/>
        <v>2</v>
      </c>
      <c r="S1026">
        <v>0.18</v>
      </c>
      <c r="T1026">
        <v>2.3E-3</v>
      </c>
      <c r="U1026">
        <f t="shared" si="95"/>
        <v>1.3799999999999999E-3</v>
      </c>
    </row>
    <row r="1027" spans="1:21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96"/>
        <v>2060000</v>
      </c>
      <c r="L1027" s="5">
        <v>1</v>
      </c>
      <c r="M1027" s="2">
        <f t="shared" si="97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98">QUOTIENT(A1027,1000)+1</f>
        <v>2</v>
      </c>
      <c r="S1027">
        <v>0.18</v>
      </c>
      <c r="T1027">
        <v>2.3E-3</v>
      </c>
      <c r="U1027">
        <f t="shared" si="95"/>
        <v>1.3799999999999999E-3</v>
      </c>
    </row>
    <row r="1028" spans="1:21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96"/>
        <v>2062000</v>
      </c>
      <c r="L1028" s="5">
        <v>1</v>
      </c>
      <c r="M1028" s="2">
        <f t="shared" si="97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98"/>
        <v>2</v>
      </c>
      <c r="S1028">
        <v>0.18</v>
      </c>
      <c r="T1028">
        <v>2.3E-3</v>
      </c>
      <c r="U1028">
        <f t="shared" ref="U1028:U1091" si="99">T1028*0.6</f>
        <v>1.3799999999999999E-3</v>
      </c>
    </row>
    <row r="1029" spans="1:21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96"/>
        <v>2064000</v>
      </c>
      <c r="L1029" s="5">
        <v>1</v>
      </c>
      <c r="M1029" s="2">
        <f t="shared" si="97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98"/>
        <v>2</v>
      </c>
      <c r="S1029">
        <v>0.18</v>
      </c>
      <c r="T1029">
        <v>2.3E-3</v>
      </c>
      <c r="U1029">
        <f t="shared" si="99"/>
        <v>1.3799999999999999E-3</v>
      </c>
    </row>
    <row r="1030" spans="1:21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96"/>
        <v>2066000</v>
      </c>
      <c r="L1030" s="5">
        <v>1</v>
      </c>
      <c r="M1030" s="2">
        <f t="shared" si="97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98"/>
        <v>2</v>
      </c>
      <c r="S1030">
        <v>0.18</v>
      </c>
      <c r="T1030">
        <v>2.3E-3</v>
      </c>
      <c r="U1030">
        <f t="shared" si="99"/>
        <v>1.3799999999999999E-3</v>
      </c>
    </row>
    <row r="1031" spans="1:21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96"/>
        <v>2068000</v>
      </c>
      <c r="L1031" s="5">
        <v>1</v>
      </c>
      <c r="M1031" s="2">
        <f t="shared" si="97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98"/>
        <v>2</v>
      </c>
      <c r="S1031">
        <v>0.18</v>
      </c>
      <c r="T1031">
        <v>2.3E-3</v>
      </c>
      <c r="U1031">
        <f t="shared" si="99"/>
        <v>1.3799999999999999E-3</v>
      </c>
    </row>
    <row r="1032" spans="1:21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96"/>
        <v>2070000</v>
      </c>
      <c r="L1032" s="5">
        <v>1</v>
      </c>
      <c r="M1032" s="2">
        <f t="shared" si="97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98"/>
        <v>2</v>
      </c>
      <c r="S1032">
        <v>0.18</v>
      </c>
      <c r="T1032">
        <v>2.3E-3</v>
      </c>
      <c r="U1032">
        <f t="shared" si="99"/>
        <v>1.3799999999999999E-3</v>
      </c>
    </row>
    <row r="1033" spans="1:21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96"/>
        <v>2072000</v>
      </c>
      <c r="L1033" s="5">
        <v>1</v>
      </c>
      <c r="M1033" s="2">
        <f t="shared" si="97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98"/>
        <v>2</v>
      </c>
      <c r="S1033">
        <v>0.18</v>
      </c>
      <c r="T1033">
        <v>2.3E-3</v>
      </c>
      <c r="U1033">
        <f t="shared" si="99"/>
        <v>1.3799999999999999E-3</v>
      </c>
    </row>
    <row r="1034" spans="1:21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96"/>
        <v>2074000</v>
      </c>
      <c r="L1034" s="5">
        <v>1</v>
      </c>
      <c r="M1034" s="2">
        <f t="shared" si="97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98"/>
        <v>2</v>
      </c>
      <c r="S1034">
        <v>0.18</v>
      </c>
      <c r="T1034">
        <v>2.3E-3</v>
      </c>
      <c r="U1034">
        <f t="shared" si="99"/>
        <v>1.3799999999999999E-3</v>
      </c>
    </row>
    <row r="1035" spans="1:21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96"/>
        <v>2076000</v>
      </c>
      <c r="L1035" s="5">
        <v>1</v>
      </c>
      <c r="M1035" s="2">
        <f t="shared" si="97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98"/>
        <v>2</v>
      </c>
      <c r="S1035">
        <v>0.18</v>
      </c>
      <c r="T1035">
        <v>2.3E-3</v>
      </c>
      <c r="U1035">
        <f t="shared" si="99"/>
        <v>1.3799999999999999E-3</v>
      </c>
    </row>
    <row r="1036" spans="1:21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96"/>
        <v>2078000</v>
      </c>
      <c r="L1036" s="5">
        <v>1</v>
      </c>
      <c r="M1036" s="2">
        <f t="shared" si="97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98"/>
        <v>2</v>
      </c>
      <c r="S1036">
        <v>0.18</v>
      </c>
      <c r="T1036">
        <v>2.3E-3</v>
      </c>
      <c r="U1036">
        <f t="shared" si="99"/>
        <v>1.3799999999999999E-3</v>
      </c>
    </row>
    <row r="1037" spans="1:21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96"/>
        <v>2080000</v>
      </c>
      <c r="L1037" s="5">
        <v>1</v>
      </c>
      <c r="M1037" s="2">
        <f t="shared" si="97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98"/>
        <v>2</v>
      </c>
      <c r="S1037">
        <v>0.18</v>
      </c>
      <c r="T1037">
        <v>2.3E-3</v>
      </c>
      <c r="U1037">
        <f t="shared" si="99"/>
        <v>1.3799999999999999E-3</v>
      </c>
    </row>
    <row r="1038" spans="1:21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96"/>
        <v>2082000</v>
      </c>
      <c r="L1038" s="5">
        <v>1</v>
      </c>
      <c r="M1038" s="2">
        <f t="shared" si="97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98"/>
        <v>2</v>
      </c>
      <c r="S1038">
        <v>0.18</v>
      </c>
      <c r="T1038">
        <v>2.3E-3</v>
      </c>
      <c r="U1038">
        <f t="shared" si="99"/>
        <v>1.3799999999999999E-3</v>
      </c>
    </row>
    <row r="1039" spans="1:21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96"/>
        <v>2084000</v>
      </c>
      <c r="L1039" s="5">
        <v>1</v>
      </c>
      <c r="M1039" s="2">
        <f t="shared" si="97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98"/>
        <v>2</v>
      </c>
      <c r="S1039">
        <v>0.18</v>
      </c>
      <c r="T1039">
        <v>2.3E-3</v>
      </c>
      <c r="U1039">
        <f t="shared" si="99"/>
        <v>1.3799999999999999E-3</v>
      </c>
    </row>
    <row r="1040" spans="1:21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96"/>
        <v>2086000</v>
      </c>
      <c r="L1040" s="5">
        <v>1</v>
      </c>
      <c r="M1040" s="2">
        <f t="shared" si="97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98"/>
        <v>2</v>
      </c>
      <c r="S1040">
        <v>0.18</v>
      </c>
      <c r="T1040">
        <v>2.3E-3</v>
      </c>
      <c r="U1040">
        <f t="shared" si="99"/>
        <v>1.3799999999999999E-3</v>
      </c>
    </row>
    <row r="1041" spans="1:21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96"/>
        <v>2088000</v>
      </c>
      <c r="L1041" s="5">
        <v>1</v>
      </c>
      <c r="M1041" s="2">
        <f t="shared" si="97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98"/>
        <v>2</v>
      </c>
      <c r="S1041">
        <v>0.18</v>
      </c>
      <c r="T1041">
        <v>2.3E-3</v>
      </c>
      <c r="U1041">
        <f t="shared" si="99"/>
        <v>1.3799999999999999E-3</v>
      </c>
    </row>
    <row r="1042" spans="1:21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96"/>
        <v>2090000</v>
      </c>
      <c r="L1042" s="5">
        <v>1</v>
      </c>
      <c r="M1042" s="2">
        <f t="shared" si="97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98"/>
        <v>2</v>
      </c>
      <c r="S1042">
        <v>0.18</v>
      </c>
      <c r="T1042">
        <v>2.3E-3</v>
      </c>
      <c r="U1042">
        <f t="shared" si="99"/>
        <v>1.3799999999999999E-3</v>
      </c>
    </row>
    <row r="1043" spans="1:21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96"/>
        <v>2092000</v>
      </c>
      <c r="L1043" s="5">
        <v>1</v>
      </c>
      <c r="M1043" s="2">
        <f t="shared" si="97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98"/>
        <v>2</v>
      </c>
      <c r="S1043">
        <v>0.18</v>
      </c>
      <c r="T1043">
        <v>2.3E-3</v>
      </c>
      <c r="U1043">
        <f t="shared" si="99"/>
        <v>1.3799999999999999E-3</v>
      </c>
    </row>
    <row r="1044" spans="1:21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96"/>
        <v>2094000</v>
      </c>
      <c r="L1044" s="5">
        <v>1</v>
      </c>
      <c r="M1044" s="2">
        <f t="shared" si="97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98"/>
        <v>2</v>
      </c>
      <c r="S1044">
        <v>0.18</v>
      </c>
      <c r="T1044">
        <v>2.3E-3</v>
      </c>
      <c r="U1044">
        <f t="shared" si="99"/>
        <v>1.3799999999999999E-3</v>
      </c>
    </row>
    <row r="1045" spans="1:21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96"/>
        <v>2096000</v>
      </c>
      <c r="L1045" s="5">
        <v>1</v>
      </c>
      <c r="M1045" s="2">
        <f t="shared" si="97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98"/>
        <v>2</v>
      </c>
      <c r="S1045">
        <v>0.18</v>
      </c>
      <c r="T1045">
        <v>2.3E-3</v>
      </c>
      <c r="U1045">
        <f t="shared" si="99"/>
        <v>1.3799999999999999E-3</v>
      </c>
    </row>
    <row r="1046" spans="1:21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96"/>
        <v>2098000</v>
      </c>
      <c r="L1046" s="5">
        <v>1</v>
      </c>
      <c r="M1046" s="2">
        <f t="shared" si="97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98"/>
        <v>2</v>
      </c>
      <c r="S1046">
        <v>0.18</v>
      </c>
      <c r="T1046">
        <v>2.3E-3</v>
      </c>
      <c r="U1046">
        <f t="shared" si="99"/>
        <v>1.3799999999999999E-3</v>
      </c>
    </row>
    <row r="1047" spans="1:21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96"/>
        <v>2100000</v>
      </c>
      <c r="L1047" s="5">
        <v>1</v>
      </c>
      <c r="M1047" s="2">
        <f t="shared" si="97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98"/>
        <v>2</v>
      </c>
      <c r="S1047">
        <v>0.18</v>
      </c>
      <c r="T1047">
        <v>2.3E-3</v>
      </c>
      <c r="U1047">
        <f t="shared" si="99"/>
        <v>1.3799999999999999E-3</v>
      </c>
    </row>
    <row r="1048" spans="1:21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96"/>
        <v>2102000</v>
      </c>
      <c r="L1048" s="5">
        <v>1</v>
      </c>
      <c r="M1048" s="2">
        <f t="shared" si="97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98"/>
        <v>2</v>
      </c>
      <c r="S1048">
        <v>0.18</v>
      </c>
      <c r="T1048">
        <v>2.3E-3</v>
      </c>
      <c r="U1048">
        <f t="shared" si="99"/>
        <v>1.3799999999999999E-3</v>
      </c>
    </row>
    <row r="1049" spans="1:21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96"/>
        <v>2104000</v>
      </c>
      <c r="L1049" s="5">
        <v>1</v>
      </c>
      <c r="M1049" s="2">
        <f t="shared" si="97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98"/>
        <v>2</v>
      </c>
      <c r="S1049">
        <v>0.18</v>
      </c>
      <c r="T1049">
        <v>2.3E-3</v>
      </c>
      <c r="U1049">
        <f t="shared" si="99"/>
        <v>1.3799999999999999E-3</v>
      </c>
    </row>
    <row r="1050" spans="1:21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96"/>
        <v>2106000</v>
      </c>
      <c r="L1050" s="5">
        <v>1</v>
      </c>
      <c r="M1050" s="2">
        <f t="shared" si="97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98"/>
        <v>2</v>
      </c>
      <c r="S1050">
        <v>0.18</v>
      </c>
      <c r="T1050">
        <v>2.3E-3</v>
      </c>
      <c r="U1050">
        <f t="shared" si="99"/>
        <v>1.3799999999999999E-3</v>
      </c>
    </row>
    <row r="1051" spans="1:21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96"/>
        <v>2108000</v>
      </c>
      <c r="L1051" s="5">
        <v>1</v>
      </c>
      <c r="M1051" s="2">
        <f t="shared" si="97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98"/>
        <v>2</v>
      </c>
      <c r="S1051">
        <v>0.18</v>
      </c>
      <c r="T1051">
        <v>2.3E-3</v>
      </c>
      <c r="U1051">
        <f t="shared" si="99"/>
        <v>1.3799999999999999E-3</v>
      </c>
    </row>
    <row r="1052" spans="1:21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96"/>
        <v>2110000</v>
      </c>
      <c r="L1052" s="5">
        <v>1</v>
      </c>
      <c r="M1052" s="2">
        <f t="shared" si="97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98"/>
        <v>2</v>
      </c>
      <c r="S1052">
        <v>0.18</v>
      </c>
      <c r="T1052">
        <v>2.3E-3</v>
      </c>
      <c r="U1052">
        <f t="shared" si="99"/>
        <v>1.3799999999999999E-3</v>
      </c>
    </row>
    <row r="1053" spans="1:21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100">10000+A1053*2000</f>
        <v>2112000</v>
      </c>
      <c r="L1053" s="5">
        <v>1</v>
      </c>
      <c r="M1053" s="2">
        <f t="shared" ref="M1053:M1116" si="101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98"/>
        <v>2</v>
      </c>
      <c r="S1053">
        <v>0.18</v>
      </c>
      <c r="T1053">
        <v>2.3E-3</v>
      </c>
      <c r="U1053">
        <f t="shared" si="99"/>
        <v>1.3799999999999999E-3</v>
      </c>
    </row>
    <row r="1054" spans="1:21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100"/>
        <v>2114000</v>
      </c>
      <c r="L1054" s="5">
        <v>1</v>
      </c>
      <c r="M1054" s="2">
        <f t="shared" si="101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98"/>
        <v>2</v>
      </c>
      <c r="S1054">
        <v>0.18</v>
      </c>
      <c r="T1054">
        <v>2.3E-3</v>
      </c>
      <c r="U1054">
        <f t="shared" si="99"/>
        <v>1.3799999999999999E-3</v>
      </c>
    </row>
    <row r="1055" spans="1:21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100"/>
        <v>2116000</v>
      </c>
      <c r="L1055" s="5">
        <v>1</v>
      </c>
      <c r="M1055" s="2">
        <f t="shared" si="101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98"/>
        <v>2</v>
      </c>
      <c r="S1055">
        <v>0.18</v>
      </c>
      <c r="T1055">
        <v>2.3E-3</v>
      </c>
      <c r="U1055">
        <f t="shared" si="99"/>
        <v>1.3799999999999999E-3</v>
      </c>
    </row>
    <row r="1056" spans="1:21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100"/>
        <v>2118000</v>
      </c>
      <c r="L1056" s="5">
        <v>1</v>
      </c>
      <c r="M1056" s="2">
        <f t="shared" si="101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98"/>
        <v>2</v>
      </c>
      <c r="S1056">
        <v>0.18</v>
      </c>
      <c r="T1056">
        <v>2.3E-3</v>
      </c>
      <c r="U1056">
        <f t="shared" si="99"/>
        <v>1.3799999999999999E-3</v>
      </c>
    </row>
    <row r="1057" spans="1:21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100"/>
        <v>2120000</v>
      </c>
      <c r="L1057" s="5">
        <v>1</v>
      </c>
      <c r="M1057" s="2">
        <f t="shared" si="101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98"/>
        <v>2</v>
      </c>
      <c r="S1057">
        <v>0.18</v>
      </c>
      <c r="T1057">
        <v>2.3E-3</v>
      </c>
      <c r="U1057">
        <f t="shared" si="99"/>
        <v>1.3799999999999999E-3</v>
      </c>
    </row>
    <row r="1058" spans="1:21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100"/>
        <v>2122000</v>
      </c>
      <c r="L1058" s="5">
        <v>1</v>
      </c>
      <c r="M1058" s="2">
        <f t="shared" si="101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98"/>
        <v>2</v>
      </c>
      <c r="S1058">
        <v>0.18</v>
      </c>
      <c r="T1058">
        <v>2.3E-3</v>
      </c>
      <c r="U1058">
        <f t="shared" si="99"/>
        <v>1.3799999999999999E-3</v>
      </c>
    </row>
    <row r="1059" spans="1:21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100"/>
        <v>2124000</v>
      </c>
      <c r="L1059" s="5">
        <v>1</v>
      </c>
      <c r="M1059" s="2">
        <f t="shared" si="101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98"/>
        <v>2</v>
      </c>
      <c r="S1059">
        <v>0.18</v>
      </c>
      <c r="T1059">
        <v>2.3E-3</v>
      </c>
      <c r="U1059">
        <f t="shared" si="99"/>
        <v>1.3799999999999999E-3</v>
      </c>
    </row>
    <row r="1060" spans="1:21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100"/>
        <v>2126000</v>
      </c>
      <c r="L1060" s="5">
        <v>1</v>
      </c>
      <c r="M1060" s="2">
        <f t="shared" si="101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98"/>
        <v>2</v>
      </c>
      <c r="S1060">
        <v>0.18</v>
      </c>
      <c r="T1060">
        <v>2.3E-3</v>
      </c>
      <c r="U1060">
        <f t="shared" si="99"/>
        <v>1.3799999999999999E-3</v>
      </c>
    </row>
    <row r="1061" spans="1:21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100"/>
        <v>2128000</v>
      </c>
      <c r="L1061" s="5">
        <v>1</v>
      </c>
      <c r="M1061" s="2">
        <f t="shared" si="101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98"/>
        <v>2</v>
      </c>
      <c r="S1061">
        <v>0.18</v>
      </c>
      <c r="T1061">
        <v>2.3E-3</v>
      </c>
      <c r="U1061">
        <f t="shared" si="99"/>
        <v>1.3799999999999999E-3</v>
      </c>
    </row>
    <row r="1062" spans="1:21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100"/>
        <v>2130000</v>
      </c>
      <c r="L1062" s="5">
        <v>1</v>
      </c>
      <c r="M1062" s="2">
        <f t="shared" si="101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98"/>
        <v>2</v>
      </c>
      <c r="S1062">
        <v>0.18</v>
      </c>
      <c r="T1062">
        <v>2.3E-3</v>
      </c>
      <c r="U1062">
        <f t="shared" si="99"/>
        <v>1.3799999999999999E-3</v>
      </c>
    </row>
    <row r="1063" spans="1:21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100"/>
        <v>2132000</v>
      </c>
      <c r="L1063" s="5">
        <v>1</v>
      </c>
      <c r="M1063" s="2">
        <f t="shared" si="101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98"/>
        <v>2</v>
      </c>
      <c r="S1063">
        <v>0.18</v>
      </c>
      <c r="T1063">
        <v>2.3E-3</v>
      </c>
      <c r="U1063">
        <f t="shared" si="99"/>
        <v>1.3799999999999999E-3</v>
      </c>
    </row>
    <row r="1064" spans="1:21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100"/>
        <v>2134000</v>
      </c>
      <c r="L1064" s="5">
        <v>1</v>
      </c>
      <c r="M1064" s="2">
        <f t="shared" si="101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98"/>
        <v>2</v>
      </c>
      <c r="S1064">
        <v>0.18</v>
      </c>
      <c r="T1064">
        <v>2.3E-3</v>
      </c>
      <c r="U1064">
        <f t="shared" si="99"/>
        <v>1.3799999999999999E-3</v>
      </c>
    </row>
    <row r="1065" spans="1:21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100"/>
        <v>2136000</v>
      </c>
      <c r="L1065" s="5">
        <v>1</v>
      </c>
      <c r="M1065" s="2">
        <f t="shared" si="101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98"/>
        <v>2</v>
      </c>
      <c r="S1065">
        <v>0.18</v>
      </c>
      <c r="T1065">
        <v>2.3E-3</v>
      </c>
      <c r="U1065">
        <f t="shared" si="99"/>
        <v>1.3799999999999999E-3</v>
      </c>
    </row>
    <row r="1066" spans="1:21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100"/>
        <v>2138000</v>
      </c>
      <c r="L1066" s="5">
        <v>1</v>
      </c>
      <c r="M1066" s="2">
        <f t="shared" si="101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98"/>
        <v>2</v>
      </c>
      <c r="S1066">
        <v>0.18</v>
      </c>
      <c r="T1066">
        <v>2.3E-3</v>
      </c>
      <c r="U1066">
        <f t="shared" si="99"/>
        <v>1.3799999999999999E-3</v>
      </c>
    </row>
    <row r="1067" spans="1:21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100"/>
        <v>2140000</v>
      </c>
      <c r="L1067" s="5">
        <v>1</v>
      </c>
      <c r="M1067" s="2">
        <f t="shared" si="101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98"/>
        <v>2</v>
      </c>
      <c r="S1067">
        <v>0.18</v>
      </c>
      <c r="T1067">
        <v>2.3E-3</v>
      </c>
      <c r="U1067">
        <f t="shared" si="99"/>
        <v>1.3799999999999999E-3</v>
      </c>
    </row>
    <row r="1068" spans="1:21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100"/>
        <v>2142000</v>
      </c>
      <c r="L1068" s="5">
        <v>1</v>
      </c>
      <c r="M1068" s="2">
        <f t="shared" si="101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98"/>
        <v>2</v>
      </c>
      <c r="S1068">
        <v>0.18</v>
      </c>
      <c r="T1068">
        <v>2.3E-3</v>
      </c>
      <c r="U1068">
        <f t="shared" si="99"/>
        <v>1.3799999999999999E-3</v>
      </c>
    </row>
    <row r="1069" spans="1:21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100"/>
        <v>2144000</v>
      </c>
      <c r="L1069" s="5">
        <v>1</v>
      </c>
      <c r="M1069" s="2">
        <f t="shared" si="101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98"/>
        <v>2</v>
      </c>
      <c r="S1069">
        <v>0.18</v>
      </c>
      <c r="T1069">
        <v>2.3E-3</v>
      </c>
      <c r="U1069">
        <f t="shared" si="99"/>
        <v>1.3799999999999999E-3</v>
      </c>
    </row>
    <row r="1070" spans="1:21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100"/>
        <v>2146000</v>
      </c>
      <c r="L1070" s="5">
        <v>1</v>
      </c>
      <c r="M1070" s="2">
        <f t="shared" si="101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98"/>
        <v>2</v>
      </c>
      <c r="S1070">
        <v>0.18</v>
      </c>
      <c r="T1070">
        <v>2.3E-3</v>
      </c>
      <c r="U1070">
        <f t="shared" si="99"/>
        <v>1.3799999999999999E-3</v>
      </c>
    </row>
    <row r="1071" spans="1:21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100"/>
        <v>2148000</v>
      </c>
      <c r="L1071" s="5">
        <v>1</v>
      </c>
      <c r="M1071" s="2">
        <f t="shared" si="101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98"/>
        <v>2</v>
      </c>
      <c r="S1071">
        <v>0.18</v>
      </c>
      <c r="T1071">
        <v>2.3E-3</v>
      </c>
      <c r="U1071">
        <f t="shared" si="99"/>
        <v>1.3799999999999999E-3</v>
      </c>
    </row>
    <row r="1072" spans="1:21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100"/>
        <v>2150000</v>
      </c>
      <c r="L1072" s="5">
        <v>1</v>
      </c>
      <c r="M1072" s="2">
        <f t="shared" si="101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98"/>
        <v>2</v>
      </c>
      <c r="S1072">
        <v>0.18</v>
      </c>
      <c r="T1072">
        <v>2.3E-3</v>
      </c>
      <c r="U1072">
        <f t="shared" si="99"/>
        <v>1.3799999999999999E-3</v>
      </c>
    </row>
    <row r="1073" spans="1:21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100"/>
        <v>2152000</v>
      </c>
      <c r="L1073" s="5">
        <v>1</v>
      </c>
      <c r="M1073" s="2">
        <f t="shared" si="101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98"/>
        <v>2</v>
      </c>
      <c r="S1073">
        <v>0.18</v>
      </c>
      <c r="T1073">
        <v>2.3E-3</v>
      </c>
      <c r="U1073">
        <f t="shared" si="99"/>
        <v>1.3799999999999999E-3</v>
      </c>
    </row>
    <row r="1074" spans="1:21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100"/>
        <v>2154000</v>
      </c>
      <c r="L1074" s="5">
        <v>1</v>
      </c>
      <c r="M1074" s="2">
        <f t="shared" si="101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98"/>
        <v>2</v>
      </c>
      <c r="S1074">
        <v>0.18</v>
      </c>
      <c r="T1074">
        <v>2.3E-3</v>
      </c>
      <c r="U1074">
        <f t="shared" si="99"/>
        <v>1.3799999999999999E-3</v>
      </c>
    </row>
    <row r="1075" spans="1:21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100"/>
        <v>2156000</v>
      </c>
      <c r="L1075" s="5">
        <v>1</v>
      </c>
      <c r="M1075" s="2">
        <f t="shared" si="101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98"/>
        <v>2</v>
      </c>
      <c r="S1075">
        <v>0.18</v>
      </c>
      <c r="T1075">
        <v>2.3E-3</v>
      </c>
      <c r="U1075">
        <f t="shared" si="99"/>
        <v>1.3799999999999999E-3</v>
      </c>
    </row>
    <row r="1076" spans="1:21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100"/>
        <v>2158000</v>
      </c>
      <c r="L1076" s="5">
        <v>1</v>
      </c>
      <c r="M1076" s="2">
        <f t="shared" si="101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98"/>
        <v>2</v>
      </c>
      <c r="S1076">
        <v>0.18</v>
      </c>
      <c r="T1076">
        <v>2.3E-3</v>
      </c>
      <c r="U1076">
        <f t="shared" si="99"/>
        <v>1.3799999999999999E-3</v>
      </c>
    </row>
    <row r="1077" spans="1:21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100"/>
        <v>2160000</v>
      </c>
      <c r="L1077" s="5">
        <v>1</v>
      </c>
      <c r="M1077" s="2">
        <f t="shared" si="101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98"/>
        <v>2</v>
      </c>
      <c r="S1077">
        <v>0.18</v>
      </c>
      <c r="T1077">
        <v>2.3E-3</v>
      </c>
      <c r="U1077">
        <f t="shared" si="99"/>
        <v>1.3799999999999999E-3</v>
      </c>
    </row>
    <row r="1078" spans="1:21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100"/>
        <v>2162000</v>
      </c>
      <c r="L1078" s="5">
        <v>1</v>
      </c>
      <c r="M1078" s="2">
        <f t="shared" si="101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98"/>
        <v>2</v>
      </c>
      <c r="S1078">
        <v>0.18</v>
      </c>
      <c r="T1078">
        <v>2.3E-3</v>
      </c>
      <c r="U1078">
        <f t="shared" si="99"/>
        <v>1.3799999999999999E-3</v>
      </c>
    </row>
    <row r="1079" spans="1:21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100"/>
        <v>2164000</v>
      </c>
      <c r="L1079" s="5">
        <v>1</v>
      </c>
      <c r="M1079" s="2">
        <f t="shared" si="101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98"/>
        <v>2</v>
      </c>
      <c r="S1079">
        <v>0.18</v>
      </c>
      <c r="T1079">
        <v>2.3E-3</v>
      </c>
      <c r="U1079">
        <f t="shared" si="99"/>
        <v>1.3799999999999999E-3</v>
      </c>
    </row>
    <row r="1080" spans="1:21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100"/>
        <v>2166000</v>
      </c>
      <c r="L1080" s="5">
        <v>1</v>
      </c>
      <c r="M1080" s="2">
        <f t="shared" si="101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98"/>
        <v>2</v>
      </c>
      <c r="S1080">
        <v>0.18</v>
      </c>
      <c r="T1080">
        <v>2.3E-3</v>
      </c>
      <c r="U1080">
        <f t="shared" si="99"/>
        <v>1.3799999999999999E-3</v>
      </c>
    </row>
    <row r="1081" spans="1:21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100"/>
        <v>2168000</v>
      </c>
      <c r="L1081" s="5">
        <v>1</v>
      </c>
      <c r="M1081" s="2">
        <f t="shared" si="101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98"/>
        <v>2</v>
      </c>
      <c r="S1081">
        <v>0.18</v>
      </c>
      <c r="T1081">
        <v>2.3E-3</v>
      </c>
      <c r="U1081">
        <f t="shared" si="99"/>
        <v>1.3799999999999999E-3</v>
      </c>
    </row>
    <row r="1082" spans="1:21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100"/>
        <v>2170000</v>
      </c>
      <c r="L1082" s="5">
        <v>1</v>
      </c>
      <c r="M1082" s="2">
        <f t="shared" si="101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98"/>
        <v>2</v>
      </c>
      <c r="S1082">
        <v>0.18</v>
      </c>
      <c r="T1082">
        <v>2.3E-3</v>
      </c>
      <c r="U1082">
        <f t="shared" si="99"/>
        <v>1.3799999999999999E-3</v>
      </c>
    </row>
    <row r="1083" spans="1:21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100"/>
        <v>2172000</v>
      </c>
      <c r="L1083" s="5">
        <v>1</v>
      </c>
      <c r="M1083" s="2">
        <f t="shared" si="101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98"/>
        <v>2</v>
      </c>
      <c r="S1083">
        <v>0.18</v>
      </c>
      <c r="T1083">
        <v>2.3E-3</v>
      </c>
      <c r="U1083">
        <f t="shared" si="99"/>
        <v>1.3799999999999999E-3</v>
      </c>
    </row>
    <row r="1084" spans="1:21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100"/>
        <v>2174000</v>
      </c>
      <c r="L1084" s="5">
        <v>1</v>
      </c>
      <c r="M1084" s="2">
        <f t="shared" si="101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98"/>
        <v>2</v>
      </c>
      <c r="S1084">
        <v>0.18</v>
      </c>
      <c r="T1084">
        <v>2.3E-3</v>
      </c>
      <c r="U1084">
        <f t="shared" si="99"/>
        <v>1.3799999999999999E-3</v>
      </c>
    </row>
    <row r="1085" spans="1:21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100"/>
        <v>2176000</v>
      </c>
      <c r="L1085" s="5">
        <v>1</v>
      </c>
      <c r="M1085" s="2">
        <f t="shared" si="101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98"/>
        <v>2</v>
      </c>
      <c r="S1085">
        <v>0.18</v>
      </c>
      <c r="T1085">
        <v>2.3E-3</v>
      </c>
      <c r="U1085">
        <f t="shared" si="99"/>
        <v>1.3799999999999999E-3</v>
      </c>
    </row>
    <row r="1086" spans="1:21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100"/>
        <v>2178000</v>
      </c>
      <c r="L1086" s="5">
        <v>1</v>
      </c>
      <c r="M1086" s="2">
        <f t="shared" si="101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98"/>
        <v>2</v>
      </c>
      <c r="S1086">
        <v>0.18</v>
      </c>
      <c r="T1086">
        <v>2.3E-3</v>
      </c>
      <c r="U1086">
        <f t="shared" si="99"/>
        <v>1.3799999999999999E-3</v>
      </c>
    </row>
    <row r="1087" spans="1:21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100"/>
        <v>2180000</v>
      </c>
      <c r="L1087" s="5">
        <v>1</v>
      </c>
      <c r="M1087" s="2">
        <f t="shared" si="101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98"/>
        <v>2</v>
      </c>
      <c r="S1087">
        <v>0.18</v>
      </c>
      <c r="T1087">
        <v>2.3E-3</v>
      </c>
      <c r="U1087">
        <f t="shared" si="99"/>
        <v>1.3799999999999999E-3</v>
      </c>
    </row>
    <row r="1088" spans="1:21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100"/>
        <v>2182000</v>
      </c>
      <c r="L1088" s="5">
        <v>1</v>
      </c>
      <c r="M1088" s="2">
        <f t="shared" si="101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98"/>
        <v>2</v>
      </c>
      <c r="S1088">
        <v>0.18</v>
      </c>
      <c r="T1088">
        <v>2.3E-3</v>
      </c>
      <c r="U1088">
        <f t="shared" si="99"/>
        <v>1.3799999999999999E-3</v>
      </c>
    </row>
    <row r="1089" spans="1:21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100"/>
        <v>2184000</v>
      </c>
      <c r="L1089" s="5">
        <v>1</v>
      </c>
      <c r="M1089" s="2">
        <f t="shared" si="101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98"/>
        <v>2</v>
      </c>
      <c r="S1089">
        <v>0.18</v>
      </c>
      <c r="T1089">
        <v>2.3E-3</v>
      </c>
      <c r="U1089">
        <f t="shared" si="99"/>
        <v>1.3799999999999999E-3</v>
      </c>
    </row>
    <row r="1090" spans="1:21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100"/>
        <v>2186000</v>
      </c>
      <c r="L1090" s="5">
        <v>1</v>
      </c>
      <c r="M1090" s="2">
        <f t="shared" si="101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98"/>
        <v>2</v>
      </c>
      <c r="S1090">
        <v>0.18</v>
      </c>
      <c r="T1090">
        <v>2.3E-3</v>
      </c>
      <c r="U1090">
        <f t="shared" si="99"/>
        <v>1.3799999999999999E-3</v>
      </c>
    </row>
    <row r="1091" spans="1:21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100"/>
        <v>2188000</v>
      </c>
      <c r="L1091" s="5">
        <v>1</v>
      </c>
      <c r="M1091" s="2">
        <f t="shared" si="101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102">QUOTIENT(A1091,1000)+1</f>
        <v>2</v>
      </c>
      <c r="S1091">
        <v>0.18</v>
      </c>
      <c r="T1091">
        <v>2.3E-3</v>
      </c>
      <c r="U1091">
        <f t="shared" si="99"/>
        <v>1.3799999999999999E-3</v>
      </c>
    </row>
    <row r="1092" spans="1:21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100"/>
        <v>2190000</v>
      </c>
      <c r="L1092" s="5">
        <v>1</v>
      </c>
      <c r="M1092" s="2">
        <f t="shared" si="101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102"/>
        <v>2</v>
      </c>
      <c r="S1092">
        <v>0.18</v>
      </c>
      <c r="T1092">
        <v>2.3E-3</v>
      </c>
      <c r="U1092">
        <f t="shared" ref="U1092:U1155" si="103">T1092*0.6</f>
        <v>1.3799999999999999E-3</v>
      </c>
    </row>
    <row r="1093" spans="1:21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100"/>
        <v>2192000</v>
      </c>
      <c r="L1093" s="5">
        <v>1</v>
      </c>
      <c r="M1093" s="2">
        <f t="shared" si="101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102"/>
        <v>2</v>
      </c>
      <c r="S1093">
        <v>0.18</v>
      </c>
      <c r="T1093">
        <v>2.3E-3</v>
      </c>
      <c r="U1093">
        <f t="shared" si="103"/>
        <v>1.3799999999999999E-3</v>
      </c>
    </row>
    <row r="1094" spans="1:21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100"/>
        <v>2194000</v>
      </c>
      <c r="L1094" s="5">
        <v>1</v>
      </c>
      <c r="M1094" s="2">
        <f t="shared" si="101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102"/>
        <v>2</v>
      </c>
      <c r="S1094">
        <v>0.18</v>
      </c>
      <c r="T1094">
        <v>2.3E-3</v>
      </c>
      <c r="U1094">
        <f t="shared" si="103"/>
        <v>1.3799999999999999E-3</v>
      </c>
    </row>
    <row r="1095" spans="1:21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100"/>
        <v>2196000</v>
      </c>
      <c r="L1095" s="5">
        <v>1</v>
      </c>
      <c r="M1095" s="2">
        <f t="shared" si="101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102"/>
        <v>2</v>
      </c>
      <c r="S1095">
        <v>0.18</v>
      </c>
      <c r="T1095">
        <v>2.3E-3</v>
      </c>
      <c r="U1095">
        <f t="shared" si="103"/>
        <v>1.3799999999999999E-3</v>
      </c>
    </row>
    <row r="1096" spans="1:21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100"/>
        <v>2198000</v>
      </c>
      <c r="L1096" s="5">
        <v>1</v>
      </c>
      <c r="M1096" s="2">
        <f t="shared" si="101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102"/>
        <v>2</v>
      </c>
      <c r="S1096">
        <v>0.18</v>
      </c>
      <c r="T1096">
        <v>2.3E-3</v>
      </c>
      <c r="U1096">
        <f t="shared" si="103"/>
        <v>1.3799999999999999E-3</v>
      </c>
    </row>
    <row r="1097" spans="1:21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100"/>
        <v>2200000</v>
      </c>
      <c r="L1097" s="5">
        <v>1</v>
      </c>
      <c r="M1097" s="2">
        <f t="shared" si="101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102"/>
        <v>2</v>
      </c>
      <c r="S1097">
        <v>0.18</v>
      </c>
      <c r="T1097">
        <v>2.3E-3</v>
      </c>
      <c r="U1097">
        <f t="shared" si="103"/>
        <v>1.3799999999999999E-3</v>
      </c>
    </row>
    <row r="1098" spans="1:21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100"/>
        <v>2202000</v>
      </c>
      <c r="L1098" s="5">
        <v>1</v>
      </c>
      <c r="M1098" s="2">
        <f t="shared" si="101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102"/>
        <v>2</v>
      </c>
      <c r="S1098">
        <v>0.18</v>
      </c>
      <c r="T1098">
        <v>2.3E-3</v>
      </c>
      <c r="U1098">
        <f t="shared" si="103"/>
        <v>1.3799999999999999E-3</v>
      </c>
    </row>
    <row r="1099" spans="1:21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100"/>
        <v>2204000</v>
      </c>
      <c r="L1099" s="5">
        <v>1</v>
      </c>
      <c r="M1099" s="2">
        <f t="shared" si="101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102"/>
        <v>2</v>
      </c>
      <c r="S1099">
        <v>0.18</v>
      </c>
      <c r="T1099">
        <v>2.3E-3</v>
      </c>
      <c r="U1099">
        <f t="shared" si="103"/>
        <v>1.3799999999999999E-3</v>
      </c>
    </row>
    <row r="1100" spans="1:21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100"/>
        <v>2206000</v>
      </c>
      <c r="L1100" s="5">
        <v>1</v>
      </c>
      <c r="M1100" s="2">
        <f t="shared" si="101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102"/>
        <v>2</v>
      </c>
      <c r="S1100">
        <v>0.18</v>
      </c>
      <c r="T1100">
        <v>2.3E-3</v>
      </c>
      <c r="U1100">
        <f t="shared" si="103"/>
        <v>1.3799999999999999E-3</v>
      </c>
    </row>
    <row r="1101" spans="1:21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100"/>
        <v>2208000</v>
      </c>
      <c r="L1101" s="5">
        <v>1</v>
      </c>
      <c r="M1101" s="2">
        <f t="shared" si="101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102"/>
        <v>2</v>
      </c>
      <c r="S1101">
        <v>0.18</v>
      </c>
      <c r="T1101">
        <v>2.3E-3</v>
      </c>
      <c r="U1101">
        <f t="shared" si="103"/>
        <v>1.3799999999999999E-3</v>
      </c>
    </row>
    <row r="1102" spans="1:21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100"/>
        <v>2210000</v>
      </c>
      <c r="L1102" s="5">
        <v>1</v>
      </c>
      <c r="M1102" s="2">
        <f t="shared" si="101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102"/>
        <v>2</v>
      </c>
      <c r="S1102">
        <v>0.18</v>
      </c>
      <c r="T1102">
        <v>2.3E-3</v>
      </c>
      <c r="U1102">
        <f t="shared" si="103"/>
        <v>1.3799999999999999E-3</v>
      </c>
    </row>
    <row r="1103" spans="1:21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100"/>
        <v>2212000</v>
      </c>
      <c r="L1103" s="5">
        <v>1</v>
      </c>
      <c r="M1103" s="2">
        <f t="shared" si="101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102"/>
        <v>2</v>
      </c>
      <c r="S1103">
        <v>0.18</v>
      </c>
      <c r="T1103">
        <v>2.3E-3</v>
      </c>
      <c r="U1103">
        <f t="shared" si="103"/>
        <v>1.3799999999999999E-3</v>
      </c>
    </row>
    <row r="1104" spans="1:21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100"/>
        <v>2214000</v>
      </c>
      <c r="L1104" s="5">
        <v>1</v>
      </c>
      <c r="M1104" s="2">
        <f t="shared" si="101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102"/>
        <v>2</v>
      </c>
      <c r="S1104">
        <v>0.18</v>
      </c>
      <c r="T1104">
        <v>2.3E-3</v>
      </c>
      <c r="U1104">
        <f t="shared" si="103"/>
        <v>1.3799999999999999E-3</v>
      </c>
    </row>
    <row r="1105" spans="1:21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100"/>
        <v>2216000</v>
      </c>
      <c r="L1105" s="5">
        <v>1</v>
      </c>
      <c r="M1105" s="2">
        <f t="shared" si="101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102"/>
        <v>2</v>
      </c>
      <c r="S1105">
        <v>0.18</v>
      </c>
      <c r="T1105">
        <v>2.3E-3</v>
      </c>
      <c r="U1105">
        <f t="shared" si="103"/>
        <v>1.3799999999999999E-3</v>
      </c>
    </row>
    <row r="1106" spans="1:21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100"/>
        <v>2218000</v>
      </c>
      <c r="L1106" s="5">
        <v>1</v>
      </c>
      <c r="M1106" s="2">
        <f t="shared" si="101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102"/>
        <v>2</v>
      </c>
      <c r="S1106">
        <v>0.18</v>
      </c>
      <c r="T1106">
        <v>2.3E-3</v>
      </c>
      <c r="U1106">
        <f t="shared" si="103"/>
        <v>1.3799999999999999E-3</v>
      </c>
    </row>
    <row r="1107" spans="1:21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100"/>
        <v>2220000</v>
      </c>
      <c r="L1107" s="5">
        <v>1</v>
      </c>
      <c r="M1107" s="2">
        <f t="shared" si="101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102"/>
        <v>2</v>
      </c>
      <c r="S1107">
        <v>0.18</v>
      </c>
      <c r="T1107">
        <v>2.3E-3</v>
      </c>
      <c r="U1107">
        <f t="shared" si="103"/>
        <v>1.3799999999999999E-3</v>
      </c>
    </row>
    <row r="1108" spans="1:21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100"/>
        <v>2222000</v>
      </c>
      <c r="L1108" s="5">
        <v>1</v>
      </c>
      <c r="M1108" s="2">
        <f t="shared" si="101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102"/>
        <v>2</v>
      </c>
      <c r="S1108">
        <v>0.18</v>
      </c>
      <c r="T1108">
        <v>2.3E-3</v>
      </c>
      <c r="U1108">
        <f t="shared" si="103"/>
        <v>1.3799999999999999E-3</v>
      </c>
    </row>
    <row r="1109" spans="1:21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100"/>
        <v>2224000</v>
      </c>
      <c r="L1109" s="5">
        <v>1</v>
      </c>
      <c r="M1109" s="2">
        <f t="shared" si="101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102"/>
        <v>2</v>
      </c>
      <c r="S1109">
        <v>0.18</v>
      </c>
      <c r="T1109">
        <v>2.3E-3</v>
      </c>
      <c r="U1109">
        <f t="shared" si="103"/>
        <v>1.3799999999999999E-3</v>
      </c>
    </row>
    <row r="1110" spans="1:21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100"/>
        <v>2226000</v>
      </c>
      <c r="L1110" s="5">
        <v>1</v>
      </c>
      <c r="M1110" s="2">
        <f t="shared" si="101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102"/>
        <v>2</v>
      </c>
      <c r="S1110">
        <v>0.18</v>
      </c>
      <c r="T1110">
        <v>2.3E-3</v>
      </c>
      <c r="U1110">
        <f t="shared" si="103"/>
        <v>1.3799999999999999E-3</v>
      </c>
    </row>
    <row r="1111" spans="1:21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100"/>
        <v>2228000</v>
      </c>
      <c r="L1111" s="5">
        <v>1</v>
      </c>
      <c r="M1111" s="2">
        <f t="shared" si="101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102"/>
        <v>2</v>
      </c>
      <c r="S1111">
        <v>0.18</v>
      </c>
      <c r="T1111">
        <v>2.3E-3</v>
      </c>
      <c r="U1111">
        <f t="shared" si="103"/>
        <v>1.3799999999999999E-3</v>
      </c>
    </row>
    <row r="1112" spans="1:21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100"/>
        <v>2230000</v>
      </c>
      <c r="L1112" s="5">
        <v>1</v>
      </c>
      <c r="M1112" s="2">
        <f t="shared" si="101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102"/>
        <v>2</v>
      </c>
      <c r="S1112">
        <v>0.18</v>
      </c>
      <c r="T1112">
        <v>2.3E-3</v>
      </c>
      <c r="U1112">
        <f t="shared" si="103"/>
        <v>1.3799999999999999E-3</v>
      </c>
    </row>
    <row r="1113" spans="1:21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100"/>
        <v>2232000</v>
      </c>
      <c r="L1113" s="5">
        <v>1</v>
      </c>
      <c r="M1113" s="2">
        <f t="shared" si="101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102"/>
        <v>2</v>
      </c>
      <c r="S1113">
        <v>0.18</v>
      </c>
      <c r="T1113">
        <v>2.3E-3</v>
      </c>
      <c r="U1113">
        <f t="shared" si="103"/>
        <v>1.3799999999999999E-3</v>
      </c>
    </row>
    <row r="1114" spans="1:21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100"/>
        <v>2234000</v>
      </c>
      <c r="L1114" s="5">
        <v>1</v>
      </c>
      <c r="M1114" s="2">
        <f t="shared" si="101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102"/>
        <v>2</v>
      </c>
      <c r="S1114">
        <v>0.18</v>
      </c>
      <c r="T1114">
        <v>2.3E-3</v>
      </c>
      <c r="U1114">
        <f t="shared" si="103"/>
        <v>1.3799999999999999E-3</v>
      </c>
    </row>
    <row r="1115" spans="1:21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100"/>
        <v>2236000</v>
      </c>
      <c r="L1115" s="5">
        <v>1</v>
      </c>
      <c r="M1115" s="2">
        <f t="shared" si="101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102"/>
        <v>2</v>
      </c>
      <c r="S1115">
        <v>0.18</v>
      </c>
      <c r="T1115">
        <v>2.3E-3</v>
      </c>
      <c r="U1115">
        <f t="shared" si="103"/>
        <v>1.3799999999999999E-3</v>
      </c>
    </row>
    <row r="1116" spans="1:21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100"/>
        <v>2238000</v>
      </c>
      <c r="L1116" s="5">
        <v>1</v>
      </c>
      <c r="M1116" s="2">
        <f t="shared" si="101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102"/>
        <v>2</v>
      </c>
      <c r="S1116">
        <v>0.18</v>
      </c>
      <c r="T1116">
        <v>2.3E-3</v>
      </c>
      <c r="U1116">
        <f t="shared" si="103"/>
        <v>1.3799999999999999E-3</v>
      </c>
    </row>
    <row r="1117" spans="1:21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104">10000+A1117*2000</f>
        <v>2240000</v>
      </c>
      <c r="L1117" s="5">
        <v>1</v>
      </c>
      <c r="M1117" s="2">
        <f t="shared" ref="M1117:M1152" si="105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102"/>
        <v>2</v>
      </c>
      <c r="S1117">
        <v>0.18</v>
      </c>
      <c r="T1117">
        <v>2.3E-3</v>
      </c>
      <c r="U1117">
        <f t="shared" si="103"/>
        <v>1.3799999999999999E-3</v>
      </c>
    </row>
    <row r="1118" spans="1:21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104"/>
        <v>2242000</v>
      </c>
      <c r="L1118" s="5">
        <v>1</v>
      </c>
      <c r="M1118" s="2">
        <f t="shared" si="105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102"/>
        <v>2</v>
      </c>
      <c r="S1118">
        <v>0.18</v>
      </c>
      <c r="T1118">
        <v>2.3E-3</v>
      </c>
      <c r="U1118">
        <f t="shared" si="103"/>
        <v>1.3799999999999999E-3</v>
      </c>
    </row>
    <row r="1119" spans="1:21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104"/>
        <v>2244000</v>
      </c>
      <c r="L1119" s="5">
        <v>1</v>
      </c>
      <c r="M1119" s="2">
        <f t="shared" si="105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102"/>
        <v>2</v>
      </c>
      <c r="S1119">
        <v>0.18</v>
      </c>
      <c r="T1119">
        <v>2.3E-3</v>
      </c>
      <c r="U1119">
        <f t="shared" si="103"/>
        <v>1.3799999999999999E-3</v>
      </c>
    </row>
    <row r="1120" spans="1:21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104"/>
        <v>2246000</v>
      </c>
      <c r="L1120" s="5">
        <v>1</v>
      </c>
      <c r="M1120" s="2">
        <f t="shared" si="105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102"/>
        <v>2</v>
      </c>
      <c r="S1120">
        <v>0.18</v>
      </c>
      <c r="T1120">
        <v>2.3E-3</v>
      </c>
      <c r="U1120">
        <f t="shared" si="103"/>
        <v>1.3799999999999999E-3</v>
      </c>
    </row>
    <row r="1121" spans="1:21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104"/>
        <v>2248000</v>
      </c>
      <c r="L1121" s="5">
        <v>1</v>
      </c>
      <c r="M1121" s="2">
        <f t="shared" si="105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102"/>
        <v>2</v>
      </c>
      <c r="S1121">
        <v>0.18</v>
      </c>
      <c r="T1121">
        <v>2.3E-3</v>
      </c>
      <c r="U1121">
        <f t="shared" si="103"/>
        <v>1.3799999999999999E-3</v>
      </c>
    </row>
    <row r="1122" spans="1:21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104"/>
        <v>2250000</v>
      </c>
      <c r="L1122" s="5">
        <v>1</v>
      </c>
      <c r="M1122" s="2">
        <f t="shared" si="105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102"/>
        <v>2</v>
      </c>
      <c r="S1122">
        <v>0.18</v>
      </c>
      <c r="T1122">
        <v>2.3E-3</v>
      </c>
      <c r="U1122">
        <f t="shared" si="103"/>
        <v>1.3799999999999999E-3</v>
      </c>
    </row>
    <row r="1123" spans="1:21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104"/>
        <v>2252000</v>
      </c>
      <c r="L1123" s="5">
        <v>1</v>
      </c>
      <c r="M1123" s="2">
        <f t="shared" si="105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102"/>
        <v>2</v>
      </c>
      <c r="S1123">
        <v>0.18</v>
      </c>
      <c r="T1123">
        <v>2.3E-3</v>
      </c>
      <c r="U1123">
        <f t="shared" si="103"/>
        <v>1.3799999999999999E-3</v>
      </c>
    </row>
    <row r="1124" spans="1:21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104"/>
        <v>2254000</v>
      </c>
      <c r="L1124" s="5">
        <v>1</v>
      </c>
      <c r="M1124" s="2">
        <f t="shared" si="105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102"/>
        <v>2</v>
      </c>
      <c r="S1124">
        <v>0.18</v>
      </c>
      <c r="T1124">
        <v>2.3E-3</v>
      </c>
      <c r="U1124">
        <f t="shared" si="103"/>
        <v>1.3799999999999999E-3</v>
      </c>
    </row>
    <row r="1125" spans="1:21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104"/>
        <v>2256000</v>
      </c>
      <c r="L1125" s="5">
        <v>1</v>
      </c>
      <c r="M1125" s="2">
        <f t="shared" si="105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102"/>
        <v>2</v>
      </c>
      <c r="S1125">
        <v>0.18</v>
      </c>
      <c r="T1125">
        <v>2.3E-3</v>
      </c>
      <c r="U1125">
        <f t="shared" si="103"/>
        <v>1.3799999999999999E-3</v>
      </c>
    </row>
    <row r="1126" spans="1:21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104"/>
        <v>2258000</v>
      </c>
      <c r="L1126" s="5">
        <v>1</v>
      </c>
      <c r="M1126" s="2">
        <f t="shared" si="105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102"/>
        <v>2</v>
      </c>
      <c r="S1126">
        <v>0.18</v>
      </c>
      <c r="T1126">
        <v>2.3E-3</v>
      </c>
      <c r="U1126">
        <f t="shared" si="103"/>
        <v>1.3799999999999999E-3</v>
      </c>
    </row>
    <row r="1127" spans="1:21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104"/>
        <v>2260000</v>
      </c>
      <c r="L1127" s="5">
        <v>1</v>
      </c>
      <c r="M1127" s="2">
        <f t="shared" si="105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102"/>
        <v>2</v>
      </c>
      <c r="S1127">
        <v>0.18</v>
      </c>
      <c r="T1127">
        <v>2.3E-3</v>
      </c>
      <c r="U1127">
        <f t="shared" si="103"/>
        <v>1.3799999999999999E-3</v>
      </c>
    </row>
    <row r="1128" spans="1:21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104"/>
        <v>2262000</v>
      </c>
      <c r="L1128" s="5">
        <v>1</v>
      </c>
      <c r="M1128" s="2">
        <f t="shared" si="105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102"/>
        <v>2</v>
      </c>
      <c r="S1128">
        <v>0.18</v>
      </c>
      <c r="T1128">
        <v>2.3E-3</v>
      </c>
      <c r="U1128">
        <f t="shared" si="103"/>
        <v>1.3799999999999999E-3</v>
      </c>
    </row>
    <row r="1129" spans="1:21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104"/>
        <v>2264000</v>
      </c>
      <c r="L1129" s="5">
        <v>1</v>
      </c>
      <c r="M1129" s="2">
        <f t="shared" si="105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102"/>
        <v>2</v>
      </c>
      <c r="S1129">
        <v>0.18</v>
      </c>
      <c r="T1129">
        <v>2.3E-3</v>
      </c>
      <c r="U1129">
        <f t="shared" si="103"/>
        <v>1.3799999999999999E-3</v>
      </c>
    </row>
    <row r="1130" spans="1:21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104"/>
        <v>2266000</v>
      </c>
      <c r="L1130" s="5">
        <v>1</v>
      </c>
      <c r="M1130" s="2">
        <f t="shared" si="105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102"/>
        <v>2</v>
      </c>
      <c r="S1130">
        <v>0.18</v>
      </c>
      <c r="T1130">
        <v>2.3E-3</v>
      </c>
      <c r="U1130">
        <f t="shared" si="103"/>
        <v>1.3799999999999999E-3</v>
      </c>
    </row>
    <row r="1131" spans="1:21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104"/>
        <v>2268000</v>
      </c>
      <c r="L1131" s="5">
        <v>1</v>
      </c>
      <c r="M1131" s="2">
        <f t="shared" si="105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102"/>
        <v>2</v>
      </c>
      <c r="S1131">
        <v>0.18</v>
      </c>
      <c r="T1131">
        <v>2.3E-3</v>
      </c>
      <c r="U1131">
        <f t="shared" si="103"/>
        <v>1.3799999999999999E-3</v>
      </c>
    </row>
    <row r="1132" spans="1:21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104"/>
        <v>2270000</v>
      </c>
      <c r="L1132" s="5">
        <v>1</v>
      </c>
      <c r="M1132" s="2">
        <f t="shared" si="105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102"/>
        <v>2</v>
      </c>
      <c r="S1132">
        <v>0.18</v>
      </c>
      <c r="T1132">
        <v>2.3E-3</v>
      </c>
      <c r="U1132">
        <f t="shared" si="103"/>
        <v>1.3799999999999999E-3</v>
      </c>
    </row>
    <row r="1133" spans="1:21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104"/>
        <v>2272000</v>
      </c>
      <c r="L1133" s="5">
        <v>1</v>
      </c>
      <c r="M1133" s="2">
        <f t="shared" si="105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102"/>
        <v>2</v>
      </c>
      <c r="S1133">
        <v>0.18</v>
      </c>
      <c r="T1133">
        <v>2.3E-3</v>
      </c>
      <c r="U1133">
        <f t="shared" si="103"/>
        <v>1.3799999999999999E-3</v>
      </c>
    </row>
    <row r="1134" spans="1:21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104"/>
        <v>2274000</v>
      </c>
      <c r="L1134" s="5">
        <v>1</v>
      </c>
      <c r="M1134" s="2">
        <f t="shared" si="105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102"/>
        <v>2</v>
      </c>
      <c r="S1134">
        <v>0.18</v>
      </c>
      <c r="T1134">
        <v>2.3E-3</v>
      </c>
      <c r="U1134">
        <f t="shared" si="103"/>
        <v>1.3799999999999999E-3</v>
      </c>
    </row>
    <row r="1135" spans="1:21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104"/>
        <v>2276000</v>
      </c>
      <c r="L1135" s="5">
        <v>1</v>
      </c>
      <c r="M1135" s="2">
        <f t="shared" si="105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102"/>
        <v>2</v>
      </c>
      <c r="S1135">
        <v>0.18</v>
      </c>
      <c r="T1135">
        <v>2.3E-3</v>
      </c>
      <c r="U1135">
        <f t="shared" si="103"/>
        <v>1.3799999999999999E-3</v>
      </c>
    </row>
    <row r="1136" spans="1:21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104"/>
        <v>2278000</v>
      </c>
      <c r="L1136" s="5">
        <v>1</v>
      </c>
      <c r="M1136" s="2">
        <f t="shared" si="105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102"/>
        <v>2</v>
      </c>
      <c r="S1136">
        <v>0.18</v>
      </c>
      <c r="T1136">
        <v>2.3E-3</v>
      </c>
      <c r="U1136">
        <f t="shared" si="103"/>
        <v>1.3799999999999999E-3</v>
      </c>
    </row>
    <row r="1137" spans="1:21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104"/>
        <v>2280000</v>
      </c>
      <c r="L1137" s="5">
        <v>1</v>
      </c>
      <c r="M1137" s="2">
        <f t="shared" si="105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102"/>
        <v>2</v>
      </c>
      <c r="S1137">
        <v>0.18</v>
      </c>
      <c r="T1137">
        <v>2.3E-3</v>
      </c>
      <c r="U1137">
        <f t="shared" si="103"/>
        <v>1.3799999999999999E-3</v>
      </c>
    </row>
    <row r="1138" spans="1:21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104"/>
        <v>2282000</v>
      </c>
      <c r="L1138" s="5">
        <v>1</v>
      </c>
      <c r="M1138" s="2">
        <f t="shared" si="105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102"/>
        <v>2</v>
      </c>
      <c r="S1138">
        <v>0.18</v>
      </c>
      <c r="T1138">
        <v>2.3E-3</v>
      </c>
      <c r="U1138">
        <f t="shared" si="103"/>
        <v>1.3799999999999999E-3</v>
      </c>
    </row>
    <row r="1139" spans="1:21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104"/>
        <v>2284000</v>
      </c>
      <c r="L1139" s="5">
        <v>1</v>
      </c>
      <c r="M1139" s="2">
        <f t="shared" si="105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102"/>
        <v>2</v>
      </c>
      <c r="S1139">
        <v>0.18</v>
      </c>
      <c r="T1139">
        <v>2.3E-3</v>
      </c>
      <c r="U1139">
        <f t="shared" si="103"/>
        <v>1.3799999999999999E-3</v>
      </c>
    </row>
    <row r="1140" spans="1:21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104"/>
        <v>2286000</v>
      </c>
      <c r="L1140" s="5">
        <v>1</v>
      </c>
      <c r="M1140" s="2">
        <f t="shared" si="105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102"/>
        <v>2</v>
      </c>
      <c r="S1140">
        <v>0.18</v>
      </c>
      <c r="T1140">
        <v>2.3E-3</v>
      </c>
      <c r="U1140">
        <f t="shared" si="103"/>
        <v>1.3799999999999999E-3</v>
      </c>
    </row>
    <row r="1141" spans="1:21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104"/>
        <v>2288000</v>
      </c>
      <c r="L1141" s="5">
        <v>1</v>
      </c>
      <c r="M1141" s="2">
        <f t="shared" si="105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102"/>
        <v>2</v>
      </c>
      <c r="S1141">
        <v>0.18</v>
      </c>
      <c r="T1141">
        <v>2.3E-3</v>
      </c>
      <c r="U1141">
        <f t="shared" si="103"/>
        <v>1.3799999999999999E-3</v>
      </c>
    </row>
    <row r="1142" spans="1:21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104"/>
        <v>2290000</v>
      </c>
      <c r="L1142" s="5">
        <v>1</v>
      </c>
      <c r="M1142" s="2">
        <f t="shared" si="105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102"/>
        <v>2</v>
      </c>
      <c r="S1142">
        <v>0.18</v>
      </c>
      <c r="T1142">
        <v>2.3E-3</v>
      </c>
      <c r="U1142">
        <f t="shared" si="103"/>
        <v>1.3799999999999999E-3</v>
      </c>
    </row>
    <row r="1143" spans="1:21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104"/>
        <v>2292000</v>
      </c>
      <c r="L1143" s="5">
        <v>1</v>
      </c>
      <c r="M1143" s="2">
        <f t="shared" si="105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102"/>
        <v>2</v>
      </c>
      <c r="S1143">
        <v>0.18</v>
      </c>
      <c r="T1143">
        <v>2.3E-3</v>
      </c>
      <c r="U1143">
        <f t="shared" si="103"/>
        <v>1.3799999999999999E-3</v>
      </c>
    </row>
    <row r="1144" spans="1:21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104"/>
        <v>2294000</v>
      </c>
      <c r="L1144" s="5">
        <v>1</v>
      </c>
      <c r="M1144" s="2">
        <f t="shared" si="105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102"/>
        <v>2</v>
      </c>
      <c r="S1144">
        <v>0.18</v>
      </c>
      <c r="T1144">
        <v>2.3E-3</v>
      </c>
      <c r="U1144">
        <f t="shared" si="103"/>
        <v>1.3799999999999999E-3</v>
      </c>
    </row>
    <row r="1145" spans="1:21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104"/>
        <v>2296000</v>
      </c>
      <c r="L1145" s="5">
        <v>1</v>
      </c>
      <c r="M1145" s="2">
        <f t="shared" si="105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102"/>
        <v>2</v>
      </c>
      <c r="S1145">
        <v>0.18</v>
      </c>
      <c r="T1145">
        <v>2.3E-3</v>
      </c>
      <c r="U1145">
        <f t="shared" si="103"/>
        <v>1.3799999999999999E-3</v>
      </c>
    </row>
    <row r="1146" spans="1:21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104"/>
        <v>2298000</v>
      </c>
      <c r="L1146" s="5">
        <v>1</v>
      </c>
      <c r="M1146" s="2">
        <f t="shared" si="105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102"/>
        <v>2</v>
      </c>
      <c r="S1146">
        <v>0.18</v>
      </c>
      <c r="T1146">
        <v>2.3E-3</v>
      </c>
      <c r="U1146">
        <f t="shared" si="103"/>
        <v>1.3799999999999999E-3</v>
      </c>
    </row>
    <row r="1147" spans="1:21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104"/>
        <v>2300000</v>
      </c>
      <c r="L1147" s="5">
        <v>1</v>
      </c>
      <c r="M1147" s="2">
        <f t="shared" si="105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102"/>
        <v>2</v>
      </c>
      <c r="S1147">
        <v>0.18</v>
      </c>
      <c r="T1147">
        <v>2.3E-3</v>
      </c>
      <c r="U1147">
        <f t="shared" si="103"/>
        <v>1.3799999999999999E-3</v>
      </c>
    </row>
    <row r="1148" spans="1:21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104"/>
        <v>2302000</v>
      </c>
      <c r="L1148" s="5">
        <v>1</v>
      </c>
      <c r="M1148" s="2">
        <f t="shared" si="105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102"/>
        <v>2</v>
      </c>
      <c r="S1148">
        <v>0.18</v>
      </c>
      <c r="T1148">
        <v>2.3E-3</v>
      </c>
      <c r="U1148">
        <f t="shared" si="103"/>
        <v>1.3799999999999999E-3</v>
      </c>
    </row>
    <row r="1149" spans="1:21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104"/>
        <v>2304000</v>
      </c>
      <c r="L1149" s="5">
        <v>1</v>
      </c>
      <c r="M1149" s="2">
        <f t="shared" si="105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102"/>
        <v>2</v>
      </c>
      <c r="S1149">
        <v>0.18</v>
      </c>
      <c r="T1149">
        <v>2.3E-3</v>
      </c>
      <c r="U1149">
        <f t="shared" si="103"/>
        <v>1.3799999999999999E-3</v>
      </c>
    </row>
    <row r="1150" spans="1:21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104"/>
        <v>2306000</v>
      </c>
      <c r="L1150" s="5">
        <v>1</v>
      </c>
      <c r="M1150" s="2">
        <f t="shared" si="105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102"/>
        <v>2</v>
      </c>
      <c r="S1150">
        <v>0.18</v>
      </c>
      <c r="T1150">
        <v>2.3E-3</v>
      </c>
      <c r="U1150">
        <f t="shared" si="103"/>
        <v>1.3799999999999999E-3</v>
      </c>
    </row>
    <row r="1151" spans="1:21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104"/>
        <v>2308000</v>
      </c>
      <c r="L1151" s="5">
        <v>1</v>
      </c>
      <c r="M1151" s="2">
        <f t="shared" si="105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102"/>
        <v>2</v>
      </c>
      <c r="S1151">
        <v>0.18</v>
      </c>
      <c r="T1151">
        <v>2.3E-3</v>
      </c>
      <c r="U1151">
        <f t="shared" si="103"/>
        <v>1.3799999999999999E-3</v>
      </c>
    </row>
    <row r="1152" spans="1:21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104"/>
        <v>2310000</v>
      </c>
      <c r="L1152" s="5">
        <v>1</v>
      </c>
      <c r="M1152" s="2">
        <f t="shared" si="105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102"/>
        <v>2</v>
      </c>
      <c r="S1152">
        <v>0.18</v>
      </c>
      <c r="T1152">
        <v>2.3E-3</v>
      </c>
      <c r="U1152">
        <f t="shared" si="103"/>
        <v>1.3799999999999999E-3</v>
      </c>
    </row>
    <row r="1153" spans="1:21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106">10000+A1153*2000</f>
        <v>2312000</v>
      </c>
      <c r="L1153" s="5">
        <v>1</v>
      </c>
      <c r="M1153" s="2">
        <f t="shared" ref="M1153:M1160" si="107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102"/>
        <v>2</v>
      </c>
      <c r="S1153">
        <v>0.18</v>
      </c>
      <c r="T1153">
        <v>2.3E-3</v>
      </c>
      <c r="U1153">
        <f t="shared" si="103"/>
        <v>1.3799999999999999E-3</v>
      </c>
    </row>
    <row r="1154" spans="1:21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106"/>
        <v>2314000</v>
      </c>
      <c r="L1154" s="5">
        <v>1</v>
      </c>
      <c r="M1154" s="2">
        <f t="shared" si="107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102"/>
        <v>2</v>
      </c>
      <c r="S1154">
        <v>0.18</v>
      </c>
      <c r="T1154">
        <v>2.3E-3</v>
      </c>
      <c r="U1154">
        <f t="shared" si="103"/>
        <v>1.3799999999999999E-3</v>
      </c>
    </row>
    <row r="1155" spans="1:21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106"/>
        <v>2316000</v>
      </c>
      <c r="L1155" s="5">
        <v>1</v>
      </c>
      <c r="M1155" s="2">
        <f t="shared" si="107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108">QUOTIENT(A1155,1000)+1</f>
        <v>2</v>
      </c>
      <c r="S1155">
        <v>0.18</v>
      </c>
      <c r="T1155">
        <v>2.3E-3</v>
      </c>
      <c r="U1155">
        <f t="shared" si="103"/>
        <v>1.3799999999999999E-3</v>
      </c>
    </row>
    <row r="1156" spans="1:21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106"/>
        <v>2318000</v>
      </c>
      <c r="L1156" s="5">
        <v>1</v>
      </c>
      <c r="M1156" s="2">
        <f t="shared" si="107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108"/>
        <v>2</v>
      </c>
      <c r="S1156">
        <v>0.18</v>
      </c>
      <c r="T1156">
        <v>2.3E-3</v>
      </c>
      <c r="U1156">
        <f t="shared" ref="U1156:U1219" si="109">T1156*0.6</f>
        <v>1.3799999999999999E-3</v>
      </c>
    </row>
    <row r="1157" spans="1:21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106"/>
        <v>2320000</v>
      </c>
      <c r="L1157" s="5">
        <v>1</v>
      </c>
      <c r="M1157" s="2">
        <f t="shared" si="107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108"/>
        <v>2</v>
      </c>
      <c r="S1157">
        <v>0.18</v>
      </c>
      <c r="T1157">
        <v>2.3E-3</v>
      </c>
      <c r="U1157">
        <f t="shared" si="109"/>
        <v>1.3799999999999999E-3</v>
      </c>
    </row>
    <row r="1158" spans="1:21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106"/>
        <v>2322000</v>
      </c>
      <c r="L1158" s="5">
        <v>1</v>
      </c>
      <c r="M1158" s="2">
        <f t="shared" si="107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108"/>
        <v>2</v>
      </c>
      <c r="S1158">
        <v>0.18</v>
      </c>
      <c r="T1158">
        <v>2.3E-3</v>
      </c>
      <c r="U1158">
        <f t="shared" si="109"/>
        <v>1.3799999999999999E-3</v>
      </c>
    </row>
    <row r="1159" spans="1:21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106"/>
        <v>2324000</v>
      </c>
      <c r="L1159" s="5">
        <v>1</v>
      </c>
      <c r="M1159" s="2">
        <f t="shared" si="107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108"/>
        <v>2</v>
      </c>
      <c r="S1159">
        <v>0.18</v>
      </c>
      <c r="T1159">
        <v>2.3E-3</v>
      </c>
      <c r="U1159">
        <f t="shared" si="109"/>
        <v>1.3799999999999999E-3</v>
      </c>
    </row>
    <row r="1160" spans="1:21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106"/>
        <v>2326000</v>
      </c>
      <c r="L1160" s="5">
        <v>1</v>
      </c>
      <c r="M1160" s="2">
        <f t="shared" si="107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108"/>
        <v>2</v>
      </c>
      <c r="S1160">
        <v>0.18</v>
      </c>
      <c r="T1160">
        <v>2.3E-3</v>
      </c>
      <c r="U1160">
        <f t="shared" si="109"/>
        <v>1.3799999999999999E-3</v>
      </c>
    </row>
    <row r="1161" spans="1:21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110">10000+A1161*2000</f>
        <v>2328000</v>
      </c>
      <c r="L1161" s="5">
        <v>1</v>
      </c>
      <c r="M1161" s="2">
        <f t="shared" ref="M1161:M1224" si="111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108"/>
        <v>2</v>
      </c>
      <c r="S1161">
        <v>0.18</v>
      </c>
      <c r="T1161">
        <v>2.3E-3</v>
      </c>
      <c r="U1161">
        <f t="shared" si="109"/>
        <v>1.3799999999999999E-3</v>
      </c>
    </row>
    <row r="1162" spans="1:21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110"/>
        <v>2330000</v>
      </c>
      <c r="L1162" s="5">
        <v>1</v>
      </c>
      <c r="M1162" s="2">
        <f t="shared" si="111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108"/>
        <v>2</v>
      </c>
      <c r="S1162">
        <v>0.18</v>
      </c>
      <c r="T1162">
        <v>2.3E-3</v>
      </c>
      <c r="U1162">
        <f t="shared" si="109"/>
        <v>1.3799999999999999E-3</v>
      </c>
    </row>
    <row r="1163" spans="1:21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110"/>
        <v>2332000</v>
      </c>
      <c r="L1163" s="5">
        <v>1</v>
      </c>
      <c r="M1163" s="2">
        <f t="shared" si="111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108"/>
        <v>2</v>
      </c>
      <c r="S1163">
        <v>0.18</v>
      </c>
      <c r="T1163">
        <v>2.3E-3</v>
      </c>
      <c r="U1163">
        <f t="shared" si="109"/>
        <v>1.3799999999999999E-3</v>
      </c>
    </row>
    <row r="1164" spans="1:21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110"/>
        <v>2334000</v>
      </c>
      <c r="L1164" s="5">
        <v>1</v>
      </c>
      <c r="M1164" s="2">
        <f t="shared" si="111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108"/>
        <v>2</v>
      </c>
      <c r="S1164">
        <v>0.18</v>
      </c>
      <c r="T1164">
        <v>2.3E-3</v>
      </c>
      <c r="U1164">
        <f t="shared" si="109"/>
        <v>1.3799999999999999E-3</v>
      </c>
    </row>
    <row r="1165" spans="1:21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110"/>
        <v>2336000</v>
      </c>
      <c r="L1165" s="5">
        <v>1</v>
      </c>
      <c r="M1165" s="2">
        <f t="shared" si="111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108"/>
        <v>2</v>
      </c>
      <c r="S1165">
        <v>0.18</v>
      </c>
      <c r="T1165">
        <v>2.3E-3</v>
      </c>
      <c r="U1165">
        <f t="shared" si="109"/>
        <v>1.3799999999999999E-3</v>
      </c>
    </row>
    <row r="1166" spans="1:21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110"/>
        <v>2338000</v>
      </c>
      <c r="L1166" s="5">
        <v>1</v>
      </c>
      <c r="M1166" s="2">
        <f t="shared" si="111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108"/>
        <v>2</v>
      </c>
      <c r="S1166">
        <v>0.18</v>
      </c>
      <c r="T1166">
        <v>2.3E-3</v>
      </c>
      <c r="U1166">
        <f t="shared" si="109"/>
        <v>1.3799999999999999E-3</v>
      </c>
    </row>
    <row r="1167" spans="1:21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110"/>
        <v>2340000</v>
      </c>
      <c r="L1167" s="5">
        <v>1</v>
      </c>
      <c r="M1167" s="2">
        <f t="shared" si="111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108"/>
        <v>2</v>
      </c>
      <c r="S1167">
        <v>0.18</v>
      </c>
      <c r="T1167">
        <v>2.3E-3</v>
      </c>
      <c r="U1167">
        <f t="shared" si="109"/>
        <v>1.3799999999999999E-3</v>
      </c>
    </row>
    <row r="1168" spans="1:21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110"/>
        <v>2342000</v>
      </c>
      <c r="L1168" s="5">
        <v>1</v>
      </c>
      <c r="M1168" s="2">
        <f t="shared" si="111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108"/>
        <v>2</v>
      </c>
      <c r="S1168">
        <v>0.18</v>
      </c>
      <c r="T1168">
        <v>2.3E-3</v>
      </c>
      <c r="U1168">
        <f t="shared" si="109"/>
        <v>1.3799999999999999E-3</v>
      </c>
    </row>
    <row r="1169" spans="1:21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110"/>
        <v>2344000</v>
      </c>
      <c r="L1169" s="5">
        <v>1</v>
      </c>
      <c r="M1169" s="2">
        <f t="shared" si="111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108"/>
        <v>2</v>
      </c>
      <c r="S1169">
        <v>0.18</v>
      </c>
      <c r="T1169">
        <v>2.3E-3</v>
      </c>
      <c r="U1169">
        <f t="shared" si="109"/>
        <v>1.3799999999999999E-3</v>
      </c>
    </row>
    <row r="1170" spans="1:21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110"/>
        <v>2346000</v>
      </c>
      <c r="L1170" s="5">
        <v>1</v>
      </c>
      <c r="M1170" s="2">
        <f t="shared" si="111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108"/>
        <v>2</v>
      </c>
      <c r="S1170">
        <v>0.18</v>
      </c>
      <c r="T1170">
        <v>2.3E-3</v>
      </c>
      <c r="U1170">
        <f t="shared" si="109"/>
        <v>1.3799999999999999E-3</v>
      </c>
    </row>
    <row r="1171" spans="1:21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110"/>
        <v>2348000</v>
      </c>
      <c r="L1171" s="5">
        <v>1</v>
      </c>
      <c r="M1171" s="2">
        <f t="shared" si="111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108"/>
        <v>2</v>
      </c>
      <c r="S1171">
        <v>0.18</v>
      </c>
      <c r="T1171">
        <v>2.3E-3</v>
      </c>
      <c r="U1171">
        <f t="shared" si="109"/>
        <v>1.3799999999999999E-3</v>
      </c>
    </row>
    <row r="1172" spans="1:21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110"/>
        <v>2350000</v>
      </c>
      <c r="L1172" s="5">
        <v>1</v>
      </c>
      <c r="M1172" s="2">
        <f t="shared" si="111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108"/>
        <v>2</v>
      </c>
      <c r="S1172">
        <v>0.18</v>
      </c>
      <c r="T1172">
        <v>2.3E-3</v>
      </c>
      <c r="U1172">
        <f t="shared" si="109"/>
        <v>1.3799999999999999E-3</v>
      </c>
    </row>
    <row r="1173" spans="1:21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110"/>
        <v>2352000</v>
      </c>
      <c r="L1173" s="5">
        <v>1</v>
      </c>
      <c r="M1173" s="2">
        <f t="shared" si="111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108"/>
        <v>2</v>
      </c>
      <c r="S1173">
        <v>0.18</v>
      </c>
      <c r="T1173">
        <v>2.3E-3</v>
      </c>
      <c r="U1173">
        <f t="shared" si="109"/>
        <v>1.3799999999999999E-3</v>
      </c>
    </row>
    <row r="1174" spans="1:21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110"/>
        <v>2354000</v>
      </c>
      <c r="L1174" s="5">
        <v>1</v>
      </c>
      <c r="M1174" s="2">
        <f t="shared" si="111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108"/>
        <v>2</v>
      </c>
      <c r="S1174">
        <v>0.18</v>
      </c>
      <c r="T1174">
        <v>2.3E-3</v>
      </c>
      <c r="U1174">
        <f t="shared" si="109"/>
        <v>1.3799999999999999E-3</v>
      </c>
    </row>
    <row r="1175" spans="1:21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110"/>
        <v>2356000</v>
      </c>
      <c r="L1175" s="5">
        <v>1</v>
      </c>
      <c r="M1175" s="2">
        <f t="shared" si="111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108"/>
        <v>2</v>
      </c>
      <c r="S1175">
        <v>0.18</v>
      </c>
      <c r="T1175">
        <v>2.3E-3</v>
      </c>
      <c r="U1175">
        <f t="shared" si="109"/>
        <v>1.3799999999999999E-3</v>
      </c>
    </row>
    <row r="1176" spans="1:21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110"/>
        <v>2358000</v>
      </c>
      <c r="L1176" s="5">
        <v>1</v>
      </c>
      <c r="M1176" s="2">
        <f t="shared" si="111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108"/>
        <v>2</v>
      </c>
      <c r="S1176">
        <v>0.18</v>
      </c>
      <c r="T1176">
        <v>2.3E-3</v>
      </c>
      <c r="U1176">
        <f t="shared" si="109"/>
        <v>1.3799999999999999E-3</v>
      </c>
    </row>
    <row r="1177" spans="1:21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110"/>
        <v>2360000</v>
      </c>
      <c r="L1177" s="5">
        <v>1</v>
      </c>
      <c r="M1177" s="2">
        <f t="shared" si="111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108"/>
        <v>2</v>
      </c>
      <c r="S1177">
        <v>0.18</v>
      </c>
      <c r="T1177">
        <v>2.3E-3</v>
      </c>
      <c r="U1177">
        <f t="shared" si="109"/>
        <v>1.3799999999999999E-3</v>
      </c>
    </row>
    <row r="1178" spans="1:21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110"/>
        <v>2362000</v>
      </c>
      <c r="L1178" s="5">
        <v>1</v>
      </c>
      <c r="M1178" s="2">
        <f t="shared" si="111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108"/>
        <v>2</v>
      </c>
      <c r="S1178">
        <v>0.18</v>
      </c>
      <c r="T1178">
        <v>2.3E-3</v>
      </c>
      <c r="U1178">
        <f t="shared" si="109"/>
        <v>1.3799999999999999E-3</v>
      </c>
    </row>
    <row r="1179" spans="1:21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110"/>
        <v>2364000</v>
      </c>
      <c r="L1179" s="5">
        <v>1</v>
      </c>
      <c r="M1179" s="2">
        <f t="shared" si="111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108"/>
        <v>2</v>
      </c>
      <c r="S1179">
        <v>0.18</v>
      </c>
      <c r="T1179">
        <v>2.3E-3</v>
      </c>
      <c r="U1179">
        <f t="shared" si="109"/>
        <v>1.3799999999999999E-3</v>
      </c>
    </row>
    <row r="1180" spans="1:21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110"/>
        <v>2366000</v>
      </c>
      <c r="L1180" s="5">
        <v>1</v>
      </c>
      <c r="M1180" s="2">
        <f t="shared" si="111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108"/>
        <v>2</v>
      </c>
      <c r="S1180">
        <v>0.18</v>
      </c>
      <c r="T1180">
        <v>2.3E-3</v>
      </c>
      <c r="U1180">
        <f t="shared" si="109"/>
        <v>1.3799999999999999E-3</v>
      </c>
    </row>
    <row r="1181" spans="1:21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110"/>
        <v>2368000</v>
      </c>
      <c r="L1181" s="5">
        <v>1</v>
      </c>
      <c r="M1181" s="2">
        <f t="shared" si="111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108"/>
        <v>2</v>
      </c>
      <c r="S1181">
        <v>0.18</v>
      </c>
      <c r="T1181">
        <v>2.3E-3</v>
      </c>
      <c r="U1181">
        <f t="shared" si="109"/>
        <v>1.3799999999999999E-3</v>
      </c>
    </row>
    <row r="1182" spans="1:21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110"/>
        <v>2370000</v>
      </c>
      <c r="L1182" s="5">
        <v>1</v>
      </c>
      <c r="M1182" s="2">
        <f t="shared" si="111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108"/>
        <v>2</v>
      </c>
      <c r="S1182">
        <v>0.18</v>
      </c>
      <c r="T1182">
        <v>2.3E-3</v>
      </c>
      <c r="U1182">
        <f t="shared" si="109"/>
        <v>1.3799999999999999E-3</v>
      </c>
    </row>
    <row r="1183" spans="1:21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110"/>
        <v>2372000</v>
      </c>
      <c r="L1183" s="5">
        <v>1</v>
      </c>
      <c r="M1183" s="2">
        <f t="shared" si="111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108"/>
        <v>2</v>
      </c>
      <c r="S1183">
        <v>0.18</v>
      </c>
      <c r="T1183">
        <v>2.3E-3</v>
      </c>
      <c r="U1183">
        <f t="shared" si="109"/>
        <v>1.3799999999999999E-3</v>
      </c>
    </row>
    <row r="1184" spans="1:21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110"/>
        <v>2374000</v>
      </c>
      <c r="L1184" s="5">
        <v>1</v>
      </c>
      <c r="M1184" s="2">
        <f t="shared" si="111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108"/>
        <v>2</v>
      </c>
      <c r="S1184">
        <v>0.18</v>
      </c>
      <c r="T1184">
        <v>2.3E-3</v>
      </c>
      <c r="U1184">
        <f t="shared" si="109"/>
        <v>1.3799999999999999E-3</v>
      </c>
    </row>
    <row r="1185" spans="1:21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110"/>
        <v>2376000</v>
      </c>
      <c r="L1185" s="5">
        <v>1</v>
      </c>
      <c r="M1185" s="2">
        <f t="shared" si="111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108"/>
        <v>2</v>
      </c>
      <c r="S1185">
        <v>0.18</v>
      </c>
      <c r="T1185">
        <v>2.3E-3</v>
      </c>
      <c r="U1185">
        <f t="shared" si="109"/>
        <v>1.3799999999999999E-3</v>
      </c>
    </row>
    <row r="1186" spans="1:21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110"/>
        <v>2378000</v>
      </c>
      <c r="L1186" s="5">
        <v>1</v>
      </c>
      <c r="M1186" s="2">
        <f t="shared" si="111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108"/>
        <v>2</v>
      </c>
      <c r="S1186">
        <v>0.18</v>
      </c>
      <c r="T1186">
        <v>2.3E-3</v>
      </c>
      <c r="U1186">
        <f t="shared" si="109"/>
        <v>1.3799999999999999E-3</v>
      </c>
    </row>
    <row r="1187" spans="1:21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110"/>
        <v>2380000</v>
      </c>
      <c r="L1187" s="5">
        <v>1</v>
      </c>
      <c r="M1187" s="2">
        <f t="shared" si="111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108"/>
        <v>2</v>
      </c>
      <c r="S1187">
        <v>0.18</v>
      </c>
      <c r="T1187">
        <v>2.3E-3</v>
      </c>
      <c r="U1187">
        <f t="shared" si="109"/>
        <v>1.3799999999999999E-3</v>
      </c>
    </row>
    <row r="1188" spans="1:21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110"/>
        <v>2382000</v>
      </c>
      <c r="L1188" s="5">
        <v>1</v>
      </c>
      <c r="M1188" s="2">
        <f t="shared" si="111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108"/>
        <v>2</v>
      </c>
      <c r="S1188">
        <v>0.18</v>
      </c>
      <c r="T1188">
        <v>2.3E-3</v>
      </c>
      <c r="U1188">
        <f t="shared" si="109"/>
        <v>1.3799999999999999E-3</v>
      </c>
    </row>
    <row r="1189" spans="1:21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110"/>
        <v>2384000</v>
      </c>
      <c r="L1189" s="5">
        <v>1</v>
      </c>
      <c r="M1189" s="2">
        <f t="shared" si="111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108"/>
        <v>2</v>
      </c>
      <c r="S1189">
        <v>0.18</v>
      </c>
      <c r="T1189">
        <v>2.3E-3</v>
      </c>
      <c r="U1189">
        <f t="shared" si="109"/>
        <v>1.3799999999999999E-3</v>
      </c>
    </row>
    <row r="1190" spans="1:21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110"/>
        <v>2386000</v>
      </c>
      <c r="L1190" s="5">
        <v>1</v>
      </c>
      <c r="M1190" s="2">
        <f t="shared" si="111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108"/>
        <v>2</v>
      </c>
      <c r="S1190">
        <v>0.18</v>
      </c>
      <c r="T1190">
        <v>2.3E-3</v>
      </c>
      <c r="U1190">
        <f t="shared" si="109"/>
        <v>1.3799999999999999E-3</v>
      </c>
    </row>
    <row r="1191" spans="1:21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110"/>
        <v>2388000</v>
      </c>
      <c r="L1191" s="5">
        <v>1</v>
      </c>
      <c r="M1191" s="2">
        <f t="shared" si="111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108"/>
        <v>2</v>
      </c>
      <c r="S1191">
        <v>0.18</v>
      </c>
      <c r="T1191">
        <v>2.3E-3</v>
      </c>
      <c r="U1191">
        <f t="shared" si="109"/>
        <v>1.3799999999999999E-3</v>
      </c>
    </row>
    <row r="1192" spans="1:21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110"/>
        <v>2390000</v>
      </c>
      <c r="L1192" s="5">
        <v>1</v>
      </c>
      <c r="M1192" s="2">
        <f t="shared" si="111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108"/>
        <v>2</v>
      </c>
      <c r="S1192">
        <v>0.18</v>
      </c>
      <c r="T1192">
        <v>2.3E-3</v>
      </c>
      <c r="U1192">
        <f t="shared" si="109"/>
        <v>1.3799999999999999E-3</v>
      </c>
    </row>
    <row r="1193" spans="1:21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110"/>
        <v>2392000</v>
      </c>
      <c r="L1193" s="5">
        <v>1</v>
      </c>
      <c r="M1193" s="2">
        <f t="shared" si="111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108"/>
        <v>2</v>
      </c>
      <c r="S1193">
        <v>0.18</v>
      </c>
      <c r="T1193">
        <v>2.3E-3</v>
      </c>
      <c r="U1193">
        <f t="shared" si="109"/>
        <v>1.3799999999999999E-3</v>
      </c>
    </row>
    <row r="1194" spans="1:21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110"/>
        <v>2394000</v>
      </c>
      <c r="L1194" s="5">
        <v>1</v>
      </c>
      <c r="M1194" s="2">
        <f t="shared" si="111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108"/>
        <v>2</v>
      </c>
      <c r="S1194">
        <v>0.18</v>
      </c>
      <c r="T1194">
        <v>2.3E-3</v>
      </c>
      <c r="U1194">
        <f t="shared" si="109"/>
        <v>1.3799999999999999E-3</v>
      </c>
    </row>
    <row r="1195" spans="1:21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110"/>
        <v>2396000</v>
      </c>
      <c r="L1195" s="5">
        <v>1</v>
      </c>
      <c r="M1195" s="2">
        <f t="shared" si="111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108"/>
        <v>2</v>
      </c>
      <c r="S1195">
        <v>0.18</v>
      </c>
      <c r="T1195">
        <v>2.3E-3</v>
      </c>
      <c r="U1195">
        <f t="shared" si="109"/>
        <v>1.3799999999999999E-3</v>
      </c>
    </row>
    <row r="1196" spans="1:21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110"/>
        <v>2398000</v>
      </c>
      <c r="L1196" s="5">
        <v>1</v>
      </c>
      <c r="M1196" s="2">
        <f t="shared" si="111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108"/>
        <v>2</v>
      </c>
      <c r="S1196">
        <v>0.18</v>
      </c>
      <c r="T1196">
        <v>2.3E-3</v>
      </c>
      <c r="U1196">
        <f t="shared" si="109"/>
        <v>1.3799999999999999E-3</v>
      </c>
    </row>
    <row r="1197" spans="1:21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110"/>
        <v>2400000</v>
      </c>
      <c r="L1197" s="5">
        <v>1</v>
      </c>
      <c r="M1197" s="2">
        <f t="shared" si="111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108"/>
        <v>2</v>
      </c>
      <c r="S1197">
        <v>0.18</v>
      </c>
      <c r="T1197">
        <v>2.3E-3</v>
      </c>
      <c r="U1197">
        <f t="shared" si="109"/>
        <v>1.3799999999999999E-3</v>
      </c>
    </row>
    <row r="1198" spans="1:21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110"/>
        <v>2402000</v>
      </c>
      <c r="L1198" s="5">
        <v>1</v>
      </c>
      <c r="M1198" s="2">
        <f t="shared" si="111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108"/>
        <v>2</v>
      </c>
      <c r="S1198">
        <v>0.18</v>
      </c>
      <c r="T1198">
        <v>2.3E-3</v>
      </c>
      <c r="U1198">
        <f t="shared" si="109"/>
        <v>1.3799999999999999E-3</v>
      </c>
    </row>
    <row r="1199" spans="1:21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110"/>
        <v>2404000</v>
      </c>
      <c r="L1199" s="5">
        <v>1</v>
      </c>
      <c r="M1199" s="2">
        <f t="shared" si="111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108"/>
        <v>2</v>
      </c>
      <c r="S1199">
        <v>0.18</v>
      </c>
      <c r="T1199">
        <v>2.3E-3</v>
      </c>
      <c r="U1199">
        <f t="shared" si="109"/>
        <v>1.3799999999999999E-3</v>
      </c>
    </row>
    <row r="1200" spans="1:21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110"/>
        <v>2406000</v>
      </c>
      <c r="L1200" s="5">
        <v>1</v>
      </c>
      <c r="M1200" s="2">
        <f t="shared" si="111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108"/>
        <v>2</v>
      </c>
      <c r="S1200">
        <v>0.18</v>
      </c>
      <c r="T1200">
        <v>2.3E-3</v>
      </c>
      <c r="U1200">
        <f t="shared" si="109"/>
        <v>1.3799999999999999E-3</v>
      </c>
    </row>
    <row r="1201" spans="1:21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110"/>
        <v>2408000</v>
      </c>
      <c r="L1201" s="5">
        <v>1</v>
      </c>
      <c r="M1201" s="2">
        <f t="shared" si="111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108"/>
        <v>2</v>
      </c>
      <c r="S1201">
        <v>0.18</v>
      </c>
      <c r="T1201">
        <v>2.3E-3</v>
      </c>
      <c r="U1201">
        <f t="shared" si="109"/>
        <v>1.3799999999999999E-3</v>
      </c>
    </row>
    <row r="1202" spans="1:21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110"/>
        <v>2410000</v>
      </c>
      <c r="L1202" s="5">
        <v>1</v>
      </c>
      <c r="M1202" s="2">
        <f t="shared" si="111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108"/>
        <v>2</v>
      </c>
      <c r="S1202">
        <v>0.18</v>
      </c>
      <c r="T1202">
        <v>2.3E-3</v>
      </c>
      <c r="U1202">
        <f t="shared" si="109"/>
        <v>1.3799999999999999E-3</v>
      </c>
    </row>
    <row r="1203" spans="1:21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110"/>
        <v>2412000</v>
      </c>
      <c r="L1203" s="5">
        <v>1</v>
      </c>
      <c r="M1203" s="2">
        <f t="shared" si="111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108"/>
        <v>2</v>
      </c>
      <c r="S1203">
        <v>0.18</v>
      </c>
      <c r="T1203">
        <v>2.3E-3</v>
      </c>
      <c r="U1203">
        <f t="shared" si="109"/>
        <v>1.3799999999999999E-3</v>
      </c>
    </row>
    <row r="1204" spans="1:21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110"/>
        <v>2414000</v>
      </c>
      <c r="L1204" s="5">
        <v>1</v>
      </c>
      <c r="M1204" s="2">
        <f t="shared" si="111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108"/>
        <v>2</v>
      </c>
      <c r="S1204">
        <v>0.18</v>
      </c>
      <c r="T1204">
        <v>2.3E-3</v>
      </c>
      <c r="U1204">
        <f t="shared" si="109"/>
        <v>1.3799999999999999E-3</v>
      </c>
    </row>
    <row r="1205" spans="1:21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110"/>
        <v>2416000</v>
      </c>
      <c r="L1205" s="5">
        <v>1</v>
      </c>
      <c r="M1205" s="2">
        <f t="shared" si="111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108"/>
        <v>2</v>
      </c>
      <c r="S1205">
        <v>0.18</v>
      </c>
      <c r="T1205">
        <v>2.3E-3</v>
      </c>
      <c r="U1205">
        <f t="shared" si="109"/>
        <v>1.3799999999999999E-3</v>
      </c>
    </row>
    <row r="1206" spans="1:21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110"/>
        <v>2418000</v>
      </c>
      <c r="L1206" s="5">
        <v>1</v>
      </c>
      <c r="M1206" s="2">
        <f t="shared" si="111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108"/>
        <v>2</v>
      </c>
      <c r="S1206">
        <v>0.18</v>
      </c>
      <c r="T1206">
        <v>2.3E-3</v>
      </c>
      <c r="U1206">
        <f t="shared" si="109"/>
        <v>1.3799999999999999E-3</v>
      </c>
    </row>
    <row r="1207" spans="1:21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110"/>
        <v>2420000</v>
      </c>
      <c r="L1207" s="5">
        <v>1</v>
      </c>
      <c r="M1207" s="2">
        <f t="shared" si="111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108"/>
        <v>2</v>
      </c>
      <c r="S1207">
        <v>0.18</v>
      </c>
      <c r="T1207">
        <v>2.3E-3</v>
      </c>
      <c r="U1207">
        <f t="shared" si="109"/>
        <v>1.3799999999999999E-3</v>
      </c>
    </row>
    <row r="1208" spans="1:21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110"/>
        <v>2422000</v>
      </c>
      <c r="L1208" s="5">
        <v>1</v>
      </c>
      <c r="M1208" s="2">
        <f t="shared" si="111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108"/>
        <v>2</v>
      </c>
      <c r="S1208">
        <v>0.18</v>
      </c>
      <c r="T1208">
        <v>2.3E-3</v>
      </c>
      <c r="U1208">
        <f t="shared" si="109"/>
        <v>1.3799999999999999E-3</v>
      </c>
    </row>
    <row r="1209" spans="1:21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110"/>
        <v>2424000</v>
      </c>
      <c r="L1209" s="5">
        <v>1</v>
      </c>
      <c r="M1209" s="2">
        <f t="shared" si="111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108"/>
        <v>2</v>
      </c>
      <c r="S1209">
        <v>0.18</v>
      </c>
      <c r="T1209">
        <v>2.3E-3</v>
      </c>
      <c r="U1209">
        <f t="shared" si="109"/>
        <v>1.3799999999999999E-3</v>
      </c>
    </row>
    <row r="1210" spans="1:21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110"/>
        <v>2426000</v>
      </c>
      <c r="L1210" s="5">
        <v>1</v>
      </c>
      <c r="M1210" s="2">
        <f t="shared" si="111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108"/>
        <v>2</v>
      </c>
      <c r="S1210">
        <v>0.18</v>
      </c>
      <c r="T1210">
        <v>2.3E-3</v>
      </c>
      <c r="U1210">
        <f t="shared" si="109"/>
        <v>1.3799999999999999E-3</v>
      </c>
    </row>
    <row r="1211" spans="1:21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110"/>
        <v>2428000</v>
      </c>
      <c r="L1211" s="5">
        <v>1</v>
      </c>
      <c r="M1211" s="2">
        <f t="shared" si="111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108"/>
        <v>2</v>
      </c>
      <c r="S1211">
        <v>0.18</v>
      </c>
      <c r="T1211">
        <v>2.3E-3</v>
      </c>
      <c r="U1211">
        <f t="shared" si="109"/>
        <v>1.3799999999999999E-3</v>
      </c>
    </row>
    <row r="1212" spans="1:21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110"/>
        <v>2430000</v>
      </c>
      <c r="L1212" s="5">
        <v>1</v>
      </c>
      <c r="M1212" s="2">
        <f t="shared" si="111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108"/>
        <v>2</v>
      </c>
      <c r="S1212">
        <v>0.18</v>
      </c>
      <c r="T1212">
        <v>2.3E-3</v>
      </c>
      <c r="U1212">
        <f t="shared" si="109"/>
        <v>1.3799999999999999E-3</v>
      </c>
    </row>
    <row r="1213" spans="1:21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110"/>
        <v>2432000</v>
      </c>
      <c r="L1213" s="5">
        <v>1</v>
      </c>
      <c r="M1213" s="2">
        <f t="shared" si="111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108"/>
        <v>2</v>
      </c>
      <c r="S1213">
        <v>0.18</v>
      </c>
      <c r="T1213">
        <v>2.3E-3</v>
      </c>
      <c r="U1213">
        <f t="shared" si="109"/>
        <v>1.3799999999999999E-3</v>
      </c>
    </row>
    <row r="1214" spans="1:21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110"/>
        <v>2434000</v>
      </c>
      <c r="L1214" s="5">
        <v>1</v>
      </c>
      <c r="M1214" s="2">
        <f t="shared" si="111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108"/>
        <v>2</v>
      </c>
      <c r="S1214">
        <v>0.18</v>
      </c>
      <c r="T1214">
        <v>2.3E-3</v>
      </c>
      <c r="U1214">
        <f t="shared" si="109"/>
        <v>1.3799999999999999E-3</v>
      </c>
    </row>
    <row r="1215" spans="1:21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110"/>
        <v>2436000</v>
      </c>
      <c r="L1215" s="5">
        <v>1</v>
      </c>
      <c r="M1215" s="2">
        <f t="shared" si="111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108"/>
        <v>2</v>
      </c>
      <c r="S1215">
        <v>0.18</v>
      </c>
      <c r="T1215">
        <v>2.3E-3</v>
      </c>
      <c r="U1215">
        <f t="shared" si="109"/>
        <v>1.3799999999999999E-3</v>
      </c>
    </row>
    <row r="1216" spans="1:21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110"/>
        <v>2438000</v>
      </c>
      <c r="L1216" s="5">
        <v>1</v>
      </c>
      <c r="M1216" s="2">
        <f t="shared" si="111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108"/>
        <v>2</v>
      </c>
      <c r="S1216">
        <v>0.18</v>
      </c>
      <c r="T1216">
        <v>2.3E-3</v>
      </c>
      <c r="U1216">
        <f t="shared" si="109"/>
        <v>1.3799999999999999E-3</v>
      </c>
    </row>
    <row r="1217" spans="1:21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110"/>
        <v>2440000</v>
      </c>
      <c r="L1217" s="5">
        <v>1</v>
      </c>
      <c r="M1217" s="2">
        <f t="shared" si="111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108"/>
        <v>2</v>
      </c>
      <c r="S1217">
        <v>0.18</v>
      </c>
      <c r="T1217">
        <v>2.3E-3</v>
      </c>
      <c r="U1217">
        <f t="shared" si="109"/>
        <v>1.3799999999999999E-3</v>
      </c>
    </row>
    <row r="1218" spans="1:21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110"/>
        <v>2442000</v>
      </c>
      <c r="L1218" s="5">
        <v>1</v>
      </c>
      <c r="M1218" s="2">
        <f t="shared" si="111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108"/>
        <v>2</v>
      </c>
      <c r="S1218">
        <v>0.18</v>
      </c>
      <c r="T1218">
        <v>2.3E-3</v>
      </c>
      <c r="U1218">
        <f t="shared" si="109"/>
        <v>1.3799999999999999E-3</v>
      </c>
    </row>
    <row r="1219" spans="1:21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110"/>
        <v>2444000</v>
      </c>
      <c r="L1219" s="5">
        <v>1</v>
      </c>
      <c r="M1219" s="2">
        <f t="shared" si="111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112">QUOTIENT(A1219,1000)+1</f>
        <v>2</v>
      </c>
      <c r="S1219">
        <v>0.18</v>
      </c>
      <c r="T1219">
        <v>2.3E-3</v>
      </c>
      <c r="U1219">
        <f t="shared" si="109"/>
        <v>1.3799999999999999E-3</v>
      </c>
    </row>
    <row r="1220" spans="1:21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110"/>
        <v>2446000</v>
      </c>
      <c r="L1220" s="5">
        <v>1</v>
      </c>
      <c r="M1220" s="2">
        <f t="shared" si="111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112"/>
        <v>2</v>
      </c>
      <c r="S1220">
        <v>0.18</v>
      </c>
      <c r="T1220">
        <v>2.3E-3</v>
      </c>
      <c r="U1220">
        <f t="shared" ref="U1220:U1283" si="113">T1220*0.6</f>
        <v>1.3799999999999999E-3</v>
      </c>
    </row>
    <row r="1221" spans="1:21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110"/>
        <v>2448000</v>
      </c>
      <c r="L1221" s="5">
        <v>1</v>
      </c>
      <c r="M1221" s="2">
        <f t="shared" si="111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112"/>
        <v>2</v>
      </c>
      <c r="S1221">
        <v>0.18</v>
      </c>
      <c r="T1221">
        <v>2.3E-3</v>
      </c>
      <c r="U1221">
        <f t="shared" si="113"/>
        <v>1.3799999999999999E-3</v>
      </c>
    </row>
    <row r="1222" spans="1:21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110"/>
        <v>2450000</v>
      </c>
      <c r="L1222" s="5">
        <v>1</v>
      </c>
      <c r="M1222" s="2">
        <f t="shared" si="111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112"/>
        <v>2</v>
      </c>
      <c r="S1222">
        <v>0.18</v>
      </c>
      <c r="T1222">
        <v>2.3E-3</v>
      </c>
      <c r="U1222">
        <f t="shared" si="113"/>
        <v>1.3799999999999999E-3</v>
      </c>
    </row>
    <row r="1223" spans="1:21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110"/>
        <v>2452000</v>
      </c>
      <c r="L1223" s="5">
        <v>1</v>
      </c>
      <c r="M1223" s="2">
        <f t="shared" si="111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112"/>
        <v>2</v>
      </c>
      <c r="S1223">
        <v>0.18</v>
      </c>
      <c r="T1223">
        <v>2.3E-3</v>
      </c>
      <c r="U1223">
        <f t="shared" si="113"/>
        <v>1.3799999999999999E-3</v>
      </c>
    </row>
    <row r="1224" spans="1:21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110"/>
        <v>2454000</v>
      </c>
      <c r="L1224" s="5">
        <v>1</v>
      </c>
      <c r="M1224" s="2">
        <f t="shared" si="111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112"/>
        <v>2</v>
      </c>
      <c r="S1224">
        <v>0.18</v>
      </c>
      <c r="T1224">
        <v>2.3E-3</v>
      </c>
      <c r="U1224">
        <f t="shared" si="113"/>
        <v>1.3799999999999999E-3</v>
      </c>
    </row>
    <row r="1225" spans="1:21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114">10000+A1225*2000</f>
        <v>2456000</v>
      </c>
      <c r="L1225" s="5">
        <v>1</v>
      </c>
      <c r="M1225" s="2">
        <f t="shared" ref="M1225:M1288" si="11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112"/>
        <v>2</v>
      </c>
      <c r="S1225">
        <v>0.18</v>
      </c>
      <c r="T1225">
        <v>2.3E-3</v>
      </c>
      <c r="U1225">
        <f t="shared" si="113"/>
        <v>1.3799999999999999E-3</v>
      </c>
    </row>
    <row r="1226" spans="1:21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114"/>
        <v>2458000</v>
      </c>
      <c r="L1226" s="5">
        <v>1</v>
      </c>
      <c r="M1226" s="2">
        <f t="shared" si="11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112"/>
        <v>2</v>
      </c>
      <c r="S1226">
        <v>0.18</v>
      </c>
      <c r="T1226">
        <v>2.3E-3</v>
      </c>
      <c r="U1226">
        <f t="shared" si="113"/>
        <v>1.3799999999999999E-3</v>
      </c>
    </row>
    <row r="1227" spans="1:21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114"/>
        <v>2460000</v>
      </c>
      <c r="L1227" s="5">
        <v>1</v>
      </c>
      <c r="M1227" s="2">
        <f t="shared" si="11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112"/>
        <v>2</v>
      </c>
      <c r="S1227">
        <v>0.18</v>
      </c>
      <c r="T1227">
        <v>2.3E-3</v>
      </c>
      <c r="U1227">
        <f t="shared" si="113"/>
        <v>1.3799999999999999E-3</v>
      </c>
    </row>
    <row r="1228" spans="1:21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114"/>
        <v>2462000</v>
      </c>
      <c r="L1228" s="5">
        <v>1</v>
      </c>
      <c r="M1228" s="2">
        <f t="shared" si="11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112"/>
        <v>2</v>
      </c>
      <c r="S1228">
        <v>0.18</v>
      </c>
      <c r="T1228">
        <v>2.3E-3</v>
      </c>
      <c r="U1228">
        <f t="shared" si="113"/>
        <v>1.3799999999999999E-3</v>
      </c>
    </row>
    <row r="1229" spans="1:21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114"/>
        <v>2464000</v>
      </c>
      <c r="L1229" s="5">
        <v>1</v>
      </c>
      <c r="M1229" s="2">
        <f t="shared" si="11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112"/>
        <v>2</v>
      </c>
      <c r="S1229">
        <v>0.18</v>
      </c>
      <c r="T1229">
        <v>2.3E-3</v>
      </c>
      <c r="U1229">
        <f t="shared" si="113"/>
        <v>1.3799999999999999E-3</v>
      </c>
    </row>
    <row r="1230" spans="1:21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114"/>
        <v>2466000</v>
      </c>
      <c r="L1230" s="5">
        <v>1</v>
      </c>
      <c r="M1230" s="2">
        <f t="shared" si="11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112"/>
        <v>2</v>
      </c>
      <c r="S1230">
        <v>0.18</v>
      </c>
      <c r="T1230">
        <v>2.3E-3</v>
      </c>
      <c r="U1230">
        <f t="shared" si="113"/>
        <v>1.3799999999999999E-3</v>
      </c>
    </row>
    <row r="1231" spans="1:21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114"/>
        <v>2468000</v>
      </c>
      <c r="L1231" s="5">
        <v>1</v>
      </c>
      <c r="M1231" s="2">
        <f t="shared" si="11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112"/>
        <v>2</v>
      </c>
      <c r="S1231">
        <v>0.18</v>
      </c>
      <c r="T1231">
        <v>2.3E-3</v>
      </c>
      <c r="U1231">
        <f t="shared" si="113"/>
        <v>1.3799999999999999E-3</v>
      </c>
    </row>
    <row r="1232" spans="1:21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114"/>
        <v>2470000</v>
      </c>
      <c r="L1232" s="5">
        <v>1</v>
      </c>
      <c r="M1232" s="2">
        <f t="shared" si="11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112"/>
        <v>2</v>
      </c>
      <c r="S1232">
        <v>0.18</v>
      </c>
      <c r="T1232">
        <v>2.3E-3</v>
      </c>
      <c r="U1232">
        <f t="shared" si="113"/>
        <v>1.3799999999999999E-3</v>
      </c>
    </row>
    <row r="1233" spans="1:21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114"/>
        <v>2472000</v>
      </c>
      <c r="L1233" s="5">
        <v>1</v>
      </c>
      <c r="M1233" s="2">
        <f t="shared" si="11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112"/>
        <v>2</v>
      </c>
      <c r="S1233">
        <v>0.18</v>
      </c>
      <c r="T1233">
        <v>2.3E-3</v>
      </c>
      <c r="U1233">
        <f t="shared" si="113"/>
        <v>1.3799999999999999E-3</v>
      </c>
    </row>
    <row r="1234" spans="1:21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114"/>
        <v>2474000</v>
      </c>
      <c r="L1234" s="5">
        <v>1</v>
      </c>
      <c r="M1234" s="2">
        <f t="shared" si="11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112"/>
        <v>2</v>
      </c>
      <c r="S1234">
        <v>0.18</v>
      </c>
      <c r="T1234">
        <v>2.3E-3</v>
      </c>
      <c r="U1234">
        <f t="shared" si="113"/>
        <v>1.3799999999999999E-3</v>
      </c>
    </row>
    <row r="1235" spans="1:21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114"/>
        <v>2476000</v>
      </c>
      <c r="L1235" s="5">
        <v>1</v>
      </c>
      <c r="M1235" s="2">
        <f t="shared" si="11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112"/>
        <v>2</v>
      </c>
      <c r="S1235">
        <v>0.18</v>
      </c>
      <c r="T1235">
        <v>2.3E-3</v>
      </c>
      <c r="U1235">
        <f t="shared" si="113"/>
        <v>1.3799999999999999E-3</v>
      </c>
    </row>
    <row r="1236" spans="1:21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114"/>
        <v>2478000</v>
      </c>
      <c r="L1236" s="5">
        <v>1</v>
      </c>
      <c r="M1236" s="2">
        <f t="shared" si="11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112"/>
        <v>2</v>
      </c>
      <c r="S1236">
        <v>0.18</v>
      </c>
      <c r="T1236">
        <v>2.3E-3</v>
      </c>
      <c r="U1236">
        <f t="shared" si="113"/>
        <v>1.3799999999999999E-3</v>
      </c>
    </row>
    <row r="1237" spans="1:21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114"/>
        <v>2480000</v>
      </c>
      <c r="L1237" s="5">
        <v>1</v>
      </c>
      <c r="M1237" s="2">
        <f t="shared" si="11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112"/>
        <v>2</v>
      </c>
      <c r="S1237">
        <v>0.18</v>
      </c>
      <c r="T1237">
        <v>2.3E-3</v>
      </c>
      <c r="U1237">
        <f t="shared" si="113"/>
        <v>1.3799999999999999E-3</v>
      </c>
    </row>
    <row r="1238" spans="1:21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114"/>
        <v>2482000</v>
      </c>
      <c r="L1238" s="5">
        <v>1</v>
      </c>
      <c r="M1238" s="2">
        <f t="shared" si="11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112"/>
        <v>2</v>
      </c>
      <c r="S1238">
        <v>0.18</v>
      </c>
      <c r="T1238">
        <v>2.3E-3</v>
      </c>
      <c r="U1238">
        <f t="shared" si="113"/>
        <v>1.3799999999999999E-3</v>
      </c>
    </row>
    <row r="1239" spans="1:21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114"/>
        <v>2484000</v>
      </c>
      <c r="L1239" s="5">
        <v>1</v>
      </c>
      <c r="M1239" s="2">
        <f t="shared" si="11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112"/>
        <v>2</v>
      </c>
      <c r="S1239">
        <v>0.18</v>
      </c>
      <c r="T1239">
        <v>2.3E-3</v>
      </c>
      <c r="U1239">
        <f t="shared" si="113"/>
        <v>1.3799999999999999E-3</v>
      </c>
    </row>
    <row r="1240" spans="1:21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114"/>
        <v>2486000</v>
      </c>
      <c r="L1240" s="5">
        <v>1</v>
      </c>
      <c r="M1240" s="2">
        <f t="shared" si="11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112"/>
        <v>2</v>
      </c>
      <c r="S1240">
        <v>0.18</v>
      </c>
      <c r="T1240">
        <v>2.3E-3</v>
      </c>
      <c r="U1240">
        <f t="shared" si="113"/>
        <v>1.3799999999999999E-3</v>
      </c>
    </row>
    <row r="1241" spans="1:21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114"/>
        <v>2488000</v>
      </c>
      <c r="L1241" s="5">
        <v>1</v>
      </c>
      <c r="M1241" s="2">
        <f t="shared" si="11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112"/>
        <v>2</v>
      </c>
      <c r="S1241">
        <v>0.18</v>
      </c>
      <c r="T1241">
        <v>2.3E-3</v>
      </c>
      <c r="U1241">
        <f t="shared" si="113"/>
        <v>1.3799999999999999E-3</v>
      </c>
    </row>
    <row r="1242" spans="1:21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114"/>
        <v>2490000</v>
      </c>
      <c r="L1242" s="5">
        <v>1</v>
      </c>
      <c r="M1242" s="2">
        <f t="shared" si="11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112"/>
        <v>2</v>
      </c>
      <c r="S1242">
        <v>0.18</v>
      </c>
      <c r="T1242">
        <v>2.3E-3</v>
      </c>
      <c r="U1242">
        <f t="shared" si="113"/>
        <v>1.3799999999999999E-3</v>
      </c>
    </row>
    <row r="1243" spans="1:21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114"/>
        <v>2492000</v>
      </c>
      <c r="L1243" s="5">
        <v>1</v>
      </c>
      <c r="M1243" s="2">
        <f t="shared" si="11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112"/>
        <v>2</v>
      </c>
      <c r="S1243">
        <v>0.18</v>
      </c>
      <c r="T1243">
        <v>2.3E-3</v>
      </c>
      <c r="U1243">
        <f t="shared" si="113"/>
        <v>1.3799999999999999E-3</v>
      </c>
    </row>
    <row r="1244" spans="1:21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114"/>
        <v>2494000</v>
      </c>
      <c r="L1244" s="5">
        <v>1</v>
      </c>
      <c r="M1244" s="2">
        <f t="shared" si="11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112"/>
        <v>2</v>
      </c>
      <c r="S1244">
        <v>0.18</v>
      </c>
      <c r="T1244">
        <v>2.3E-3</v>
      </c>
      <c r="U1244">
        <f t="shared" si="113"/>
        <v>1.3799999999999999E-3</v>
      </c>
    </row>
    <row r="1245" spans="1:21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114"/>
        <v>2496000</v>
      </c>
      <c r="L1245" s="5">
        <v>1</v>
      </c>
      <c r="M1245" s="2">
        <f t="shared" si="11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112"/>
        <v>2</v>
      </c>
      <c r="S1245">
        <v>0.18</v>
      </c>
      <c r="T1245">
        <v>2.3E-3</v>
      </c>
      <c r="U1245">
        <f t="shared" si="113"/>
        <v>1.3799999999999999E-3</v>
      </c>
    </row>
    <row r="1246" spans="1:21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114"/>
        <v>2498000</v>
      </c>
      <c r="L1246" s="5">
        <v>1</v>
      </c>
      <c r="M1246" s="2">
        <f t="shared" si="11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112"/>
        <v>2</v>
      </c>
      <c r="S1246">
        <v>0.18</v>
      </c>
      <c r="T1246">
        <v>2.3E-3</v>
      </c>
      <c r="U1246">
        <f t="shared" si="113"/>
        <v>1.3799999999999999E-3</v>
      </c>
    </row>
    <row r="1247" spans="1:21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114"/>
        <v>2500000</v>
      </c>
      <c r="L1247" s="5">
        <v>1</v>
      </c>
      <c r="M1247" s="2">
        <f t="shared" si="11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112"/>
        <v>2</v>
      </c>
      <c r="S1247">
        <v>0.18</v>
      </c>
      <c r="T1247">
        <v>2.3E-3</v>
      </c>
      <c r="U1247">
        <f t="shared" si="113"/>
        <v>1.3799999999999999E-3</v>
      </c>
    </row>
    <row r="1248" spans="1:21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114"/>
        <v>2502000</v>
      </c>
      <c r="L1248" s="5">
        <v>1</v>
      </c>
      <c r="M1248" s="2">
        <f t="shared" si="11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112"/>
        <v>2</v>
      </c>
      <c r="S1248">
        <v>0.18</v>
      </c>
      <c r="T1248">
        <v>2.3E-3</v>
      </c>
      <c r="U1248">
        <f t="shared" si="113"/>
        <v>1.3799999999999999E-3</v>
      </c>
    </row>
    <row r="1249" spans="1:21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114"/>
        <v>2504000</v>
      </c>
      <c r="L1249" s="5">
        <v>1</v>
      </c>
      <c r="M1249" s="2">
        <f t="shared" si="11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112"/>
        <v>2</v>
      </c>
      <c r="S1249">
        <v>0.18</v>
      </c>
      <c r="T1249">
        <v>2.3E-3</v>
      </c>
      <c r="U1249">
        <f t="shared" si="113"/>
        <v>1.3799999999999999E-3</v>
      </c>
    </row>
    <row r="1250" spans="1:21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114"/>
        <v>2506000</v>
      </c>
      <c r="L1250" s="5">
        <v>1</v>
      </c>
      <c r="M1250" s="2">
        <f t="shared" si="11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112"/>
        <v>2</v>
      </c>
      <c r="S1250">
        <v>0.18</v>
      </c>
      <c r="T1250">
        <v>2.3E-3</v>
      </c>
      <c r="U1250">
        <f t="shared" si="113"/>
        <v>1.3799999999999999E-3</v>
      </c>
    </row>
    <row r="1251" spans="1:21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114"/>
        <v>2508000</v>
      </c>
      <c r="L1251" s="5">
        <v>1</v>
      </c>
      <c r="M1251" s="2">
        <f t="shared" si="11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112"/>
        <v>2</v>
      </c>
      <c r="S1251">
        <v>0.18</v>
      </c>
      <c r="T1251">
        <v>2.3E-3</v>
      </c>
      <c r="U1251">
        <f t="shared" si="113"/>
        <v>1.3799999999999999E-3</v>
      </c>
    </row>
    <row r="1252" spans="1:21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114"/>
        <v>2510000</v>
      </c>
      <c r="L1252" s="5">
        <v>1</v>
      </c>
      <c r="M1252" s="2">
        <f t="shared" si="11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112"/>
        <v>2</v>
      </c>
      <c r="S1252">
        <v>0.18</v>
      </c>
      <c r="T1252">
        <v>2.3E-3</v>
      </c>
      <c r="U1252">
        <f t="shared" si="113"/>
        <v>1.3799999999999999E-3</v>
      </c>
    </row>
    <row r="1253" spans="1:21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114"/>
        <v>2512000</v>
      </c>
      <c r="L1253" s="5">
        <v>1</v>
      </c>
      <c r="M1253" s="2">
        <f t="shared" si="11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112"/>
        <v>2</v>
      </c>
      <c r="S1253">
        <v>0.18</v>
      </c>
      <c r="T1253">
        <v>2.3E-3</v>
      </c>
      <c r="U1253">
        <f t="shared" si="113"/>
        <v>1.3799999999999999E-3</v>
      </c>
    </row>
    <row r="1254" spans="1:21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114"/>
        <v>2514000</v>
      </c>
      <c r="L1254" s="5">
        <v>1</v>
      </c>
      <c r="M1254" s="2">
        <f t="shared" si="11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112"/>
        <v>2</v>
      </c>
      <c r="S1254">
        <v>0.18</v>
      </c>
      <c r="T1254">
        <v>2.3E-3</v>
      </c>
      <c r="U1254">
        <f t="shared" si="113"/>
        <v>1.3799999999999999E-3</v>
      </c>
    </row>
    <row r="1255" spans="1:21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114"/>
        <v>2516000</v>
      </c>
      <c r="L1255" s="5">
        <v>1</v>
      </c>
      <c r="M1255" s="2">
        <f t="shared" si="11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112"/>
        <v>2</v>
      </c>
      <c r="S1255">
        <v>0.18</v>
      </c>
      <c r="T1255">
        <v>2.3E-3</v>
      </c>
      <c r="U1255">
        <f t="shared" si="113"/>
        <v>1.3799999999999999E-3</v>
      </c>
    </row>
    <row r="1256" spans="1:21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114"/>
        <v>2518000</v>
      </c>
      <c r="L1256" s="5">
        <v>1</v>
      </c>
      <c r="M1256" s="2">
        <f t="shared" si="11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112"/>
        <v>2</v>
      </c>
      <c r="S1256">
        <v>0.18</v>
      </c>
      <c r="T1256">
        <v>2.3E-3</v>
      </c>
      <c r="U1256">
        <f t="shared" si="113"/>
        <v>1.3799999999999999E-3</v>
      </c>
    </row>
    <row r="1257" spans="1:21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114"/>
        <v>2520000</v>
      </c>
      <c r="L1257" s="5">
        <v>1</v>
      </c>
      <c r="M1257" s="2">
        <f t="shared" si="11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112"/>
        <v>2</v>
      </c>
      <c r="S1257">
        <v>0.18</v>
      </c>
      <c r="T1257">
        <v>2.3E-3</v>
      </c>
      <c r="U1257">
        <f t="shared" si="113"/>
        <v>1.3799999999999999E-3</v>
      </c>
    </row>
    <row r="1258" spans="1:21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114"/>
        <v>2522000</v>
      </c>
      <c r="L1258" s="5">
        <v>1</v>
      </c>
      <c r="M1258" s="2">
        <f t="shared" si="11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112"/>
        <v>2</v>
      </c>
      <c r="S1258">
        <v>0.18</v>
      </c>
      <c r="T1258">
        <v>2.3E-3</v>
      </c>
      <c r="U1258">
        <f t="shared" si="113"/>
        <v>1.3799999999999999E-3</v>
      </c>
    </row>
    <row r="1259" spans="1:21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114"/>
        <v>2524000</v>
      </c>
      <c r="L1259" s="5">
        <v>1</v>
      </c>
      <c r="M1259" s="2">
        <f t="shared" si="11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112"/>
        <v>2</v>
      </c>
      <c r="S1259">
        <v>0.18</v>
      </c>
      <c r="T1259">
        <v>2.3E-3</v>
      </c>
      <c r="U1259">
        <f t="shared" si="113"/>
        <v>1.3799999999999999E-3</v>
      </c>
    </row>
    <row r="1260" spans="1:21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114"/>
        <v>2526000</v>
      </c>
      <c r="L1260" s="5">
        <v>1</v>
      </c>
      <c r="M1260" s="2">
        <f t="shared" si="11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112"/>
        <v>2</v>
      </c>
      <c r="S1260">
        <v>0.18</v>
      </c>
      <c r="T1260">
        <v>2.3E-3</v>
      </c>
      <c r="U1260">
        <f t="shared" si="113"/>
        <v>1.3799999999999999E-3</v>
      </c>
    </row>
    <row r="1261" spans="1:21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114"/>
        <v>2528000</v>
      </c>
      <c r="L1261" s="5">
        <v>1</v>
      </c>
      <c r="M1261" s="2">
        <f t="shared" si="11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112"/>
        <v>2</v>
      </c>
      <c r="S1261">
        <v>0.18</v>
      </c>
      <c r="T1261">
        <v>2.3E-3</v>
      </c>
      <c r="U1261">
        <f t="shared" si="113"/>
        <v>1.3799999999999999E-3</v>
      </c>
    </row>
    <row r="1262" spans="1:21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114"/>
        <v>2530000</v>
      </c>
      <c r="L1262" s="5">
        <v>1</v>
      </c>
      <c r="M1262" s="2">
        <f t="shared" si="11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112"/>
        <v>2</v>
      </c>
      <c r="S1262">
        <v>0.18</v>
      </c>
      <c r="T1262">
        <v>2.3E-3</v>
      </c>
      <c r="U1262">
        <f t="shared" si="113"/>
        <v>1.3799999999999999E-3</v>
      </c>
    </row>
    <row r="1263" spans="1:21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114"/>
        <v>2532000</v>
      </c>
      <c r="L1263" s="5">
        <v>1</v>
      </c>
      <c r="M1263" s="2">
        <f t="shared" si="11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112"/>
        <v>2</v>
      </c>
      <c r="S1263">
        <v>0.18</v>
      </c>
      <c r="T1263">
        <v>2.3E-3</v>
      </c>
      <c r="U1263">
        <f t="shared" si="113"/>
        <v>1.3799999999999999E-3</v>
      </c>
    </row>
    <row r="1264" spans="1:21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114"/>
        <v>2534000</v>
      </c>
      <c r="L1264" s="5">
        <v>1</v>
      </c>
      <c r="M1264" s="2">
        <f t="shared" si="11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112"/>
        <v>2</v>
      </c>
      <c r="S1264">
        <v>0.18</v>
      </c>
      <c r="T1264">
        <v>2.3E-3</v>
      </c>
      <c r="U1264">
        <f t="shared" si="113"/>
        <v>1.3799999999999999E-3</v>
      </c>
    </row>
    <row r="1265" spans="1:21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114"/>
        <v>2536000</v>
      </c>
      <c r="L1265" s="5">
        <v>1</v>
      </c>
      <c r="M1265" s="2">
        <f t="shared" si="11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112"/>
        <v>2</v>
      </c>
      <c r="S1265">
        <v>0.18</v>
      </c>
      <c r="T1265">
        <v>2.3E-3</v>
      </c>
      <c r="U1265">
        <f t="shared" si="113"/>
        <v>1.3799999999999999E-3</v>
      </c>
    </row>
    <row r="1266" spans="1:21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114"/>
        <v>2538000</v>
      </c>
      <c r="L1266" s="5">
        <v>1</v>
      </c>
      <c r="M1266" s="2">
        <f t="shared" si="11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112"/>
        <v>2</v>
      </c>
      <c r="S1266">
        <v>0.18</v>
      </c>
      <c r="T1266">
        <v>2.3E-3</v>
      </c>
      <c r="U1266">
        <f t="shared" si="113"/>
        <v>1.3799999999999999E-3</v>
      </c>
    </row>
    <row r="1267" spans="1:21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114"/>
        <v>2540000</v>
      </c>
      <c r="L1267" s="5">
        <v>1</v>
      </c>
      <c r="M1267" s="2">
        <f t="shared" si="11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112"/>
        <v>2</v>
      </c>
      <c r="S1267">
        <v>0.18</v>
      </c>
      <c r="T1267">
        <v>2.3E-3</v>
      </c>
      <c r="U1267">
        <f t="shared" si="113"/>
        <v>1.3799999999999999E-3</v>
      </c>
    </row>
    <row r="1268" spans="1:21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114"/>
        <v>2542000</v>
      </c>
      <c r="L1268" s="5">
        <v>1</v>
      </c>
      <c r="M1268" s="2">
        <f t="shared" si="11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112"/>
        <v>2</v>
      </c>
      <c r="S1268">
        <v>0.18</v>
      </c>
      <c r="T1268">
        <v>2.3E-3</v>
      </c>
      <c r="U1268">
        <f t="shared" si="113"/>
        <v>1.3799999999999999E-3</v>
      </c>
    </row>
    <row r="1269" spans="1:21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114"/>
        <v>2544000</v>
      </c>
      <c r="L1269" s="5">
        <v>1</v>
      </c>
      <c r="M1269" s="2">
        <f t="shared" si="11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112"/>
        <v>2</v>
      </c>
      <c r="S1269">
        <v>0.18</v>
      </c>
      <c r="T1269">
        <v>2.3E-3</v>
      </c>
      <c r="U1269">
        <f t="shared" si="113"/>
        <v>1.3799999999999999E-3</v>
      </c>
    </row>
    <row r="1270" spans="1:21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114"/>
        <v>2546000</v>
      </c>
      <c r="L1270" s="5">
        <v>1</v>
      </c>
      <c r="M1270" s="2">
        <f t="shared" si="11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112"/>
        <v>2</v>
      </c>
      <c r="S1270">
        <v>0.18</v>
      </c>
      <c r="T1270">
        <v>2.3E-3</v>
      </c>
      <c r="U1270">
        <f t="shared" si="113"/>
        <v>1.3799999999999999E-3</v>
      </c>
    </row>
    <row r="1271" spans="1:21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114"/>
        <v>2548000</v>
      </c>
      <c r="L1271" s="5">
        <v>1</v>
      </c>
      <c r="M1271" s="2">
        <f t="shared" si="11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112"/>
        <v>2</v>
      </c>
      <c r="S1271">
        <v>0.18</v>
      </c>
      <c r="T1271">
        <v>2.3E-3</v>
      </c>
      <c r="U1271">
        <f t="shared" si="113"/>
        <v>1.3799999999999999E-3</v>
      </c>
    </row>
    <row r="1272" spans="1:21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114"/>
        <v>2550000</v>
      </c>
      <c r="L1272" s="5">
        <v>1</v>
      </c>
      <c r="M1272" s="2">
        <f t="shared" si="11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112"/>
        <v>2</v>
      </c>
      <c r="S1272">
        <v>0.18</v>
      </c>
      <c r="T1272">
        <v>2.3E-3</v>
      </c>
      <c r="U1272">
        <f t="shared" si="113"/>
        <v>1.3799999999999999E-3</v>
      </c>
    </row>
    <row r="1273" spans="1:21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114"/>
        <v>2552000</v>
      </c>
      <c r="L1273" s="5">
        <v>1</v>
      </c>
      <c r="M1273" s="2">
        <f t="shared" si="11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112"/>
        <v>2</v>
      </c>
      <c r="S1273">
        <v>0.18</v>
      </c>
      <c r="T1273">
        <v>2.3E-3</v>
      </c>
      <c r="U1273">
        <f t="shared" si="113"/>
        <v>1.3799999999999999E-3</v>
      </c>
    </row>
    <row r="1274" spans="1:21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114"/>
        <v>2554000</v>
      </c>
      <c r="L1274" s="5">
        <v>1</v>
      </c>
      <c r="M1274" s="2">
        <f t="shared" si="11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112"/>
        <v>2</v>
      </c>
      <c r="S1274">
        <v>0.18</v>
      </c>
      <c r="T1274">
        <v>2.3E-3</v>
      </c>
      <c r="U1274">
        <f t="shared" si="113"/>
        <v>1.3799999999999999E-3</v>
      </c>
    </row>
    <row r="1275" spans="1:21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114"/>
        <v>2556000</v>
      </c>
      <c r="L1275" s="5">
        <v>1</v>
      </c>
      <c r="M1275" s="2">
        <f t="shared" si="11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112"/>
        <v>2</v>
      </c>
      <c r="S1275">
        <v>0.18</v>
      </c>
      <c r="T1275">
        <v>2.3E-3</v>
      </c>
      <c r="U1275">
        <f t="shared" si="113"/>
        <v>1.3799999999999999E-3</v>
      </c>
    </row>
    <row r="1276" spans="1:21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114"/>
        <v>2558000</v>
      </c>
      <c r="L1276" s="5">
        <v>1</v>
      </c>
      <c r="M1276" s="2">
        <f t="shared" si="11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112"/>
        <v>2</v>
      </c>
      <c r="S1276">
        <v>0.18</v>
      </c>
      <c r="T1276">
        <v>2.3E-3</v>
      </c>
      <c r="U1276">
        <f t="shared" si="113"/>
        <v>1.3799999999999999E-3</v>
      </c>
    </row>
    <row r="1277" spans="1:21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114"/>
        <v>2560000</v>
      </c>
      <c r="L1277" s="5">
        <v>1</v>
      </c>
      <c r="M1277" s="2">
        <f t="shared" si="11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112"/>
        <v>2</v>
      </c>
      <c r="S1277">
        <v>0.18</v>
      </c>
      <c r="T1277">
        <v>2.3E-3</v>
      </c>
      <c r="U1277">
        <f t="shared" si="113"/>
        <v>1.3799999999999999E-3</v>
      </c>
    </row>
    <row r="1278" spans="1:21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114"/>
        <v>2562000</v>
      </c>
      <c r="L1278" s="5">
        <v>1</v>
      </c>
      <c r="M1278" s="2">
        <f t="shared" si="11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112"/>
        <v>2</v>
      </c>
      <c r="S1278">
        <v>0.18</v>
      </c>
      <c r="T1278">
        <v>2.3E-3</v>
      </c>
      <c r="U1278">
        <f t="shared" si="113"/>
        <v>1.3799999999999999E-3</v>
      </c>
    </row>
    <row r="1279" spans="1:21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114"/>
        <v>2564000</v>
      </c>
      <c r="L1279" s="5">
        <v>1</v>
      </c>
      <c r="M1279" s="2">
        <f t="shared" si="11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112"/>
        <v>2</v>
      </c>
      <c r="S1279">
        <v>0.18</v>
      </c>
      <c r="T1279">
        <v>2.3E-3</v>
      </c>
      <c r="U1279">
        <f t="shared" si="113"/>
        <v>1.3799999999999999E-3</v>
      </c>
    </row>
    <row r="1280" spans="1:21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114"/>
        <v>2566000</v>
      </c>
      <c r="L1280" s="5">
        <v>1</v>
      </c>
      <c r="M1280" s="2">
        <f t="shared" si="11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112"/>
        <v>2</v>
      </c>
      <c r="S1280">
        <v>0.18</v>
      </c>
      <c r="T1280">
        <v>2.3E-3</v>
      </c>
      <c r="U1280">
        <f t="shared" si="113"/>
        <v>1.3799999999999999E-3</v>
      </c>
    </row>
    <row r="1281" spans="1:21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114"/>
        <v>2568000</v>
      </c>
      <c r="L1281" s="5">
        <v>1</v>
      </c>
      <c r="M1281" s="2">
        <f t="shared" si="11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112"/>
        <v>2</v>
      </c>
      <c r="S1281">
        <v>0.18</v>
      </c>
      <c r="T1281">
        <v>2.3E-3</v>
      </c>
      <c r="U1281">
        <f t="shared" si="113"/>
        <v>1.3799999999999999E-3</v>
      </c>
    </row>
    <row r="1282" spans="1:21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114"/>
        <v>2570000</v>
      </c>
      <c r="L1282" s="5">
        <v>1</v>
      </c>
      <c r="M1282" s="2">
        <f t="shared" si="11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112"/>
        <v>2</v>
      </c>
      <c r="S1282">
        <v>0.18</v>
      </c>
      <c r="T1282">
        <v>2.3E-3</v>
      </c>
      <c r="U1282">
        <f t="shared" si="113"/>
        <v>1.3799999999999999E-3</v>
      </c>
    </row>
    <row r="1283" spans="1:21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114"/>
        <v>2572000</v>
      </c>
      <c r="L1283" s="5">
        <v>1</v>
      </c>
      <c r="M1283" s="2">
        <f t="shared" si="11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116">QUOTIENT(A1283,1000)+1</f>
        <v>2</v>
      </c>
      <c r="S1283">
        <v>0.18</v>
      </c>
      <c r="T1283">
        <v>2.3E-3</v>
      </c>
      <c r="U1283">
        <f t="shared" si="113"/>
        <v>1.3799999999999999E-3</v>
      </c>
    </row>
    <row r="1284" spans="1:21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114"/>
        <v>2574000</v>
      </c>
      <c r="L1284" s="5">
        <v>1</v>
      </c>
      <c r="M1284" s="2">
        <f t="shared" si="11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116"/>
        <v>2</v>
      </c>
      <c r="S1284">
        <v>0.18</v>
      </c>
      <c r="T1284">
        <v>2.3E-3</v>
      </c>
      <c r="U1284">
        <f t="shared" ref="U1284:U1347" si="117">T1284*0.6</f>
        <v>1.3799999999999999E-3</v>
      </c>
    </row>
    <row r="1285" spans="1:21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114"/>
        <v>2576000</v>
      </c>
      <c r="L1285" s="5">
        <v>1</v>
      </c>
      <c r="M1285" s="2">
        <f t="shared" si="11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116"/>
        <v>2</v>
      </c>
      <c r="S1285">
        <v>0.18</v>
      </c>
      <c r="T1285">
        <v>2.3E-3</v>
      </c>
      <c r="U1285">
        <f t="shared" si="117"/>
        <v>1.3799999999999999E-3</v>
      </c>
    </row>
    <row r="1286" spans="1:21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114"/>
        <v>2578000</v>
      </c>
      <c r="L1286" s="5">
        <v>1</v>
      </c>
      <c r="M1286" s="2">
        <f t="shared" si="11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116"/>
        <v>2</v>
      </c>
      <c r="S1286">
        <v>0.18</v>
      </c>
      <c r="T1286">
        <v>2.3E-3</v>
      </c>
      <c r="U1286">
        <f t="shared" si="117"/>
        <v>1.3799999999999999E-3</v>
      </c>
    </row>
    <row r="1287" spans="1:21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114"/>
        <v>2580000</v>
      </c>
      <c r="L1287" s="5">
        <v>1</v>
      </c>
      <c r="M1287" s="2">
        <f t="shared" si="11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116"/>
        <v>2</v>
      </c>
      <c r="S1287">
        <v>0.18</v>
      </c>
      <c r="T1287">
        <v>2.3E-3</v>
      </c>
      <c r="U1287">
        <f t="shared" si="117"/>
        <v>1.3799999999999999E-3</v>
      </c>
    </row>
    <row r="1288" spans="1:21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114"/>
        <v>2582000</v>
      </c>
      <c r="L1288" s="5">
        <v>1</v>
      </c>
      <c r="M1288" s="2">
        <f t="shared" si="11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116"/>
        <v>2</v>
      </c>
      <c r="S1288">
        <v>0.18</v>
      </c>
      <c r="T1288">
        <v>2.3E-3</v>
      </c>
      <c r="U1288">
        <f t="shared" si="117"/>
        <v>1.3799999999999999E-3</v>
      </c>
    </row>
    <row r="1289" spans="1:21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118">10000+A1289*2000</f>
        <v>2584000</v>
      </c>
      <c r="L1289" s="5">
        <v>1</v>
      </c>
      <c r="M1289" s="2">
        <f t="shared" ref="M1289:M1352" si="119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116"/>
        <v>2</v>
      </c>
      <c r="S1289">
        <v>0.18</v>
      </c>
      <c r="T1289">
        <v>2.3E-3</v>
      </c>
      <c r="U1289">
        <f t="shared" si="117"/>
        <v>1.3799999999999999E-3</v>
      </c>
    </row>
    <row r="1290" spans="1:21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118"/>
        <v>2586000</v>
      </c>
      <c r="L1290" s="5">
        <v>1</v>
      </c>
      <c r="M1290" s="2">
        <f t="shared" si="119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116"/>
        <v>2</v>
      </c>
      <c r="S1290">
        <v>0.18</v>
      </c>
      <c r="T1290">
        <v>2.3E-3</v>
      </c>
      <c r="U1290">
        <f t="shared" si="117"/>
        <v>1.3799999999999999E-3</v>
      </c>
    </row>
    <row r="1291" spans="1:21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118"/>
        <v>2588000</v>
      </c>
      <c r="L1291" s="5">
        <v>1</v>
      </c>
      <c r="M1291" s="2">
        <f t="shared" si="119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116"/>
        <v>2</v>
      </c>
      <c r="S1291">
        <v>0.18</v>
      </c>
      <c r="T1291">
        <v>2.3E-3</v>
      </c>
      <c r="U1291">
        <f t="shared" si="117"/>
        <v>1.3799999999999999E-3</v>
      </c>
    </row>
    <row r="1292" spans="1:21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118"/>
        <v>2590000</v>
      </c>
      <c r="L1292" s="5">
        <v>1</v>
      </c>
      <c r="M1292" s="2">
        <f t="shared" si="119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116"/>
        <v>2</v>
      </c>
      <c r="S1292">
        <v>0.18</v>
      </c>
      <c r="T1292">
        <v>2.3E-3</v>
      </c>
      <c r="U1292">
        <f t="shared" si="117"/>
        <v>1.3799999999999999E-3</v>
      </c>
    </row>
    <row r="1293" spans="1:21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118"/>
        <v>2592000</v>
      </c>
      <c r="L1293" s="5">
        <v>1</v>
      </c>
      <c r="M1293" s="2">
        <f t="shared" si="119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116"/>
        <v>2</v>
      </c>
      <c r="S1293">
        <v>0.18</v>
      </c>
      <c r="T1293">
        <v>2.3E-3</v>
      </c>
      <c r="U1293">
        <f t="shared" si="117"/>
        <v>1.3799999999999999E-3</v>
      </c>
    </row>
    <row r="1294" spans="1:21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118"/>
        <v>2594000</v>
      </c>
      <c r="L1294" s="5">
        <v>1</v>
      </c>
      <c r="M1294" s="2">
        <f t="shared" si="119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116"/>
        <v>2</v>
      </c>
      <c r="S1294">
        <v>0.18</v>
      </c>
      <c r="T1294">
        <v>2.3E-3</v>
      </c>
      <c r="U1294">
        <f t="shared" si="117"/>
        <v>1.3799999999999999E-3</v>
      </c>
    </row>
    <row r="1295" spans="1:21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118"/>
        <v>2596000</v>
      </c>
      <c r="L1295" s="5">
        <v>1</v>
      </c>
      <c r="M1295" s="2">
        <f t="shared" si="119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116"/>
        <v>2</v>
      </c>
      <c r="S1295">
        <v>0.18</v>
      </c>
      <c r="T1295">
        <v>2.3E-3</v>
      </c>
      <c r="U1295">
        <f t="shared" si="117"/>
        <v>1.3799999999999999E-3</v>
      </c>
    </row>
    <row r="1296" spans="1:21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118"/>
        <v>2598000</v>
      </c>
      <c r="L1296" s="5">
        <v>1</v>
      </c>
      <c r="M1296" s="2">
        <f t="shared" si="119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116"/>
        <v>2</v>
      </c>
      <c r="S1296">
        <v>0.18</v>
      </c>
      <c r="T1296">
        <v>2.3E-3</v>
      </c>
      <c r="U1296">
        <f t="shared" si="117"/>
        <v>1.3799999999999999E-3</v>
      </c>
    </row>
    <row r="1297" spans="1:21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118"/>
        <v>2600000</v>
      </c>
      <c r="L1297" s="5">
        <v>1</v>
      </c>
      <c r="M1297" s="2">
        <f t="shared" si="119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116"/>
        <v>2</v>
      </c>
      <c r="S1297">
        <v>0.18</v>
      </c>
      <c r="T1297">
        <v>2.3E-3</v>
      </c>
      <c r="U1297">
        <f t="shared" si="117"/>
        <v>1.3799999999999999E-3</v>
      </c>
    </row>
    <row r="1298" spans="1:21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118"/>
        <v>2602000</v>
      </c>
      <c r="L1298" s="5">
        <v>1</v>
      </c>
      <c r="M1298" s="2">
        <f t="shared" si="119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116"/>
        <v>2</v>
      </c>
      <c r="S1298">
        <v>0.18</v>
      </c>
      <c r="T1298">
        <v>2.3E-3</v>
      </c>
      <c r="U1298">
        <f t="shared" si="117"/>
        <v>1.3799999999999999E-3</v>
      </c>
    </row>
    <row r="1299" spans="1:21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118"/>
        <v>2604000</v>
      </c>
      <c r="L1299" s="5">
        <v>1</v>
      </c>
      <c r="M1299" s="2">
        <f t="shared" si="119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116"/>
        <v>2</v>
      </c>
      <c r="S1299">
        <v>0.18</v>
      </c>
      <c r="T1299">
        <v>2.3E-3</v>
      </c>
      <c r="U1299">
        <f t="shared" si="117"/>
        <v>1.3799999999999999E-3</v>
      </c>
    </row>
    <row r="1300" spans="1:21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118"/>
        <v>2606000</v>
      </c>
      <c r="L1300" s="5">
        <v>1</v>
      </c>
      <c r="M1300" s="2">
        <f t="shared" si="119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116"/>
        <v>2</v>
      </c>
      <c r="S1300">
        <v>0.18</v>
      </c>
      <c r="T1300">
        <v>2.3E-3</v>
      </c>
      <c r="U1300">
        <f t="shared" si="117"/>
        <v>1.3799999999999999E-3</v>
      </c>
    </row>
    <row r="1301" spans="1:21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118"/>
        <v>2608000</v>
      </c>
      <c r="L1301" s="5">
        <v>1</v>
      </c>
      <c r="M1301" s="2">
        <f t="shared" si="119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116"/>
        <v>2</v>
      </c>
      <c r="S1301">
        <v>0.18</v>
      </c>
      <c r="T1301">
        <v>2.3E-3</v>
      </c>
      <c r="U1301">
        <f t="shared" si="117"/>
        <v>1.3799999999999999E-3</v>
      </c>
    </row>
    <row r="1302" spans="1:21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118"/>
        <v>2610000</v>
      </c>
      <c r="L1302" s="5">
        <v>1</v>
      </c>
      <c r="M1302" s="2">
        <f t="shared" si="119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116"/>
        <v>2</v>
      </c>
      <c r="S1302">
        <v>0.18</v>
      </c>
      <c r="T1302">
        <v>2.3E-3</v>
      </c>
      <c r="U1302">
        <f t="shared" si="117"/>
        <v>1.3799999999999999E-3</v>
      </c>
    </row>
    <row r="1303" spans="1:21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118"/>
        <v>2612000</v>
      </c>
      <c r="L1303" s="5">
        <v>1</v>
      </c>
      <c r="M1303" s="2">
        <f t="shared" si="119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116"/>
        <v>2</v>
      </c>
      <c r="S1303">
        <v>0.18</v>
      </c>
      <c r="T1303">
        <v>2.3E-3</v>
      </c>
      <c r="U1303">
        <f t="shared" si="117"/>
        <v>1.3799999999999999E-3</v>
      </c>
    </row>
    <row r="1304" spans="1:21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118"/>
        <v>2614000</v>
      </c>
      <c r="L1304" s="5">
        <v>1</v>
      </c>
      <c r="M1304" s="2">
        <f t="shared" si="119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116"/>
        <v>2</v>
      </c>
      <c r="S1304">
        <v>0.18</v>
      </c>
      <c r="T1304">
        <v>2.3E-3</v>
      </c>
      <c r="U1304">
        <f t="shared" si="117"/>
        <v>1.3799999999999999E-3</v>
      </c>
    </row>
    <row r="1305" spans="1:21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118"/>
        <v>2616000</v>
      </c>
      <c r="L1305" s="5">
        <v>1</v>
      </c>
      <c r="M1305" s="2">
        <f t="shared" si="119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116"/>
        <v>2</v>
      </c>
      <c r="S1305">
        <v>0.18</v>
      </c>
      <c r="T1305">
        <v>2.3E-3</v>
      </c>
      <c r="U1305">
        <f t="shared" si="117"/>
        <v>1.3799999999999999E-3</v>
      </c>
    </row>
    <row r="1306" spans="1:21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118"/>
        <v>2618000</v>
      </c>
      <c r="L1306" s="5">
        <v>1</v>
      </c>
      <c r="M1306" s="2">
        <f t="shared" si="119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116"/>
        <v>2</v>
      </c>
      <c r="S1306">
        <v>0.18</v>
      </c>
      <c r="T1306">
        <v>2.3E-3</v>
      </c>
      <c r="U1306">
        <f t="shared" si="117"/>
        <v>1.3799999999999999E-3</v>
      </c>
    </row>
    <row r="1307" spans="1:21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118"/>
        <v>2620000</v>
      </c>
      <c r="L1307" s="5">
        <v>1</v>
      </c>
      <c r="M1307" s="2">
        <f t="shared" si="119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116"/>
        <v>2</v>
      </c>
      <c r="S1307">
        <v>0.18</v>
      </c>
      <c r="T1307">
        <v>2.3E-3</v>
      </c>
      <c r="U1307">
        <f t="shared" si="117"/>
        <v>1.3799999999999999E-3</v>
      </c>
    </row>
    <row r="1308" spans="1:21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118"/>
        <v>2622000</v>
      </c>
      <c r="L1308" s="5">
        <v>1</v>
      </c>
      <c r="M1308" s="2">
        <f t="shared" si="119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116"/>
        <v>2</v>
      </c>
      <c r="S1308">
        <v>0.18</v>
      </c>
      <c r="T1308">
        <v>2.3E-3</v>
      </c>
      <c r="U1308">
        <f t="shared" si="117"/>
        <v>1.3799999999999999E-3</v>
      </c>
    </row>
    <row r="1309" spans="1:21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118"/>
        <v>2624000</v>
      </c>
      <c r="L1309" s="5">
        <v>1</v>
      </c>
      <c r="M1309" s="2">
        <f t="shared" si="119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116"/>
        <v>2</v>
      </c>
      <c r="S1309">
        <v>0.18</v>
      </c>
      <c r="T1309">
        <v>2.3E-3</v>
      </c>
      <c r="U1309">
        <f t="shared" si="117"/>
        <v>1.3799999999999999E-3</v>
      </c>
    </row>
    <row r="1310" spans="1:21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118"/>
        <v>2626000</v>
      </c>
      <c r="L1310" s="5">
        <v>1</v>
      </c>
      <c r="M1310" s="2">
        <f t="shared" si="119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116"/>
        <v>2</v>
      </c>
      <c r="S1310">
        <v>0.18</v>
      </c>
      <c r="T1310">
        <v>2.3E-3</v>
      </c>
      <c r="U1310">
        <f t="shared" si="117"/>
        <v>1.3799999999999999E-3</v>
      </c>
    </row>
    <row r="1311" spans="1:21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118"/>
        <v>2628000</v>
      </c>
      <c r="L1311" s="5">
        <v>1</v>
      </c>
      <c r="M1311" s="2">
        <f t="shared" si="119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116"/>
        <v>2</v>
      </c>
      <c r="S1311">
        <v>0.18</v>
      </c>
      <c r="T1311">
        <v>2.3E-3</v>
      </c>
      <c r="U1311">
        <f t="shared" si="117"/>
        <v>1.3799999999999999E-3</v>
      </c>
    </row>
    <row r="1312" spans="1:21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118"/>
        <v>2630000</v>
      </c>
      <c r="L1312" s="5">
        <v>1</v>
      </c>
      <c r="M1312" s="2">
        <f t="shared" si="119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116"/>
        <v>2</v>
      </c>
      <c r="S1312">
        <v>0.18</v>
      </c>
      <c r="T1312">
        <v>2.3E-3</v>
      </c>
      <c r="U1312">
        <f t="shared" si="117"/>
        <v>1.3799999999999999E-3</v>
      </c>
    </row>
    <row r="1313" spans="1:21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118"/>
        <v>2632000</v>
      </c>
      <c r="L1313" s="5">
        <v>1</v>
      </c>
      <c r="M1313" s="2">
        <f t="shared" si="119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116"/>
        <v>2</v>
      </c>
      <c r="S1313">
        <v>0.18</v>
      </c>
      <c r="T1313">
        <v>2.3E-3</v>
      </c>
      <c r="U1313">
        <f t="shared" si="117"/>
        <v>1.3799999999999999E-3</v>
      </c>
    </row>
    <row r="1314" spans="1:21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118"/>
        <v>2634000</v>
      </c>
      <c r="L1314" s="5">
        <v>1</v>
      </c>
      <c r="M1314" s="2">
        <f t="shared" si="119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116"/>
        <v>2</v>
      </c>
      <c r="S1314">
        <v>0.18</v>
      </c>
      <c r="T1314">
        <v>2.3E-3</v>
      </c>
      <c r="U1314">
        <f t="shared" si="117"/>
        <v>1.3799999999999999E-3</v>
      </c>
    </row>
    <row r="1315" spans="1:21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118"/>
        <v>2636000</v>
      </c>
      <c r="L1315" s="5">
        <v>1</v>
      </c>
      <c r="M1315" s="2">
        <f t="shared" si="119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116"/>
        <v>2</v>
      </c>
      <c r="S1315">
        <v>0.18</v>
      </c>
      <c r="T1315">
        <v>2.3E-3</v>
      </c>
      <c r="U1315">
        <f t="shared" si="117"/>
        <v>1.3799999999999999E-3</v>
      </c>
    </row>
    <row r="1316" spans="1:21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118"/>
        <v>2638000</v>
      </c>
      <c r="L1316" s="5">
        <v>1</v>
      </c>
      <c r="M1316" s="2">
        <f t="shared" si="119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116"/>
        <v>2</v>
      </c>
      <c r="S1316">
        <v>0.18</v>
      </c>
      <c r="T1316">
        <v>2.3E-3</v>
      </c>
      <c r="U1316">
        <f t="shared" si="117"/>
        <v>1.3799999999999999E-3</v>
      </c>
    </row>
    <row r="1317" spans="1:21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118"/>
        <v>2640000</v>
      </c>
      <c r="L1317" s="5">
        <v>1</v>
      </c>
      <c r="M1317" s="2">
        <f t="shared" si="119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116"/>
        <v>2</v>
      </c>
      <c r="S1317">
        <v>0.18</v>
      </c>
      <c r="T1317">
        <v>2.3E-3</v>
      </c>
      <c r="U1317">
        <f t="shared" si="117"/>
        <v>1.3799999999999999E-3</v>
      </c>
    </row>
    <row r="1318" spans="1:21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118"/>
        <v>2642000</v>
      </c>
      <c r="L1318" s="5">
        <v>1</v>
      </c>
      <c r="M1318" s="2">
        <f t="shared" si="119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116"/>
        <v>2</v>
      </c>
      <c r="S1318">
        <v>0.18</v>
      </c>
      <c r="T1318">
        <v>2.3E-3</v>
      </c>
      <c r="U1318">
        <f t="shared" si="117"/>
        <v>1.3799999999999999E-3</v>
      </c>
    </row>
    <row r="1319" spans="1:21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118"/>
        <v>2644000</v>
      </c>
      <c r="L1319" s="5">
        <v>1</v>
      </c>
      <c r="M1319" s="2">
        <f t="shared" si="119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116"/>
        <v>2</v>
      </c>
      <c r="S1319">
        <v>0.18</v>
      </c>
      <c r="T1319">
        <v>2.3E-3</v>
      </c>
      <c r="U1319">
        <f t="shared" si="117"/>
        <v>1.3799999999999999E-3</v>
      </c>
    </row>
    <row r="1320" spans="1:21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118"/>
        <v>2646000</v>
      </c>
      <c r="L1320" s="5">
        <v>1</v>
      </c>
      <c r="M1320" s="2">
        <f t="shared" si="119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116"/>
        <v>2</v>
      </c>
      <c r="S1320">
        <v>0.18</v>
      </c>
      <c r="T1320">
        <v>2.3E-3</v>
      </c>
      <c r="U1320">
        <f t="shared" si="117"/>
        <v>1.3799999999999999E-3</v>
      </c>
    </row>
    <row r="1321" spans="1:21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118"/>
        <v>2648000</v>
      </c>
      <c r="L1321" s="5">
        <v>1</v>
      </c>
      <c r="M1321" s="2">
        <f t="shared" si="119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116"/>
        <v>2</v>
      </c>
      <c r="S1321">
        <v>0.18</v>
      </c>
      <c r="T1321">
        <v>2.3E-3</v>
      </c>
      <c r="U1321">
        <f t="shared" si="117"/>
        <v>1.3799999999999999E-3</v>
      </c>
    </row>
    <row r="1322" spans="1:21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118"/>
        <v>2650000</v>
      </c>
      <c r="L1322" s="5">
        <v>1</v>
      </c>
      <c r="M1322" s="2">
        <f t="shared" si="119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116"/>
        <v>2</v>
      </c>
      <c r="S1322">
        <v>0.18</v>
      </c>
      <c r="T1322">
        <v>2.3E-3</v>
      </c>
      <c r="U1322">
        <f t="shared" si="117"/>
        <v>1.3799999999999999E-3</v>
      </c>
    </row>
    <row r="1323" spans="1:21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118"/>
        <v>2652000</v>
      </c>
      <c r="L1323" s="5">
        <v>1</v>
      </c>
      <c r="M1323" s="2">
        <f t="shared" si="119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116"/>
        <v>2</v>
      </c>
      <c r="S1323">
        <v>0.18</v>
      </c>
      <c r="T1323">
        <v>2.3E-3</v>
      </c>
      <c r="U1323">
        <f t="shared" si="117"/>
        <v>1.3799999999999999E-3</v>
      </c>
    </row>
    <row r="1324" spans="1:21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118"/>
        <v>2654000</v>
      </c>
      <c r="L1324" s="5">
        <v>1</v>
      </c>
      <c r="M1324" s="2">
        <f t="shared" si="119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116"/>
        <v>2</v>
      </c>
      <c r="S1324">
        <v>0.18</v>
      </c>
      <c r="T1324">
        <v>2.3E-3</v>
      </c>
      <c r="U1324">
        <f t="shared" si="117"/>
        <v>1.3799999999999999E-3</v>
      </c>
    </row>
    <row r="1325" spans="1:21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118"/>
        <v>2656000</v>
      </c>
      <c r="L1325" s="5">
        <v>1</v>
      </c>
      <c r="M1325" s="2">
        <f t="shared" si="119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116"/>
        <v>2</v>
      </c>
      <c r="S1325">
        <v>0.18</v>
      </c>
      <c r="T1325">
        <v>2.3E-3</v>
      </c>
      <c r="U1325">
        <f t="shared" si="117"/>
        <v>1.3799999999999999E-3</v>
      </c>
    </row>
    <row r="1326" spans="1:21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118"/>
        <v>2658000</v>
      </c>
      <c r="L1326" s="5">
        <v>1</v>
      </c>
      <c r="M1326" s="2">
        <f t="shared" si="119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116"/>
        <v>2</v>
      </c>
      <c r="S1326">
        <v>0.18</v>
      </c>
      <c r="T1326">
        <v>2.3E-3</v>
      </c>
      <c r="U1326">
        <f t="shared" si="117"/>
        <v>1.3799999999999999E-3</v>
      </c>
    </row>
    <row r="1327" spans="1:21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118"/>
        <v>2660000</v>
      </c>
      <c r="L1327" s="5">
        <v>1</v>
      </c>
      <c r="M1327" s="2">
        <f t="shared" si="119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116"/>
        <v>2</v>
      </c>
      <c r="S1327">
        <v>0.18</v>
      </c>
      <c r="T1327">
        <v>2.3E-3</v>
      </c>
      <c r="U1327">
        <f t="shared" si="117"/>
        <v>1.3799999999999999E-3</v>
      </c>
    </row>
    <row r="1328" spans="1:21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118"/>
        <v>2662000</v>
      </c>
      <c r="L1328" s="5">
        <v>1</v>
      </c>
      <c r="M1328" s="2">
        <f t="shared" si="119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116"/>
        <v>2</v>
      </c>
      <c r="S1328">
        <v>0.18</v>
      </c>
      <c r="T1328">
        <v>2.3E-3</v>
      </c>
      <c r="U1328">
        <f t="shared" si="117"/>
        <v>1.3799999999999999E-3</v>
      </c>
    </row>
    <row r="1329" spans="1:21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118"/>
        <v>2664000</v>
      </c>
      <c r="L1329" s="5">
        <v>1</v>
      </c>
      <c r="M1329" s="2">
        <f t="shared" si="119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116"/>
        <v>2</v>
      </c>
      <c r="S1329">
        <v>0.18</v>
      </c>
      <c r="T1329">
        <v>2.3E-3</v>
      </c>
      <c r="U1329">
        <f t="shared" si="117"/>
        <v>1.3799999999999999E-3</v>
      </c>
    </row>
    <row r="1330" spans="1:21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118"/>
        <v>2666000</v>
      </c>
      <c r="L1330" s="5">
        <v>1</v>
      </c>
      <c r="M1330" s="2">
        <f t="shared" si="119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116"/>
        <v>2</v>
      </c>
      <c r="S1330">
        <v>0.18</v>
      </c>
      <c r="T1330">
        <v>2.3E-3</v>
      </c>
      <c r="U1330">
        <f t="shared" si="117"/>
        <v>1.3799999999999999E-3</v>
      </c>
    </row>
    <row r="1331" spans="1:21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118"/>
        <v>2668000</v>
      </c>
      <c r="L1331" s="5">
        <v>1</v>
      </c>
      <c r="M1331" s="2">
        <f t="shared" si="119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116"/>
        <v>2</v>
      </c>
      <c r="S1331">
        <v>0.18</v>
      </c>
      <c r="T1331">
        <v>2.3E-3</v>
      </c>
      <c r="U1331">
        <f t="shared" si="117"/>
        <v>1.3799999999999999E-3</v>
      </c>
    </row>
    <row r="1332" spans="1:21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118"/>
        <v>2670000</v>
      </c>
      <c r="L1332" s="5">
        <v>1</v>
      </c>
      <c r="M1332" s="2">
        <f t="shared" si="119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116"/>
        <v>2</v>
      </c>
      <c r="S1332">
        <v>0.18</v>
      </c>
      <c r="T1332">
        <v>2.3E-3</v>
      </c>
      <c r="U1332">
        <f t="shared" si="117"/>
        <v>1.3799999999999999E-3</v>
      </c>
    </row>
    <row r="1333" spans="1:21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118"/>
        <v>2672000</v>
      </c>
      <c r="L1333" s="5">
        <v>1</v>
      </c>
      <c r="M1333" s="2">
        <f t="shared" si="119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116"/>
        <v>2</v>
      </c>
      <c r="S1333">
        <v>0.18</v>
      </c>
      <c r="T1333">
        <v>2.3E-3</v>
      </c>
      <c r="U1333">
        <f t="shared" si="117"/>
        <v>1.3799999999999999E-3</v>
      </c>
    </row>
    <row r="1334" spans="1:21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118"/>
        <v>2674000</v>
      </c>
      <c r="L1334" s="5">
        <v>1</v>
      </c>
      <c r="M1334" s="2">
        <f t="shared" si="119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116"/>
        <v>2</v>
      </c>
      <c r="S1334">
        <v>0.18</v>
      </c>
      <c r="T1334">
        <v>2.3E-3</v>
      </c>
      <c r="U1334">
        <f t="shared" si="117"/>
        <v>1.3799999999999999E-3</v>
      </c>
    </row>
    <row r="1335" spans="1:21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118"/>
        <v>2676000</v>
      </c>
      <c r="L1335" s="5">
        <v>1</v>
      </c>
      <c r="M1335" s="2">
        <f t="shared" si="119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116"/>
        <v>2</v>
      </c>
      <c r="S1335">
        <v>0.18</v>
      </c>
      <c r="T1335">
        <v>2.3E-3</v>
      </c>
      <c r="U1335">
        <f t="shared" si="117"/>
        <v>1.3799999999999999E-3</v>
      </c>
    </row>
    <row r="1336" spans="1:21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118"/>
        <v>2678000</v>
      </c>
      <c r="L1336" s="5">
        <v>1</v>
      </c>
      <c r="M1336" s="2">
        <f t="shared" si="119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116"/>
        <v>2</v>
      </c>
      <c r="S1336">
        <v>0.18</v>
      </c>
      <c r="T1336">
        <v>2.3E-3</v>
      </c>
      <c r="U1336">
        <f t="shared" si="117"/>
        <v>1.3799999999999999E-3</v>
      </c>
    </row>
    <row r="1337" spans="1:21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118"/>
        <v>2680000</v>
      </c>
      <c r="L1337" s="5">
        <v>1</v>
      </c>
      <c r="M1337" s="2">
        <f t="shared" si="119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116"/>
        <v>2</v>
      </c>
      <c r="S1337">
        <v>0.18</v>
      </c>
      <c r="T1337">
        <v>2.3E-3</v>
      </c>
      <c r="U1337">
        <f t="shared" si="117"/>
        <v>1.3799999999999999E-3</v>
      </c>
    </row>
    <row r="1338" spans="1:21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118"/>
        <v>2682000</v>
      </c>
      <c r="L1338" s="5">
        <v>1</v>
      </c>
      <c r="M1338" s="2">
        <f t="shared" si="119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116"/>
        <v>2</v>
      </c>
      <c r="S1338">
        <v>0.18</v>
      </c>
      <c r="T1338">
        <v>2.3E-3</v>
      </c>
      <c r="U1338">
        <f t="shared" si="117"/>
        <v>1.3799999999999999E-3</v>
      </c>
    </row>
    <row r="1339" spans="1:21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118"/>
        <v>2684000</v>
      </c>
      <c r="L1339" s="5">
        <v>1</v>
      </c>
      <c r="M1339" s="2">
        <f t="shared" si="119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116"/>
        <v>2</v>
      </c>
      <c r="S1339">
        <v>0.18</v>
      </c>
      <c r="T1339">
        <v>2.3E-3</v>
      </c>
      <c r="U1339">
        <f t="shared" si="117"/>
        <v>1.3799999999999999E-3</v>
      </c>
    </row>
    <row r="1340" spans="1:21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118"/>
        <v>2686000</v>
      </c>
      <c r="L1340" s="5">
        <v>1</v>
      </c>
      <c r="M1340" s="2">
        <f t="shared" si="119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116"/>
        <v>2</v>
      </c>
      <c r="S1340">
        <v>0.18</v>
      </c>
      <c r="T1340">
        <v>2.3E-3</v>
      </c>
      <c r="U1340">
        <f t="shared" si="117"/>
        <v>1.3799999999999999E-3</v>
      </c>
    </row>
    <row r="1341" spans="1:21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118"/>
        <v>2688000</v>
      </c>
      <c r="L1341" s="5">
        <v>1</v>
      </c>
      <c r="M1341" s="2">
        <f t="shared" si="119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116"/>
        <v>2</v>
      </c>
      <c r="S1341">
        <v>0.18</v>
      </c>
      <c r="T1341">
        <v>2.3E-3</v>
      </c>
      <c r="U1341">
        <f t="shared" si="117"/>
        <v>1.3799999999999999E-3</v>
      </c>
    </row>
    <row r="1342" spans="1:21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118"/>
        <v>2690000</v>
      </c>
      <c r="L1342" s="5">
        <v>1</v>
      </c>
      <c r="M1342" s="2">
        <f t="shared" si="119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116"/>
        <v>2</v>
      </c>
      <c r="S1342">
        <v>0.18</v>
      </c>
      <c r="T1342">
        <v>2.3E-3</v>
      </c>
      <c r="U1342">
        <f t="shared" si="117"/>
        <v>1.3799999999999999E-3</v>
      </c>
    </row>
    <row r="1343" spans="1:21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118"/>
        <v>2692000</v>
      </c>
      <c r="L1343" s="5">
        <v>1</v>
      </c>
      <c r="M1343" s="2">
        <f t="shared" si="119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116"/>
        <v>2</v>
      </c>
      <c r="S1343">
        <v>0.18</v>
      </c>
      <c r="T1343">
        <v>2.3E-3</v>
      </c>
      <c r="U1343">
        <f t="shared" si="117"/>
        <v>1.3799999999999999E-3</v>
      </c>
    </row>
    <row r="1344" spans="1:21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118"/>
        <v>2694000</v>
      </c>
      <c r="L1344" s="5">
        <v>1</v>
      </c>
      <c r="M1344" s="2">
        <f t="shared" si="119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116"/>
        <v>2</v>
      </c>
      <c r="S1344">
        <v>0.18</v>
      </c>
      <c r="T1344">
        <v>2.3E-3</v>
      </c>
      <c r="U1344">
        <f t="shared" si="117"/>
        <v>1.3799999999999999E-3</v>
      </c>
    </row>
    <row r="1345" spans="1:21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118"/>
        <v>2696000</v>
      </c>
      <c r="L1345" s="5">
        <v>1</v>
      </c>
      <c r="M1345" s="2">
        <f t="shared" si="119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116"/>
        <v>2</v>
      </c>
      <c r="S1345">
        <v>0.18</v>
      </c>
      <c r="T1345">
        <v>2.3E-3</v>
      </c>
      <c r="U1345">
        <f t="shared" si="117"/>
        <v>1.3799999999999999E-3</v>
      </c>
    </row>
    <row r="1346" spans="1:21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118"/>
        <v>2698000</v>
      </c>
      <c r="L1346" s="5">
        <v>1</v>
      </c>
      <c r="M1346" s="2">
        <f t="shared" si="119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116"/>
        <v>2</v>
      </c>
      <c r="S1346">
        <v>0.18</v>
      </c>
      <c r="T1346">
        <v>2.3E-3</v>
      </c>
      <c r="U1346">
        <f t="shared" si="117"/>
        <v>1.3799999999999999E-3</v>
      </c>
    </row>
    <row r="1347" spans="1:21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118"/>
        <v>2700000</v>
      </c>
      <c r="L1347" s="5">
        <v>1</v>
      </c>
      <c r="M1347" s="2">
        <f t="shared" si="119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120">QUOTIENT(A1347,1000)+1</f>
        <v>2</v>
      </c>
      <c r="S1347">
        <v>0.18</v>
      </c>
      <c r="T1347">
        <v>2.3E-3</v>
      </c>
      <c r="U1347">
        <f t="shared" si="117"/>
        <v>1.3799999999999999E-3</v>
      </c>
    </row>
    <row r="1348" spans="1:21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118"/>
        <v>2702000</v>
      </c>
      <c r="L1348" s="5">
        <v>1</v>
      </c>
      <c r="M1348" s="2">
        <f t="shared" si="119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120"/>
        <v>2</v>
      </c>
      <c r="S1348">
        <v>0.18</v>
      </c>
      <c r="T1348">
        <v>2.3E-3</v>
      </c>
      <c r="U1348">
        <f t="shared" ref="U1348:U1411" si="121">T1348*0.6</f>
        <v>1.3799999999999999E-3</v>
      </c>
    </row>
    <row r="1349" spans="1:21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118"/>
        <v>2704000</v>
      </c>
      <c r="L1349" s="5">
        <v>1</v>
      </c>
      <c r="M1349" s="2">
        <f t="shared" si="119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120"/>
        <v>2</v>
      </c>
      <c r="S1349">
        <v>0.18</v>
      </c>
      <c r="T1349">
        <v>2.3E-3</v>
      </c>
      <c r="U1349">
        <f t="shared" si="121"/>
        <v>1.3799999999999999E-3</v>
      </c>
    </row>
    <row r="1350" spans="1:21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118"/>
        <v>2706000</v>
      </c>
      <c r="L1350" s="5">
        <v>1</v>
      </c>
      <c r="M1350" s="2">
        <f t="shared" si="119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120"/>
        <v>2</v>
      </c>
      <c r="S1350">
        <v>0.18</v>
      </c>
      <c r="T1350">
        <v>2.3E-3</v>
      </c>
      <c r="U1350">
        <f t="shared" si="121"/>
        <v>1.3799999999999999E-3</v>
      </c>
    </row>
    <row r="1351" spans="1:21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118"/>
        <v>2708000</v>
      </c>
      <c r="L1351" s="5">
        <v>1</v>
      </c>
      <c r="M1351" s="2">
        <f t="shared" si="119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120"/>
        <v>2</v>
      </c>
      <c r="S1351">
        <v>0.18</v>
      </c>
      <c r="T1351">
        <v>2.3E-3</v>
      </c>
      <c r="U1351">
        <f t="shared" si="121"/>
        <v>1.3799999999999999E-3</v>
      </c>
    </row>
    <row r="1352" spans="1:21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118"/>
        <v>2710000</v>
      </c>
      <c r="L1352" s="5">
        <v>1</v>
      </c>
      <c r="M1352" s="2">
        <f t="shared" si="119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120"/>
        <v>2</v>
      </c>
      <c r="S1352">
        <v>0.18</v>
      </c>
      <c r="T1352">
        <v>2.3E-3</v>
      </c>
      <c r="U1352">
        <f t="shared" si="121"/>
        <v>1.3799999999999999E-3</v>
      </c>
    </row>
    <row r="1353" spans="1:21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22">10000+A1353*2000</f>
        <v>2712000</v>
      </c>
      <c r="L1353" s="5">
        <v>1</v>
      </c>
      <c r="M1353" s="2">
        <f t="shared" ref="M1353:M1402" si="123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120"/>
        <v>2</v>
      </c>
      <c r="S1353">
        <v>0.18</v>
      </c>
      <c r="T1353">
        <v>2.3E-3</v>
      </c>
      <c r="U1353">
        <f t="shared" si="121"/>
        <v>1.3799999999999999E-3</v>
      </c>
    </row>
    <row r="1354" spans="1:21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22"/>
        <v>2714000</v>
      </c>
      <c r="L1354" s="5">
        <v>1</v>
      </c>
      <c r="M1354" s="2">
        <f t="shared" si="123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120"/>
        <v>2</v>
      </c>
      <c r="S1354">
        <v>0.18</v>
      </c>
      <c r="T1354">
        <v>2.3E-3</v>
      </c>
      <c r="U1354">
        <f t="shared" si="121"/>
        <v>1.3799999999999999E-3</v>
      </c>
    </row>
    <row r="1355" spans="1:21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22"/>
        <v>2716000</v>
      </c>
      <c r="L1355" s="5">
        <v>1</v>
      </c>
      <c r="M1355" s="2">
        <f t="shared" si="123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120"/>
        <v>2</v>
      </c>
      <c r="S1355">
        <v>0.18</v>
      </c>
      <c r="T1355">
        <v>2.3E-3</v>
      </c>
      <c r="U1355">
        <f t="shared" si="121"/>
        <v>1.3799999999999999E-3</v>
      </c>
    </row>
    <row r="1356" spans="1:21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22"/>
        <v>2718000</v>
      </c>
      <c r="L1356" s="5">
        <v>1</v>
      </c>
      <c r="M1356" s="2">
        <f t="shared" si="123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120"/>
        <v>2</v>
      </c>
      <c r="S1356">
        <v>0.18</v>
      </c>
      <c r="T1356">
        <v>2.3E-3</v>
      </c>
      <c r="U1356">
        <f t="shared" si="121"/>
        <v>1.3799999999999999E-3</v>
      </c>
    </row>
    <row r="1357" spans="1:21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22"/>
        <v>2720000</v>
      </c>
      <c r="L1357" s="5">
        <v>1</v>
      </c>
      <c r="M1357" s="2">
        <f t="shared" si="123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120"/>
        <v>2</v>
      </c>
      <c r="S1357">
        <v>0.18</v>
      </c>
      <c r="T1357">
        <v>2.3E-3</v>
      </c>
      <c r="U1357">
        <f t="shared" si="121"/>
        <v>1.3799999999999999E-3</v>
      </c>
    </row>
    <row r="1358" spans="1:21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22"/>
        <v>2722000</v>
      </c>
      <c r="L1358" s="5">
        <v>1</v>
      </c>
      <c r="M1358" s="2">
        <f t="shared" si="123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120"/>
        <v>2</v>
      </c>
      <c r="S1358">
        <v>0.18</v>
      </c>
      <c r="T1358">
        <v>2.3E-3</v>
      </c>
      <c r="U1358">
        <f t="shared" si="121"/>
        <v>1.3799999999999999E-3</v>
      </c>
    </row>
    <row r="1359" spans="1:21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22"/>
        <v>2724000</v>
      </c>
      <c r="L1359" s="5">
        <v>1</v>
      </c>
      <c r="M1359" s="2">
        <f t="shared" si="123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120"/>
        <v>2</v>
      </c>
      <c r="S1359">
        <v>0.18</v>
      </c>
      <c r="T1359">
        <v>2.3E-3</v>
      </c>
      <c r="U1359">
        <f t="shared" si="121"/>
        <v>1.3799999999999999E-3</v>
      </c>
    </row>
    <row r="1360" spans="1:21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22"/>
        <v>2726000</v>
      </c>
      <c r="L1360" s="5">
        <v>1</v>
      </c>
      <c r="M1360" s="2">
        <f t="shared" si="123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120"/>
        <v>2</v>
      </c>
      <c r="S1360">
        <v>0.18</v>
      </c>
      <c r="T1360">
        <v>2.3E-3</v>
      </c>
      <c r="U1360">
        <f t="shared" si="121"/>
        <v>1.3799999999999999E-3</v>
      </c>
    </row>
    <row r="1361" spans="1:21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22"/>
        <v>2728000</v>
      </c>
      <c r="L1361" s="5">
        <v>1</v>
      </c>
      <c r="M1361" s="2">
        <f t="shared" si="123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120"/>
        <v>2</v>
      </c>
      <c r="S1361">
        <v>0.18</v>
      </c>
      <c r="T1361">
        <v>2.3E-3</v>
      </c>
      <c r="U1361">
        <f t="shared" si="121"/>
        <v>1.3799999999999999E-3</v>
      </c>
    </row>
    <row r="1362" spans="1:21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22"/>
        <v>2730000</v>
      </c>
      <c r="L1362" s="5">
        <v>1</v>
      </c>
      <c r="M1362" s="2">
        <f t="shared" si="123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120"/>
        <v>2</v>
      </c>
      <c r="S1362">
        <v>0.18</v>
      </c>
      <c r="T1362">
        <v>2.3E-3</v>
      </c>
      <c r="U1362">
        <f t="shared" si="121"/>
        <v>1.3799999999999999E-3</v>
      </c>
    </row>
    <row r="1363" spans="1:21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22"/>
        <v>2732000</v>
      </c>
      <c r="L1363" s="5">
        <v>1</v>
      </c>
      <c r="M1363" s="2">
        <f t="shared" si="123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120"/>
        <v>2</v>
      </c>
      <c r="S1363">
        <v>0.18</v>
      </c>
      <c r="T1363">
        <v>2.3E-3</v>
      </c>
      <c r="U1363">
        <f t="shared" si="121"/>
        <v>1.3799999999999999E-3</v>
      </c>
    </row>
    <row r="1364" spans="1:21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22"/>
        <v>2734000</v>
      </c>
      <c r="L1364" s="5">
        <v>1</v>
      </c>
      <c r="M1364" s="2">
        <f t="shared" si="123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120"/>
        <v>2</v>
      </c>
      <c r="S1364">
        <v>0.18</v>
      </c>
      <c r="T1364">
        <v>2.3E-3</v>
      </c>
      <c r="U1364">
        <f t="shared" si="121"/>
        <v>1.3799999999999999E-3</v>
      </c>
    </row>
    <row r="1365" spans="1:21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22"/>
        <v>2736000</v>
      </c>
      <c r="L1365" s="5">
        <v>1</v>
      </c>
      <c r="M1365" s="2">
        <f t="shared" si="123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120"/>
        <v>2</v>
      </c>
      <c r="S1365">
        <v>0.18</v>
      </c>
      <c r="T1365">
        <v>2.3E-3</v>
      </c>
      <c r="U1365">
        <f t="shared" si="121"/>
        <v>1.3799999999999999E-3</v>
      </c>
    </row>
    <row r="1366" spans="1:21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22"/>
        <v>2738000</v>
      </c>
      <c r="L1366" s="5">
        <v>1</v>
      </c>
      <c r="M1366" s="2">
        <f t="shared" si="123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120"/>
        <v>2</v>
      </c>
      <c r="S1366">
        <v>0.18</v>
      </c>
      <c r="T1366">
        <v>2.3E-3</v>
      </c>
      <c r="U1366">
        <f t="shared" si="121"/>
        <v>1.3799999999999999E-3</v>
      </c>
    </row>
    <row r="1367" spans="1:21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22"/>
        <v>2740000</v>
      </c>
      <c r="L1367" s="5">
        <v>1</v>
      </c>
      <c r="M1367" s="2">
        <f t="shared" si="123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120"/>
        <v>2</v>
      </c>
      <c r="S1367">
        <v>0.18</v>
      </c>
      <c r="T1367">
        <v>2.3E-3</v>
      </c>
      <c r="U1367">
        <f t="shared" si="121"/>
        <v>1.3799999999999999E-3</v>
      </c>
    </row>
    <row r="1368" spans="1:21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22"/>
        <v>2742000</v>
      </c>
      <c r="L1368" s="5">
        <v>1</v>
      </c>
      <c r="M1368" s="2">
        <f t="shared" si="123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120"/>
        <v>2</v>
      </c>
      <c r="S1368">
        <v>0.18</v>
      </c>
      <c r="T1368">
        <v>2.3E-3</v>
      </c>
      <c r="U1368">
        <f t="shared" si="121"/>
        <v>1.3799999999999999E-3</v>
      </c>
    </row>
    <row r="1369" spans="1:21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22"/>
        <v>2744000</v>
      </c>
      <c r="L1369" s="5">
        <v>1</v>
      </c>
      <c r="M1369" s="2">
        <f t="shared" si="123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120"/>
        <v>2</v>
      </c>
      <c r="S1369">
        <v>0.18</v>
      </c>
      <c r="T1369">
        <v>2.3E-3</v>
      </c>
      <c r="U1369">
        <f t="shared" si="121"/>
        <v>1.3799999999999999E-3</v>
      </c>
    </row>
    <row r="1370" spans="1:21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22"/>
        <v>2746000</v>
      </c>
      <c r="L1370" s="5">
        <v>1</v>
      </c>
      <c r="M1370" s="2">
        <f t="shared" si="123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120"/>
        <v>2</v>
      </c>
      <c r="S1370">
        <v>0.18</v>
      </c>
      <c r="T1370">
        <v>2.3E-3</v>
      </c>
      <c r="U1370">
        <f t="shared" si="121"/>
        <v>1.3799999999999999E-3</v>
      </c>
    </row>
    <row r="1371" spans="1:21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22"/>
        <v>2748000</v>
      </c>
      <c r="L1371" s="5">
        <v>1</v>
      </c>
      <c r="M1371" s="2">
        <f t="shared" si="123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120"/>
        <v>2</v>
      </c>
      <c r="S1371">
        <v>0.18</v>
      </c>
      <c r="T1371">
        <v>2.3E-3</v>
      </c>
      <c r="U1371">
        <f t="shared" si="121"/>
        <v>1.3799999999999999E-3</v>
      </c>
    </row>
    <row r="1372" spans="1:21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22"/>
        <v>2750000</v>
      </c>
      <c r="L1372" s="5">
        <v>1</v>
      </c>
      <c r="M1372" s="2">
        <f t="shared" si="123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120"/>
        <v>2</v>
      </c>
      <c r="S1372">
        <v>0.18</v>
      </c>
      <c r="T1372">
        <v>2.3E-3</v>
      </c>
      <c r="U1372">
        <f t="shared" si="121"/>
        <v>1.3799999999999999E-3</v>
      </c>
    </row>
    <row r="1373" spans="1:21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22"/>
        <v>2752000</v>
      </c>
      <c r="L1373" s="5">
        <v>1</v>
      </c>
      <c r="M1373" s="2">
        <f t="shared" si="123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120"/>
        <v>2</v>
      </c>
      <c r="S1373">
        <v>0.18</v>
      </c>
      <c r="T1373">
        <v>2.3E-3</v>
      </c>
      <c r="U1373">
        <f t="shared" si="121"/>
        <v>1.3799999999999999E-3</v>
      </c>
    </row>
    <row r="1374" spans="1:21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22"/>
        <v>2754000</v>
      </c>
      <c r="L1374" s="5">
        <v>1</v>
      </c>
      <c r="M1374" s="2">
        <f t="shared" si="123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120"/>
        <v>2</v>
      </c>
      <c r="S1374">
        <v>0.18</v>
      </c>
      <c r="T1374">
        <v>2.3E-3</v>
      </c>
      <c r="U1374">
        <f t="shared" si="121"/>
        <v>1.3799999999999999E-3</v>
      </c>
    </row>
    <row r="1375" spans="1:21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22"/>
        <v>2756000</v>
      </c>
      <c r="L1375" s="5">
        <v>1</v>
      </c>
      <c r="M1375" s="2">
        <f t="shared" si="123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120"/>
        <v>2</v>
      </c>
      <c r="S1375">
        <v>0.18</v>
      </c>
      <c r="T1375">
        <v>2.3E-3</v>
      </c>
      <c r="U1375">
        <f t="shared" si="121"/>
        <v>1.3799999999999999E-3</v>
      </c>
    </row>
    <row r="1376" spans="1:21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22"/>
        <v>2758000</v>
      </c>
      <c r="L1376" s="5">
        <v>1</v>
      </c>
      <c r="M1376" s="2">
        <f t="shared" si="123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120"/>
        <v>2</v>
      </c>
      <c r="S1376">
        <v>0.18</v>
      </c>
      <c r="T1376">
        <v>2.3E-3</v>
      </c>
      <c r="U1376">
        <f t="shared" si="121"/>
        <v>1.3799999999999999E-3</v>
      </c>
    </row>
    <row r="1377" spans="1:21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22"/>
        <v>2760000</v>
      </c>
      <c r="L1377" s="5">
        <v>1</v>
      </c>
      <c r="M1377" s="2">
        <f t="shared" si="123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120"/>
        <v>2</v>
      </c>
      <c r="S1377">
        <v>0.18</v>
      </c>
      <c r="T1377">
        <v>2.3E-3</v>
      </c>
      <c r="U1377">
        <f t="shared" si="121"/>
        <v>1.3799999999999999E-3</v>
      </c>
    </row>
    <row r="1378" spans="1:21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22"/>
        <v>2762000</v>
      </c>
      <c r="L1378" s="5">
        <v>1</v>
      </c>
      <c r="M1378" s="2">
        <f t="shared" si="123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120"/>
        <v>2</v>
      </c>
      <c r="S1378">
        <v>0.18</v>
      </c>
      <c r="T1378">
        <v>2.3E-3</v>
      </c>
      <c r="U1378">
        <f t="shared" si="121"/>
        <v>1.3799999999999999E-3</v>
      </c>
    </row>
    <row r="1379" spans="1:21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22"/>
        <v>2764000</v>
      </c>
      <c r="L1379" s="5">
        <v>1</v>
      </c>
      <c r="M1379" s="2">
        <f t="shared" si="123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120"/>
        <v>2</v>
      </c>
      <c r="S1379">
        <v>0.18</v>
      </c>
      <c r="T1379">
        <v>2.3E-3</v>
      </c>
      <c r="U1379">
        <f t="shared" si="121"/>
        <v>1.3799999999999999E-3</v>
      </c>
    </row>
    <row r="1380" spans="1:21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22"/>
        <v>2766000</v>
      </c>
      <c r="L1380" s="5">
        <v>1</v>
      </c>
      <c r="M1380" s="2">
        <f t="shared" si="123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120"/>
        <v>2</v>
      </c>
      <c r="S1380">
        <v>0.18</v>
      </c>
      <c r="T1380">
        <v>2.3E-3</v>
      </c>
      <c r="U1380">
        <f t="shared" si="121"/>
        <v>1.3799999999999999E-3</v>
      </c>
    </row>
    <row r="1381" spans="1:21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22"/>
        <v>2768000</v>
      </c>
      <c r="L1381" s="5">
        <v>1</v>
      </c>
      <c r="M1381" s="2">
        <f t="shared" si="123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120"/>
        <v>2</v>
      </c>
      <c r="S1381">
        <v>0.18</v>
      </c>
      <c r="T1381">
        <v>2.3E-3</v>
      </c>
      <c r="U1381">
        <f t="shared" si="121"/>
        <v>1.3799999999999999E-3</v>
      </c>
    </row>
    <row r="1382" spans="1:21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22"/>
        <v>2770000</v>
      </c>
      <c r="L1382" s="5">
        <v>1</v>
      </c>
      <c r="M1382" s="2">
        <f t="shared" si="123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120"/>
        <v>2</v>
      </c>
      <c r="S1382">
        <v>0.18</v>
      </c>
      <c r="T1382">
        <v>2.3E-3</v>
      </c>
      <c r="U1382">
        <f t="shared" si="121"/>
        <v>1.3799999999999999E-3</v>
      </c>
    </row>
    <row r="1383" spans="1:21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22"/>
        <v>2772000</v>
      </c>
      <c r="L1383" s="5">
        <v>1</v>
      </c>
      <c r="M1383" s="2">
        <f t="shared" si="123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120"/>
        <v>2</v>
      </c>
      <c r="S1383">
        <v>0.18</v>
      </c>
      <c r="T1383">
        <v>2.3E-3</v>
      </c>
      <c r="U1383">
        <f t="shared" si="121"/>
        <v>1.3799999999999999E-3</v>
      </c>
    </row>
    <row r="1384" spans="1:21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22"/>
        <v>2774000</v>
      </c>
      <c r="L1384" s="5">
        <v>1</v>
      </c>
      <c r="M1384" s="2">
        <f t="shared" si="123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120"/>
        <v>2</v>
      </c>
      <c r="S1384">
        <v>0.18</v>
      </c>
      <c r="T1384">
        <v>2.3E-3</v>
      </c>
      <c r="U1384">
        <f t="shared" si="121"/>
        <v>1.3799999999999999E-3</v>
      </c>
    </row>
    <row r="1385" spans="1:21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22"/>
        <v>2776000</v>
      </c>
      <c r="L1385" s="5">
        <v>1</v>
      </c>
      <c r="M1385" s="2">
        <f t="shared" si="123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120"/>
        <v>2</v>
      </c>
      <c r="S1385">
        <v>0.18</v>
      </c>
      <c r="T1385">
        <v>2.3E-3</v>
      </c>
      <c r="U1385">
        <f t="shared" si="121"/>
        <v>1.3799999999999999E-3</v>
      </c>
    </row>
    <row r="1386" spans="1:21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22"/>
        <v>2778000</v>
      </c>
      <c r="L1386" s="5">
        <v>1</v>
      </c>
      <c r="M1386" s="2">
        <f t="shared" si="123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120"/>
        <v>2</v>
      </c>
      <c r="S1386">
        <v>0.18</v>
      </c>
      <c r="T1386">
        <v>2.3E-3</v>
      </c>
      <c r="U1386">
        <f t="shared" si="121"/>
        <v>1.3799999999999999E-3</v>
      </c>
    </row>
    <row r="1387" spans="1:21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22"/>
        <v>2780000</v>
      </c>
      <c r="L1387" s="5">
        <v>1</v>
      </c>
      <c r="M1387" s="2">
        <f t="shared" si="123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120"/>
        <v>2</v>
      </c>
      <c r="S1387">
        <v>0.18</v>
      </c>
      <c r="T1387">
        <v>2.3E-3</v>
      </c>
      <c r="U1387">
        <f t="shared" si="121"/>
        <v>1.3799999999999999E-3</v>
      </c>
    </row>
    <row r="1388" spans="1:21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22"/>
        <v>2782000</v>
      </c>
      <c r="L1388" s="5">
        <v>1</v>
      </c>
      <c r="M1388" s="2">
        <f t="shared" si="123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120"/>
        <v>2</v>
      </c>
      <c r="S1388">
        <v>0.18</v>
      </c>
      <c r="T1388">
        <v>2.3E-3</v>
      </c>
      <c r="U1388">
        <f t="shared" si="121"/>
        <v>1.3799999999999999E-3</v>
      </c>
    </row>
    <row r="1389" spans="1:21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22"/>
        <v>2784000</v>
      </c>
      <c r="L1389" s="5">
        <v>1</v>
      </c>
      <c r="M1389" s="2">
        <f t="shared" si="123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120"/>
        <v>2</v>
      </c>
      <c r="S1389">
        <v>0.18</v>
      </c>
      <c r="T1389">
        <v>2.3E-3</v>
      </c>
      <c r="U1389">
        <f t="shared" si="121"/>
        <v>1.3799999999999999E-3</v>
      </c>
    </row>
    <row r="1390" spans="1:21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22"/>
        <v>2786000</v>
      </c>
      <c r="L1390" s="5">
        <v>1</v>
      </c>
      <c r="M1390" s="2">
        <f t="shared" si="123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120"/>
        <v>2</v>
      </c>
      <c r="S1390">
        <v>0.18</v>
      </c>
      <c r="T1390">
        <v>2.3E-3</v>
      </c>
      <c r="U1390">
        <f t="shared" si="121"/>
        <v>1.3799999999999999E-3</v>
      </c>
    </row>
    <row r="1391" spans="1:21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22"/>
        <v>2788000</v>
      </c>
      <c r="L1391" s="5">
        <v>1</v>
      </c>
      <c r="M1391" s="2">
        <f t="shared" si="123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120"/>
        <v>2</v>
      </c>
      <c r="S1391">
        <v>0.18</v>
      </c>
      <c r="T1391">
        <v>2.3E-3</v>
      </c>
      <c r="U1391">
        <f t="shared" si="121"/>
        <v>1.3799999999999999E-3</v>
      </c>
    </row>
    <row r="1392" spans="1:21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22"/>
        <v>2790000</v>
      </c>
      <c r="L1392" s="5">
        <v>1</v>
      </c>
      <c r="M1392" s="2">
        <f t="shared" si="123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120"/>
        <v>2</v>
      </c>
      <c r="S1392">
        <v>0.18</v>
      </c>
      <c r="T1392">
        <v>2.3E-3</v>
      </c>
      <c r="U1392">
        <f t="shared" si="121"/>
        <v>1.3799999999999999E-3</v>
      </c>
    </row>
    <row r="1393" spans="1:21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22"/>
        <v>2792000</v>
      </c>
      <c r="L1393" s="5">
        <v>1</v>
      </c>
      <c r="M1393" s="2">
        <f t="shared" si="123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120"/>
        <v>2</v>
      </c>
      <c r="S1393">
        <v>0.18</v>
      </c>
      <c r="T1393">
        <v>2.3E-3</v>
      </c>
      <c r="U1393">
        <f t="shared" si="121"/>
        <v>1.3799999999999999E-3</v>
      </c>
    </row>
    <row r="1394" spans="1:21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22"/>
        <v>2794000</v>
      </c>
      <c r="L1394" s="5">
        <v>1</v>
      </c>
      <c r="M1394" s="2">
        <f t="shared" si="123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120"/>
        <v>2</v>
      </c>
      <c r="S1394">
        <v>0.18</v>
      </c>
      <c r="T1394">
        <v>2.3E-3</v>
      </c>
      <c r="U1394">
        <f t="shared" si="121"/>
        <v>1.3799999999999999E-3</v>
      </c>
    </row>
    <row r="1395" spans="1:21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22"/>
        <v>2796000</v>
      </c>
      <c r="L1395" s="5">
        <v>1</v>
      </c>
      <c r="M1395" s="2">
        <f t="shared" si="123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120"/>
        <v>2</v>
      </c>
      <c r="S1395">
        <v>0.18</v>
      </c>
      <c r="T1395">
        <v>2.3E-3</v>
      </c>
      <c r="U1395">
        <f t="shared" si="121"/>
        <v>1.3799999999999999E-3</v>
      </c>
    </row>
    <row r="1396" spans="1:21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22"/>
        <v>2798000</v>
      </c>
      <c r="L1396" s="5">
        <v>1</v>
      </c>
      <c r="M1396" s="2">
        <f t="shared" si="123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120"/>
        <v>2</v>
      </c>
      <c r="S1396">
        <v>0.18</v>
      </c>
      <c r="T1396">
        <v>2.3E-3</v>
      </c>
      <c r="U1396">
        <f t="shared" si="121"/>
        <v>1.3799999999999999E-3</v>
      </c>
    </row>
    <row r="1397" spans="1:21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22"/>
        <v>2800000</v>
      </c>
      <c r="L1397" s="5">
        <v>1</v>
      </c>
      <c r="M1397" s="2">
        <f t="shared" si="123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120"/>
        <v>2</v>
      </c>
      <c r="S1397">
        <v>0.18</v>
      </c>
      <c r="T1397">
        <v>2.3E-3</v>
      </c>
      <c r="U1397">
        <f t="shared" si="121"/>
        <v>1.3799999999999999E-3</v>
      </c>
    </row>
    <row r="1398" spans="1:21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22"/>
        <v>2802000</v>
      </c>
      <c r="L1398" s="5">
        <v>1</v>
      </c>
      <c r="M1398" s="2">
        <f t="shared" si="123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120"/>
        <v>2</v>
      </c>
      <c r="S1398">
        <v>0.18</v>
      </c>
      <c r="T1398">
        <v>2.3E-3</v>
      </c>
      <c r="U1398">
        <f t="shared" si="121"/>
        <v>1.3799999999999999E-3</v>
      </c>
    </row>
    <row r="1399" spans="1:21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22"/>
        <v>2804000</v>
      </c>
      <c r="L1399" s="5">
        <v>1</v>
      </c>
      <c r="M1399" s="2">
        <f t="shared" si="123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120"/>
        <v>2</v>
      </c>
      <c r="S1399">
        <v>0.18</v>
      </c>
      <c r="T1399">
        <v>2.3E-3</v>
      </c>
      <c r="U1399">
        <f t="shared" si="121"/>
        <v>1.3799999999999999E-3</v>
      </c>
    </row>
    <row r="1400" spans="1:21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22"/>
        <v>2806000</v>
      </c>
      <c r="L1400" s="5">
        <v>1</v>
      </c>
      <c r="M1400" s="2">
        <f t="shared" si="123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120"/>
        <v>2</v>
      </c>
      <c r="S1400">
        <v>0.18</v>
      </c>
      <c r="T1400">
        <v>2.3E-3</v>
      </c>
      <c r="U1400">
        <f t="shared" si="121"/>
        <v>1.3799999999999999E-3</v>
      </c>
    </row>
    <row r="1401" spans="1:21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22"/>
        <v>2808000</v>
      </c>
      <c r="L1401" s="5">
        <v>1</v>
      </c>
      <c r="M1401" s="2">
        <f t="shared" si="123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120"/>
        <v>2</v>
      </c>
      <c r="S1401">
        <v>0.18</v>
      </c>
      <c r="T1401">
        <v>2.3E-3</v>
      </c>
      <c r="U1401">
        <f t="shared" si="121"/>
        <v>1.3799999999999999E-3</v>
      </c>
    </row>
    <row r="1402" spans="1:21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22"/>
        <v>2810000</v>
      </c>
      <c r="L1402" s="5">
        <v>1</v>
      </c>
      <c r="M1402" s="2">
        <f t="shared" si="123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120"/>
        <v>2</v>
      </c>
      <c r="S1402">
        <v>0.18</v>
      </c>
      <c r="T1402">
        <v>2.3E-3</v>
      </c>
      <c r="U1402">
        <f t="shared" si="121"/>
        <v>1.3799999999999999E-3</v>
      </c>
    </row>
    <row r="1403" spans="1:21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24">10000+A1403*2000</f>
        <v>2812000</v>
      </c>
      <c r="L1403" s="5">
        <v>1</v>
      </c>
      <c r="M1403" s="2">
        <f t="shared" ref="M1403:M1466" si="125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120"/>
        <v>2</v>
      </c>
      <c r="S1403">
        <v>0.18</v>
      </c>
      <c r="T1403">
        <v>2.3E-3</v>
      </c>
      <c r="U1403">
        <f t="shared" si="121"/>
        <v>1.3799999999999999E-3</v>
      </c>
    </row>
    <row r="1404" spans="1:21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26">ROUNDDOWN(A1403/50*20+1500,-1)</f>
        <v>2060</v>
      </c>
      <c r="I1404" s="5" t="s">
        <v>13</v>
      </c>
      <c r="J1404" s="5">
        <v>1</v>
      </c>
      <c r="K1404" s="2">
        <f t="shared" si="124"/>
        <v>2814000</v>
      </c>
      <c r="L1404" s="5">
        <v>1</v>
      </c>
      <c r="M1404" s="2">
        <f t="shared" si="125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120"/>
        <v>2</v>
      </c>
      <c r="S1404">
        <v>0.18</v>
      </c>
      <c r="T1404">
        <v>2.3E-3</v>
      </c>
      <c r="U1404">
        <f t="shared" si="121"/>
        <v>1.3799999999999999E-3</v>
      </c>
    </row>
    <row r="1405" spans="1:21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26"/>
        <v>2060</v>
      </c>
      <c r="I1405" s="5" t="s">
        <v>13</v>
      </c>
      <c r="J1405" s="5">
        <v>1</v>
      </c>
      <c r="K1405" s="2">
        <f t="shared" si="124"/>
        <v>2816000</v>
      </c>
      <c r="L1405" s="5">
        <v>1</v>
      </c>
      <c r="M1405" s="2">
        <f t="shared" si="125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120"/>
        <v>2</v>
      </c>
      <c r="S1405">
        <v>0.18</v>
      </c>
      <c r="T1405">
        <v>2.3E-3</v>
      </c>
      <c r="U1405">
        <f t="shared" si="121"/>
        <v>1.3799999999999999E-3</v>
      </c>
    </row>
    <row r="1406" spans="1:21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26"/>
        <v>2060</v>
      </c>
      <c r="I1406" s="5" t="s">
        <v>13</v>
      </c>
      <c r="J1406" s="5">
        <v>1</v>
      </c>
      <c r="K1406" s="2">
        <f t="shared" si="124"/>
        <v>2818000</v>
      </c>
      <c r="L1406" s="5">
        <v>1</v>
      </c>
      <c r="M1406" s="2">
        <f t="shared" si="125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120"/>
        <v>2</v>
      </c>
      <c r="S1406">
        <v>0.18</v>
      </c>
      <c r="T1406">
        <v>2.3E-3</v>
      </c>
      <c r="U1406">
        <f t="shared" si="121"/>
        <v>1.3799999999999999E-3</v>
      </c>
    </row>
    <row r="1407" spans="1:21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26"/>
        <v>2060</v>
      </c>
      <c r="I1407" s="5" t="s">
        <v>13</v>
      </c>
      <c r="J1407" s="5">
        <v>1</v>
      </c>
      <c r="K1407" s="2">
        <f t="shared" si="124"/>
        <v>2820000</v>
      </c>
      <c r="L1407" s="5">
        <v>1</v>
      </c>
      <c r="M1407" s="2">
        <f t="shared" si="125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120"/>
        <v>2</v>
      </c>
      <c r="S1407">
        <v>0.18</v>
      </c>
      <c r="T1407">
        <v>2.3E-3</v>
      </c>
      <c r="U1407">
        <f t="shared" si="121"/>
        <v>1.3799999999999999E-3</v>
      </c>
    </row>
    <row r="1408" spans="1:21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26"/>
        <v>2060</v>
      </c>
      <c r="I1408" s="5" t="s">
        <v>13</v>
      </c>
      <c r="J1408" s="5">
        <v>1</v>
      </c>
      <c r="K1408" s="2">
        <f t="shared" si="124"/>
        <v>2822000</v>
      </c>
      <c r="L1408" s="5">
        <v>1</v>
      </c>
      <c r="M1408" s="2">
        <f t="shared" si="125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120"/>
        <v>2</v>
      </c>
      <c r="S1408">
        <v>0.18</v>
      </c>
      <c r="T1408">
        <v>2.3E-3</v>
      </c>
      <c r="U1408">
        <f t="shared" si="121"/>
        <v>1.3799999999999999E-3</v>
      </c>
    </row>
    <row r="1409" spans="1:21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26"/>
        <v>2060</v>
      </c>
      <c r="I1409" s="5" t="s">
        <v>13</v>
      </c>
      <c r="J1409" s="5">
        <v>1</v>
      </c>
      <c r="K1409" s="2">
        <f t="shared" si="124"/>
        <v>2824000</v>
      </c>
      <c r="L1409" s="5">
        <v>1</v>
      </c>
      <c r="M1409" s="2">
        <f t="shared" si="125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120"/>
        <v>2</v>
      </c>
      <c r="S1409">
        <v>0.18</v>
      </c>
      <c r="T1409">
        <v>2.3E-3</v>
      </c>
      <c r="U1409">
        <f t="shared" si="121"/>
        <v>1.3799999999999999E-3</v>
      </c>
    </row>
    <row r="1410" spans="1:21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26"/>
        <v>2060</v>
      </c>
      <c r="I1410" s="5" t="s">
        <v>13</v>
      </c>
      <c r="J1410" s="5">
        <v>1</v>
      </c>
      <c r="K1410" s="2">
        <f t="shared" si="124"/>
        <v>2826000</v>
      </c>
      <c r="L1410" s="5">
        <v>1</v>
      </c>
      <c r="M1410" s="2">
        <f t="shared" si="125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120"/>
        <v>2</v>
      </c>
      <c r="S1410">
        <v>0.18</v>
      </c>
      <c r="T1410">
        <v>2.3E-3</v>
      </c>
      <c r="U1410">
        <f t="shared" si="121"/>
        <v>1.3799999999999999E-3</v>
      </c>
    </row>
    <row r="1411" spans="1:21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26"/>
        <v>2060</v>
      </c>
      <c r="I1411" s="5" t="s">
        <v>13</v>
      </c>
      <c r="J1411" s="5">
        <v>1</v>
      </c>
      <c r="K1411" s="2">
        <f t="shared" si="124"/>
        <v>2828000</v>
      </c>
      <c r="L1411" s="5">
        <v>1</v>
      </c>
      <c r="M1411" s="2">
        <f t="shared" si="125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27">QUOTIENT(A1411,1000)+1</f>
        <v>2</v>
      </c>
      <c r="S1411">
        <v>0.18</v>
      </c>
      <c r="T1411">
        <v>2.3E-3</v>
      </c>
      <c r="U1411">
        <f t="shared" si="121"/>
        <v>1.3799999999999999E-3</v>
      </c>
    </row>
    <row r="1412" spans="1:21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26"/>
        <v>2060</v>
      </c>
      <c r="I1412" s="5" t="s">
        <v>13</v>
      </c>
      <c r="J1412" s="5">
        <v>1</v>
      </c>
      <c r="K1412" s="2">
        <f t="shared" si="124"/>
        <v>2830000</v>
      </c>
      <c r="L1412" s="5">
        <v>1</v>
      </c>
      <c r="M1412" s="2">
        <f t="shared" si="125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27"/>
        <v>2</v>
      </c>
      <c r="S1412">
        <v>0.18</v>
      </c>
      <c r="T1412">
        <v>2.3E-3</v>
      </c>
      <c r="U1412">
        <f t="shared" ref="U1412:U1475" si="128">T1412*0.6</f>
        <v>1.3799999999999999E-3</v>
      </c>
    </row>
    <row r="1413" spans="1:21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26"/>
        <v>2060</v>
      </c>
      <c r="I1413" s="5" t="s">
        <v>13</v>
      </c>
      <c r="J1413" s="5">
        <v>1</v>
      </c>
      <c r="K1413" s="2">
        <f t="shared" si="124"/>
        <v>2832000</v>
      </c>
      <c r="L1413" s="5">
        <v>1</v>
      </c>
      <c r="M1413" s="2">
        <f t="shared" si="125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27"/>
        <v>2</v>
      </c>
      <c r="S1413">
        <v>0.18</v>
      </c>
      <c r="T1413">
        <v>2.3E-3</v>
      </c>
      <c r="U1413">
        <f t="shared" si="128"/>
        <v>1.3799999999999999E-3</v>
      </c>
    </row>
    <row r="1414" spans="1:21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26"/>
        <v>2060</v>
      </c>
      <c r="I1414" s="5" t="s">
        <v>13</v>
      </c>
      <c r="J1414" s="5">
        <v>1</v>
      </c>
      <c r="K1414" s="2">
        <f t="shared" si="124"/>
        <v>2834000</v>
      </c>
      <c r="L1414" s="5">
        <v>1</v>
      </c>
      <c r="M1414" s="2">
        <f t="shared" si="125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27"/>
        <v>2</v>
      </c>
      <c r="S1414">
        <v>0.18</v>
      </c>
      <c r="T1414">
        <v>2.3E-3</v>
      </c>
      <c r="U1414">
        <f t="shared" si="128"/>
        <v>1.3799999999999999E-3</v>
      </c>
    </row>
    <row r="1415" spans="1:21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26"/>
        <v>2060</v>
      </c>
      <c r="I1415" s="5" t="s">
        <v>13</v>
      </c>
      <c r="J1415" s="5">
        <v>1</v>
      </c>
      <c r="K1415" s="2">
        <f t="shared" si="124"/>
        <v>2836000</v>
      </c>
      <c r="L1415" s="5">
        <v>1</v>
      </c>
      <c r="M1415" s="2">
        <f t="shared" si="125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27"/>
        <v>2</v>
      </c>
      <c r="S1415">
        <v>0.18</v>
      </c>
      <c r="T1415">
        <v>2.3E-3</v>
      </c>
      <c r="U1415">
        <f t="shared" si="128"/>
        <v>1.3799999999999999E-3</v>
      </c>
    </row>
    <row r="1416" spans="1:21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26"/>
        <v>2060</v>
      </c>
      <c r="I1416" s="5" t="s">
        <v>13</v>
      </c>
      <c r="J1416" s="5">
        <v>1</v>
      </c>
      <c r="K1416" s="2">
        <f t="shared" si="124"/>
        <v>2838000</v>
      </c>
      <c r="L1416" s="5">
        <v>1</v>
      </c>
      <c r="M1416" s="2">
        <f t="shared" si="125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27"/>
        <v>2</v>
      </c>
      <c r="S1416">
        <v>0.18</v>
      </c>
      <c r="T1416">
        <v>2.3E-3</v>
      </c>
      <c r="U1416">
        <f t="shared" si="128"/>
        <v>1.3799999999999999E-3</v>
      </c>
    </row>
    <row r="1417" spans="1:21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26"/>
        <v>2060</v>
      </c>
      <c r="I1417" s="5" t="s">
        <v>13</v>
      </c>
      <c r="J1417" s="5">
        <v>1</v>
      </c>
      <c r="K1417" s="2">
        <f t="shared" si="124"/>
        <v>2840000</v>
      </c>
      <c r="L1417" s="5">
        <v>1</v>
      </c>
      <c r="M1417" s="2">
        <f t="shared" si="125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27"/>
        <v>2</v>
      </c>
      <c r="S1417">
        <v>0.18</v>
      </c>
      <c r="T1417">
        <v>2.3E-3</v>
      </c>
      <c r="U1417">
        <f t="shared" si="128"/>
        <v>1.3799999999999999E-3</v>
      </c>
    </row>
    <row r="1418" spans="1:21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26"/>
        <v>2060</v>
      </c>
      <c r="I1418" s="5" t="s">
        <v>13</v>
      </c>
      <c r="J1418" s="5">
        <v>1</v>
      </c>
      <c r="K1418" s="2">
        <f t="shared" si="124"/>
        <v>2842000</v>
      </c>
      <c r="L1418" s="5">
        <v>1</v>
      </c>
      <c r="M1418" s="2">
        <f t="shared" si="125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27"/>
        <v>2</v>
      </c>
      <c r="S1418">
        <v>0.18</v>
      </c>
      <c r="T1418">
        <v>2.3E-3</v>
      </c>
      <c r="U1418">
        <f t="shared" si="128"/>
        <v>1.3799999999999999E-3</v>
      </c>
    </row>
    <row r="1419" spans="1:21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26"/>
        <v>2060</v>
      </c>
      <c r="I1419" s="5" t="s">
        <v>13</v>
      </c>
      <c r="J1419" s="5">
        <v>1</v>
      </c>
      <c r="K1419" s="2">
        <f t="shared" si="124"/>
        <v>2844000</v>
      </c>
      <c r="L1419" s="5">
        <v>1</v>
      </c>
      <c r="M1419" s="2">
        <f t="shared" si="125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27"/>
        <v>2</v>
      </c>
      <c r="S1419">
        <v>0.18</v>
      </c>
      <c r="T1419">
        <v>2.3E-3</v>
      </c>
      <c r="U1419">
        <f t="shared" si="128"/>
        <v>1.3799999999999999E-3</v>
      </c>
    </row>
    <row r="1420" spans="1:21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26"/>
        <v>2060</v>
      </c>
      <c r="I1420" s="5" t="s">
        <v>13</v>
      </c>
      <c r="J1420" s="5">
        <v>1</v>
      </c>
      <c r="K1420" s="2">
        <f t="shared" si="124"/>
        <v>2846000</v>
      </c>
      <c r="L1420" s="5">
        <v>1</v>
      </c>
      <c r="M1420" s="2">
        <f t="shared" si="125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27"/>
        <v>2</v>
      </c>
      <c r="S1420">
        <v>0.18</v>
      </c>
      <c r="T1420">
        <v>2.3E-3</v>
      </c>
      <c r="U1420">
        <f t="shared" si="128"/>
        <v>1.3799999999999999E-3</v>
      </c>
    </row>
    <row r="1421" spans="1:21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26"/>
        <v>2060</v>
      </c>
      <c r="I1421" s="5" t="s">
        <v>13</v>
      </c>
      <c r="J1421" s="5">
        <v>1</v>
      </c>
      <c r="K1421" s="2">
        <f t="shared" si="124"/>
        <v>2848000</v>
      </c>
      <c r="L1421" s="5">
        <v>1</v>
      </c>
      <c r="M1421" s="2">
        <f t="shared" si="125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27"/>
        <v>2</v>
      </c>
      <c r="S1421">
        <v>0.18</v>
      </c>
      <c r="T1421">
        <v>2.3E-3</v>
      </c>
      <c r="U1421">
        <f t="shared" si="128"/>
        <v>1.3799999999999999E-3</v>
      </c>
    </row>
    <row r="1422" spans="1:21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26"/>
        <v>2060</v>
      </c>
      <c r="I1422" s="5" t="s">
        <v>13</v>
      </c>
      <c r="J1422" s="5">
        <v>1</v>
      </c>
      <c r="K1422" s="2">
        <f t="shared" si="124"/>
        <v>2850000</v>
      </c>
      <c r="L1422" s="5">
        <v>1</v>
      </c>
      <c r="M1422" s="2">
        <f t="shared" si="125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27"/>
        <v>2</v>
      </c>
      <c r="S1422">
        <v>0.18</v>
      </c>
      <c r="T1422">
        <v>2.3E-3</v>
      </c>
      <c r="U1422">
        <f t="shared" si="128"/>
        <v>1.3799999999999999E-3</v>
      </c>
    </row>
    <row r="1423" spans="1:21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26"/>
        <v>2060</v>
      </c>
      <c r="I1423" s="5" t="s">
        <v>13</v>
      </c>
      <c r="J1423" s="5">
        <v>1</v>
      </c>
      <c r="K1423" s="2">
        <f t="shared" si="124"/>
        <v>2852000</v>
      </c>
      <c r="L1423" s="5">
        <v>1</v>
      </c>
      <c r="M1423" s="2">
        <f t="shared" si="125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27"/>
        <v>2</v>
      </c>
      <c r="S1423">
        <v>0.18</v>
      </c>
      <c r="T1423">
        <v>2.3E-3</v>
      </c>
      <c r="U1423">
        <f t="shared" si="128"/>
        <v>1.3799999999999999E-3</v>
      </c>
    </row>
    <row r="1424" spans="1:21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26"/>
        <v>2060</v>
      </c>
      <c r="I1424" s="5" t="s">
        <v>13</v>
      </c>
      <c r="J1424" s="5">
        <v>1</v>
      </c>
      <c r="K1424" s="2">
        <f t="shared" si="124"/>
        <v>2854000</v>
      </c>
      <c r="L1424" s="5">
        <v>1</v>
      </c>
      <c r="M1424" s="2">
        <f t="shared" si="125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27"/>
        <v>2</v>
      </c>
      <c r="S1424">
        <v>0.18</v>
      </c>
      <c r="T1424">
        <v>2.3E-3</v>
      </c>
      <c r="U1424">
        <f t="shared" si="128"/>
        <v>1.3799999999999999E-3</v>
      </c>
    </row>
    <row r="1425" spans="1:21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26"/>
        <v>2060</v>
      </c>
      <c r="I1425" s="5" t="s">
        <v>13</v>
      </c>
      <c r="J1425" s="5">
        <v>1</v>
      </c>
      <c r="K1425" s="2">
        <f t="shared" si="124"/>
        <v>2856000</v>
      </c>
      <c r="L1425" s="5">
        <v>1</v>
      </c>
      <c r="M1425" s="2">
        <f t="shared" si="125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27"/>
        <v>2</v>
      </c>
      <c r="S1425">
        <v>0.18</v>
      </c>
      <c r="T1425">
        <v>2.3E-3</v>
      </c>
      <c r="U1425">
        <f t="shared" si="128"/>
        <v>1.3799999999999999E-3</v>
      </c>
    </row>
    <row r="1426" spans="1:21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26"/>
        <v>2060</v>
      </c>
      <c r="I1426" s="5" t="s">
        <v>13</v>
      </c>
      <c r="J1426" s="5">
        <v>1</v>
      </c>
      <c r="K1426" s="2">
        <f t="shared" si="124"/>
        <v>2858000</v>
      </c>
      <c r="L1426" s="5">
        <v>1</v>
      </c>
      <c r="M1426" s="2">
        <f t="shared" si="125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27"/>
        <v>2</v>
      </c>
      <c r="S1426">
        <v>0.18</v>
      </c>
      <c r="T1426">
        <v>2.3E-3</v>
      </c>
      <c r="U1426">
        <f t="shared" si="128"/>
        <v>1.3799999999999999E-3</v>
      </c>
    </row>
    <row r="1427" spans="1:21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26"/>
        <v>2060</v>
      </c>
      <c r="I1427" s="5" t="s">
        <v>13</v>
      </c>
      <c r="J1427" s="5">
        <v>1</v>
      </c>
      <c r="K1427" s="2">
        <f t="shared" si="124"/>
        <v>2860000</v>
      </c>
      <c r="L1427" s="5">
        <v>1</v>
      </c>
      <c r="M1427" s="2">
        <f t="shared" si="125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27"/>
        <v>2</v>
      </c>
      <c r="S1427">
        <v>0.18</v>
      </c>
      <c r="T1427">
        <v>2.3E-3</v>
      </c>
      <c r="U1427">
        <f t="shared" si="128"/>
        <v>1.3799999999999999E-3</v>
      </c>
    </row>
    <row r="1428" spans="1:21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26"/>
        <v>2070</v>
      </c>
      <c r="I1428" s="5" t="s">
        <v>13</v>
      </c>
      <c r="J1428" s="5">
        <v>1</v>
      </c>
      <c r="K1428" s="2">
        <f t="shared" si="124"/>
        <v>2862000</v>
      </c>
      <c r="L1428" s="5">
        <v>1</v>
      </c>
      <c r="M1428" s="2">
        <f t="shared" si="125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27"/>
        <v>2</v>
      </c>
      <c r="S1428">
        <v>0.18</v>
      </c>
      <c r="T1428">
        <v>2.3E-3</v>
      </c>
      <c r="U1428">
        <f t="shared" si="128"/>
        <v>1.3799999999999999E-3</v>
      </c>
    </row>
    <row r="1429" spans="1:21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26"/>
        <v>2070</v>
      </c>
      <c r="I1429" s="5" t="s">
        <v>13</v>
      </c>
      <c r="J1429" s="5">
        <v>1</v>
      </c>
      <c r="K1429" s="2">
        <f t="shared" si="124"/>
        <v>2864000</v>
      </c>
      <c r="L1429" s="5">
        <v>1</v>
      </c>
      <c r="M1429" s="2">
        <f t="shared" si="125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27"/>
        <v>2</v>
      </c>
      <c r="S1429">
        <v>0.18</v>
      </c>
      <c r="T1429">
        <v>2.3E-3</v>
      </c>
      <c r="U1429">
        <f t="shared" si="128"/>
        <v>1.3799999999999999E-3</v>
      </c>
    </row>
    <row r="1430" spans="1:21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26"/>
        <v>2070</v>
      </c>
      <c r="I1430" s="5" t="s">
        <v>13</v>
      </c>
      <c r="J1430" s="5">
        <v>1</v>
      </c>
      <c r="K1430" s="2">
        <f t="shared" si="124"/>
        <v>2866000</v>
      </c>
      <c r="L1430" s="5">
        <v>1</v>
      </c>
      <c r="M1430" s="2">
        <f t="shared" si="125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27"/>
        <v>2</v>
      </c>
      <c r="S1430">
        <v>0.18</v>
      </c>
      <c r="T1430">
        <v>2.3E-3</v>
      </c>
      <c r="U1430">
        <f t="shared" si="128"/>
        <v>1.3799999999999999E-3</v>
      </c>
    </row>
    <row r="1431" spans="1:21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26"/>
        <v>2070</v>
      </c>
      <c r="I1431" s="5" t="s">
        <v>13</v>
      </c>
      <c r="J1431" s="5">
        <v>1</v>
      </c>
      <c r="K1431" s="2">
        <f t="shared" si="124"/>
        <v>2868000</v>
      </c>
      <c r="L1431" s="5">
        <v>1</v>
      </c>
      <c r="M1431" s="2">
        <f t="shared" si="125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27"/>
        <v>2</v>
      </c>
      <c r="S1431">
        <v>0.18</v>
      </c>
      <c r="T1431">
        <v>2.3E-3</v>
      </c>
      <c r="U1431">
        <f t="shared" si="128"/>
        <v>1.3799999999999999E-3</v>
      </c>
    </row>
    <row r="1432" spans="1:21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26"/>
        <v>2070</v>
      </c>
      <c r="I1432" s="5" t="s">
        <v>13</v>
      </c>
      <c r="J1432" s="5">
        <v>1</v>
      </c>
      <c r="K1432" s="2">
        <f t="shared" si="124"/>
        <v>2870000</v>
      </c>
      <c r="L1432" s="5">
        <v>1</v>
      </c>
      <c r="M1432" s="2">
        <f t="shared" si="125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27"/>
        <v>2</v>
      </c>
      <c r="S1432">
        <v>0.18</v>
      </c>
      <c r="T1432">
        <v>2.3E-3</v>
      </c>
      <c r="U1432">
        <f t="shared" si="128"/>
        <v>1.3799999999999999E-3</v>
      </c>
    </row>
    <row r="1433" spans="1:21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26"/>
        <v>2070</v>
      </c>
      <c r="I1433" s="5" t="s">
        <v>13</v>
      </c>
      <c r="J1433" s="5">
        <v>1</v>
      </c>
      <c r="K1433" s="2">
        <f t="shared" si="124"/>
        <v>2872000</v>
      </c>
      <c r="L1433" s="5">
        <v>1</v>
      </c>
      <c r="M1433" s="2">
        <f t="shared" si="125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27"/>
        <v>2</v>
      </c>
      <c r="S1433">
        <v>0.18</v>
      </c>
      <c r="T1433">
        <v>2.3E-3</v>
      </c>
      <c r="U1433">
        <f t="shared" si="128"/>
        <v>1.3799999999999999E-3</v>
      </c>
    </row>
    <row r="1434" spans="1:21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26"/>
        <v>2070</v>
      </c>
      <c r="I1434" s="5" t="s">
        <v>13</v>
      </c>
      <c r="J1434" s="5">
        <v>1</v>
      </c>
      <c r="K1434" s="2">
        <f t="shared" si="124"/>
        <v>2874000</v>
      </c>
      <c r="L1434" s="5">
        <v>1</v>
      </c>
      <c r="M1434" s="2">
        <f t="shared" si="125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27"/>
        <v>2</v>
      </c>
      <c r="S1434">
        <v>0.18</v>
      </c>
      <c r="T1434">
        <v>2.3E-3</v>
      </c>
      <c r="U1434">
        <f t="shared" si="128"/>
        <v>1.3799999999999999E-3</v>
      </c>
    </row>
    <row r="1435" spans="1:21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26"/>
        <v>2070</v>
      </c>
      <c r="I1435" s="5" t="s">
        <v>13</v>
      </c>
      <c r="J1435" s="5">
        <v>1</v>
      </c>
      <c r="K1435" s="2">
        <f t="shared" si="124"/>
        <v>2876000</v>
      </c>
      <c r="L1435" s="5">
        <v>1</v>
      </c>
      <c r="M1435" s="2">
        <f t="shared" si="125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27"/>
        <v>2</v>
      </c>
      <c r="S1435">
        <v>0.18</v>
      </c>
      <c r="T1435">
        <v>2.3E-3</v>
      </c>
      <c r="U1435">
        <f t="shared" si="128"/>
        <v>1.3799999999999999E-3</v>
      </c>
    </row>
    <row r="1436" spans="1:21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26"/>
        <v>2070</v>
      </c>
      <c r="I1436" s="5" t="s">
        <v>13</v>
      </c>
      <c r="J1436" s="5">
        <v>1</v>
      </c>
      <c r="K1436" s="2">
        <f t="shared" si="124"/>
        <v>2878000</v>
      </c>
      <c r="L1436" s="5">
        <v>1</v>
      </c>
      <c r="M1436" s="2">
        <f t="shared" si="125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27"/>
        <v>2</v>
      </c>
      <c r="S1436">
        <v>0.18</v>
      </c>
      <c r="T1436">
        <v>2.3E-3</v>
      </c>
      <c r="U1436">
        <f t="shared" si="128"/>
        <v>1.3799999999999999E-3</v>
      </c>
    </row>
    <row r="1437" spans="1:21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26"/>
        <v>2070</v>
      </c>
      <c r="I1437" s="5" t="s">
        <v>13</v>
      </c>
      <c r="J1437" s="5">
        <v>1</v>
      </c>
      <c r="K1437" s="2">
        <f t="shared" si="124"/>
        <v>2880000</v>
      </c>
      <c r="L1437" s="5">
        <v>1</v>
      </c>
      <c r="M1437" s="2">
        <f t="shared" si="125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27"/>
        <v>2</v>
      </c>
      <c r="S1437">
        <v>0.18</v>
      </c>
      <c r="T1437">
        <v>2.3E-3</v>
      </c>
      <c r="U1437">
        <f t="shared" si="128"/>
        <v>1.3799999999999999E-3</v>
      </c>
    </row>
    <row r="1438" spans="1:21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26"/>
        <v>2070</v>
      </c>
      <c r="I1438" s="5" t="s">
        <v>13</v>
      </c>
      <c r="J1438" s="5">
        <v>1</v>
      </c>
      <c r="K1438" s="2">
        <f t="shared" si="124"/>
        <v>2882000</v>
      </c>
      <c r="L1438" s="5">
        <v>1</v>
      </c>
      <c r="M1438" s="2">
        <f t="shared" si="125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27"/>
        <v>2</v>
      </c>
      <c r="S1438">
        <v>0.18</v>
      </c>
      <c r="T1438">
        <v>2.3E-3</v>
      </c>
      <c r="U1438">
        <f t="shared" si="128"/>
        <v>1.3799999999999999E-3</v>
      </c>
    </row>
    <row r="1439" spans="1:21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26"/>
        <v>2070</v>
      </c>
      <c r="I1439" s="5" t="s">
        <v>13</v>
      </c>
      <c r="J1439" s="5">
        <v>1</v>
      </c>
      <c r="K1439" s="2">
        <f t="shared" si="124"/>
        <v>2884000</v>
      </c>
      <c r="L1439" s="5">
        <v>1</v>
      </c>
      <c r="M1439" s="2">
        <f t="shared" si="125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27"/>
        <v>2</v>
      </c>
      <c r="S1439">
        <v>0.18</v>
      </c>
      <c r="T1439">
        <v>2.3E-3</v>
      </c>
      <c r="U1439">
        <f t="shared" si="128"/>
        <v>1.3799999999999999E-3</v>
      </c>
    </row>
    <row r="1440" spans="1:21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26"/>
        <v>2070</v>
      </c>
      <c r="I1440" s="5" t="s">
        <v>13</v>
      </c>
      <c r="J1440" s="5">
        <v>1</v>
      </c>
      <c r="K1440" s="2">
        <f t="shared" si="124"/>
        <v>2886000</v>
      </c>
      <c r="L1440" s="5">
        <v>1</v>
      </c>
      <c r="M1440" s="2">
        <f t="shared" si="125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27"/>
        <v>2</v>
      </c>
      <c r="S1440">
        <v>0.18</v>
      </c>
      <c r="T1440">
        <v>2.3E-3</v>
      </c>
      <c r="U1440">
        <f t="shared" si="128"/>
        <v>1.3799999999999999E-3</v>
      </c>
    </row>
    <row r="1441" spans="1:21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26"/>
        <v>2070</v>
      </c>
      <c r="I1441" s="5" t="s">
        <v>13</v>
      </c>
      <c r="J1441" s="5">
        <v>1</v>
      </c>
      <c r="K1441" s="2">
        <f t="shared" si="124"/>
        <v>2888000</v>
      </c>
      <c r="L1441" s="5">
        <v>1</v>
      </c>
      <c r="M1441" s="2">
        <f t="shared" si="125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27"/>
        <v>2</v>
      </c>
      <c r="S1441">
        <v>0.18</v>
      </c>
      <c r="T1441">
        <v>2.3E-3</v>
      </c>
      <c r="U1441">
        <f t="shared" si="128"/>
        <v>1.3799999999999999E-3</v>
      </c>
    </row>
    <row r="1442" spans="1:21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26"/>
        <v>2070</v>
      </c>
      <c r="I1442" s="5" t="s">
        <v>13</v>
      </c>
      <c r="J1442" s="5">
        <v>1</v>
      </c>
      <c r="K1442" s="2">
        <f t="shared" si="124"/>
        <v>2890000</v>
      </c>
      <c r="L1442" s="5">
        <v>1</v>
      </c>
      <c r="M1442" s="2">
        <f t="shared" si="125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27"/>
        <v>2</v>
      </c>
      <c r="S1442">
        <v>0.18</v>
      </c>
      <c r="T1442">
        <v>2.3E-3</v>
      </c>
      <c r="U1442">
        <f t="shared" si="128"/>
        <v>1.3799999999999999E-3</v>
      </c>
    </row>
    <row r="1443" spans="1:21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26"/>
        <v>2070</v>
      </c>
      <c r="I1443" s="5" t="s">
        <v>13</v>
      </c>
      <c r="J1443" s="5">
        <v>1</v>
      </c>
      <c r="K1443" s="2">
        <f t="shared" si="124"/>
        <v>2892000</v>
      </c>
      <c r="L1443" s="5">
        <v>1</v>
      </c>
      <c r="M1443" s="2">
        <f t="shared" si="125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27"/>
        <v>2</v>
      </c>
      <c r="S1443">
        <v>0.18</v>
      </c>
      <c r="T1443">
        <v>2.3E-3</v>
      </c>
      <c r="U1443">
        <f t="shared" si="128"/>
        <v>1.3799999999999999E-3</v>
      </c>
    </row>
    <row r="1444" spans="1:21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26"/>
        <v>2070</v>
      </c>
      <c r="I1444" s="5" t="s">
        <v>13</v>
      </c>
      <c r="J1444" s="5">
        <v>1</v>
      </c>
      <c r="K1444" s="2">
        <f t="shared" si="124"/>
        <v>2894000</v>
      </c>
      <c r="L1444" s="5">
        <v>1</v>
      </c>
      <c r="M1444" s="2">
        <f t="shared" si="125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27"/>
        <v>2</v>
      </c>
      <c r="S1444">
        <v>0.18</v>
      </c>
      <c r="T1444">
        <v>2.3E-3</v>
      </c>
      <c r="U1444">
        <f t="shared" si="128"/>
        <v>1.3799999999999999E-3</v>
      </c>
    </row>
    <row r="1445" spans="1:21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26"/>
        <v>2070</v>
      </c>
      <c r="I1445" s="5" t="s">
        <v>13</v>
      </c>
      <c r="J1445" s="5">
        <v>1</v>
      </c>
      <c r="K1445" s="2">
        <f t="shared" si="124"/>
        <v>2896000</v>
      </c>
      <c r="L1445" s="5">
        <v>1</v>
      </c>
      <c r="M1445" s="2">
        <f t="shared" si="125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27"/>
        <v>2</v>
      </c>
      <c r="S1445">
        <v>0.18</v>
      </c>
      <c r="T1445">
        <v>2.3E-3</v>
      </c>
      <c r="U1445">
        <f t="shared" si="128"/>
        <v>1.3799999999999999E-3</v>
      </c>
    </row>
    <row r="1446" spans="1:21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26"/>
        <v>2070</v>
      </c>
      <c r="I1446" s="5" t="s">
        <v>13</v>
      </c>
      <c r="J1446" s="5">
        <v>1</v>
      </c>
      <c r="K1446" s="2">
        <f t="shared" si="124"/>
        <v>2898000</v>
      </c>
      <c r="L1446" s="5">
        <v>1</v>
      </c>
      <c r="M1446" s="2">
        <f t="shared" si="125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27"/>
        <v>2</v>
      </c>
      <c r="S1446">
        <v>0.18</v>
      </c>
      <c r="T1446">
        <v>2.3E-3</v>
      </c>
      <c r="U1446">
        <f t="shared" si="128"/>
        <v>1.3799999999999999E-3</v>
      </c>
    </row>
    <row r="1447" spans="1:21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26"/>
        <v>2070</v>
      </c>
      <c r="I1447" s="5" t="s">
        <v>13</v>
      </c>
      <c r="J1447" s="5">
        <v>1</v>
      </c>
      <c r="K1447" s="2">
        <f t="shared" si="124"/>
        <v>2900000</v>
      </c>
      <c r="L1447" s="5">
        <v>1</v>
      </c>
      <c r="M1447" s="2">
        <f t="shared" si="125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27"/>
        <v>2</v>
      </c>
      <c r="S1447">
        <v>0.18</v>
      </c>
      <c r="T1447">
        <v>2.3E-3</v>
      </c>
      <c r="U1447">
        <f t="shared" si="128"/>
        <v>1.3799999999999999E-3</v>
      </c>
    </row>
    <row r="1448" spans="1:21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26"/>
        <v>2070</v>
      </c>
      <c r="I1448" s="5" t="s">
        <v>13</v>
      </c>
      <c r="J1448" s="5">
        <v>1</v>
      </c>
      <c r="K1448" s="2">
        <f t="shared" si="124"/>
        <v>2902000</v>
      </c>
      <c r="L1448" s="5">
        <v>1</v>
      </c>
      <c r="M1448" s="2">
        <f t="shared" si="125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27"/>
        <v>2</v>
      </c>
      <c r="S1448">
        <v>0.18</v>
      </c>
      <c r="T1448">
        <v>2.3E-3</v>
      </c>
      <c r="U1448">
        <f t="shared" si="128"/>
        <v>1.3799999999999999E-3</v>
      </c>
    </row>
    <row r="1449" spans="1:21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26"/>
        <v>2070</v>
      </c>
      <c r="I1449" s="5" t="s">
        <v>13</v>
      </c>
      <c r="J1449" s="5">
        <v>1</v>
      </c>
      <c r="K1449" s="2">
        <f t="shared" si="124"/>
        <v>2904000</v>
      </c>
      <c r="L1449" s="5">
        <v>1</v>
      </c>
      <c r="M1449" s="2">
        <f t="shared" si="125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27"/>
        <v>2</v>
      </c>
      <c r="S1449">
        <v>0.18</v>
      </c>
      <c r="T1449">
        <v>2.3E-3</v>
      </c>
      <c r="U1449">
        <f t="shared" si="128"/>
        <v>1.3799999999999999E-3</v>
      </c>
    </row>
    <row r="1450" spans="1:21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26"/>
        <v>2070</v>
      </c>
      <c r="I1450" s="5" t="s">
        <v>13</v>
      </c>
      <c r="J1450" s="5">
        <v>1</v>
      </c>
      <c r="K1450" s="2">
        <f t="shared" si="124"/>
        <v>2906000</v>
      </c>
      <c r="L1450" s="5">
        <v>1</v>
      </c>
      <c r="M1450" s="2">
        <f t="shared" si="125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27"/>
        <v>2</v>
      </c>
      <c r="S1450">
        <v>0.18</v>
      </c>
      <c r="T1450">
        <v>2.3E-3</v>
      </c>
      <c r="U1450">
        <f t="shared" si="128"/>
        <v>1.3799999999999999E-3</v>
      </c>
    </row>
    <row r="1451" spans="1:21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26"/>
        <v>2070</v>
      </c>
      <c r="I1451" s="5" t="s">
        <v>13</v>
      </c>
      <c r="J1451" s="5">
        <v>1</v>
      </c>
      <c r="K1451" s="2">
        <f t="shared" si="124"/>
        <v>2908000</v>
      </c>
      <c r="L1451" s="5">
        <v>1</v>
      </c>
      <c r="M1451" s="2">
        <f t="shared" si="125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27"/>
        <v>2</v>
      </c>
      <c r="S1451">
        <v>0.18</v>
      </c>
      <c r="T1451">
        <v>2.3E-3</v>
      </c>
      <c r="U1451">
        <f t="shared" si="128"/>
        <v>1.3799999999999999E-3</v>
      </c>
    </row>
    <row r="1452" spans="1:21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26"/>
        <v>2070</v>
      </c>
      <c r="I1452" s="5" t="s">
        <v>13</v>
      </c>
      <c r="J1452" s="5">
        <v>1</v>
      </c>
      <c r="K1452" s="2">
        <f t="shared" si="124"/>
        <v>2910000</v>
      </c>
      <c r="L1452" s="5">
        <v>1</v>
      </c>
      <c r="M1452" s="2">
        <f t="shared" si="125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27"/>
        <v>2</v>
      </c>
      <c r="S1452">
        <v>0.18</v>
      </c>
      <c r="T1452">
        <v>2.3E-3</v>
      </c>
      <c r="U1452">
        <f t="shared" si="128"/>
        <v>1.3799999999999999E-3</v>
      </c>
    </row>
    <row r="1453" spans="1:21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26"/>
        <v>2080</v>
      </c>
      <c r="I1453" s="5" t="s">
        <v>13</v>
      </c>
      <c r="J1453" s="5">
        <v>1</v>
      </c>
      <c r="K1453" s="2">
        <f t="shared" si="124"/>
        <v>2912000</v>
      </c>
      <c r="L1453" s="5">
        <v>1</v>
      </c>
      <c r="M1453" s="2">
        <f t="shared" si="125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27"/>
        <v>2</v>
      </c>
      <c r="S1453">
        <v>0.18</v>
      </c>
      <c r="T1453">
        <v>2.3E-3</v>
      </c>
      <c r="U1453">
        <f t="shared" si="128"/>
        <v>1.3799999999999999E-3</v>
      </c>
    </row>
    <row r="1454" spans="1:21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26"/>
        <v>2080</v>
      </c>
      <c r="I1454" s="5" t="s">
        <v>13</v>
      </c>
      <c r="J1454" s="5">
        <v>1</v>
      </c>
      <c r="K1454" s="2">
        <f t="shared" si="124"/>
        <v>2914000</v>
      </c>
      <c r="L1454" s="5">
        <v>1</v>
      </c>
      <c r="M1454" s="2">
        <f t="shared" si="125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27"/>
        <v>2</v>
      </c>
      <c r="S1454">
        <v>0.18</v>
      </c>
      <c r="T1454">
        <v>2.3E-3</v>
      </c>
      <c r="U1454">
        <f t="shared" si="128"/>
        <v>1.3799999999999999E-3</v>
      </c>
    </row>
    <row r="1455" spans="1:21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26"/>
        <v>2080</v>
      </c>
      <c r="I1455" s="5" t="s">
        <v>13</v>
      </c>
      <c r="J1455" s="5">
        <v>1</v>
      </c>
      <c r="K1455" s="2">
        <f t="shared" si="124"/>
        <v>2916000</v>
      </c>
      <c r="L1455" s="5">
        <v>1</v>
      </c>
      <c r="M1455" s="2">
        <f t="shared" si="125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27"/>
        <v>2</v>
      </c>
      <c r="S1455">
        <v>0.18</v>
      </c>
      <c r="T1455">
        <v>2.3E-3</v>
      </c>
      <c r="U1455">
        <f t="shared" si="128"/>
        <v>1.3799999999999999E-3</v>
      </c>
    </row>
    <row r="1456" spans="1:21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26"/>
        <v>2080</v>
      </c>
      <c r="I1456" s="5" t="s">
        <v>13</v>
      </c>
      <c r="J1456" s="5">
        <v>1</v>
      </c>
      <c r="K1456" s="2">
        <f t="shared" si="124"/>
        <v>2918000</v>
      </c>
      <c r="L1456" s="5">
        <v>1</v>
      </c>
      <c r="M1456" s="2">
        <f t="shared" si="125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27"/>
        <v>2</v>
      </c>
      <c r="S1456">
        <v>0.18</v>
      </c>
      <c r="T1456">
        <v>2.3E-3</v>
      </c>
      <c r="U1456">
        <f t="shared" si="128"/>
        <v>1.3799999999999999E-3</v>
      </c>
    </row>
    <row r="1457" spans="1:21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26"/>
        <v>2080</v>
      </c>
      <c r="I1457" s="5" t="s">
        <v>13</v>
      </c>
      <c r="J1457" s="5">
        <v>1</v>
      </c>
      <c r="K1457" s="2">
        <f t="shared" si="124"/>
        <v>2920000</v>
      </c>
      <c r="L1457" s="5">
        <v>1</v>
      </c>
      <c r="M1457" s="2">
        <f t="shared" si="125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27"/>
        <v>2</v>
      </c>
      <c r="S1457">
        <v>0.18</v>
      </c>
      <c r="T1457">
        <v>2.3E-3</v>
      </c>
      <c r="U1457">
        <f t="shared" si="128"/>
        <v>1.3799999999999999E-3</v>
      </c>
    </row>
    <row r="1458" spans="1:21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26"/>
        <v>2080</v>
      </c>
      <c r="I1458" s="5" t="s">
        <v>13</v>
      </c>
      <c r="J1458" s="5">
        <v>1</v>
      </c>
      <c r="K1458" s="2">
        <f t="shared" si="124"/>
        <v>2922000</v>
      </c>
      <c r="L1458" s="5">
        <v>1</v>
      </c>
      <c r="M1458" s="2">
        <f t="shared" si="125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27"/>
        <v>2</v>
      </c>
      <c r="S1458">
        <v>0.18</v>
      </c>
      <c r="T1458">
        <v>2.3E-3</v>
      </c>
      <c r="U1458">
        <f t="shared" si="128"/>
        <v>1.3799999999999999E-3</v>
      </c>
    </row>
    <row r="1459" spans="1:21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26"/>
        <v>2080</v>
      </c>
      <c r="I1459" s="5" t="s">
        <v>13</v>
      </c>
      <c r="J1459" s="5">
        <v>1</v>
      </c>
      <c r="K1459" s="2">
        <f t="shared" si="124"/>
        <v>2924000</v>
      </c>
      <c r="L1459" s="5">
        <v>1</v>
      </c>
      <c r="M1459" s="2">
        <f t="shared" si="125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27"/>
        <v>2</v>
      </c>
      <c r="S1459">
        <v>0.18</v>
      </c>
      <c r="T1459">
        <v>2.3E-3</v>
      </c>
      <c r="U1459">
        <f t="shared" si="128"/>
        <v>1.3799999999999999E-3</v>
      </c>
    </row>
    <row r="1460" spans="1:21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26"/>
        <v>2080</v>
      </c>
      <c r="I1460" s="5" t="s">
        <v>13</v>
      </c>
      <c r="J1460" s="5">
        <v>1</v>
      </c>
      <c r="K1460" s="2">
        <f t="shared" si="124"/>
        <v>2926000</v>
      </c>
      <c r="L1460" s="5">
        <v>1</v>
      </c>
      <c r="M1460" s="2">
        <f t="shared" si="125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27"/>
        <v>2</v>
      </c>
      <c r="S1460">
        <v>0.18</v>
      </c>
      <c r="T1460">
        <v>2.3E-3</v>
      </c>
      <c r="U1460">
        <f t="shared" si="128"/>
        <v>1.3799999999999999E-3</v>
      </c>
    </row>
    <row r="1461" spans="1:21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26"/>
        <v>2080</v>
      </c>
      <c r="I1461" s="5" t="s">
        <v>13</v>
      </c>
      <c r="J1461" s="5">
        <v>1</v>
      </c>
      <c r="K1461" s="2">
        <f t="shared" si="124"/>
        <v>2928000</v>
      </c>
      <c r="L1461" s="5">
        <v>1</v>
      </c>
      <c r="M1461" s="2">
        <f t="shared" si="125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27"/>
        <v>2</v>
      </c>
      <c r="S1461">
        <v>0.18</v>
      </c>
      <c r="T1461">
        <v>2.3E-3</v>
      </c>
      <c r="U1461">
        <f t="shared" si="128"/>
        <v>1.3799999999999999E-3</v>
      </c>
    </row>
    <row r="1462" spans="1:21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26"/>
        <v>2080</v>
      </c>
      <c r="I1462" s="5" t="s">
        <v>13</v>
      </c>
      <c r="J1462" s="5">
        <v>1</v>
      </c>
      <c r="K1462" s="2">
        <f t="shared" si="124"/>
        <v>2930000</v>
      </c>
      <c r="L1462" s="5">
        <v>1</v>
      </c>
      <c r="M1462" s="2">
        <f t="shared" si="125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27"/>
        <v>2</v>
      </c>
      <c r="S1462">
        <v>0.18</v>
      </c>
      <c r="T1462">
        <v>2.3E-3</v>
      </c>
      <c r="U1462">
        <f t="shared" si="128"/>
        <v>1.3799999999999999E-3</v>
      </c>
    </row>
    <row r="1463" spans="1:21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26"/>
        <v>2080</v>
      </c>
      <c r="I1463" s="5" t="s">
        <v>13</v>
      </c>
      <c r="J1463" s="5">
        <v>1</v>
      </c>
      <c r="K1463" s="2">
        <f t="shared" si="124"/>
        <v>2932000</v>
      </c>
      <c r="L1463" s="5">
        <v>1</v>
      </c>
      <c r="M1463" s="2">
        <f t="shared" si="125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27"/>
        <v>2</v>
      </c>
      <c r="S1463">
        <v>0.18</v>
      </c>
      <c r="T1463">
        <v>2.3E-3</v>
      </c>
      <c r="U1463">
        <f t="shared" si="128"/>
        <v>1.3799999999999999E-3</v>
      </c>
    </row>
    <row r="1464" spans="1:21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26"/>
        <v>2080</v>
      </c>
      <c r="I1464" s="5" t="s">
        <v>13</v>
      </c>
      <c r="J1464" s="5">
        <v>1</v>
      </c>
      <c r="K1464" s="2">
        <f t="shared" si="124"/>
        <v>2934000</v>
      </c>
      <c r="L1464" s="5">
        <v>1</v>
      </c>
      <c r="M1464" s="2">
        <f t="shared" si="125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27"/>
        <v>2</v>
      </c>
      <c r="S1464">
        <v>0.18</v>
      </c>
      <c r="T1464">
        <v>2.3E-3</v>
      </c>
      <c r="U1464">
        <f t="shared" si="128"/>
        <v>1.3799999999999999E-3</v>
      </c>
    </row>
    <row r="1465" spans="1:21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26"/>
        <v>2080</v>
      </c>
      <c r="I1465" s="5" t="s">
        <v>13</v>
      </c>
      <c r="J1465" s="5">
        <v>1</v>
      </c>
      <c r="K1465" s="2">
        <f t="shared" si="124"/>
        <v>2936000</v>
      </c>
      <c r="L1465" s="5">
        <v>1</v>
      </c>
      <c r="M1465" s="2">
        <f t="shared" si="125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27"/>
        <v>2</v>
      </c>
      <c r="S1465">
        <v>0.18</v>
      </c>
      <c r="T1465">
        <v>2.3E-3</v>
      </c>
      <c r="U1465">
        <f t="shared" si="128"/>
        <v>1.3799999999999999E-3</v>
      </c>
    </row>
    <row r="1466" spans="1:21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26"/>
        <v>2080</v>
      </c>
      <c r="I1466" s="5" t="s">
        <v>13</v>
      </c>
      <c r="J1466" s="5">
        <v>1</v>
      </c>
      <c r="K1466" s="2">
        <f t="shared" si="124"/>
        <v>2938000</v>
      </c>
      <c r="L1466" s="5">
        <v>1</v>
      </c>
      <c r="M1466" s="2">
        <f t="shared" si="125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27"/>
        <v>2</v>
      </c>
      <c r="S1466">
        <v>0.18</v>
      </c>
      <c r="T1466">
        <v>2.3E-3</v>
      </c>
      <c r="U1466">
        <f t="shared" si="128"/>
        <v>1.3799999999999999E-3</v>
      </c>
    </row>
    <row r="1467" spans="1:21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26"/>
        <v>2080</v>
      </c>
      <c r="I1467" s="5" t="s">
        <v>13</v>
      </c>
      <c r="J1467" s="5">
        <v>1</v>
      </c>
      <c r="K1467" s="2">
        <f t="shared" ref="K1467:K1530" si="129">10000+A1467*2000</f>
        <v>2940000</v>
      </c>
      <c r="L1467" s="5">
        <v>1</v>
      </c>
      <c r="M1467" s="2">
        <f t="shared" ref="M1467:M1530" si="130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27"/>
        <v>2</v>
      </c>
      <c r="S1467">
        <v>0.18</v>
      </c>
      <c r="T1467">
        <v>2.3E-3</v>
      </c>
      <c r="U1467">
        <f t="shared" si="128"/>
        <v>1.3799999999999999E-3</v>
      </c>
    </row>
    <row r="1468" spans="1:21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31">ROUNDDOWN(A1467/50*20+1500,-1)</f>
        <v>2080</v>
      </c>
      <c r="I1468" s="5" t="s">
        <v>13</v>
      </c>
      <c r="J1468" s="5">
        <v>1</v>
      </c>
      <c r="K1468" s="2">
        <f t="shared" si="129"/>
        <v>2942000</v>
      </c>
      <c r="L1468" s="5">
        <v>1</v>
      </c>
      <c r="M1468" s="2">
        <f t="shared" si="130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27"/>
        <v>2</v>
      </c>
      <c r="S1468">
        <v>0.18</v>
      </c>
      <c r="T1468">
        <v>2.3E-3</v>
      </c>
      <c r="U1468">
        <f t="shared" si="128"/>
        <v>1.3799999999999999E-3</v>
      </c>
    </row>
    <row r="1469" spans="1:21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31"/>
        <v>2080</v>
      </c>
      <c r="I1469" s="5" t="s">
        <v>13</v>
      </c>
      <c r="J1469" s="5">
        <v>1</v>
      </c>
      <c r="K1469" s="2">
        <f t="shared" si="129"/>
        <v>2944000</v>
      </c>
      <c r="L1469" s="5">
        <v>1</v>
      </c>
      <c r="M1469" s="2">
        <f t="shared" si="130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27"/>
        <v>2</v>
      </c>
      <c r="S1469">
        <v>0.18</v>
      </c>
      <c r="T1469">
        <v>2.3E-3</v>
      </c>
      <c r="U1469">
        <f t="shared" si="128"/>
        <v>1.3799999999999999E-3</v>
      </c>
    </row>
    <row r="1470" spans="1:21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31"/>
        <v>2080</v>
      </c>
      <c r="I1470" s="5" t="s">
        <v>13</v>
      </c>
      <c r="J1470" s="5">
        <v>1</v>
      </c>
      <c r="K1470" s="2">
        <f t="shared" si="129"/>
        <v>2946000</v>
      </c>
      <c r="L1470" s="5">
        <v>1</v>
      </c>
      <c r="M1470" s="2">
        <f t="shared" si="130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27"/>
        <v>2</v>
      </c>
      <c r="S1470">
        <v>0.18</v>
      </c>
      <c r="T1470">
        <v>2.3E-3</v>
      </c>
      <c r="U1470">
        <f t="shared" si="128"/>
        <v>1.3799999999999999E-3</v>
      </c>
    </row>
    <row r="1471" spans="1:21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31"/>
        <v>2080</v>
      </c>
      <c r="I1471" s="5" t="s">
        <v>13</v>
      </c>
      <c r="J1471" s="5">
        <v>1</v>
      </c>
      <c r="K1471" s="2">
        <f t="shared" si="129"/>
        <v>2948000</v>
      </c>
      <c r="L1471" s="5">
        <v>1</v>
      </c>
      <c r="M1471" s="2">
        <f t="shared" si="130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27"/>
        <v>2</v>
      </c>
      <c r="S1471">
        <v>0.18</v>
      </c>
      <c r="T1471">
        <v>2.3E-3</v>
      </c>
      <c r="U1471">
        <f t="shared" si="128"/>
        <v>1.3799999999999999E-3</v>
      </c>
    </row>
    <row r="1472" spans="1:21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31"/>
        <v>2080</v>
      </c>
      <c r="I1472" s="5" t="s">
        <v>13</v>
      </c>
      <c r="J1472" s="5">
        <v>1</v>
      </c>
      <c r="K1472" s="2">
        <f t="shared" si="129"/>
        <v>2950000</v>
      </c>
      <c r="L1472" s="5">
        <v>1</v>
      </c>
      <c r="M1472" s="2">
        <f t="shared" si="130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27"/>
        <v>2</v>
      </c>
      <c r="S1472">
        <v>0.18</v>
      </c>
      <c r="T1472">
        <v>2.3E-3</v>
      </c>
      <c r="U1472">
        <f t="shared" si="128"/>
        <v>1.3799999999999999E-3</v>
      </c>
    </row>
    <row r="1473" spans="1:21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31"/>
        <v>2080</v>
      </c>
      <c r="I1473" s="5" t="s">
        <v>13</v>
      </c>
      <c r="J1473" s="5">
        <v>1</v>
      </c>
      <c r="K1473" s="2">
        <f t="shared" si="129"/>
        <v>2952000</v>
      </c>
      <c r="L1473" s="5">
        <v>1</v>
      </c>
      <c r="M1473" s="2">
        <f t="shared" si="130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27"/>
        <v>2</v>
      </c>
      <c r="S1473">
        <v>0.18</v>
      </c>
      <c r="T1473">
        <v>2.3E-3</v>
      </c>
      <c r="U1473">
        <f t="shared" si="128"/>
        <v>1.3799999999999999E-3</v>
      </c>
    </row>
    <row r="1474" spans="1:21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31"/>
        <v>2080</v>
      </c>
      <c r="I1474" s="5" t="s">
        <v>13</v>
      </c>
      <c r="J1474" s="5">
        <v>1</v>
      </c>
      <c r="K1474" s="2">
        <f t="shared" si="129"/>
        <v>2954000</v>
      </c>
      <c r="L1474" s="5">
        <v>1</v>
      </c>
      <c r="M1474" s="2">
        <f t="shared" si="130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27"/>
        <v>2</v>
      </c>
      <c r="S1474">
        <v>0.18</v>
      </c>
      <c r="T1474">
        <v>2.3E-3</v>
      </c>
      <c r="U1474">
        <f t="shared" si="128"/>
        <v>1.3799999999999999E-3</v>
      </c>
    </row>
    <row r="1475" spans="1:21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31"/>
        <v>2080</v>
      </c>
      <c r="I1475" s="5" t="s">
        <v>13</v>
      </c>
      <c r="J1475" s="5">
        <v>1</v>
      </c>
      <c r="K1475" s="2">
        <f t="shared" si="129"/>
        <v>2956000</v>
      </c>
      <c r="L1475" s="5">
        <v>1</v>
      </c>
      <c r="M1475" s="2">
        <f t="shared" si="130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32">QUOTIENT(A1475,1000)+1</f>
        <v>2</v>
      </c>
      <c r="S1475">
        <v>0.18</v>
      </c>
      <c r="T1475">
        <v>2.3E-3</v>
      </c>
      <c r="U1475">
        <f t="shared" si="128"/>
        <v>1.3799999999999999E-3</v>
      </c>
    </row>
    <row r="1476" spans="1:21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31"/>
        <v>2080</v>
      </c>
      <c r="I1476" s="5" t="s">
        <v>13</v>
      </c>
      <c r="J1476" s="5">
        <v>1</v>
      </c>
      <c r="K1476" s="2">
        <f t="shared" si="129"/>
        <v>2958000</v>
      </c>
      <c r="L1476" s="5">
        <v>1</v>
      </c>
      <c r="M1476" s="2">
        <f t="shared" si="130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32"/>
        <v>2</v>
      </c>
      <c r="S1476">
        <v>0.18</v>
      </c>
      <c r="T1476">
        <v>2.3E-3</v>
      </c>
      <c r="U1476">
        <f t="shared" ref="U1476:U1539" si="133">T1476*0.6</f>
        <v>1.3799999999999999E-3</v>
      </c>
    </row>
    <row r="1477" spans="1:21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31"/>
        <v>2080</v>
      </c>
      <c r="I1477" s="5" t="s">
        <v>13</v>
      </c>
      <c r="J1477" s="5">
        <v>1</v>
      </c>
      <c r="K1477" s="2">
        <f t="shared" si="129"/>
        <v>2960000</v>
      </c>
      <c r="L1477" s="5">
        <v>1</v>
      </c>
      <c r="M1477" s="2">
        <f t="shared" si="130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32"/>
        <v>2</v>
      </c>
      <c r="S1477">
        <v>0.18</v>
      </c>
      <c r="T1477">
        <v>2.3E-3</v>
      </c>
      <c r="U1477">
        <f t="shared" si="133"/>
        <v>1.3799999999999999E-3</v>
      </c>
    </row>
    <row r="1478" spans="1:21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31"/>
        <v>2090</v>
      </c>
      <c r="I1478" s="5" t="s">
        <v>13</v>
      </c>
      <c r="J1478" s="5">
        <v>1</v>
      </c>
      <c r="K1478" s="2">
        <f t="shared" si="129"/>
        <v>2962000</v>
      </c>
      <c r="L1478" s="5">
        <v>1</v>
      </c>
      <c r="M1478" s="2">
        <f t="shared" si="130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32"/>
        <v>2</v>
      </c>
      <c r="S1478">
        <v>0.18</v>
      </c>
      <c r="T1478">
        <v>2.3E-3</v>
      </c>
      <c r="U1478">
        <f t="shared" si="133"/>
        <v>1.3799999999999999E-3</v>
      </c>
    </row>
    <row r="1479" spans="1:21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31"/>
        <v>2090</v>
      </c>
      <c r="I1479" s="5" t="s">
        <v>13</v>
      </c>
      <c r="J1479" s="5">
        <v>1</v>
      </c>
      <c r="K1479" s="2">
        <f t="shared" si="129"/>
        <v>2964000</v>
      </c>
      <c r="L1479" s="5">
        <v>1</v>
      </c>
      <c r="M1479" s="2">
        <f t="shared" si="130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32"/>
        <v>2</v>
      </c>
      <c r="S1479">
        <v>0.18</v>
      </c>
      <c r="T1479">
        <v>2.3E-3</v>
      </c>
      <c r="U1479">
        <f t="shared" si="133"/>
        <v>1.3799999999999999E-3</v>
      </c>
    </row>
    <row r="1480" spans="1:21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31"/>
        <v>2090</v>
      </c>
      <c r="I1480" s="5" t="s">
        <v>13</v>
      </c>
      <c r="J1480" s="5">
        <v>1</v>
      </c>
      <c r="K1480" s="2">
        <f t="shared" si="129"/>
        <v>2966000</v>
      </c>
      <c r="L1480" s="5">
        <v>1</v>
      </c>
      <c r="M1480" s="2">
        <f t="shared" si="130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32"/>
        <v>2</v>
      </c>
      <c r="S1480">
        <v>0.18</v>
      </c>
      <c r="T1480">
        <v>2.3E-3</v>
      </c>
      <c r="U1480">
        <f t="shared" si="133"/>
        <v>1.3799999999999999E-3</v>
      </c>
    </row>
    <row r="1481" spans="1:21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31"/>
        <v>2090</v>
      </c>
      <c r="I1481" s="5" t="s">
        <v>13</v>
      </c>
      <c r="J1481" s="5">
        <v>1</v>
      </c>
      <c r="K1481" s="2">
        <f t="shared" si="129"/>
        <v>2968000</v>
      </c>
      <c r="L1481" s="5">
        <v>1</v>
      </c>
      <c r="M1481" s="2">
        <f t="shared" si="130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32"/>
        <v>2</v>
      </c>
      <c r="S1481">
        <v>0.18</v>
      </c>
      <c r="T1481">
        <v>2.3E-3</v>
      </c>
      <c r="U1481">
        <f t="shared" si="133"/>
        <v>1.3799999999999999E-3</v>
      </c>
    </row>
    <row r="1482" spans="1:21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31"/>
        <v>2090</v>
      </c>
      <c r="I1482" s="5" t="s">
        <v>13</v>
      </c>
      <c r="J1482" s="5">
        <v>1</v>
      </c>
      <c r="K1482" s="2">
        <f t="shared" si="129"/>
        <v>2970000</v>
      </c>
      <c r="L1482" s="5">
        <v>1</v>
      </c>
      <c r="M1482" s="2">
        <f t="shared" si="130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32"/>
        <v>2</v>
      </c>
      <c r="S1482">
        <v>0.18</v>
      </c>
      <c r="T1482">
        <v>2.3E-3</v>
      </c>
      <c r="U1482">
        <f t="shared" si="133"/>
        <v>1.3799999999999999E-3</v>
      </c>
    </row>
    <row r="1483" spans="1:21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31"/>
        <v>2090</v>
      </c>
      <c r="I1483" s="5" t="s">
        <v>13</v>
      </c>
      <c r="J1483" s="5">
        <v>1</v>
      </c>
      <c r="K1483" s="2">
        <f t="shared" si="129"/>
        <v>2972000</v>
      </c>
      <c r="L1483" s="5">
        <v>1</v>
      </c>
      <c r="M1483" s="2">
        <f t="shared" si="130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32"/>
        <v>2</v>
      </c>
      <c r="S1483">
        <v>0.18</v>
      </c>
      <c r="T1483">
        <v>2.3E-3</v>
      </c>
      <c r="U1483">
        <f t="shared" si="133"/>
        <v>1.3799999999999999E-3</v>
      </c>
    </row>
    <row r="1484" spans="1:21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31"/>
        <v>2090</v>
      </c>
      <c r="I1484" s="5" t="s">
        <v>13</v>
      </c>
      <c r="J1484" s="5">
        <v>1</v>
      </c>
      <c r="K1484" s="2">
        <f t="shared" si="129"/>
        <v>2974000</v>
      </c>
      <c r="L1484" s="5">
        <v>1</v>
      </c>
      <c r="M1484" s="2">
        <f t="shared" si="130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32"/>
        <v>2</v>
      </c>
      <c r="S1484">
        <v>0.18</v>
      </c>
      <c r="T1484">
        <v>2.3E-3</v>
      </c>
      <c r="U1484">
        <f t="shared" si="133"/>
        <v>1.3799999999999999E-3</v>
      </c>
    </row>
    <row r="1485" spans="1:21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31"/>
        <v>2090</v>
      </c>
      <c r="I1485" s="5" t="s">
        <v>13</v>
      </c>
      <c r="J1485" s="5">
        <v>1</v>
      </c>
      <c r="K1485" s="2">
        <f t="shared" si="129"/>
        <v>2976000</v>
      </c>
      <c r="L1485" s="5">
        <v>1</v>
      </c>
      <c r="M1485" s="2">
        <f t="shared" si="130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32"/>
        <v>2</v>
      </c>
      <c r="S1485">
        <v>0.18</v>
      </c>
      <c r="T1485">
        <v>2.3E-3</v>
      </c>
      <c r="U1485">
        <f t="shared" si="133"/>
        <v>1.3799999999999999E-3</v>
      </c>
    </row>
    <row r="1486" spans="1:21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31"/>
        <v>2090</v>
      </c>
      <c r="I1486" s="5" t="s">
        <v>13</v>
      </c>
      <c r="J1486" s="5">
        <v>1</v>
      </c>
      <c r="K1486" s="2">
        <f t="shared" si="129"/>
        <v>2978000</v>
      </c>
      <c r="L1486" s="5">
        <v>1</v>
      </c>
      <c r="M1486" s="2">
        <f t="shared" si="130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32"/>
        <v>2</v>
      </c>
      <c r="S1486">
        <v>0.18</v>
      </c>
      <c r="T1486">
        <v>2.3E-3</v>
      </c>
      <c r="U1486">
        <f t="shared" si="133"/>
        <v>1.3799999999999999E-3</v>
      </c>
    </row>
    <row r="1487" spans="1:21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31"/>
        <v>2090</v>
      </c>
      <c r="I1487" s="5" t="s">
        <v>13</v>
      </c>
      <c r="J1487" s="5">
        <v>1</v>
      </c>
      <c r="K1487" s="2">
        <f t="shared" si="129"/>
        <v>2980000</v>
      </c>
      <c r="L1487" s="5">
        <v>1</v>
      </c>
      <c r="M1487" s="2">
        <f t="shared" si="130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32"/>
        <v>2</v>
      </c>
      <c r="S1487">
        <v>0.18</v>
      </c>
      <c r="T1487">
        <v>2.3E-3</v>
      </c>
      <c r="U1487">
        <f t="shared" si="133"/>
        <v>1.3799999999999999E-3</v>
      </c>
    </row>
    <row r="1488" spans="1:21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31"/>
        <v>2090</v>
      </c>
      <c r="I1488" s="5" t="s">
        <v>13</v>
      </c>
      <c r="J1488" s="5">
        <v>1</v>
      </c>
      <c r="K1488" s="2">
        <f t="shared" si="129"/>
        <v>2982000</v>
      </c>
      <c r="L1488" s="5">
        <v>1</v>
      </c>
      <c r="M1488" s="2">
        <f t="shared" si="130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32"/>
        <v>2</v>
      </c>
      <c r="S1488">
        <v>0.18</v>
      </c>
      <c r="T1488">
        <v>2.3E-3</v>
      </c>
      <c r="U1488">
        <f t="shared" si="133"/>
        <v>1.3799999999999999E-3</v>
      </c>
    </row>
    <row r="1489" spans="1:21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31"/>
        <v>2090</v>
      </c>
      <c r="I1489" s="5" t="s">
        <v>13</v>
      </c>
      <c r="J1489" s="5">
        <v>1</v>
      </c>
      <c r="K1489" s="2">
        <f t="shared" si="129"/>
        <v>2984000</v>
      </c>
      <c r="L1489" s="5">
        <v>1</v>
      </c>
      <c r="M1489" s="2">
        <f t="shared" si="130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32"/>
        <v>2</v>
      </c>
      <c r="S1489">
        <v>0.18</v>
      </c>
      <c r="T1489">
        <v>2.3E-3</v>
      </c>
      <c r="U1489">
        <f t="shared" si="133"/>
        <v>1.3799999999999999E-3</v>
      </c>
    </row>
    <row r="1490" spans="1:21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31"/>
        <v>2090</v>
      </c>
      <c r="I1490" s="5" t="s">
        <v>13</v>
      </c>
      <c r="J1490" s="5">
        <v>1</v>
      </c>
      <c r="K1490" s="2">
        <f t="shared" si="129"/>
        <v>2986000</v>
      </c>
      <c r="L1490" s="5">
        <v>1</v>
      </c>
      <c r="M1490" s="2">
        <f t="shared" si="130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32"/>
        <v>2</v>
      </c>
      <c r="S1490">
        <v>0.18</v>
      </c>
      <c r="T1490">
        <v>2.3E-3</v>
      </c>
      <c r="U1490">
        <f t="shared" si="133"/>
        <v>1.3799999999999999E-3</v>
      </c>
    </row>
    <row r="1491" spans="1:21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31"/>
        <v>2090</v>
      </c>
      <c r="I1491" s="5" t="s">
        <v>13</v>
      </c>
      <c r="J1491" s="5">
        <v>1</v>
      </c>
      <c r="K1491" s="2">
        <f t="shared" si="129"/>
        <v>2988000</v>
      </c>
      <c r="L1491" s="5">
        <v>1</v>
      </c>
      <c r="M1491" s="2">
        <f t="shared" si="130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32"/>
        <v>2</v>
      </c>
      <c r="S1491">
        <v>0.18</v>
      </c>
      <c r="T1491">
        <v>2.3E-3</v>
      </c>
      <c r="U1491">
        <f t="shared" si="133"/>
        <v>1.3799999999999999E-3</v>
      </c>
    </row>
    <row r="1492" spans="1:21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31"/>
        <v>2090</v>
      </c>
      <c r="I1492" s="5" t="s">
        <v>13</v>
      </c>
      <c r="J1492" s="5">
        <v>1</v>
      </c>
      <c r="K1492" s="2">
        <f t="shared" si="129"/>
        <v>2990000</v>
      </c>
      <c r="L1492" s="5">
        <v>1</v>
      </c>
      <c r="M1492" s="2">
        <f t="shared" si="130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32"/>
        <v>2</v>
      </c>
      <c r="S1492">
        <v>0.18</v>
      </c>
      <c r="T1492">
        <v>2.3E-3</v>
      </c>
      <c r="U1492">
        <f t="shared" si="133"/>
        <v>1.3799999999999999E-3</v>
      </c>
    </row>
    <row r="1493" spans="1:21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31"/>
        <v>2090</v>
      </c>
      <c r="I1493" s="5" t="s">
        <v>13</v>
      </c>
      <c r="J1493" s="5">
        <v>1</v>
      </c>
      <c r="K1493" s="2">
        <f t="shared" si="129"/>
        <v>2992000</v>
      </c>
      <c r="L1493" s="5">
        <v>1</v>
      </c>
      <c r="M1493" s="2">
        <f t="shared" si="130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32"/>
        <v>2</v>
      </c>
      <c r="S1493">
        <v>0.18</v>
      </c>
      <c r="T1493">
        <v>2.3E-3</v>
      </c>
      <c r="U1493">
        <f t="shared" si="133"/>
        <v>1.3799999999999999E-3</v>
      </c>
    </row>
    <row r="1494" spans="1:21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31"/>
        <v>2090</v>
      </c>
      <c r="I1494" s="5" t="s">
        <v>13</v>
      </c>
      <c r="J1494" s="5">
        <v>1</v>
      </c>
      <c r="K1494" s="2">
        <f t="shared" si="129"/>
        <v>2994000</v>
      </c>
      <c r="L1494" s="5">
        <v>1</v>
      </c>
      <c r="M1494" s="2">
        <f t="shared" si="130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32"/>
        <v>2</v>
      </c>
      <c r="S1494">
        <v>0.18</v>
      </c>
      <c r="T1494">
        <v>2.3E-3</v>
      </c>
      <c r="U1494">
        <f t="shared" si="133"/>
        <v>1.3799999999999999E-3</v>
      </c>
    </row>
    <row r="1495" spans="1:21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31"/>
        <v>2090</v>
      </c>
      <c r="I1495" s="5" t="s">
        <v>13</v>
      </c>
      <c r="J1495" s="5">
        <v>1</v>
      </c>
      <c r="K1495" s="2">
        <f t="shared" si="129"/>
        <v>2996000</v>
      </c>
      <c r="L1495" s="5">
        <v>1</v>
      </c>
      <c r="M1495" s="2">
        <f t="shared" si="130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32"/>
        <v>2</v>
      </c>
      <c r="S1495">
        <v>0.18</v>
      </c>
      <c r="T1495">
        <v>2.3E-3</v>
      </c>
      <c r="U1495">
        <f t="shared" si="133"/>
        <v>1.3799999999999999E-3</v>
      </c>
    </row>
    <row r="1496" spans="1:21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31"/>
        <v>2090</v>
      </c>
      <c r="I1496" s="5" t="s">
        <v>13</v>
      </c>
      <c r="J1496" s="5">
        <v>1</v>
      </c>
      <c r="K1496" s="2">
        <f t="shared" si="129"/>
        <v>2998000</v>
      </c>
      <c r="L1496" s="5">
        <v>1</v>
      </c>
      <c r="M1496" s="2">
        <f t="shared" si="130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32"/>
        <v>2</v>
      </c>
      <c r="S1496">
        <v>0.18</v>
      </c>
      <c r="T1496">
        <v>2.3E-3</v>
      </c>
      <c r="U1496">
        <f t="shared" si="133"/>
        <v>1.3799999999999999E-3</v>
      </c>
    </row>
    <row r="1497" spans="1:21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31"/>
        <v>2090</v>
      </c>
      <c r="I1497" s="5" t="s">
        <v>13</v>
      </c>
      <c r="J1497" s="5">
        <v>1</v>
      </c>
      <c r="K1497" s="2">
        <f t="shared" si="129"/>
        <v>3000000</v>
      </c>
      <c r="L1497" s="5">
        <v>1</v>
      </c>
      <c r="M1497" s="2">
        <f t="shared" si="130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32"/>
        <v>2</v>
      </c>
      <c r="S1497">
        <v>0.18</v>
      </c>
      <c r="T1497">
        <v>2.3E-3</v>
      </c>
      <c r="U1497">
        <f t="shared" si="133"/>
        <v>1.3799999999999999E-3</v>
      </c>
    </row>
    <row r="1498" spans="1:21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31"/>
        <v>2090</v>
      </c>
      <c r="I1498" s="5" t="s">
        <v>13</v>
      </c>
      <c r="J1498" s="5">
        <v>1</v>
      </c>
      <c r="K1498" s="2">
        <f t="shared" si="129"/>
        <v>3002000</v>
      </c>
      <c r="L1498" s="5">
        <v>1</v>
      </c>
      <c r="M1498" s="2">
        <f t="shared" si="130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32"/>
        <v>2</v>
      </c>
      <c r="S1498">
        <v>0.18</v>
      </c>
      <c r="T1498">
        <v>2.3E-3</v>
      </c>
      <c r="U1498">
        <f t="shared" si="133"/>
        <v>1.3799999999999999E-3</v>
      </c>
    </row>
    <row r="1499" spans="1:21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31"/>
        <v>2090</v>
      </c>
      <c r="I1499" s="5" t="s">
        <v>13</v>
      </c>
      <c r="J1499" s="5">
        <v>1</v>
      </c>
      <c r="K1499" s="2">
        <f t="shared" si="129"/>
        <v>3004000</v>
      </c>
      <c r="L1499" s="5">
        <v>1</v>
      </c>
      <c r="M1499" s="2">
        <f t="shared" si="130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32"/>
        <v>2</v>
      </c>
      <c r="S1499">
        <v>0.18</v>
      </c>
      <c r="T1499">
        <v>2.3E-3</v>
      </c>
      <c r="U1499">
        <f t="shared" si="133"/>
        <v>1.3799999999999999E-3</v>
      </c>
    </row>
    <row r="1500" spans="1:21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31"/>
        <v>2090</v>
      </c>
      <c r="I1500" s="5" t="s">
        <v>13</v>
      </c>
      <c r="J1500" s="5">
        <v>1</v>
      </c>
      <c r="K1500" s="2">
        <f t="shared" si="129"/>
        <v>3006000</v>
      </c>
      <c r="L1500" s="5">
        <v>1</v>
      </c>
      <c r="M1500" s="2">
        <f t="shared" si="130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32"/>
        <v>2</v>
      </c>
      <c r="S1500">
        <v>0.18</v>
      </c>
      <c r="T1500">
        <v>2.3E-3</v>
      </c>
      <c r="U1500">
        <f t="shared" si="133"/>
        <v>1.3799999999999999E-3</v>
      </c>
    </row>
    <row r="1501" spans="1:21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31"/>
        <v>2090</v>
      </c>
      <c r="I1501" s="5" t="s">
        <v>13</v>
      </c>
      <c r="J1501" s="5">
        <v>1</v>
      </c>
      <c r="K1501" s="2">
        <f t="shared" si="129"/>
        <v>3008000</v>
      </c>
      <c r="L1501" s="5">
        <v>1</v>
      </c>
      <c r="M1501" s="2">
        <f t="shared" si="130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32"/>
        <v>2</v>
      </c>
      <c r="S1501">
        <v>0.18</v>
      </c>
      <c r="T1501">
        <v>2.3E-3</v>
      </c>
      <c r="U1501">
        <f t="shared" si="133"/>
        <v>1.3799999999999999E-3</v>
      </c>
    </row>
    <row r="1502" spans="1:21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31"/>
        <v>2090</v>
      </c>
      <c r="I1502" s="5" t="s">
        <v>13</v>
      </c>
      <c r="J1502" s="5">
        <v>1</v>
      </c>
      <c r="K1502" s="2">
        <f t="shared" si="129"/>
        <v>3010000</v>
      </c>
      <c r="L1502" s="5">
        <v>1</v>
      </c>
      <c r="M1502" s="2">
        <f t="shared" si="130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32"/>
        <v>2</v>
      </c>
      <c r="S1502">
        <v>0.18</v>
      </c>
      <c r="T1502">
        <v>2.3E-3</v>
      </c>
      <c r="U1502">
        <f t="shared" si="133"/>
        <v>1.3799999999999999E-3</v>
      </c>
    </row>
    <row r="1503" spans="1:21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31"/>
        <v>2100</v>
      </c>
      <c r="I1503" s="5" t="s">
        <v>13</v>
      </c>
      <c r="J1503" s="5">
        <v>1</v>
      </c>
      <c r="K1503" s="2">
        <f t="shared" si="129"/>
        <v>3012000</v>
      </c>
      <c r="L1503" s="5">
        <v>1</v>
      </c>
      <c r="M1503" s="2">
        <f t="shared" si="130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32"/>
        <v>2</v>
      </c>
      <c r="S1503">
        <v>0.18</v>
      </c>
      <c r="T1503">
        <v>2.3E-3</v>
      </c>
      <c r="U1503">
        <f t="shared" si="133"/>
        <v>1.3799999999999999E-3</v>
      </c>
    </row>
    <row r="1504" spans="1:21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31"/>
        <v>2100</v>
      </c>
      <c r="I1504" s="5" t="s">
        <v>13</v>
      </c>
      <c r="J1504" s="5">
        <v>1</v>
      </c>
      <c r="K1504" s="2">
        <f t="shared" si="129"/>
        <v>3014000</v>
      </c>
      <c r="L1504" s="5">
        <v>1</v>
      </c>
      <c r="M1504" s="2">
        <f t="shared" si="130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32"/>
        <v>2</v>
      </c>
      <c r="S1504">
        <v>0.18</v>
      </c>
      <c r="T1504">
        <v>2.3E-3</v>
      </c>
      <c r="U1504">
        <f t="shared" si="133"/>
        <v>1.3799999999999999E-3</v>
      </c>
    </row>
    <row r="1505" spans="1:21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31"/>
        <v>2100</v>
      </c>
      <c r="I1505" s="5" t="s">
        <v>13</v>
      </c>
      <c r="J1505" s="5">
        <v>1</v>
      </c>
      <c r="K1505" s="2">
        <f t="shared" si="129"/>
        <v>3016000</v>
      </c>
      <c r="L1505" s="5">
        <v>1</v>
      </c>
      <c r="M1505" s="2">
        <f t="shared" si="130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32"/>
        <v>2</v>
      </c>
      <c r="S1505">
        <v>0.18</v>
      </c>
      <c r="T1505">
        <v>2.3E-3</v>
      </c>
      <c r="U1505">
        <f t="shared" si="133"/>
        <v>1.3799999999999999E-3</v>
      </c>
    </row>
    <row r="1506" spans="1:21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31"/>
        <v>2100</v>
      </c>
      <c r="I1506" s="5" t="s">
        <v>13</v>
      </c>
      <c r="J1506" s="5">
        <v>1</v>
      </c>
      <c r="K1506" s="2">
        <f t="shared" si="129"/>
        <v>3018000</v>
      </c>
      <c r="L1506" s="5">
        <v>1</v>
      </c>
      <c r="M1506" s="2">
        <f t="shared" si="130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32"/>
        <v>2</v>
      </c>
      <c r="S1506">
        <v>0.18</v>
      </c>
      <c r="T1506">
        <v>2.3E-3</v>
      </c>
      <c r="U1506">
        <f t="shared" si="133"/>
        <v>1.3799999999999999E-3</v>
      </c>
    </row>
    <row r="1507" spans="1:21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31"/>
        <v>2100</v>
      </c>
      <c r="I1507" s="5" t="s">
        <v>13</v>
      </c>
      <c r="J1507" s="5">
        <v>1</v>
      </c>
      <c r="K1507" s="2">
        <f t="shared" si="129"/>
        <v>3020000</v>
      </c>
      <c r="L1507" s="5">
        <v>1</v>
      </c>
      <c r="M1507" s="2">
        <f t="shared" si="130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32"/>
        <v>2</v>
      </c>
      <c r="S1507">
        <v>0.18</v>
      </c>
      <c r="T1507">
        <v>2.3E-3</v>
      </c>
      <c r="U1507">
        <f t="shared" si="133"/>
        <v>1.3799999999999999E-3</v>
      </c>
    </row>
    <row r="1508" spans="1:21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31"/>
        <v>2100</v>
      </c>
      <c r="I1508" s="5" t="s">
        <v>13</v>
      </c>
      <c r="J1508" s="5">
        <v>1</v>
      </c>
      <c r="K1508" s="2">
        <f t="shared" si="129"/>
        <v>3022000</v>
      </c>
      <c r="L1508" s="5">
        <v>1</v>
      </c>
      <c r="M1508" s="2">
        <f t="shared" si="130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32"/>
        <v>2</v>
      </c>
      <c r="S1508">
        <v>0.18</v>
      </c>
      <c r="T1508">
        <v>2.3E-3</v>
      </c>
      <c r="U1508">
        <f t="shared" si="133"/>
        <v>1.3799999999999999E-3</v>
      </c>
    </row>
    <row r="1509" spans="1:21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31"/>
        <v>2100</v>
      </c>
      <c r="I1509" s="5" t="s">
        <v>13</v>
      </c>
      <c r="J1509" s="5">
        <v>1</v>
      </c>
      <c r="K1509" s="2">
        <f t="shared" si="129"/>
        <v>3024000</v>
      </c>
      <c r="L1509" s="5">
        <v>1</v>
      </c>
      <c r="M1509" s="2">
        <f t="shared" si="130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32"/>
        <v>2</v>
      </c>
      <c r="S1509">
        <v>0.18</v>
      </c>
      <c r="T1509">
        <v>2.3E-3</v>
      </c>
      <c r="U1509">
        <f t="shared" si="133"/>
        <v>1.3799999999999999E-3</v>
      </c>
    </row>
    <row r="1510" spans="1:21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31"/>
        <v>2100</v>
      </c>
      <c r="I1510" s="5" t="s">
        <v>13</v>
      </c>
      <c r="J1510" s="5">
        <v>1</v>
      </c>
      <c r="K1510" s="2">
        <f t="shared" si="129"/>
        <v>3026000</v>
      </c>
      <c r="L1510" s="5">
        <v>1</v>
      </c>
      <c r="M1510" s="2">
        <f t="shared" si="130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32"/>
        <v>2</v>
      </c>
      <c r="S1510">
        <v>0.18</v>
      </c>
      <c r="T1510">
        <v>2.3E-3</v>
      </c>
      <c r="U1510">
        <f t="shared" si="133"/>
        <v>1.3799999999999999E-3</v>
      </c>
    </row>
    <row r="1511" spans="1:21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31"/>
        <v>2100</v>
      </c>
      <c r="I1511" s="5" t="s">
        <v>13</v>
      </c>
      <c r="J1511" s="5">
        <v>1</v>
      </c>
      <c r="K1511" s="2">
        <f t="shared" si="129"/>
        <v>3028000</v>
      </c>
      <c r="L1511" s="5">
        <v>1</v>
      </c>
      <c r="M1511" s="2">
        <f t="shared" si="130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32"/>
        <v>2</v>
      </c>
      <c r="S1511">
        <v>0.18</v>
      </c>
      <c r="T1511">
        <v>2.3E-3</v>
      </c>
      <c r="U1511">
        <f t="shared" si="133"/>
        <v>1.3799999999999999E-3</v>
      </c>
    </row>
    <row r="1512" spans="1:21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31"/>
        <v>2100</v>
      </c>
      <c r="I1512" s="5" t="s">
        <v>13</v>
      </c>
      <c r="J1512" s="5">
        <v>1</v>
      </c>
      <c r="K1512" s="2">
        <f t="shared" si="129"/>
        <v>3030000</v>
      </c>
      <c r="L1512" s="5">
        <v>1</v>
      </c>
      <c r="M1512" s="2">
        <f t="shared" si="130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32"/>
        <v>2</v>
      </c>
      <c r="S1512">
        <v>0.18</v>
      </c>
      <c r="T1512">
        <v>2.3E-3</v>
      </c>
      <c r="U1512">
        <f t="shared" si="133"/>
        <v>1.3799999999999999E-3</v>
      </c>
    </row>
    <row r="1513" spans="1:21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31"/>
        <v>2100</v>
      </c>
      <c r="I1513" s="5" t="s">
        <v>13</v>
      </c>
      <c r="J1513" s="5">
        <v>1</v>
      </c>
      <c r="K1513" s="2">
        <f t="shared" si="129"/>
        <v>3032000</v>
      </c>
      <c r="L1513" s="5">
        <v>1</v>
      </c>
      <c r="M1513" s="2">
        <f t="shared" si="130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32"/>
        <v>2</v>
      </c>
      <c r="S1513">
        <v>0.18</v>
      </c>
      <c r="T1513">
        <v>2.3E-3</v>
      </c>
      <c r="U1513">
        <f t="shared" si="133"/>
        <v>1.3799999999999999E-3</v>
      </c>
    </row>
    <row r="1514" spans="1:21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31"/>
        <v>2100</v>
      </c>
      <c r="I1514" s="5" t="s">
        <v>13</v>
      </c>
      <c r="J1514" s="5">
        <v>1</v>
      </c>
      <c r="K1514" s="2">
        <f t="shared" si="129"/>
        <v>3034000</v>
      </c>
      <c r="L1514" s="5">
        <v>1</v>
      </c>
      <c r="M1514" s="2">
        <f t="shared" si="130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32"/>
        <v>2</v>
      </c>
      <c r="S1514">
        <v>0.18</v>
      </c>
      <c r="T1514">
        <v>2.3E-3</v>
      </c>
      <c r="U1514">
        <f t="shared" si="133"/>
        <v>1.3799999999999999E-3</v>
      </c>
    </row>
    <row r="1515" spans="1:21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31"/>
        <v>2100</v>
      </c>
      <c r="I1515" s="5" t="s">
        <v>13</v>
      </c>
      <c r="J1515" s="5">
        <v>1</v>
      </c>
      <c r="K1515" s="2">
        <f t="shared" si="129"/>
        <v>3036000</v>
      </c>
      <c r="L1515" s="5">
        <v>1</v>
      </c>
      <c r="M1515" s="2">
        <f t="shared" si="130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32"/>
        <v>2</v>
      </c>
      <c r="S1515">
        <v>0.18</v>
      </c>
      <c r="T1515">
        <v>2.3E-3</v>
      </c>
      <c r="U1515">
        <f t="shared" si="133"/>
        <v>1.3799999999999999E-3</v>
      </c>
    </row>
    <row r="1516" spans="1:21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31"/>
        <v>2100</v>
      </c>
      <c r="I1516" s="5" t="s">
        <v>13</v>
      </c>
      <c r="J1516" s="5">
        <v>1</v>
      </c>
      <c r="K1516" s="2">
        <f t="shared" si="129"/>
        <v>3038000</v>
      </c>
      <c r="L1516" s="5">
        <v>1</v>
      </c>
      <c r="M1516" s="2">
        <f t="shared" si="130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32"/>
        <v>2</v>
      </c>
      <c r="S1516">
        <v>0.18</v>
      </c>
      <c r="T1516">
        <v>2.3E-3</v>
      </c>
      <c r="U1516">
        <f t="shared" si="133"/>
        <v>1.3799999999999999E-3</v>
      </c>
    </row>
    <row r="1517" spans="1:21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31"/>
        <v>2100</v>
      </c>
      <c r="I1517" s="5" t="s">
        <v>13</v>
      </c>
      <c r="J1517" s="5">
        <v>1</v>
      </c>
      <c r="K1517" s="2">
        <f t="shared" si="129"/>
        <v>3040000</v>
      </c>
      <c r="L1517" s="5">
        <v>1</v>
      </c>
      <c r="M1517" s="2">
        <f t="shared" si="130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32"/>
        <v>2</v>
      </c>
      <c r="S1517">
        <v>0.18</v>
      </c>
      <c r="T1517">
        <v>2.3E-3</v>
      </c>
      <c r="U1517">
        <f t="shared" si="133"/>
        <v>1.3799999999999999E-3</v>
      </c>
    </row>
    <row r="1518" spans="1:21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31"/>
        <v>2100</v>
      </c>
      <c r="I1518" s="5" t="s">
        <v>13</v>
      </c>
      <c r="J1518" s="5">
        <v>1</v>
      </c>
      <c r="K1518" s="2">
        <f t="shared" si="129"/>
        <v>3042000</v>
      </c>
      <c r="L1518" s="5">
        <v>1</v>
      </c>
      <c r="M1518" s="2">
        <f t="shared" si="130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32"/>
        <v>2</v>
      </c>
      <c r="S1518">
        <v>0.18</v>
      </c>
      <c r="T1518">
        <v>2.3E-3</v>
      </c>
      <c r="U1518">
        <f t="shared" si="133"/>
        <v>1.3799999999999999E-3</v>
      </c>
    </row>
    <row r="1519" spans="1:21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31"/>
        <v>2100</v>
      </c>
      <c r="I1519" s="5" t="s">
        <v>13</v>
      </c>
      <c r="J1519" s="5">
        <v>1</v>
      </c>
      <c r="K1519" s="2">
        <f t="shared" si="129"/>
        <v>3044000</v>
      </c>
      <c r="L1519" s="5">
        <v>1</v>
      </c>
      <c r="M1519" s="2">
        <f t="shared" si="130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32"/>
        <v>2</v>
      </c>
      <c r="S1519">
        <v>0.18</v>
      </c>
      <c r="T1519">
        <v>2.3E-3</v>
      </c>
      <c r="U1519">
        <f t="shared" si="133"/>
        <v>1.3799999999999999E-3</v>
      </c>
    </row>
    <row r="1520" spans="1:21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31"/>
        <v>2100</v>
      </c>
      <c r="I1520" s="5" t="s">
        <v>13</v>
      </c>
      <c r="J1520" s="5">
        <v>1</v>
      </c>
      <c r="K1520" s="2">
        <f t="shared" si="129"/>
        <v>3046000</v>
      </c>
      <c r="L1520" s="5">
        <v>1</v>
      </c>
      <c r="M1520" s="2">
        <f t="shared" si="130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32"/>
        <v>2</v>
      </c>
      <c r="S1520">
        <v>0.18</v>
      </c>
      <c r="T1520">
        <v>2.3E-3</v>
      </c>
      <c r="U1520">
        <f t="shared" si="133"/>
        <v>1.3799999999999999E-3</v>
      </c>
    </row>
    <row r="1521" spans="1:21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31"/>
        <v>2100</v>
      </c>
      <c r="I1521" s="5" t="s">
        <v>13</v>
      </c>
      <c r="J1521" s="5">
        <v>1</v>
      </c>
      <c r="K1521" s="2">
        <f t="shared" si="129"/>
        <v>3048000</v>
      </c>
      <c r="L1521" s="5">
        <v>1</v>
      </c>
      <c r="M1521" s="2">
        <f t="shared" si="130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32"/>
        <v>2</v>
      </c>
      <c r="S1521">
        <v>0.18</v>
      </c>
      <c r="T1521">
        <v>2.3E-3</v>
      </c>
      <c r="U1521">
        <f t="shared" si="133"/>
        <v>1.3799999999999999E-3</v>
      </c>
    </row>
    <row r="1522" spans="1:21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31"/>
        <v>2100</v>
      </c>
      <c r="I1522" s="5" t="s">
        <v>13</v>
      </c>
      <c r="J1522" s="5">
        <v>1</v>
      </c>
      <c r="K1522" s="2">
        <f t="shared" si="129"/>
        <v>3050000</v>
      </c>
      <c r="L1522" s="5">
        <v>1</v>
      </c>
      <c r="M1522" s="2">
        <f t="shared" si="130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32"/>
        <v>2</v>
      </c>
      <c r="S1522">
        <v>0.18</v>
      </c>
      <c r="T1522">
        <v>2.3E-3</v>
      </c>
      <c r="U1522">
        <f t="shared" si="133"/>
        <v>1.3799999999999999E-3</v>
      </c>
    </row>
    <row r="1523" spans="1:21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31"/>
        <v>2100</v>
      </c>
      <c r="I1523" s="5" t="s">
        <v>13</v>
      </c>
      <c r="J1523" s="5">
        <v>1</v>
      </c>
      <c r="K1523" s="2">
        <f t="shared" si="129"/>
        <v>3052000</v>
      </c>
      <c r="L1523" s="5">
        <v>1</v>
      </c>
      <c r="M1523" s="2">
        <f t="shared" si="130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32"/>
        <v>2</v>
      </c>
      <c r="S1523">
        <v>0.18</v>
      </c>
      <c r="T1523">
        <v>2.3E-3</v>
      </c>
      <c r="U1523">
        <f t="shared" si="133"/>
        <v>1.3799999999999999E-3</v>
      </c>
    </row>
    <row r="1524" spans="1:21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31"/>
        <v>2100</v>
      </c>
      <c r="I1524" s="5" t="s">
        <v>13</v>
      </c>
      <c r="J1524" s="5">
        <v>1</v>
      </c>
      <c r="K1524" s="2">
        <f t="shared" si="129"/>
        <v>3054000</v>
      </c>
      <c r="L1524" s="5">
        <v>1</v>
      </c>
      <c r="M1524" s="2">
        <f t="shared" si="130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32"/>
        <v>2</v>
      </c>
      <c r="S1524">
        <v>0.18</v>
      </c>
      <c r="T1524">
        <v>2.3E-3</v>
      </c>
      <c r="U1524">
        <f t="shared" si="133"/>
        <v>1.3799999999999999E-3</v>
      </c>
    </row>
    <row r="1525" spans="1:21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31"/>
        <v>2100</v>
      </c>
      <c r="I1525" s="5" t="s">
        <v>13</v>
      </c>
      <c r="J1525" s="5">
        <v>1</v>
      </c>
      <c r="K1525" s="2">
        <f t="shared" si="129"/>
        <v>3056000</v>
      </c>
      <c r="L1525" s="5">
        <v>1</v>
      </c>
      <c r="M1525" s="2">
        <f t="shared" si="130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32"/>
        <v>2</v>
      </c>
      <c r="S1525">
        <v>0.18</v>
      </c>
      <c r="T1525">
        <v>2.3E-3</v>
      </c>
      <c r="U1525">
        <f t="shared" si="133"/>
        <v>1.3799999999999999E-3</v>
      </c>
    </row>
    <row r="1526" spans="1:21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31"/>
        <v>2100</v>
      </c>
      <c r="I1526" s="5" t="s">
        <v>13</v>
      </c>
      <c r="J1526" s="5">
        <v>1</v>
      </c>
      <c r="K1526" s="2">
        <f t="shared" si="129"/>
        <v>3058000</v>
      </c>
      <c r="L1526" s="5">
        <v>1</v>
      </c>
      <c r="M1526" s="2">
        <f t="shared" si="130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32"/>
        <v>2</v>
      </c>
      <c r="S1526">
        <v>0.18</v>
      </c>
      <c r="T1526">
        <v>2.3E-3</v>
      </c>
      <c r="U1526">
        <f t="shared" si="133"/>
        <v>1.3799999999999999E-3</v>
      </c>
    </row>
    <row r="1527" spans="1:21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31"/>
        <v>2100</v>
      </c>
      <c r="I1527" s="5" t="s">
        <v>13</v>
      </c>
      <c r="J1527" s="5">
        <v>1</v>
      </c>
      <c r="K1527" s="2">
        <f t="shared" si="129"/>
        <v>3060000</v>
      </c>
      <c r="L1527" s="5">
        <v>1</v>
      </c>
      <c r="M1527" s="2">
        <f t="shared" si="130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32"/>
        <v>2</v>
      </c>
      <c r="S1527">
        <v>0.18</v>
      </c>
      <c r="T1527">
        <v>2.3E-3</v>
      </c>
      <c r="U1527">
        <f t="shared" si="133"/>
        <v>1.3799999999999999E-3</v>
      </c>
    </row>
    <row r="1528" spans="1:21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31"/>
        <v>2110</v>
      </c>
      <c r="I1528" s="5" t="s">
        <v>13</v>
      </c>
      <c r="J1528" s="5">
        <v>1</v>
      </c>
      <c r="K1528" s="2">
        <f t="shared" si="129"/>
        <v>3062000</v>
      </c>
      <c r="L1528" s="5">
        <v>1</v>
      </c>
      <c r="M1528" s="2">
        <f t="shared" si="130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32"/>
        <v>2</v>
      </c>
      <c r="S1528">
        <v>0.18</v>
      </c>
      <c r="T1528">
        <v>2.3E-3</v>
      </c>
      <c r="U1528">
        <f t="shared" si="133"/>
        <v>1.3799999999999999E-3</v>
      </c>
    </row>
    <row r="1529" spans="1:21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31"/>
        <v>2110</v>
      </c>
      <c r="I1529" s="5" t="s">
        <v>13</v>
      </c>
      <c r="J1529" s="5">
        <v>1</v>
      </c>
      <c r="K1529" s="2">
        <f t="shared" si="129"/>
        <v>3064000</v>
      </c>
      <c r="L1529" s="5">
        <v>1</v>
      </c>
      <c r="M1529" s="2">
        <f t="shared" si="130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32"/>
        <v>2</v>
      </c>
      <c r="S1529">
        <v>0.18</v>
      </c>
      <c r="T1529">
        <v>2.3E-3</v>
      </c>
      <c r="U1529">
        <f t="shared" si="133"/>
        <v>1.3799999999999999E-3</v>
      </c>
    </row>
    <row r="1530" spans="1:21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31"/>
        <v>2110</v>
      </c>
      <c r="I1530" s="5" t="s">
        <v>13</v>
      </c>
      <c r="J1530" s="5">
        <v>1</v>
      </c>
      <c r="K1530" s="2">
        <f t="shared" si="129"/>
        <v>3066000</v>
      </c>
      <c r="L1530" s="5">
        <v>1</v>
      </c>
      <c r="M1530" s="2">
        <f t="shared" si="130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32"/>
        <v>2</v>
      </c>
      <c r="S1530">
        <v>0.18</v>
      </c>
      <c r="T1530">
        <v>2.3E-3</v>
      </c>
      <c r="U1530">
        <f t="shared" si="133"/>
        <v>1.3799999999999999E-3</v>
      </c>
    </row>
    <row r="1531" spans="1:21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31"/>
        <v>2110</v>
      </c>
      <c r="I1531" s="5" t="s">
        <v>13</v>
      </c>
      <c r="J1531" s="5">
        <v>1</v>
      </c>
      <c r="K1531" s="2">
        <f t="shared" ref="K1531:K1594" si="134">10000+A1531*2000</f>
        <v>3068000</v>
      </c>
      <c r="L1531" s="5">
        <v>1</v>
      </c>
      <c r="M1531" s="2">
        <f t="shared" ref="M1531:M1594" si="135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32"/>
        <v>2</v>
      </c>
      <c r="S1531">
        <v>0.18</v>
      </c>
      <c r="T1531">
        <v>2.3E-3</v>
      </c>
      <c r="U1531">
        <f t="shared" si="133"/>
        <v>1.3799999999999999E-3</v>
      </c>
    </row>
    <row r="1532" spans="1:21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36">ROUNDDOWN(A1531/50*20+1500,-1)</f>
        <v>2110</v>
      </c>
      <c r="I1532" s="5" t="s">
        <v>13</v>
      </c>
      <c r="J1532" s="5">
        <v>1</v>
      </c>
      <c r="K1532" s="2">
        <f t="shared" si="134"/>
        <v>3070000</v>
      </c>
      <c r="L1532" s="5">
        <v>1</v>
      </c>
      <c r="M1532" s="2">
        <f t="shared" si="135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32"/>
        <v>2</v>
      </c>
      <c r="S1532">
        <v>0.18</v>
      </c>
      <c r="T1532">
        <v>2.3E-3</v>
      </c>
      <c r="U1532">
        <f t="shared" si="133"/>
        <v>1.3799999999999999E-3</v>
      </c>
    </row>
    <row r="1533" spans="1:21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36"/>
        <v>2110</v>
      </c>
      <c r="I1533" s="5" t="s">
        <v>13</v>
      </c>
      <c r="J1533" s="5">
        <v>1</v>
      </c>
      <c r="K1533" s="2">
        <f t="shared" si="134"/>
        <v>3072000</v>
      </c>
      <c r="L1533" s="5">
        <v>1</v>
      </c>
      <c r="M1533" s="2">
        <f t="shared" si="135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32"/>
        <v>2</v>
      </c>
      <c r="S1533">
        <v>0.18</v>
      </c>
      <c r="T1533">
        <v>2.3E-3</v>
      </c>
      <c r="U1533">
        <f t="shared" si="133"/>
        <v>1.3799999999999999E-3</v>
      </c>
    </row>
    <row r="1534" spans="1:21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36"/>
        <v>2110</v>
      </c>
      <c r="I1534" s="5" t="s">
        <v>13</v>
      </c>
      <c r="J1534" s="5">
        <v>1</v>
      </c>
      <c r="K1534" s="2">
        <f t="shared" si="134"/>
        <v>3074000</v>
      </c>
      <c r="L1534" s="5">
        <v>1</v>
      </c>
      <c r="M1534" s="2">
        <f t="shared" si="135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32"/>
        <v>2</v>
      </c>
      <c r="S1534">
        <v>0.18</v>
      </c>
      <c r="T1534">
        <v>2.3E-3</v>
      </c>
      <c r="U1534">
        <f t="shared" si="133"/>
        <v>1.3799999999999999E-3</v>
      </c>
    </row>
    <row r="1535" spans="1:21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36"/>
        <v>2110</v>
      </c>
      <c r="I1535" s="5" t="s">
        <v>13</v>
      </c>
      <c r="J1535" s="5">
        <v>1</v>
      </c>
      <c r="K1535" s="2">
        <f t="shared" si="134"/>
        <v>3076000</v>
      </c>
      <c r="L1535" s="5">
        <v>1</v>
      </c>
      <c r="M1535" s="2">
        <f t="shared" si="135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32"/>
        <v>2</v>
      </c>
      <c r="S1535">
        <v>0.18</v>
      </c>
      <c r="T1535">
        <v>2.3E-3</v>
      </c>
      <c r="U1535">
        <f t="shared" si="133"/>
        <v>1.3799999999999999E-3</v>
      </c>
    </row>
    <row r="1536" spans="1:21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36"/>
        <v>2110</v>
      </c>
      <c r="I1536" s="5" t="s">
        <v>13</v>
      </c>
      <c r="J1536" s="5">
        <v>1</v>
      </c>
      <c r="K1536" s="2">
        <f t="shared" si="134"/>
        <v>3078000</v>
      </c>
      <c r="L1536" s="5">
        <v>1</v>
      </c>
      <c r="M1536" s="2">
        <f t="shared" si="135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32"/>
        <v>2</v>
      </c>
      <c r="S1536">
        <v>0.18</v>
      </c>
      <c r="T1536">
        <v>2.3E-3</v>
      </c>
      <c r="U1536">
        <f t="shared" si="133"/>
        <v>1.3799999999999999E-3</v>
      </c>
    </row>
    <row r="1537" spans="1:21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36"/>
        <v>2110</v>
      </c>
      <c r="I1537" s="5" t="s">
        <v>13</v>
      </c>
      <c r="J1537" s="5">
        <v>1</v>
      </c>
      <c r="K1537" s="2">
        <f t="shared" si="134"/>
        <v>3080000</v>
      </c>
      <c r="L1537" s="5">
        <v>1</v>
      </c>
      <c r="M1537" s="2">
        <f t="shared" si="135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32"/>
        <v>2</v>
      </c>
      <c r="S1537">
        <v>0.18</v>
      </c>
      <c r="T1537">
        <v>2.3E-3</v>
      </c>
      <c r="U1537">
        <f t="shared" si="133"/>
        <v>1.3799999999999999E-3</v>
      </c>
    </row>
    <row r="1538" spans="1:21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36"/>
        <v>2110</v>
      </c>
      <c r="I1538" s="5" t="s">
        <v>13</v>
      </c>
      <c r="J1538" s="5">
        <v>1</v>
      </c>
      <c r="K1538" s="2">
        <f t="shared" si="134"/>
        <v>3082000</v>
      </c>
      <c r="L1538" s="5">
        <v>1</v>
      </c>
      <c r="M1538" s="2">
        <f t="shared" si="135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32"/>
        <v>2</v>
      </c>
      <c r="S1538">
        <v>0.18</v>
      </c>
      <c r="T1538">
        <v>2.3E-3</v>
      </c>
      <c r="U1538">
        <f t="shared" si="133"/>
        <v>1.3799999999999999E-3</v>
      </c>
    </row>
    <row r="1539" spans="1:21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36"/>
        <v>2110</v>
      </c>
      <c r="I1539" s="5" t="s">
        <v>13</v>
      </c>
      <c r="J1539" s="5">
        <v>1</v>
      </c>
      <c r="K1539" s="2">
        <f t="shared" si="134"/>
        <v>3084000</v>
      </c>
      <c r="L1539" s="5">
        <v>1</v>
      </c>
      <c r="M1539" s="2">
        <f t="shared" si="135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37">QUOTIENT(A1539,1000)+1</f>
        <v>2</v>
      </c>
      <c r="S1539">
        <v>0.18</v>
      </c>
      <c r="T1539">
        <v>2.3E-3</v>
      </c>
      <c r="U1539">
        <f t="shared" si="133"/>
        <v>1.3799999999999999E-3</v>
      </c>
    </row>
    <row r="1540" spans="1:21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36"/>
        <v>2110</v>
      </c>
      <c r="I1540" s="5" t="s">
        <v>13</v>
      </c>
      <c r="J1540" s="5">
        <v>1</v>
      </c>
      <c r="K1540" s="2">
        <f t="shared" si="134"/>
        <v>3086000</v>
      </c>
      <c r="L1540" s="5">
        <v>1</v>
      </c>
      <c r="M1540" s="2">
        <f t="shared" si="135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37"/>
        <v>2</v>
      </c>
      <c r="S1540">
        <v>0.18</v>
      </c>
      <c r="T1540">
        <v>2.3E-3</v>
      </c>
      <c r="U1540">
        <f t="shared" ref="U1540:U1603" si="138">T1540*0.6</f>
        <v>1.3799999999999999E-3</v>
      </c>
    </row>
    <row r="1541" spans="1:21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36"/>
        <v>2110</v>
      </c>
      <c r="I1541" s="5" t="s">
        <v>13</v>
      </c>
      <c r="J1541" s="5">
        <v>1</v>
      </c>
      <c r="K1541" s="2">
        <f t="shared" si="134"/>
        <v>3088000</v>
      </c>
      <c r="L1541" s="5">
        <v>1</v>
      </c>
      <c r="M1541" s="2">
        <f t="shared" si="135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37"/>
        <v>2</v>
      </c>
      <c r="S1541">
        <v>0.18</v>
      </c>
      <c r="T1541">
        <v>2.3E-3</v>
      </c>
      <c r="U1541">
        <f t="shared" si="138"/>
        <v>1.3799999999999999E-3</v>
      </c>
    </row>
    <row r="1542" spans="1:21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36"/>
        <v>2110</v>
      </c>
      <c r="I1542" s="5" t="s">
        <v>13</v>
      </c>
      <c r="J1542" s="5">
        <v>1</v>
      </c>
      <c r="K1542" s="2">
        <f t="shared" si="134"/>
        <v>3090000</v>
      </c>
      <c r="L1542" s="5">
        <v>1</v>
      </c>
      <c r="M1542" s="2">
        <f t="shared" si="135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37"/>
        <v>2</v>
      </c>
      <c r="S1542">
        <v>0.18</v>
      </c>
      <c r="T1542">
        <v>2.3E-3</v>
      </c>
      <c r="U1542">
        <f t="shared" si="138"/>
        <v>1.3799999999999999E-3</v>
      </c>
    </row>
    <row r="1543" spans="1:21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36"/>
        <v>2110</v>
      </c>
      <c r="I1543" s="5" t="s">
        <v>13</v>
      </c>
      <c r="J1543" s="5">
        <v>1</v>
      </c>
      <c r="K1543" s="2">
        <f t="shared" si="134"/>
        <v>3092000</v>
      </c>
      <c r="L1543" s="5">
        <v>1</v>
      </c>
      <c r="M1543" s="2">
        <f t="shared" si="135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37"/>
        <v>2</v>
      </c>
      <c r="S1543">
        <v>0.18</v>
      </c>
      <c r="T1543">
        <v>2.3E-3</v>
      </c>
      <c r="U1543">
        <f t="shared" si="138"/>
        <v>1.3799999999999999E-3</v>
      </c>
    </row>
    <row r="1544" spans="1:21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36"/>
        <v>2110</v>
      </c>
      <c r="I1544" s="5" t="s">
        <v>13</v>
      </c>
      <c r="J1544" s="5">
        <v>1</v>
      </c>
      <c r="K1544" s="2">
        <f t="shared" si="134"/>
        <v>3094000</v>
      </c>
      <c r="L1544" s="5">
        <v>1</v>
      </c>
      <c r="M1544" s="2">
        <f t="shared" si="135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37"/>
        <v>2</v>
      </c>
      <c r="S1544">
        <v>0.18</v>
      </c>
      <c r="T1544">
        <v>2.3E-3</v>
      </c>
      <c r="U1544">
        <f t="shared" si="138"/>
        <v>1.3799999999999999E-3</v>
      </c>
    </row>
    <row r="1545" spans="1:21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36"/>
        <v>2110</v>
      </c>
      <c r="I1545" s="5" t="s">
        <v>13</v>
      </c>
      <c r="J1545" s="5">
        <v>1</v>
      </c>
      <c r="K1545" s="2">
        <f t="shared" si="134"/>
        <v>3096000</v>
      </c>
      <c r="L1545" s="5">
        <v>1</v>
      </c>
      <c r="M1545" s="2">
        <f t="shared" si="135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37"/>
        <v>2</v>
      </c>
      <c r="S1545">
        <v>0.18</v>
      </c>
      <c r="T1545">
        <v>2.3E-3</v>
      </c>
      <c r="U1545">
        <f t="shared" si="138"/>
        <v>1.3799999999999999E-3</v>
      </c>
    </row>
    <row r="1546" spans="1:21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36"/>
        <v>2110</v>
      </c>
      <c r="I1546" s="5" t="s">
        <v>13</v>
      </c>
      <c r="J1546" s="5">
        <v>1</v>
      </c>
      <c r="K1546" s="2">
        <f t="shared" si="134"/>
        <v>3098000</v>
      </c>
      <c r="L1546" s="5">
        <v>1</v>
      </c>
      <c r="M1546" s="2">
        <f t="shared" si="135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37"/>
        <v>2</v>
      </c>
      <c r="S1546">
        <v>0.18</v>
      </c>
      <c r="T1546">
        <v>2.3E-3</v>
      </c>
      <c r="U1546">
        <f t="shared" si="138"/>
        <v>1.3799999999999999E-3</v>
      </c>
    </row>
    <row r="1547" spans="1:21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36"/>
        <v>2110</v>
      </c>
      <c r="I1547" s="5" t="s">
        <v>13</v>
      </c>
      <c r="J1547" s="5">
        <v>1</v>
      </c>
      <c r="K1547" s="2">
        <f t="shared" si="134"/>
        <v>3100000</v>
      </c>
      <c r="L1547" s="5">
        <v>1</v>
      </c>
      <c r="M1547" s="2">
        <f t="shared" si="135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37"/>
        <v>2</v>
      </c>
      <c r="S1547">
        <v>0.18</v>
      </c>
      <c r="T1547">
        <v>2.3E-3</v>
      </c>
      <c r="U1547">
        <f t="shared" si="138"/>
        <v>1.3799999999999999E-3</v>
      </c>
    </row>
    <row r="1548" spans="1:21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36"/>
        <v>2110</v>
      </c>
      <c r="I1548" s="5" t="s">
        <v>13</v>
      </c>
      <c r="J1548" s="5">
        <v>1</v>
      </c>
      <c r="K1548" s="2">
        <f t="shared" si="134"/>
        <v>3102000</v>
      </c>
      <c r="L1548" s="5">
        <v>1</v>
      </c>
      <c r="M1548" s="2">
        <f t="shared" si="135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37"/>
        <v>2</v>
      </c>
      <c r="S1548">
        <v>0.18</v>
      </c>
      <c r="T1548">
        <v>2.3E-3</v>
      </c>
      <c r="U1548">
        <f t="shared" si="138"/>
        <v>1.3799999999999999E-3</v>
      </c>
    </row>
    <row r="1549" spans="1:21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36"/>
        <v>2110</v>
      </c>
      <c r="I1549" s="5" t="s">
        <v>13</v>
      </c>
      <c r="J1549" s="5">
        <v>1</v>
      </c>
      <c r="K1549" s="2">
        <f t="shared" si="134"/>
        <v>3104000</v>
      </c>
      <c r="L1549" s="5">
        <v>1</v>
      </c>
      <c r="M1549" s="2">
        <f t="shared" si="135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37"/>
        <v>2</v>
      </c>
      <c r="S1549">
        <v>0.18</v>
      </c>
      <c r="T1549">
        <v>2.3E-3</v>
      </c>
      <c r="U1549">
        <f t="shared" si="138"/>
        <v>1.3799999999999999E-3</v>
      </c>
    </row>
    <row r="1550" spans="1:21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36"/>
        <v>2110</v>
      </c>
      <c r="I1550" s="5" t="s">
        <v>13</v>
      </c>
      <c r="J1550" s="5">
        <v>1</v>
      </c>
      <c r="K1550" s="2">
        <f t="shared" si="134"/>
        <v>3106000</v>
      </c>
      <c r="L1550" s="5">
        <v>1</v>
      </c>
      <c r="M1550" s="2">
        <f t="shared" si="135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37"/>
        <v>2</v>
      </c>
      <c r="S1550">
        <v>0.18</v>
      </c>
      <c r="T1550">
        <v>2.3E-3</v>
      </c>
      <c r="U1550">
        <f t="shared" si="138"/>
        <v>1.3799999999999999E-3</v>
      </c>
    </row>
    <row r="1551" spans="1:21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36"/>
        <v>2110</v>
      </c>
      <c r="I1551" s="5" t="s">
        <v>13</v>
      </c>
      <c r="J1551" s="5">
        <v>1</v>
      </c>
      <c r="K1551" s="2">
        <f t="shared" si="134"/>
        <v>3108000</v>
      </c>
      <c r="L1551" s="5">
        <v>1</v>
      </c>
      <c r="M1551" s="2">
        <f t="shared" si="135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37"/>
        <v>2</v>
      </c>
      <c r="S1551">
        <v>0.18</v>
      </c>
      <c r="T1551">
        <v>2.3E-3</v>
      </c>
      <c r="U1551">
        <f t="shared" si="138"/>
        <v>1.3799999999999999E-3</v>
      </c>
    </row>
    <row r="1552" spans="1:21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36"/>
        <v>2110</v>
      </c>
      <c r="I1552" s="5" t="s">
        <v>13</v>
      </c>
      <c r="J1552" s="5">
        <v>1</v>
      </c>
      <c r="K1552" s="2">
        <f t="shared" si="134"/>
        <v>3110000</v>
      </c>
      <c r="L1552" s="5">
        <v>1</v>
      </c>
      <c r="M1552" s="2">
        <f t="shared" si="135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37"/>
        <v>2</v>
      </c>
      <c r="S1552">
        <v>0.18</v>
      </c>
      <c r="T1552">
        <v>2.3E-3</v>
      </c>
      <c r="U1552">
        <f t="shared" si="138"/>
        <v>1.3799999999999999E-3</v>
      </c>
    </row>
    <row r="1553" spans="1:21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36"/>
        <v>2120</v>
      </c>
      <c r="I1553" s="5" t="s">
        <v>13</v>
      </c>
      <c r="J1553" s="5">
        <v>1</v>
      </c>
      <c r="K1553" s="2">
        <f t="shared" si="134"/>
        <v>3112000</v>
      </c>
      <c r="L1553" s="5">
        <v>1</v>
      </c>
      <c r="M1553" s="2">
        <f t="shared" si="135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37"/>
        <v>2</v>
      </c>
      <c r="S1553">
        <v>0.18</v>
      </c>
      <c r="T1553">
        <v>2.3E-3</v>
      </c>
      <c r="U1553">
        <f t="shared" si="138"/>
        <v>1.3799999999999999E-3</v>
      </c>
    </row>
    <row r="1554" spans="1:21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36"/>
        <v>2120</v>
      </c>
      <c r="I1554" s="5" t="s">
        <v>13</v>
      </c>
      <c r="J1554" s="5">
        <v>1</v>
      </c>
      <c r="K1554" s="2">
        <f t="shared" si="134"/>
        <v>3114000</v>
      </c>
      <c r="L1554" s="5">
        <v>1</v>
      </c>
      <c r="M1554" s="2">
        <f t="shared" si="135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37"/>
        <v>2</v>
      </c>
      <c r="S1554">
        <v>0.18</v>
      </c>
      <c r="T1554">
        <v>2.3E-3</v>
      </c>
      <c r="U1554">
        <f t="shared" si="138"/>
        <v>1.3799999999999999E-3</v>
      </c>
    </row>
    <row r="1555" spans="1:21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36"/>
        <v>2120</v>
      </c>
      <c r="I1555" s="5" t="s">
        <v>13</v>
      </c>
      <c r="J1555" s="5">
        <v>1</v>
      </c>
      <c r="K1555" s="2">
        <f t="shared" si="134"/>
        <v>3116000</v>
      </c>
      <c r="L1555" s="5">
        <v>1</v>
      </c>
      <c r="M1555" s="2">
        <f t="shared" si="135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37"/>
        <v>2</v>
      </c>
      <c r="S1555">
        <v>0.18</v>
      </c>
      <c r="T1555">
        <v>2.3E-3</v>
      </c>
      <c r="U1555">
        <f t="shared" si="138"/>
        <v>1.3799999999999999E-3</v>
      </c>
    </row>
    <row r="1556" spans="1:21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36"/>
        <v>2120</v>
      </c>
      <c r="I1556" s="5" t="s">
        <v>13</v>
      </c>
      <c r="J1556" s="5">
        <v>1</v>
      </c>
      <c r="K1556" s="2">
        <f t="shared" si="134"/>
        <v>3118000</v>
      </c>
      <c r="L1556" s="5">
        <v>1</v>
      </c>
      <c r="M1556" s="2">
        <f t="shared" si="135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37"/>
        <v>2</v>
      </c>
      <c r="S1556">
        <v>0.18</v>
      </c>
      <c r="T1556">
        <v>2.3E-3</v>
      </c>
      <c r="U1556">
        <f t="shared" si="138"/>
        <v>1.3799999999999999E-3</v>
      </c>
    </row>
    <row r="1557" spans="1:21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36"/>
        <v>2120</v>
      </c>
      <c r="I1557" s="5" t="s">
        <v>13</v>
      </c>
      <c r="J1557" s="5">
        <v>1</v>
      </c>
      <c r="K1557" s="2">
        <f t="shared" si="134"/>
        <v>3120000</v>
      </c>
      <c r="L1557" s="5">
        <v>1</v>
      </c>
      <c r="M1557" s="2">
        <f t="shared" si="135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37"/>
        <v>2</v>
      </c>
      <c r="S1557">
        <v>0.18</v>
      </c>
      <c r="T1557">
        <v>2.3E-3</v>
      </c>
      <c r="U1557">
        <f t="shared" si="138"/>
        <v>1.3799999999999999E-3</v>
      </c>
    </row>
    <row r="1558" spans="1:21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36"/>
        <v>2120</v>
      </c>
      <c r="I1558" s="5" t="s">
        <v>13</v>
      </c>
      <c r="J1558" s="5">
        <v>1</v>
      </c>
      <c r="K1558" s="2">
        <f t="shared" si="134"/>
        <v>3122000</v>
      </c>
      <c r="L1558" s="5">
        <v>1</v>
      </c>
      <c r="M1558" s="2">
        <f t="shared" si="135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37"/>
        <v>2</v>
      </c>
      <c r="S1558">
        <v>0.18</v>
      </c>
      <c r="T1558">
        <v>2.3E-3</v>
      </c>
      <c r="U1558">
        <f t="shared" si="138"/>
        <v>1.3799999999999999E-3</v>
      </c>
    </row>
    <row r="1559" spans="1:21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36"/>
        <v>2120</v>
      </c>
      <c r="I1559" s="5" t="s">
        <v>13</v>
      </c>
      <c r="J1559" s="5">
        <v>1</v>
      </c>
      <c r="K1559" s="2">
        <f t="shared" si="134"/>
        <v>3124000</v>
      </c>
      <c r="L1559" s="5">
        <v>1</v>
      </c>
      <c r="M1559" s="2">
        <f t="shared" si="135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37"/>
        <v>2</v>
      </c>
      <c r="S1559">
        <v>0.18</v>
      </c>
      <c r="T1559">
        <v>2.3E-3</v>
      </c>
      <c r="U1559">
        <f t="shared" si="138"/>
        <v>1.3799999999999999E-3</v>
      </c>
    </row>
    <row r="1560" spans="1:21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36"/>
        <v>2120</v>
      </c>
      <c r="I1560" s="5" t="s">
        <v>13</v>
      </c>
      <c r="J1560" s="5">
        <v>1</v>
      </c>
      <c r="K1560" s="2">
        <f t="shared" si="134"/>
        <v>3126000</v>
      </c>
      <c r="L1560" s="5">
        <v>1</v>
      </c>
      <c r="M1560" s="2">
        <f t="shared" si="135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37"/>
        <v>2</v>
      </c>
      <c r="S1560">
        <v>0.18</v>
      </c>
      <c r="T1560">
        <v>2.3E-3</v>
      </c>
      <c r="U1560">
        <f t="shared" si="138"/>
        <v>1.3799999999999999E-3</v>
      </c>
    </row>
    <row r="1561" spans="1:21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36"/>
        <v>2120</v>
      </c>
      <c r="I1561" s="5" t="s">
        <v>13</v>
      </c>
      <c r="J1561" s="5">
        <v>1</v>
      </c>
      <c r="K1561" s="2">
        <f t="shared" si="134"/>
        <v>3128000</v>
      </c>
      <c r="L1561" s="5">
        <v>1</v>
      </c>
      <c r="M1561" s="2">
        <f t="shared" si="135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37"/>
        <v>2</v>
      </c>
      <c r="S1561">
        <v>0.18</v>
      </c>
      <c r="T1561">
        <v>2.3E-3</v>
      </c>
      <c r="U1561">
        <f t="shared" si="138"/>
        <v>1.3799999999999999E-3</v>
      </c>
    </row>
    <row r="1562" spans="1:21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36"/>
        <v>2120</v>
      </c>
      <c r="I1562" s="5" t="s">
        <v>13</v>
      </c>
      <c r="J1562" s="5">
        <v>1</v>
      </c>
      <c r="K1562" s="2">
        <f t="shared" si="134"/>
        <v>3130000</v>
      </c>
      <c r="L1562" s="5">
        <v>1</v>
      </c>
      <c r="M1562" s="2">
        <f t="shared" si="135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37"/>
        <v>2</v>
      </c>
      <c r="S1562">
        <v>0.18</v>
      </c>
      <c r="T1562">
        <v>2.3E-3</v>
      </c>
      <c r="U1562">
        <f t="shared" si="138"/>
        <v>1.3799999999999999E-3</v>
      </c>
    </row>
    <row r="1563" spans="1:21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36"/>
        <v>2120</v>
      </c>
      <c r="I1563" s="5" t="s">
        <v>13</v>
      </c>
      <c r="J1563" s="5">
        <v>1</v>
      </c>
      <c r="K1563" s="2">
        <f t="shared" si="134"/>
        <v>3132000</v>
      </c>
      <c r="L1563" s="5">
        <v>1</v>
      </c>
      <c r="M1563" s="2">
        <f t="shared" si="135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37"/>
        <v>2</v>
      </c>
      <c r="S1563">
        <v>0.18</v>
      </c>
      <c r="T1563">
        <v>2.3E-3</v>
      </c>
      <c r="U1563">
        <f t="shared" si="138"/>
        <v>1.3799999999999999E-3</v>
      </c>
    </row>
    <row r="1564" spans="1:21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36"/>
        <v>2120</v>
      </c>
      <c r="I1564" s="5" t="s">
        <v>13</v>
      </c>
      <c r="J1564" s="5">
        <v>1</v>
      </c>
      <c r="K1564" s="2">
        <f t="shared" si="134"/>
        <v>3134000</v>
      </c>
      <c r="L1564" s="5">
        <v>1</v>
      </c>
      <c r="M1564" s="2">
        <f t="shared" si="135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37"/>
        <v>2</v>
      </c>
      <c r="S1564">
        <v>0.18</v>
      </c>
      <c r="T1564">
        <v>2.3E-3</v>
      </c>
      <c r="U1564">
        <f t="shared" si="138"/>
        <v>1.3799999999999999E-3</v>
      </c>
    </row>
    <row r="1565" spans="1:21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36"/>
        <v>2120</v>
      </c>
      <c r="I1565" s="5" t="s">
        <v>13</v>
      </c>
      <c r="J1565" s="5">
        <v>1</v>
      </c>
      <c r="K1565" s="2">
        <f t="shared" si="134"/>
        <v>3136000</v>
      </c>
      <c r="L1565" s="5">
        <v>1</v>
      </c>
      <c r="M1565" s="2">
        <f t="shared" si="135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37"/>
        <v>2</v>
      </c>
      <c r="S1565">
        <v>0.18</v>
      </c>
      <c r="T1565">
        <v>2.3E-3</v>
      </c>
      <c r="U1565">
        <f t="shared" si="138"/>
        <v>1.3799999999999999E-3</v>
      </c>
    </row>
    <row r="1566" spans="1:21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36"/>
        <v>2120</v>
      </c>
      <c r="I1566" s="5" t="s">
        <v>13</v>
      </c>
      <c r="J1566" s="5">
        <v>1</v>
      </c>
      <c r="K1566" s="2">
        <f t="shared" si="134"/>
        <v>3138000</v>
      </c>
      <c r="L1566" s="5">
        <v>1</v>
      </c>
      <c r="M1566" s="2">
        <f t="shared" si="135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37"/>
        <v>2</v>
      </c>
      <c r="S1566">
        <v>0.18</v>
      </c>
      <c r="T1566">
        <v>2.3E-3</v>
      </c>
      <c r="U1566">
        <f t="shared" si="138"/>
        <v>1.3799999999999999E-3</v>
      </c>
    </row>
    <row r="1567" spans="1:21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36"/>
        <v>2120</v>
      </c>
      <c r="I1567" s="5" t="s">
        <v>13</v>
      </c>
      <c r="J1567" s="5">
        <v>1</v>
      </c>
      <c r="K1567" s="2">
        <f t="shared" si="134"/>
        <v>3140000</v>
      </c>
      <c r="L1567" s="5">
        <v>1</v>
      </c>
      <c r="M1567" s="2">
        <f t="shared" si="135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37"/>
        <v>2</v>
      </c>
      <c r="S1567">
        <v>0.18</v>
      </c>
      <c r="T1567">
        <v>2.3E-3</v>
      </c>
      <c r="U1567">
        <f t="shared" si="138"/>
        <v>1.3799999999999999E-3</v>
      </c>
    </row>
    <row r="1568" spans="1:21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36"/>
        <v>2120</v>
      </c>
      <c r="I1568" s="5" t="s">
        <v>13</v>
      </c>
      <c r="J1568" s="5">
        <v>1</v>
      </c>
      <c r="K1568" s="2">
        <f t="shared" si="134"/>
        <v>3142000</v>
      </c>
      <c r="L1568" s="5">
        <v>1</v>
      </c>
      <c r="M1568" s="2">
        <f t="shared" si="135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37"/>
        <v>2</v>
      </c>
      <c r="S1568">
        <v>0.18</v>
      </c>
      <c r="T1568">
        <v>2.3E-3</v>
      </c>
      <c r="U1568">
        <f t="shared" si="138"/>
        <v>1.3799999999999999E-3</v>
      </c>
    </row>
    <row r="1569" spans="1:21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36"/>
        <v>2120</v>
      </c>
      <c r="I1569" s="5" t="s">
        <v>13</v>
      </c>
      <c r="J1569" s="5">
        <v>1</v>
      </c>
      <c r="K1569" s="2">
        <f t="shared" si="134"/>
        <v>3144000</v>
      </c>
      <c r="L1569" s="5">
        <v>1</v>
      </c>
      <c r="M1569" s="2">
        <f t="shared" si="135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37"/>
        <v>2</v>
      </c>
      <c r="S1569">
        <v>0.18</v>
      </c>
      <c r="T1569">
        <v>2.3E-3</v>
      </c>
      <c r="U1569">
        <f t="shared" si="138"/>
        <v>1.3799999999999999E-3</v>
      </c>
    </row>
    <row r="1570" spans="1:21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36"/>
        <v>2120</v>
      </c>
      <c r="I1570" s="5" t="s">
        <v>13</v>
      </c>
      <c r="J1570" s="5">
        <v>1</v>
      </c>
      <c r="K1570" s="2">
        <f t="shared" si="134"/>
        <v>3146000</v>
      </c>
      <c r="L1570" s="5">
        <v>1</v>
      </c>
      <c r="M1570" s="2">
        <f t="shared" si="135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37"/>
        <v>2</v>
      </c>
      <c r="S1570">
        <v>0.18</v>
      </c>
      <c r="T1570">
        <v>2.3E-3</v>
      </c>
      <c r="U1570">
        <f t="shared" si="138"/>
        <v>1.3799999999999999E-3</v>
      </c>
    </row>
    <row r="1571" spans="1:21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36"/>
        <v>2120</v>
      </c>
      <c r="I1571" s="5" t="s">
        <v>13</v>
      </c>
      <c r="J1571" s="5">
        <v>1</v>
      </c>
      <c r="K1571" s="2">
        <f t="shared" si="134"/>
        <v>3148000</v>
      </c>
      <c r="L1571" s="5">
        <v>1</v>
      </c>
      <c r="M1571" s="2">
        <f t="shared" si="135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37"/>
        <v>2</v>
      </c>
      <c r="S1571">
        <v>0.18</v>
      </c>
      <c r="T1571">
        <v>2.3E-3</v>
      </c>
      <c r="U1571">
        <f t="shared" si="138"/>
        <v>1.3799999999999999E-3</v>
      </c>
    </row>
    <row r="1572" spans="1:21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36"/>
        <v>2120</v>
      </c>
      <c r="I1572" s="5" t="s">
        <v>13</v>
      </c>
      <c r="J1572" s="5">
        <v>1</v>
      </c>
      <c r="K1572" s="2">
        <f t="shared" si="134"/>
        <v>3150000</v>
      </c>
      <c r="L1572" s="5">
        <v>1</v>
      </c>
      <c r="M1572" s="2">
        <f t="shared" si="135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37"/>
        <v>2</v>
      </c>
      <c r="S1572">
        <v>0.18</v>
      </c>
      <c r="T1572">
        <v>2.3E-3</v>
      </c>
      <c r="U1572">
        <f t="shared" si="138"/>
        <v>1.3799999999999999E-3</v>
      </c>
    </row>
    <row r="1573" spans="1:21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36"/>
        <v>2120</v>
      </c>
      <c r="I1573" s="5" t="s">
        <v>13</v>
      </c>
      <c r="J1573" s="5">
        <v>1</v>
      </c>
      <c r="K1573" s="2">
        <f t="shared" si="134"/>
        <v>3152000</v>
      </c>
      <c r="L1573" s="5">
        <v>1</v>
      </c>
      <c r="M1573" s="2">
        <f t="shared" si="135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37"/>
        <v>2</v>
      </c>
      <c r="S1573">
        <v>0.18</v>
      </c>
      <c r="T1573">
        <v>2.3E-3</v>
      </c>
      <c r="U1573">
        <f t="shared" si="138"/>
        <v>1.3799999999999999E-3</v>
      </c>
    </row>
    <row r="1574" spans="1:21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36"/>
        <v>2120</v>
      </c>
      <c r="I1574" s="5" t="s">
        <v>13</v>
      </c>
      <c r="J1574" s="5">
        <v>1</v>
      </c>
      <c r="K1574" s="2">
        <f t="shared" si="134"/>
        <v>3154000</v>
      </c>
      <c r="L1574" s="5">
        <v>1</v>
      </c>
      <c r="M1574" s="2">
        <f t="shared" si="135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37"/>
        <v>2</v>
      </c>
      <c r="S1574">
        <v>0.18</v>
      </c>
      <c r="T1574">
        <v>2.3E-3</v>
      </c>
      <c r="U1574">
        <f t="shared" si="138"/>
        <v>1.3799999999999999E-3</v>
      </c>
    </row>
    <row r="1575" spans="1:21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36"/>
        <v>2120</v>
      </c>
      <c r="I1575" s="5" t="s">
        <v>13</v>
      </c>
      <c r="J1575" s="5">
        <v>1</v>
      </c>
      <c r="K1575" s="2">
        <f t="shared" si="134"/>
        <v>3156000</v>
      </c>
      <c r="L1575" s="5">
        <v>1</v>
      </c>
      <c r="M1575" s="2">
        <f t="shared" si="135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37"/>
        <v>2</v>
      </c>
      <c r="S1575">
        <v>0.18</v>
      </c>
      <c r="T1575">
        <v>2.3E-3</v>
      </c>
      <c r="U1575">
        <f t="shared" si="138"/>
        <v>1.3799999999999999E-3</v>
      </c>
    </row>
    <row r="1576" spans="1:21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36"/>
        <v>2120</v>
      </c>
      <c r="I1576" s="5" t="s">
        <v>13</v>
      </c>
      <c r="J1576" s="5">
        <v>1</v>
      </c>
      <c r="K1576" s="2">
        <f t="shared" si="134"/>
        <v>3158000</v>
      </c>
      <c r="L1576" s="5">
        <v>1</v>
      </c>
      <c r="M1576" s="2">
        <f t="shared" si="135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37"/>
        <v>2</v>
      </c>
      <c r="S1576">
        <v>0.18</v>
      </c>
      <c r="T1576">
        <v>2.3E-3</v>
      </c>
      <c r="U1576">
        <f t="shared" si="138"/>
        <v>1.3799999999999999E-3</v>
      </c>
    </row>
    <row r="1577" spans="1:21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36"/>
        <v>2120</v>
      </c>
      <c r="I1577" s="5" t="s">
        <v>13</v>
      </c>
      <c r="J1577" s="5">
        <v>1</v>
      </c>
      <c r="K1577" s="2">
        <f t="shared" si="134"/>
        <v>3160000</v>
      </c>
      <c r="L1577" s="5">
        <v>1</v>
      </c>
      <c r="M1577" s="2">
        <f t="shared" si="135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37"/>
        <v>2</v>
      </c>
      <c r="S1577">
        <v>0.18</v>
      </c>
      <c r="T1577">
        <v>2.3E-3</v>
      </c>
      <c r="U1577">
        <f t="shared" si="138"/>
        <v>1.3799999999999999E-3</v>
      </c>
    </row>
    <row r="1578" spans="1:21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36"/>
        <v>2130</v>
      </c>
      <c r="I1578" s="5" t="s">
        <v>13</v>
      </c>
      <c r="J1578" s="5">
        <v>1</v>
      </c>
      <c r="K1578" s="2">
        <f t="shared" si="134"/>
        <v>3162000</v>
      </c>
      <c r="L1578" s="5">
        <v>1</v>
      </c>
      <c r="M1578" s="2">
        <f t="shared" si="135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37"/>
        <v>2</v>
      </c>
      <c r="S1578">
        <v>0.18</v>
      </c>
      <c r="T1578">
        <v>2.3E-3</v>
      </c>
      <c r="U1578">
        <f t="shared" si="138"/>
        <v>1.3799999999999999E-3</v>
      </c>
    </row>
    <row r="1579" spans="1:21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36"/>
        <v>2130</v>
      </c>
      <c r="I1579" s="5" t="s">
        <v>13</v>
      </c>
      <c r="J1579" s="5">
        <v>1</v>
      </c>
      <c r="K1579" s="2">
        <f t="shared" si="134"/>
        <v>3164000</v>
      </c>
      <c r="L1579" s="5">
        <v>1</v>
      </c>
      <c r="M1579" s="2">
        <f t="shared" si="135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37"/>
        <v>2</v>
      </c>
      <c r="S1579">
        <v>0.18</v>
      </c>
      <c r="T1579">
        <v>2.3E-3</v>
      </c>
      <c r="U1579">
        <f t="shared" si="138"/>
        <v>1.3799999999999999E-3</v>
      </c>
    </row>
    <row r="1580" spans="1:21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36"/>
        <v>2130</v>
      </c>
      <c r="I1580" s="5" t="s">
        <v>13</v>
      </c>
      <c r="J1580" s="5">
        <v>1</v>
      </c>
      <c r="K1580" s="2">
        <f t="shared" si="134"/>
        <v>3166000</v>
      </c>
      <c r="L1580" s="5">
        <v>1</v>
      </c>
      <c r="M1580" s="2">
        <f t="shared" si="135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37"/>
        <v>2</v>
      </c>
      <c r="S1580">
        <v>0.18</v>
      </c>
      <c r="T1580">
        <v>2.3E-3</v>
      </c>
      <c r="U1580">
        <f t="shared" si="138"/>
        <v>1.3799999999999999E-3</v>
      </c>
    </row>
    <row r="1581" spans="1:21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36"/>
        <v>2130</v>
      </c>
      <c r="I1581" s="5" t="s">
        <v>13</v>
      </c>
      <c r="J1581" s="5">
        <v>1</v>
      </c>
      <c r="K1581" s="2">
        <f t="shared" si="134"/>
        <v>3168000</v>
      </c>
      <c r="L1581" s="5">
        <v>1</v>
      </c>
      <c r="M1581" s="2">
        <f t="shared" si="135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37"/>
        <v>2</v>
      </c>
      <c r="S1581">
        <v>0.18</v>
      </c>
      <c r="T1581">
        <v>2.3E-3</v>
      </c>
      <c r="U1581">
        <f t="shared" si="138"/>
        <v>1.3799999999999999E-3</v>
      </c>
    </row>
    <row r="1582" spans="1:21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36"/>
        <v>2130</v>
      </c>
      <c r="I1582" s="5" t="s">
        <v>13</v>
      </c>
      <c r="J1582" s="5">
        <v>1</v>
      </c>
      <c r="K1582" s="2">
        <f t="shared" si="134"/>
        <v>3170000</v>
      </c>
      <c r="L1582" s="5">
        <v>1</v>
      </c>
      <c r="M1582" s="2">
        <f t="shared" si="135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37"/>
        <v>2</v>
      </c>
      <c r="S1582">
        <v>0.18</v>
      </c>
      <c r="T1582">
        <v>2.3E-3</v>
      </c>
      <c r="U1582">
        <f t="shared" si="138"/>
        <v>1.3799999999999999E-3</v>
      </c>
    </row>
    <row r="1583" spans="1:21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36"/>
        <v>2130</v>
      </c>
      <c r="I1583" s="5" t="s">
        <v>13</v>
      </c>
      <c r="J1583" s="5">
        <v>1</v>
      </c>
      <c r="K1583" s="2">
        <f t="shared" si="134"/>
        <v>3172000</v>
      </c>
      <c r="L1583" s="5">
        <v>1</v>
      </c>
      <c r="M1583" s="2">
        <f t="shared" si="135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37"/>
        <v>2</v>
      </c>
      <c r="S1583">
        <v>0.18</v>
      </c>
      <c r="T1583">
        <v>2.3E-3</v>
      </c>
      <c r="U1583">
        <f t="shared" si="138"/>
        <v>1.3799999999999999E-3</v>
      </c>
    </row>
    <row r="1584" spans="1:21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36"/>
        <v>2130</v>
      </c>
      <c r="I1584" s="5" t="s">
        <v>13</v>
      </c>
      <c r="J1584" s="5">
        <v>1</v>
      </c>
      <c r="K1584" s="2">
        <f t="shared" si="134"/>
        <v>3174000</v>
      </c>
      <c r="L1584" s="5">
        <v>1</v>
      </c>
      <c r="M1584" s="2">
        <f t="shared" si="135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37"/>
        <v>2</v>
      </c>
      <c r="S1584">
        <v>0.18</v>
      </c>
      <c r="T1584">
        <v>2.3E-3</v>
      </c>
      <c r="U1584">
        <f t="shared" si="138"/>
        <v>1.3799999999999999E-3</v>
      </c>
    </row>
    <row r="1585" spans="1:21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36"/>
        <v>2130</v>
      </c>
      <c r="I1585" s="5" t="s">
        <v>13</v>
      </c>
      <c r="J1585" s="5">
        <v>1</v>
      </c>
      <c r="K1585" s="2">
        <f t="shared" si="134"/>
        <v>3176000</v>
      </c>
      <c r="L1585" s="5">
        <v>1</v>
      </c>
      <c r="M1585" s="2">
        <f t="shared" si="135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37"/>
        <v>2</v>
      </c>
      <c r="S1585">
        <v>0.18</v>
      </c>
      <c r="T1585">
        <v>2.3E-3</v>
      </c>
      <c r="U1585">
        <f t="shared" si="138"/>
        <v>1.3799999999999999E-3</v>
      </c>
    </row>
    <row r="1586" spans="1:21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36"/>
        <v>2130</v>
      </c>
      <c r="I1586" s="5" t="s">
        <v>13</v>
      </c>
      <c r="J1586" s="5">
        <v>1</v>
      </c>
      <c r="K1586" s="2">
        <f t="shared" si="134"/>
        <v>3178000</v>
      </c>
      <c r="L1586" s="5">
        <v>1</v>
      </c>
      <c r="M1586" s="2">
        <f t="shared" si="135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37"/>
        <v>2</v>
      </c>
      <c r="S1586">
        <v>0.18</v>
      </c>
      <c r="T1586">
        <v>2.3E-3</v>
      </c>
      <c r="U1586">
        <f t="shared" si="138"/>
        <v>1.3799999999999999E-3</v>
      </c>
    </row>
    <row r="1587" spans="1:21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36"/>
        <v>2130</v>
      </c>
      <c r="I1587" s="5" t="s">
        <v>13</v>
      </c>
      <c r="J1587" s="5">
        <v>1</v>
      </c>
      <c r="K1587" s="2">
        <f t="shared" si="134"/>
        <v>3180000</v>
      </c>
      <c r="L1587" s="5">
        <v>1</v>
      </c>
      <c r="M1587" s="2">
        <f t="shared" si="135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37"/>
        <v>2</v>
      </c>
      <c r="S1587">
        <v>0.18</v>
      </c>
      <c r="T1587">
        <v>2.3E-3</v>
      </c>
      <c r="U1587">
        <f t="shared" si="138"/>
        <v>1.3799999999999999E-3</v>
      </c>
    </row>
    <row r="1588" spans="1:21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36"/>
        <v>2130</v>
      </c>
      <c r="I1588" s="5" t="s">
        <v>13</v>
      </c>
      <c r="J1588" s="5">
        <v>1</v>
      </c>
      <c r="K1588" s="2">
        <f t="shared" si="134"/>
        <v>3182000</v>
      </c>
      <c r="L1588" s="5">
        <v>1</v>
      </c>
      <c r="M1588" s="2">
        <f t="shared" si="135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37"/>
        <v>2</v>
      </c>
      <c r="S1588">
        <v>0.18</v>
      </c>
      <c r="T1588">
        <v>2.3E-3</v>
      </c>
      <c r="U1588">
        <f t="shared" si="138"/>
        <v>1.3799999999999999E-3</v>
      </c>
    </row>
    <row r="1589" spans="1:21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36"/>
        <v>2130</v>
      </c>
      <c r="I1589" s="5" t="s">
        <v>13</v>
      </c>
      <c r="J1589" s="5">
        <v>1</v>
      </c>
      <c r="K1589" s="2">
        <f t="shared" si="134"/>
        <v>3184000</v>
      </c>
      <c r="L1589" s="5">
        <v>1</v>
      </c>
      <c r="M1589" s="2">
        <f t="shared" si="135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37"/>
        <v>2</v>
      </c>
      <c r="S1589">
        <v>0.18</v>
      </c>
      <c r="T1589">
        <v>2.3E-3</v>
      </c>
      <c r="U1589">
        <f t="shared" si="138"/>
        <v>1.3799999999999999E-3</v>
      </c>
    </row>
    <row r="1590" spans="1:21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36"/>
        <v>2130</v>
      </c>
      <c r="I1590" s="5" t="s">
        <v>13</v>
      </c>
      <c r="J1590" s="5">
        <v>1</v>
      </c>
      <c r="K1590" s="2">
        <f t="shared" si="134"/>
        <v>3186000</v>
      </c>
      <c r="L1590" s="5">
        <v>1</v>
      </c>
      <c r="M1590" s="2">
        <f t="shared" si="135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37"/>
        <v>2</v>
      </c>
      <c r="S1590">
        <v>0.18</v>
      </c>
      <c r="T1590">
        <v>2.3E-3</v>
      </c>
      <c r="U1590">
        <f t="shared" si="138"/>
        <v>1.3799999999999999E-3</v>
      </c>
    </row>
    <row r="1591" spans="1:21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36"/>
        <v>2130</v>
      </c>
      <c r="I1591" s="5" t="s">
        <v>13</v>
      </c>
      <c r="J1591" s="5">
        <v>1</v>
      </c>
      <c r="K1591" s="2">
        <f t="shared" si="134"/>
        <v>3188000</v>
      </c>
      <c r="L1591" s="5">
        <v>1</v>
      </c>
      <c r="M1591" s="2">
        <f t="shared" si="135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37"/>
        <v>2</v>
      </c>
      <c r="S1591">
        <v>0.18</v>
      </c>
      <c r="T1591">
        <v>2.3E-3</v>
      </c>
      <c r="U1591">
        <f t="shared" si="138"/>
        <v>1.3799999999999999E-3</v>
      </c>
    </row>
    <row r="1592" spans="1:21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36"/>
        <v>2130</v>
      </c>
      <c r="I1592" s="5" t="s">
        <v>13</v>
      </c>
      <c r="J1592" s="5">
        <v>1</v>
      </c>
      <c r="K1592" s="2">
        <f t="shared" si="134"/>
        <v>3190000</v>
      </c>
      <c r="L1592" s="5">
        <v>1</v>
      </c>
      <c r="M1592" s="2">
        <f t="shared" si="135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37"/>
        <v>2</v>
      </c>
      <c r="S1592">
        <v>0.18</v>
      </c>
      <c r="T1592">
        <v>2.3E-3</v>
      </c>
      <c r="U1592">
        <f t="shared" si="138"/>
        <v>1.3799999999999999E-3</v>
      </c>
    </row>
    <row r="1593" spans="1:21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36"/>
        <v>2130</v>
      </c>
      <c r="I1593" s="5" t="s">
        <v>13</v>
      </c>
      <c r="J1593" s="5">
        <v>1</v>
      </c>
      <c r="K1593" s="2">
        <f t="shared" si="134"/>
        <v>3192000</v>
      </c>
      <c r="L1593" s="5">
        <v>1</v>
      </c>
      <c r="M1593" s="2">
        <f t="shared" si="135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37"/>
        <v>2</v>
      </c>
      <c r="S1593">
        <v>0.18</v>
      </c>
      <c r="T1593">
        <v>2.3E-3</v>
      </c>
      <c r="U1593">
        <f t="shared" si="138"/>
        <v>1.3799999999999999E-3</v>
      </c>
    </row>
    <row r="1594" spans="1:21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36"/>
        <v>2130</v>
      </c>
      <c r="I1594" s="5" t="s">
        <v>13</v>
      </c>
      <c r="J1594" s="5">
        <v>1</v>
      </c>
      <c r="K1594" s="2">
        <f t="shared" si="134"/>
        <v>3194000</v>
      </c>
      <c r="L1594" s="5">
        <v>1</v>
      </c>
      <c r="M1594" s="2">
        <f t="shared" si="135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37"/>
        <v>2</v>
      </c>
      <c r="S1594">
        <v>0.18</v>
      </c>
      <c r="T1594">
        <v>2.3E-3</v>
      </c>
      <c r="U1594">
        <f t="shared" si="138"/>
        <v>1.3799999999999999E-3</v>
      </c>
    </row>
    <row r="1595" spans="1:21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36"/>
        <v>2130</v>
      </c>
      <c r="I1595" s="5" t="s">
        <v>13</v>
      </c>
      <c r="J1595" s="5">
        <v>1</v>
      </c>
      <c r="K1595" s="2">
        <f t="shared" ref="K1595:K1602" si="139">10000+A1595*2000</f>
        <v>3196000</v>
      </c>
      <c r="L1595" s="5">
        <v>1</v>
      </c>
      <c r="M1595" s="2">
        <f t="shared" ref="M1595:M1602" si="140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37"/>
        <v>2</v>
      </c>
      <c r="S1595">
        <v>0.18</v>
      </c>
      <c r="T1595">
        <v>2.3E-3</v>
      </c>
      <c r="U1595">
        <f t="shared" si="138"/>
        <v>1.3799999999999999E-3</v>
      </c>
    </row>
    <row r="1596" spans="1:21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41">ROUNDDOWN(A1595/50*20+1500,-1)</f>
        <v>2130</v>
      </c>
      <c r="I1596" s="5" t="s">
        <v>13</v>
      </c>
      <c r="J1596" s="5">
        <v>1</v>
      </c>
      <c r="K1596" s="2">
        <f t="shared" si="139"/>
        <v>3198000</v>
      </c>
      <c r="L1596" s="5">
        <v>1</v>
      </c>
      <c r="M1596" s="2">
        <f t="shared" si="140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37"/>
        <v>2</v>
      </c>
      <c r="S1596">
        <v>0.18</v>
      </c>
      <c r="T1596">
        <v>2.3E-3</v>
      </c>
      <c r="U1596">
        <f t="shared" si="138"/>
        <v>1.3799999999999999E-3</v>
      </c>
    </row>
    <row r="1597" spans="1:21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41"/>
        <v>2130</v>
      </c>
      <c r="I1597" s="5" t="s">
        <v>13</v>
      </c>
      <c r="J1597" s="5">
        <v>1</v>
      </c>
      <c r="K1597" s="2">
        <f t="shared" si="139"/>
        <v>3200000</v>
      </c>
      <c r="L1597" s="5">
        <v>1</v>
      </c>
      <c r="M1597" s="2">
        <f t="shared" si="140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37"/>
        <v>2</v>
      </c>
      <c r="S1597">
        <v>0.18</v>
      </c>
      <c r="T1597">
        <v>2.3E-3</v>
      </c>
      <c r="U1597">
        <f t="shared" si="138"/>
        <v>1.3799999999999999E-3</v>
      </c>
    </row>
    <row r="1598" spans="1:21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41"/>
        <v>2130</v>
      </c>
      <c r="I1598" s="5" t="s">
        <v>13</v>
      </c>
      <c r="J1598" s="5">
        <v>1</v>
      </c>
      <c r="K1598" s="2">
        <f t="shared" si="139"/>
        <v>3202000</v>
      </c>
      <c r="L1598" s="5">
        <v>1</v>
      </c>
      <c r="M1598" s="2">
        <f t="shared" si="140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37"/>
        <v>2</v>
      </c>
      <c r="S1598">
        <v>0.18</v>
      </c>
      <c r="T1598">
        <v>2.3E-3</v>
      </c>
      <c r="U1598">
        <f t="shared" si="138"/>
        <v>1.3799999999999999E-3</v>
      </c>
    </row>
    <row r="1599" spans="1:21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41"/>
        <v>2130</v>
      </c>
      <c r="I1599" s="5" t="s">
        <v>13</v>
      </c>
      <c r="J1599" s="5">
        <v>1</v>
      </c>
      <c r="K1599" s="2">
        <f t="shared" si="139"/>
        <v>3204000</v>
      </c>
      <c r="L1599" s="5">
        <v>1</v>
      </c>
      <c r="M1599" s="2">
        <f t="shared" si="140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37"/>
        <v>2</v>
      </c>
      <c r="S1599">
        <v>0.18</v>
      </c>
      <c r="T1599">
        <v>2.3E-3</v>
      </c>
      <c r="U1599">
        <f t="shared" si="138"/>
        <v>1.3799999999999999E-3</v>
      </c>
    </row>
    <row r="1600" spans="1:21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41"/>
        <v>2130</v>
      </c>
      <c r="I1600" s="5" t="s">
        <v>13</v>
      </c>
      <c r="J1600" s="5">
        <v>1</v>
      </c>
      <c r="K1600" s="2">
        <f t="shared" si="139"/>
        <v>3206000</v>
      </c>
      <c r="L1600" s="5">
        <v>1</v>
      </c>
      <c r="M1600" s="2">
        <f t="shared" si="140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37"/>
        <v>2</v>
      </c>
      <c r="S1600">
        <v>0.18</v>
      </c>
      <c r="T1600">
        <v>2.3E-3</v>
      </c>
      <c r="U1600">
        <f t="shared" si="138"/>
        <v>1.3799999999999999E-3</v>
      </c>
    </row>
    <row r="1601" spans="1:21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41"/>
        <v>2130</v>
      </c>
      <c r="I1601" s="5" t="s">
        <v>13</v>
      </c>
      <c r="J1601" s="5">
        <v>1</v>
      </c>
      <c r="K1601" s="2">
        <f t="shared" si="139"/>
        <v>3208000</v>
      </c>
      <c r="L1601" s="5">
        <v>1</v>
      </c>
      <c r="M1601" s="2">
        <f t="shared" si="140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37"/>
        <v>2</v>
      </c>
      <c r="S1601">
        <v>0.18</v>
      </c>
      <c r="T1601">
        <v>2.3E-3</v>
      </c>
      <c r="U1601">
        <f t="shared" si="138"/>
        <v>1.3799999999999999E-3</v>
      </c>
    </row>
    <row r="1602" spans="1:21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41"/>
        <v>2130</v>
      </c>
      <c r="I1602" s="5" t="s">
        <v>13</v>
      </c>
      <c r="J1602" s="5">
        <v>1</v>
      </c>
      <c r="K1602" s="2">
        <f t="shared" si="139"/>
        <v>3210000</v>
      </c>
      <c r="L1602" s="5">
        <v>1</v>
      </c>
      <c r="M1602" s="2">
        <f t="shared" si="140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37"/>
        <v>2</v>
      </c>
      <c r="S1602">
        <v>0.18</v>
      </c>
      <c r="T1602">
        <v>2.3E-3</v>
      </c>
      <c r="U1602">
        <f t="shared" si="138"/>
        <v>1.3799999999999999E-3</v>
      </c>
    </row>
    <row r="1603" spans="1:21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41"/>
        <v>2140</v>
      </c>
      <c r="J1603" s="5">
        <v>1</v>
      </c>
      <c r="K1603" s="2">
        <f t="shared" ref="K1603:K1666" si="142">10000+A1603*2000</f>
        <v>3212000</v>
      </c>
      <c r="L1603" s="5">
        <v>1</v>
      </c>
      <c r="M1603" s="2">
        <f t="shared" ref="M1603:M1666" si="143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44">QUOTIENT(A1603,1000)+1</f>
        <v>2</v>
      </c>
      <c r="S1603">
        <v>0.18</v>
      </c>
      <c r="T1603">
        <v>2.3E-3</v>
      </c>
      <c r="U1603">
        <f t="shared" si="138"/>
        <v>1.3799999999999999E-3</v>
      </c>
    </row>
    <row r="1604" spans="1:21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41"/>
        <v>2140</v>
      </c>
      <c r="J1604" s="5">
        <v>1</v>
      </c>
      <c r="K1604" s="2">
        <f t="shared" si="142"/>
        <v>3214000</v>
      </c>
      <c r="L1604" s="5">
        <v>1</v>
      </c>
      <c r="M1604" s="2">
        <f t="shared" si="143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44"/>
        <v>2</v>
      </c>
      <c r="S1604">
        <v>0.18</v>
      </c>
      <c r="T1604">
        <v>2.3E-3</v>
      </c>
      <c r="U1604">
        <f t="shared" ref="U1604:U1667" si="145">T1604*0.6</f>
        <v>1.3799999999999999E-3</v>
      </c>
    </row>
    <row r="1605" spans="1:21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41"/>
        <v>2140</v>
      </c>
      <c r="J1605" s="5">
        <v>1</v>
      </c>
      <c r="K1605" s="2">
        <f t="shared" si="142"/>
        <v>3216000</v>
      </c>
      <c r="L1605" s="5">
        <v>1</v>
      </c>
      <c r="M1605" s="2">
        <f t="shared" si="143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44"/>
        <v>2</v>
      </c>
      <c r="S1605">
        <v>0.18</v>
      </c>
      <c r="T1605">
        <v>2.3E-3</v>
      </c>
      <c r="U1605">
        <f t="shared" si="145"/>
        <v>1.3799999999999999E-3</v>
      </c>
    </row>
    <row r="1606" spans="1:21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41"/>
        <v>2140</v>
      </c>
      <c r="J1606" s="5">
        <v>1</v>
      </c>
      <c r="K1606" s="2">
        <f t="shared" si="142"/>
        <v>3218000</v>
      </c>
      <c r="L1606" s="5">
        <v>1</v>
      </c>
      <c r="M1606" s="2">
        <f t="shared" si="143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44"/>
        <v>2</v>
      </c>
      <c r="S1606">
        <v>0.18</v>
      </c>
      <c r="T1606">
        <v>2.3E-3</v>
      </c>
      <c r="U1606">
        <f t="shared" si="145"/>
        <v>1.3799999999999999E-3</v>
      </c>
    </row>
    <row r="1607" spans="1:21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41"/>
        <v>2140</v>
      </c>
      <c r="J1607" s="5">
        <v>1</v>
      </c>
      <c r="K1607" s="2">
        <f t="shared" si="142"/>
        <v>3220000</v>
      </c>
      <c r="L1607" s="5">
        <v>1</v>
      </c>
      <c r="M1607" s="2">
        <f t="shared" si="143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44"/>
        <v>2</v>
      </c>
      <c r="S1607">
        <v>0.18</v>
      </c>
      <c r="T1607">
        <v>2.3E-3</v>
      </c>
      <c r="U1607">
        <f t="shared" si="145"/>
        <v>1.3799999999999999E-3</v>
      </c>
    </row>
    <row r="1608" spans="1:21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41"/>
        <v>2140</v>
      </c>
      <c r="J1608" s="5">
        <v>1</v>
      </c>
      <c r="K1608" s="2">
        <f t="shared" si="142"/>
        <v>3222000</v>
      </c>
      <c r="L1608" s="5">
        <v>1</v>
      </c>
      <c r="M1608" s="2">
        <f t="shared" si="143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44"/>
        <v>2</v>
      </c>
      <c r="S1608">
        <v>0.18</v>
      </c>
      <c r="T1608">
        <v>2.3E-3</v>
      </c>
      <c r="U1608">
        <f t="shared" si="145"/>
        <v>1.3799999999999999E-3</v>
      </c>
    </row>
    <row r="1609" spans="1:21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41"/>
        <v>2140</v>
      </c>
      <c r="J1609" s="5">
        <v>1</v>
      </c>
      <c r="K1609" s="2">
        <f t="shared" si="142"/>
        <v>3224000</v>
      </c>
      <c r="L1609" s="5">
        <v>1</v>
      </c>
      <c r="M1609" s="2">
        <f t="shared" si="143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44"/>
        <v>2</v>
      </c>
      <c r="S1609">
        <v>0.18</v>
      </c>
      <c r="T1609">
        <v>2.3E-3</v>
      </c>
      <c r="U1609">
        <f t="shared" si="145"/>
        <v>1.3799999999999999E-3</v>
      </c>
    </row>
    <row r="1610" spans="1:21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41"/>
        <v>2140</v>
      </c>
      <c r="J1610" s="5">
        <v>1</v>
      </c>
      <c r="K1610" s="2">
        <f t="shared" si="142"/>
        <v>3226000</v>
      </c>
      <c r="L1610" s="5">
        <v>1</v>
      </c>
      <c r="M1610" s="2">
        <f t="shared" si="143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44"/>
        <v>2</v>
      </c>
      <c r="S1610">
        <v>0.18</v>
      </c>
      <c r="T1610">
        <v>2.3E-3</v>
      </c>
      <c r="U1610">
        <f t="shared" si="145"/>
        <v>1.3799999999999999E-3</v>
      </c>
    </row>
    <row r="1611" spans="1:21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41"/>
        <v>2140</v>
      </c>
      <c r="J1611" s="5">
        <v>1</v>
      </c>
      <c r="K1611" s="2">
        <f t="shared" si="142"/>
        <v>3228000</v>
      </c>
      <c r="L1611" s="5">
        <v>1</v>
      </c>
      <c r="M1611" s="2">
        <f t="shared" si="143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44"/>
        <v>2</v>
      </c>
      <c r="S1611">
        <v>0.18</v>
      </c>
      <c r="T1611">
        <v>2.3E-3</v>
      </c>
      <c r="U1611">
        <f t="shared" si="145"/>
        <v>1.3799999999999999E-3</v>
      </c>
    </row>
    <row r="1612" spans="1:21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41"/>
        <v>2140</v>
      </c>
      <c r="J1612" s="5">
        <v>1</v>
      </c>
      <c r="K1612" s="2">
        <f t="shared" si="142"/>
        <v>3230000</v>
      </c>
      <c r="L1612" s="5">
        <v>1</v>
      </c>
      <c r="M1612" s="2">
        <f t="shared" si="143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44"/>
        <v>2</v>
      </c>
      <c r="S1612">
        <v>0.18</v>
      </c>
      <c r="T1612">
        <v>2.3E-3</v>
      </c>
      <c r="U1612">
        <f t="shared" si="145"/>
        <v>1.3799999999999999E-3</v>
      </c>
    </row>
    <row r="1613" spans="1:21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41"/>
        <v>2140</v>
      </c>
      <c r="J1613" s="5">
        <v>1</v>
      </c>
      <c r="K1613" s="2">
        <f t="shared" si="142"/>
        <v>3232000</v>
      </c>
      <c r="L1613" s="5">
        <v>1</v>
      </c>
      <c r="M1613" s="2">
        <f t="shared" si="143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44"/>
        <v>2</v>
      </c>
      <c r="S1613">
        <v>0.18</v>
      </c>
      <c r="T1613">
        <v>2.3E-3</v>
      </c>
      <c r="U1613">
        <f t="shared" si="145"/>
        <v>1.3799999999999999E-3</v>
      </c>
    </row>
    <row r="1614" spans="1:21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41"/>
        <v>2140</v>
      </c>
      <c r="J1614" s="5">
        <v>1</v>
      </c>
      <c r="K1614" s="2">
        <f t="shared" si="142"/>
        <v>3234000</v>
      </c>
      <c r="L1614" s="5">
        <v>1</v>
      </c>
      <c r="M1614" s="2">
        <f t="shared" si="143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44"/>
        <v>2</v>
      </c>
      <c r="S1614">
        <v>0.18</v>
      </c>
      <c r="T1614">
        <v>2.3E-3</v>
      </c>
      <c r="U1614">
        <f t="shared" si="145"/>
        <v>1.3799999999999999E-3</v>
      </c>
    </row>
    <row r="1615" spans="1:21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41"/>
        <v>2140</v>
      </c>
      <c r="J1615" s="5">
        <v>1</v>
      </c>
      <c r="K1615" s="2">
        <f t="shared" si="142"/>
        <v>3236000</v>
      </c>
      <c r="L1615" s="5">
        <v>1</v>
      </c>
      <c r="M1615" s="2">
        <f t="shared" si="143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44"/>
        <v>2</v>
      </c>
      <c r="S1615">
        <v>0.18</v>
      </c>
      <c r="T1615">
        <v>2.3E-3</v>
      </c>
      <c r="U1615">
        <f t="shared" si="145"/>
        <v>1.3799999999999999E-3</v>
      </c>
    </row>
    <row r="1616" spans="1:21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41"/>
        <v>2140</v>
      </c>
      <c r="J1616" s="5">
        <v>1</v>
      </c>
      <c r="K1616" s="2">
        <f t="shared" si="142"/>
        <v>3238000</v>
      </c>
      <c r="L1616" s="5">
        <v>1</v>
      </c>
      <c r="M1616" s="2">
        <f t="shared" si="143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44"/>
        <v>2</v>
      </c>
      <c r="S1616">
        <v>0.18</v>
      </c>
      <c r="T1616">
        <v>2.3E-3</v>
      </c>
      <c r="U1616">
        <f t="shared" si="145"/>
        <v>1.3799999999999999E-3</v>
      </c>
    </row>
    <row r="1617" spans="1:21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41"/>
        <v>2140</v>
      </c>
      <c r="J1617" s="5">
        <v>1</v>
      </c>
      <c r="K1617" s="2">
        <f t="shared" si="142"/>
        <v>3240000</v>
      </c>
      <c r="L1617" s="5">
        <v>1</v>
      </c>
      <c r="M1617" s="2">
        <f t="shared" si="143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44"/>
        <v>2</v>
      </c>
      <c r="S1617">
        <v>0.18</v>
      </c>
      <c r="T1617">
        <v>2.3E-3</v>
      </c>
      <c r="U1617">
        <f t="shared" si="145"/>
        <v>1.3799999999999999E-3</v>
      </c>
    </row>
    <row r="1618" spans="1:21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41"/>
        <v>2140</v>
      </c>
      <c r="J1618" s="5">
        <v>1</v>
      </c>
      <c r="K1618" s="2">
        <f t="shared" si="142"/>
        <v>3242000</v>
      </c>
      <c r="L1618" s="5">
        <v>1</v>
      </c>
      <c r="M1618" s="2">
        <f t="shared" si="143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44"/>
        <v>2</v>
      </c>
      <c r="S1618">
        <v>0.18</v>
      </c>
      <c r="T1618">
        <v>2.3E-3</v>
      </c>
      <c r="U1618">
        <f t="shared" si="145"/>
        <v>1.3799999999999999E-3</v>
      </c>
    </row>
    <row r="1619" spans="1:21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41"/>
        <v>2140</v>
      </c>
      <c r="J1619" s="5">
        <v>1</v>
      </c>
      <c r="K1619" s="2">
        <f t="shared" si="142"/>
        <v>3244000</v>
      </c>
      <c r="L1619" s="5">
        <v>1</v>
      </c>
      <c r="M1619" s="2">
        <f t="shared" si="143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44"/>
        <v>2</v>
      </c>
      <c r="S1619">
        <v>0.18</v>
      </c>
      <c r="T1619">
        <v>2.3E-3</v>
      </c>
      <c r="U1619">
        <f t="shared" si="145"/>
        <v>1.3799999999999999E-3</v>
      </c>
    </row>
    <row r="1620" spans="1:21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41"/>
        <v>2140</v>
      </c>
      <c r="J1620" s="5">
        <v>1</v>
      </c>
      <c r="K1620" s="2">
        <f t="shared" si="142"/>
        <v>3246000</v>
      </c>
      <c r="L1620" s="5">
        <v>1</v>
      </c>
      <c r="M1620" s="2">
        <f t="shared" si="143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44"/>
        <v>2</v>
      </c>
      <c r="S1620">
        <v>0.18</v>
      </c>
      <c r="T1620">
        <v>2.3E-3</v>
      </c>
      <c r="U1620">
        <f t="shared" si="145"/>
        <v>1.3799999999999999E-3</v>
      </c>
    </row>
    <row r="1621" spans="1:21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41"/>
        <v>2140</v>
      </c>
      <c r="J1621" s="5">
        <v>1</v>
      </c>
      <c r="K1621" s="2">
        <f t="shared" si="142"/>
        <v>3248000</v>
      </c>
      <c r="L1621" s="5">
        <v>1</v>
      </c>
      <c r="M1621" s="2">
        <f t="shared" si="143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44"/>
        <v>2</v>
      </c>
      <c r="S1621">
        <v>0.18</v>
      </c>
      <c r="T1621">
        <v>2.3E-3</v>
      </c>
      <c r="U1621">
        <f t="shared" si="145"/>
        <v>1.3799999999999999E-3</v>
      </c>
    </row>
    <row r="1622" spans="1:21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41"/>
        <v>2140</v>
      </c>
      <c r="J1622" s="5">
        <v>1</v>
      </c>
      <c r="K1622" s="2">
        <f t="shared" si="142"/>
        <v>3250000</v>
      </c>
      <c r="L1622" s="5">
        <v>1</v>
      </c>
      <c r="M1622" s="2">
        <f t="shared" si="143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44"/>
        <v>2</v>
      </c>
      <c r="S1622">
        <v>0.18</v>
      </c>
      <c r="T1622">
        <v>2.3E-3</v>
      </c>
      <c r="U1622">
        <f t="shared" si="145"/>
        <v>1.3799999999999999E-3</v>
      </c>
    </row>
    <row r="1623" spans="1:21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41"/>
        <v>2140</v>
      </c>
      <c r="J1623" s="5">
        <v>1</v>
      </c>
      <c r="K1623" s="2">
        <f t="shared" si="142"/>
        <v>3252000</v>
      </c>
      <c r="L1623" s="5">
        <v>1</v>
      </c>
      <c r="M1623" s="2">
        <f t="shared" si="143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44"/>
        <v>2</v>
      </c>
      <c r="S1623">
        <v>0.18</v>
      </c>
      <c r="T1623">
        <v>2.3E-3</v>
      </c>
      <c r="U1623">
        <f t="shared" si="145"/>
        <v>1.3799999999999999E-3</v>
      </c>
    </row>
    <row r="1624" spans="1:21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41"/>
        <v>2140</v>
      </c>
      <c r="J1624" s="5">
        <v>1</v>
      </c>
      <c r="K1624" s="2">
        <f t="shared" si="142"/>
        <v>3254000</v>
      </c>
      <c r="L1624" s="5">
        <v>1</v>
      </c>
      <c r="M1624" s="2">
        <f t="shared" si="143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44"/>
        <v>2</v>
      </c>
      <c r="S1624">
        <v>0.18</v>
      </c>
      <c r="T1624">
        <v>2.3E-3</v>
      </c>
      <c r="U1624">
        <f t="shared" si="145"/>
        <v>1.3799999999999999E-3</v>
      </c>
    </row>
    <row r="1625" spans="1:21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41"/>
        <v>2140</v>
      </c>
      <c r="J1625" s="5">
        <v>1</v>
      </c>
      <c r="K1625" s="2">
        <f t="shared" si="142"/>
        <v>3256000</v>
      </c>
      <c r="L1625" s="5">
        <v>1</v>
      </c>
      <c r="M1625" s="2">
        <f t="shared" si="143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44"/>
        <v>2</v>
      </c>
      <c r="S1625">
        <v>0.18</v>
      </c>
      <c r="T1625">
        <v>2.3E-3</v>
      </c>
      <c r="U1625">
        <f t="shared" si="145"/>
        <v>1.3799999999999999E-3</v>
      </c>
    </row>
    <row r="1626" spans="1:21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41"/>
        <v>2140</v>
      </c>
      <c r="J1626" s="5">
        <v>1</v>
      </c>
      <c r="K1626" s="2">
        <f t="shared" si="142"/>
        <v>3258000</v>
      </c>
      <c r="L1626" s="5">
        <v>1</v>
      </c>
      <c r="M1626" s="2">
        <f t="shared" si="143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44"/>
        <v>2</v>
      </c>
      <c r="S1626">
        <v>0.18</v>
      </c>
      <c r="T1626">
        <v>2.3E-3</v>
      </c>
      <c r="U1626">
        <f t="shared" si="145"/>
        <v>1.3799999999999999E-3</v>
      </c>
    </row>
    <row r="1627" spans="1:21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41"/>
        <v>2140</v>
      </c>
      <c r="J1627" s="5">
        <v>1</v>
      </c>
      <c r="K1627" s="2">
        <f t="shared" si="142"/>
        <v>3260000</v>
      </c>
      <c r="L1627" s="5">
        <v>1</v>
      </c>
      <c r="M1627" s="2">
        <f t="shared" si="143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44"/>
        <v>2</v>
      </c>
      <c r="S1627">
        <v>0.18</v>
      </c>
      <c r="T1627">
        <v>2.3E-3</v>
      </c>
      <c r="U1627">
        <f t="shared" si="145"/>
        <v>1.3799999999999999E-3</v>
      </c>
    </row>
    <row r="1628" spans="1:21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41"/>
        <v>2150</v>
      </c>
      <c r="J1628" s="5">
        <v>1</v>
      </c>
      <c r="K1628" s="2">
        <f t="shared" si="142"/>
        <v>3262000</v>
      </c>
      <c r="L1628" s="5">
        <v>1</v>
      </c>
      <c r="M1628" s="2">
        <f t="shared" si="143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44"/>
        <v>2</v>
      </c>
      <c r="S1628">
        <v>0.18</v>
      </c>
      <c r="T1628">
        <v>2.3E-3</v>
      </c>
      <c r="U1628">
        <f t="shared" si="145"/>
        <v>1.3799999999999999E-3</v>
      </c>
    </row>
    <row r="1629" spans="1:21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41"/>
        <v>2150</v>
      </c>
      <c r="J1629" s="5">
        <v>1</v>
      </c>
      <c r="K1629" s="2">
        <f t="shared" si="142"/>
        <v>3264000</v>
      </c>
      <c r="L1629" s="5">
        <v>1</v>
      </c>
      <c r="M1629" s="2">
        <f t="shared" si="143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44"/>
        <v>2</v>
      </c>
      <c r="S1629">
        <v>0.18</v>
      </c>
      <c r="T1629">
        <v>2.3E-3</v>
      </c>
      <c r="U1629">
        <f t="shared" si="145"/>
        <v>1.3799999999999999E-3</v>
      </c>
    </row>
    <row r="1630" spans="1:21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41"/>
        <v>2150</v>
      </c>
      <c r="J1630" s="5">
        <v>1</v>
      </c>
      <c r="K1630" s="2">
        <f t="shared" si="142"/>
        <v>3266000</v>
      </c>
      <c r="L1630" s="5">
        <v>1</v>
      </c>
      <c r="M1630" s="2">
        <f t="shared" si="143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44"/>
        <v>2</v>
      </c>
      <c r="S1630">
        <v>0.18</v>
      </c>
      <c r="T1630">
        <v>2.3E-3</v>
      </c>
      <c r="U1630">
        <f t="shared" si="145"/>
        <v>1.3799999999999999E-3</v>
      </c>
    </row>
    <row r="1631" spans="1:21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41"/>
        <v>2150</v>
      </c>
      <c r="J1631" s="5">
        <v>1</v>
      </c>
      <c r="K1631" s="2">
        <f t="shared" si="142"/>
        <v>3268000</v>
      </c>
      <c r="L1631" s="5">
        <v>1</v>
      </c>
      <c r="M1631" s="2">
        <f t="shared" si="143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44"/>
        <v>2</v>
      </c>
      <c r="S1631">
        <v>0.18</v>
      </c>
      <c r="T1631">
        <v>2.3E-3</v>
      </c>
      <c r="U1631">
        <f t="shared" si="145"/>
        <v>1.3799999999999999E-3</v>
      </c>
    </row>
    <row r="1632" spans="1:21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41"/>
        <v>2150</v>
      </c>
      <c r="J1632" s="5">
        <v>1</v>
      </c>
      <c r="K1632" s="2">
        <f t="shared" si="142"/>
        <v>3270000</v>
      </c>
      <c r="L1632" s="5">
        <v>1</v>
      </c>
      <c r="M1632" s="2">
        <f t="shared" si="143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44"/>
        <v>2</v>
      </c>
      <c r="S1632">
        <v>0.18</v>
      </c>
      <c r="T1632">
        <v>2.3E-3</v>
      </c>
      <c r="U1632">
        <f t="shared" si="145"/>
        <v>1.3799999999999999E-3</v>
      </c>
    </row>
    <row r="1633" spans="1:21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41"/>
        <v>2150</v>
      </c>
      <c r="J1633" s="5">
        <v>1</v>
      </c>
      <c r="K1633" s="2">
        <f t="shared" si="142"/>
        <v>3272000</v>
      </c>
      <c r="L1633" s="5">
        <v>1</v>
      </c>
      <c r="M1633" s="2">
        <f t="shared" si="143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44"/>
        <v>2</v>
      </c>
      <c r="S1633">
        <v>0.18</v>
      </c>
      <c r="T1633">
        <v>2.3E-3</v>
      </c>
      <c r="U1633">
        <f t="shared" si="145"/>
        <v>1.3799999999999999E-3</v>
      </c>
    </row>
    <row r="1634" spans="1:21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41"/>
        <v>2150</v>
      </c>
      <c r="J1634" s="5">
        <v>1</v>
      </c>
      <c r="K1634" s="2">
        <f t="shared" si="142"/>
        <v>3274000</v>
      </c>
      <c r="L1634" s="5">
        <v>1</v>
      </c>
      <c r="M1634" s="2">
        <f t="shared" si="143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44"/>
        <v>2</v>
      </c>
      <c r="S1634">
        <v>0.18</v>
      </c>
      <c r="T1634">
        <v>2.3E-3</v>
      </c>
      <c r="U1634">
        <f t="shared" si="145"/>
        <v>1.3799999999999999E-3</v>
      </c>
    </row>
    <row r="1635" spans="1:21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41"/>
        <v>2150</v>
      </c>
      <c r="J1635" s="5">
        <v>1</v>
      </c>
      <c r="K1635" s="2">
        <f t="shared" si="142"/>
        <v>3276000</v>
      </c>
      <c r="L1635" s="5">
        <v>1</v>
      </c>
      <c r="M1635" s="2">
        <f t="shared" si="143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44"/>
        <v>2</v>
      </c>
      <c r="S1635">
        <v>0.18</v>
      </c>
      <c r="T1635">
        <v>2.3E-3</v>
      </c>
      <c r="U1635">
        <f t="shared" si="145"/>
        <v>1.3799999999999999E-3</v>
      </c>
    </row>
    <row r="1636" spans="1:21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41"/>
        <v>2150</v>
      </c>
      <c r="J1636" s="5">
        <v>1</v>
      </c>
      <c r="K1636" s="2">
        <f t="shared" si="142"/>
        <v>3278000</v>
      </c>
      <c r="L1636" s="5">
        <v>1</v>
      </c>
      <c r="M1636" s="2">
        <f t="shared" si="143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44"/>
        <v>2</v>
      </c>
      <c r="S1636">
        <v>0.18</v>
      </c>
      <c r="T1636">
        <v>2.3E-3</v>
      </c>
      <c r="U1636">
        <f t="shared" si="145"/>
        <v>1.3799999999999999E-3</v>
      </c>
    </row>
    <row r="1637" spans="1:21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41"/>
        <v>2150</v>
      </c>
      <c r="J1637" s="5">
        <v>1</v>
      </c>
      <c r="K1637" s="2">
        <f t="shared" si="142"/>
        <v>3280000</v>
      </c>
      <c r="L1637" s="5">
        <v>1</v>
      </c>
      <c r="M1637" s="2">
        <f t="shared" si="143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44"/>
        <v>2</v>
      </c>
      <c r="S1637">
        <v>0.18</v>
      </c>
      <c r="T1637">
        <v>2.3E-3</v>
      </c>
      <c r="U1637">
        <f t="shared" si="145"/>
        <v>1.3799999999999999E-3</v>
      </c>
    </row>
    <row r="1638" spans="1:21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41"/>
        <v>2150</v>
      </c>
      <c r="J1638" s="5">
        <v>1</v>
      </c>
      <c r="K1638" s="2">
        <f t="shared" si="142"/>
        <v>3282000</v>
      </c>
      <c r="L1638" s="5">
        <v>1</v>
      </c>
      <c r="M1638" s="2">
        <f t="shared" si="143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44"/>
        <v>2</v>
      </c>
      <c r="S1638">
        <v>0.18</v>
      </c>
      <c r="T1638">
        <v>2.3E-3</v>
      </c>
      <c r="U1638">
        <f t="shared" si="145"/>
        <v>1.3799999999999999E-3</v>
      </c>
    </row>
    <row r="1639" spans="1:21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41"/>
        <v>2150</v>
      </c>
      <c r="J1639" s="5">
        <v>1</v>
      </c>
      <c r="K1639" s="2">
        <f t="shared" si="142"/>
        <v>3284000</v>
      </c>
      <c r="L1639" s="5">
        <v>1</v>
      </c>
      <c r="M1639" s="2">
        <f t="shared" si="143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44"/>
        <v>2</v>
      </c>
      <c r="S1639">
        <v>0.18</v>
      </c>
      <c r="T1639">
        <v>2.3E-3</v>
      </c>
      <c r="U1639">
        <f t="shared" si="145"/>
        <v>1.3799999999999999E-3</v>
      </c>
    </row>
    <row r="1640" spans="1:21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41"/>
        <v>2150</v>
      </c>
      <c r="J1640" s="5">
        <v>1</v>
      </c>
      <c r="K1640" s="2">
        <f t="shared" si="142"/>
        <v>3286000</v>
      </c>
      <c r="L1640" s="5">
        <v>1</v>
      </c>
      <c r="M1640" s="2">
        <f t="shared" si="143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44"/>
        <v>2</v>
      </c>
      <c r="S1640">
        <v>0.18</v>
      </c>
      <c r="T1640">
        <v>2.3E-3</v>
      </c>
      <c r="U1640">
        <f t="shared" si="145"/>
        <v>1.3799999999999999E-3</v>
      </c>
    </row>
    <row r="1641" spans="1:21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41"/>
        <v>2150</v>
      </c>
      <c r="J1641" s="5">
        <v>1</v>
      </c>
      <c r="K1641" s="2">
        <f t="shared" si="142"/>
        <v>3288000</v>
      </c>
      <c r="L1641" s="5">
        <v>1</v>
      </c>
      <c r="M1641" s="2">
        <f t="shared" si="143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44"/>
        <v>2</v>
      </c>
      <c r="S1641">
        <v>0.18</v>
      </c>
      <c r="T1641">
        <v>2.3E-3</v>
      </c>
      <c r="U1641">
        <f t="shared" si="145"/>
        <v>1.3799999999999999E-3</v>
      </c>
    </row>
    <row r="1642" spans="1:21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41"/>
        <v>2150</v>
      </c>
      <c r="J1642" s="5">
        <v>1</v>
      </c>
      <c r="K1642" s="2">
        <f t="shared" si="142"/>
        <v>3290000</v>
      </c>
      <c r="L1642" s="5">
        <v>1</v>
      </c>
      <c r="M1642" s="2">
        <f t="shared" si="143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44"/>
        <v>2</v>
      </c>
      <c r="S1642">
        <v>0.18</v>
      </c>
      <c r="T1642">
        <v>2.3E-3</v>
      </c>
      <c r="U1642">
        <f t="shared" si="145"/>
        <v>1.3799999999999999E-3</v>
      </c>
    </row>
    <row r="1643" spans="1:21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41"/>
        <v>2150</v>
      </c>
      <c r="J1643" s="5">
        <v>1</v>
      </c>
      <c r="K1643" s="2">
        <f t="shared" si="142"/>
        <v>3292000</v>
      </c>
      <c r="L1643" s="5">
        <v>1</v>
      </c>
      <c r="M1643" s="2">
        <f t="shared" si="143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44"/>
        <v>2</v>
      </c>
      <c r="S1643">
        <v>0.18</v>
      </c>
      <c r="T1643">
        <v>2.3E-3</v>
      </c>
      <c r="U1643">
        <f t="shared" si="145"/>
        <v>1.3799999999999999E-3</v>
      </c>
    </row>
    <row r="1644" spans="1:21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41"/>
        <v>2150</v>
      </c>
      <c r="J1644" s="5">
        <v>1</v>
      </c>
      <c r="K1644" s="2">
        <f t="shared" si="142"/>
        <v>3294000</v>
      </c>
      <c r="L1644" s="5">
        <v>1</v>
      </c>
      <c r="M1644" s="2">
        <f t="shared" si="143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44"/>
        <v>2</v>
      </c>
      <c r="S1644">
        <v>0.18</v>
      </c>
      <c r="T1644">
        <v>2.3E-3</v>
      </c>
      <c r="U1644">
        <f t="shared" si="145"/>
        <v>1.3799999999999999E-3</v>
      </c>
    </row>
    <row r="1645" spans="1:21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41"/>
        <v>2150</v>
      </c>
      <c r="J1645" s="5">
        <v>1</v>
      </c>
      <c r="K1645" s="2">
        <f t="shared" si="142"/>
        <v>3296000</v>
      </c>
      <c r="L1645" s="5">
        <v>1</v>
      </c>
      <c r="M1645" s="2">
        <f t="shared" si="143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44"/>
        <v>2</v>
      </c>
      <c r="S1645">
        <v>0.18</v>
      </c>
      <c r="T1645">
        <v>2.3E-3</v>
      </c>
      <c r="U1645">
        <f t="shared" si="145"/>
        <v>1.3799999999999999E-3</v>
      </c>
    </row>
    <row r="1646" spans="1:21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41"/>
        <v>2150</v>
      </c>
      <c r="J1646" s="5">
        <v>1</v>
      </c>
      <c r="K1646" s="2">
        <f t="shared" si="142"/>
        <v>3298000</v>
      </c>
      <c r="L1646" s="5">
        <v>1</v>
      </c>
      <c r="M1646" s="2">
        <f t="shared" si="143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44"/>
        <v>2</v>
      </c>
      <c r="S1646">
        <v>0.18</v>
      </c>
      <c r="T1646">
        <v>2.3E-3</v>
      </c>
      <c r="U1646">
        <f t="shared" si="145"/>
        <v>1.3799999999999999E-3</v>
      </c>
    </row>
    <row r="1647" spans="1:21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41"/>
        <v>2150</v>
      </c>
      <c r="J1647" s="5">
        <v>1</v>
      </c>
      <c r="K1647" s="2">
        <f t="shared" si="142"/>
        <v>3300000</v>
      </c>
      <c r="L1647" s="5">
        <v>1</v>
      </c>
      <c r="M1647" s="2">
        <f t="shared" si="143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44"/>
        <v>2</v>
      </c>
      <c r="S1647">
        <v>0.18</v>
      </c>
      <c r="T1647">
        <v>2.3E-3</v>
      </c>
      <c r="U1647">
        <f t="shared" si="145"/>
        <v>1.3799999999999999E-3</v>
      </c>
    </row>
    <row r="1648" spans="1:21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41"/>
        <v>2150</v>
      </c>
      <c r="J1648" s="5">
        <v>1</v>
      </c>
      <c r="K1648" s="2">
        <f t="shared" si="142"/>
        <v>3302000</v>
      </c>
      <c r="L1648" s="5">
        <v>1</v>
      </c>
      <c r="M1648" s="2">
        <f t="shared" si="143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44"/>
        <v>2</v>
      </c>
      <c r="S1648">
        <v>0.18</v>
      </c>
      <c r="T1648">
        <v>2.3E-3</v>
      </c>
      <c r="U1648">
        <f t="shared" si="145"/>
        <v>1.3799999999999999E-3</v>
      </c>
    </row>
    <row r="1649" spans="1:21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41"/>
        <v>2150</v>
      </c>
      <c r="J1649" s="5">
        <v>1</v>
      </c>
      <c r="K1649" s="2">
        <f t="shared" si="142"/>
        <v>3304000</v>
      </c>
      <c r="L1649" s="5">
        <v>1</v>
      </c>
      <c r="M1649" s="2">
        <f t="shared" si="143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44"/>
        <v>2</v>
      </c>
      <c r="S1649">
        <v>0.18</v>
      </c>
      <c r="T1649">
        <v>2.3E-3</v>
      </c>
      <c r="U1649">
        <f t="shared" si="145"/>
        <v>1.3799999999999999E-3</v>
      </c>
    </row>
    <row r="1650" spans="1:21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41"/>
        <v>2150</v>
      </c>
      <c r="J1650" s="5">
        <v>1</v>
      </c>
      <c r="K1650" s="2">
        <f t="shared" si="142"/>
        <v>3306000</v>
      </c>
      <c r="L1650" s="5">
        <v>1</v>
      </c>
      <c r="M1650" s="2">
        <f t="shared" si="143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44"/>
        <v>2</v>
      </c>
      <c r="S1650">
        <v>0.18</v>
      </c>
      <c r="T1650">
        <v>2.3E-3</v>
      </c>
      <c r="U1650">
        <f t="shared" si="145"/>
        <v>1.3799999999999999E-3</v>
      </c>
    </row>
    <row r="1651" spans="1:21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41"/>
        <v>2150</v>
      </c>
      <c r="J1651" s="5">
        <v>1</v>
      </c>
      <c r="K1651" s="2">
        <f t="shared" si="142"/>
        <v>3308000</v>
      </c>
      <c r="L1651" s="5">
        <v>1</v>
      </c>
      <c r="M1651" s="2">
        <f t="shared" si="143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44"/>
        <v>2</v>
      </c>
      <c r="S1651">
        <v>0.18</v>
      </c>
      <c r="T1651">
        <v>2.3E-3</v>
      </c>
      <c r="U1651">
        <f t="shared" si="145"/>
        <v>1.3799999999999999E-3</v>
      </c>
    </row>
    <row r="1652" spans="1:21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41"/>
        <v>2150</v>
      </c>
      <c r="J1652" s="5">
        <v>1</v>
      </c>
      <c r="K1652" s="2">
        <f t="shared" si="142"/>
        <v>3310000</v>
      </c>
      <c r="L1652" s="5">
        <v>1</v>
      </c>
      <c r="M1652" s="2">
        <f t="shared" si="143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44"/>
        <v>2</v>
      </c>
      <c r="S1652">
        <v>0.18</v>
      </c>
      <c r="T1652">
        <v>2.3E-3</v>
      </c>
      <c r="U1652">
        <f t="shared" si="145"/>
        <v>1.3799999999999999E-3</v>
      </c>
    </row>
    <row r="1653" spans="1:21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41"/>
        <v>2160</v>
      </c>
      <c r="J1653" s="5">
        <v>1</v>
      </c>
      <c r="K1653" s="2">
        <f t="shared" si="142"/>
        <v>3312000</v>
      </c>
      <c r="L1653" s="5">
        <v>1</v>
      </c>
      <c r="M1653" s="2">
        <f t="shared" si="143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44"/>
        <v>2</v>
      </c>
      <c r="S1653">
        <v>0.18</v>
      </c>
      <c r="T1653">
        <v>2.3E-3</v>
      </c>
      <c r="U1653">
        <f t="shared" si="145"/>
        <v>1.3799999999999999E-3</v>
      </c>
    </row>
    <row r="1654" spans="1:21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41"/>
        <v>2160</v>
      </c>
      <c r="J1654" s="5">
        <v>1</v>
      </c>
      <c r="K1654" s="2">
        <f t="shared" si="142"/>
        <v>3314000</v>
      </c>
      <c r="L1654" s="5">
        <v>1</v>
      </c>
      <c r="M1654" s="2">
        <f t="shared" si="143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44"/>
        <v>2</v>
      </c>
      <c r="S1654">
        <v>0.18</v>
      </c>
      <c r="T1654">
        <v>2.3E-3</v>
      </c>
      <c r="U1654">
        <f t="shared" si="145"/>
        <v>1.3799999999999999E-3</v>
      </c>
    </row>
    <row r="1655" spans="1:21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41"/>
        <v>2160</v>
      </c>
      <c r="J1655" s="5">
        <v>1</v>
      </c>
      <c r="K1655" s="2">
        <f t="shared" si="142"/>
        <v>3316000</v>
      </c>
      <c r="L1655" s="5">
        <v>1</v>
      </c>
      <c r="M1655" s="2">
        <f t="shared" si="143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44"/>
        <v>2</v>
      </c>
      <c r="S1655">
        <v>0.18</v>
      </c>
      <c r="T1655">
        <v>2.3E-3</v>
      </c>
      <c r="U1655">
        <f t="shared" si="145"/>
        <v>1.3799999999999999E-3</v>
      </c>
    </row>
    <row r="1656" spans="1:21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41"/>
        <v>2160</v>
      </c>
      <c r="J1656" s="5">
        <v>1</v>
      </c>
      <c r="K1656" s="2">
        <f t="shared" si="142"/>
        <v>3318000</v>
      </c>
      <c r="L1656" s="5">
        <v>1</v>
      </c>
      <c r="M1656" s="2">
        <f t="shared" si="143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44"/>
        <v>2</v>
      </c>
      <c r="S1656">
        <v>0.18</v>
      </c>
      <c r="T1656">
        <v>2.3E-3</v>
      </c>
      <c r="U1656">
        <f t="shared" si="145"/>
        <v>1.3799999999999999E-3</v>
      </c>
    </row>
    <row r="1657" spans="1:21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41"/>
        <v>2160</v>
      </c>
      <c r="J1657" s="5">
        <v>1</v>
      </c>
      <c r="K1657" s="2">
        <f t="shared" si="142"/>
        <v>3320000</v>
      </c>
      <c r="L1657" s="5">
        <v>1</v>
      </c>
      <c r="M1657" s="2">
        <f t="shared" si="143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44"/>
        <v>2</v>
      </c>
      <c r="S1657">
        <v>0.18</v>
      </c>
      <c r="T1657">
        <v>2.3E-3</v>
      </c>
      <c r="U1657">
        <f t="shared" si="145"/>
        <v>1.3799999999999999E-3</v>
      </c>
    </row>
    <row r="1658" spans="1:21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41"/>
        <v>2160</v>
      </c>
      <c r="J1658" s="5">
        <v>1</v>
      </c>
      <c r="K1658" s="2">
        <f t="shared" si="142"/>
        <v>3322000</v>
      </c>
      <c r="L1658" s="5">
        <v>1</v>
      </c>
      <c r="M1658" s="2">
        <f t="shared" si="143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44"/>
        <v>2</v>
      </c>
      <c r="S1658">
        <v>0.18</v>
      </c>
      <c r="T1658">
        <v>2.3E-3</v>
      </c>
      <c r="U1658">
        <f t="shared" si="145"/>
        <v>1.3799999999999999E-3</v>
      </c>
    </row>
    <row r="1659" spans="1:21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41"/>
        <v>2160</v>
      </c>
      <c r="J1659" s="5">
        <v>1</v>
      </c>
      <c r="K1659" s="2">
        <f t="shared" si="142"/>
        <v>3324000</v>
      </c>
      <c r="L1659" s="5">
        <v>1</v>
      </c>
      <c r="M1659" s="2">
        <f t="shared" si="143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44"/>
        <v>2</v>
      </c>
      <c r="S1659">
        <v>0.18</v>
      </c>
      <c r="T1659">
        <v>2.3E-3</v>
      </c>
      <c r="U1659">
        <f t="shared" si="145"/>
        <v>1.3799999999999999E-3</v>
      </c>
    </row>
    <row r="1660" spans="1:21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46">ROUNDDOWN(A1659/50*20+1500,-1)</f>
        <v>2160</v>
      </c>
      <c r="J1660" s="5">
        <v>1</v>
      </c>
      <c r="K1660" s="2">
        <f t="shared" si="142"/>
        <v>3326000</v>
      </c>
      <c r="L1660" s="5">
        <v>1</v>
      </c>
      <c r="M1660" s="2">
        <f t="shared" si="143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44"/>
        <v>2</v>
      </c>
      <c r="S1660">
        <v>0.18</v>
      </c>
      <c r="T1660">
        <v>2.3E-3</v>
      </c>
      <c r="U1660">
        <f t="shared" si="145"/>
        <v>1.3799999999999999E-3</v>
      </c>
    </row>
    <row r="1661" spans="1:21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46"/>
        <v>2160</v>
      </c>
      <c r="J1661" s="5">
        <v>1</v>
      </c>
      <c r="K1661" s="2">
        <f t="shared" si="142"/>
        <v>3328000</v>
      </c>
      <c r="L1661" s="5">
        <v>1</v>
      </c>
      <c r="M1661" s="2">
        <f t="shared" si="143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44"/>
        <v>2</v>
      </c>
      <c r="S1661">
        <v>0.18</v>
      </c>
      <c r="T1661">
        <v>2.3E-3</v>
      </c>
      <c r="U1661">
        <f t="shared" si="145"/>
        <v>1.3799999999999999E-3</v>
      </c>
    </row>
    <row r="1662" spans="1:21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46"/>
        <v>2160</v>
      </c>
      <c r="J1662" s="5">
        <v>1</v>
      </c>
      <c r="K1662" s="2">
        <f t="shared" si="142"/>
        <v>3330000</v>
      </c>
      <c r="L1662" s="5">
        <v>1</v>
      </c>
      <c r="M1662" s="2">
        <f t="shared" si="143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44"/>
        <v>2</v>
      </c>
      <c r="S1662">
        <v>0.18</v>
      </c>
      <c r="T1662">
        <v>2.3E-3</v>
      </c>
      <c r="U1662">
        <f t="shared" si="145"/>
        <v>1.3799999999999999E-3</v>
      </c>
    </row>
    <row r="1663" spans="1:21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46"/>
        <v>2160</v>
      </c>
      <c r="J1663" s="5">
        <v>1</v>
      </c>
      <c r="K1663" s="2">
        <f t="shared" si="142"/>
        <v>3332000</v>
      </c>
      <c r="L1663" s="5">
        <v>1</v>
      </c>
      <c r="M1663" s="2">
        <f t="shared" si="143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44"/>
        <v>2</v>
      </c>
      <c r="S1663">
        <v>0.18</v>
      </c>
      <c r="T1663">
        <v>2.3E-3</v>
      </c>
      <c r="U1663">
        <f t="shared" si="145"/>
        <v>1.3799999999999999E-3</v>
      </c>
    </row>
    <row r="1664" spans="1:21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46"/>
        <v>2160</v>
      </c>
      <c r="J1664" s="5">
        <v>1</v>
      </c>
      <c r="K1664" s="2">
        <f t="shared" si="142"/>
        <v>3334000</v>
      </c>
      <c r="L1664" s="5">
        <v>1</v>
      </c>
      <c r="M1664" s="2">
        <f t="shared" si="143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44"/>
        <v>2</v>
      </c>
      <c r="S1664">
        <v>0.18</v>
      </c>
      <c r="T1664">
        <v>2.3E-3</v>
      </c>
      <c r="U1664">
        <f t="shared" si="145"/>
        <v>1.3799999999999999E-3</v>
      </c>
    </row>
    <row r="1665" spans="1:21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46"/>
        <v>2160</v>
      </c>
      <c r="J1665" s="5">
        <v>1</v>
      </c>
      <c r="K1665" s="2">
        <f t="shared" si="142"/>
        <v>3336000</v>
      </c>
      <c r="L1665" s="5">
        <v>1</v>
      </c>
      <c r="M1665" s="2">
        <f t="shared" si="143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44"/>
        <v>2</v>
      </c>
      <c r="S1665">
        <v>0.18</v>
      </c>
      <c r="T1665">
        <v>2.3E-3</v>
      </c>
      <c r="U1665">
        <f t="shared" si="145"/>
        <v>1.3799999999999999E-3</v>
      </c>
    </row>
    <row r="1666" spans="1:21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46"/>
        <v>2160</v>
      </c>
      <c r="J1666" s="5">
        <v>1</v>
      </c>
      <c r="K1666" s="2">
        <f t="shared" si="142"/>
        <v>3338000</v>
      </c>
      <c r="L1666" s="5">
        <v>1</v>
      </c>
      <c r="M1666" s="2">
        <f t="shared" si="143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44"/>
        <v>2</v>
      </c>
      <c r="S1666">
        <v>0.18</v>
      </c>
      <c r="T1666">
        <v>2.3E-3</v>
      </c>
      <c r="U1666">
        <f t="shared" si="145"/>
        <v>1.3799999999999999E-3</v>
      </c>
    </row>
    <row r="1667" spans="1:21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46"/>
        <v>2160</v>
      </c>
      <c r="J1667" s="5">
        <v>1</v>
      </c>
      <c r="K1667" s="2">
        <f t="shared" ref="K1667:K1730" si="147">10000+A1667*2000</f>
        <v>3340000</v>
      </c>
      <c r="L1667" s="5">
        <v>1</v>
      </c>
      <c r="M1667" s="2">
        <f t="shared" ref="M1667:M1730" si="148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49">QUOTIENT(A1667,1000)+1</f>
        <v>2</v>
      </c>
      <c r="S1667">
        <v>0.18</v>
      </c>
      <c r="T1667">
        <v>2.3E-3</v>
      </c>
      <c r="U1667">
        <f t="shared" si="145"/>
        <v>1.3799999999999999E-3</v>
      </c>
    </row>
    <row r="1668" spans="1:21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46"/>
        <v>2160</v>
      </c>
      <c r="J1668" s="5">
        <v>1</v>
      </c>
      <c r="K1668" s="2">
        <f t="shared" si="147"/>
        <v>3342000</v>
      </c>
      <c r="L1668" s="5">
        <v>1</v>
      </c>
      <c r="M1668" s="2">
        <f t="shared" si="148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49"/>
        <v>2</v>
      </c>
      <c r="S1668">
        <v>0.18</v>
      </c>
      <c r="T1668">
        <v>2.3E-3</v>
      </c>
      <c r="U1668">
        <f t="shared" ref="U1668:U1731" si="150">T1668*0.6</f>
        <v>1.3799999999999999E-3</v>
      </c>
    </row>
    <row r="1669" spans="1:21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46"/>
        <v>2160</v>
      </c>
      <c r="J1669" s="5">
        <v>1</v>
      </c>
      <c r="K1669" s="2">
        <f t="shared" si="147"/>
        <v>3344000</v>
      </c>
      <c r="L1669" s="5">
        <v>1</v>
      </c>
      <c r="M1669" s="2">
        <f t="shared" si="148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49"/>
        <v>2</v>
      </c>
      <c r="S1669">
        <v>0.18</v>
      </c>
      <c r="T1669">
        <v>2.3E-3</v>
      </c>
      <c r="U1669">
        <f t="shared" si="150"/>
        <v>1.3799999999999999E-3</v>
      </c>
    </row>
    <row r="1670" spans="1:21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46"/>
        <v>2160</v>
      </c>
      <c r="J1670" s="5">
        <v>1</v>
      </c>
      <c r="K1670" s="2">
        <f t="shared" si="147"/>
        <v>3346000</v>
      </c>
      <c r="L1670" s="5">
        <v>1</v>
      </c>
      <c r="M1670" s="2">
        <f t="shared" si="148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49"/>
        <v>2</v>
      </c>
      <c r="S1670">
        <v>0.18</v>
      </c>
      <c r="T1670">
        <v>2.3E-3</v>
      </c>
      <c r="U1670">
        <f t="shared" si="150"/>
        <v>1.3799999999999999E-3</v>
      </c>
    </row>
    <row r="1671" spans="1:21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46"/>
        <v>2160</v>
      </c>
      <c r="J1671" s="5">
        <v>1</v>
      </c>
      <c r="K1671" s="2">
        <f t="shared" si="147"/>
        <v>3348000</v>
      </c>
      <c r="L1671" s="5">
        <v>1</v>
      </c>
      <c r="M1671" s="2">
        <f t="shared" si="148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49"/>
        <v>2</v>
      </c>
      <c r="S1671">
        <v>0.18</v>
      </c>
      <c r="T1671">
        <v>2.3E-3</v>
      </c>
      <c r="U1671">
        <f t="shared" si="150"/>
        <v>1.3799999999999999E-3</v>
      </c>
    </row>
    <row r="1672" spans="1:21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46"/>
        <v>2160</v>
      </c>
      <c r="J1672" s="5">
        <v>1</v>
      </c>
      <c r="K1672" s="2">
        <f t="shared" si="147"/>
        <v>3350000</v>
      </c>
      <c r="L1672" s="5">
        <v>1</v>
      </c>
      <c r="M1672" s="2">
        <f t="shared" si="148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49"/>
        <v>2</v>
      </c>
      <c r="S1672">
        <v>0.18</v>
      </c>
      <c r="T1672">
        <v>2.3E-3</v>
      </c>
      <c r="U1672">
        <f t="shared" si="150"/>
        <v>1.3799999999999999E-3</v>
      </c>
    </row>
    <row r="1673" spans="1:21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46"/>
        <v>2160</v>
      </c>
      <c r="J1673" s="5">
        <v>1</v>
      </c>
      <c r="K1673" s="2">
        <f t="shared" si="147"/>
        <v>3352000</v>
      </c>
      <c r="L1673" s="5">
        <v>1</v>
      </c>
      <c r="M1673" s="2">
        <f t="shared" si="148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49"/>
        <v>2</v>
      </c>
      <c r="S1673">
        <v>0.18</v>
      </c>
      <c r="T1673">
        <v>2.3E-3</v>
      </c>
      <c r="U1673">
        <f t="shared" si="150"/>
        <v>1.3799999999999999E-3</v>
      </c>
    </row>
    <row r="1674" spans="1:21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46"/>
        <v>2160</v>
      </c>
      <c r="J1674" s="5">
        <v>1</v>
      </c>
      <c r="K1674" s="2">
        <f t="shared" si="147"/>
        <v>3354000</v>
      </c>
      <c r="L1674" s="5">
        <v>1</v>
      </c>
      <c r="M1674" s="2">
        <f t="shared" si="148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49"/>
        <v>2</v>
      </c>
      <c r="S1674">
        <v>0.18</v>
      </c>
      <c r="T1674">
        <v>2.3E-3</v>
      </c>
      <c r="U1674">
        <f t="shared" si="150"/>
        <v>1.3799999999999999E-3</v>
      </c>
    </row>
    <row r="1675" spans="1:21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46"/>
        <v>2160</v>
      </c>
      <c r="J1675" s="5">
        <v>1</v>
      </c>
      <c r="K1675" s="2">
        <f t="shared" si="147"/>
        <v>3356000</v>
      </c>
      <c r="L1675" s="5">
        <v>1</v>
      </c>
      <c r="M1675" s="2">
        <f t="shared" si="148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49"/>
        <v>2</v>
      </c>
      <c r="S1675">
        <v>0.18</v>
      </c>
      <c r="T1675">
        <v>2.3E-3</v>
      </c>
      <c r="U1675">
        <f t="shared" si="150"/>
        <v>1.3799999999999999E-3</v>
      </c>
    </row>
    <row r="1676" spans="1:21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46"/>
        <v>2160</v>
      </c>
      <c r="J1676" s="5">
        <v>1</v>
      </c>
      <c r="K1676" s="2">
        <f t="shared" si="147"/>
        <v>3358000</v>
      </c>
      <c r="L1676" s="5">
        <v>1</v>
      </c>
      <c r="M1676" s="2">
        <f t="shared" si="148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49"/>
        <v>2</v>
      </c>
      <c r="S1676">
        <v>0.18</v>
      </c>
      <c r="T1676">
        <v>2.3E-3</v>
      </c>
      <c r="U1676">
        <f t="shared" si="150"/>
        <v>1.3799999999999999E-3</v>
      </c>
    </row>
    <row r="1677" spans="1:21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46"/>
        <v>2160</v>
      </c>
      <c r="J1677" s="5">
        <v>1</v>
      </c>
      <c r="K1677" s="2">
        <f t="shared" si="147"/>
        <v>3360000</v>
      </c>
      <c r="L1677" s="5">
        <v>1</v>
      </c>
      <c r="M1677" s="2">
        <f t="shared" si="148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49"/>
        <v>2</v>
      </c>
      <c r="S1677">
        <v>0.18</v>
      </c>
      <c r="T1677">
        <v>2.3E-3</v>
      </c>
      <c r="U1677">
        <f t="shared" si="150"/>
        <v>1.3799999999999999E-3</v>
      </c>
    </row>
    <row r="1678" spans="1:21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46"/>
        <v>2170</v>
      </c>
      <c r="J1678" s="5">
        <v>1</v>
      </c>
      <c r="K1678" s="2">
        <f t="shared" si="147"/>
        <v>3362000</v>
      </c>
      <c r="L1678" s="5">
        <v>1</v>
      </c>
      <c r="M1678" s="2">
        <f t="shared" si="148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49"/>
        <v>2</v>
      </c>
      <c r="S1678">
        <v>0.18</v>
      </c>
      <c r="T1678">
        <v>2.3E-3</v>
      </c>
      <c r="U1678">
        <f t="shared" si="150"/>
        <v>1.3799999999999999E-3</v>
      </c>
    </row>
    <row r="1679" spans="1:21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46"/>
        <v>2170</v>
      </c>
      <c r="J1679" s="5">
        <v>1</v>
      </c>
      <c r="K1679" s="2">
        <f t="shared" si="147"/>
        <v>3364000</v>
      </c>
      <c r="L1679" s="5">
        <v>1</v>
      </c>
      <c r="M1679" s="2">
        <f t="shared" si="148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49"/>
        <v>2</v>
      </c>
      <c r="S1679">
        <v>0.18</v>
      </c>
      <c r="T1679">
        <v>2.3E-3</v>
      </c>
      <c r="U1679">
        <f t="shared" si="150"/>
        <v>1.3799999999999999E-3</v>
      </c>
    </row>
    <row r="1680" spans="1:21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46"/>
        <v>2170</v>
      </c>
      <c r="J1680" s="5">
        <v>1</v>
      </c>
      <c r="K1680" s="2">
        <f t="shared" si="147"/>
        <v>3366000</v>
      </c>
      <c r="L1680" s="5">
        <v>1</v>
      </c>
      <c r="M1680" s="2">
        <f t="shared" si="148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49"/>
        <v>2</v>
      </c>
      <c r="S1680">
        <v>0.18</v>
      </c>
      <c r="T1680">
        <v>2.3E-3</v>
      </c>
      <c r="U1680">
        <f t="shared" si="150"/>
        <v>1.3799999999999999E-3</v>
      </c>
    </row>
    <row r="1681" spans="1:21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46"/>
        <v>2170</v>
      </c>
      <c r="J1681" s="5">
        <v>1</v>
      </c>
      <c r="K1681" s="2">
        <f t="shared" si="147"/>
        <v>3368000</v>
      </c>
      <c r="L1681" s="5">
        <v>1</v>
      </c>
      <c r="M1681" s="2">
        <f t="shared" si="148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49"/>
        <v>2</v>
      </c>
      <c r="S1681">
        <v>0.18</v>
      </c>
      <c r="T1681">
        <v>2.3E-3</v>
      </c>
      <c r="U1681">
        <f t="shared" si="150"/>
        <v>1.3799999999999999E-3</v>
      </c>
    </row>
    <row r="1682" spans="1:21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46"/>
        <v>2170</v>
      </c>
      <c r="J1682" s="5">
        <v>1</v>
      </c>
      <c r="K1682" s="2">
        <f t="shared" si="147"/>
        <v>3370000</v>
      </c>
      <c r="L1682" s="5">
        <v>1</v>
      </c>
      <c r="M1682" s="2">
        <f t="shared" si="148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49"/>
        <v>2</v>
      </c>
      <c r="S1682">
        <v>0.18</v>
      </c>
      <c r="T1682">
        <v>2.3E-3</v>
      </c>
      <c r="U1682">
        <f t="shared" si="150"/>
        <v>1.3799999999999999E-3</v>
      </c>
    </row>
    <row r="1683" spans="1:21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46"/>
        <v>2170</v>
      </c>
      <c r="J1683" s="5">
        <v>1</v>
      </c>
      <c r="K1683" s="2">
        <f t="shared" si="147"/>
        <v>3372000</v>
      </c>
      <c r="L1683" s="5">
        <v>1</v>
      </c>
      <c r="M1683" s="2">
        <f t="shared" si="148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49"/>
        <v>2</v>
      </c>
      <c r="S1683">
        <v>0.18</v>
      </c>
      <c r="T1683">
        <v>2.3E-3</v>
      </c>
      <c r="U1683">
        <f t="shared" si="150"/>
        <v>1.3799999999999999E-3</v>
      </c>
    </row>
    <row r="1684" spans="1:21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46"/>
        <v>2170</v>
      </c>
      <c r="J1684" s="5">
        <v>1</v>
      </c>
      <c r="K1684" s="2">
        <f t="shared" si="147"/>
        <v>3374000</v>
      </c>
      <c r="L1684" s="5">
        <v>1</v>
      </c>
      <c r="M1684" s="2">
        <f t="shared" si="148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49"/>
        <v>2</v>
      </c>
      <c r="S1684">
        <v>0.18</v>
      </c>
      <c r="T1684">
        <v>2.3E-3</v>
      </c>
      <c r="U1684">
        <f t="shared" si="150"/>
        <v>1.3799999999999999E-3</v>
      </c>
    </row>
    <row r="1685" spans="1:21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46"/>
        <v>2170</v>
      </c>
      <c r="J1685" s="5">
        <v>1</v>
      </c>
      <c r="K1685" s="2">
        <f t="shared" si="147"/>
        <v>3376000</v>
      </c>
      <c r="L1685" s="5">
        <v>1</v>
      </c>
      <c r="M1685" s="2">
        <f t="shared" si="148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49"/>
        <v>2</v>
      </c>
      <c r="S1685">
        <v>0.18</v>
      </c>
      <c r="T1685">
        <v>2.3E-3</v>
      </c>
      <c r="U1685">
        <f t="shared" si="150"/>
        <v>1.3799999999999999E-3</v>
      </c>
    </row>
    <row r="1686" spans="1:21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46"/>
        <v>2170</v>
      </c>
      <c r="J1686" s="5">
        <v>1</v>
      </c>
      <c r="K1686" s="2">
        <f t="shared" si="147"/>
        <v>3378000</v>
      </c>
      <c r="L1686" s="5">
        <v>1</v>
      </c>
      <c r="M1686" s="2">
        <f t="shared" si="148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49"/>
        <v>2</v>
      </c>
      <c r="S1686">
        <v>0.18</v>
      </c>
      <c r="T1686">
        <v>2.3E-3</v>
      </c>
      <c r="U1686">
        <f t="shared" si="150"/>
        <v>1.3799999999999999E-3</v>
      </c>
    </row>
    <row r="1687" spans="1:21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46"/>
        <v>2170</v>
      </c>
      <c r="J1687" s="5">
        <v>1</v>
      </c>
      <c r="K1687" s="2">
        <f t="shared" si="147"/>
        <v>3380000</v>
      </c>
      <c r="L1687" s="5">
        <v>1</v>
      </c>
      <c r="M1687" s="2">
        <f t="shared" si="148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49"/>
        <v>2</v>
      </c>
      <c r="S1687">
        <v>0.18</v>
      </c>
      <c r="T1687">
        <v>2.3E-3</v>
      </c>
      <c r="U1687">
        <f t="shared" si="150"/>
        <v>1.3799999999999999E-3</v>
      </c>
    </row>
    <row r="1688" spans="1:21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46"/>
        <v>2170</v>
      </c>
      <c r="J1688" s="5">
        <v>1</v>
      </c>
      <c r="K1688" s="2">
        <f t="shared" si="147"/>
        <v>3382000</v>
      </c>
      <c r="L1688" s="5">
        <v>1</v>
      </c>
      <c r="M1688" s="2">
        <f t="shared" si="148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49"/>
        <v>2</v>
      </c>
      <c r="S1688">
        <v>0.18</v>
      </c>
      <c r="T1688">
        <v>2.3E-3</v>
      </c>
      <c r="U1688">
        <f t="shared" si="150"/>
        <v>1.3799999999999999E-3</v>
      </c>
    </row>
    <row r="1689" spans="1:21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46"/>
        <v>2170</v>
      </c>
      <c r="J1689" s="5">
        <v>1</v>
      </c>
      <c r="K1689" s="2">
        <f t="shared" si="147"/>
        <v>3384000</v>
      </c>
      <c r="L1689" s="5">
        <v>1</v>
      </c>
      <c r="M1689" s="2">
        <f t="shared" si="148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49"/>
        <v>2</v>
      </c>
      <c r="S1689">
        <v>0.18</v>
      </c>
      <c r="T1689">
        <v>2.3E-3</v>
      </c>
      <c r="U1689">
        <f t="shared" si="150"/>
        <v>1.3799999999999999E-3</v>
      </c>
    </row>
    <row r="1690" spans="1:21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46"/>
        <v>2170</v>
      </c>
      <c r="J1690" s="5">
        <v>1</v>
      </c>
      <c r="K1690" s="2">
        <f t="shared" si="147"/>
        <v>3386000</v>
      </c>
      <c r="L1690" s="5">
        <v>1</v>
      </c>
      <c r="M1690" s="2">
        <f t="shared" si="148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49"/>
        <v>2</v>
      </c>
      <c r="S1690">
        <v>0.18</v>
      </c>
      <c r="T1690">
        <v>2.3E-3</v>
      </c>
      <c r="U1690">
        <f t="shared" si="150"/>
        <v>1.3799999999999999E-3</v>
      </c>
    </row>
    <row r="1691" spans="1:21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46"/>
        <v>2170</v>
      </c>
      <c r="J1691" s="5">
        <v>1</v>
      </c>
      <c r="K1691" s="2">
        <f t="shared" si="147"/>
        <v>3388000</v>
      </c>
      <c r="L1691" s="5">
        <v>1</v>
      </c>
      <c r="M1691" s="2">
        <f t="shared" si="148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49"/>
        <v>2</v>
      </c>
      <c r="S1691">
        <v>0.18</v>
      </c>
      <c r="T1691">
        <v>2.3E-3</v>
      </c>
      <c r="U1691">
        <f t="shared" si="150"/>
        <v>1.3799999999999999E-3</v>
      </c>
    </row>
    <row r="1692" spans="1:21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46"/>
        <v>2170</v>
      </c>
      <c r="J1692" s="5">
        <v>1</v>
      </c>
      <c r="K1692" s="2">
        <f t="shared" si="147"/>
        <v>3390000</v>
      </c>
      <c r="L1692" s="5">
        <v>1</v>
      </c>
      <c r="M1692" s="2">
        <f t="shared" si="148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49"/>
        <v>2</v>
      </c>
      <c r="S1692">
        <v>0.18</v>
      </c>
      <c r="T1692">
        <v>2.3E-3</v>
      </c>
      <c r="U1692">
        <f t="shared" si="150"/>
        <v>1.3799999999999999E-3</v>
      </c>
    </row>
    <row r="1693" spans="1:21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46"/>
        <v>2170</v>
      </c>
      <c r="J1693" s="5">
        <v>1</v>
      </c>
      <c r="K1693" s="2">
        <f t="shared" si="147"/>
        <v>3392000</v>
      </c>
      <c r="L1693" s="5">
        <v>1</v>
      </c>
      <c r="M1693" s="2">
        <f t="shared" si="148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49"/>
        <v>2</v>
      </c>
      <c r="S1693">
        <v>0.18</v>
      </c>
      <c r="T1693">
        <v>2.3E-3</v>
      </c>
      <c r="U1693">
        <f t="shared" si="150"/>
        <v>1.3799999999999999E-3</v>
      </c>
    </row>
    <row r="1694" spans="1:21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46"/>
        <v>2170</v>
      </c>
      <c r="J1694" s="5">
        <v>1</v>
      </c>
      <c r="K1694" s="2">
        <f t="shared" si="147"/>
        <v>3394000</v>
      </c>
      <c r="L1694" s="5">
        <v>1</v>
      </c>
      <c r="M1694" s="2">
        <f t="shared" si="148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49"/>
        <v>2</v>
      </c>
      <c r="S1694">
        <v>0.18</v>
      </c>
      <c r="T1694">
        <v>2.3E-3</v>
      </c>
      <c r="U1694">
        <f t="shared" si="150"/>
        <v>1.3799999999999999E-3</v>
      </c>
    </row>
    <row r="1695" spans="1:21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46"/>
        <v>2170</v>
      </c>
      <c r="J1695" s="5">
        <v>1</v>
      </c>
      <c r="K1695" s="2">
        <f t="shared" si="147"/>
        <v>3396000</v>
      </c>
      <c r="L1695" s="5">
        <v>1</v>
      </c>
      <c r="M1695" s="2">
        <f t="shared" si="148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49"/>
        <v>2</v>
      </c>
      <c r="S1695">
        <v>0.18</v>
      </c>
      <c r="T1695">
        <v>2.3E-3</v>
      </c>
      <c r="U1695">
        <f t="shared" si="150"/>
        <v>1.3799999999999999E-3</v>
      </c>
    </row>
    <row r="1696" spans="1:21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46"/>
        <v>2170</v>
      </c>
      <c r="J1696" s="5">
        <v>1</v>
      </c>
      <c r="K1696" s="2">
        <f t="shared" si="147"/>
        <v>3398000</v>
      </c>
      <c r="L1696" s="5">
        <v>1</v>
      </c>
      <c r="M1696" s="2">
        <f t="shared" si="148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49"/>
        <v>2</v>
      </c>
      <c r="S1696">
        <v>0.18</v>
      </c>
      <c r="T1696">
        <v>2.3E-3</v>
      </c>
      <c r="U1696">
        <f t="shared" si="150"/>
        <v>1.3799999999999999E-3</v>
      </c>
    </row>
    <row r="1697" spans="1:21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46"/>
        <v>2170</v>
      </c>
      <c r="J1697" s="5">
        <v>1</v>
      </c>
      <c r="K1697" s="2">
        <f t="shared" si="147"/>
        <v>3400000</v>
      </c>
      <c r="L1697" s="5">
        <v>1</v>
      </c>
      <c r="M1697" s="2">
        <f t="shared" si="148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49"/>
        <v>2</v>
      </c>
      <c r="S1697">
        <v>0.18</v>
      </c>
      <c r="T1697">
        <v>2.3E-3</v>
      </c>
      <c r="U1697">
        <f t="shared" si="150"/>
        <v>1.3799999999999999E-3</v>
      </c>
    </row>
    <row r="1698" spans="1:21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46"/>
        <v>2170</v>
      </c>
      <c r="J1698" s="5">
        <v>1</v>
      </c>
      <c r="K1698" s="2">
        <f t="shared" si="147"/>
        <v>3402000</v>
      </c>
      <c r="L1698" s="5">
        <v>1</v>
      </c>
      <c r="M1698" s="2">
        <f t="shared" si="148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49"/>
        <v>2</v>
      </c>
      <c r="S1698">
        <v>0.18</v>
      </c>
      <c r="T1698">
        <v>2.3E-3</v>
      </c>
      <c r="U1698">
        <f t="shared" si="150"/>
        <v>1.3799999999999999E-3</v>
      </c>
    </row>
    <row r="1699" spans="1:21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46"/>
        <v>2170</v>
      </c>
      <c r="J1699" s="5">
        <v>1</v>
      </c>
      <c r="K1699" s="2">
        <f t="shared" si="147"/>
        <v>3404000</v>
      </c>
      <c r="L1699" s="5">
        <v>1</v>
      </c>
      <c r="M1699" s="2">
        <f t="shared" si="148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49"/>
        <v>2</v>
      </c>
      <c r="S1699">
        <v>0.18</v>
      </c>
      <c r="T1699">
        <v>2.3E-3</v>
      </c>
      <c r="U1699">
        <f t="shared" si="150"/>
        <v>1.3799999999999999E-3</v>
      </c>
    </row>
    <row r="1700" spans="1:21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46"/>
        <v>2170</v>
      </c>
      <c r="J1700" s="5">
        <v>1</v>
      </c>
      <c r="K1700" s="2">
        <f t="shared" si="147"/>
        <v>3406000</v>
      </c>
      <c r="L1700" s="5">
        <v>1</v>
      </c>
      <c r="M1700" s="2">
        <f t="shared" si="148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49"/>
        <v>2</v>
      </c>
      <c r="S1700">
        <v>0.18</v>
      </c>
      <c r="T1700">
        <v>2.3E-3</v>
      </c>
      <c r="U1700">
        <f t="shared" si="150"/>
        <v>1.3799999999999999E-3</v>
      </c>
    </row>
    <row r="1701" spans="1:21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46"/>
        <v>2170</v>
      </c>
      <c r="J1701" s="5">
        <v>1</v>
      </c>
      <c r="K1701" s="2">
        <f t="shared" si="147"/>
        <v>3408000</v>
      </c>
      <c r="L1701" s="5">
        <v>1</v>
      </c>
      <c r="M1701" s="2">
        <f t="shared" si="148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49"/>
        <v>2</v>
      </c>
      <c r="S1701">
        <v>0.18</v>
      </c>
      <c r="T1701">
        <v>2.3E-3</v>
      </c>
      <c r="U1701">
        <f t="shared" si="150"/>
        <v>1.3799999999999999E-3</v>
      </c>
    </row>
    <row r="1702" spans="1:21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46"/>
        <v>2170</v>
      </c>
      <c r="J1702" s="5">
        <v>1</v>
      </c>
      <c r="K1702" s="2">
        <f t="shared" si="147"/>
        <v>3410000</v>
      </c>
      <c r="L1702" s="5">
        <v>1</v>
      </c>
      <c r="M1702" s="2">
        <f t="shared" si="148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49"/>
        <v>2</v>
      </c>
      <c r="S1702">
        <v>0.18</v>
      </c>
      <c r="T1702">
        <v>2.3E-3</v>
      </c>
      <c r="U1702">
        <f t="shared" si="150"/>
        <v>1.3799999999999999E-3</v>
      </c>
    </row>
    <row r="1703" spans="1:21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46"/>
        <v>2180</v>
      </c>
      <c r="J1703" s="5">
        <v>1</v>
      </c>
      <c r="K1703" s="2">
        <f t="shared" si="147"/>
        <v>3412000</v>
      </c>
      <c r="L1703" s="5">
        <v>1</v>
      </c>
      <c r="M1703" s="2">
        <f t="shared" si="148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49"/>
        <v>2</v>
      </c>
      <c r="S1703">
        <v>0.18</v>
      </c>
      <c r="T1703">
        <v>2.3E-3</v>
      </c>
      <c r="U1703">
        <f t="shared" si="150"/>
        <v>1.3799999999999999E-3</v>
      </c>
    </row>
    <row r="1704" spans="1:21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46"/>
        <v>2180</v>
      </c>
      <c r="J1704" s="5">
        <v>1</v>
      </c>
      <c r="K1704" s="2">
        <f t="shared" si="147"/>
        <v>3414000</v>
      </c>
      <c r="L1704" s="5">
        <v>1</v>
      </c>
      <c r="M1704" s="2">
        <f t="shared" si="148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49"/>
        <v>2</v>
      </c>
      <c r="S1704">
        <v>0.18</v>
      </c>
      <c r="T1704">
        <v>2.3E-3</v>
      </c>
      <c r="U1704">
        <f t="shared" si="150"/>
        <v>1.3799999999999999E-3</v>
      </c>
    </row>
    <row r="1705" spans="1:21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46"/>
        <v>2180</v>
      </c>
      <c r="J1705" s="5">
        <v>1</v>
      </c>
      <c r="K1705" s="2">
        <f t="shared" si="147"/>
        <v>3416000</v>
      </c>
      <c r="L1705" s="5">
        <v>1</v>
      </c>
      <c r="M1705" s="2">
        <f t="shared" si="148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49"/>
        <v>2</v>
      </c>
      <c r="S1705">
        <v>0.18</v>
      </c>
      <c r="T1705">
        <v>2.3E-3</v>
      </c>
      <c r="U1705">
        <f t="shared" si="150"/>
        <v>1.3799999999999999E-3</v>
      </c>
    </row>
    <row r="1706" spans="1:21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46"/>
        <v>2180</v>
      </c>
      <c r="J1706" s="5">
        <v>1</v>
      </c>
      <c r="K1706" s="2">
        <f t="shared" si="147"/>
        <v>3418000</v>
      </c>
      <c r="L1706" s="5">
        <v>1</v>
      </c>
      <c r="M1706" s="2">
        <f t="shared" si="148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49"/>
        <v>2</v>
      </c>
      <c r="S1706">
        <v>0.18</v>
      </c>
      <c r="T1706">
        <v>2.3E-3</v>
      </c>
      <c r="U1706">
        <f t="shared" si="150"/>
        <v>1.3799999999999999E-3</v>
      </c>
    </row>
    <row r="1707" spans="1:21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46"/>
        <v>2180</v>
      </c>
      <c r="J1707" s="5">
        <v>1</v>
      </c>
      <c r="K1707" s="2">
        <f t="shared" si="147"/>
        <v>3420000</v>
      </c>
      <c r="L1707" s="5">
        <v>1</v>
      </c>
      <c r="M1707" s="2">
        <f t="shared" si="148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49"/>
        <v>2</v>
      </c>
      <c r="S1707">
        <v>0.18</v>
      </c>
      <c r="T1707">
        <v>2.3E-3</v>
      </c>
      <c r="U1707">
        <f t="shared" si="150"/>
        <v>1.3799999999999999E-3</v>
      </c>
    </row>
    <row r="1708" spans="1:21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46"/>
        <v>2180</v>
      </c>
      <c r="J1708" s="5">
        <v>1</v>
      </c>
      <c r="K1708" s="2">
        <f t="shared" si="147"/>
        <v>3422000</v>
      </c>
      <c r="L1708" s="5">
        <v>1</v>
      </c>
      <c r="M1708" s="2">
        <f t="shared" si="148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49"/>
        <v>2</v>
      </c>
      <c r="S1708">
        <v>0.18</v>
      </c>
      <c r="T1708">
        <v>2.3E-3</v>
      </c>
      <c r="U1708">
        <f t="shared" si="150"/>
        <v>1.3799999999999999E-3</v>
      </c>
    </row>
    <row r="1709" spans="1:21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46"/>
        <v>2180</v>
      </c>
      <c r="J1709" s="5">
        <v>1</v>
      </c>
      <c r="K1709" s="2">
        <f t="shared" si="147"/>
        <v>3424000</v>
      </c>
      <c r="L1709" s="5">
        <v>1</v>
      </c>
      <c r="M1709" s="2">
        <f t="shared" si="148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49"/>
        <v>2</v>
      </c>
      <c r="S1709">
        <v>0.18</v>
      </c>
      <c r="T1709">
        <v>2.3E-3</v>
      </c>
      <c r="U1709">
        <f t="shared" si="150"/>
        <v>1.3799999999999999E-3</v>
      </c>
    </row>
    <row r="1710" spans="1:21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46"/>
        <v>2180</v>
      </c>
      <c r="J1710" s="5">
        <v>1</v>
      </c>
      <c r="K1710" s="2">
        <f t="shared" si="147"/>
        <v>3426000</v>
      </c>
      <c r="L1710" s="5">
        <v>1</v>
      </c>
      <c r="M1710" s="2">
        <f t="shared" si="148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49"/>
        <v>2</v>
      </c>
      <c r="S1710">
        <v>0.18</v>
      </c>
      <c r="T1710">
        <v>2.3E-3</v>
      </c>
      <c r="U1710">
        <f t="shared" si="150"/>
        <v>1.3799999999999999E-3</v>
      </c>
    </row>
    <row r="1711" spans="1:21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46"/>
        <v>2180</v>
      </c>
      <c r="J1711" s="5">
        <v>1</v>
      </c>
      <c r="K1711" s="2">
        <f t="shared" si="147"/>
        <v>3428000</v>
      </c>
      <c r="L1711" s="5">
        <v>1</v>
      </c>
      <c r="M1711" s="2">
        <f t="shared" si="148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49"/>
        <v>2</v>
      </c>
      <c r="S1711">
        <v>0.18</v>
      </c>
      <c r="T1711">
        <v>2.3E-3</v>
      </c>
      <c r="U1711">
        <f t="shared" si="150"/>
        <v>1.3799999999999999E-3</v>
      </c>
    </row>
    <row r="1712" spans="1:21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46"/>
        <v>2180</v>
      </c>
      <c r="J1712" s="5">
        <v>1</v>
      </c>
      <c r="K1712" s="2">
        <f t="shared" si="147"/>
        <v>3430000</v>
      </c>
      <c r="L1712" s="5">
        <v>1</v>
      </c>
      <c r="M1712" s="2">
        <f t="shared" si="148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49"/>
        <v>2</v>
      </c>
      <c r="S1712">
        <v>0.18</v>
      </c>
      <c r="T1712">
        <v>2.3E-3</v>
      </c>
      <c r="U1712">
        <f t="shared" si="150"/>
        <v>1.3799999999999999E-3</v>
      </c>
    </row>
    <row r="1713" spans="1:21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46"/>
        <v>2180</v>
      </c>
      <c r="J1713" s="5">
        <v>1</v>
      </c>
      <c r="K1713" s="2">
        <f t="shared" si="147"/>
        <v>3432000</v>
      </c>
      <c r="L1713" s="5">
        <v>1</v>
      </c>
      <c r="M1713" s="2">
        <f t="shared" si="148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49"/>
        <v>2</v>
      </c>
      <c r="S1713">
        <v>0.18</v>
      </c>
      <c r="T1713">
        <v>2.3E-3</v>
      </c>
      <c r="U1713">
        <f t="shared" si="150"/>
        <v>1.3799999999999999E-3</v>
      </c>
    </row>
    <row r="1714" spans="1:21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46"/>
        <v>2180</v>
      </c>
      <c r="J1714" s="5">
        <v>1</v>
      </c>
      <c r="K1714" s="2">
        <f t="shared" si="147"/>
        <v>3434000</v>
      </c>
      <c r="L1714" s="5">
        <v>1</v>
      </c>
      <c r="M1714" s="2">
        <f t="shared" si="148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49"/>
        <v>2</v>
      </c>
      <c r="S1714">
        <v>0.18</v>
      </c>
      <c r="T1714">
        <v>2.3E-3</v>
      </c>
      <c r="U1714">
        <f t="shared" si="150"/>
        <v>1.3799999999999999E-3</v>
      </c>
    </row>
    <row r="1715" spans="1:21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46"/>
        <v>2180</v>
      </c>
      <c r="J1715" s="5">
        <v>1</v>
      </c>
      <c r="K1715" s="2">
        <f t="shared" si="147"/>
        <v>3436000</v>
      </c>
      <c r="L1715" s="5">
        <v>1</v>
      </c>
      <c r="M1715" s="2">
        <f t="shared" si="148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49"/>
        <v>2</v>
      </c>
      <c r="S1715">
        <v>0.18</v>
      </c>
      <c r="T1715">
        <v>2.3E-3</v>
      </c>
      <c r="U1715">
        <f t="shared" si="150"/>
        <v>1.3799999999999999E-3</v>
      </c>
    </row>
    <row r="1716" spans="1:21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46"/>
        <v>2180</v>
      </c>
      <c r="J1716" s="5">
        <v>1</v>
      </c>
      <c r="K1716" s="2">
        <f t="shared" si="147"/>
        <v>3438000</v>
      </c>
      <c r="L1716" s="5">
        <v>1</v>
      </c>
      <c r="M1716" s="2">
        <f t="shared" si="148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49"/>
        <v>2</v>
      </c>
      <c r="S1716">
        <v>0.18</v>
      </c>
      <c r="T1716">
        <v>2.3E-3</v>
      </c>
      <c r="U1716">
        <f t="shared" si="150"/>
        <v>1.3799999999999999E-3</v>
      </c>
    </row>
    <row r="1717" spans="1:21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46"/>
        <v>2180</v>
      </c>
      <c r="J1717" s="5">
        <v>1</v>
      </c>
      <c r="K1717" s="2">
        <f t="shared" si="147"/>
        <v>3440000</v>
      </c>
      <c r="L1717" s="5">
        <v>1</v>
      </c>
      <c r="M1717" s="2">
        <f t="shared" si="148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49"/>
        <v>2</v>
      </c>
      <c r="S1717">
        <v>0.18</v>
      </c>
      <c r="T1717">
        <v>2.3E-3</v>
      </c>
      <c r="U1717">
        <f t="shared" si="150"/>
        <v>1.3799999999999999E-3</v>
      </c>
    </row>
    <row r="1718" spans="1:21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46"/>
        <v>2180</v>
      </c>
      <c r="J1718" s="5">
        <v>1</v>
      </c>
      <c r="K1718" s="2">
        <f t="shared" si="147"/>
        <v>3442000</v>
      </c>
      <c r="L1718" s="5">
        <v>1</v>
      </c>
      <c r="M1718" s="2">
        <f t="shared" si="148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49"/>
        <v>2</v>
      </c>
      <c r="S1718">
        <v>0.18</v>
      </c>
      <c r="T1718">
        <v>2.3E-3</v>
      </c>
      <c r="U1718">
        <f t="shared" si="150"/>
        <v>1.3799999999999999E-3</v>
      </c>
    </row>
    <row r="1719" spans="1:21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46"/>
        <v>2180</v>
      </c>
      <c r="J1719" s="5">
        <v>1</v>
      </c>
      <c r="K1719" s="2">
        <f t="shared" si="147"/>
        <v>3444000</v>
      </c>
      <c r="L1719" s="5">
        <v>1</v>
      </c>
      <c r="M1719" s="2">
        <f t="shared" si="148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49"/>
        <v>2</v>
      </c>
      <c r="S1719">
        <v>0.18</v>
      </c>
      <c r="T1719">
        <v>2.3E-3</v>
      </c>
      <c r="U1719">
        <f t="shared" si="150"/>
        <v>1.3799999999999999E-3</v>
      </c>
    </row>
    <row r="1720" spans="1:21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46"/>
        <v>2180</v>
      </c>
      <c r="J1720" s="5">
        <v>1</v>
      </c>
      <c r="K1720" s="2">
        <f t="shared" si="147"/>
        <v>3446000</v>
      </c>
      <c r="L1720" s="5">
        <v>1</v>
      </c>
      <c r="M1720" s="2">
        <f t="shared" si="148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49"/>
        <v>2</v>
      </c>
      <c r="S1720">
        <v>0.18</v>
      </c>
      <c r="T1720">
        <v>2.3E-3</v>
      </c>
      <c r="U1720">
        <f t="shared" si="150"/>
        <v>1.3799999999999999E-3</v>
      </c>
    </row>
    <row r="1721" spans="1:21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46"/>
        <v>2180</v>
      </c>
      <c r="J1721" s="5">
        <v>1</v>
      </c>
      <c r="K1721" s="2">
        <f t="shared" si="147"/>
        <v>3448000</v>
      </c>
      <c r="L1721" s="5">
        <v>1</v>
      </c>
      <c r="M1721" s="2">
        <f t="shared" si="148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49"/>
        <v>2</v>
      </c>
      <c r="S1721">
        <v>0.18</v>
      </c>
      <c r="T1721">
        <v>2.3E-3</v>
      </c>
      <c r="U1721">
        <f t="shared" si="150"/>
        <v>1.3799999999999999E-3</v>
      </c>
    </row>
    <row r="1722" spans="1:21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46"/>
        <v>2180</v>
      </c>
      <c r="J1722" s="5">
        <v>1</v>
      </c>
      <c r="K1722" s="2">
        <f t="shared" si="147"/>
        <v>3450000</v>
      </c>
      <c r="L1722" s="5">
        <v>1</v>
      </c>
      <c r="M1722" s="2">
        <f t="shared" si="148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49"/>
        <v>2</v>
      </c>
      <c r="S1722">
        <v>0.18</v>
      </c>
      <c r="T1722">
        <v>2.3E-3</v>
      </c>
      <c r="U1722">
        <f t="shared" si="150"/>
        <v>1.3799999999999999E-3</v>
      </c>
    </row>
    <row r="1723" spans="1:21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46"/>
        <v>2180</v>
      </c>
      <c r="J1723" s="5">
        <v>1</v>
      </c>
      <c r="K1723" s="2">
        <f t="shared" si="147"/>
        <v>3452000</v>
      </c>
      <c r="L1723" s="5">
        <v>1</v>
      </c>
      <c r="M1723" s="2">
        <f t="shared" si="148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49"/>
        <v>2</v>
      </c>
      <c r="S1723">
        <v>0.18</v>
      </c>
      <c r="T1723">
        <v>2.3E-3</v>
      </c>
      <c r="U1723">
        <f t="shared" si="150"/>
        <v>1.3799999999999999E-3</v>
      </c>
    </row>
    <row r="1724" spans="1:21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51">ROUNDDOWN(A1723/50*20+1500,-1)</f>
        <v>2180</v>
      </c>
      <c r="J1724" s="5">
        <v>1</v>
      </c>
      <c r="K1724" s="2">
        <f t="shared" si="147"/>
        <v>3454000</v>
      </c>
      <c r="L1724" s="5">
        <v>1</v>
      </c>
      <c r="M1724" s="2">
        <f t="shared" si="148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49"/>
        <v>2</v>
      </c>
      <c r="S1724">
        <v>0.18</v>
      </c>
      <c r="T1724">
        <v>2.3E-3</v>
      </c>
      <c r="U1724">
        <f t="shared" si="150"/>
        <v>1.3799999999999999E-3</v>
      </c>
    </row>
    <row r="1725" spans="1:21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51"/>
        <v>2180</v>
      </c>
      <c r="J1725" s="5">
        <v>1</v>
      </c>
      <c r="K1725" s="2">
        <f t="shared" si="147"/>
        <v>3456000</v>
      </c>
      <c r="L1725" s="5">
        <v>1</v>
      </c>
      <c r="M1725" s="2">
        <f t="shared" si="148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49"/>
        <v>2</v>
      </c>
      <c r="S1725">
        <v>0.18</v>
      </c>
      <c r="T1725">
        <v>2.3E-3</v>
      </c>
      <c r="U1725">
        <f t="shared" si="150"/>
        <v>1.3799999999999999E-3</v>
      </c>
    </row>
    <row r="1726" spans="1:21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51"/>
        <v>2180</v>
      </c>
      <c r="J1726" s="5">
        <v>1</v>
      </c>
      <c r="K1726" s="2">
        <f t="shared" si="147"/>
        <v>3458000</v>
      </c>
      <c r="L1726" s="5">
        <v>1</v>
      </c>
      <c r="M1726" s="2">
        <f t="shared" si="148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49"/>
        <v>2</v>
      </c>
      <c r="S1726">
        <v>0.18</v>
      </c>
      <c r="T1726">
        <v>2.3E-3</v>
      </c>
      <c r="U1726">
        <f t="shared" si="150"/>
        <v>1.3799999999999999E-3</v>
      </c>
    </row>
    <row r="1727" spans="1:21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51"/>
        <v>2180</v>
      </c>
      <c r="J1727" s="5">
        <v>1</v>
      </c>
      <c r="K1727" s="2">
        <f t="shared" si="147"/>
        <v>3460000</v>
      </c>
      <c r="L1727" s="5">
        <v>1</v>
      </c>
      <c r="M1727" s="2">
        <f t="shared" si="148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49"/>
        <v>2</v>
      </c>
      <c r="S1727">
        <v>0.18</v>
      </c>
      <c r="T1727">
        <v>2.3E-3</v>
      </c>
      <c r="U1727">
        <f t="shared" si="150"/>
        <v>1.3799999999999999E-3</v>
      </c>
    </row>
    <row r="1728" spans="1:21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51"/>
        <v>2190</v>
      </c>
      <c r="J1728" s="5">
        <v>1</v>
      </c>
      <c r="K1728" s="2">
        <f t="shared" si="147"/>
        <v>3462000</v>
      </c>
      <c r="L1728" s="5">
        <v>1</v>
      </c>
      <c r="M1728" s="2">
        <f t="shared" si="148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49"/>
        <v>2</v>
      </c>
      <c r="S1728">
        <v>0.18</v>
      </c>
      <c r="T1728">
        <v>2.3E-3</v>
      </c>
      <c r="U1728">
        <f t="shared" si="150"/>
        <v>1.3799999999999999E-3</v>
      </c>
    </row>
    <row r="1729" spans="1:21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51"/>
        <v>2190</v>
      </c>
      <c r="J1729" s="5">
        <v>1</v>
      </c>
      <c r="K1729" s="2">
        <f t="shared" si="147"/>
        <v>3464000</v>
      </c>
      <c r="L1729" s="5">
        <v>1</v>
      </c>
      <c r="M1729" s="2">
        <f t="shared" si="148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49"/>
        <v>2</v>
      </c>
      <c r="S1729">
        <v>0.18</v>
      </c>
      <c r="T1729">
        <v>2.3E-3</v>
      </c>
      <c r="U1729">
        <f t="shared" si="150"/>
        <v>1.3799999999999999E-3</v>
      </c>
    </row>
    <row r="1730" spans="1:21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51"/>
        <v>2190</v>
      </c>
      <c r="J1730" s="5">
        <v>1</v>
      </c>
      <c r="K1730" s="2">
        <f t="shared" si="147"/>
        <v>3466000</v>
      </c>
      <c r="L1730" s="5">
        <v>1</v>
      </c>
      <c r="M1730" s="2">
        <f t="shared" si="148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49"/>
        <v>2</v>
      </c>
      <c r="S1730">
        <v>0.18</v>
      </c>
      <c r="T1730">
        <v>2.3E-3</v>
      </c>
      <c r="U1730">
        <f t="shared" si="150"/>
        <v>1.3799999999999999E-3</v>
      </c>
    </row>
    <row r="1731" spans="1:21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51"/>
        <v>2190</v>
      </c>
      <c r="J1731" s="5">
        <v>1</v>
      </c>
      <c r="K1731" s="2">
        <f t="shared" ref="K1731:K1794" si="152">10000+A1731*2000</f>
        <v>3468000</v>
      </c>
      <c r="L1731" s="5">
        <v>1</v>
      </c>
      <c r="M1731" s="2">
        <f t="shared" ref="M1731:M1794" si="153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54">QUOTIENT(A1731,1000)+1</f>
        <v>2</v>
      </c>
      <c r="S1731">
        <v>0.18</v>
      </c>
      <c r="T1731">
        <v>2.3E-3</v>
      </c>
      <c r="U1731">
        <f t="shared" si="150"/>
        <v>1.3799999999999999E-3</v>
      </c>
    </row>
    <row r="1732" spans="1:21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51"/>
        <v>2190</v>
      </c>
      <c r="J1732" s="5">
        <v>1</v>
      </c>
      <c r="K1732" s="2">
        <f t="shared" si="152"/>
        <v>3470000</v>
      </c>
      <c r="L1732" s="5">
        <v>1</v>
      </c>
      <c r="M1732" s="2">
        <f t="shared" si="153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54"/>
        <v>2</v>
      </c>
      <c r="S1732">
        <v>0.18</v>
      </c>
      <c r="T1732">
        <v>2.3E-3</v>
      </c>
      <c r="U1732">
        <f t="shared" ref="U1732:U1795" si="155">T1732*0.6</f>
        <v>1.3799999999999999E-3</v>
      </c>
    </row>
    <row r="1733" spans="1:21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51"/>
        <v>2190</v>
      </c>
      <c r="J1733" s="5">
        <v>1</v>
      </c>
      <c r="K1733" s="2">
        <f t="shared" si="152"/>
        <v>3472000</v>
      </c>
      <c r="L1733" s="5">
        <v>1</v>
      </c>
      <c r="M1733" s="2">
        <f t="shared" si="153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54"/>
        <v>2</v>
      </c>
      <c r="S1733">
        <v>0.18</v>
      </c>
      <c r="T1733">
        <v>2.3E-3</v>
      </c>
      <c r="U1733">
        <f t="shared" si="155"/>
        <v>1.3799999999999999E-3</v>
      </c>
    </row>
    <row r="1734" spans="1:21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51"/>
        <v>2190</v>
      </c>
      <c r="J1734" s="5">
        <v>1</v>
      </c>
      <c r="K1734" s="2">
        <f t="shared" si="152"/>
        <v>3474000</v>
      </c>
      <c r="L1734" s="5">
        <v>1</v>
      </c>
      <c r="M1734" s="2">
        <f t="shared" si="153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54"/>
        <v>2</v>
      </c>
      <c r="S1734">
        <v>0.18</v>
      </c>
      <c r="T1734">
        <v>2.3E-3</v>
      </c>
      <c r="U1734">
        <f t="shared" si="155"/>
        <v>1.3799999999999999E-3</v>
      </c>
    </row>
    <row r="1735" spans="1:21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51"/>
        <v>2190</v>
      </c>
      <c r="J1735" s="5">
        <v>1</v>
      </c>
      <c r="K1735" s="2">
        <f t="shared" si="152"/>
        <v>3476000</v>
      </c>
      <c r="L1735" s="5">
        <v>1</v>
      </c>
      <c r="M1735" s="2">
        <f t="shared" si="153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54"/>
        <v>2</v>
      </c>
      <c r="S1735">
        <v>0.18</v>
      </c>
      <c r="T1735">
        <v>2.3E-3</v>
      </c>
      <c r="U1735">
        <f t="shared" si="155"/>
        <v>1.3799999999999999E-3</v>
      </c>
    </row>
    <row r="1736" spans="1:21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51"/>
        <v>2190</v>
      </c>
      <c r="J1736" s="5">
        <v>1</v>
      </c>
      <c r="K1736" s="2">
        <f t="shared" si="152"/>
        <v>3478000</v>
      </c>
      <c r="L1736" s="5">
        <v>1</v>
      </c>
      <c r="M1736" s="2">
        <f t="shared" si="153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54"/>
        <v>2</v>
      </c>
      <c r="S1736">
        <v>0.18</v>
      </c>
      <c r="T1736">
        <v>2.3E-3</v>
      </c>
      <c r="U1736">
        <f t="shared" si="155"/>
        <v>1.3799999999999999E-3</v>
      </c>
    </row>
    <row r="1737" spans="1:21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51"/>
        <v>2190</v>
      </c>
      <c r="J1737" s="5">
        <v>1</v>
      </c>
      <c r="K1737" s="2">
        <f t="shared" si="152"/>
        <v>3480000</v>
      </c>
      <c r="L1737" s="5">
        <v>1</v>
      </c>
      <c r="M1737" s="2">
        <f t="shared" si="153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54"/>
        <v>2</v>
      </c>
      <c r="S1737">
        <v>0.18</v>
      </c>
      <c r="T1737">
        <v>2.3E-3</v>
      </c>
      <c r="U1737">
        <f t="shared" si="155"/>
        <v>1.3799999999999999E-3</v>
      </c>
    </row>
    <row r="1738" spans="1:21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51"/>
        <v>2190</v>
      </c>
      <c r="J1738" s="5">
        <v>1</v>
      </c>
      <c r="K1738" s="2">
        <f t="shared" si="152"/>
        <v>3482000</v>
      </c>
      <c r="L1738" s="5">
        <v>1</v>
      </c>
      <c r="M1738" s="2">
        <f t="shared" si="153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54"/>
        <v>2</v>
      </c>
      <c r="S1738">
        <v>0.18</v>
      </c>
      <c r="T1738">
        <v>2.3E-3</v>
      </c>
      <c r="U1738">
        <f t="shared" si="155"/>
        <v>1.3799999999999999E-3</v>
      </c>
    </row>
    <row r="1739" spans="1:21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51"/>
        <v>2190</v>
      </c>
      <c r="J1739" s="5">
        <v>1</v>
      </c>
      <c r="K1739" s="2">
        <f t="shared" si="152"/>
        <v>3484000</v>
      </c>
      <c r="L1739" s="5">
        <v>1</v>
      </c>
      <c r="M1739" s="2">
        <f t="shared" si="153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54"/>
        <v>2</v>
      </c>
      <c r="S1739">
        <v>0.18</v>
      </c>
      <c r="T1739">
        <v>2.3E-3</v>
      </c>
      <c r="U1739">
        <f t="shared" si="155"/>
        <v>1.3799999999999999E-3</v>
      </c>
    </row>
    <row r="1740" spans="1:21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51"/>
        <v>2190</v>
      </c>
      <c r="J1740" s="5">
        <v>1</v>
      </c>
      <c r="K1740" s="2">
        <f t="shared" si="152"/>
        <v>3486000</v>
      </c>
      <c r="L1740" s="5">
        <v>1</v>
      </c>
      <c r="M1740" s="2">
        <f t="shared" si="153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54"/>
        <v>2</v>
      </c>
      <c r="S1740">
        <v>0.18</v>
      </c>
      <c r="T1740">
        <v>2.3E-3</v>
      </c>
      <c r="U1740">
        <f t="shared" si="155"/>
        <v>1.3799999999999999E-3</v>
      </c>
    </row>
    <row r="1741" spans="1:21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51"/>
        <v>2190</v>
      </c>
      <c r="J1741" s="5">
        <v>1</v>
      </c>
      <c r="K1741" s="2">
        <f t="shared" si="152"/>
        <v>3488000</v>
      </c>
      <c r="L1741" s="5">
        <v>1</v>
      </c>
      <c r="M1741" s="2">
        <f t="shared" si="153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54"/>
        <v>2</v>
      </c>
      <c r="S1741">
        <v>0.18</v>
      </c>
      <c r="T1741">
        <v>2.3E-3</v>
      </c>
      <c r="U1741">
        <f t="shared" si="155"/>
        <v>1.3799999999999999E-3</v>
      </c>
    </row>
    <row r="1742" spans="1:21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51"/>
        <v>2190</v>
      </c>
      <c r="J1742" s="5">
        <v>1</v>
      </c>
      <c r="K1742" s="2">
        <f t="shared" si="152"/>
        <v>3490000</v>
      </c>
      <c r="L1742" s="5">
        <v>1</v>
      </c>
      <c r="M1742" s="2">
        <f t="shared" si="153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54"/>
        <v>2</v>
      </c>
      <c r="S1742">
        <v>0.18</v>
      </c>
      <c r="T1742">
        <v>2.3E-3</v>
      </c>
      <c r="U1742">
        <f t="shared" si="155"/>
        <v>1.3799999999999999E-3</v>
      </c>
    </row>
    <row r="1743" spans="1:21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51"/>
        <v>2190</v>
      </c>
      <c r="J1743" s="5">
        <v>1</v>
      </c>
      <c r="K1743" s="2">
        <f t="shared" si="152"/>
        <v>3492000</v>
      </c>
      <c r="L1743" s="5">
        <v>1</v>
      </c>
      <c r="M1743" s="2">
        <f t="shared" si="153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54"/>
        <v>2</v>
      </c>
      <c r="S1743">
        <v>0.18</v>
      </c>
      <c r="T1743">
        <v>2.3E-3</v>
      </c>
      <c r="U1743">
        <f t="shared" si="155"/>
        <v>1.3799999999999999E-3</v>
      </c>
    </row>
    <row r="1744" spans="1:21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51"/>
        <v>2190</v>
      </c>
      <c r="J1744" s="5">
        <v>1</v>
      </c>
      <c r="K1744" s="2">
        <f t="shared" si="152"/>
        <v>3494000</v>
      </c>
      <c r="L1744" s="5">
        <v>1</v>
      </c>
      <c r="M1744" s="2">
        <f t="shared" si="153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54"/>
        <v>2</v>
      </c>
      <c r="S1744">
        <v>0.18</v>
      </c>
      <c r="T1744">
        <v>2.3E-3</v>
      </c>
      <c r="U1744">
        <f t="shared" si="155"/>
        <v>1.3799999999999999E-3</v>
      </c>
    </row>
    <row r="1745" spans="1:21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51"/>
        <v>2190</v>
      </c>
      <c r="J1745" s="5">
        <v>1</v>
      </c>
      <c r="K1745" s="2">
        <f t="shared" si="152"/>
        <v>3496000</v>
      </c>
      <c r="L1745" s="5">
        <v>1</v>
      </c>
      <c r="M1745" s="2">
        <f t="shared" si="153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54"/>
        <v>2</v>
      </c>
      <c r="S1745">
        <v>0.18</v>
      </c>
      <c r="T1745">
        <v>2.3E-3</v>
      </c>
      <c r="U1745">
        <f t="shared" si="155"/>
        <v>1.3799999999999999E-3</v>
      </c>
    </row>
    <row r="1746" spans="1:21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51"/>
        <v>2190</v>
      </c>
      <c r="J1746" s="5">
        <v>1</v>
      </c>
      <c r="K1746" s="2">
        <f t="shared" si="152"/>
        <v>3498000</v>
      </c>
      <c r="L1746" s="5">
        <v>1</v>
      </c>
      <c r="M1746" s="2">
        <f t="shared" si="153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54"/>
        <v>2</v>
      </c>
      <c r="S1746">
        <v>0.18</v>
      </c>
      <c r="T1746">
        <v>2.3E-3</v>
      </c>
      <c r="U1746">
        <f t="shared" si="155"/>
        <v>1.3799999999999999E-3</v>
      </c>
    </row>
    <row r="1747" spans="1:21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51"/>
        <v>2190</v>
      </c>
      <c r="J1747" s="5">
        <v>1</v>
      </c>
      <c r="K1747" s="2">
        <f t="shared" si="152"/>
        <v>3500000</v>
      </c>
      <c r="L1747" s="5">
        <v>1</v>
      </c>
      <c r="M1747" s="2">
        <f t="shared" si="153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54"/>
        <v>2</v>
      </c>
      <c r="S1747">
        <v>0.18</v>
      </c>
      <c r="T1747">
        <v>2.3E-3</v>
      </c>
      <c r="U1747">
        <f t="shared" si="155"/>
        <v>1.3799999999999999E-3</v>
      </c>
    </row>
    <row r="1748" spans="1:21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51"/>
        <v>2190</v>
      </c>
      <c r="J1748" s="5">
        <v>1</v>
      </c>
      <c r="K1748" s="2">
        <f t="shared" si="152"/>
        <v>3502000</v>
      </c>
      <c r="L1748" s="5">
        <v>1</v>
      </c>
      <c r="M1748" s="2">
        <f t="shared" si="153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54"/>
        <v>2</v>
      </c>
      <c r="S1748">
        <v>0.18</v>
      </c>
      <c r="T1748">
        <v>2.3E-3</v>
      </c>
      <c r="U1748">
        <f t="shared" si="155"/>
        <v>1.3799999999999999E-3</v>
      </c>
    </row>
    <row r="1749" spans="1:21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51"/>
        <v>2190</v>
      </c>
      <c r="J1749" s="5">
        <v>1</v>
      </c>
      <c r="K1749" s="2">
        <f t="shared" si="152"/>
        <v>3504000</v>
      </c>
      <c r="L1749" s="5">
        <v>1</v>
      </c>
      <c r="M1749" s="2">
        <f t="shared" si="153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54"/>
        <v>2</v>
      </c>
      <c r="S1749">
        <v>0.18</v>
      </c>
      <c r="T1749">
        <v>2.3E-3</v>
      </c>
      <c r="U1749">
        <f t="shared" si="155"/>
        <v>1.3799999999999999E-3</v>
      </c>
    </row>
    <row r="1750" spans="1:21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51"/>
        <v>2190</v>
      </c>
      <c r="J1750" s="5">
        <v>1</v>
      </c>
      <c r="K1750" s="2">
        <f t="shared" si="152"/>
        <v>3506000</v>
      </c>
      <c r="L1750" s="5">
        <v>1</v>
      </c>
      <c r="M1750" s="2">
        <f t="shared" si="153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54"/>
        <v>2</v>
      </c>
      <c r="S1750">
        <v>0.18</v>
      </c>
      <c r="T1750">
        <v>2.3E-3</v>
      </c>
      <c r="U1750">
        <f t="shared" si="155"/>
        <v>1.3799999999999999E-3</v>
      </c>
    </row>
    <row r="1751" spans="1:21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51"/>
        <v>2190</v>
      </c>
      <c r="J1751" s="5">
        <v>1</v>
      </c>
      <c r="K1751" s="2">
        <f t="shared" si="152"/>
        <v>3508000</v>
      </c>
      <c r="L1751" s="5">
        <v>1</v>
      </c>
      <c r="M1751" s="2">
        <f t="shared" si="153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54"/>
        <v>2</v>
      </c>
      <c r="S1751">
        <v>0.18</v>
      </c>
      <c r="T1751">
        <v>2.3E-3</v>
      </c>
      <c r="U1751">
        <f t="shared" si="155"/>
        <v>1.3799999999999999E-3</v>
      </c>
    </row>
    <row r="1752" spans="1:21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51"/>
        <v>2190</v>
      </c>
      <c r="J1752" s="5">
        <v>1</v>
      </c>
      <c r="K1752" s="2">
        <f t="shared" si="152"/>
        <v>3510000</v>
      </c>
      <c r="L1752" s="5">
        <v>1</v>
      </c>
      <c r="M1752" s="2">
        <f t="shared" si="153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54"/>
        <v>2</v>
      </c>
      <c r="S1752">
        <v>0.18</v>
      </c>
      <c r="T1752">
        <v>2.3E-3</v>
      </c>
      <c r="U1752">
        <f t="shared" si="155"/>
        <v>1.3799999999999999E-3</v>
      </c>
    </row>
    <row r="1753" spans="1:21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51"/>
        <v>2200</v>
      </c>
      <c r="J1753" s="5">
        <v>1</v>
      </c>
      <c r="K1753" s="2">
        <f t="shared" si="152"/>
        <v>3512000</v>
      </c>
      <c r="L1753" s="5">
        <v>1</v>
      </c>
      <c r="M1753" s="2">
        <f t="shared" si="153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54"/>
        <v>2</v>
      </c>
      <c r="S1753">
        <v>0.18</v>
      </c>
      <c r="T1753">
        <v>2.3E-3</v>
      </c>
      <c r="U1753">
        <f t="shared" si="155"/>
        <v>1.3799999999999999E-3</v>
      </c>
    </row>
    <row r="1754" spans="1:21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51"/>
        <v>2200</v>
      </c>
      <c r="J1754" s="5">
        <v>1</v>
      </c>
      <c r="K1754" s="2">
        <f t="shared" si="152"/>
        <v>3514000</v>
      </c>
      <c r="L1754" s="5">
        <v>1</v>
      </c>
      <c r="M1754" s="2">
        <f t="shared" si="153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54"/>
        <v>2</v>
      </c>
      <c r="S1754">
        <v>0.18</v>
      </c>
      <c r="T1754">
        <v>2.3E-3</v>
      </c>
      <c r="U1754">
        <f t="shared" si="155"/>
        <v>1.3799999999999999E-3</v>
      </c>
    </row>
    <row r="1755" spans="1:21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51"/>
        <v>2200</v>
      </c>
      <c r="J1755" s="5">
        <v>1</v>
      </c>
      <c r="K1755" s="2">
        <f t="shared" si="152"/>
        <v>3516000</v>
      </c>
      <c r="L1755" s="5">
        <v>1</v>
      </c>
      <c r="M1755" s="2">
        <f t="shared" si="153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54"/>
        <v>2</v>
      </c>
      <c r="S1755">
        <v>0.18</v>
      </c>
      <c r="T1755">
        <v>2.3E-3</v>
      </c>
      <c r="U1755">
        <f t="shared" si="155"/>
        <v>1.3799999999999999E-3</v>
      </c>
    </row>
    <row r="1756" spans="1:21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51"/>
        <v>2200</v>
      </c>
      <c r="J1756" s="5">
        <v>1</v>
      </c>
      <c r="K1756" s="2">
        <f t="shared" si="152"/>
        <v>3518000</v>
      </c>
      <c r="L1756" s="5">
        <v>1</v>
      </c>
      <c r="M1756" s="2">
        <f t="shared" si="153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54"/>
        <v>2</v>
      </c>
      <c r="S1756">
        <v>0.18</v>
      </c>
      <c r="T1756">
        <v>2.3E-3</v>
      </c>
      <c r="U1756">
        <f t="shared" si="155"/>
        <v>1.3799999999999999E-3</v>
      </c>
    </row>
    <row r="1757" spans="1:21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51"/>
        <v>2200</v>
      </c>
      <c r="J1757" s="5">
        <v>1</v>
      </c>
      <c r="K1757" s="2">
        <f t="shared" si="152"/>
        <v>3520000</v>
      </c>
      <c r="L1757" s="5">
        <v>1</v>
      </c>
      <c r="M1757" s="2">
        <f t="shared" si="153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54"/>
        <v>2</v>
      </c>
      <c r="S1757">
        <v>0.18</v>
      </c>
      <c r="T1757">
        <v>2.3E-3</v>
      </c>
      <c r="U1757">
        <f t="shared" si="155"/>
        <v>1.3799999999999999E-3</v>
      </c>
    </row>
    <row r="1758" spans="1:21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51"/>
        <v>2200</v>
      </c>
      <c r="J1758" s="5">
        <v>1</v>
      </c>
      <c r="K1758" s="2">
        <f t="shared" si="152"/>
        <v>3522000</v>
      </c>
      <c r="L1758" s="5">
        <v>1</v>
      </c>
      <c r="M1758" s="2">
        <f t="shared" si="153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54"/>
        <v>2</v>
      </c>
      <c r="S1758">
        <v>0.18</v>
      </c>
      <c r="T1758">
        <v>2.3E-3</v>
      </c>
      <c r="U1758">
        <f t="shared" si="155"/>
        <v>1.3799999999999999E-3</v>
      </c>
    </row>
    <row r="1759" spans="1:21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51"/>
        <v>2200</v>
      </c>
      <c r="J1759" s="5">
        <v>1</v>
      </c>
      <c r="K1759" s="2">
        <f t="shared" si="152"/>
        <v>3524000</v>
      </c>
      <c r="L1759" s="5">
        <v>1</v>
      </c>
      <c r="M1759" s="2">
        <f t="shared" si="153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54"/>
        <v>2</v>
      </c>
      <c r="S1759">
        <v>0.18</v>
      </c>
      <c r="T1759">
        <v>2.3E-3</v>
      </c>
      <c r="U1759">
        <f t="shared" si="155"/>
        <v>1.3799999999999999E-3</v>
      </c>
    </row>
    <row r="1760" spans="1:21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51"/>
        <v>2200</v>
      </c>
      <c r="J1760" s="5">
        <v>1</v>
      </c>
      <c r="K1760" s="2">
        <f t="shared" si="152"/>
        <v>3526000</v>
      </c>
      <c r="L1760" s="5">
        <v>1</v>
      </c>
      <c r="M1760" s="2">
        <f t="shared" si="153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54"/>
        <v>2</v>
      </c>
      <c r="S1760">
        <v>0.18</v>
      </c>
      <c r="T1760">
        <v>2.3E-3</v>
      </c>
      <c r="U1760">
        <f t="shared" si="155"/>
        <v>1.3799999999999999E-3</v>
      </c>
    </row>
    <row r="1761" spans="1:21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51"/>
        <v>2200</v>
      </c>
      <c r="J1761" s="5">
        <v>1</v>
      </c>
      <c r="K1761" s="2">
        <f t="shared" si="152"/>
        <v>3528000</v>
      </c>
      <c r="L1761" s="5">
        <v>1</v>
      </c>
      <c r="M1761" s="2">
        <f t="shared" si="153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54"/>
        <v>2</v>
      </c>
      <c r="S1761">
        <v>0.18</v>
      </c>
      <c r="T1761">
        <v>2.3E-3</v>
      </c>
      <c r="U1761">
        <f t="shared" si="155"/>
        <v>1.3799999999999999E-3</v>
      </c>
    </row>
    <row r="1762" spans="1:21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51"/>
        <v>2200</v>
      </c>
      <c r="J1762" s="5">
        <v>1</v>
      </c>
      <c r="K1762" s="2">
        <f t="shared" si="152"/>
        <v>3530000</v>
      </c>
      <c r="L1762" s="5">
        <v>1</v>
      </c>
      <c r="M1762" s="2">
        <f t="shared" si="153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54"/>
        <v>2</v>
      </c>
      <c r="S1762">
        <v>0.18</v>
      </c>
      <c r="T1762">
        <v>2.3E-3</v>
      </c>
      <c r="U1762">
        <f t="shared" si="155"/>
        <v>1.3799999999999999E-3</v>
      </c>
    </row>
    <row r="1763" spans="1:21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51"/>
        <v>2200</v>
      </c>
      <c r="J1763" s="5">
        <v>1</v>
      </c>
      <c r="K1763" s="2">
        <f t="shared" si="152"/>
        <v>3532000</v>
      </c>
      <c r="L1763" s="5">
        <v>1</v>
      </c>
      <c r="M1763" s="2">
        <f t="shared" si="153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54"/>
        <v>2</v>
      </c>
      <c r="S1763">
        <v>0.18</v>
      </c>
      <c r="T1763">
        <v>2.3E-3</v>
      </c>
      <c r="U1763">
        <f t="shared" si="155"/>
        <v>1.3799999999999999E-3</v>
      </c>
    </row>
    <row r="1764" spans="1:21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51"/>
        <v>2200</v>
      </c>
      <c r="J1764" s="5">
        <v>1</v>
      </c>
      <c r="K1764" s="2">
        <f t="shared" si="152"/>
        <v>3534000</v>
      </c>
      <c r="L1764" s="5">
        <v>1</v>
      </c>
      <c r="M1764" s="2">
        <f t="shared" si="153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54"/>
        <v>2</v>
      </c>
      <c r="S1764">
        <v>0.18</v>
      </c>
      <c r="T1764">
        <v>2.3E-3</v>
      </c>
      <c r="U1764">
        <f t="shared" si="155"/>
        <v>1.3799999999999999E-3</v>
      </c>
    </row>
    <row r="1765" spans="1:21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51"/>
        <v>2200</v>
      </c>
      <c r="J1765" s="5">
        <v>1</v>
      </c>
      <c r="K1765" s="2">
        <f t="shared" si="152"/>
        <v>3536000</v>
      </c>
      <c r="L1765" s="5">
        <v>1</v>
      </c>
      <c r="M1765" s="2">
        <f t="shared" si="153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54"/>
        <v>2</v>
      </c>
      <c r="S1765">
        <v>0.18</v>
      </c>
      <c r="T1765">
        <v>2.3E-3</v>
      </c>
      <c r="U1765">
        <f t="shared" si="155"/>
        <v>1.3799999999999999E-3</v>
      </c>
    </row>
    <row r="1766" spans="1:21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51"/>
        <v>2200</v>
      </c>
      <c r="J1766" s="5">
        <v>1</v>
      </c>
      <c r="K1766" s="2">
        <f t="shared" si="152"/>
        <v>3538000</v>
      </c>
      <c r="L1766" s="5">
        <v>1</v>
      </c>
      <c r="M1766" s="2">
        <f t="shared" si="153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54"/>
        <v>2</v>
      </c>
      <c r="S1766">
        <v>0.18</v>
      </c>
      <c r="T1766">
        <v>2.3E-3</v>
      </c>
      <c r="U1766">
        <f t="shared" si="155"/>
        <v>1.3799999999999999E-3</v>
      </c>
    </row>
    <row r="1767" spans="1:21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51"/>
        <v>2200</v>
      </c>
      <c r="J1767" s="5">
        <v>1</v>
      </c>
      <c r="K1767" s="2">
        <f t="shared" si="152"/>
        <v>3540000</v>
      </c>
      <c r="L1767" s="5">
        <v>1</v>
      </c>
      <c r="M1767" s="2">
        <f t="shared" si="153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54"/>
        <v>2</v>
      </c>
      <c r="S1767">
        <v>0.18</v>
      </c>
      <c r="T1767">
        <v>2.3E-3</v>
      </c>
      <c r="U1767">
        <f t="shared" si="155"/>
        <v>1.3799999999999999E-3</v>
      </c>
    </row>
    <row r="1768" spans="1:21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51"/>
        <v>2200</v>
      </c>
      <c r="J1768" s="5">
        <v>1</v>
      </c>
      <c r="K1768" s="2">
        <f t="shared" si="152"/>
        <v>3542000</v>
      </c>
      <c r="L1768" s="5">
        <v>1</v>
      </c>
      <c r="M1768" s="2">
        <f t="shared" si="153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54"/>
        <v>2</v>
      </c>
      <c r="S1768">
        <v>0.18</v>
      </c>
      <c r="T1768">
        <v>2.3E-3</v>
      </c>
      <c r="U1768">
        <f t="shared" si="155"/>
        <v>1.3799999999999999E-3</v>
      </c>
    </row>
    <row r="1769" spans="1:21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51"/>
        <v>2200</v>
      </c>
      <c r="J1769" s="5">
        <v>1</v>
      </c>
      <c r="K1769" s="2">
        <f t="shared" si="152"/>
        <v>3544000</v>
      </c>
      <c r="L1769" s="5">
        <v>1</v>
      </c>
      <c r="M1769" s="2">
        <f t="shared" si="153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54"/>
        <v>2</v>
      </c>
      <c r="S1769">
        <v>0.18</v>
      </c>
      <c r="T1769">
        <v>2.3E-3</v>
      </c>
      <c r="U1769">
        <f t="shared" si="155"/>
        <v>1.3799999999999999E-3</v>
      </c>
    </row>
    <row r="1770" spans="1:21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51"/>
        <v>2200</v>
      </c>
      <c r="J1770" s="5">
        <v>1</v>
      </c>
      <c r="K1770" s="2">
        <f t="shared" si="152"/>
        <v>3546000</v>
      </c>
      <c r="L1770" s="5">
        <v>1</v>
      </c>
      <c r="M1770" s="2">
        <f t="shared" si="153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54"/>
        <v>2</v>
      </c>
      <c r="S1770">
        <v>0.18</v>
      </c>
      <c r="T1770">
        <v>2.3E-3</v>
      </c>
      <c r="U1770">
        <f t="shared" si="155"/>
        <v>1.3799999999999999E-3</v>
      </c>
    </row>
    <row r="1771" spans="1:21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51"/>
        <v>2200</v>
      </c>
      <c r="J1771" s="5">
        <v>1</v>
      </c>
      <c r="K1771" s="2">
        <f t="shared" si="152"/>
        <v>3548000</v>
      </c>
      <c r="L1771" s="5">
        <v>1</v>
      </c>
      <c r="M1771" s="2">
        <f t="shared" si="153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54"/>
        <v>2</v>
      </c>
      <c r="S1771">
        <v>0.18</v>
      </c>
      <c r="T1771">
        <v>2.3E-3</v>
      </c>
      <c r="U1771">
        <f t="shared" si="155"/>
        <v>1.3799999999999999E-3</v>
      </c>
    </row>
    <row r="1772" spans="1:21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51"/>
        <v>2200</v>
      </c>
      <c r="J1772" s="5">
        <v>1</v>
      </c>
      <c r="K1772" s="2">
        <f t="shared" si="152"/>
        <v>3550000</v>
      </c>
      <c r="L1772" s="5">
        <v>1</v>
      </c>
      <c r="M1772" s="2">
        <f t="shared" si="153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54"/>
        <v>2</v>
      </c>
      <c r="S1772">
        <v>0.18</v>
      </c>
      <c r="T1772">
        <v>2.3E-3</v>
      </c>
      <c r="U1772">
        <f t="shared" si="155"/>
        <v>1.3799999999999999E-3</v>
      </c>
    </row>
    <row r="1773" spans="1:21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51"/>
        <v>2200</v>
      </c>
      <c r="J1773" s="5">
        <v>1</v>
      </c>
      <c r="K1773" s="2">
        <f t="shared" si="152"/>
        <v>3552000</v>
      </c>
      <c r="L1773" s="5">
        <v>1</v>
      </c>
      <c r="M1773" s="2">
        <f t="shared" si="153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54"/>
        <v>2</v>
      </c>
      <c r="S1773">
        <v>0.18</v>
      </c>
      <c r="T1773">
        <v>2.3E-3</v>
      </c>
      <c r="U1773">
        <f t="shared" si="155"/>
        <v>1.3799999999999999E-3</v>
      </c>
    </row>
    <row r="1774" spans="1:21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51"/>
        <v>2200</v>
      </c>
      <c r="J1774" s="5">
        <v>1</v>
      </c>
      <c r="K1774" s="2">
        <f t="shared" si="152"/>
        <v>3554000</v>
      </c>
      <c r="L1774" s="5">
        <v>1</v>
      </c>
      <c r="M1774" s="2">
        <f t="shared" si="153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54"/>
        <v>2</v>
      </c>
      <c r="S1774">
        <v>0.18</v>
      </c>
      <c r="T1774">
        <v>2.3E-3</v>
      </c>
      <c r="U1774">
        <f t="shared" si="155"/>
        <v>1.3799999999999999E-3</v>
      </c>
    </row>
    <row r="1775" spans="1:21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51"/>
        <v>2200</v>
      </c>
      <c r="J1775" s="5">
        <v>1</v>
      </c>
      <c r="K1775" s="2">
        <f t="shared" si="152"/>
        <v>3556000</v>
      </c>
      <c r="L1775" s="5">
        <v>1</v>
      </c>
      <c r="M1775" s="2">
        <f t="shared" si="153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54"/>
        <v>2</v>
      </c>
      <c r="S1775">
        <v>0.18</v>
      </c>
      <c r="T1775">
        <v>2.3E-3</v>
      </c>
      <c r="U1775">
        <f t="shared" si="155"/>
        <v>1.3799999999999999E-3</v>
      </c>
    </row>
    <row r="1776" spans="1:21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51"/>
        <v>2200</v>
      </c>
      <c r="J1776" s="5">
        <v>1</v>
      </c>
      <c r="K1776" s="2">
        <f t="shared" si="152"/>
        <v>3558000</v>
      </c>
      <c r="L1776" s="5">
        <v>1</v>
      </c>
      <c r="M1776" s="2">
        <f t="shared" si="153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54"/>
        <v>2</v>
      </c>
      <c r="S1776">
        <v>0.18</v>
      </c>
      <c r="T1776">
        <v>2.3E-3</v>
      </c>
      <c r="U1776">
        <f t="shared" si="155"/>
        <v>1.3799999999999999E-3</v>
      </c>
    </row>
    <row r="1777" spans="1:21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51"/>
        <v>2200</v>
      </c>
      <c r="J1777" s="5">
        <v>1</v>
      </c>
      <c r="K1777" s="2">
        <f t="shared" si="152"/>
        <v>3560000</v>
      </c>
      <c r="L1777" s="5">
        <v>1</v>
      </c>
      <c r="M1777" s="2">
        <f t="shared" si="153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54"/>
        <v>2</v>
      </c>
      <c r="S1777">
        <v>0.18</v>
      </c>
      <c r="T1777">
        <v>2.3E-3</v>
      </c>
      <c r="U1777">
        <f t="shared" si="155"/>
        <v>1.3799999999999999E-3</v>
      </c>
    </row>
    <row r="1778" spans="1:21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51"/>
        <v>2210</v>
      </c>
      <c r="J1778" s="5">
        <v>1</v>
      </c>
      <c r="K1778" s="2">
        <f t="shared" si="152"/>
        <v>3562000</v>
      </c>
      <c r="L1778" s="5">
        <v>1</v>
      </c>
      <c r="M1778" s="2">
        <f t="shared" si="153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54"/>
        <v>2</v>
      </c>
      <c r="S1778">
        <v>0.18</v>
      </c>
      <c r="T1778">
        <v>2.3E-3</v>
      </c>
      <c r="U1778">
        <f t="shared" si="155"/>
        <v>1.3799999999999999E-3</v>
      </c>
    </row>
    <row r="1779" spans="1:21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51"/>
        <v>2210</v>
      </c>
      <c r="J1779" s="5">
        <v>1</v>
      </c>
      <c r="K1779" s="2">
        <f t="shared" si="152"/>
        <v>3564000</v>
      </c>
      <c r="L1779" s="5">
        <v>1</v>
      </c>
      <c r="M1779" s="2">
        <f t="shared" si="153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54"/>
        <v>2</v>
      </c>
      <c r="S1779">
        <v>0.18</v>
      </c>
      <c r="T1779">
        <v>2.3E-3</v>
      </c>
      <c r="U1779">
        <f t="shared" si="155"/>
        <v>1.3799999999999999E-3</v>
      </c>
    </row>
    <row r="1780" spans="1:21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51"/>
        <v>2210</v>
      </c>
      <c r="J1780" s="5">
        <v>1</v>
      </c>
      <c r="K1780" s="2">
        <f t="shared" si="152"/>
        <v>3566000</v>
      </c>
      <c r="L1780" s="5">
        <v>1</v>
      </c>
      <c r="M1780" s="2">
        <f t="shared" si="153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54"/>
        <v>2</v>
      </c>
      <c r="S1780">
        <v>0.18</v>
      </c>
      <c r="T1780">
        <v>2.3E-3</v>
      </c>
      <c r="U1780">
        <f t="shared" si="155"/>
        <v>1.3799999999999999E-3</v>
      </c>
    </row>
    <row r="1781" spans="1:21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51"/>
        <v>2210</v>
      </c>
      <c r="J1781" s="5">
        <v>1</v>
      </c>
      <c r="K1781" s="2">
        <f t="shared" si="152"/>
        <v>3568000</v>
      </c>
      <c r="L1781" s="5">
        <v>1</v>
      </c>
      <c r="M1781" s="2">
        <f t="shared" si="153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54"/>
        <v>2</v>
      </c>
      <c r="S1781">
        <v>0.18</v>
      </c>
      <c r="T1781">
        <v>2.3E-3</v>
      </c>
      <c r="U1781">
        <f t="shared" si="155"/>
        <v>1.3799999999999999E-3</v>
      </c>
    </row>
    <row r="1782" spans="1:21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51"/>
        <v>2210</v>
      </c>
      <c r="J1782" s="5">
        <v>1</v>
      </c>
      <c r="K1782" s="2">
        <f t="shared" si="152"/>
        <v>3570000</v>
      </c>
      <c r="L1782" s="5">
        <v>1</v>
      </c>
      <c r="M1782" s="2">
        <f t="shared" si="153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54"/>
        <v>2</v>
      </c>
      <c r="S1782">
        <v>0.18</v>
      </c>
      <c r="T1782">
        <v>2.3E-3</v>
      </c>
      <c r="U1782">
        <f t="shared" si="155"/>
        <v>1.3799999999999999E-3</v>
      </c>
    </row>
    <row r="1783" spans="1:21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51"/>
        <v>2210</v>
      </c>
      <c r="J1783" s="5">
        <v>1</v>
      </c>
      <c r="K1783" s="2">
        <f t="shared" si="152"/>
        <v>3572000</v>
      </c>
      <c r="L1783" s="5">
        <v>1</v>
      </c>
      <c r="M1783" s="2">
        <f t="shared" si="153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54"/>
        <v>2</v>
      </c>
      <c r="S1783">
        <v>0.18</v>
      </c>
      <c r="T1783">
        <v>2.3E-3</v>
      </c>
      <c r="U1783">
        <f t="shared" si="155"/>
        <v>1.3799999999999999E-3</v>
      </c>
    </row>
    <row r="1784" spans="1:21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51"/>
        <v>2210</v>
      </c>
      <c r="J1784" s="5">
        <v>1</v>
      </c>
      <c r="K1784" s="2">
        <f t="shared" si="152"/>
        <v>3574000</v>
      </c>
      <c r="L1784" s="5">
        <v>1</v>
      </c>
      <c r="M1784" s="2">
        <f t="shared" si="153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54"/>
        <v>2</v>
      </c>
      <c r="S1784">
        <v>0.18</v>
      </c>
      <c r="T1784">
        <v>2.3E-3</v>
      </c>
      <c r="U1784">
        <f t="shared" si="155"/>
        <v>1.3799999999999999E-3</v>
      </c>
    </row>
    <row r="1785" spans="1:21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51"/>
        <v>2210</v>
      </c>
      <c r="J1785" s="5">
        <v>1</v>
      </c>
      <c r="K1785" s="2">
        <f t="shared" si="152"/>
        <v>3576000</v>
      </c>
      <c r="L1785" s="5">
        <v>1</v>
      </c>
      <c r="M1785" s="2">
        <f t="shared" si="153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54"/>
        <v>2</v>
      </c>
      <c r="S1785">
        <v>0.18</v>
      </c>
      <c r="T1785">
        <v>2.3E-3</v>
      </c>
      <c r="U1785">
        <f t="shared" si="155"/>
        <v>1.3799999999999999E-3</v>
      </c>
    </row>
    <row r="1786" spans="1:21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51"/>
        <v>2210</v>
      </c>
      <c r="J1786" s="5">
        <v>1</v>
      </c>
      <c r="K1786" s="2">
        <f t="shared" si="152"/>
        <v>3578000</v>
      </c>
      <c r="L1786" s="5">
        <v>1</v>
      </c>
      <c r="M1786" s="2">
        <f t="shared" si="153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54"/>
        <v>2</v>
      </c>
      <c r="S1786">
        <v>0.18</v>
      </c>
      <c r="T1786">
        <v>2.3E-3</v>
      </c>
      <c r="U1786">
        <f t="shared" si="155"/>
        <v>1.3799999999999999E-3</v>
      </c>
    </row>
    <row r="1787" spans="1:21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51"/>
        <v>2210</v>
      </c>
      <c r="J1787" s="5">
        <v>1</v>
      </c>
      <c r="K1787" s="2">
        <f t="shared" si="152"/>
        <v>3580000</v>
      </c>
      <c r="L1787" s="5">
        <v>1</v>
      </c>
      <c r="M1787" s="2">
        <f t="shared" si="153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54"/>
        <v>2</v>
      </c>
      <c r="S1787">
        <v>0.18</v>
      </c>
      <c r="T1787">
        <v>2.3E-3</v>
      </c>
      <c r="U1787">
        <f t="shared" si="155"/>
        <v>1.3799999999999999E-3</v>
      </c>
    </row>
    <row r="1788" spans="1:21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56">ROUNDDOWN(A1787/50*20+1500,-1)</f>
        <v>2210</v>
      </c>
      <c r="J1788" s="5">
        <v>1</v>
      </c>
      <c r="K1788" s="2">
        <f t="shared" si="152"/>
        <v>3582000</v>
      </c>
      <c r="L1788" s="5">
        <v>1</v>
      </c>
      <c r="M1788" s="2">
        <f t="shared" si="153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54"/>
        <v>2</v>
      </c>
      <c r="S1788">
        <v>0.18</v>
      </c>
      <c r="T1788">
        <v>2.3E-3</v>
      </c>
      <c r="U1788">
        <f t="shared" si="155"/>
        <v>1.3799999999999999E-3</v>
      </c>
    </row>
    <row r="1789" spans="1:21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56"/>
        <v>2210</v>
      </c>
      <c r="J1789" s="5">
        <v>1</v>
      </c>
      <c r="K1789" s="2">
        <f t="shared" si="152"/>
        <v>3584000</v>
      </c>
      <c r="L1789" s="5">
        <v>1</v>
      </c>
      <c r="M1789" s="2">
        <f t="shared" si="153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54"/>
        <v>2</v>
      </c>
      <c r="S1789">
        <v>0.18</v>
      </c>
      <c r="T1789">
        <v>2.3E-3</v>
      </c>
      <c r="U1789">
        <f t="shared" si="155"/>
        <v>1.3799999999999999E-3</v>
      </c>
    </row>
    <row r="1790" spans="1:21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56"/>
        <v>2210</v>
      </c>
      <c r="J1790" s="5">
        <v>1</v>
      </c>
      <c r="K1790" s="2">
        <f t="shared" si="152"/>
        <v>3586000</v>
      </c>
      <c r="L1790" s="5">
        <v>1</v>
      </c>
      <c r="M1790" s="2">
        <f t="shared" si="153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54"/>
        <v>2</v>
      </c>
      <c r="S1790">
        <v>0.18</v>
      </c>
      <c r="T1790">
        <v>2.3E-3</v>
      </c>
      <c r="U1790">
        <f t="shared" si="155"/>
        <v>1.3799999999999999E-3</v>
      </c>
    </row>
    <row r="1791" spans="1:21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56"/>
        <v>2210</v>
      </c>
      <c r="J1791" s="5">
        <v>1</v>
      </c>
      <c r="K1791" s="2">
        <f t="shared" si="152"/>
        <v>3588000</v>
      </c>
      <c r="L1791" s="5">
        <v>1</v>
      </c>
      <c r="M1791" s="2">
        <f t="shared" si="153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54"/>
        <v>2</v>
      </c>
      <c r="S1791">
        <v>0.18</v>
      </c>
      <c r="T1791">
        <v>2.3E-3</v>
      </c>
      <c r="U1791">
        <f t="shared" si="155"/>
        <v>1.3799999999999999E-3</v>
      </c>
    </row>
    <row r="1792" spans="1:21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56"/>
        <v>2210</v>
      </c>
      <c r="J1792" s="5">
        <v>1</v>
      </c>
      <c r="K1792" s="2">
        <f t="shared" si="152"/>
        <v>3590000</v>
      </c>
      <c r="L1792" s="5">
        <v>1</v>
      </c>
      <c r="M1792" s="2">
        <f t="shared" si="153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54"/>
        <v>2</v>
      </c>
      <c r="S1792">
        <v>0.18</v>
      </c>
      <c r="T1792">
        <v>2.3E-3</v>
      </c>
      <c r="U1792">
        <f t="shared" si="155"/>
        <v>1.3799999999999999E-3</v>
      </c>
    </row>
    <row r="1793" spans="1:21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56"/>
        <v>2210</v>
      </c>
      <c r="J1793" s="5">
        <v>1</v>
      </c>
      <c r="K1793" s="2">
        <f t="shared" si="152"/>
        <v>3592000</v>
      </c>
      <c r="L1793" s="5">
        <v>1</v>
      </c>
      <c r="M1793" s="2">
        <f t="shared" si="153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54"/>
        <v>2</v>
      </c>
      <c r="S1793">
        <v>0.18</v>
      </c>
      <c r="T1793">
        <v>2.3E-3</v>
      </c>
      <c r="U1793">
        <f t="shared" si="155"/>
        <v>1.3799999999999999E-3</v>
      </c>
    </row>
    <row r="1794" spans="1:21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56"/>
        <v>2210</v>
      </c>
      <c r="J1794" s="5">
        <v>1</v>
      </c>
      <c r="K1794" s="2">
        <f t="shared" si="152"/>
        <v>3594000</v>
      </c>
      <c r="L1794" s="5">
        <v>1</v>
      </c>
      <c r="M1794" s="2">
        <f t="shared" si="153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54"/>
        <v>2</v>
      </c>
      <c r="S1794">
        <v>0.18</v>
      </c>
      <c r="T1794">
        <v>2.3E-3</v>
      </c>
      <c r="U1794">
        <f t="shared" si="155"/>
        <v>1.3799999999999999E-3</v>
      </c>
    </row>
    <row r="1795" spans="1:21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56"/>
        <v>2210</v>
      </c>
      <c r="J1795" s="5">
        <v>1</v>
      </c>
      <c r="K1795" s="2">
        <f t="shared" ref="K1795:K1802" si="157">10000+A1795*2000</f>
        <v>3596000</v>
      </c>
      <c r="L1795" s="5">
        <v>1</v>
      </c>
      <c r="M1795" s="2">
        <f t="shared" ref="M1795:M1802" si="158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59">QUOTIENT(A1795,1000)+1</f>
        <v>2</v>
      </c>
      <c r="S1795">
        <v>0.18</v>
      </c>
      <c r="T1795">
        <v>2.3E-3</v>
      </c>
      <c r="U1795">
        <f t="shared" si="155"/>
        <v>1.3799999999999999E-3</v>
      </c>
    </row>
    <row r="1796" spans="1:21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56"/>
        <v>2210</v>
      </c>
      <c r="J1796" s="5">
        <v>1</v>
      </c>
      <c r="K1796" s="2">
        <f t="shared" si="157"/>
        <v>3598000</v>
      </c>
      <c r="L1796" s="5">
        <v>1</v>
      </c>
      <c r="M1796" s="2">
        <f t="shared" si="158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59"/>
        <v>2</v>
      </c>
      <c r="S1796">
        <v>0.18</v>
      </c>
      <c r="T1796">
        <v>2.3E-3</v>
      </c>
      <c r="U1796">
        <f t="shared" ref="U1796:U1859" si="160">T1796*0.6</f>
        <v>1.3799999999999999E-3</v>
      </c>
    </row>
    <row r="1797" spans="1:21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56"/>
        <v>2210</v>
      </c>
      <c r="J1797" s="5">
        <v>1</v>
      </c>
      <c r="K1797" s="2">
        <f t="shared" si="157"/>
        <v>3600000</v>
      </c>
      <c r="L1797" s="5">
        <v>1</v>
      </c>
      <c r="M1797" s="2">
        <f t="shared" si="158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59"/>
        <v>2</v>
      </c>
      <c r="S1797">
        <v>0.18</v>
      </c>
      <c r="T1797">
        <v>2.3E-3</v>
      </c>
      <c r="U1797">
        <f t="shared" si="160"/>
        <v>1.3799999999999999E-3</v>
      </c>
    </row>
    <row r="1798" spans="1:21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56"/>
        <v>2210</v>
      </c>
      <c r="J1798" s="5">
        <v>1</v>
      </c>
      <c r="K1798" s="2">
        <f t="shared" si="157"/>
        <v>3602000</v>
      </c>
      <c r="L1798" s="5">
        <v>1</v>
      </c>
      <c r="M1798" s="2">
        <f t="shared" si="158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59"/>
        <v>2</v>
      </c>
      <c r="S1798">
        <v>0.18</v>
      </c>
      <c r="T1798">
        <v>2.3E-3</v>
      </c>
      <c r="U1798">
        <f t="shared" si="160"/>
        <v>1.3799999999999999E-3</v>
      </c>
    </row>
    <row r="1799" spans="1:21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56"/>
        <v>2210</v>
      </c>
      <c r="J1799" s="5">
        <v>1</v>
      </c>
      <c r="K1799" s="2">
        <f t="shared" si="157"/>
        <v>3604000</v>
      </c>
      <c r="L1799" s="5">
        <v>1</v>
      </c>
      <c r="M1799" s="2">
        <f t="shared" si="158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59"/>
        <v>2</v>
      </c>
      <c r="S1799">
        <v>0.18</v>
      </c>
      <c r="T1799">
        <v>2.3E-3</v>
      </c>
      <c r="U1799">
        <f t="shared" si="160"/>
        <v>1.3799999999999999E-3</v>
      </c>
    </row>
    <row r="1800" spans="1:21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56"/>
        <v>2210</v>
      </c>
      <c r="J1800" s="5">
        <v>1</v>
      </c>
      <c r="K1800" s="2">
        <f t="shared" si="157"/>
        <v>3606000</v>
      </c>
      <c r="L1800" s="5">
        <v>1</v>
      </c>
      <c r="M1800" s="2">
        <f t="shared" si="158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59"/>
        <v>2</v>
      </c>
      <c r="S1800">
        <v>0.18</v>
      </c>
      <c r="T1800">
        <v>2.3E-3</v>
      </c>
      <c r="U1800">
        <f t="shared" si="160"/>
        <v>1.3799999999999999E-3</v>
      </c>
    </row>
    <row r="1801" spans="1:21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56"/>
        <v>2210</v>
      </c>
      <c r="J1801" s="5">
        <v>1</v>
      </c>
      <c r="K1801" s="2">
        <f t="shared" si="157"/>
        <v>3608000</v>
      </c>
      <c r="L1801" s="5">
        <v>1</v>
      </c>
      <c r="M1801" s="2">
        <f t="shared" si="158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59"/>
        <v>2</v>
      </c>
      <c r="S1801">
        <v>0.18</v>
      </c>
      <c r="T1801">
        <v>2.3E-3</v>
      </c>
      <c r="U1801">
        <f t="shared" si="160"/>
        <v>1.3799999999999999E-3</v>
      </c>
    </row>
    <row r="1802" spans="1:21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56"/>
        <v>2210</v>
      </c>
      <c r="J1802" s="5">
        <v>1</v>
      </c>
      <c r="K1802" s="2">
        <f t="shared" si="157"/>
        <v>3610000</v>
      </c>
      <c r="L1802" s="5">
        <v>1</v>
      </c>
      <c r="M1802" s="2">
        <f t="shared" si="158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59"/>
        <v>2</v>
      </c>
      <c r="S1802">
        <v>0.18</v>
      </c>
      <c r="T1802">
        <v>2.3E-3</v>
      </c>
      <c r="U1802">
        <f t="shared" si="160"/>
        <v>1.3799999999999999E-3</v>
      </c>
    </row>
    <row r="1803" spans="1:21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56"/>
        <v>2220</v>
      </c>
      <c r="J1803" s="5">
        <v>1</v>
      </c>
      <c r="K1803" s="5">
        <f t="shared" ref="K1803:K1866" si="161">10000+A1803*2000</f>
        <v>3612000</v>
      </c>
      <c r="L1803" s="5">
        <v>1</v>
      </c>
      <c r="M1803" s="5">
        <f t="shared" ref="M1803:M1866" si="162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59"/>
        <v>2</v>
      </c>
      <c r="S1803">
        <v>0.18</v>
      </c>
      <c r="T1803">
        <v>2.3E-3</v>
      </c>
      <c r="U1803">
        <f t="shared" si="160"/>
        <v>1.3799999999999999E-3</v>
      </c>
    </row>
    <row r="1804" spans="1:21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56"/>
        <v>2220</v>
      </c>
      <c r="J1804" s="5">
        <v>1</v>
      </c>
      <c r="K1804" s="5">
        <f t="shared" si="161"/>
        <v>3614000</v>
      </c>
      <c r="L1804" s="5">
        <v>1</v>
      </c>
      <c r="M1804" s="5">
        <f t="shared" si="162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59"/>
        <v>2</v>
      </c>
      <c r="S1804">
        <v>0.18</v>
      </c>
      <c r="T1804">
        <v>2.3E-3</v>
      </c>
      <c r="U1804">
        <f t="shared" si="160"/>
        <v>1.3799999999999999E-3</v>
      </c>
    </row>
    <row r="1805" spans="1:21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56"/>
        <v>2220</v>
      </c>
      <c r="J1805" s="5">
        <v>1</v>
      </c>
      <c r="K1805" s="5">
        <f t="shared" si="161"/>
        <v>3616000</v>
      </c>
      <c r="L1805" s="5">
        <v>1</v>
      </c>
      <c r="M1805" s="5">
        <f t="shared" si="162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59"/>
        <v>2</v>
      </c>
      <c r="S1805">
        <v>0.18</v>
      </c>
      <c r="T1805">
        <v>2.3E-3</v>
      </c>
      <c r="U1805">
        <f t="shared" si="160"/>
        <v>1.3799999999999999E-3</v>
      </c>
    </row>
    <row r="1806" spans="1:21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56"/>
        <v>2220</v>
      </c>
      <c r="J1806" s="5">
        <v>1</v>
      </c>
      <c r="K1806" s="5">
        <f t="shared" si="161"/>
        <v>3618000</v>
      </c>
      <c r="L1806" s="5">
        <v>1</v>
      </c>
      <c r="M1806" s="5">
        <f t="shared" si="162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59"/>
        <v>2</v>
      </c>
      <c r="S1806">
        <v>0.18</v>
      </c>
      <c r="T1806">
        <v>2.3E-3</v>
      </c>
      <c r="U1806">
        <f t="shared" si="160"/>
        <v>1.3799999999999999E-3</v>
      </c>
    </row>
    <row r="1807" spans="1:21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56"/>
        <v>2220</v>
      </c>
      <c r="J1807" s="5">
        <v>1</v>
      </c>
      <c r="K1807" s="5">
        <f t="shared" si="161"/>
        <v>3620000</v>
      </c>
      <c r="L1807" s="5">
        <v>1</v>
      </c>
      <c r="M1807" s="5">
        <f t="shared" si="162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59"/>
        <v>2</v>
      </c>
      <c r="S1807">
        <v>0.18</v>
      </c>
      <c r="T1807">
        <v>2.3E-3</v>
      </c>
      <c r="U1807">
        <f t="shared" si="160"/>
        <v>1.3799999999999999E-3</v>
      </c>
    </row>
    <row r="1808" spans="1:21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56"/>
        <v>2220</v>
      </c>
      <c r="J1808" s="5">
        <v>1</v>
      </c>
      <c r="K1808" s="5">
        <f t="shared" si="161"/>
        <v>3622000</v>
      </c>
      <c r="L1808" s="5">
        <v>1</v>
      </c>
      <c r="M1808" s="5">
        <f t="shared" si="162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59"/>
        <v>2</v>
      </c>
      <c r="S1808">
        <v>0.18</v>
      </c>
      <c r="T1808">
        <v>2.3E-3</v>
      </c>
      <c r="U1808">
        <f t="shared" si="160"/>
        <v>1.3799999999999999E-3</v>
      </c>
    </row>
    <row r="1809" spans="1:21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56"/>
        <v>2220</v>
      </c>
      <c r="J1809" s="5">
        <v>1</v>
      </c>
      <c r="K1809" s="5">
        <f t="shared" si="161"/>
        <v>3624000</v>
      </c>
      <c r="L1809" s="5">
        <v>1</v>
      </c>
      <c r="M1809" s="5">
        <f t="shared" si="162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59"/>
        <v>2</v>
      </c>
      <c r="S1809">
        <v>0.18</v>
      </c>
      <c r="T1809">
        <v>2.3E-3</v>
      </c>
      <c r="U1809">
        <f t="shared" si="160"/>
        <v>1.3799999999999999E-3</v>
      </c>
    </row>
    <row r="1810" spans="1:21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56"/>
        <v>2220</v>
      </c>
      <c r="J1810" s="5">
        <v>1</v>
      </c>
      <c r="K1810" s="5">
        <f t="shared" si="161"/>
        <v>3626000</v>
      </c>
      <c r="L1810" s="5">
        <v>1</v>
      </c>
      <c r="M1810" s="5">
        <f t="shared" si="162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59"/>
        <v>2</v>
      </c>
      <c r="S1810">
        <v>0.18</v>
      </c>
      <c r="T1810">
        <v>2.3E-3</v>
      </c>
      <c r="U1810">
        <f t="shared" si="160"/>
        <v>1.3799999999999999E-3</v>
      </c>
    </row>
    <row r="1811" spans="1:21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56"/>
        <v>2220</v>
      </c>
      <c r="J1811" s="5">
        <v>1</v>
      </c>
      <c r="K1811" s="5">
        <f t="shared" si="161"/>
        <v>3628000</v>
      </c>
      <c r="L1811" s="5">
        <v>1</v>
      </c>
      <c r="M1811" s="5">
        <f t="shared" si="162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59"/>
        <v>2</v>
      </c>
      <c r="S1811">
        <v>0.18</v>
      </c>
      <c r="T1811">
        <v>2.3E-3</v>
      </c>
      <c r="U1811">
        <f t="shared" si="160"/>
        <v>1.3799999999999999E-3</v>
      </c>
    </row>
    <row r="1812" spans="1:21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56"/>
        <v>2220</v>
      </c>
      <c r="J1812" s="5">
        <v>1</v>
      </c>
      <c r="K1812" s="5">
        <f t="shared" si="161"/>
        <v>3630000</v>
      </c>
      <c r="L1812" s="5">
        <v>1</v>
      </c>
      <c r="M1812" s="5">
        <f t="shared" si="162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59"/>
        <v>2</v>
      </c>
      <c r="S1812">
        <v>0.18</v>
      </c>
      <c r="T1812">
        <v>2.3E-3</v>
      </c>
      <c r="U1812">
        <f t="shared" si="160"/>
        <v>1.3799999999999999E-3</v>
      </c>
    </row>
    <row r="1813" spans="1:21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56"/>
        <v>2220</v>
      </c>
      <c r="J1813" s="5">
        <v>1</v>
      </c>
      <c r="K1813" s="5">
        <f t="shared" si="161"/>
        <v>3632000</v>
      </c>
      <c r="L1813" s="5">
        <v>1</v>
      </c>
      <c r="M1813" s="5">
        <f t="shared" si="162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59"/>
        <v>2</v>
      </c>
      <c r="S1813">
        <v>0.18</v>
      </c>
      <c r="T1813">
        <v>2.3E-3</v>
      </c>
      <c r="U1813">
        <f t="shared" si="160"/>
        <v>1.3799999999999999E-3</v>
      </c>
    </row>
    <row r="1814" spans="1:21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56"/>
        <v>2220</v>
      </c>
      <c r="J1814" s="5">
        <v>1</v>
      </c>
      <c r="K1814" s="5">
        <f t="shared" si="161"/>
        <v>3634000</v>
      </c>
      <c r="L1814" s="5">
        <v>1</v>
      </c>
      <c r="M1814" s="5">
        <f t="shared" si="162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59"/>
        <v>2</v>
      </c>
      <c r="S1814">
        <v>0.18</v>
      </c>
      <c r="T1814">
        <v>2.3E-3</v>
      </c>
      <c r="U1814">
        <f t="shared" si="160"/>
        <v>1.3799999999999999E-3</v>
      </c>
    </row>
    <row r="1815" spans="1:21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56"/>
        <v>2220</v>
      </c>
      <c r="J1815" s="5">
        <v>1</v>
      </c>
      <c r="K1815" s="5">
        <f t="shared" si="161"/>
        <v>3636000</v>
      </c>
      <c r="L1815" s="5">
        <v>1</v>
      </c>
      <c r="M1815" s="5">
        <f t="shared" si="162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59"/>
        <v>2</v>
      </c>
      <c r="S1815">
        <v>0.18</v>
      </c>
      <c r="T1815">
        <v>2.3E-3</v>
      </c>
      <c r="U1815">
        <f t="shared" si="160"/>
        <v>1.3799999999999999E-3</v>
      </c>
    </row>
    <row r="1816" spans="1:21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56"/>
        <v>2220</v>
      </c>
      <c r="J1816" s="5">
        <v>1</v>
      </c>
      <c r="K1816" s="5">
        <f t="shared" si="161"/>
        <v>3638000</v>
      </c>
      <c r="L1816" s="5">
        <v>1</v>
      </c>
      <c r="M1816" s="5">
        <f t="shared" si="162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59"/>
        <v>2</v>
      </c>
      <c r="S1816">
        <v>0.18</v>
      </c>
      <c r="T1816">
        <v>2.3E-3</v>
      </c>
      <c r="U1816">
        <f t="shared" si="160"/>
        <v>1.3799999999999999E-3</v>
      </c>
    </row>
    <row r="1817" spans="1:21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56"/>
        <v>2220</v>
      </c>
      <c r="J1817" s="5">
        <v>1</v>
      </c>
      <c r="K1817" s="5">
        <f t="shared" si="161"/>
        <v>3640000</v>
      </c>
      <c r="L1817" s="5">
        <v>1</v>
      </c>
      <c r="M1817" s="5">
        <f t="shared" si="162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59"/>
        <v>2</v>
      </c>
      <c r="S1817">
        <v>0.18</v>
      </c>
      <c r="T1817">
        <v>2.3E-3</v>
      </c>
      <c r="U1817">
        <f t="shared" si="160"/>
        <v>1.3799999999999999E-3</v>
      </c>
    </row>
    <row r="1818" spans="1:21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56"/>
        <v>2220</v>
      </c>
      <c r="J1818" s="5">
        <v>1</v>
      </c>
      <c r="K1818" s="5">
        <f t="shared" si="161"/>
        <v>3642000</v>
      </c>
      <c r="L1818" s="5">
        <v>1</v>
      </c>
      <c r="M1818" s="5">
        <f t="shared" si="162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59"/>
        <v>2</v>
      </c>
      <c r="S1818">
        <v>0.18</v>
      </c>
      <c r="T1818">
        <v>2.3E-3</v>
      </c>
      <c r="U1818">
        <f t="shared" si="160"/>
        <v>1.3799999999999999E-3</v>
      </c>
    </row>
    <row r="1819" spans="1:21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56"/>
        <v>2220</v>
      </c>
      <c r="J1819" s="5">
        <v>1</v>
      </c>
      <c r="K1819" s="5">
        <f t="shared" si="161"/>
        <v>3644000</v>
      </c>
      <c r="L1819" s="5">
        <v>1</v>
      </c>
      <c r="M1819" s="5">
        <f t="shared" si="162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59"/>
        <v>2</v>
      </c>
      <c r="S1819">
        <v>0.18</v>
      </c>
      <c r="T1819">
        <v>2.3E-3</v>
      </c>
      <c r="U1819">
        <f t="shared" si="160"/>
        <v>1.3799999999999999E-3</v>
      </c>
    </row>
    <row r="1820" spans="1:21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56"/>
        <v>2220</v>
      </c>
      <c r="J1820" s="5">
        <v>1</v>
      </c>
      <c r="K1820" s="5">
        <f t="shared" si="161"/>
        <v>3646000</v>
      </c>
      <c r="L1820" s="5">
        <v>1</v>
      </c>
      <c r="M1820" s="5">
        <f t="shared" si="162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59"/>
        <v>2</v>
      </c>
      <c r="S1820">
        <v>0.18</v>
      </c>
      <c r="T1820">
        <v>2.3E-3</v>
      </c>
      <c r="U1820">
        <f t="shared" si="160"/>
        <v>1.3799999999999999E-3</v>
      </c>
    </row>
    <row r="1821" spans="1:21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56"/>
        <v>2220</v>
      </c>
      <c r="J1821" s="5">
        <v>1</v>
      </c>
      <c r="K1821" s="5">
        <f t="shared" si="161"/>
        <v>3648000</v>
      </c>
      <c r="L1821" s="5">
        <v>1</v>
      </c>
      <c r="M1821" s="5">
        <f t="shared" si="162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59"/>
        <v>2</v>
      </c>
      <c r="S1821">
        <v>0.18</v>
      </c>
      <c r="T1821">
        <v>2.3E-3</v>
      </c>
      <c r="U1821">
        <f t="shared" si="160"/>
        <v>1.3799999999999999E-3</v>
      </c>
    </row>
    <row r="1822" spans="1:21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56"/>
        <v>2220</v>
      </c>
      <c r="J1822" s="5">
        <v>1</v>
      </c>
      <c r="K1822" s="5">
        <f t="shared" si="161"/>
        <v>3650000</v>
      </c>
      <c r="L1822" s="5">
        <v>1</v>
      </c>
      <c r="M1822" s="5">
        <f t="shared" si="162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59"/>
        <v>2</v>
      </c>
      <c r="S1822">
        <v>0.18</v>
      </c>
      <c r="T1822">
        <v>2.3E-3</v>
      </c>
      <c r="U1822">
        <f t="shared" si="160"/>
        <v>1.3799999999999999E-3</v>
      </c>
    </row>
    <row r="1823" spans="1:21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56"/>
        <v>2220</v>
      </c>
      <c r="J1823" s="5">
        <v>1</v>
      </c>
      <c r="K1823" s="5">
        <f t="shared" si="161"/>
        <v>3652000</v>
      </c>
      <c r="L1823" s="5">
        <v>1</v>
      </c>
      <c r="M1823" s="5">
        <f t="shared" si="162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59"/>
        <v>2</v>
      </c>
      <c r="S1823">
        <v>0.18</v>
      </c>
      <c r="T1823">
        <v>2.3E-3</v>
      </c>
      <c r="U1823">
        <f t="shared" si="160"/>
        <v>1.3799999999999999E-3</v>
      </c>
    </row>
    <row r="1824" spans="1:21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56"/>
        <v>2220</v>
      </c>
      <c r="J1824" s="5">
        <v>1</v>
      </c>
      <c r="K1824" s="5">
        <f t="shared" si="161"/>
        <v>3654000</v>
      </c>
      <c r="L1824" s="5">
        <v>1</v>
      </c>
      <c r="M1824" s="5">
        <f t="shared" si="162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59"/>
        <v>2</v>
      </c>
      <c r="S1824">
        <v>0.18</v>
      </c>
      <c r="T1824">
        <v>2.3E-3</v>
      </c>
      <c r="U1824">
        <f t="shared" si="160"/>
        <v>1.3799999999999999E-3</v>
      </c>
    </row>
    <row r="1825" spans="1:21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56"/>
        <v>2220</v>
      </c>
      <c r="J1825" s="5">
        <v>1</v>
      </c>
      <c r="K1825" s="5">
        <f t="shared" si="161"/>
        <v>3656000</v>
      </c>
      <c r="L1825" s="5">
        <v>1</v>
      </c>
      <c r="M1825" s="5">
        <f t="shared" si="162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59"/>
        <v>2</v>
      </c>
      <c r="S1825">
        <v>0.18</v>
      </c>
      <c r="T1825">
        <v>2.3E-3</v>
      </c>
      <c r="U1825">
        <f t="shared" si="160"/>
        <v>1.3799999999999999E-3</v>
      </c>
    </row>
    <row r="1826" spans="1:21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56"/>
        <v>2220</v>
      </c>
      <c r="J1826" s="5">
        <v>1</v>
      </c>
      <c r="K1826" s="5">
        <f t="shared" si="161"/>
        <v>3658000</v>
      </c>
      <c r="L1826" s="5">
        <v>1</v>
      </c>
      <c r="M1826" s="5">
        <f t="shared" si="162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59"/>
        <v>2</v>
      </c>
      <c r="S1826">
        <v>0.18</v>
      </c>
      <c r="T1826">
        <v>2.3E-3</v>
      </c>
      <c r="U1826">
        <f t="shared" si="160"/>
        <v>1.3799999999999999E-3</v>
      </c>
    </row>
    <row r="1827" spans="1:21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56"/>
        <v>2220</v>
      </c>
      <c r="J1827" s="5">
        <v>1</v>
      </c>
      <c r="K1827" s="5">
        <f t="shared" si="161"/>
        <v>3660000</v>
      </c>
      <c r="L1827" s="5">
        <v>1</v>
      </c>
      <c r="M1827" s="5">
        <f t="shared" si="162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59"/>
        <v>2</v>
      </c>
      <c r="S1827">
        <v>0.18</v>
      </c>
      <c r="T1827">
        <v>2.3E-3</v>
      </c>
      <c r="U1827">
        <f t="shared" si="160"/>
        <v>1.3799999999999999E-3</v>
      </c>
    </row>
    <row r="1828" spans="1:21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56"/>
        <v>2230</v>
      </c>
      <c r="J1828" s="5">
        <v>1</v>
      </c>
      <c r="K1828" s="5">
        <f t="shared" si="161"/>
        <v>3662000</v>
      </c>
      <c r="L1828" s="5">
        <v>1</v>
      </c>
      <c r="M1828" s="5">
        <f t="shared" si="162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59"/>
        <v>2</v>
      </c>
      <c r="S1828">
        <v>0.18</v>
      </c>
      <c r="T1828">
        <v>2.3E-3</v>
      </c>
      <c r="U1828">
        <f t="shared" si="160"/>
        <v>1.3799999999999999E-3</v>
      </c>
    </row>
    <row r="1829" spans="1:21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56"/>
        <v>2230</v>
      </c>
      <c r="J1829" s="5">
        <v>1</v>
      </c>
      <c r="K1829" s="5">
        <f t="shared" si="161"/>
        <v>3664000</v>
      </c>
      <c r="L1829" s="5">
        <v>1</v>
      </c>
      <c r="M1829" s="5">
        <f t="shared" si="162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59"/>
        <v>2</v>
      </c>
      <c r="S1829">
        <v>0.18</v>
      </c>
      <c r="T1829">
        <v>2.3E-3</v>
      </c>
      <c r="U1829">
        <f t="shared" si="160"/>
        <v>1.3799999999999999E-3</v>
      </c>
    </row>
    <row r="1830" spans="1:21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56"/>
        <v>2230</v>
      </c>
      <c r="J1830" s="5">
        <v>1</v>
      </c>
      <c r="K1830" s="5">
        <f t="shared" si="161"/>
        <v>3666000</v>
      </c>
      <c r="L1830" s="5">
        <v>1</v>
      </c>
      <c r="M1830" s="5">
        <f t="shared" si="162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59"/>
        <v>2</v>
      </c>
      <c r="S1830">
        <v>0.18</v>
      </c>
      <c r="T1830">
        <v>2.3E-3</v>
      </c>
      <c r="U1830">
        <f t="shared" si="160"/>
        <v>1.3799999999999999E-3</v>
      </c>
    </row>
    <row r="1831" spans="1:21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56"/>
        <v>2230</v>
      </c>
      <c r="J1831" s="5">
        <v>1</v>
      </c>
      <c r="K1831" s="5">
        <f t="shared" si="161"/>
        <v>3668000</v>
      </c>
      <c r="L1831" s="5">
        <v>1</v>
      </c>
      <c r="M1831" s="5">
        <f t="shared" si="162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59"/>
        <v>2</v>
      </c>
      <c r="S1831">
        <v>0.18</v>
      </c>
      <c r="T1831">
        <v>2.3E-3</v>
      </c>
      <c r="U1831">
        <f t="shared" si="160"/>
        <v>1.3799999999999999E-3</v>
      </c>
    </row>
    <row r="1832" spans="1:21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56"/>
        <v>2230</v>
      </c>
      <c r="J1832" s="5">
        <v>1</v>
      </c>
      <c r="K1832" s="5">
        <f t="shared" si="161"/>
        <v>3670000</v>
      </c>
      <c r="L1832" s="5">
        <v>1</v>
      </c>
      <c r="M1832" s="5">
        <f t="shared" si="162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59"/>
        <v>2</v>
      </c>
      <c r="S1832">
        <v>0.18</v>
      </c>
      <c r="T1832">
        <v>2.3E-3</v>
      </c>
      <c r="U1832">
        <f t="shared" si="160"/>
        <v>1.3799999999999999E-3</v>
      </c>
    </row>
    <row r="1833" spans="1:21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56"/>
        <v>2230</v>
      </c>
      <c r="J1833" s="5">
        <v>1</v>
      </c>
      <c r="K1833" s="5">
        <f t="shared" si="161"/>
        <v>3672000</v>
      </c>
      <c r="L1833" s="5">
        <v>1</v>
      </c>
      <c r="M1833" s="5">
        <f t="shared" si="162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59"/>
        <v>2</v>
      </c>
      <c r="S1833">
        <v>0.18</v>
      </c>
      <c r="T1833">
        <v>2.3E-3</v>
      </c>
      <c r="U1833">
        <f t="shared" si="160"/>
        <v>1.3799999999999999E-3</v>
      </c>
    </row>
    <row r="1834" spans="1:21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56"/>
        <v>2230</v>
      </c>
      <c r="J1834" s="5">
        <v>1</v>
      </c>
      <c r="K1834" s="5">
        <f t="shared" si="161"/>
        <v>3674000</v>
      </c>
      <c r="L1834" s="5">
        <v>1</v>
      </c>
      <c r="M1834" s="5">
        <f t="shared" si="162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59"/>
        <v>2</v>
      </c>
      <c r="S1834">
        <v>0.18</v>
      </c>
      <c r="T1834">
        <v>2.3E-3</v>
      </c>
      <c r="U1834">
        <f t="shared" si="160"/>
        <v>1.3799999999999999E-3</v>
      </c>
    </row>
    <row r="1835" spans="1:21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56"/>
        <v>2230</v>
      </c>
      <c r="J1835" s="5">
        <v>1</v>
      </c>
      <c r="K1835" s="5">
        <f t="shared" si="161"/>
        <v>3676000</v>
      </c>
      <c r="L1835" s="5">
        <v>1</v>
      </c>
      <c r="M1835" s="5">
        <f t="shared" si="162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59"/>
        <v>2</v>
      </c>
      <c r="S1835">
        <v>0.18</v>
      </c>
      <c r="T1835">
        <v>2.3E-3</v>
      </c>
      <c r="U1835">
        <f t="shared" si="160"/>
        <v>1.3799999999999999E-3</v>
      </c>
    </row>
    <row r="1836" spans="1:21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56"/>
        <v>2230</v>
      </c>
      <c r="J1836" s="5">
        <v>1</v>
      </c>
      <c r="K1836" s="5">
        <f t="shared" si="161"/>
        <v>3678000</v>
      </c>
      <c r="L1836" s="5">
        <v>1</v>
      </c>
      <c r="M1836" s="5">
        <f t="shared" si="162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59"/>
        <v>2</v>
      </c>
      <c r="S1836">
        <v>0.18</v>
      </c>
      <c r="T1836">
        <v>2.3E-3</v>
      </c>
      <c r="U1836">
        <f t="shared" si="160"/>
        <v>1.3799999999999999E-3</v>
      </c>
    </row>
    <row r="1837" spans="1:21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56"/>
        <v>2230</v>
      </c>
      <c r="J1837" s="5">
        <v>1</v>
      </c>
      <c r="K1837" s="5">
        <f t="shared" si="161"/>
        <v>3680000</v>
      </c>
      <c r="L1837" s="5">
        <v>1</v>
      </c>
      <c r="M1837" s="5">
        <f t="shared" si="162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59"/>
        <v>2</v>
      </c>
      <c r="S1837">
        <v>0.18</v>
      </c>
      <c r="T1837">
        <v>2.3E-3</v>
      </c>
      <c r="U1837">
        <f t="shared" si="160"/>
        <v>1.3799999999999999E-3</v>
      </c>
    </row>
    <row r="1838" spans="1:21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56"/>
        <v>2230</v>
      </c>
      <c r="J1838" s="5">
        <v>1</v>
      </c>
      <c r="K1838" s="5">
        <f t="shared" si="161"/>
        <v>3682000</v>
      </c>
      <c r="L1838" s="5">
        <v>1</v>
      </c>
      <c r="M1838" s="5">
        <f t="shared" si="162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59"/>
        <v>2</v>
      </c>
      <c r="S1838">
        <v>0.18</v>
      </c>
      <c r="T1838">
        <v>2.3E-3</v>
      </c>
      <c r="U1838">
        <f t="shared" si="160"/>
        <v>1.3799999999999999E-3</v>
      </c>
    </row>
    <row r="1839" spans="1:21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56"/>
        <v>2230</v>
      </c>
      <c r="J1839" s="5">
        <v>1</v>
      </c>
      <c r="K1839" s="5">
        <f t="shared" si="161"/>
        <v>3684000</v>
      </c>
      <c r="L1839" s="5">
        <v>1</v>
      </c>
      <c r="M1839" s="5">
        <f t="shared" si="162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59"/>
        <v>2</v>
      </c>
      <c r="S1839">
        <v>0.18</v>
      </c>
      <c r="T1839">
        <v>2.3E-3</v>
      </c>
      <c r="U1839">
        <f t="shared" si="160"/>
        <v>1.3799999999999999E-3</v>
      </c>
    </row>
    <row r="1840" spans="1:21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56"/>
        <v>2230</v>
      </c>
      <c r="J1840" s="5">
        <v>1</v>
      </c>
      <c r="K1840" s="5">
        <f t="shared" si="161"/>
        <v>3686000</v>
      </c>
      <c r="L1840" s="5">
        <v>1</v>
      </c>
      <c r="M1840" s="5">
        <f t="shared" si="162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59"/>
        <v>2</v>
      </c>
      <c r="S1840">
        <v>0.18</v>
      </c>
      <c r="T1840">
        <v>2.3E-3</v>
      </c>
      <c r="U1840">
        <f t="shared" si="160"/>
        <v>1.3799999999999999E-3</v>
      </c>
    </row>
    <row r="1841" spans="1:21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56"/>
        <v>2230</v>
      </c>
      <c r="J1841" s="5">
        <v>1</v>
      </c>
      <c r="K1841" s="5">
        <f t="shared" si="161"/>
        <v>3688000</v>
      </c>
      <c r="L1841" s="5">
        <v>1</v>
      </c>
      <c r="M1841" s="5">
        <f t="shared" si="162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59"/>
        <v>2</v>
      </c>
      <c r="S1841">
        <v>0.18</v>
      </c>
      <c r="T1841">
        <v>2.3E-3</v>
      </c>
      <c r="U1841">
        <f t="shared" si="160"/>
        <v>1.3799999999999999E-3</v>
      </c>
    </row>
    <row r="1842" spans="1:21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56"/>
        <v>2230</v>
      </c>
      <c r="J1842" s="5">
        <v>1</v>
      </c>
      <c r="K1842" s="5">
        <f t="shared" si="161"/>
        <v>3690000</v>
      </c>
      <c r="L1842" s="5">
        <v>1</v>
      </c>
      <c r="M1842" s="5">
        <f t="shared" si="162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59"/>
        <v>2</v>
      </c>
      <c r="S1842">
        <v>0.18</v>
      </c>
      <c r="T1842">
        <v>2.3E-3</v>
      </c>
      <c r="U1842">
        <f t="shared" si="160"/>
        <v>1.3799999999999999E-3</v>
      </c>
    </row>
    <row r="1843" spans="1:21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56"/>
        <v>2230</v>
      </c>
      <c r="J1843" s="5">
        <v>1</v>
      </c>
      <c r="K1843" s="5">
        <f t="shared" si="161"/>
        <v>3692000</v>
      </c>
      <c r="L1843" s="5">
        <v>1</v>
      </c>
      <c r="M1843" s="5">
        <f t="shared" si="162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59"/>
        <v>2</v>
      </c>
      <c r="S1843">
        <v>0.18</v>
      </c>
      <c r="T1843">
        <v>2.3E-3</v>
      </c>
      <c r="U1843">
        <f t="shared" si="160"/>
        <v>1.3799999999999999E-3</v>
      </c>
    </row>
    <row r="1844" spans="1:21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56"/>
        <v>2230</v>
      </c>
      <c r="J1844" s="5">
        <v>1</v>
      </c>
      <c r="K1844" s="5">
        <f t="shared" si="161"/>
        <v>3694000</v>
      </c>
      <c r="L1844" s="5">
        <v>1</v>
      </c>
      <c r="M1844" s="5">
        <f t="shared" si="162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59"/>
        <v>2</v>
      </c>
      <c r="S1844">
        <v>0.18</v>
      </c>
      <c r="T1844">
        <v>2.3E-3</v>
      </c>
      <c r="U1844">
        <f t="shared" si="160"/>
        <v>1.3799999999999999E-3</v>
      </c>
    </row>
    <row r="1845" spans="1:21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56"/>
        <v>2230</v>
      </c>
      <c r="J1845" s="5">
        <v>1</v>
      </c>
      <c r="K1845" s="5">
        <f t="shared" si="161"/>
        <v>3696000</v>
      </c>
      <c r="L1845" s="5">
        <v>1</v>
      </c>
      <c r="M1845" s="5">
        <f t="shared" si="162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59"/>
        <v>2</v>
      </c>
      <c r="S1845">
        <v>0.18</v>
      </c>
      <c r="T1845">
        <v>2.3E-3</v>
      </c>
      <c r="U1845">
        <f t="shared" si="160"/>
        <v>1.3799999999999999E-3</v>
      </c>
    </row>
    <row r="1846" spans="1:21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56"/>
        <v>2230</v>
      </c>
      <c r="J1846" s="5">
        <v>1</v>
      </c>
      <c r="K1846" s="5">
        <f t="shared" si="161"/>
        <v>3698000</v>
      </c>
      <c r="L1846" s="5">
        <v>1</v>
      </c>
      <c r="M1846" s="5">
        <f t="shared" si="162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59"/>
        <v>2</v>
      </c>
      <c r="S1846">
        <v>0.18</v>
      </c>
      <c r="T1846">
        <v>2.3E-3</v>
      </c>
      <c r="U1846">
        <f t="shared" si="160"/>
        <v>1.3799999999999999E-3</v>
      </c>
    </row>
    <row r="1847" spans="1:21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56"/>
        <v>2230</v>
      </c>
      <c r="J1847" s="5">
        <v>1</v>
      </c>
      <c r="K1847" s="5">
        <f t="shared" si="161"/>
        <v>3700000</v>
      </c>
      <c r="L1847" s="5">
        <v>1</v>
      </c>
      <c r="M1847" s="5">
        <f t="shared" si="162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59"/>
        <v>2</v>
      </c>
      <c r="S1847">
        <v>0.18</v>
      </c>
      <c r="T1847">
        <v>2.3E-3</v>
      </c>
      <c r="U1847">
        <f t="shared" si="160"/>
        <v>1.3799999999999999E-3</v>
      </c>
    </row>
    <row r="1848" spans="1:21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56"/>
        <v>2230</v>
      </c>
      <c r="J1848" s="5">
        <v>1</v>
      </c>
      <c r="K1848" s="5">
        <f t="shared" si="161"/>
        <v>3702000</v>
      </c>
      <c r="L1848" s="5">
        <v>1</v>
      </c>
      <c r="M1848" s="5">
        <f t="shared" si="162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59"/>
        <v>2</v>
      </c>
      <c r="S1848">
        <v>0.18</v>
      </c>
      <c r="T1848">
        <v>2.3E-3</v>
      </c>
      <c r="U1848">
        <f t="shared" si="160"/>
        <v>1.3799999999999999E-3</v>
      </c>
    </row>
    <row r="1849" spans="1:21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56"/>
        <v>2230</v>
      </c>
      <c r="J1849" s="5">
        <v>1</v>
      </c>
      <c r="K1849" s="5">
        <f t="shared" si="161"/>
        <v>3704000</v>
      </c>
      <c r="L1849" s="5">
        <v>1</v>
      </c>
      <c r="M1849" s="5">
        <f t="shared" si="162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59"/>
        <v>2</v>
      </c>
      <c r="S1849">
        <v>0.18</v>
      </c>
      <c r="T1849">
        <v>2.3E-3</v>
      </c>
      <c r="U1849">
        <f t="shared" si="160"/>
        <v>1.3799999999999999E-3</v>
      </c>
    </row>
    <row r="1850" spans="1:21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56"/>
        <v>2230</v>
      </c>
      <c r="J1850" s="5">
        <v>1</v>
      </c>
      <c r="K1850" s="5">
        <f t="shared" si="161"/>
        <v>3706000</v>
      </c>
      <c r="L1850" s="5">
        <v>1</v>
      </c>
      <c r="M1850" s="5">
        <f t="shared" si="162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59"/>
        <v>2</v>
      </c>
      <c r="S1850">
        <v>0.18</v>
      </c>
      <c r="T1850">
        <v>2.3E-3</v>
      </c>
      <c r="U1850">
        <f t="shared" si="160"/>
        <v>1.3799999999999999E-3</v>
      </c>
    </row>
    <row r="1851" spans="1:21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56"/>
        <v>2230</v>
      </c>
      <c r="J1851" s="5">
        <v>1</v>
      </c>
      <c r="K1851" s="5">
        <f t="shared" si="161"/>
        <v>3708000</v>
      </c>
      <c r="L1851" s="5">
        <v>1</v>
      </c>
      <c r="M1851" s="5">
        <f t="shared" si="162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59"/>
        <v>2</v>
      </c>
      <c r="S1851">
        <v>0.18</v>
      </c>
      <c r="T1851">
        <v>2.3E-3</v>
      </c>
      <c r="U1851">
        <f t="shared" si="160"/>
        <v>1.3799999999999999E-3</v>
      </c>
    </row>
    <row r="1852" spans="1:21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63">ROUNDDOWN(A1851/50*20+1500,-1)</f>
        <v>2230</v>
      </c>
      <c r="J1852" s="5">
        <v>1</v>
      </c>
      <c r="K1852" s="5">
        <f t="shared" si="161"/>
        <v>3710000</v>
      </c>
      <c r="L1852" s="5">
        <v>1</v>
      </c>
      <c r="M1852" s="5">
        <f t="shared" si="162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59"/>
        <v>2</v>
      </c>
      <c r="S1852">
        <v>0.18</v>
      </c>
      <c r="T1852">
        <v>2.3E-3</v>
      </c>
      <c r="U1852">
        <f t="shared" si="160"/>
        <v>1.3799999999999999E-3</v>
      </c>
    </row>
    <row r="1853" spans="1:21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63"/>
        <v>2240</v>
      </c>
      <c r="J1853" s="1">
        <v>1</v>
      </c>
      <c r="K1853" s="1">
        <f t="shared" si="161"/>
        <v>3712000</v>
      </c>
      <c r="L1853" s="1">
        <v>1</v>
      </c>
      <c r="M1853" s="1">
        <f t="shared" si="162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59"/>
        <v>2</v>
      </c>
      <c r="S1853">
        <v>0.18</v>
      </c>
      <c r="T1853">
        <v>2.3E-3</v>
      </c>
      <c r="U1853">
        <f t="shared" si="160"/>
        <v>1.3799999999999999E-3</v>
      </c>
    </row>
    <row r="1854" spans="1:21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63"/>
        <v>2240</v>
      </c>
      <c r="J1854" s="1">
        <v>1</v>
      </c>
      <c r="K1854" s="1">
        <f t="shared" si="161"/>
        <v>3714000</v>
      </c>
      <c r="L1854" s="1">
        <v>1</v>
      </c>
      <c r="M1854" s="1">
        <f t="shared" si="162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59"/>
        <v>2</v>
      </c>
      <c r="S1854">
        <v>0.18</v>
      </c>
      <c r="T1854">
        <v>2.3E-3</v>
      </c>
      <c r="U1854">
        <f t="shared" si="160"/>
        <v>1.3799999999999999E-3</v>
      </c>
    </row>
    <row r="1855" spans="1:21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63"/>
        <v>2240</v>
      </c>
      <c r="J1855" s="1">
        <v>1</v>
      </c>
      <c r="K1855" s="1">
        <f t="shared" si="161"/>
        <v>3716000</v>
      </c>
      <c r="L1855" s="1">
        <v>1</v>
      </c>
      <c r="M1855" s="1">
        <f t="shared" si="162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59"/>
        <v>2</v>
      </c>
      <c r="S1855">
        <v>0.18</v>
      </c>
      <c r="T1855">
        <v>2.3E-3</v>
      </c>
      <c r="U1855">
        <f t="shared" si="160"/>
        <v>1.3799999999999999E-3</v>
      </c>
    </row>
    <row r="1856" spans="1:21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63"/>
        <v>2240</v>
      </c>
      <c r="J1856" s="1">
        <v>1</v>
      </c>
      <c r="K1856" s="1">
        <f t="shared" si="161"/>
        <v>3718000</v>
      </c>
      <c r="L1856" s="1">
        <v>1</v>
      </c>
      <c r="M1856" s="1">
        <f t="shared" si="162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59"/>
        <v>2</v>
      </c>
      <c r="S1856">
        <v>0.18</v>
      </c>
      <c r="T1856">
        <v>2.3E-3</v>
      </c>
      <c r="U1856">
        <f t="shared" si="160"/>
        <v>1.3799999999999999E-3</v>
      </c>
    </row>
    <row r="1857" spans="1:21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63"/>
        <v>2240</v>
      </c>
      <c r="J1857" s="1">
        <v>1</v>
      </c>
      <c r="K1857" s="1">
        <f t="shared" si="161"/>
        <v>3720000</v>
      </c>
      <c r="L1857" s="1">
        <v>1</v>
      </c>
      <c r="M1857" s="1">
        <f t="shared" si="162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59"/>
        <v>2</v>
      </c>
      <c r="S1857">
        <v>0.18</v>
      </c>
      <c r="T1857">
        <v>2.3E-3</v>
      </c>
      <c r="U1857">
        <f t="shared" si="160"/>
        <v>1.3799999999999999E-3</v>
      </c>
    </row>
    <row r="1858" spans="1:21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63"/>
        <v>2240</v>
      </c>
      <c r="J1858" s="1">
        <v>1</v>
      </c>
      <c r="K1858" s="1">
        <f t="shared" si="161"/>
        <v>3722000</v>
      </c>
      <c r="L1858" s="1">
        <v>1</v>
      </c>
      <c r="M1858" s="1">
        <f t="shared" si="162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59"/>
        <v>2</v>
      </c>
      <c r="S1858">
        <v>0.18</v>
      </c>
      <c r="T1858">
        <v>2.3E-3</v>
      </c>
      <c r="U1858">
        <f t="shared" si="160"/>
        <v>1.3799999999999999E-3</v>
      </c>
    </row>
    <row r="1859" spans="1:21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63"/>
        <v>2240</v>
      </c>
      <c r="J1859" s="1">
        <v>1</v>
      </c>
      <c r="K1859" s="1">
        <f t="shared" si="161"/>
        <v>3724000</v>
      </c>
      <c r="L1859" s="1">
        <v>1</v>
      </c>
      <c r="M1859" s="1">
        <f t="shared" si="162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64">QUOTIENT(A1859,1000)+1</f>
        <v>2</v>
      </c>
      <c r="S1859">
        <v>0.18</v>
      </c>
      <c r="T1859">
        <v>2.3E-3</v>
      </c>
      <c r="U1859">
        <f t="shared" si="160"/>
        <v>1.3799999999999999E-3</v>
      </c>
    </row>
    <row r="1860" spans="1:21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63"/>
        <v>2240</v>
      </c>
      <c r="J1860" s="1">
        <v>1</v>
      </c>
      <c r="K1860" s="1">
        <f t="shared" si="161"/>
        <v>3726000</v>
      </c>
      <c r="L1860" s="1">
        <v>1</v>
      </c>
      <c r="M1860" s="1">
        <f t="shared" si="162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64"/>
        <v>2</v>
      </c>
      <c r="S1860">
        <v>0.18</v>
      </c>
      <c r="T1860">
        <v>2.3E-3</v>
      </c>
      <c r="U1860">
        <f t="shared" ref="U1860:U1923" si="165">T1860*0.6</f>
        <v>1.3799999999999999E-3</v>
      </c>
    </row>
    <row r="1861" spans="1:21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63"/>
        <v>2240</v>
      </c>
      <c r="J1861" s="1">
        <v>1</v>
      </c>
      <c r="K1861" s="1">
        <f t="shared" si="161"/>
        <v>3728000</v>
      </c>
      <c r="L1861" s="1">
        <v>1</v>
      </c>
      <c r="M1861" s="1">
        <f t="shared" si="162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64"/>
        <v>2</v>
      </c>
      <c r="S1861">
        <v>0.18</v>
      </c>
      <c r="T1861">
        <v>2.3E-3</v>
      </c>
      <c r="U1861">
        <f t="shared" si="165"/>
        <v>1.3799999999999999E-3</v>
      </c>
    </row>
    <row r="1862" spans="1:21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63"/>
        <v>2240</v>
      </c>
      <c r="J1862" s="1">
        <v>1</v>
      </c>
      <c r="K1862" s="1">
        <f t="shared" si="161"/>
        <v>3730000</v>
      </c>
      <c r="L1862" s="1">
        <v>1</v>
      </c>
      <c r="M1862" s="1">
        <f t="shared" si="162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64"/>
        <v>2</v>
      </c>
      <c r="S1862">
        <v>0.18</v>
      </c>
      <c r="T1862">
        <v>2.3E-3</v>
      </c>
      <c r="U1862">
        <f t="shared" si="165"/>
        <v>1.3799999999999999E-3</v>
      </c>
    </row>
    <row r="1863" spans="1:21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63"/>
        <v>2240</v>
      </c>
      <c r="J1863" s="1">
        <v>1</v>
      </c>
      <c r="K1863" s="1">
        <f t="shared" si="161"/>
        <v>3732000</v>
      </c>
      <c r="L1863" s="1">
        <v>1</v>
      </c>
      <c r="M1863" s="1">
        <f t="shared" si="162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64"/>
        <v>2</v>
      </c>
      <c r="S1863">
        <v>0.18</v>
      </c>
      <c r="T1863">
        <v>2.3E-3</v>
      </c>
      <c r="U1863">
        <f t="shared" si="165"/>
        <v>1.3799999999999999E-3</v>
      </c>
    </row>
    <row r="1864" spans="1:21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63"/>
        <v>2240</v>
      </c>
      <c r="J1864" s="1">
        <v>1</v>
      </c>
      <c r="K1864" s="1">
        <f t="shared" si="161"/>
        <v>3734000</v>
      </c>
      <c r="L1864" s="1">
        <v>1</v>
      </c>
      <c r="M1864" s="1">
        <f t="shared" si="162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64"/>
        <v>2</v>
      </c>
      <c r="S1864">
        <v>0.18</v>
      </c>
      <c r="T1864">
        <v>2.3E-3</v>
      </c>
      <c r="U1864">
        <f t="shared" si="165"/>
        <v>1.3799999999999999E-3</v>
      </c>
    </row>
    <row r="1865" spans="1:21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63"/>
        <v>2240</v>
      </c>
      <c r="J1865" s="1">
        <v>1</v>
      </c>
      <c r="K1865" s="1">
        <f t="shared" si="161"/>
        <v>3736000</v>
      </c>
      <c r="L1865" s="1">
        <v>1</v>
      </c>
      <c r="M1865" s="1">
        <f t="shared" si="162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64"/>
        <v>2</v>
      </c>
      <c r="S1865">
        <v>0.18</v>
      </c>
      <c r="T1865">
        <v>2.3E-3</v>
      </c>
      <c r="U1865">
        <f t="shared" si="165"/>
        <v>1.3799999999999999E-3</v>
      </c>
    </row>
    <row r="1866" spans="1:21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63"/>
        <v>2240</v>
      </c>
      <c r="J1866" s="1">
        <v>1</v>
      </c>
      <c r="K1866" s="1">
        <f t="shared" si="161"/>
        <v>3738000</v>
      </c>
      <c r="L1866" s="1">
        <v>1</v>
      </c>
      <c r="M1866" s="1">
        <f t="shared" si="162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64"/>
        <v>2</v>
      </c>
      <c r="S1866">
        <v>0.18</v>
      </c>
      <c r="T1866">
        <v>2.3E-3</v>
      </c>
      <c r="U1866">
        <f t="shared" si="165"/>
        <v>1.3799999999999999E-3</v>
      </c>
    </row>
    <row r="1867" spans="1:21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63"/>
        <v>2240</v>
      </c>
      <c r="J1867" s="1">
        <v>1</v>
      </c>
      <c r="K1867" s="1">
        <f t="shared" ref="K1867:K1930" si="166">10000+A1867*2000</f>
        <v>3740000</v>
      </c>
      <c r="L1867" s="1">
        <v>1</v>
      </c>
      <c r="M1867" s="1">
        <f t="shared" ref="M1867:M1930" si="167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64"/>
        <v>2</v>
      </c>
      <c r="S1867">
        <v>0.18</v>
      </c>
      <c r="T1867">
        <v>2.3E-3</v>
      </c>
      <c r="U1867">
        <f t="shared" si="165"/>
        <v>1.3799999999999999E-3</v>
      </c>
    </row>
    <row r="1868" spans="1:21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63"/>
        <v>2240</v>
      </c>
      <c r="J1868" s="1">
        <v>1</v>
      </c>
      <c r="K1868" s="1">
        <f t="shared" si="166"/>
        <v>3742000</v>
      </c>
      <c r="L1868" s="1">
        <v>1</v>
      </c>
      <c r="M1868" s="1">
        <f t="shared" si="167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64"/>
        <v>2</v>
      </c>
      <c r="S1868">
        <v>0.18</v>
      </c>
      <c r="T1868">
        <v>2.3E-3</v>
      </c>
      <c r="U1868">
        <f t="shared" si="165"/>
        <v>1.3799999999999999E-3</v>
      </c>
    </row>
    <row r="1869" spans="1:21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63"/>
        <v>2240</v>
      </c>
      <c r="J1869" s="1">
        <v>1</v>
      </c>
      <c r="K1869" s="1">
        <f t="shared" si="166"/>
        <v>3744000</v>
      </c>
      <c r="L1869" s="1">
        <v>1</v>
      </c>
      <c r="M1869" s="1">
        <f t="shared" si="167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64"/>
        <v>2</v>
      </c>
      <c r="S1869">
        <v>0.18</v>
      </c>
      <c r="T1869">
        <v>2.3E-3</v>
      </c>
      <c r="U1869">
        <f t="shared" si="165"/>
        <v>1.3799999999999999E-3</v>
      </c>
    </row>
    <row r="1870" spans="1:21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63"/>
        <v>2240</v>
      </c>
      <c r="J1870" s="1">
        <v>1</v>
      </c>
      <c r="K1870" s="1">
        <f t="shared" si="166"/>
        <v>3746000</v>
      </c>
      <c r="L1870" s="1">
        <v>1</v>
      </c>
      <c r="M1870" s="1">
        <f t="shared" si="167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64"/>
        <v>2</v>
      </c>
      <c r="S1870">
        <v>0.18</v>
      </c>
      <c r="T1870">
        <v>2.3E-3</v>
      </c>
      <c r="U1870">
        <f t="shared" si="165"/>
        <v>1.3799999999999999E-3</v>
      </c>
    </row>
    <row r="1871" spans="1:21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63"/>
        <v>2240</v>
      </c>
      <c r="J1871" s="1">
        <v>1</v>
      </c>
      <c r="K1871" s="1">
        <f t="shared" si="166"/>
        <v>3748000</v>
      </c>
      <c r="L1871" s="1">
        <v>1</v>
      </c>
      <c r="M1871" s="1">
        <f t="shared" si="167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64"/>
        <v>2</v>
      </c>
      <c r="S1871">
        <v>0.18</v>
      </c>
      <c r="T1871">
        <v>2.3E-3</v>
      </c>
      <c r="U1871">
        <f t="shared" si="165"/>
        <v>1.3799999999999999E-3</v>
      </c>
    </row>
    <row r="1872" spans="1:21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63"/>
        <v>2240</v>
      </c>
      <c r="J1872" s="1">
        <v>1</v>
      </c>
      <c r="K1872" s="1">
        <f t="shared" si="166"/>
        <v>3750000</v>
      </c>
      <c r="L1872" s="1">
        <v>1</v>
      </c>
      <c r="M1872" s="1">
        <f t="shared" si="167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64"/>
        <v>2</v>
      </c>
      <c r="S1872">
        <v>0.18</v>
      </c>
      <c r="T1872">
        <v>2.3E-3</v>
      </c>
      <c r="U1872">
        <f t="shared" si="165"/>
        <v>1.3799999999999999E-3</v>
      </c>
    </row>
    <row r="1873" spans="1:21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63"/>
        <v>2240</v>
      </c>
      <c r="J1873" s="1">
        <v>1</v>
      </c>
      <c r="K1873" s="1">
        <f t="shared" si="166"/>
        <v>3752000</v>
      </c>
      <c r="L1873" s="1">
        <v>1</v>
      </c>
      <c r="M1873" s="1">
        <f t="shared" si="167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64"/>
        <v>2</v>
      </c>
      <c r="S1873">
        <v>0.18</v>
      </c>
      <c r="T1873">
        <v>2.3E-3</v>
      </c>
      <c r="U1873">
        <f t="shared" si="165"/>
        <v>1.3799999999999999E-3</v>
      </c>
    </row>
    <row r="1874" spans="1:21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63"/>
        <v>2240</v>
      </c>
      <c r="J1874" s="1">
        <v>1</v>
      </c>
      <c r="K1874" s="1">
        <f t="shared" si="166"/>
        <v>3754000</v>
      </c>
      <c r="L1874" s="1">
        <v>1</v>
      </c>
      <c r="M1874" s="1">
        <f t="shared" si="167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64"/>
        <v>2</v>
      </c>
      <c r="S1874">
        <v>0.18</v>
      </c>
      <c r="T1874">
        <v>2.3E-3</v>
      </c>
      <c r="U1874">
        <f t="shared" si="165"/>
        <v>1.3799999999999999E-3</v>
      </c>
    </row>
    <row r="1875" spans="1:21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63"/>
        <v>2240</v>
      </c>
      <c r="J1875" s="1">
        <v>1</v>
      </c>
      <c r="K1875" s="1">
        <f t="shared" si="166"/>
        <v>3756000</v>
      </c>
      <c r="L1875" s="1">
        <v>1</v>
      </c>
      <c r="M1875" s="1">
        <f t="shared" si="167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64"/>
        <v>2</v>
      </c>
      <c r="S1875">
        <v>0.18</v>
      </c>
      <c r="T1875">
        <v>2.3E-3</v>
      </c>
      <c r="U1875">
        <f t="shared" si="165"/>
        <v>1.3799999999999999E-3</v>
      </c>
    </row>
    <row r="1876" spans="1:21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63"/>
        <v>2240</v>
      </c>
      <c r="J1876" s="1">
        <v>1</v>
      </c>
      <c r="K1876" s="1">
        <f t="shared" si="166"/>
        <v>3758000</v>
      </c>
      <c r="L1876" s="1">
        <v>1</v>
      </c>
      <c r="M1876" s="1">
        <f t="shared" si="167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64"/>
        <v>2</v>
      </c>
      <c r="S1876">
        <v>0.18</v>
      </c>
      <c r="T1876">
        <v>2.3E-3</v>
      </c>
      <c r="U1876">
        <f t="shared" si="165"/>
        <v>1.3799999999999999E-3</v>
      </c>
    </row>
    <row r="1877" spans="1:21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63"/>
        <v>2240</v>
      </c>
      <c r="J1877" s="1">
        <v>1</v>
      </c>
      <c r="K1877" s="1">
        <f t="shared" si="166"/>
        <v>3760000</v>
      </c>
      <c r="L1877" s="1">
        <v>1</v>
      </c>
      <c r="M1877" s="1">
        <f t="shared" si="167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64"/>
        <v>2</v>
      </c>
      <c r="S1877">
        <v>0.18</v>
      </c>
      <c r="T1877">
        <v>2.3E-3</v>
      </c>
      <c r="U1877">
        <f t="shared" si="165"/>
        <v>1.3799999999999999E-3</v>
      </c>
    </row>
    <row r="1878" spans="1:21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63"/>
        <v>2250</v>
      </c>
      <c r="J1878" s="1">
        <v>1</v>
      </c>
      <c r="K1878" s="1">
        <f t="shared" si="166"/>
        <v>3762000</v>
      </c>
      <c r="L1878" s="1">
        <v>1</v>
      </c>
      <c r="M1878" s="1">
        <f t="shared" si="167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64"/>
        <v>2</v>
      </c>
      <c r="S1878">
        <v>0.18</v>
      </c>
      <c r="T1878">
        <v>2.3E-3</v>
      </c>
      <c r="U1878">
        <f t="shared" si="165"/>
        <v>1.3799999999999999E-3</v>
      </c>
    </row>
    <row r="1879" spans="1:21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63"/>
        <v>2250</v>
      </c>
      <c r="J1879" s="1">
        <v>1</v>
      </c>
      <c r="K1879" s="1">
        <f t="shared" si="166"/>
        <v>3764000</v>
      </c>
      <c r="L1879" s="1">
        <v>1</v>
      </c>
      <c r="M1879" s="1">
        <f t="shared" si="167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64"/>
        <v>2</v>
      </c>
      <c r="S1879">
        <v>0.18</v>
      </c>
      <c r="T1879">
        <v>2.3E-3</v>
      </c>
      <c r="U1879">
        <f t="shared" si="165"/>
        <v>1.3799999999999999E-3</v>
      </c>
    </row>
    <row r="1880" spans="1:21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63"/>
        <v>2250</v>
      </c>
      <c r="J1880" s="1">
        <v>1</v>
      </c>
      <c r="K1880" s="1">
        <f t="shared" si="166"/>
        <v>3766000</v>
      </c>
      <c r="L1880" s="1">
        <v>1</v>
      </c>
      <c r="M1880" s="1">
        <f t="shared" si="167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64"/>
        <v>2</v>
      </c>
      <c r="S1880">
        <v>0.18</v>
      </c>
      <c r="T1880">
        <v>2.3E-3</v>
      </c>
      <c r="U1880">
        <f t="shared" si="165"/>
        <v>1.3799999999999999E-3</v>
      </c>
    </row>
    <row r="1881" spans="1:21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63"/>
        <v>2250</v>
      </c>
      <c r="J1881" s="1">
        <v>1</v>
      </c>
      <c r="K1881" s="1">
        <f t="shared" si="166"/>
        <v>3768000</v>
      </c>
      <c r="L1881" s="1">
        <v>1</v>
      </c>
      <c r="M1881" s="1">
        <f t="shared" si="167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64"/>
        <v>2</v>
      </c>
      <c r="S1881">
        <v>0.18</v>
      </c>
      <c r="T1881">
        <v>2.3E-3</v>
      </c>
      <c r="U1881">
        <f t="shared" si="165"/>
        <v>1.3799999999999999E-3</v>
      </c>
    </row>
    <row r="1882" spans="1:21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63"/>
        <v>2250</v>
      </c>
      <c r="J1882" s="1">
        <v>1</v>
      </c>
      <c r="K1882" s="1">
        <f t="shared" si="166"/>
        <v>3770000</v>
      </c>
      <c r="L1882" s="1">
        <v>1</v>
      </c>
      <c r="M1882" s="1">
        <f t="shared" si="167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64"/>
        <v>2</v>
      </c>
      <c r="S1882">
        <v>0.18</v>
      </c>
      <c r="T1882">
        <v>2.3E-3</v>
      </c>
      <c r="U1882">
        <f t="shared" si="165"/>
        <v>1.3799999999999999E-3</v>
      </c>
    </row>
    <row r="1883" spans="1:21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63"/>
        <v>2250</v>
      </c>
      <c r="J1883" s="1">
        <v>1</v>
      </c>
      <c r="K1883" s="1">
        <f t="shared" si="166"/>
        <v>3772000</v>
      </c>
      <c r="L1883" s="1">
        <v>1</v>
      </c>
      <c r="M1883" s="1">
        <f t="shared" si="167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64"/>
        <v>2</v>
      </c>
      <c r="S1883">
        <v>0.18</v>
      </c>
      <c r="T1883">
        <v>2.3E-3</v>
      </c>
      <c r="U1883">
        <f t="shared" si="165"/>
        <v>1.3799999999999999E-3</v>
      </c>
    </row>
    <row r="1884" spans="1:21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63"/>
        <v>2250</v>
      </c>
      <c r="J1884" s="1">
        <v>1</v>
      </c>
      <c r="K1884" s="1">
        <f t="shared" si="166"/>
        <v>3774000</v>
      </c>
      <c r="L1884" s="1">
        <v>1</v>
      </c>
      <c r="M1884" s="1">
        <f t="shared" si="167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64"/>
        <v>2</v>
      </c>
      <c r="S1884">
        <v>0.18</v>
      </c>
      <c r="T1884">
        <v>2.3E-3</v>
      </c>
      <c r="U1884">
        <f t="shared" si="165"/>
        <v>1.3799999999999999E-3</v>
      </c>
    </row>
    <row r="1885" spans="1:21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63"/>
        <v>2250</v>
      </c>
      <c r="J1885" s="1">
        <v>1</v>
      </c>
      <c r="K1885" s="1">
        <f t="shared" si="166"/>
        <v>3776000</v>
      </c>
      <c r="L1885" s="1">
        <v>1</v>
      </c>
      <c r="M1885" s="1">
        <f t="shared" si="167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64"/>
        <v>2</v>
      </c>
      <c r="S1885">
        <v>0.18</v>
      </c>
      <c r="T1885">
        <v>2.3E-3</v>
      </c>
      <c r="U1885">
        <f t="shared" si="165"/>
        <v>1.3799999999999999E-3</v>
      </c>
    </row>
    <row r="1886" spans="1:21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63"/>
        <v>2250</v>
      </c>
      <c r="J1886" s="1">
        <v>1</v>
      </c>
      <c r="K1886" s="1">
        <f t="shared" si="166"/>
        <v>3778000</v>
      </c>
      <c r="L1886" s="1">
        <v>1</v>
      </c>
      <c r="M1886" s="1">
        <f t="shared" si="167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64"/>
        <v>2</v>
      </c>
      <c r="S1886">
        <v>0.18</v>
      </c>
      <c r="T1886">
        <v>2.3E-3</v>
      </c>
      <c r="U1886">
        <f t="shared" si="165"/>
        <v>1.3799999999999999E-3</v>
      </c>
    </row>
    <row r="1887" spans="1:21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63"/>
        <v>2250</v>
      </c>
      <c r="J1887" s="1">
        <v>1</v>
      </c>
      <c r="K1887" s="1">
        <f t="shared" si="166"/>
        <v>3780000</v>
      </c>
      <c r="L1887" s="1">
        <v>1</v>
      </c>
      <c r="M1887" s="1">
        <f t="shared" si="167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64"/>
        <v>2</v>
      </c>
      <c r="S1887">
        <v>0.18</v>
      </c>
      <c r="T1887">
        <v>2.3E-3</v>
      </c>
      <c r="U1887">
        <f t="shared" si="165"/>
        <v>1.3799999999999999E-3</v>
      </c>
    </row>
    <row r="1888" spans="1:21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63"/>
        <v>2250</v>
      </c>
      <c r="J1888" s="1">
        <v>1</v>
      </c>
      <c r="K1888" s="1">
        <f t="shared" si="166"/>
        <v>3782000</v>
      </c>
      <c r="L1888" s="1">
        <v>1</v>
      </c>
      <c r="M1888" s="1">
        <f t="shared" si="167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64"/>
        <v>2</v>
      </c>
      <c r="S1888">
        <v>0.18</v>
      </c>
      <c r="T1888">
        <v>2.3E-3</v>
      </c>
      <c r="U1888">
        <f t="shared" si="165"/>
        <v>1.3799999999999999E-3</v>
      </c>
    </row>
    <row r="1889" spans="1:21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63"/>
        <v>2250</v>
      </c>
      <c r="J1889" s="1">
        <v>1</v>
      </c>
      <c r="K1889" s="1">
        <f t="shared" si="166"/>
        <v>3784000</v>
      </c>
      <c r="L1889" s="1">
        <v>1</v>
      </c>
      <c r="M1889" s="1">
        <f t="shared" si="167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64"/>
        <v>2</v>
      </c>
      <c r="S1889">
        <v>0.18</v>
      </c>
      <c r="T1889">
        <v>2.3E-3</v>
      </c>
      <c r="U1889">
        <f t="shared" si="165"/>
        <v>1.3799999999999999E-3</v>
      </c>
    </row>
    <row r="1890" spans="1:21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63"/>
        <v>2250</v>
      </c>
      <c r="J1890" s="1">
        <v>1</v>
      </c>
      <c r="K1890" s="1">
        <f t="shared" si="166"/>
        <v>3786000</v>
      </c>
      <c r="L1890" s="1">
        <v>1</v>
      </c>
      <c r="M1890" s="1">
        <f t="shared" si="167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64"/>
        <v>2</v>
      </c>
      <c r="S1890">
        <v>0.18</v>
      </c>
      <c r="T1890">
        <v>2.3E-3</v>
      </c>
      <c r="U1890">
        <f t="shared" si="165"/>
        <v>1.3799999999999999E-3</v>
      </c>
    </row>
    <row r="1891" spans="1:21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63"/>
        <v>2250</v>
      </c>
      <c r="J1891" s="1">
        <v>1</v>
      </c>
      <c r="K1891" s="1">
        <f t="shared" si="166"/>
        <v>3788000</v>
      </c>
      <c r="L1891" s="1">
        <v>1</v>
      </c>
      <c r="M1891" s="1">
        <f t="shared" si="167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64"/>
        <v>2</v>
      </c>
      <c r="S1891">
        <v>0.18</v>
      </c>
      <c r="T1891">
        <v>2.3E-3</v>
      </c>
      <c r="U1891">
        <f t="shared" si="165"/>
        <v>1.3799999999999999E-3</v>
      </c>
    </row>
    <row r="1892" spans="1:21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63"/>
        <v>2250</v>
      </c>
      <c r="J1892" s="1">
        <v>1</v>
      </c>
      <c r="K1892" s="1">
        <f t="shared" si="166"/>
        <v>3790000</v>
      </c>
      <c r="L1892" s="1">
        <v>1</v>
      </c>
      <c r="M1892" s="1">
        <f t="shared" si="167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64"/>
        <v>2</v>
      </c>
      <c r="S1892">
        <v>0.18</v>
      </c>
      <c r="T1892">
        <v>2.3E-3</v>
      </c>
      <c r="U1892">
        <f t="shared" si="165"/>
        <v>1.3799999999999999E-3</v>
      </c>
    </row>
    <row r="1893" spans="1:21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63"/>
        <v>2250</v>
      </c>
      <c r="J1893" s="1">
        <v>1</v>
      </c>
      <c r="K1893" s="1">
        <f t="shared" si="166"/>
        <v>3792000</v>
      </c>
      <c r="L1893" s="1">
        <v>1</v>
      </c>
      <c r="M1893" s="1">
        <f t="shared" si="167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64"/>
        <v>2</v>
      </c>
      <c r="S1893">
        <v>0.18</v>
      </c>
      <c r="T1893">
        <v>2.3E-3</v>
      </c>
      <c r="U1893">
        <f t="shared" si="165"/>
        <v>1.3799999999999999E-3</v>
      </c>
    </row>
    <row r="1894" spans="1:21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63"/>
        <v>2250</v>
      </c>
      <c r="J1894" s="1">
        <v>1</v>
      </c>
      <c r="K1894" s="1">
        <f t="shared" si="166"/>
        <v>3794000</v>
      </c>
      <c r="L1894" s="1">
        <v>1</v>
      </c>
      <c r="M1894" s="1">
        <f t="shared" si="167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64"/>
        <v>2</v>
      </c>
      <c r="S1894">
        <v>0.18</v>
      </c>
      <c r="T1894">
        <v>2.3E-3</v>
      </c>
      <c r="U1894">
        <f t="shared" si="165"/>
        <v>1.3799999999999999E-3</v>
      </c>
    </row>
    <row r="1895" spans="1:21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63"/>
        <v>2250</v>
      </c>
      <c r="J1895" s="1">
        <v>1</v>
      </c>
      <c r="K1895" s="1">
        <f t="shared" si="166"/>
        <v>3796000</v>
      </c>
      <c r="L1895" s="1">
        <v>1</v>
      </c>
      <c r="M1895" s="1">
        <f t="shared" si="167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64"/>
        <v>2</v>
      </c>
      <c r="S1895">
        <v>0.18</v>
      </c>
      <c r="T1895">
        <v>2.3E-3</v>
      </c>
      <c r="U1895">
        <f t="shared" si="165"/>
        <v>1.3799999999999999E-3</v>
      </c>
    </row>
    <row r="1896" spans="1:21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63"/>
        <v>2250</v>
      </c>
      <c r="J1896" s="1">
        <v>1</v>
      </c>
      <c r="K1896" s="1">
        <f t="shared" si="166"/>
        <v>3798000</v>
      </c>
      <c r="L1896" s="1">
        <v>1</v>
      </c>
      <c r="M1896" s="1">
        <f t="shared" si="167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64"/>
        <v>2</v>
      </c>
      <c r="S1896">
        <v>0.18</v>
      </c>
      <c r="T1896">
        <v>2.3E-3</v>
      </c>
      <c r="U1896">
        <f t="shared" si="165"/>
        <v>1.3799999999999999E-3</v>
      </c>
    </row>
    <row r="1897" spans="1:21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63"/>
        <v>2250</v>
      </c>
      <c r="J1897" s="1">
        <v>1</v>
      </c>
      <c r="K1897" s="1">
        <f t="shared" si="166"/>
        <v>3800000</v>
      </c>
      <c r="L1897" s="1">
        <v>1</v>
      </c>
      <c r="M1897" s="1">
        <f t="shared" si="167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64"/>
        <v>2</v>
      </c>
      <c r="S1897">
        <v>0.18</v>
      </c>
      <c r="T1897">
        <v>2.3E-3</v>
      </c>
      <c r="U1897">
        <f t="shared" si="165"/>
        <v>1.3799999999999999E-3</v>
      </c>
    </row>
    <row r="1898" spans="1:21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63"/>
        <v>2250</v>
      </c>
      <c r="J1898" s="1">
        <v>1</v>
      </c>
      <c r="K1898" s="1">
        <f t="shared" si="166"/>
        <v>3802000</v>
      </c>
      <c r="L1898" s="1">
        <v>1</v>
      </c>
      <c r="M1898" s="1">
        <f t="shared" si="167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64"/>
        <v>2</v>
      </c>
      <c r="S1898">
        <v>0.18</v>
      </c>
      <c r="T1898">
        <v>2.3E-3</v>
      </c>
      <c r="U1898">
        <f t="shared" si="165"/>
        <v>1.3799999999999999E-3</v>
      </c>
    </row>
    <row r="1899" spans="1:21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63"/>
        <v>2250</v>
      </c>
      <c r="J1899" s="1">
        <v>1</v>
      </c>
      <c r="K1899" s="1">
        <f t="shared" si="166"/>
        <v>3804000</v>
      </c>
      <c r="L1899" s="1">
        <v>1</v>
      </c>
      <c r="M1899" s="1">
        <f t="shared" si="167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64"/>
        <v>2</v>
      </c>
      <c r="S1899">
        <v>0.18</v>
      </c>
      <c r="T1899">
        <v>2.3E-3</v>
      </c>
      <c r="U1899">
        <f t="shared" si="165"/>
        <v>1.3799999999999999E-3</v>
      </c>
    </row>
    <row r="1900" spans="1:21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63"/>
        <v>2250</v>
      </c>
      <c r="J1900" s="1">
        <v>1</v>
      </c>
      <c r="K1900" s="1">
        <f t="shared" si="166"/>
        <v>3806000</v>
      </c>
      <c r="L1900" s="1">
        <v>1</v>
      </c>
      <c r="M1900" s="1">
        <f t="shared" si="167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64"/>
        <v>2</v>
      </c>
      <c r="S1900">
        <v>0.18</v>
      </c>
      <c r="T1900">
        <v>2.3E-3</v>
      </c>
      <c r="U1900">
        <f t="shared" si="165"/>
        <v>1.3799999999999999E-3</v>
      </c>
    </row>
    <row r="1901" spans="1:21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63"/>
        <v>2250</v>
      </c>
      <c r="J1901" s="1">
        <v>1</v>
      </c>
      <c r="K1901" s="1">
        <f t="shared" si="166"/>
        <v>3808000</v>
      </c>
      <c r="L1901" s="1">
        <v>1</v>
      </c>
      <c r="M1901" s="1">
        <f t="shared" si="167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64"/>
        <v>2</v>
      </c>
      <c r="S1901">
        <v>0.18</v>
      </c>
      <c r="T1901">
        <v>2.3E-3</v>
      </c>
      <c r="U1901">
        <f t="shared" si="165"/>
        <v>1.3799999999999999E-3</v>
      </c>
    </row>
    <row r="1902" spans="1:21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63"/>
        <v>2250</v>
      </c>
      <c r="J1902" s="1">
        <v>1</v>
      </c>
      <c r="K1902" s="1">
        <f t="shared" si="166"/>
        <v>3810000</v>
      </c>
      <c r="L1902" s="1">
        <v>1</v>
      </c>
      <c r="M1902" s="1">
        <f t="shared" si="167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64"/>
        <v>2</v>
      </c>
      <c r="S1902">
        <v>0.18</v>
      </c>
      <c r="T1902">
        <v>2.3E-3</v>
      </c>
      <c r="U1902">
        <f t="shared" si="165"/>
        <v>1.3799999999999999E-3</v>
      </c>
    </row>
    <row r="1903" spans="1:21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63"/>
        <v>2260</v>
      </c>
      <c r="J1903" s="5">
        <v>1</v>
      </c>
      <c r="K1903" s="5">
        <f t="shared" si="166"/>
        <v>3812000</v>
      </c>
      <c r="L1903" s="5">
        <v>1</v>
      </c>
      <c r="M1903" s="5">
        <f t="shared" si="167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64"/>
        <v>2</v>
      </c>
      <c r="S1903">
        <v>0.18</v>
      </c>
      <c r="T1903">
        <v>2.3E-3</v>
      </c>
      <c r="U1903">
        <f t="shared" si="165"/>
        <v>1.3799999999999999E-3</v>
      </c>
    </row>
    <row r="1904" spans="1:21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63"/>
        <v>2260</v>
      </c>
      <c r="J1904" s="5">
        <v>1</v>
      </c>
      <c r="K1904" s="5">
        <f t="shared" si="166"/>
        <v>3814000</v>
      </c>
      <c r="L1904" s="5">
        <v>1</v>
      </c>
      <c r="M1904" s="5">
        <f t="shared" si="167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64"/>
        <v>2</v>
      </c>
      <c r="S1904">
        <v>0.18</v>
      </c>
      <c r="T1904">
        <v>2.3E-3</v>
      </c>
      <c r="U1904">
        <f t="shared" si="165"/>
        <v>1.3799999999999999E-3</v>
      </c>
    </row>
    <row r="1905" spans="1:21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63"/>
        <v>2260</v>
      </c>
      <c r="J1905" s="5">
        <v>1</v>
      </c>
      <c r="K1905" s="5">
        <f t="shared" si="166"/>
        <v>3816000</v>
      </c>
      <c r="L1905" s="5">
        <v>1</v>
      </c>
      <c r="M1905" s="5">
        <f t="shared" si="167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64"/>
        <v>2</v>
      </c>
      <c r="S1905">
        <v>0.18</v>
      </c>
      <c r="T1905">
        <v>2.3E-3</v>
      </c>
      <c r="U1905">
        <f t="shared" si="165"/>
        <v>1.3799999999999999E-3</v>
      </c>
    </row>
    <row r="1906" spans="1:21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63"/>
        <v>2260</v>
      </c>
      <c r="J1906" s="5">
        <v>1</v>
      </c>
      <c r="K1906" s="5">
        <f t="shared" si="166"/>
        <v>3818000</v>
      </c>
      <c r="L1906" s="5">
        <v>1</v>
      </c>
      <c r="M1906" s="5">
        <f t="shared" si="167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64"/>
        <v>2</v>
      </c>
      <c r="S1906">
        <v>0.18</v>
      </c>
      <c r="T1906">
        <v>2.3E-3</v>
      </c>
      <c r="U1906">
        <f t="shared" si="165"/>
        <v>1.3799999999999999E-3</v>
      </c>
    </row>
    <row r="1907" spans="1:21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63"/>
        <v>2260</v>
      </c>
      <c r="J1907" s="5">
        <v>1</v>
      </c>
      <c r="K1907" s="5">
        <f t="shared" si="166"/>
        <v>3820000</v>
      </c>
      <c r="L1907" s="5">
        <v>1</v>
      </c>
      <c r="M1907" s="5">
        <f t="shared" si="167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64"/>
        <v>2</v>
      </c>
      <c r="S1907">
        <v>0.18</v>
      </c>
      <c r="T1907">
        <v>2.3E-3</v>
      </c>
      <c r="U1907">
        <f t="shared" si="165"/>
        <v>1.3799999999999999E-3</v>
      </c>
    </row>
    <row r="1908" spans="1:21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63"/>
        <v>2260</v>
      </c>
      <c r="J1908" s="5">
        <v>1</v>
      </c>
      <c r="K1908" s="5">
        <f t="shared" si="166"/>
        <v>3822000</v>
      </c>
      <c r="L1908" s="5">
        <v>1</v>
      </c>
      <c r="M1908" s="5">
        <f t="shared" si="167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64"/>
        <v>2</v>
      </c>
      <c r="S1908">
        <v>0.18</v>
      </c>
      <c r="T1908">
        <v>2.3E-3</v>
      </c>
      <c r="U1908">
        <f t="shared" si="165"/>
        <v>1.3799999999999999E-3</v>
      </c>
    </row>
    <row r="1909" spans="1:21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63"/>
        <v>2260</v>
      </c>
      <c r="J1909" s="5">
        <v>1</v>
      </c>
      <c r="K1909" s="5">
        <f t="shared" si="166"/>
        <v>3824000</v>
      </c>
      <c r="L1909" s="5">
        <v>1</v>
      </c>
      <c r="M1909" s="5">
        <f t="shared" si="167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64"/>
        <v>2</v>
      </c>
      <c r="S1909">
        <v>0.18</v>
      </c>
      <c r="T1909">
        <v>2.3E-3</v>
      </c>
      <c r="U1909">
        <f t="shared" si="165"/>
        <v>1.3799999999999999E-3</v>
      </c>
    </row>
    <row r="1910" spans="1:21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63"/>
        <v>2260</v>
      </c>
      <c r="J1910" s="5">
        <v>1</v>
      </c>
      <c r="K1910" s="5">
        <f t="shared" si="166"/>
        <v>3826000</v>
      </c>
      <c r="L1910" s="5">
        <v>1</v>
      </c>
      <c r="M1910" s="5">
        <f t="shared" si="167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64"/>
        <v>2</v>
      </c>
      <c r="S1910">
        <v>0.18</v>
      </c>
      <c r="T1910">
        <v>2.3E-3</v>
      </c>
      <c r="U1910">
        <f t="shared" si="165"/>
        <v>1.3799999999999999E-3</v>
      </c>
    </row>
    <row r="1911" spans="1:21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63"/>
        <v>2260</v>
      </c>
      <c r="J1911" s="5">
        <v>1</v>
      </c>
      <c r="K1911" s="5">
        <f t="shared" si="166"/>
        <v>3828000</v>
      </c>
      <c r="L1911" s="5">
        <v>1</v>
      </c>
      <c r="M1911" s="5">
        <f t="shared" si="167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64"/>
        <v>2</v>
      </c>
      <c r="S1911">
        <v>0.18</v>
      </c>
      <c r="T1911">
        <v>2.3E-3</v>
      </c>
      <c r="U1911">
        <f t="shared" si="165"/>
        <v>1.3799999999999999E-3</v>
      </c>
    </row>
    <row r="1912" spans="1:21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63"/>
        <v>2260</v>
      </c>
      <c r="J1912" s="5">
        <v>1</v>
      </c>
      <c r="K1912" s="5">
        <f t="shared" si="166"/>
        <v>3830000</v>
      </c>
      <c r="L1912" s="5">
        <v>1</v>
      </c>
      <c r="M1912" s="5">
        <f t="shared" si="167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64"/>
        <v>2</v>
      </c>
      <c r="S1912">
        <v>0.18</v>
      </c>
      <c r="T1912">
        <v>2.3E-3</v>
      </c>
      <c r="U1912">
        <f t="shared" si="165"/>
        <v>1.3799999999999999E-3</v>
      </c>
    </row>
    <row r="1913" spans="1:21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63"/>
        <v>2260</v>
      </c>
      <c r="J1913" s="5">
        <v>1</v>
      </c>
      <c r="K1913" s="5">
        <f t="shared" si="166"/>
        <v>3832000</v>
      </c>
      <c r="L1913" s="5">
        <v>1</v>
      </c>
      <c r="M1913" s="5">
        <f t="shared" si="167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64"/>
        <v>2</v>
      </c>
      <c r="S1913">
        <v>0.18</v>
      </c>
      <c r="T1913">
        <v>2.3E-3</v>
      </c>
      <c r="U1913">
        <f t="shared" si="165"/>
        <v>1.3799999999999999E-3</v>
      </c>
    </row>
    <row r="1914" spans="1:21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63"/>
        <v>2260</v>
      </c>
      <c r="J1914" s="5">
        <v>1</v>
      </c>
      <c r="K1914" s="5">
        <f t="shared" si="166"/>
        <v>3834000</v>
      </c>
      <c r="L1914" s="5">
        <v>1</v>
      </c>
      <c r="M1914" s="5">
        <f t="shared" si="167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64"/>
        <v>2</v>
      </c>
      <c r="S1914">
        <v>0.18</v>
      </c>
      <c r="T1914">
        <v>2.3E-3</v>
      </c>
      <c r="U1914">
        <f t="shared" si="165"/>
        <v>1.3799999999999999E-3</v>
      </c>
    </row>
    <row r="1915" spans="1:21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63"/>
        <v>2260</v>
      </c>
      <c r="J1915" s="5">
        <v>1</v>
      </c>
      <c r="K1915" s="5">
        <f t="shared" si="166"/>
        <v>3836000</v>
      </c>
      <c r="L1915" s="5">
        <v>1</v>
      </c>
      <c r="M1915" s="5">
        <f t="shared" si="167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64"/>
        <v>2</v>
      </c>
      <c r="S1915">
        <v>0.18</v>
      </c>
      <c r="T1915">
        <v>2.3E-3</v>
      </c>
      <c r="U1915">
        <f t="shared" si="165"/>
        <v>1.3799999999999999E-3</v>
      </c>
    </row>
    <row r="1916" spans="1:21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68">ROUNDDOWN(A1915/50*20+1500,-1)</f>
        <v>2260</v>
      </c>
      <c r="J1916" s="5">
        <v>1</v>
      </c>
      <c r="K1916" s="5">
        <f t="shared" si="166"/>
        <v>3838000</v>
      </c>
      <c r="L1916" s="5">
        <v>1</v>
      </c>
      <c r="M1916" s="5">
        <f t="shared" si="167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64"/>
        <v>2</v>
      </c>
      <c r="S1916">
        <v>0.18</v>
      </c>
      <c r="T1916">
        <v>2.3E-3</v>
      </c>
      <c r="U1916">
        <f t="shared" si="165"/>
        <v>1.3799999999999999E-3</v>
      </c>
    </row>
    <row r="1917" spans="1:21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68"/>
        <v>2260</v>
      </c>
      <c r="J1917" s="5">
        <v>1</v>
      </c>
      <c r="K1917" s="5">
        <f t="shared" si="166"/>
        <v>3840000</v>
      </c>
      <c r="L1917" s="5">
        <v>1</v>
      </c>
      <c r="M1917" s="5">
        <f t="shared" si="167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64"/>
        <v>2</v>
      </c>
      <c r="S1917">
        <v>0.18</v>
      </c>
      <c r="T1917">
        <v>2.3E-3</v>
      </c>
      <c r="U1917">
        <f t="shared" si="165"/>
        <v>1.3799999999999999E-3</v>
      </c>
    </row>
    <row r="1918" spans="1:21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68"/>
        <v>2260</v>
      </c>
      <c r="J1918" s="5">
        <v>1</v>
      </c>
      <c r="K1918" s="5">
        <f t="shared" si="166"/>
        <v>3842000</v>
      </c>
      <c r="L1918" s="5">
        <v>1</v>
      </c>
      <c r="M1918" s="5">
        <f t="shared" si="167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64"/>
        <v>2</v>
      </c>
      <c r="S1918">
        <v>0.18</v>
      </c>
      <c r="T1918">
        <v>2.3E-3</v>
      </c>
      <c r="U1918">
        <f t="shared" si="165"/>
        <v>1.3799999999999999E-3</v>
      </c>
    </row>
    <row r="1919" spans="1:21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68"/>
        <v>2260</v>
      </c>
      <c r="J1919" s="5">
        <v>1</v>
      </c>
      <c r="K1919" s="5">
        <f t="shared" si="166"/>
        <v>3844000</v>
      </c>
      <c r="L1919" s="5">
        <v>1</v>
      </c>
      <c r="M1919" s="5">
        <f t="shared" si="167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64"/>
        <v>2</v>
      </c>
      <c r="S1919">
        <v>0.18</v>
      </c>
      <c r="T1919">
        <v>2.3E-3</v>
      </c>
      <c r="U1919">
        <f t="shared" si="165"/>
        <v>1.3799999999999999E-3</v>
      </c>
    </row>
    <row r="1920" spans="1:21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68"/>
        <v>2260</v>
      </c>
      <c r="J1920" s="5">
        <v>1</v>
      </c>
      <c r="K1920" s="5">
        <f t="shared" si="166"/>
        <v>3846000</v>
      </c>
      <c r="L1920" s="5">
        <v>1</v>
      </c>
      <c r="M1920" s="5">
        <f t="shared" si="167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64"/>
        <v>2</v>
      </c>
      <c r="S1920">
        <v>0.18</v>
      </c>
      <c r="T1920">
        <v>2.3E-3</v>
      </c>
      <c r="U1920">
        <f t="shared" si="165"/>
        <v>1.3799999999999999E-3</v>
      </c>
    </row>
    <row r="1921" spans="1:21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68"/>
        <v>2260</v>
      </c>
      <c r="J1921" s="5">
        <v>1</v>
      </c>
      <c r="K1921" s="5">
        <f t="shared" si="166"/>
        <v>3848000</v>
      </c>
      <c r="L1921" s="5">
        <v>1</v>
      </c>
      <c r="M1921" s="5">
        <f t="shared" si="167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64"/>
        <v>2</v>
      </c>
      <c r="S1921">
        <v>0.18</v>
      </c>
      <c r="T1921">
        <v>2.3E-3</v>
      </c>
      <c r="U1921">
        <f t="shared" si="165"/>
        <v>1.3799999999999999E-3</v>
      </c>
    </row>
    <row r="1922" spans="1:21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68"/>
        <v>2260</v>
      </c>
      <c r="J1922" s="5">
        <v>1</v>
      </c>
      <c r="K1922" s="5">
        <f t="shared" si="166"/>
        <v>3850000</v>
      </c>
      <c r="L1922" s="5">
        <v>1</v>
      </c>
      <c r="M1922" s="5">
        <f t="shared" si="167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64"/>
        <v>2</v>
      </c>
      <c r="S1922">
        <v>0.18</v>
      </c>
      <c r="T1922">
        <v>2.3E-3</v>
      </c>
      <c r="U1922">
        <f t="shared" si="165"/>
        <v>1.3799999999999999E-3</v>
      </c>
    </row>
    <row r="1923" spans="1:21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68"/>
        <v>2260</v>
      </c>
      <c r="J1923" s="5">
        <v>1</v>
      </c>
      <c r="K1923" s="5">
        <f t="shared" si="166"/>
        <v>3852000</v>
      </c>
      <c r="L1923" s="5">
        <v>1</v>
      </c>
      <c r="M1923" s="5">
        <f t="shared" si="167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69">QUOTIENT(A1923,1000)+1</f>
        <v>2</v>
      </c>
      <c r="S1923">
        <v>0.18</v>
      </c>
      <c r="T1923">
        <v>2.3E-3</v>
      </c>
      <c r="U1923">
        <f t="shared" si="165"/>
        <v>1.3799999999999999E-3</v>
      </c>
    </row>
    <row r="1924" spans="1:21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68"/>
        <v>2260</v>
      </c>
      <c r="J1924" s="5">
        <v>1</v>
      </c>
      <c r="K1924" s="5">
        <f t="shared" si="166"/>
        <v>3854000</v>
      </c>
      <c r="L1924" s="5">
        <v>1</v>
      </c>
      <c r="M1924" s="5">
        <f t="shared" si="167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69"/>
        <v>2</v>
      </c>
      <c r="S1924">
        <v>0.18</v>
      </c>
      <c r="T1924">
        <v>2.3E-3</v>
      </c>
      <c r="U1924">
        <f t="shared" ref="U1924:U1987" si="170">T1924*0.6</f>
        <v>1.3799999999999999E-3</v>
      </c>
    </row>
    <row r="1925" spans="1:21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68"/>
        <v>2260</v>
      </c>
      <c r="J1925" s="5">
        <v>1</v>
      </c>
      <c r="K1925" s="5">
        <f t="shared" si="166"/>
        <v>3856000</v>
      </c>
      <c r="L1925" s="5">
        <v>1</v>
      </c>
      <c r="M1925" s="5">
        <f t="shared" si="167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69"/>
        <v>2</v>
      </c>
      <c r="S1925">
        <v>0.18</v>
      </c>
      <c r="T1925">
        <v>2.3E-3</v>
      </c>
      <c r="U1925">
        <f t="shared" si="170"/>
        <v>1.3799999999999999E-3</v>
      </c>
    </row>
    <row r="1926" spans="1:21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68"/>
        <v>2260</v>
      </c>
      <c r="J1926" s="5">
        <v>1</v>
      </c>
      <c r="K1926" s="5">
        <f t="shared" si="166"/>
        <v>3858000</v>
      </c>
      <c r="L1926" s="5">
        <v>1</v>
      </c>
      <c r="M1926" s="5">
        <f t="shared" si="167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69"/>
        <v>2</v>
      </c>
      <c r="S1926">
        <v>0.18</v>
      </c>
      <c r="T1926">
        <v>2.3E-3</v>
      </c>
      <c r="U1926">
        <f t="shared" si="170"/>
        <v>1.3799999999999999E-3</v>
      </c>
    </row>
    <row r="1927" spans="1:21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68"/>
        <v>2260</v>
      </c>
      <c r="J1927" s="5">
        <v>1</v>
      </c>
      <c r="K1927" s="5">
        <f t="shared" si="166"/>
        <v>3860000</v>
      </c>
      <c r="L1927" s="5">
        <v>1</v>
      </c>
      <c r="M1927" s="5">
        <f t="shared" si="167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69"/>
        <v>2</v>
      </c>
      <c r="S1927">
        <v>0.18</v>
      </c>
      <c r="T1927">
        <v>2.3E-3</v>
      </c>
      <c r="U1927">
        <f t="shared" si="170"/>
        <v>1.3799999999999999E-3</v>
      </c>
    </row>
    <row r="1928" spans="1:21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68"/>
        <v>2270</v>
      </c>
      <c r="J1928" s="5">
        <v>1</v>
      </c>
      <c r="K1928" s="5">
        <f t="shared" si="166"/>
        <v>3862000</v>
      </c>
      <c r="L1928" s="5">
        <v>1</v>
      </c>
      <c r="M1928" s="5">
        <f t="shared" si="167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69"/>
        <v>2</v>
      </c>
      <c r="S1928">
        <v>0.18</v>
      </c>
      <c r="T1928">
        <v>2.3E-3</v>
      </c>
      <c r="U1928">
        <f t="shared" si="170"/>
        <v>1.3799999999999999E-3</v>
      </c>
    </row>
    <row r="1929" spans="1:21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68"/>
        <v>2270</v>
      </c>
      <c r="J1929" s="5">
        <v>1</v>
      </c>
      <c r="K1929" s="5">
        <f t="shared" si="166"/>
        <v>3864000</v>
      </c>
      <c r="L1929" s="5">
        <v>1</v>
      </c>
      <c r="M1929" s="5">
        <f t="shared" si="167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69"/>
        <v>2</v>
      </c>
      <c r="S1929">
        <v>0.18</v>
      </c>
      <c r="T1929">
        <v>2.3E-3</v>
      </c>
      <c r="U1929">
        <f t="shared" si="170"/>
        <v>1.3799999999999999E-3</v>
      </c>
    </row>
    <row r="1930" spans="1:21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68"/>
        <v>2270</v>
      </c>
      <c r="J1930" s="5">
        <v>1</v>
      </c>
      <c r="K1930" s="5">
        <f t="shared" si="166"/>
        <v>3866000</v>
      </c>
      <c r="L1930" s="5">
        <v>1</v>
      </c>
      <c r="M1930" s="5">
        <f t="shared" si="167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69"/>
        <v>2</v>
      </c>
      <c r="S1930">
        <v>0.18</v>
      </c>
      <c r="T1930">
        <v>2.3E-3</v>
      </c>
      <c r="U1930">
        <f t="shared" si="170"/>
        <v>1.3799999999999999E-3</v>
      </c>
    </row>
    <row r="1931" spans="1:21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68"/>
        <v>2270</v>
      </c>
      <c r="J1931" s="5">
        <v>1</v>
      </c>
      <c r="K1931" s="5">
        <f t="shared" ref="K1931:K1994" si="171">10000+A1931*2000</f>
        <v>3868000</v>
      </c>
      <c r="L1931" s="5">
        <v>1</v>
      </c>
      <c r="M1931" s="5">
        <f t="shared" ref="M1931:M1994" si="172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69"/>
        <v>2</v>
      </c>
      <c r="S1931">
        <v>0.18</v>
      </c>
      <c r="T1931">
        <v>2.3E-3</v>
      </c>
      <c r="U1931">
        <f t="shared" si="170"/>
        <v>1.3799999999999999E-3</v>
      </c>
    </row>
    <row r="1932" spans="1:21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68"/>
        <v>2270</v>
      </c>
      <c r="J1932" s="5">
        <v>1</v>
      </c>
      <c r="K1932" s="5">
        <f t="shared" si="171"/>
        <v>3870000</v>
      </c>
      <c r="L1932" s="5">
        <v>1</v>
      </c>
      <c r="M1932" s="5">
        <f t="shared" si="172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69"/>
        <v>2</v>
      </c>
      <c r="S1932">
        <v>0.18</v>
      </c>
      <c r="T1932">
        <v>2.3E-3</v>
      </c>
      <c r="U1932">
        <f t="shared" si="170"/>
        <v>1.3799999999999999E-3</v>
      </c>
    </row>
    <row r="1933" spans="1:21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68"/>
        <v>2270</v>
      </c>
      <c r="J1933" s="5">
        <v>1</v>
      </c>
      <c r="K1933" s="5">
        <f t="shared" si="171"/>
        <v>3872000</v>
      </c>
      <c r="L1933" s="5">
        <v>1</v>
      </c>
      <c r="M1933" s="5">
        <f t="shared" si="172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69"/>
        <v>2</v>
      </c>
      <c r="S1933">
        <v>0.18</v>
      </c>
      <c r="T1933">
        <v>2.3E-3</v>
      </c>
      <c r="U1933">
        <f t="shared" si="170"/>
        <v>1.3799999999999999E-3</v>
      </c>
    </row>
    <row r="1934" spans="1:21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68"/>
        <v>2270</v>
      </c>
      <c r="J1934" s="5">
        <v>1</v>
      </c>
      <c r="K1934" s="5">
        <f t="shared" si="171"/>
        <v>3874000</v>
      </c>
      <c r="L1934" s="5">
        <v>1</v>
      </c>
      <c r="M1934" s="5">
        <f t="shared" si="172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69"/>
        <v>2</v>
      </c>
      <c r="S1934">
        <v>0.18</v>
      </c>
      <c r="T1934">
        <v>2.3E-3</v>
      </c>
      <c r="U1934">
        <f t="shared" si="170"/>
        <v>1.3799999999999999E-3</v>
      </c>
    </row>
    <row r="1935" spans="1:21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68"/>
        <v>2270</v>
      </c>
      <c r="J1935" s="5">
        <v>1</v>
      </c>
      <c r="K1935" s="5">
        <f t="shared" si="171"/>
        <v>3876000</v>
      </c>
      <c r="L1935" s="5">
        <v>1</v>
      </c>
      <c r="M1935" s="5">
        <f t="shared" si="172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69"/>
        <v>2</v>
      </c>
      <c r="S1935">
        <v>0.18</v>
      </c>
      <c r="T1935">
        <v>2.3E-3</v>
      </c>
      <c r="U1935">
        <f t="shared" si="170"/>
        <v>1.3799999999999999E-3</v>
      </c>
    </row>
    <row r="1936" spans="1:21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68"/>
        <v>2270</v>
      </c>
      <c r="J1936" s="5">
        <v>1</v>
      </c>
      <c r="K1936" s="5">
        <f t="shared" si="171"/>
        <v>3878000</v>
      </c>
      <c r="L1936" s="5">
        <v>1</v>
      </c>
      <c r="M1936" s="5">
        <f t="shared" si="172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69"/>
        <v>2</v>
      </c>
      <c r="S1936">
        <v>0.18</v>
      </c>
      <c r="T1936">
        <v>2.3E-3</v>
      </c>
      <c r="U1936">
        <f t="shared" si="170"/>
        <v>1.3799999999999999E-3</v>
      </c>
    </row>
    <row r="1937" spans="1:21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68"/>
        <v>2270</v>
      </c>
      <c r="J1937" s="5">
        <v>1</v>
      </c>
      <c r="K1937" s="5">
        <f t="shared" si="171"/>
        <v>3880000</v>
      </c>
      <c r="L1937" s="5">
        <v>1</v>
      </c>
      <c r="M1937" s="5">
        <f t="shared" si="172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69"/>
        <v>2</v>
      </c>
      <c r="S1937">
        <v>0.18</v>
      </c>
      <c r="T1937">
        <v>2.3E-3</v>
      </c>
      <c r="U1937">
        <f t="shared" si="170"/>
        <v>1.3799999999999999E-3</v>
      </c>
    </row>
    <row r="1938" spans="1:21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68"/>
        <v>2270</v>
      </c>
      <c r="J1938" s="5">
        <v>1</v>
      </c>
      <c r="K1938" s="5">
        <f t="shared" si="171"/>
        <v>3882000</v>
      </c>
      <c r="L1938" s="5">
        <v>1</v>
      </c>
      <c r="M1938" s="5">
        <f t="shared" si="172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69"/>
        <v>2</v>
      </c>
      <c r="S1938">
        <v>0.18</v>
      </c>
      <c r="T1938">
        <v>2.3E-3</v>
      </c>
      <c r="U1938">
        <f t="shared" si="170"/>
        <v>1.3799999999999999E-3</v>
      </c>
    </row>
    <row r="1939" spans="1:21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68"/>
        <v>2270</v>
      </c>
      <c r="J1939" s="5">
        <v>1</v>
      </c>
      <c r="K1939" s="5">
        <f t="shared" si="171"/>
        <v>3884000</v>
      </c>
      <c r="L1939" s="5">
        <v>1</v>
      </c>
      <c r="M1939" s="5">
        <f t="shared" si="172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69"/>
        <v>2</v>
      </c>
      <c r="S1939">
        <v>0.18</v>
      </c>
      <c r="T1939">
        <v>2.3E-3</v>
      </c>
      <c r="U1939">
        <f t="shared" si="170"/>
        <v>1.3799999999999999E-3</v>
      </c>
    </row>
    <row r="1940" spans="1:21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68"/>
        <v>2270</v>
      </c>
      <c r="J1940" s="5">
        <v>1</v>
      </c>
      <c r="K1940" s="5">
        <f t="shared" si="171"/>
        <v>3886000</v>
      </c>
      <c r="L1940" s="5">
        <v>1</v>
      </c>
      <c r="M1940" s="5">
        <f t="shared" si="172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69"/>
        <v>2</v>
      </c>
      <c r="S1940">
        <v>0.18</v>
      </c>
      <c r="T1940">
        <v>2.3E-3</v>
      </c>
      <c r="U1940">
        <f t="shared" si="170"/>
        <v>1.3799999999999999E-3</v>
      </c>
    </row>
    <row r="1941" spans="1:21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68"/>
        <v>2270</v>
      </c>
      <c r="J1941" s="5">
        <v>1</v>
      </c>
      <c r="K1941" s="5">
        <f t="shared" si="171"/>
        <v>3888000</v>
      </c>
      <c r="L1941" s="5">
        <v>1</v>
      </c>
      <c r="M1941" s="5">
        <f t="shared" si="172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69"/>
        <v>2</v>
      </c>
      <c r="S1941">
        <v>0.18</v>
      </c>
      <c r="T1941">
        <v>2.3E-3</v>
      </c>
      <c r="U1941">
        <f t="shared" si="170"/>
        <v>1.3799999999999999E-3</v>
      </c>
    </row>
    <row r="1942" spans="1:21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68"/>
        <v>2270</v>
      </c>
      <c r="J1942" s="5">
        <v>1</v>
      </c>
      <c r="K1942" s="5">
        <f t="shared" si="171"/>
        <v>3890000</v>
      </c>
      <c r="L1942" s="5">
        <v>1</v>
      </c>
      <c r="M1942" s="5">
        <f t="shared" si="172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69"/>
        <v>2</v>
      </c>
      <c r="S1942">
        <v>0.18</v>
      </c>
      <c r="T1942">
        <v>2.3E-3</v>
      </c>
      <c r="U1942">
        <f t="shared" si="170"/>
        <v>1.3799999999999999E-3</v>
      </c>
    </row>
    <row r="1943" spans="1:21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68"/>
        <v>2270</v>
      </c>
      <c r="J1943" s="5">
        <v>1</v>
      </c>
      <c r="K1943" s="5">
        <f t="shared" si="171"/>
        <v>3892000</v>
      </c>
      <c r="L1943" s="5">
        <v>1</v>
      </c>
      <c r="M1943" s="5">
        <f t="shared" si="172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69"/>
        <v>2</v>
      </c>
      <c r="S1943">
        <v>0.18</v>
      </c>
      <c r="T1943">
        <v>2.3E-3</v>
      </c>
      <c r="U1943">
        <f t="shared" si="170"/>
        <v>1.3799999999999999E-3</v>
      </c>
    </row>
    <row r="1944" spans="1:21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68"/>
        <v>2270</v>
      </c>
      <c r="J1944" s="5">
        <v>1</v>
      </c>
      <c r="K1944" s="5">
        <f t="shared" si="171"/>
        <v>3894000</v>
      </c>
      <c r="L1944" s="5">
        <v>1</v>
      </c>
      <c r="M1944" s="5">
        <f t="shared" si="172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69"/>
        <v>2</v>
      </c>
      <c r="S1944">
        <v>0.18</v>
      </c>
      <c r="T1944">
        <v>2.3E-3</v>
      </c>
      <c r="U1944">
        <f t="shared" si="170"/>
        <v>1.3799999999999999E-3</v>
      </c>
    </row>
    <row r="1945" spans="1:21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68"/>
        <v>2270</v>
      </c>
      <c r="J1945" s="5">
        <v>1</v>
      </c>
      <c r="K1945" s="5">
        <f t="shared" si="171"/>
        <v>3896000</v>
      </c>
      <c r="L1945" s="5">
        <v>1</v>
      </c>
      <c r="M1945" s="5">
        <f t="shared" si="172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69"/>
        <v>2</v>
      </c>
      <c r="S1945">
        <v>0.18</v>
      </c>
      <c r="T1945">
        <v>2.3E-3</v>
      </c>
      <c r="U1945">
        <f t="shared" si="170"/>
        <v>1.3799999999999999E-3</v>
      </c>
    </row>
    <row r="1946" spans="1:21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68"/>
        <v>2270</v>
      </c>
      <c r="J1946" s="5">
        <v>1</v>
      </c>
      <c r="K1946" s="5">
        <f t="shared" si="171"/>
        <v>3898000</v>
      </c>
      <c r="L1946" s="5">
        <v>1</v>
      </c>
      <c r="M1946" s="5">
        <f t="shared" si="172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69"/>
        <v>2</v>
      </c>
      <c r="S1946">
        <v>0.18</v>
      </c>
      <c r="T1946">
        <v>2.3E-3</v>
      </c>
      <c r="U1946">
        <f t="shared" si="170"/>
        <v>1.3799999999999999E-3</v>
      </c>
    </row>
    <row r="1947" spans="1:21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68"/>
        <v>2270</v>
      </c>
      <c r="J1947" s="5">
        <v>1</v>
      </c>
      <c r="K1947" s="5">
        <f t="shared" si="171"/>
        <v>3900000</v>
      </c>
      <c r="L1947" s="5">
        <v>1</v>
      </c>
      <c r="M1947" s="5">
        <f t="shared" si="172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69"/>
        <v>2</v>
      </c>
      <c r="S1947">
        <v>0.18</v>
      </c>
      <c r="T1947">
        <v>2.3E-3</v>
      </c>
      <c r="U1947">
        <f t="shared" si="170"/>
        <v>1.3799999999999999E-3</v>
      </c>
    </row>
    <row r="1948" spans="1:21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68"/>
        <v>2270</v>
      </c>
      <c r="J1948" s="5">
        <v>1</v>
      </c>
      <c r="K1948" s="5">
        <f t="shared" si="171"/>
        <v>3902000</v>
      </c>
      <c r="L1948" s="5">
        <v>1</v>
      </c>
      <c r="M1948" s="5">
        <f t="shared" si="172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69"/>
        <v>2</v>
      </c>
      <c r="S1948">
        <v>0.18</v>
      </c>
      <c r="T1948">
        <v>2.3E-3</v>
      </c>
      <c r="U1948">
        <f t="shared" si="170"/>
        <v>1.3799999999999999E-3</v>
      </c>
    </row>
    <row r="1949" spans="1:21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68"/>
        <v>2270</v>
      </c>
      <c r="J1949" s="5">
        <v>1</v>
      </c>
      <c r="K1949" s="5">
        <f t="shared" si="171"/>
        <v>3904000</v>
      </c>
      <c r="L1949" s="5">
        <v>1</v>
      </c>
      <c r="M1949" s="5">
        <f t="shared" si="172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69"/>
        <v>2</v>
      </c>
      <c r="S1949">
        <v>0.18</v>
      </c>
      <c r="T1949">
        <v>2.3E-3</v>
      </c>
      <c r="U1949">
        <f t="shared" si="170"/>
        <v>1.3799999999999999E-3</v>
      </c>
    </row>
    <row r="1950" spans="1:21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68"/>
        <v>2270</v>
      </c>
      <c r="J1950" s="5">
        <v>1</v>
      </c>
      <c r="K1950" s="5">
        <f t="shared" si="171"/>
        <v>3906000</v>
      </c>
      <c r="L1950" s="5">
        <v>1</v>
      </c>
      <c r="M1950" s="5">
        <f t="shared" si="172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69"/>
        <v>2</v>
      </c>
      <c r="S1950">
        <v>0.18</v>
      </c>
      <c r="T1950">
        <v>2.3E-3</v>
      </c>
      <c r="U1950">
        <f t="shared" si="170"/>
        <v>1.3799999999999999E-3</v>
      </c>
    </row>
    <row r="1951" spans="1:21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68"/>
        <v>2270</v>
      </c>
      <c r="J1951" s="5">
        <v>1</v>
      </c>
      <c r="K1951" s="5">
        <f t="shared" si="171"/>
        <v>3908000</v>
      </c>
      <c r="L1951" s="5">
        <v>1</v>
      </c>
      <c r="M1951" s="5">
        <f t="shared" si="172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69"/>
        <v>2</v>
      </c>
      <c r="S1951">
        <v>0.18</v>
      </c>
      <c r="T1951">
        <v>2.3E-3</v>
      </c>
      <c r="U1951">
        <f t="shared" si="170"/>
        <v>1.3799999999999999E-3</v>
      </c>
    </row>
    <row r="1952" spans="1:21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68"/>
        <v>2270</v>
      </c>
      <c r="J1952" s="5">
        <v>1</v>
      </c>
      <c r="K1952" s="5">
        <f t="shared" si="171"/>
        <v>3910000</v>
      </c>
      <c r="L1952" s="5">
        <v>1</v>
      </c>
      <c r="M1952" s="5">
        <f t="shared" si="172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69"/>
        <v>2</v>
      </c>
      <c r="S1952">
        <v>0.18</v>
      </c>
      <c r="T1952">
        <v>2.3E-3</v>
      </c>
      <c r="U1952">
        <f t="shared" si="170"/>
        <v>1.3799999999999999E-3</v>
      </c>
    </row>
    <row r="1953" spans="1:21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68"/>
        <v>2280</v>
      </c>
      <c r="J1953" s="1">
        <v>1</v>
      </c>
      <c r="K1953" s="1">
        <f t="shared" si="171"/>
        <v>3912000</v>
      </c>
      <c r="L1953" s="1">
        <v>1</v>
      </c>
      <c r="M1953" s="1">
        <f t="shared" si="172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69"/>
        <v>2</v>
      </c>
      <c r="S1953">
        <v>0.18</v>
      </c>
      <c r="T1953">
        <v>2.3E-3</v>
      </c>
      <c r="U1953">
        <f t="shared" si="170"/>
        <v>1.3799999999999999E-3</v>
      </c>
    </row>
    <row r="1954" spans="1:21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68"/>
        <v>2280</v>
      </c>
      <c r="J1954" s="1">
        <v>1</v>
      </c>
      <c r="K1954" s="1">
        <f t="shared" si="171"/>
        <v>3914000</v>
      </c>
      <c r="L1954" s="1">
        <v>1</v>
      </c>
      <c r="M1954" s="1">
        <f t="shared" si="172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69"/>
        <v>2</v>
      </c>
      <c r="S1954">
        <v>0.18</v>
      </c>
      <c r="T1954">
        <v>2.3E-3</v>
      </c>
      <c r="U1954">
        <f t="shared" si="170"/>
        <v>1.3799999999999999E-3</v>
      </c>
    </row>
    <row r="1955" spans="1:21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68"/>
        <v>2280</v>
      </c>
      <c r="J1955" s="1">
        <v>1</v>
      </c>
      <c r="K1955" s="1">
        <f t="shared" si="171"/>
        <v>3916000</v>
      </c>
      <c r="L1955" s="1">
        <v>1</v>
      </c>
      <c r="M1955" s="1">
        <f t="shared" si="172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69"/>
        <v>2</v>
      </c>
      <c r="S1955">
        <v>0.18</v>
      </c>
      <c r="T1955">
        <v>2.3E-3</v>
      </c>
      <c r="U1955">
        <f t="shared" si="170"/>
        <v>1.3799999999999999E-3</v>
      </c>
    </row>
    <row r="1956" spans="1:21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68"/>
        <v>2280</v>
      </c>
      <c r="J1956" s="1">
        <v>1</v>
      </c>
      <c r="K1956" s="1">
        <f t="shared" si="171"/>
        <v>3918000</v>
      </c>
      <c r="L1956" s="1">
        <v>1</v>
      </c>
      <c r="M1956" s="1">
        <f t="shared" si="172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69"/>
        <v>2</v>
      </c>
      <c r="S1956">
        <v>0.18</v>
      </c>
      <c r="T1956">
        <v>2.3E-3</v>
      </c>
      <c r="U1956">
        <f t="shared" si="170"/>
        <v>1.3799999999999999E-3</v>
      </c>
    </row>
    <row r="1957" spans="1:21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68"/>
        <v>2280</v>
      </c>
      <c r="J1957" s="1">
        <v>1</v>
      </c>
      <c r="K1957" s="1">
        <f t="shared" si="171"/>
        <v>3920000</v>
      </c>
      <c r="L1957" s="1">
        <v>1</v>
      </c>
      <c r="M1957" s="1">
        <f t="shared" si="172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69"/>
        <v>2</v>
      </c>
      <c r="S1957">
        <v>0.18</v>
      </c>
      <c r="T1957">
        <v>2.3E-3</v>
      </c>
      <c r="U1957">
        <f t="shared" si="170"/>
        <v>1.3799999999999999E-3</v>
      </c>
    </row>
    <row r="1958" spans="1:21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68"/>
        <v>2280</v>
      </c>
      <c r="J1958" s="1">
        <v>1</v>
      </c>
      <c r="K1958" s="1">
        <f t="shared" si="171"/>
        <v>3922000</v>
      </c>
      <c r="L1958" s="1">
        <v>1</v>
      </c>
      <c r="M1958" s="1">
        <f t="shared" si="172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69"/>
        <v>2</v>
      </c>
      <c r="S1958">
        <v>0.18</v>
      </c>
      <c r="T1958">
        <v>2.3E-3</v>
      </c>
      <c r="U1958">
        <f t="shared" si="170"/>
        <v>1.3799999999999999E-3</v>
      </c>
    </row>
    <row r="1959" spans="1:21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68"/>
        <v>2280</v>
      </c>
      <c r="J1959" s="1">
        <v>1</v>
      </c>
      <c r="K1959" s="1">
        <f t="shared" si="171"/>
        <v>3924000</v>
      </c>
      <c r="L1959" s="1">
        <v>1</v>
      </c>
      <c r="M1959" s="1">
        <f t="shared" si="172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69"/>
        <v>2</v>
      </c>
      <c r="S1959">
        <v>0.18</v>
      </c>
      <c r="T1959">
        <v>2.3E-3</v>
      </c>
      <c r="U1959">
        <f t="shared" si="170"/>
        <v>1.3799999999999999E-3</v>
      </c>
    </row>
    <row r="1960" spans="1:21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68"/>
        <v>2280</v>
      </c>
      <c r="J1960" s="1">
        <v>1</v>
      </c>
      <c r="K1960" s="1">
        <f t="shared" si="171"/>
        <v>3926000</v>
      </c>
      <c r="L1960" s="1">
        <v>1</v>
      </c>
      <c r="M1960" s="1">
        <f t="shared" si="172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69"/>
        <v>2</v>
      </c>
      <c r="S1960">
        <v>0.18</v>
      </c>
      <c r="T1960">
        <v>2.3E-3</v>
      </c>
      <c r="U1960">
        <f t="shared" si="170"/>
        <v>1.3799999999999999E-3</v>
      </c>
    </row>
    <row r="1961" spans="1:21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68"/>
        <v>2280</v>
      </c>
      <c r="J1961" s="1">
        <v>1</v>
      </c>
      <c r="K1961" s="1">
        <f t="shared" si="171"/>
        <v>3928000</v>
      </c>
      <c r="L1961" s="1">
        <v>1</v>
      </c>
      <c r="M1961" s="1">
        <f t="shared" si="172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69"/>
        <v>2</v>
      </c>
      <c r="S1961">
        <v>0.18</v>
      </c>
      <c r="T1961">
        <v>2.3E-3</v>
      </c>
      <c r="U1961">
        <f t="shared" si="170"/>
        <v>1.3799999999999999E-3</v>
      </c>
    </row>
    <row r="1962" spans="1:21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68"/>
        <v>2280</v>
      </c>
      <c r="J1962" s="1">
        <v>1</v>
      </c>
      <c r="K1962" s="1">
        <f t="shared" si="171"/>
        <v>3930000</v>
      </c>
      <c r="L1962" s="1">
        <v>1</v>
      </c>
      <c r="M1962" s="1">
        <f t="shared" si="172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69"/>
        <v>2</v>
      </c>
      <c r="S1962">
        <v>0.18</v>
      </c>
      <c r="T1962">
        <v>2.3E-3</v>
      </c>
      <c r="U1962">
        <f t="shared" si="170"/>
        <v>1.3799999999999999E-3</v>
      </c>
    </row>
    <row r="1963" spans="1:21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68"/>
        <v>2280</v>
      </c>
      <c r="J1963" s="1">
        <v>1</v>
      </c>
      <c r="K1963" s="1">
        <f t="shared" si="171"/>
        <v>3932000</v>
      </c>
      <c r="L1963" s="1">
        <v>1</v>
      </c>
      <c r="M1963" s="1">
        <f t="shared" si="172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69"/>
        <v>2</v>
      </c>
      <c r="S1963">
        <v>0.18</v>
      </c>
      <c r="T1963">
        <v>2.3E-3</v>
      </c>
      <c r="U1963">
        <f t="shared" si="170"/>
        <v>1.3799999999999999E-3</v>
      </c>
    </row>
    <row r="1964" spans="1:21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68"/>
        <v>2280</v>
      </c>
      <c r="J1964" s="1">
        <v>1</v>
      </c>
      <c r="K1964" s="1">
        <f t="shared" si="171"/>
        <v>3934000</v>
      </c>
      <c r="L1964" s="1">
        <v>1</v>
      </c>
      <c r="M1964" s="1">
        <f t="shared" si="172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69"/>
        <v>2</v>
      </c>
      <c r="S1964">
        <v>0.18</v>
      </c>
      <c r="T1964">
        <v>2.3E-3</v>
      </c>
      <c r="U1964">
        <f t="shared" si="170"/>
        <v>1.3799999999999999E-3</v>
      </c>
    </row>
    <row r="1965" spans="1:21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68"/>
        <v>2280</v>
      </c>
      <c r="J1965" s="1">
        <v>1</v>
      </c>
      <c r="K1965" s="1">
        <f t="shared" si="171"/>
        <v>3936000</v>
      </c>
      <c r="L1965" s="1">
        <v>1</v>
      </c>
      <c r="M1965" s="1">
        <f t="shared" si="172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69"/>
        <v>2</v>
      </c>
      <c r="S1965">
        <v>0.18</v>
      </c>
      <c r="T1965">
        <v>2.3E-3</v>
      </c>
      <c r="U1965">
        <f t="shared" si="170"/>
        <v>1.3799999999999999E-3</v>
      </c>
    </row>
    <row r="1966" spans="1:21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68"/>
        <v>2280</v>
      </c>
      <c r="J1966" s="1">
        <v>1</v>
      </c>
      <c r="K1966" s="1">
        <f t="shared" si="171"/>
        <v>3938000</v>
      </c>
      <c r="L1966" s="1">
        <v>1</v>
      </c>
      <c r="M1966" s="1">
        <f t="shared" si="172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69"/>
        <v>2</v>
      </c>
      <c r="S1966">
        <v>0.18</v>
      </c>
      <c r="T1966">
        <v>2.3E-3</v>
      </c>
      <c r="U1966">
        <f t="shared" si="170"/>
        <v>1.3799999999999999E-3</v>
      </c>
    </row>
    <row r="1967" spans="1:21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68"/>
        <v>2280</v>
      </c>
      <c r="J1967" s="1">
        <v>1</v>
      </c>
      <c r="K1967" s="1">
        <f t="shared" si="171"/>
        <v>3940000</v>
      </c>
      <c r="L1967" s="1">
        <v>1</v>
      </c>
      <c r="M1967" s="1">
        <f t="shared" si="172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69"/>
        <v>2</v>
      </c>
      <c r="S1967">
        <v>0.18</v>
      </c>
      <c r="T1967">
        <v>2.3E-3</v>
      </c>
      <c r="U1967">
        <f t="shared" si="170"/>
        <v>1.3799999999999999E-3</v>
      </c>
    </row>
    <row r="1968" spans="1:21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68"/>
        <v>2280</v>
      </c>
      <c r="J1968" s="1">
        <v>1</v>
      </c>
      <c r="K1968" s="1">
        <f t="shared" si="171"/>
        <v>3942000</v>
      </c>
      <c r="L1968" s="1">
        <v>1</v>
      </c>
      <c r="M1968" s="1">
        <f t="shared" si="172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69"/>
        <v>2</v>
      </c>
      <c r="S1968">
        <v>0.18</v>
      </c>
      <c r="T1968">
        <v>2.3E-3</v>
      </c>
      <c r="U1968">
        <f t="shared" si="170"/>
        <v>1.3799999999999999E-3</v>
      </c>
    </row>
    <row r="1969" spans="1:21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68"/>
        <v>2280</v>
      </c>
      <c r="J1969" s="1">
        <v>1</v>
      </c>
      <c r="K1969" s="1">
        <f t="shared" si="171"/>
        <v>3944000</v>
      </c>
      <c r="L1969" s="1">
        <v>1</v>
      </c>
      <c r="M1969" s="1">
        <f t="shared" si="172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69"/>
        <v>2</v>
      </c>
      <c r="S1969">
        <v>0.18</v>
      </c>
      <c r="T1969">
        <v>2.3E-3</v>
      </c>
      <c r="U1969">
        <f t="shared" si="170"/>
        <v>1.3799999999999999E-3</v>
      </c>
    </row>
    <row r="1970" spans="1:21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68"/>
        <v>2280</v>
      </c>
      <c r="J1970" s="1">
        <v>1</v>
      </c>
      <c r="K1970" s="1">
        <f t="shared" si="171"/>
        <v>3946000</v>
      </c>
      <c r="L1970" s="1">
        <v>1</v>
      </c>
      <c r="M1970" s="1">
        <f t="shared" si="172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69"/>
        <v>2</v>
      </c>
      <c r="S1970">
        <v>0.18</v>
      </c>
      <c r="T1970">
        <v>2.3E-3</v>
      </c>
      <c r="U1970">
        <f t="shared" si="170"/>
        <v>1.3799999999999999E-3</v>
      </c>
    </row>
    <row r="1971" spans="1:21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68"/>
        <v>2280</v>
      </c>
      <c r="J1971" s="1">
        <v>1</v>
      </c>
      <c r="K1971" s="1">
        <f t="shared" si="171"/>
        <v>3948000</v>
      </c>
      <c r="L1971" s="1">
        <v>1</v>
      </c>
      <c r="M1971" s="1">
        <f t="shared" si="172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69"/>
        <v>2</v>
      </c>
      <c r="S1971">
        <v>0.18</v>
      </c>
      <c r="T1971">
        <v>2.3E-3</v>
      </c>
      <c r="U1971">
        <f t="shared" si="170"/>
        <v>1.3799999999999999E-3</v>
      </c>
    </row>
    <row r="1972" spans="1:21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68"/>
        <v>2280</v>
      </c>
      <c r="J1972" s="1">
        <v>1</v>
      </c>
      <c r="K1972" s="1">
        <f t="shared" si="171"/>
        <v>3950000</v>
      </c>
      <c r="L1972" s="1">
        <v>1</v>
      </c>
      <c r="M1972" s="1">
        <f t="shared" si="172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69"/>
        <v>2</v>
      </c>
      <c r="S1972">
        <v>0.18</v>
      </c>
      <c r="T1972">
        <v>2.3E-3</v>
      </c>
      <c r="U1972">
        <f t="shared" si="170"/>
        <v>1.3799999999999999E-3</v>
      </c>
    </row>
    <row r="1973" spans="1:21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68"/>
        <v>2280</v>
      </c>
      <c r="J1973" s="1">
        <v>1</v>
      </c>
      <c r="K1973" s="1">
        <f t="shared" si="171"/>
        <v>3952000</v>
      </c>
      <c r="L1973" s="1">
        <v>1</v>
      </c>
      <c r="M1973" s="1">
        <f t="shared" si="172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69"/>
        <v>2</v>
      </c>
      <c r="S1973">
        <v>0.18</v>
      </c>
      <c r="T1973">
        <v>2.3E-3</v>
      </c>
      <c r="U1973">
        <f t="shared" si="170"/>
        <v>1.3799999999999999E-3</v>
      </c>
    </row>
    <row r="1974" spans="1:21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68"/>
        <v>2280</v>
      </c>
      <c r="J1974" s="1">
        <v>1</v>
      </c>
      <c r="K1974" s="1">
        <f t="shared" si="171"/>
        <v>3954000</v>
      </c>
      <c r="L1974" s="1">
        <v>1</v>
      </c>
      <c r="M1974" s="1">
        <f t="shared" si="172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69"/>
        <v>2</v>
      </c>
      <c r="S1974">
        <v>0.18</v>
      </c>
      <c r="T1974">
        <v>2.3E-3</v>
      </c>
      <c r="U1974">
        <f t="shared" si="170"/>
        <v>1.3799999999999999E-3</v>
      </c>
    </row>
    <row r="1975" spans="1:21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68"/>
        <v>2280</v>
      </c>
      <c r="J1975" s="1">
        <v>1</v>
      </c>
      <c r="K1975" s="1">
        <f t="shared" si="171"/>
        <v>3956000</v>
      </c>
      <c r="L1975" s="1">
        <v>1</v>
      </c>
      <c r="M1975" s="1">
        <f t="shared" si="172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69"/>
        <v>2</v>
      </c>
      <c r="S1975">
        <v>0.18</v>
      </c>
      <c r="T1975">
        <v>2.3E-3</v>
      </c>
      <c r="U1975">
        <f t="shared" si="170"/>
        <v>1.3799999999999999E-3</v>
      </c>
    </row>
    <row r="1976" spans="1:21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68"/>
        <v>2280</v>
      </c>
      <c r="J1976" s="1">
        <v>1</v>
      </c>
      <c r="K1976" s="1">
        <f t="shared" si="171"/>
        <v>3958000</v>
      </c>
      <c r="L1976" s="1">
        <v>1</v>
      </c>
      <c r="M1976" s="1">
        <f t="shared" si="172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69"/>
        <v>2</v>
      </c>
      <c r="S1976">
        <v>0.18</v>
      </c>
      <c r="T1976">
        <v>2.3E-3</v>
      </c>
      <c r="U1976">
        <f t="shared" si="170"/>
        <v>1.3799999999999999E-3</v>
      </c>
    </row>
    <row r="1977" spans="1:21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68"/>
        <v>2280</v>
      </c>
      <c r="J1977" s="1">
        <v>1</v>
      </c>
      <c r="K1977" s="1">
        <f t="shared" si="171"/>
        <v>3960000</v>
      </c>
      <c r="L1977" s="1">
        <v>1</v>
      </c>
      <c r="M1977" s="1">
        <f t="shared" si="172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69"/>
        <v>2</v>
      </c>
      <c r="S1977">
        <v>0.18</v>
      </c>
      <c r="T1977">
        <v>2.3E-3</v>
      </c>
      <c r="U1977">
        <f t="shared" si="170"/>
        <v>1.3799999999999999E-3</v>
      </c>
    </row>
    <row r="1978" spans="1:21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68"/>
        <v>2290</v>
      </c>
      <c r="J1978" s="1">
        <v>1</v>
      </c>
      <c r="K1978" s="1">
        <f t="shared" si="171"/>
        <v>3962000</v>
      </c>
      <c r="L1978" s="1">
        <v>1</v>
      </c>
      <c r="M1978" s="1">
        <f t="shared" si="172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69"/>
        <v>2</v>
      </c>
      <c r="S1978">
        <v>0.18</v>
      </c>
      <c r="T1978">
        <v>2.3E-3</v>
      </c>
      <c r="U1978">
        <f t="shared" si="170"/>
        <v>1.3799999999999999E-3</v>
      </c>
    </row>
    <row r="1979" spans="1:21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68"/>
        <v>2290</v>
      </c>
      <c r="J1979" s="1">
        <v>1</v>
      </c>
      <c r="K1979" s="1">
        <f t="shared" si="171"/>
        <v>3964000</v>
      </c>
      <c r="L1979" s="1">
        <v>1</v>
      </c>
      <c r="M1979" s="1">
        <f t="shared" si="172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69"/>
        <v>2</v>
      </c>
      <c r="S1979">
        <v>0.18</v>
      </c>
      <c r="T1979">
        <v>2.3E-3</v>
      </c>
      <c r="U1979">
        <f t="shared" si="170"/>
        <v>1.3799999999999999E-3</v>
      </c>
    </row>
    <row r="1980" spans="1:21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173">ROUNDDOWN(A1979/50*20+1500,-1)</f>
        <v>2290</v>
      </c>
      <c r="J1980" s="1">
        <v>1</v>
      </c>
      <c r="K1980" s="1">
        <f t="shared" si="171"/>
        <v>3966000</v>
      </c>
      <c r="L1980" s="1">
        <v>1</v>
      </c>
      <c r="M1980" s="1">
        <f t="shared" si="172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69"/>
        <v>2</v>
      </c>
      <c r="S1980">
        <v>0.18</v>
      </c>
      <c r="T1980">
        <v>2.3E-3</v>
      </c>
      <c r="U1980">
        <f t="shared" si="170"/>
        <v>1.3799999999999999E-3</v>
      </c>
    </row>
    <row r="1981" spans="1:21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173"/>
        <v>2290</v>
      </c>
      <c r="J1981" s="1">
        <v>1</v>
      </c>
      <c r="K1981" s="1">
        <f t="shared" si="171"/>
        <v>3968000</v>
      </c>
      <c r="L1981" s="1">
        <v>1</v>
      </c>
      <c r="M1981" s="1">
        <f t="shared" si="172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69"/>
        <v>2</v>
      </c>
      <c r="S1981">
        <v>0.18</v>
      </c>
      <c r="T1981">
        <v>2.3E-3</v>
      </c>
      <c r="U1981">
        <f t="shared" si="170"/>
        <v>1.3799999999999999E-3</v>
      </c>
    </row>
    <row r="1982" spans="1:21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173"/>
        <v>2290</v>
      </c>
      <c r="J1982" s="1">
        <v>1</v>
      </c>
      <c r="K1982" s="1">
        <f t="shared" si="171"/>
        <v>3970000</v>
      </c>
      <c r="L1982" s="1">
        <v>1</v>
      </c>
      <c r="M1982" s="1">
        <f t="shared" si="172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69"/>
        <v>2</v>
      </c>
      <c r="S1982">
        <v>0.18</v>
      </c>
      <c r="T1982">
        <v>2.3E-3</v>
      </c>
      <c r="U1982">
        <f t="shared" si="170"/>
        <v>1.3799999999999999E-3</v>
      </c>
    </row>
    <row r="1983" spans="1:21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173"/>
        <v>2290</v>
      </c>
      <c r="J1983" s="1">
        <v>1</v>
      </c>
      <c r="K1983" s="1">
        <f t="shared" si="171"/>
        <v>3972000</v>
      </c>
      <c r="L1983" s="1">
        <v>1</v>
      </c>
      <c r="M1983" s="1">
        <f t="shared" si="172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69"/>
        <v>2</v>
      </c>
      <c r="S1983">
        <v>0.18</v>
      </c>
      <c r="T1983">
        <v>2.3E-3</v>
      </c>
      <c r="U1983">
        <f t="shared" si="170"/>
        <v>1.3799999999999999E-3</v>
      </c>
    </row>
    <row r="1984" spans="1:21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173"/>
        <v>2290</v>
      </c>
      <c r="J1984" s="1">
        <v>1</v>
      </c>
      <c r="K1984" s="1">
        <f t="shared" si="171"/>
        <v>3974000</v>
      </c>
      <c r="L1984" s="1">
        <v>1</v>
      </c>
      <c r="M1984" s="1">
        <f t="shared" si="172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69"/>
        <v>2</v>
      </c>
      <c r="S1984">
        <v>0.18</v>
      </c>
      <c r="T1984">
        <v>2.3E-3</v>
      </c>
      <c r="U1984">
        <f t="shared" si="170"/>
        <v>1.3799999999999999E-3</v>
      </c>
    </row>
    <row r="1985" spans="1:21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173"/>
        <v>2290</v>
      </c>
      <c r="J1985" s="1">
        <v>1</v>
      </c>
      <c r="K1985" s="1">
        <f t="shared" si="171"/>
        <v>3976000</v>
      </c>
      <c r="L1985" s="1">
        <v>1</v>
      </c>
      <c r="M1985" s="1">
        <f t="shared" si="172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69"/>
        <v>2</v>
      </c>
      <c r="S1985">
        <v>0.18</v>
      </c>
      <c r="T1985">
        <v>2.3E-3</v>
      </c>
      <c r="U1985">
        <f t="shared" si="170"/>
        <v>1.3799999999999999E-3</v>
      </c>
    </row>
    <row r="1986" spans="1:21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173"/>
        <v>2290</v>
      </c>
      <c r="J1986" s="1">
        <v>1</v>
      </c>
      <c r="K1986" s="1">
        <f t="shared" si="171"/>
        <v>3978000</v>
      </c>
      <c r="L1986" s="1">
        <v>1</v>
      </c>
      <c r="M1986" s="1">
        <f t="shared" si="172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69"/>
        <v>2</v>
      </c>
      <c r="S1986">
        <v>0.18</v>
      </c>
      <c r="T1986">
        <v>2.3E-3</v>
      </c>
      <c r="U1986">
        <f t="shared" si="170"/>
        <v>1.3799999999999999E-3</v>
      </c>
    </row>
    <row r="1987" spans="1:21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173"/>
        <v>2290</v>
      </c>
      <c r="J1987" s="1">
        <v>1</v>
      </c>
      <c r="K1987" s="1">
        <f t="shared" si="171"/>
        <v>3980000</v>
      </c>
      <c r="L1987" s="1">
        <v>1</v>
      </c>
      <c r="M1987" s="1">
        <f t="shared" si="172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74">QUOTIENT(A1987,1000)+1</f>
        <v>2</v>
      </c>
      <c r="S1987">
        <v>0.18</v>
      </c>
      <c r="T1987">
        <v>2.3E-3</v>
      </c>
      <c r="U1987">
        <f t="shared" si="170"/>
        <v>1.3799999999999999E-3</v>
      </c>
    </row>
    <row r="1988" spans="1:21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173"/>
        <v>2290</v>
      </c>
      <c r="J1988" s="1">
        <v>1</v>
      </c>
      <c r="K1988" s="1">
        <f t="shared" si="171"/>
        <v>3982000</v>
      </c>
      <c r="L1988" s="1">
        <v>1</v>
      </c>
      <c r="M1988" s="1">
        <f t="shared" si="172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74"/>
        <v>2</v>
      </c>
      <c r="S1988">
        <v>0.18</v>
      </c>
      <c r="T1988">
        <v>2.3E-3</v>
      </c>
      <c r="U1988">
        <f t="shared" ref="U1988:U2051" si="175">T1988*0.6</f>
        <v>1.3799999999999999E-3</v>
      </c>
    </row>
    <row r="1989" spans="1:21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173"/>
        <v>2290</v>
      </c>
      <c r="J1989" s="1">
        <v>1</v>
      </c>
      <c r="K1989" s="1">
        <f t="shared" si="171"/>
        <v>3984000</v>
      </c>
      <c r="L1989" s="1">
        <v>1</v>
      </c>
      <c r="M1989" s="1">
        <f t="shared" si="172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74"/>
        <v>2</v>
      </c>
      <c r="S1989">
        <v>0.18</v>
      </c>
      <c r="T1989">
        <v>2.3E-3</v>
      </c>
      <c r="U1989">
        <f t="shared" si="175"/>
        <v>1.3799999999999999E-3</v>
      </c>
    </row>
    <row r="1990" spans="1:21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173"/>
        <v>2290</v>
      </c>
      <c r="J1990" s="1">
        <v>1</v>
      </c>
      <c r="K1990" s="1">
        <f t="shared" si="171"/>
        <v>3986000</v>
      </c>
      <c r="L1990" s="1">
        <v>1</v>
      </c>
      <c r="M1990" s="1">
        <f t="shared" si="172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74"/>
        <v>2</v>
      </c>
      <c r="S1990">
        <v>0.18</v>
      </c>
      <c r="T1990">
        <v>2.3E-3</v>
      </c>
      <c r="U1990">
        <f t="shared" si="175"/>
        <v>1.3799999999999999E-3</v>
      </c>
    </row>
    <row r="1991" spans="1:21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173"/>
        <v>2290</v>
      </c>
      <c r="J1991" s="1">
        <v>1</v>
      </c>
      <c r="K1991" s="1">
        <f t="shared" si="171"/>
        <v>3988000</v>
      </c>
      <c r="L1991" s="1">
        <v>1</v>
      </c>
      <c r="M1991" s="1">
        <f t="shared" si="172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74"/>
        <v>2</v>
      </c>
      <c r="S1991">
        <v>0.18</v>
      </c>
      <c r="T1991">
        <v>2.3E-3</v>
      </c>
      <c r="U1991">
        <f t="shared" si="175"/>
        <v>1.3799999999999999E-3</v>
      </c>
    </row>
    <row r="1992" spans="1:21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173"/>
        <v>2290</v>
      </c>
      <c r="J1992" s="1">
        <v>1</v>
      </c>
      <c r="K1992" s="1">
        <f t="shared" si="171"/>
        <v>3990000</v>
      </c>
      <c r="L1992" s="1">
        <v>1</v>
      </c>
      <c r="M1992" s="1">
        <f t="shared" si="172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74"/>
        <v>2</v>
      </c>
      <c r="S1992">
        <v>0.18</v>
      </c>
      <c r="T1992">
        <v>2.3E-3</v>
      </c>
      <c r="U1992">
        <f t="shared" si="175"/>
        <v>1.3799999999999999E-3</v>
      </c>
    </row>
    <row r="1993" spans="1:21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173"/>
        <v>2290</v>
      </c>
      <c r="J1993" s="1">
        <v>1</v>
      </c>
      <c r="K1993" s="1">
        <f t="shared" si="171"/>
        <v>3992000</v>
      </c>
      <c r="L1993" s="1">
        <v>1</v>
      </c>
      <c r="M1993" s="1">
        <f t="shared" si="172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74"/>
        <v>2</v>
      </c>
      <c r="S1993">
        <v>0.18</v>
      </c>
      <c r="T1993">
        <v>2.3E-3</v>
      </c>
      <c r="U1993">
        <f t="shared" si="175"/>
        <v>1.3799999999999999E-3</v>
      </c>
    </row>
    <row r="1994" spans="1:21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173"/>
        <v>2290</v>
      </c>
      <c r="J1994" s="1">
        <v>1</v>
      </c>
      <c r="K1994" s="1">
        <f t="shared" si="171"/>
        <v>3994000</v>
      </c>
      <c r="L1994" s="1">
        <v>1</v>
      </c>
      <c r="M1994" s="1">
        <f t="shared" si="172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74"/>
        <v>2</v>
      </c>
      <c r="S1994">
        <v>0.18</v>
      </c>
      <c r="T1994">
        <v>2.3E-3</v>
      </c>
      <c r="U1994">
        <f t="shared" si="175"/>
        <v>1.3799999999999999E-3</v>
      </c>
    </row>
    <row r="1995" spans="1:21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173"/>
        <v>2290</v>
      </c>
      <c r="J1995" s="1">
        <v>1</v>
      </c>
      <c r="K1995" s="1">
        <f t="shared" ref="K1995:K2058" si="176">10000+A1995*2000</f>
        <v>3996000</v>
      </c>
      <c r="L1995" s="1">
        <v>1</v>
      </c>
      <c r="M1995" s="1">
        <f t="shared" ref="M1995:M2058" si="177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74"/>
        <v>2</v>
      </c>
      <c r="S1995">
        <v>0.18</v>
      </c>
      <c r="T1995">
        <v>2.3E-3</v>
      </c>
      <c r="U1995">
        <f t="shared" si="175"/>
        <v>1.3799999999999999E-3</v>
      </c>
    </row>
    <row r="1996" spans="1:21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173"/>
        <v>2290</v>
      </c>
      <c r="J1996" s="1">
        <v>1</v>
      </c>
      <c r="K1996" s="1">
        <f t="shared" si="176"/>
        <v>3998000</v>
      </c>
      <c r="L1996" s="1">
        <v>1</v>
      </c>
      <c r="M1996" s="1">
        <f t="shared" si="177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74"/>
        <v>2</v>
      </c>
      <c r="S1996">
        <v>0.18</v>
      </c>
      <c r="T1996">
        <v>2.3E-3</v>
      </c>
      <c r="U1996">
        <f t="shared" si="175"/>
        <v>1.3799999999999999E-3</v>
      </c>
    </row>
    <row r="1997" spans="1:21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173"/>
        <v>2290</v>
      </c>
      <c r="J1997" s="1">
        <v>1</v>
      </c>
      <c r="K1997" s="1">
        <f t="shared" si="176"/>
        <v>4000000</v>
      </c>
      <c r="L1997" s="1">
        <v>1</v>
      </c>
      <c r="M1997" s="1">
        <f t="shared" si="177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74"/>
        <v>2</v>
      </c>
      <c r="S1997">
        <v>0.18</v>
      </c>
      <c r="T1997">
        <v>2.3E-3</v>
      </c>
      <c r="U1997">
        <f t="shared" si="175"/>
        <v>1.3799999999999999E-3</v>
      </c>
    </row>
    <row r="1998" spans="1:21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173"/>
        <v>2290</v>
      </c>
      <c r="J1998" s="1">
        <v>1</v>
      </c>
      <c r="K1998" s="1">
        <f t="shared" si="176"/>
        <v>4002000</v>
      </c>
      <c r="L1998" s="1">
        <v>1</v>
      </c>
      <c r="M1998" s="1">
        <f t="shared" si="177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74"/>
        <v>2</v>
      </c>
      <c r="S1998">
        <v>0.18</v>
      </c>
      <c r="T1998">
        <v>2.3E-3</v>
      </c>
      <c r="U1998">
        <f t="shared" si="175"/>
        <v>1.3799999999999999E-3</v>
      </c>
    </row>
    <row r="1999" spans="1:21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173"/>
        <v>2290</v>
      </c>
      <c r="J1999" s="1">
        <v>1</v>
      </c>
      <c r="K1999" s="1">
        <f t="shared" si="176"/>
        <v>4004000</v>
      </c>
      <c r="L1999" s="1">
        <v>1</v>
      </c>
      <c r="M1999" s="1">
        <f t="shared" si="177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74"/>
        <v>2</v>
      </c>
      <c r="S1999">
        <v>0.18</v>
      </c>
      <c r="T1999">
        <v>2.3E-3</v>
      </c>
      <c r="U1999">
        <f t="shared" si="175"/>
        <v>1.3799999999999999E-3</v>
      </c>
    </row>
    <row r="2000" spans="1:21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173"/>
        <v>2290</v>
      </c>
      <c r="J2000" s="1">
        <v>1</v>
      </c>
      <c r="K2000" s="1">
        <f t="shared" si="176"/>
        <v>4006000</v>
      </c>
      <c r="L2000" s="1">
        <v>1</v>
      </c>
      <c r="M2000" s="1">
        <f t="shared" si="177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74"/>
        <v>2</v>
      </c>
      <c r="S2000">
        <v>0.18</v>
      </c>
      <c r="T2000">
        <v>2.3E-3</v>
      </c>
      <c r="U2000">
        <f t="shared" si="175"/>
        <v>1.3799999999999999E-3</v>
      </c>
    </row>
    <row r="2001" spans="1:21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173"/>
        <v>2290</v>
      </c>
      <c r="J2001" s="1">
        <v>1</v>
      </c>
      <c r="K2001" s="1">
        <f t="shared" si="176"/>
        <v>4008000</v>
      </c>
      <c r="L2001" s="1">
        <v>1</v>
      </c>
      <c r="M2001" s="1">
        <f t="shared" si="177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74"/>
        <v>2</v>
      </c>
      <c r="S2001">
        <v>0.18</v>
      </c>
      <c r="T2001">
        <v>2.3E-3</v>
      </c>
      <c r="U2001">
        <f t="shared" si="175"/>
        <v>1.3799999999999999E-3</v>
      </c>
    </row>
    <row r="2002" spans="1:21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173"/>
        <v>2290</v>
      </c>
      <c r="J2002" s="1">
        <v>1</v>
      </c>
      <c r="K2002" s="1">
        <f t="shared" si="176"/>
        <v>4010000</v>
      </c>
      <c r="L2002" s="1">
        <v>1</v>
      </c>
      <c r="M2002" s="1">
        <f t="shared" si="177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74"/>
        <v>3</v>
      </c>
      <c r="S2002">
        <v>0.18</v>
      </c>
      <c r="T2002">
        <v>2.3E-3</v>
      </c>
      <c r="U2002">
        <f t="shared" si="175"/>
        <v>1.3799999999999999E-3</v>
      </c>
    </row>
    <row r="2003" spans="1:21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173"/>
        <v>2300</v>
      </c>
      <c r="J2003" s="5">
        <v>1</v>
      </c>
      <c r="K2003" s="5">
        <f t="shared" si="176"/>
        <v>4012000</v>
      </c>
      <c r="L2003" s="5">
        <v>1</v>
      </c>
      <c r="M2003" s="5">
        <f t="shared" si="177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74"/>
        <v>3</v>
      </c>
      <c r="S2003">
        <v>0.18</v>
      </c>
      <c r="T2003">
        <v>2.3E-3</v>
      </c>
      <c r="U2003">
        <f t="shared" si="175"/>
        <v>1.3799999999999999E-3</v>
      </c>
    </row>
    <row r="2004" spans="1:21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173"/>
        <v>2300</v>
      </c>
      <c r="J2004" s="5">
        <v>1</v>
      </c>
      <c r="K2004" s="5">
        <f t="shared" si="176"/>
        <v>4014000</v>
      </c>
      <c r="L2004" s="5">
        <v>1</v>
      </c>
      <c r="M2004" s="5">
        <f t="shared" si="177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74"/>
        <v>3</v>
      </c>
      <c r="S2004">
        <v>0.18</v>
      </c>
      <c r="T2004">
        <v>2.3E-3</v>
      </c>
      <c r="U2004">
        <f t="shared" si="175"/>
        <v>1.3799999999999999E-3</v>
      </c>
    </row>
    <row r="2005" spans="1:21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173"/>
        <v>2300</v>
      </c>
      <c r="J2005" s="5">
        <v>1</v>
      </c>
      <c r="K2005" s="5">
        <f t="shared" si="176"/>
        <v>4016000</v>
      </c>
      <c r="L2005" s="5">
        <v>1</v>
      </c>
      <c r="M2005" s="5">
        <f t="shared" si="177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74"/>
        <v>3</v>
      </c>
      <c r="S2005">
        <v>0.18</v>
      </c>
      <c r="T2005">
        <v>2.3E-3</v>
      </c>
      <c r="U2005">
        <f t="shared" si="175"/>
        <v>1.3799999999999999E-3</v>
      </c>
    </row>
    <row r="2006" spans="1:21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173"/>
        <v>2300</v>
      </c>
      <c r="J2006" s="5">
        <v>1</v>
      </c>
      <c r="K2006" s="5">
        <f t="shared" si="176"/>
        <v>4018000</v>
      </c>
      <c r="L2006" s="5">
        <v>1</v>
      </c>
      <c r="M2006" s="5">
        <f t="shared" si="177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74"/>
        <v>3</v>
      </c>
      <c r="S2006">
        <v>0.18</v>
      </c>
      <c r="T2006">
        <v>2.3E-3</v>
      </c>
      <c r="U2006">
        <f t="shared" si="175"/>
        <v>1.3799999999999999E-3</v>
      </c>
    </row>
    <row r="2007" spans="1:21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173"/>
        <v>2300</v>
      </c>
      <c r="J2007" s="5">
        <v>1</v>
      </c>
      <c r="K2007" s="5">
        <f t="shared" si="176"/>
        <v>4020000</v>
      </c>
      <c r="L2007" s="5">
        <v>1</v>
      </c>
      <c r="M2007" s="5">
        <f t="shared" si="177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74"/>
        <v>3</v>
      </c>
      <c r="S2007">
        <v>0.18</v>
      </c>
      <c r="T2007">
        <v>2.3E-3</v>
      </c>
      <c r="U2007">
        <f t="shared" si="175"/>
        <v>1.3799999999999999E-3</v>
      </c>
    </row>
    <row r="2008" spans="1:21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173"/>
        <v>2300</v>
      </c>
      <c r="J2008" s="5">
        <v>1</v>
      </c>
      <c r="K2008" s="5">
        <f t="shared" si="176"/>
        <v>4022000</v>
      </c>
      <c r="L2008" s="5">
        <v>1</v>
      </c>
      <c r="M2008" s="5">
        <f t="shared" si="177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74"/>
        <v>3</v>
      </c>
      <c r="S2008">
        <v>0.18</v>
      </c>
      <c r="T2008">
        <v>2.3E-3</v>
      </c>
      <c r="U2008">
        <f t="shared" si="175"/>
        <v>1.3799999999999999E-3</v>
      </c>
    </row>
    <row r="2009" spans="1:21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173"/>
        <v>2300</v>
      </c>
      <c r="J2009" s="5">
        <v>1</v>
      </c>
      <c r="K2009" s="5">
        <f t="shared" si="176"/>
        <v>4024000</v>
      </c>
      <c r="L2009" s="5">
        <v>1</v>
      </c>
      <c r="M2009" s="5">
        <f t="shared" si="177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74"/>
        <v>3</v>
      </c>
      <c r="S2009">
        <v>0.18</v>
      </c>
      <c r="T2009">
        <v>2.3E-3</v>
      </c>
      <c r="U2009">
        <f t="shared" si="175"/>
        <v>1.3799999999999999E-3</v>
      </c>
    </row>
    <row r="2010" spans="1:21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173"/>
        <v>2300</v>
      </c>
      <c r="J2010" s="5">
        <v>1</v>
      </c>
      <c r="K2010" s="5">
        <f t="shared" si="176"/>
        <v>4026000</v>
      </c>
      <c r="L2010" s="5">
        <v>1</v>
      </c>
      <c r="M2010" s="5">
        <f t="shared" si="177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74"/>
        <v>3</v>
      </c>
      <c r="S2010">
        <v>0.18</v>
      </c>
      <c r="T2010">
        <v>2.3E-3</v>
      </c>
      <c r="U2010">
        <f t="shared" si="175"/>
        <v>1.3799999999999999E-3</v>
      </c>
    </row>
    <row r="2011" spans="1:21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173"/>
        <v>2300</v>
      </c>
      <c r="J2011" s="5">
        <v>1</v>
      </c>
      <c r="K2011" s="5">
        <f t="shared" si="176"/>
        <v>4028000</v>
      </c>
      <c r="L2011" s="5">
        <v>1</v>
      </c>
      <c r="M2011" s="5">
        <f t="shared" si="177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74"/>
        <v>3</v>
      </c>
      <c r="S2011">
        <v>0.18</v>
      </c>
      <c r="T2011">
        <v>2.3E-3</v>
      </c>
      <c r="U2011">
        <f t="shared" si="175"/>
        <v>1.3799999999999999E-3</v>
      </c>
    </row>
    <row r="2012" spans="1:21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173"/>
        <v>2300</v>
      </c>
      <c r="J2012" s="5">
        <v>1</v>
      </c>
      <c r="K2012" s="5">
        <f t="shared" si="176"/>
        <v>4030000</v>
      </c>
      <c r="L2012" s="5">
        <v>1</v>
      </c>
      <c r="M2012" s="5">
        <f t="shared" si="177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74"/>
        <v>3</v>
      </c>
      <c r="S2012">
        <v>0.18</v>
      </c>
      <c r="T2012">
        <v>2.3E-3</v>
      </c>
      <c r="U2012">
        <f t="shared" si="175"/>
        <v>1.3799999999999999E-3</v>
      </c>
    </row>
    <row r="2013" spans="1:21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173"/>
        <v>2300</v>
      </c>
      <c r="J2013" s="5">
        <v>1</v>
      </c>
      <c r="K2013" s="5">
        <f t="shared" si="176"/>
        <v>4032000</v>
      </c>
      <c r="L2013" s="5">
        <v>1</v>
      </c>
      <c r="M2013" s="5">
        <f t="shared" si="177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74"/>
        <v>3</v>
      </c>
      <c r="S2013">
        <v>0.18</v>
      </c>
      <c r="T2013">
        <v>2.3E-3</v>
      </c>
      <c r="U2013">
        <f t="shared" si="175"/>
        <v>1.3799999999999999E-3</v>
      </c>
    </row>
    <row r="2014" spans="1:21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173"/>
        <v>2300</v>
      </c>
      <c r="J2014" s="5">
        <v>1</v>
      </c>
      <c r="K2014" s="5">
        <f t="shared" si="176"/>
        <v>4034000</v>
      </c>
      <c r="L2014" s="5">
        <v>1</v>
      </c>
      <c r="M2014" s="5">
        <f t="shared" si="177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74"/>
        <v>3</v>
      </c>
      <c r="S2014">
        <v>0.18</v>
      </c>
      <c r="T2014">
        <v>2.3E-3</v>
      </c>
      <c r="U2014">
        <f t="shared" si="175"/>
        <v>1.3799999999999999E-3</v>
      </c>
    </row>
    <row r="2015" spans="1:21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173"/>
        <v>2300</v>
      </c>
      <c r="J2015" s="5">
        <v>1</v>
      </c>
      <c r="K2015" s="5">
        <f t="shared" si="176"/>
        <v>4036000</v>
      </c>
      <c r="L2015" s="5">
        <v>1</v>
      </c>
      <c r="M2015" s="5">
        <f t="shared" si="177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74"/>
        <v>3</v>
      </c>
      <c r="S2015">
        <v>0.18</v>
      </c>
      <c r="T2015">
        <v>2.3E-3</v>
      </c>
      <c r="U2015">
        <f t="shared" si="175"/>
        <v>1.3799999999999999E-3</v>
      </c>
    </row>
    <row r="2016" spans="1:21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173"/>
        <v>2300</v>
      </c>
      <c r="J2016" s="5">
        <v>1</v>
      </c>
      <c r="K2016" s="5">
        <f t="shared" si="176"/>
        <v>4038000</v>
      </c>
      <c r="L2016" s="5">
        <v>1</v>
      </c>
      <c r="M2016" s="5">
        <f t="shared" si="177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74"/>
        <v>3</v>
      </c>
      <c r="S2016">
        <v>0.18</v>
      </c>
      <c r="T2016">
        <v>2.3E-3</v>
      </c>
      <c r="U2016">
        <f t="shared" si="175"/>
        <v>1.3799999999999999E-3</v>
      </c>
    </row>
    <row r="2017" spans="1:21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173"/>
        <v>2300</v>
      </c>
      <c r="J2017" s="5">
        <v>1</v>
      </c>
      <c r="K2017" s="5">
        <f t="shared" si="176"/>
        <v>4040000</v>
      </c>
      <c r="L2017" s="5">
        <v>1</v>
      </c>
      <c r="M2017" s="5">
        <f t="shared" si="177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74"/>
        <v>3</v>
      </c>
      <c r="S2017">
        <v>0.18</v>
      </c>
      <c r="T2017">
        <v>2.3E-3</v>
      </c>
      <c r="U2017">
        <f t="shared" si="175"/>
        <v>1.3799999999999999E-3</v>
      </c>
    </row>
    <row r="2018" spans="1:21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173"/>
        <v>2300</v>
      </c>
      <c r="J2018" s="5">
        <v>1</v>
      </c>
      <c r="K2018" s="5">
        <f t="shared" si="176"/>
        <v>4042000</v>
      </c>
      <c r="L2018" s="5">
        <v>1</v>
      </c>
      <c r="M2018" s="5">
        <f t="shared" si="177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74"/>
        <v>3</v>
      </c>
      <c r="S2018">
        <v>0.18</v>
      </c>
      <c r="T2018">
        <v>2.3E-3</v>
      </c>
      <c r="U2018">
        <f t="shared" si="175"/>
        <v>1.3799999999999999E-3</v>
      </c>
    </row>
    <row r="2019" spans="1:21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173"/>
        <v>2300</v>
      </c>
      <c r="J2019" s="5">
        <v>1</v>
      </c>
      <c r="K2019" s="5">
        <f t="shared" si="176"/>
        <v>4044000</v>
      </c>
      <c r="L2019" s="5">
        <v>1</v>
      </c>
      <c r="M2019" s="5">
        <f t="shared" si="177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74"/>
        <v>3</v>
      </c>
      <c r="S2019">
        <v>0.18</v>
      </c>
      <c r="T2019">
        <v>2.3E-3</v>
      </c>
      <c r="U2019">
        <f t="shared" si="175"/>
        <v>1.3799999999999999E-3</v>
      </c>
    </row>
    <row r="2020" spans="1:21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173"/>
        <v>2300</v>
      </c>
      <c r="J2020" s="5">
        <v>1</v>
      </c>
      <c r="K2020" s="5">
        <f t="shared" si="176"/>
        <v>4046000</v>
      </c>
      <c r="L2020" s="5">
        <v>1</v>
      </c>
      <c r="M2020" s="5">
        <f t="shared" si="177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74"/>
        <v>3</v>
      </c>
      <c r="S2020">
        <v>0.18</v>
      </c>
      <c r="T2020">
        <v>2.3E-3</v>
      </c>
      <c r="U2020">
        <f t="shared" si="175"/>
        <v>1.3799999999999999E-3</v>
      </c>
    </row>
    <row r="2021" spans="1:21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173"/>
        <v>2300</v>
      </c>
      <c r="J2021" s="5">
        <v>1</v>
      </c>
      <c r="K2021" s="5">
        <f t="shared" si="176"/>
        <v>4048000</v>
      </c>
      <c r="L2021" s="5">
        <v>1</v>
      </c>
      <c r="M2021" s="5">
        <f t="shared" si="177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74"/>
        <v>3</v>
      </c>
      <c r="S2021">
        <v>0.18</v>
      </c>
      <c r="T2021">
        <v>2.3E-3</v>
      </c>
      <c r="U2021">
        <f t="shared" si="175"/>
        <v>1.3799999999999999E-3</v>
      </c>
    </row>
    <row r="2022" spans="1:21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173"/>
        <v>2300</v>
      </c>
      <c r="J2022" s="5">
        <v>1</v>
      </c>
      <c r="K2022" s="5">
        <f t="shared" si="176"/>
        <v>4050000</v>
      </c>
      <c r="L2022" s="5">
        <v>1</v>
      </c>
      <c r="M2022" s="5">
        <f t="shared" si="177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74"/>
        <v>3</v>
      </c>
      <c r="S2022">
        <v>0.18</v>
      </c>
      <c r="T2022">
        <v>2.3E-3</v>
      </c>
      <c r="U2022">
        <f t="shared" si="175"/>
        <v>1.3799999999999999E-3</v>
      </c>
    </row>
    <row r="2023" spans="1:21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173"/>
        <v>2300</v>
      </c>
      <c r="J2023" s="5">
        <v>1</v>
      </c>
      <c r="K2023" s="5">
        <f t="shared" si="176"/>
        <v>4052000</v>
      </c>
      <c r="L2023" s="5">
        <v>1</v>
      </c>
      <c r="M2023" s="5">
        <f t="shared" si="177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74"/>
        <v>3</v>
      </c>
      <c r="S2023">
        <v>0.18</v>
      </c>
      <c r="T2023">
        <v>2.3E-3</v>
      </c>
      <c r="U2023">
        <f t="shared" si="175"/>
        <v>1.3799999999999999E-3</v>
      </c>
    </row>
    <row r="2024" spans="1:21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173"/>
        <v>2300</v>
      </c>
      <c r="J2024" s="5">
        <v>1</v>
      </c>
      <c r="K2024" s="5">
        <f t="shared" si="176"/>
        <v>4054000</v>
      </c>
      <c r="L2024" s="5">
        <v>1</v>
      </c>
      <c r="M2024" s="5">
        <f t="shared" si="177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74"/>
        <v>3</v>
      </c>
      <c r="S2024">
        <v>0.18</v>
      </c>
      <c r="T2024">
        <v>2.3E-3</v>
      </c>
      <c r="U2024">
        <f t="shared" si="175"/>
        <v>1.3799999999999999E-3</v>
      </c>
    </row>
    <row r="2025" spans="1:21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173"/>
        <v>2300</v>
      </c>
      <c r="J2025" s="5">
        <v>1</v>
      </c>
      <c r="K2025" s="5">
        <f t="shared" si="176"/>
        <v>4056000</v>
      </c>
      <c r="L2025" s="5">
        <v>1</v>
      </c>
      <c r="M2025" s="5">
        <f t="shared" si="177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74"/>
        <v>3</v>
      </c>
      <c r="S2025">
        <v>0.18</v>
      </c>
      <c r="T2025">
        <v>2.3E-3</v>
      </c>
      <c r="U2025">
        <f t="shared" si="175"/>
        <v>1.3799999999999999E-3</v>
      </c>
    </row>
    <row r="2026" spans="1:21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173"/>
        <v>2300</v>
      </c>
      <c r="J2026" s="5">
        <v>1</v>
      </c>
      <c r="K2026" s="5">
        <f t="shared" si="176"/>
        <v>4058000</v>
      </c>
      <c r="L2026" s="5">
        <v>1</v>
      </c>
      <c r="M2026" s="5">
        <f t="shared" si="177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74"/>
        <v>3</v>
      </c>
      <c r="S2026">
        <v>0.18</v>
      </c>
      <c r="T2026">
        <v>2.3E-3</v>
      </c>
      <c r="U2026">
        <f t="shared" si="175"/>
        <v>1.3799999999999999E-3</v>
      </c>
    </row>
    <row r="2027" spans="1:21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173"/>
        <v>2300</v>
      </c>
      <c r="J2027" s="5">
        <v>1</v>
      </c>
      <c r="K2027" s="5">
        <f t="shared" si="176"/>
        <v>4060000</v>
      </c>
      <c r="L2027" s="5">
        <v>1</v>
      </c>
      <c r="M2027" s="5">
        <f t="shared" si="177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74"/>
        <v>3</v>
      </c>
      <c r="S2027">
        <v>0.18</v>
      </c>
      <c r="T2027">
        <v>2.3E-3</v>
      </c>
      <c r="U2027">
        <f t="shared" si="175"/>
        <v>1.3799999999999999E-3</v>
      </c>
    </row>
    <row r="2028" spans="1:21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173"/>
        <v>2310</v>
      </c>
      <c r="J2028" s="5">
        <v>1</v>
      </c>
      <c r="K2028" s="5">
        <f t="shared" si="176"/>
        <v>4062000</v>
      </c>
      <c r="L2028" s="5">
        <v>1</v>
      </c>
      <c r="M2028" s="5">
        <f t="shared" si="177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74"/>
        <v>3</v>
      </c>
      <c r="S2028">
        <v>0.18</v>
      </c>
      <c r="T2028">
        <v>2.3E-3</v>
      </c>
      <c r="U2028">
        <f t="shared" si="175"/>
        <v>1.3799999999999999E-3</v>
      </c>
    </row>
    <row r="2029" spans="1:21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173"/>
        <v>2310</v>
      </c>
      <c r="J2029" s="5">
        <v>1</v>
      </c>
      <c r="K2029" s="5">
        <f t="shared" si="176"/>
        <v>4064000</v>
      </c>
      <c r="L2029" s="5">
        <v>1</v>
      </c>
      <c r="M2029" s="5">
        <f t="shared" si="177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74"/>
        <v>3</v>
      </c>
      <c r="S2029">
        <v>0.18</v>
      </c>
      <c r="T2029">
        <v>2.3E-3</v>
      </c>
      <c r="U2029">
        <f t="shared" si="175"/>
        <v>1.3799999999999999E-3</v>
      </c>
    </row>
    <row r="2030" spans="1:21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173"/>
        <v>2310</v>
      </c>
      <c r="J2030" s="5">
        <v>1</v>
      </c>
      <c r="K2030" s="5">
        <f t="shared" si="176"/>
        <v>4066000</v>
      </c>
      <c r="L2030" s="5">
        <v>1</v>
      </c>
      <c r="M2030" s="5">
        <f t="shared" si="177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74"/>
        <v>3</v>
      </c>
      <c r="S2030">
        <v>0.18</v>
      </c>
      <c r="T2030">
        <v>2.3E-3</v>
      </c>
      <c r="U2030">
        <f t="shared" si="175"/>
        <v>1.3799999999999999E-3</v>
      </c>
    </row>
    <row r="2031" spans="1:21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173"/>
        <v>2310</v>
      </c>
      <c r="J2031" s="5">
        <v>1</v>
      </c>
      <c r="K2031" s="5">
        <f t="shared" si="176"/>
        <v>4068000</v>
      </c>
      <c r="L2031" s="5">
        <v>1</v>
      </c>
      <c r="M2031" s="5">
        <f t="shared" si="177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74"/>
        <v>3</v>
      </c>
      <c r="S2031">
        <v>0.18</v>
      </c>
      <c r="T2031">
        <v>2.3E-3</v>
      </c>
      <c r="U2031">
        <f t="shared" si="175"/>
        <v>1.3799999999999999E-3</v>
      </c>
    </row>
    <row r="2032" spans="1:21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173"/>
        <v>2310</v>
      </c>
      <c r="J2032" s="5">
        <v>1</v>
      </c>
      <c r="K2032" s="5">
        <f t="shared" si="176"/>
        <v>4070000</v>
      </c>
      <c r="L2032" s="5">
        <v>1</v>
      </c>
      <c r="M2032" s="5">
        <f t="shared" si="177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74"/>
        <v>3</v>
      </c>
      <c r="S2032">
        <v>0.18</v>
      </c>
      <c r="T2032">
        <v>2.3E-3</v>
      </c>
      <c r="U2032">
        <f t="shared" si="175"/>
        <v>1.3799999999999999E-3</v>
      </c>
    </row>
    <row r="2033" spans="1:21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173"/>
        <v>2310</v>
      </c>
      <c r="J2033" s="5">
        <v>1</v>
      </c>
      <c r="K2033" s="5">
        <f t="shared" si="176"/>
        <v>4072000</v>
      </c>
      <c r="L2033" s="5">
        <v>1</v>
      </c>
      <c r="M2033" s="5">
        <f t="shared" si="177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74"/>
        <v>3</v>
      </c>
      <c r="S2033">
        <v>0.18</v>
      </c>
      <c r="T2033">
        <v>2.3E-3</v>
      </c>
      <c r="U2033">
        <f t="shared" si="175"/>
        <v>1.3799999999999999E-3</v>
      </c>
    </row>
    <row r="2034" spans="1:21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173"/>
        <v>2310</v>
      </c>
      <c r="J2034" s="5">
        <v>1</v>
      </c>
      <c r="K2034" s="5">
        <f t="shared" si="176"/>
        <v>4074000</v>
      </c>
      <c r="L2034" s="5">
        <v>1</v>
      </c>
      <c r="M2034" s="5">
        <f t="shared" si="177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74"/>
        <v>3</v>
      </c>
      <c r="S2034">
        <v>0.18</v>
      </c>
      <c r="T2034">
        <v>2.3E-3</v>
      </c>
      <c r="U2034">
        <f t="shared" si="175"/>
        <v>1.3799999999999999E-3</v>
      </c>
    </row>
    <row r="2035" spans="1:21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173"/>
        <v>2310</v>
      </c>
      <c r="J2035" s="5">
        <v>1</v>
      </c>
      <c r="K2035" s="5">
        <f t="shared" si="176"/>
        <v>4076000</v>
      </c>
      <c r="L2035" s="5">
        <v>1</v>
      </c>
      <c r="M2035" s="5">
        <f t="shared" si="177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74"/>
        <v>3</v>
      </c>
      <c r="S2035">
        <v>0.18</v>
      </c>
      <c r="T2035">
        <v>2.3E-3</v>
      </c>
      <c r="U2035">
        <f t="shared" si="175"/>
        <v>1.3799999999999999E-3</v>
      </c>
    </row>
    <row r="2036" spans="1:21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173"/>
        <v>2310</v>
      </c>
      <c r="J2036" s="5">
        <v>1</v>
      </c>
      <c r="K2036" s="5">
        <f t="shared" si="176"/>
        <v>4078000</v>
      </c>
      <c r="L2036" s="5">
        <v>1</v>
      </c>
      <c r="M2036" s="5">
        <f t="shared" si="177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74"/>
        <v>3</v>
      </c>
      <c r="S2036">
        <v>0.18</v>
      </c>
      <c r="T2036">
        <v>2.3E-3</v>
      </c>
      <c r="U2036">
        <f t="shared" si="175"/>
        <v>1.3799999999999999E-3</v>
      </c>
    </row>
    <row r="2037" spans="1:21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173"/>
        <v>2310</v>
      </c>
      <c r="J2037" s="5">
        <v>1</v>
      </c>
      <c r="K2037" s="5">
        <f t="shared" si="176"/>
        <v>4080000</v>
      </c>
      <c r="L2037" s="5">
        <v>1</v>
      </c>
      <c r="M2037" s="5">
        <f t="shared" si="177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74"/>
        <v>3</v>
      </c>
      <c r="S2037">
        <v>0.18</v>
      </c>
      <c r="T2037">
        <v>2.3E-3</v>
      </c>
      <c r="U2037">
        <f t="shared" si="175"/>
        <v>1.3799999999999999E-3</v>
      </c>
    </row>
    <row r="2038" spans="1:21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173"/>
        <v>2310</v>
      </c>
      <c r="J2038" s="5">
        <v>1</v>
      </c>
      <c r="K2038" s="5">
        <f t="shared" si="176"/>
        <v>4082000</v>
      </c>
      <c r="L2038" s="5">
        <v>1</v>
      </c>
      <c r="M2038" s="5">
        <f t="shared" si="177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74"/>
        <v>3</v>
      </c>
      <c r="S2038">
        <v>0.18</v>
      </c>
      <c r="T2038">
        <v>2.3E-3</v>
      </c>
      <c r="U2038">
        <f t="shared" si="175"/>
        <v>1.3799999999999999E-3</v>
      </c>
    </row>
    <row r="2039" spans="1:21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173"/>
        <v>2310</v>
      </c>
      <c r="J2039" s="5">
        <v>1</v>
      </c>
      <c r="K2039" s="5">
        <f t="shared" si="176"/>
        <v>4084000</v>
      </c>
      <c r="L2039" s="5">
        <v>1</v>
      </c>
      <c r="M2039" s="5">
        <f t="shared" si="177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74"/>
        <v>3</v>
      </c>
      <c r="S2039">
        <v>0.18</v>
      </c>
      <c r="T2039">
        <v>2.3E-3</v>
      </c>
      <c r="U2039">
        <f t="shared" si="175"/>
        <v>1.3799999999999999E-3</v>
      </c>
    </row>
    <row r="2040" spans="1:21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173"/>
        <v>2310</v>
      </c>
      <c r="J2040" s="5">
        <v>1</v>
      </c>
      <c r="K2040" s="5">
        <f t="shared" si="176"/>
        <v>4086000</v>
      </c>
      <c r="L2040" s="5">
        <v>1</v>
      </c>
      <c r="M2040" s="5">
        <f t="shared" si="177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74"/>
        <v>3</v>
      </c>
      <c r="S2040">
        <v>0.18</v>
      </c>
      <c r="T2040">
        <v>2.3E-3</v>
      </c>
      <c r="U2040">
        <f t="shared" si="175"/>
        <v>1.3799999999999999E-3</v>
      </c>
    </row>
    <row r="2041" spans="1:21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173"/>
        <v>2310</v>
      </c>
      <c r="J2041" s="5">
        <v>1</v>
      </c>
      <c r="K2041" s="5">
        <f t="shared" si="176"/>
        <v>4088000</v>
      </c>
      <c r="L2041" s="5">
        <v>1</v>
      </c>
      <c r="M2041" s="5">
        <f t="shared" si="177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74"/>
        <v>3</v>
      </c>
      <c r="S2041">
        <v>0.18</v>
      </c>
      <c r="T2041">
        <v>2.3E-3</v>
      </c>
      <c r="U2041">
        <f t="shared" si="175"/>
        <v>1.3799999999999999E-3</v>
      </c>
    </row>
    <row r="2042" spans="1:21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173"/>
        <v>2310</v>
      </c>
      <c r="J2042" s="5">
        <v>1</v>
      </c>
      <c r="K2042" s="5">
        <f t="shared" si="176"/>
        <v>4090000</v>
      </c>
      <c r="L2042" s="5">
        <v>1</v>
      </c>
      <c r="M2042" s="5">
        <f t="shared" si="177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74"/>
        <v>3</v>
      </c>
      <c r="S2042">
        <v>0.18</v>
      </c>
      <c r="T2042">
        <v>2.3E-3</v>
      </c>
      <c r="U2042">
        <f t="shared" si="175"/>
        <v>1.3799999999999999E-3</v>
      </c>
    </row>
    <row r="2043" spans="1:21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173"/>
        <v>2310</v>
      </c>
      <c r="J2043" s="5">
        <v>1</v>
      </c>
      <c r="K2043" s="5">
        <f t="shared" si="176"/>
        <v>4092000</v>
      </c>
      <c r="L2043" s="5">
        <v>1</v>
      </c>
      <c r="M2043" s="5">
        <f t="shared" si="177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74"/>
        <v>3</v>
      </c>
      <c r="S2043">
        <v>0.18</v>
      </c>
      <c r="T2043">
        <v>2.3E-3</v>
      </c>
      <c r="U2043">
        <f t="shared" si="175"/>
        <v>1.3799999999999999E-3</v>
      </c>
    </row>
    <row r="2044" spans="1:21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178">ROUNDDOWN(A2043/50*20+1500,-1)</f>
        <v>2310</v>
      </c>
      <c r="J2044" s="5">
        <v>1</v>
      </c>
      <c r="K2044" s="5">
        <f t="shared" si="176"/>
        <v>4094000</v>
      </c>
      <c r="L2044" s="5">
        <v>1</v>
      </c>
      <c r="M2044" s="5">
        <f t="shared" si="177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74"/>
        <v>3</v>
      </c>
      <c r="S2044">
        <v>0.18</v>
      </c>
      <c r="T2044">
        <v>2.3E-3</v>
      </c>
      <c r="U2044">
        <f t="shared" si="175"/>
        <v>1.3799999999999999E-3</v>
      </c>
    </row>
    <row r="2045" spans="1:21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178"/>
        <v>2310</v>
      </c>
      <c r="J2045" s="5">
        <v>1</v>
      </c>
      <c r="K2045" s="5">
        <f t="shared" si="176"/>
        <v>4096000</v>
      </c>
      <c r="L2045" s="5">
        <v>1</v>
      </c>
      <c r="M2045" s="5">
        <f t="shared" si="177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74"/>
        <v>3</v>
      </c>
      <c r="S2045">
        <v>0.18</v>
      </c>
      <c r="T2045">
        <v>2.3E-3</v>
      </c>
      <c r="U2045">
        <f t="shared" si="175"/>
        <v>1.3799999999999999E-3</v>
      </c>
    </row>
    <row r="2046" spans="1:21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178"/>
        <v>2310</v>
      </c>
      <c r="J2046" s="5">
        <v>1</v>
      </c>
      <c r="K2046" s="5">
        <f t="shared" si="176"/>
        <v>4098000</v>
      </c>
      <c r="L2046" s="5">
        <v>1</v>
      </c>
      <c r="M2046" s="5">
        <f t="shared" si="177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74"/>
        <v>3</v>
      </c>
      <c r="S2046">
        <v>0.18</v>
      </c>
      <c r="T2046">
        <v>2.3E-3</v>
      </c>
      <c r="U2046">
        <f t="shared" si="175"/>
        <v>1.3799999999999999E-3</v>
      </c>
    </row>
    <row r="2047" spans="1:21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178"/>
        <v>2310</v>
      </c>
      <c r="J2047" s="5">
        <v>1</v>
      </c>
      <c r="K2047" s="5">
        <f t="shared" si="176"/>
        <v>4100000</v>
      </c>
      <c r="L2047" s="5">
        <v>1</v>
      </c>
      <c r="M2047" s="5">
        <f t="shared" si="177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74"/>
        <v>3</v>
      </c>
      <c r="S2047">
        <v>0.18</v>
      </c>
      <c r="T2047">
        <v>2.3E-3</v>
      </c>
      <c r="U2047">
        <f t="shared" si="175"/>
        <v>1.3799999999999999E-3</v>
      </c>
    </row>
    <row r="2048" spans="1:21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178"/>
        <v>2310</v>
      </c>
      <c r="J2048" s="5">
        <v>1</v>
      </c>
      <c r="K2048" s="5">
        <f t="shared" si="176"/>
        <v>4102000</v>
      </c>
      <c r="L2048" s="5">
        <v>1</v>
      </c>
      <c r="M2048" s="5">
        <f t="shared" si="177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74"/>
        <v>3</v>
      </c>
      <c r="S2048">
        <v>0.18</v>
      </c>
      <c r="T2048">
        <v>2.3E-3</v>
      </c>
      <c r="U2048">
        <f t="shared" si="175"/>
        <v>1.3799999999999999E-3</v>
      </c>
    </row>
    <row r="2049" spans="1:21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178"/>
        <v>2310</v>
      </c>
      <c r="J2049" s="5">
        <v>1</v>
      </c>
      <c r="K2049" s="5">
        <f t="shared" si="176"/>
        <v>4104000</v>
      </c>
      <c r="L2049" s="5">
        <v>1</v>
      </c>
      <c r="M2049" s="5">
        <f t="shared" si="177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74"/>
        <v>3</v>
      </c>
      <c r="S2049">
        <v>0.18</v>
      </c>
      <c r="T2049">
        <v>2.3E-3</v>
      </c>
      <c r="U2049">
        <f t="shared" si="175"/>
        <v>1.3799999999999999E-3</v>
      </c>
    </row>
    <row r="2050" spans="1:21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178"/>
        <v>2310</v>
      </c>
      <c r="J2050" s="5">
        <v>1</v>
      </c>
      <c r="K2050" s="5">
        <f t="shared" si="176"/>
        <v>4106000</v>
      </c>
      <c r="L2050" s="5">
        <v>1</v>
      </c>
      <c r="M2050" s="5">
        <f t="shared" si="177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74"/>
        <v>3</v>
      </c>
      <c r="S2050">
        <v>0.18</v>
      </c>
      <c r="T2050">
        <v>2.3E-3</v>
      </c>
      <c r="U2050">
        <f t="shared" si="175"/>
        <v>1.3799999999999999E-3</v>
      </c>
    </row>
    <row r="2051" spans="1:21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178"/>
        <v>2310</v>
      </c>
      <c r="J2051" s="5">
        <v>1</v>
      </c>
      <c r="K2051" s="5">
        <f t="shared" si="176"/>
        <v>4108000</v>
      </c>
      <c r="L2051" s="5">
        <v>1</v>
      </c>
      <c r="M2051" s="5">
        <f t="shared" si="177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79">QUOTIENT(A2051,1000)+1</f>
        <v>3</v>
      </c>
      <c r="S2051">
        <v>0.18</v>
      </c>
      <c r="T2051">
        <v>2.3E-3</v>
      </c>
      <c r="U2051">
        <f t="shared" si="175"/>
        <v>1.3799999999999999E-3</v>
      </c>
    </row>
    <row r="2052" spans="1:21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178"/>
        <v>2310</v>
      </c>
      <c r="J2052" s="5">
        <v>1</v>
      </c>
      <c r="K2052" s="5">
        <f t="shared" si="176"/>
        <v>4110000</v>
      </c>
      <c r="L2052" s="5">
        <v>1</v>
      </c>
      <c r="M2052" s="5">
        <f t="shared" si="177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79"/>
        <v>3</v>
      </c>
      <c r="S2052">
        <v>0.18</v>
      </c>
      <c r="T2052">
        <v>2.3E-3</v>
      </c>
      <c r="U2052">
        <f t="shared" ref="U2052:U2115" si="180">T2052*0.6</f>
        <v>1.3799999999999999E-3</v>
      </c>
    </row>
    <row r="2053" spans="1:21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178"/>
        <v>2320</v>
      </c>
      <c r="J2053" s="1">
        <v>1</v>
      </c>
      <c r="K2053" s="1">
        <f t="shared" si="176"/>
        <v>4112000</v>
      </c>
      <c r="L2053" s="1">
        <v>1</v>
      </c>
      <c r="M2053" s="1">
        <f t="shared" si="177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79"/>
        <v>3</v>
      </c>
      <c r="S2053">
        <v>0.18</v>
      </c>
      <c r="T2053">
        <v>2.3E-3</v>
      </c>
      <c r="U2053">
        <f t="shared" si="180"/>
        <v>1.3799999999999999E-3</v>
      </c>
    </row>
    <row r="2054" spans="1:21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178"/>
        <v>2320</v>
      </c>
      <c r="J2054" s="1">
        <v>1</v>
      </c>
      <c r="K2054" s="1">
        <f t="shared" si="176"/>
        <v>4114000</v>
      </c>
      <c r="L2054" s="1">
        <v>1</v>
      </c>
      <c r="M2054" s="1">
        <f t="shared" si="177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79"/>
        <v>3</v>
      </c>
      <c r="S2054">
        <v>0.18</v>
      </c>
      <c r="T2054">
        <v>2.3E-3</v>
      </c>
      <c r="U2054">
        <f t="shared" si="180"/>
        <v>1.3799999999999999E-3</v>
      </c>
    </row>
    <row r="2055" spans="1:21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178"/>
        <v>2320</v>
      </c>
      <c r="J2055" s="1">
        <v>1</v>
      </c>
      <c r="K2055" s="1">
        <f t="shared" si="176"/>
        <v>4116000</v>
      </c>
      <c r="L2055" s="1">
        <v>1</v>
      </c>
      <c r="M2055" s="1">
        <f t="shared" si="177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79"/>
        <v>3</v>
      </c>
      <c r="S2055">
        <v>0.18</v>
      </c>
      <c r="T2055">
        <v>2.3E-3</v>
      </c>
      <c r="U2055">
        <f t="shared" si="180"/>
        <v>1.3799999999999999E-3</v>
      </c>
    </row>
    <row r="2056" spans="1:21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178"/>
        <v>2320</v>
      </c>
      <c r="J2056" s="1">
        <v>1</v>
      </c>
      <c r="K2056" s="1">
        <f t="shared" si="176"/>
        <v>4118000</v>
      </c>
      <c r="L2056" s="1">
        <v>1</v>
      </c>
      <c r="M2056" s="1">
        <f t="shared" si="177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79"/>
        <v>3</v>
      </c>
      <c r="S2056">
        <v>0.18</v>
      </c>
      <c r="T2056">
        <v>2.3E-3</v>
      </c>
      <c r="U2056">
        <f t="shared" si="180"/>
        <v>1.3799999999999999E-3</v>
      </c>
    </row>
    <row r="2057" spans="1:21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178"/>
        <v>2320</v>
      </c>
      <c r="J2057" s="1">
        <v>1</v>
      </c>
      <c r="K2057" s="1">
        <f t="shared" si="176"/>
        <v>4120000</v>
      </c>
      <c r="L2057" s="1">
        <v>1</v>
      </c>
      <c r="M2057" s="1">
        <f t="shared" si="177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79"/>
        <v>3</v>
      </c>
      <c r="S2057">
        <v>0.18</v>
      </c>
      <c r="T2057">
        <v>2.3E-3</v>
      </c>
      <c r="U2057">
        <f t="shared" si="180"/>
        <v>1.3799999999999999E-3</v>
      </c>
    </row>
    <row r="2058" spans="1:21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178"/>
        <v>2320</v>
      </c>
      <c r="J2058" s="1">
        <v>1</v>
      </c>
      <c r="K2058" s="1">
        <f t="shared" si="176"/>
        <v>4122000</v>
      </c>
      <c r="L2058" s="1">
        <v>1</v>
      </c>
      <c r="M2058" s="1">
        <f t="shared" si="177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79"/>
        <v>3</v>
      </c>
      <c r="S2058">
        <v>0.18</v>
      </c>
      <c r="T2058">
        <v>2.3E-3</v>
      </c>
      <c r="U2058">
        <f t="shared" si="180"/>
        <v>1.3799999999999999E-3</v>
      </c>
    </row>
    <row r="2059" spans="1:21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178"/>
        <v>2320</v>
      </c>
      <c r="J2059" s="1">
        <v>1</v>
      </c>
      <c r="K2059" s="1">
        <f t="shared" ref="K2059:K2102" si="181">10000+A2059*2000</f>
        <v>4124000</v>
      </c>
      <c r="L2059" s="1">
        <v>1</v>
      </c>
      <c r="M2059" s="1">
        <f t="shared" ref="M2059:M2102" si="182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79"/>
        <v>3</v>
      </c>
      <c r="S2059">
        <v>0.18</v>
      </c>
      <c r="T2059">
        <v>2.3E-3</v>
      </c>
      <c r="U2059">
        <f t="shared" si="180"/>
        <v>1.3799999999999999E-3</v>
      </c>
    </row>
    <row r="2060" spans="1:21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178"/>
        <v>2320</v>
      </c>
      <c r="J2060" s="1">
        <v>1</v>
      </c>
      <c r="K2060" s="1">
        <f t="shared" si="181"/>
        <v>4126000</v>
      </c>
      <c r="L2060" s="1">
        <v>1</v>
      </c>
      <c r="M2060" s="1">
        <f t="shared" si="182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79"/>
        <v>3</v>
      </c>
      <c r="S2060">
        <v>0.18</v>
      </c>
      <c r="T2060">
        <v>2.3E-3</v>
      </c>
      <c r="U2060">
        <f t="shared" si="180"/>
        <v>1.3799999999999999E-3</v>
      </c>
    </row>
    <row r="2061" spans="1:21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178"/>
        <v>2320</v>
      </c>
      <c r="J2061" s="1">
        <v>1</v>
      </c>
      <c r="K2061" s="1">
        <f t="shared" si="181"/>
        <v>4128000</v>
      </c>
      <c r="L2061" s="1">
        <v>1</v>
      </c>
      <c r="M2061" s="1">
        <f t="shared" si="182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79"/>
        <v>3</v>
      </c>
      <c r="S2061">
        <v>0.18</v>
      </c>
      <c r="T2061">
        <v>2.3E-3</v>
      </c>
      <c r="U2061">
        <f t="shared" si="180"/>
        <v>1.3799999999999999E-3</v>
      </c>
    </row>
    <row r="2062" spans="1:21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178"/>
        <v>2320</v>
      </c>
      <c r="J2062" s="1">
        <v>1</v>
      </c>
      <c r="K2062" s="1">
        <f t="shared" si="181"/>
        <v>4130000</v>
      </c>
      <c r="L2062" s="1">
        <v>1</v>
      </c>
      <c r="M2062" s="1">
        <f t="shared" si="182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79"/>
        <v>3</v>
      </c>
      <c r="S2062">
        <v>0.18</v>
      </c>
      <c r="T2062">
        <v>2.3E-3</v>
      </c>
      <c r="U2062">
        <f t="shared" si="180"/>
        <v>1.3799999999999999E-3</v>
      </c>
    </row>
    <row r="2063" spans="1:21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178"/>
        <v>2320</v>
      </c>
      <c r="J2063" s="1">
        <v>1</v>
      </c>
      <c r="K2063" s="1">
        <f t="shared" si="181"/>
        <v>4132000</v>
      </c>
      <c r="L2063" s="1">
        <v>1</v>
      </c>
      <c r="M2063" s="1">
        <f t="shared" si="182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79"/>
        <v>3</v>
      </c>
      <c r="S2063">
        <v>0.18</v>
      </c>
      <c r="T2063">
        <v>2.3E-3</v>
      </c>
      <c r="U2063">
        <f t="shared" si="180"/>
        <v>1.3799999999999999E-3</v>
      </c>
    </row>
    <row r="2064" spans="1:21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178"/>
        <v>2320</v>
      </c>
      <c r="J2064" s="1">
        <v>1</v>
      </c>
      <c r="K2064" s="1">
        <f t="shared" si="181"/>
        <v>4134000</v>
      </c>
      <c r="L2064" s="1">
        <v>1</v>
      </c>
      <c r="M2064" s="1">
        <f t="shared" si="182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79"/>
        <v>3</v>
      </c>
      <c r="S2064">
        <v>0.18</v>
      </c>
      <c r="T2064">
        <v>2.3E-3</v>
      </c>
      <c r="U2064">
        <f t="shared" si="180"/>
        <v>1.3799999999999999E-3</v>
      </c>
    </row>
    <row r="2065" spans="1:21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178"/>
        <v>2320</v>
      </c>
      <c r="J2065" s="1">
        <v>1</v>
      </c>
      <c r="K2065" s="1">
        <f t="shared" si="181"/>
        <v>4136000</v>
      </c>
      <c r="L2065" s="1">
        <v>1</v>
      </c>
      <c r="M2065" s="1">
        <f t="shared" si="182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79"/>
        <v>3</v>
      </c>
      <c r="S2065">
        <v>0.18</v>
      </c>
      <c r="T2065">
        <v>2.3E-3</v>
      </c>
      <c r="U2065">
        <f t="shared" si="180"/>
        <v>1.3799999999999999E-3</v>
      </c>
    </row>
    <row r="2066" spans="1:21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178"/>
        <v>2320</v>
      </c>
      <c r="J2066" s="1">
        <v>1</v>
      </c>
      <c r="K2066" s="1">
        <f t="shared" si="181"/>
        <v>4138000</v>
      </c>
      <c r="L2066" s="1">
        <v>1</v>
      </c>
      <c r="M2066" s="1">
        <f t="shared" si="182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79"/>
        <v>3</v>
      </c>
      <c r="S2066">
        <v>0.18</v>
      </c>
      <c r="T2066">
        <v>2.3E-3</v>
      </c>
      <c r="U2066">
        <f t="shared" si="180"/>
        <v>1.3799999999999999E-3</v>
      </c>
    </row>
    <row r="2067" spans="1:21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178"/>
        <v>2320</v>
      </c>
      <c r="J2067" s="1">
        <v>1</v>
      </c>
      <c r="K2067" s="1">
        <f t="shared" si="181"/>
        <v>4140000</v>
      </c>
      <c r="L2067" s="1">
        <v>1</v>
      </c>
      <c r="M2067" s="1">
        <f t="shared" si="182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79"/>
        <v>3</v>
      </c>
      <c r="S2067">
        <v>0.18</v>
      </c>
      <c r="T2067">
        <v>2.3E-3</v>
      </c>
      <c r="U2067">
        <f t="shared" si="180"/>
        <v>1.3799999999999999E-3</v>
      </c>
    </row>
    <row r="2068" spans="1:21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178"/>
        <v>2320</v>
      </c>
      <c r="J2068" s="1">
        <v>1</v>
      </c>
      <c r="K2068" s="1">
        <f t="shared" si="181"/>
        <v>4142000</v>
      </c>
      <c r="L2068" s="1">
        <v>1</v>
      </c>
      <c r="M2068" s="1">
        <f t="shared" si="182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79"/>
        <v>3</v>
      </c>
      <c r="S2068">
        <v>0.18</v>
      </c>
      <c r="T2068">
        <v>2.3E-3</v>
      </c>
      <c r="U2068">
        <f t="shared" si="180"/>
        <v>1.3799999999999999E-3</v>
      </c>
    </row>
    <row r="2069" spans="1:21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178"/>
        <v>2320</v>
      </c>
      <c r="J2069" s="1">
        <v>1</v>
      </c>
      <c r="K2069" s="1">
        <f t="shared" si="181"/>
        <v>4144000</v>
      </c>
      <c r="L2069" s="1">
        <v>1</v>
      </c>
      <c r="M2069" s="1">
        <f t="shared" si="182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79"/>
        <v>3</v>
      </c>
      <c r="S2069">
        <v>0.18</v>
      </c>
      <c r="T2069">
        <v>2.3E-3</v>
      </c>
      <c r="U2069">
        <f t="shared" si="180"/>
        <v>1.3799999999999999E-3</v>
      </c>
    </row>
    <row r="2070" spans="1:21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178"/>
        <v>2320</v>
      </c>
      <c r="J2070" s="1">
        <v>1</v>
      </c>
      <c r="K2070" s="1">
        <f t="shared" si="181"/>
        <v>4146000</v>
      </c>
      <c r="L2070" s="1">
        <v>1</v>
      </c>
      <c r="M2070" s="1">
        <f t="shared" si="182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79"/>
        <v>3</v>
      </c>
      <c r="S2070">
        <v>0.18</v>
      </c>
      <c r="T2070">
        <v>2.3E-3</v>
      </c>
      <c r="U2070">
        <f t="shared" si="180"/>
        <v>1.3799999999999999E-3</v>
      </c>
    </row>
    <row r="2071" spans="1:21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178"/>
        <v>2320</v>
      </c>
      <c r="J2071" s="1">
        <v>1</v>
      </c>
      <c r="K2071" s="1">
        <f t="shared" si="181"/>
        <v>4148000</v>
      </c>
      <c r="L2071" s="1">
        <v>1</v>
      </c>
      <c r="M2071" s="1">
        <f t="shared" si="182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79"/>
        <v>3</v>
      </c>
      <c r="S2071">
        <v>0.18</v>
      </c>
      <c r="T2071">
        <v>2.3E-3</v>
      </c>
      <c r="U2071">
        <f t="shared" si="180"/>
        <v>1.3799999999999999E-3</v>
      </c>
    </row>
    <row r="2072" spans="1:21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178"/>
        <v>2320</v>
      </c>
      <c r="J2072" s="1">
        <v>1</v>
      </c>
      <c r="K2072" s="1">
        <f t="shared" si="181"/>
        <v>4150000</v>
      </c>
      <c r="L2072" s="1">
        <v>1</v>
      </c>
      <c r="M2072" s="1">
        <f t="shared" si="182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79"/>
        <v>3</v>
      </c>
      <c r="S2072">
        <v>0.18</v>
      </c>
      <c r="T2072">
        <v>2.3E-3</v>
      </c>
      <c r="U2072">
        <f t="shared" si="180"/>
        <v>1.3799999999999999E-3</v>
      </c>
    </row>
    <row r="2073" spans="1:21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178"/>
        <v>2320</v>
      </c>
      <c r="J2073" s="1">
        <v>1</v>
      </c>
      <c r="K2073" s="1">
        <f t="shared" si="181"/>
        <v>4152000</v>
      </c>
      <c r="L2073" s="1">
        <v>1</v>
      </c>
      <c r="M2073" s="1">
        <f t="shared" si="182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79"/>
        <v>3</v>
      </c>
      <c r="S2073">
        <v>0.18</v>
      </c>
      <c r="T2073">
        <v>2.3E-3</v>
      </c>
      <c r="U2073">
        <f t="shared" si="180"/>
        <v>1.3799999999999999E-3</v>
      </c>
    </row>
    <row r="2074" spans="1:21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178"/>
        <v>2320</v>
      </c>
      <c r="J2074" s="1">
        <v>1</v>
      </c>
      <c r="K2074" s="1">
        <f t="shared" si="181"/>
        <v>4154000</v>
      </c>
      <c r="L2074" s="1">
        <v>1</v>
      </c>
      <c r="M2074" s="1">
        <f t="shared" si="182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79"/>
        <v>3</v>
      </c>
      <c r="S2074">
        <v>0.18</v>
      </c>
      <c r="T2074">
        <v>2.3E-3</v>
      </c>
      <c r="U2074">
        <f t="shared" si="180"/>
        <v>1.3799999999999999E-3</v>
      </c>
    </row>
    <row r="2075" spans="1:21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178"/>
        <v>2320</v>
      </c>
      <c r="J2075" s="1">
        <v>1</v>
      </c>
      <c r="K2075" s="1">
        <f t="shared" si="181"/>
        <v>4156000</v>
      </c>
      <c r="L2075" s="1">
        <v>1</v>
      </c>
      <c r="M2075" s="1">
        <f t="shared" si="182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79"/>
        <v>3</v>
      </c>
      <c r="S2075">
        <v>0.18</v>
      </c>
      <c r="T2075">
        <v>2.3E-3</v>
      </c>
      <c r="U2075">
        <f t="shared" si="180"/>
        <v>1.3799999999999999E-3</v>
      </c>
    </row>
    <row r="2076" spans="1:21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178"/>
        <v>2320</v>
      </c>
      <c r="J2076" s="1">
        <v>1</v>
      </c>
      <c r="K2076" s="1">
        <f t="shared" si="181"/>
        <v>4158000</v>
      </c>
      <c r="L2076" s="1">
        <v>1</v>
      </c>
      <c r="M2076" s="1">
        <f t="shared" si="182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79"/>
        <v>3</v>
      </c>
      <c r="S2076">
        <v>0.18</v>
      </c>
      <c r="T2076">
        <v>2.3E-3</v>
      </c>
      <c r="U2076">
        <f t="shared" si="180"/>
        <v>1.3799999999999999E-3</v>
      </c>
    </row>
    <row r="2077" spans="1:21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178"/>
        <v>2320</v>
      </c>
      <c r="J2077" s="1">
        <v>1</v>
      </c>
      <c r="K2077" s="1">
        <f t="shared" si="181"/>
        <v>4160000</v>
      </c>
      <c r="L2077" s="1">
        <v>1</v>
      </c>
      <c r="M2077" s="1">
        <f t="shared" si="182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79"/>
        <v>3</v>
      </c>
      <c r="S2077">
        <v>0.18</v>
      </c>
      <c r="T2077">
        <v>2.3E-3</v>
      </c>
      <c r="U2077">
        <f t="shared" si="180"/>
        <v>1.3799999999999999E-3</v>
      </c>
    </row>
    <row r="2078" spans="1:21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178"/>
        <v>2330</v>
      </c>
      <c r="J2078" s="1">
        <v>1</v>
      </c>
      <c r="K2078" s="1">
        <f t="shared" si="181"/>
        <v>4162000</v>
      </c>
      <c r="L2078" s="1">
        <v>1</v>
      </c>
      <c r="M2078" s="1">
        <f t="shared" si="182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79"/>
        <v>3</v>
      </c>
      <c r="S2078">
        <v>0.18</v>
      </c>
      <c r="T2078">
        <v>2.3E-3</v>
      </c>
      <c r="U2078">
        <f t="shared" si="180"/>
        <v>1.3799999999999999E-3</v>
      </c>
    </row>
    <row r="2079" spans="1:21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178"/>
        <v>2330</v>
      </c>
      <c r="J2079" s="1">
        <v>1</v>
      </c>
      <c r="K2079" s="1">
        <f t="shared" si="181"/>
        <v>4164000</v>
      </c>
      <c r="L2079" s="1">
        <v>1</v>
      </c>
      <c r="M2079" s="1">
        <f t="shared" si="182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79"/>
        <v>3</v>
      </c>
      <c r="S2079">
        <v>0.18</v>
      </c>
      <c r="T2079">
        <v>2.3E-3</v>
      </c>
      <c r="U2079">
        <f t="shared" si="180"/>
        <v>1.3799999999999999E-3</v>
      </c>
    </row>
    <row r="2080" spans="1:21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178"/>
        <v>2330</v>
      </c>
      <c r="J2080" s="1">
        <v>1</v>
      </c>
      <c r="K2080" s="1">
        <f t="shared" si="181"/>
        <v>4166000</v>
      </c>
      <c r="L2080" s="1">
        <v>1</v>
      </c>
      <c r="M2080" s="1">
        <f t="shared" si="182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79"/>
        <v>3</v>
      </c>
      <c r="S2080">
        <v>0.18</v>
      </c>
      <c r="T2080">
        <v>2.3E-3</v>
      </c>
      <c r="U2080">
        <f t="shared" si="180"/>
        <v>1.3799999999999999E-3</v>
      </c>
    </row>
    <row r="2081" spans="1:21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178"/>
        <v>2330</v>
      </c>
      <c r="J2081" s="1">
        <v>1</v>
      </c>
      <c r="K2081" s="1">
        <f t="shared" si="181"/>
        <v>4168000</v>
      </c>
      <c r="L2081" s="1">
        <v>1</v>
      </c>
      <c r="M2081" s="1">
        <f t="shared" si="182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79"/>
        <v>3</v>
      </c>
      <c r="S2081">
        <v>0.18</v>
      </c>
      <c r="T2081">
        <v>2.3E-3</v>
      </c>
      <c r="U2081">
        <f t="shared" si="180"/>
        <v>1.3799999999999999E-3</v>
      </c>
    </row>
    <row r="2082" spans="1:21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178"/>
        <v>2330</v>
      </c>
      <c r="J2082" s="1">
        <v>1</v>
      </c>
      <c r="K2082" s="1">
        <f t="shared" si="181"/>
        <v>4170000</v>
      </c>
      <c r="L2082" s="1">
        <v>1</v>
      </c>
      <c r="M2082" s="1">
        <f t="shared" si="182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79"/>
        <v>3</v>
      </c>
      <c r="S2082">
        <v>0.18</v>
      </c>
      <c r="T2082">
        <v>2.3E-3</v>
      </c>
      <c r="U2082">
        <f t="shared" si="180"/>
        <v>1.3799999999999999E-3</v>
      </c>
    </row>
    <row r="2083" spans="1:21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178"/>
        <v>2330</v>
      </c>
      <c r="J2083" s="1">
        <v>1</v>
      </c>
      <c r="K2083" s="1">
        <f t="shared" si="181"/>
        <v>4172000</v>
      </c>
      <c r="L2083" s="1">
        <v>1</v>
      </c>
      <c r="M2083" s="1">
        <f t="shared" si="182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79"/>
        <v>3</v>
      </c>
      <c r="S2083">
        <v>0.18</v>
      </c>
      <c r="T2083">
        <v>2.3E-3</v>
      </c>
      <c r="U2083">
        <f t="shared" si="180"/>
        <v>1.3799999999999999E-3</v>
      </c>
    </row>
    <row r="2084" spans="1:21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178"/>
        <v>2330</v>
      </c>
      <c r="J2084" s="1">
        <v>1</v>
      </c>
      <c r="K2084" s="1">
        <f t="shared" si="181"/>
        <v>4174000</v>
      </c>
      <c r="L2084" s="1">
        <v>1</v>
      </c>
      <c r="M2084" s="1">
        <f t="shared" si="182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79"/>
        <v>3</v>
      </c>
      <c r="S2084">
        <v>0.18</v>
      </c>
      <c r="T2084">
        <v>2.3E-3</v>
      </c>
      <c r="U2084">
        <f t="shared" si="180"/>
        <v>1.3799999999999999E-3</v>
      </c>
    </row>
    <row r="2085" spans="1:21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178"/>
        <v>2330</v>
      </c>
      <c r="J2085" s="1">
        <v>1</v>
      </c>
      <c r="K2085" s="1">
        <f t="shared" si="181"/>
        <v>4176000</v>
      </c>
      <c r="L2085" s="1">
        <v>1</v>
      </c>
      <c r="M2085" s="1">
        <f t="shared" si="182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79"/>
        <v>3</v>
      </c>
      <c r="S2085">
        <v>0.18</v>
      </c>
      <c r="T2085">
        <v>2.3E-3</v>
      </c>
      <c r="U2085">
        <f t="shared" si="180"/>
        <v>1.3799999999999999E-3</v>
      </c>
    </row>
    <row r="2086" spans="1:21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178"/>
        <v>2330</v>
      </c>
      <c r="J2086" s="1">
        <v>1</v>
      </c>
      <c r="K2086" s="1">
        <f t="shared" si="181"/>
        <v>4178000</v>
      </c>
      <c r="L2086" s="1">
        <v>1</v>
      </c>
      <c r="M2086" s="1">
        <f t="shared" si="182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79"/>
        <v>3</v>
      </c>
      <c r="S2086">
        <v>0.18</v>
      </c>
      <c r="T2086">
        <v>2.3E-3</v>
      </c>
      <c r="U2086">
        <f t="shared" si="180"/>
        <v>1.3799999999999999E-3</v>
      </c>
    </row>
    <row r="2087" spans="1:21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178"/>
        <v>2330</v>
      </c>
      <c r="J2087" s="1">
        <v>1</v>
      </c>
      <c r="K2087" s="1">
        <f t="shared" si="181"/>
        <v>4180000</v>
      </c>
      <c r="L2087" s="1">
        <v>1</v>
      </c>
      <c r="M2087" s="1">
        <f t="shared" si="182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79"/>
        <v>3</v>
      </c>
      <c r="S2087">
        <v>0.18</v>
      </c>
      <c r="T2087">
        <v>2.3E-3</v>
      </c>
      <c r="U2087">
        <f t="shared" si="180"/>
        <v>1.3799999999999999E-3</v>
      </c>
    </row>
    <row r="2088" spans="1:21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178"/>
        <v>2330</v>
      </c>
      <c r="J2088" s="1">
        <v>1</v>
      </c>
      <c r="K2088" s="1">
        <f t="shared" si="181"/>
        <v>4182000</v>
      </c>
      <c r="L2088" s="1">
        <v>1</v>
      </c>
      <c r="M2088" s="1">
        <f t="shared" si="182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79"/>
        <v>3</v>
      </c>
      <c r="S2088">
        <v>0.18</v>
      </c>
      <c r="T2088">
        <v>2.3E-3</v>
      </c>
      <c r="U2088">
        <f t="shared" si="180"/>
        <v>1.3799999999999999E-3</v>
      </c>
    </row>
    <row r="2089" spans="1:21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178"/>
        <v>2330</v>
      </c>
      <c r="J2089" s="1">
        <v>1</v>
      </c>
      <c r="K2089" s="1">
        <f t="shared" si="181"/>
        <v>4184000</v>
      </c>
      <c r="L2089" s="1">
        <v>1</v>
      </c>
      <c r="M2089" s="1">
        <f t="shared" si="182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79"/>
        <v>3</v>
      </c>
      <c r="S2089">
        <v>0.18</v>
      </c>
      <c r="T2089">
        <v>2.3E-3</v>
      </c>
      <c r="U2089">
        <f t="shared" si="180"/>
        <v>1.3799999999999999E-3</v>
      </c>
    </row>
    <row r="2090" spans="1:21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178"/>
        <v>2330</v>
      </c>
      <c r="J2090" s="1">
        <v>1</v>
      </c>
      <c r="K2090" s="1">
        <f t="shared" si="181"/>
        <v>4186000</v>
      </c>
      <c r="L2090" s="1">
        <v>1</v>
      </c>
      <c r="M2090" s="1">
        <f t="shared" si="182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79"/>
        <v>3</v>
      </c>
      <c r="S2090">
        <v>0.18</v>
      </c>
      <c r="T2090">
        <v>2.3E-3</v>
      </c>
      <c r="U2090">
        <f t="shared" si="180"/>
        <v>1.3799999999999999E-3</v>
      </c>
    </row>
    <row r="2091" spans="1:21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178"/>
        <v>2330</v>
      </c>
      <c r="J2091" s="1">
        <v>1</v>
      </c>
      <c r="K2091" s="1">
        <f t="shared" si="181"/>
        <v>4188000</v>
      </c>
      <c r="L2091" s="1">
        <v>1</v>
      </c>
      <c r="M2091" s="1">
        <f t="shared" si="182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79"/>
        <v>3</v>
      </c>
      <c r="S2091">
        <v>0.18</v>
      </c>
      <c r="T2091">
        <v>2.3E-3</v>
      </c>
      <c r="U2091">
        <f t="shared" si="180"/>
        <v>1.3799999999999999E-3</v>
      </c>
    </row>
    <row r="2092" spans="1:21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178"/>
        <v>2330</v>
      </c>
      <c r="J2092" s="1">
        <v>1</v>
      </c>
      <c r="K2092" s="1">
        <f t="shared" si="181"/>
        <v>4190000</v>
      </c>
      <c r="L2092" s="1">
        <v>1</v>
      </c>
      <c r="M2092" s="1">
        <f t="shared" si="182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79"/>
        <v>3</v>
      </c>
      <c r="S2092">
        <v>0.18</v>
      </c>
      <c r="T2092">
        <v>2.3E-3</v>
      </c>
      <c r="U2092">
        <f t="shared" si="180"/>
        <v>1.3799999999999999E-3</v>
      </c>
    </row>
    <row r="2093" spans="1:21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178"/>
        <v>2330</v>
      </c>
      <c r="J2093" s="1">
        <v>1</v>
      </c>
      <c r="K2093" s="1">
        <f t="shared" si="181"/>
        <v>4192000</v>
      </c>
      <c r="L2093" s="1">
        <v>1</v>
      </c>
      <c r="M2093" s="1">
        <f t="shared" si="182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79"/>
        <v>3</v>
      </c>
      <c r="S2093">
        <v>0.18</v>
      </c>
      <c r="T2093">
        <v>2.3E-3</v>
      </c>
      <c r="U2093">
        <f t="shared" si="180"/>
        <v>1.3799999999999999E-3</v>
      </c>
    </row>
    <row r="2094" spans="1:21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178"/>
        <v>2330</v>
      </c>
      <c r="J2094" s="1">
        <v>1</v>
      </c>
      <c r="K2094" s="1">
        <f t="shared" si="181"/>
        <v>4194000</v>
      </c>
      <c r="L2094" s="1">
        <v>1</v>
      </c>
      <c r="M2094" s="1">
        <f t="shared" si="182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79"/>
        <v>3</v>
      </c>
      <c r="S2094">
        <v>0.18</v>
      </c>
      <c r="T2094">
        <v>2.3E-3</v>
      </c>
      <c r="U2094">
        <f t="shared" si="180"/>
        <v>1.3799999999999999E-3</v>
      </c>
    </row>
    <row r="2095" spans="1:21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178"/>
        <v>2330</v>
      </c>
      <c r="J2095" s="1">
        <v>1</v>
      </c>
      <c r="K2095" s="1">
        <f t="shared" si="181"/>
        <v>4196000</v>
      </c>
      <c r="L2095" s="1">
        <v>1</v>
      </c>
      <c r="M2095" s="1">
        <f t="shared" si="182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79"/>
        <v>3</v>
      </c>
      <c r="S2095">
        <v>0.18</v>
      </c>
      <c r="T2095">
        <v>2.3E-3</v>
      </c>
      <c r="U2095">
        <f t="shared" si="180"/>
        <v>1.3799999999999999E-3</v>
      </c>
    </row>
    <row r="2096" spans="1:21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178"/>
        <v>2330</v>
      </c>
      <c r="J2096" s="1">
        <v>1</v>
      </c>
      <c r="K2096" s="1">
        <f t="shared" si="181"/>
        <v>4198000</v>
      </c>
      <c r="L2096" s="1">
        <v>1</v>
      </c>
      <c r="M2096" s="1">
        <f t="shared" si="182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79"/>
        <v>3</v>
      </c>
      <c r="S2096">
        <v>0.18</v>
      </c>
      <c r="T2096">
        <v>2.3E-3</v>
      </c>
      <c r="U2096">
        <f t="shared" si="180"/>
        <v>1.3799999999999999E-3</v>
      </c>
    </row>
    <row r="2097" spans="1:21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178"/>
        <v>2330</v>
      </c>
      <c r="J2097" s="1">
        <v>1</v>
      </c>
      <c r="K2097" s="1">
        <f t="shared" si="181"/>
        <v>4200000</v>
      </c>
      <c r="L2097" s="1">
        <v>1</v>
      </c>
      <c r="M2097" s="1">
        <f t="shared" si="182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79"/>
        <v>3</v>
      </c>
      <c r="S2097">
        <v>0.18</v>
      </c>
      <c r="T2097">
        <v>2.3E-3</v>
      </c>
      <c r="U2097">
        <f t="shared" si="180"/>
        <v>1.3799999999999999E-3</v>
      </c>
    </row>
    <row r="2098" spans="1:21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178"/>
        <v>2330</v>
      </c>
      <c r="J2098" s="1">
        <v>1</v>
      </c>
      <c r="K2098" s="1">
        <f t="shared" si="181"/>
        <v>4202000</v>
      </c>
      <c r="L2098" s="1">
        <v>1</v>
      </c>
      <c r="M2098" s="1">
        <f t="shared" si="182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79"/>
        <v>3</v>
      </c>
      <c r="S2098">
        <v>0.18</v>
      </c>
      <c r="T2098">
        <v>2.3E-3</v>
      </c>
      <c r="U2098">
        <f t="shared" si="180"/>
        <v>1.3799999999999999E-3</v>
      </c>
    </row>
    <row r="2099" spans="1:21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178"/>
        <v>2330</v>
      </c>
      <c r="J2099" s="1">
        <v>1</v>
      </c>
      <c r="K2099" s="1">
        <f t="shared" si="181"/>
        <v>4204000</v>
      </c>
      <c r="L2099" s="1">
        <v>1</v>
      </c>
      <c r="M2099" s="1">
        <f t="shared" si="182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79"/>
        <v>3</v>
      </c>
      <c r="S2099">
        <v>0.18</v>
      </c>
      <c r="T2099">
        <v>2.3E-3</v>
      </c>
      <c r="U2099">
        <f t="shared" si="180"/>
        <v>1.3799999999999999E-3</v>
      </c>
    </row>
    <row r="2100" spans="1:21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178"/>
        <v>2330</v>
      </c>
      <c r="J2100" s="1">
        <v>1</v>
      </c>
      <c r="K2100" s="1">
        <f t="shared" si="181"/>
        <v>4206000</v>
      </c>
      <c r="L2100" s="1">
        <v>1</v>
      </c>
      <c r="M2100" s="1">
        <f t="shared" si="182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79"/>
        <v>3</v>
      </c>
      <c r="S2100">
        <v>0.18</v>
      </c>
      <c r="T2100">
        <v>2.3E-3</v>
      </c>
      <c r="U2100">
        <f t="shared" si="180"/>
        <v>1.3799999999999999E-3</v>
      </c>
    </row>
    <row r="2101" spans="1:21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178"/>
        <v>2330</v>
      </c>
      <c r="J2101" s="1">
        <v>1</v>
      </c>
      <c r="K2101" s="1">
        <f t="shared" si="181"/>
        <v>4208000</v>
      </c>
      <c r="L2101" s="1">
        <v>1</v>
      </c>
      <c r="M2101" s="1">
        <f t="shared" si="182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79"/>
        <v>3</v>
      </c>
      <c r="S2101">
        <v>0.18</v>
      </c>
      <c r="T2101">
        <v>2.3E-3</v>
      </c>
      <c r="U2101">
        <f t="shared" si="180"/>
        <v>1.3799999999999999E-3</v>
      </c>
    </row>
    <row r="2102" spans="1:21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178"/>
        <v>2330</v>
      </c>
      <c r="J2102" s="1">
        <v>1</v>
      </c>
      <c r="K2102" s="1">
        <f t="shared" si="181"/>
        <v>4210000</v>
      </c>
      <c r="L2102" s="1">
        <v>1</v>
      </c>
      <c r="M2102" s="1">
        <f t="shared" si="182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79"/>
        <v>3</v>
      </c>
      <c r="S2102">
        <v>0.18</v>
      </c>
      <c r="T2102">
        <v>2.3E-3</v>
      </c>
      <c r="U2102">
        <f t="shared" si="180"/>
        <v>1.3799999999999999E-3</v>
      </c>
    </row>
    <row r="2103" spans="1:21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178"/>
        <v>2340</v>
      </c>
      <c r="J2103" s="5">
        <v>1</v>
      </c>
      <c r="K2103" s="5">
        <f t="shared" ref="K2103:K2166" si="183">10000+A2103*2000</f>
        <v>4212000</v>
      </c>
      <c r="L2103" s="5">
        <v>1</v>
      </c>
      <c r="M2103" s="5">
        <f t="shared" ref="M2103:M2166" si="184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79"/>
        <v>3</v>
      </c>
      <c r="S2103">
        <v>0.18</v>
      </c>
      <c r="T2103">
        <v>2.3E-3</v>
      </c>
      <c r="U2103">
        <f t="shared" si="180"/>
        <v>1.3799999999999999E-3</v>
      </c>
    </row>
    <row r="2104" spans="1:21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178"/>
        <v>2340</v>
      </c>
      <c r="J2104" s="5">
        <v>1</v>
      </c>
      <c r="K2104" s="5">
        <f t="shared" si="183"/>
        <v>4214000</v>
      </c>
      <c r="L2104" s="5">
        <v>1</v>
      </c>
      <c r="M2104" s="5">
        <f t="shared" si="184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79"/>
        <v>3</v>
      </c>
      <c r="S2104">
        <v>0.18</v>
      </c>
      <c r="T2104">
        <v>2.3E-3</v>
      </c>
      <c r="U2104">
        <f t="shared" si="180"/>
        <v>1.3799999999999999E-3</v>
      </c>
    </row>
    <row r="2105" spans="1:21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178"/>
        <v>2340</v>
      </c>
      <c r="J2105" s="5">
        <v>1</v>
      </c>
      <c r="K2105" s="5">
        <f t="shared" si="183"/>
        <v>4216000</v>
      </c>
      <c r="L2105" s="5">
        <v>1</v>
      </c>
      <c r="M2105" s="5">
        <f t="shared" si="184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79"/>
        <v>3</v>
      </c>
      <c r="S2105">
        <v>0.18</v>
      </c>
      <c r="T2105">
        <v>2.3E-3</v>
      </c>
      <c r="U2105">
        <f t="shared" si="180"/>
        <v>1.3799999999999999E-3</v>
      </c>
    </row>
    <row r="2106" spans="1:21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178"/>
        <v>2340</v>
      </c>
      <c r="J2106" s="5">
        <v>1</v>
      </c>
      <c r="K2106" s="5">
        <f t="shared" si="183"/>
        <v>4218000</v>
      </c>
      <c r="L2106" s="5">
        <v>1</v>
      </c>
      <c r="M2106" s="5">
        <f t="shared" si="184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79"/>
        <v>3</v>
      </c>
      <c r="S2106">
        <v>0.18</v>
      </c>
      <c r="T2106">
        <v>2.3E-3</v>
      </c>
      <c r="U2106">
        <f t="shared" si="180"/>
        <v>1.3799999999999999E-3</v>
      </c>
    </row>
    <row r="2107" spans="1:21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178"/>
        <v>2340</v>
      </c>
      <c r="J2107" s="5">
        <v>1</v>
      </c>
      <c r="K2107" s="5">
        <f t="shared" si="183"/>
        <v>4220000</v>
      </c>
      <c r="L2107" s="5">
        <v>1</v>
      </c>
      <c r="M2107" s="5">
        <f t="shared" si="184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79"/>
        <v>3</v>
      </c>
      <c r="S2107">
        <v>0.18</v>
      </c>
      <c r="T2107">
        <v>2.3E-3</v>
      </c>
      <c r="U2107">
        <f t="shared" si="180"/>
        <v>1.3799999999999999E-3</v>
      </c>
    </row>
    <row r="2108" spans="1:21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185">ROUNDDOWN(A2107/50*20+1500,-1)</f>
        <v>2340</v>
      </c>
      <c r="J2108" s="5">
        <v>1</v>
      </c>
      <c r="K2108" s="5">
        <f t="shared" si="183"/>
        <v>4222000</v>
      </c>
      <c r="L2108" s="5">
        <v>1</v>
      </c>
      <c r="M2108" s="5">
        <f t="shared" si="184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79"/>
        <v>3</v>
      </c>
      <c r="S2108">
        <v>0.18</v>
      </c>
      <c r="T2108">
        <v>2.3E-3</v>
      </c>
      <c r="U2108">
        <f t="shared" si="180"/>
        <v>1.3799999999999999E-3</v>
      </c>
    </row>
    <row r="2109" spans="1:21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185"/>
        <v>2340</v>
      </c>
      <c r="J2109" s="5">
        <v>1</v>
      </c>
      <c r="K2109" s="5">
        <f t="shared" si="183"/>
        <v>4224000</v>
      </c>
      <c r="L2109" s="5">
        <v>1</v>
      </c>
      <c r="M2109" s="5">
        <f t="shared" si="184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79"/>
        <v>3</v>
      </c>
      <c r="S2109">
        <v>0.18</v>
      </c>
      <c r="T2109">
        <v>2.3E-3</v>
      </c>
      <c r="U2109">
        <f t="shared" si="180"/>
        <v>1.3799999999999999E-3</v>
      </c>
    </row>
    <row r="2110" spans="1:21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185"/>
        <v>2340</v>
      </c>
      <c r="J2110" s="5">
        <v>1</v>
      </c>
      <c r="K2110" s="5">
        <f t="shared" si="183"/>
        <v>4226000</v>
      </c>
      <c r="L2110" s="5">
        <v>1</v>
      </c>
      <c r="M2110" s="5">
        <f t="shared" si="184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79"/>
        <v>3</v>
      </c>
      <c r="S2110">
        <v>0.18</v>
      </c>
      <c r="T2110">
        <v>2.3E-3</v>
      </c>
      <c r="U2110">
        <f t="shared" si="180"/>
        <v>1.3799999999999999E-3</v>
      </c>
    </row>
    <row r="2111" spans="1:21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185"/>
        <v>2340</v>
      </c>
      <c r="J2111" s="5">
        <v>1</v>
      </c>
      <c r="K2111" s="5">
        <f t="shared" si="183"/>
        <v>4228000</v>
      </c>
      <c r="L2111" s="5">
        <v>1</v>
      </c>
      <c r="M2111" s="5">
        <f t="shared" si="184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79"/>
        <v>3</v>
      </c>
      <c r="S2111">
        <v>0.18</v>
      </c>
      <c r="T2111">
        <v>2.3E-3</v>
      </c>
      <c r="U2111">
        <f t="shared" si="180"/>
        <v>1.3799999999999999E-3</v>
      </c>
    </row>
    <row r="2112" spans="1:21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185"/>
        <v>2340</v>
      </c>
      <c r="J2112" s="5">
        <v>1</v>
      </c>
      <c r="K2112" s="5">
        <f t="shared" si="183"/>
        <v>4230000</v>
      </c>
      <c r="L2112" s="5">
        <v>1</v>
      </c>
      <c r="M2112" s="5">
        <f t="shared" si="184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79"/>
        <v>3</v>
      </c>
      <c r="S2112">
        <v>0.18</v>
      </c>
      <c r="T2112">
        <v>2.3E-3</v>
      </c>
      <c r="U2112">
        <f t="shared" si="180"/>
        <v>1.3799999999999999E-3</v>
      </c>
    </row>
    <row r="2113" spans="1:21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185"/>
        <v>2340</v>
      </c>
      <c r="J2113" s="5">
        <v>1</v>
      </c>
      <c r="K2113" s="5">
        <f t="shared" si="183"/>
        <v>4232000</v>
      </c>
      <c r="L2113" s="5">
        <v>1</v>
      </c>
      <c r="M2113" s="5">
        <f t="shared" si="184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79"/>
        <v>3</v>
      </c>
      <c r="S2113">
        <v>0.18</v>
      </c>
      <c r="T2113">
        <v>2.3E-3</v>
      </c>
      <c r="U2113">
        <f t="shared" si="180"/>
        <v>1.3799999999999999E-3</v>
      </c>
    </row>
    <row r="2114" spans="1:21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185"/>
        <v>2340</v>
      </c>
      <c r="J2114" s="5">
        <v>1</v>
      </c>
      <c r="K2114" s="5">
        <f t="shared" si="183"/>
        <v>4234000</v>
      </c>
      <c r="L2114" s="5">
        <v>1</v>
      </c>
      <c r="M2114" s="5">
        <f t="shared" si="184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79"/>
        <v>3</v>
      </c>
      <c r="S2114">
        <v>0.18</v>
      </c>
      <c r="T2114">
        <v>2.3E-3</v>
      </c>
      <c r="U2114">
        <f t="shared" si="180"/>
        <v>1.3799999999999999E-3</v>
      </c>
    </row>
    <row r="2115" spans="1:21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185"/>
        <v>2340</v>
      </c>
      <c r="J2115" s="5">
        <v>1</v>
      </c>
      <c r="K2115" s="5">
        <f t="shared" si="183"/>
        <v>4236000</v>
      </c>
      <c r="L2115" s="5">
        <v>1</v>
      </c>
      <c r="M2115" s="5">
        <f t="shared" si="184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86">QUOTIENT(A2115,1000)+1</f>
        <v>3</v>
      </c>
      <c r="S2115">
        <v>0.18</v>
      </c>
      <c r="T2115">
        <v>2.3E-3</v>
      </c>
      <c r="U2115">
        <f t="shared" si="180"/>
        <v>1.3799999999999999E-3</v>
      </c>
    </row>
    <row r="2116" spans="1:21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185"/>
        <v>2340</v>
      </c>
      <c r="J2116" s="5">
        <v>1</v>
      </c>
      <c r="K2116" s="5">
        <f t="shared" si="183"/>
        <v>4238000</v>
      </c>
      <c r="L2116" s="5">
        <v>1</v>
      </c>
      <c r="M2116" s="5">
        <f t="shared" si="184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86"/>
        <v>3</v>
      </c>
      <c r="S2116">
        <v>0.18</v>
      </c>
      <c r="T2116">
        <v>2.3E-3</v>
      </c>
      <c r="U2116">
        <f t="shared" ref="U2116:U2179" si="187">T2116*0.6</f>
        <v>1.3799999999999999E-3</v>
      </c>
    </row>
    <row r="2117" spans="1:21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185"/>
        <v>2340</v>
      </c>
      <c r="J2117" s="5">
        <v>1</v>
      </c>
      <c r="K2117" s="5">
        <f t="shared" si="183"/>
        <v>4240000</v>
      </c>
      <c r="L2117" s="5">
        <v>1</v>
      </c>
      <c r="M2117" s="5">
        <f t="shared" si="184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86"/>
        <v>3</v>
      </c>
      <c r="S2117">
        <v>0.18</v>
      </c>
      <c r="T2117">
        <v>2.3E-3</v>
      </c>
      <c r="U2117">
        <f t="shared" si="187"/>
        <v>1.3799999999999999E-3</v>
      </c>
    </row>
    <row r="2118" spans="1:21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185"/>
        <v>2340</v>
      </c>
      <c r="J2118" s="5">
        <v>1</v>
      </c>
      <c r="K2118" s="5">
        <f t="shared" si="183"/>
        <v>4242000</v>
      </c>
      <c r="L2118" s="5">
        <v>1</v>
      </c>
      <c r="M2118" s="5">
        <f t="shared" si="184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86"/>
        <v>3</v>
      </c>
      <c r="S2118">
        <v>0.18</v>
      </c>
      <c r="T2118">
        <v>2.3E-3</v>
      </c>
      <c r="U2118">
        <f t="shared" si="187"/>
        <v>1.3799999999999999E-3</v>
      </c>
    </row>
    <row r="2119" spans="1:21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185"/>
        <v>2340</v>
      </c>
      <c r="J2119" s="5">
        <v>1</v>
      </c>
      <c r="K2119" s="5">
        <f t="shared" si="183"/>
        <v>4244000</v>
      </c>
      <c r="L2119" s="5">
        <v>1</v>
      </c>
      <c r="M2119" s="5">
        <f t="shared" si="184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86"/>
        <v>3</v>
      </c>
      <c r="S2119">
        <v>0.18</v>
      </c>
      <c r="T2119">
        <v>2.3E-3</v>
      </c>
      <c r="U2119">
        <f t="shared" si="187"/>
        <v>1.3799999999999999E-3</v>
      </c>
    </row>
    <row r="2120" spans="1:21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185"/>
        <v>2340</v>
      </c>
      <c r="J2120" s="5">
        <v>1</v>
      </c>
      <c r="K2120" s="5">
        <f t="shared" si="183"/>
        <v>4246000</v>
      </c>
      <c r="L2120" s="5">
        <v>1</v>
      </c>
      <c r="M2120" s="5">
        <f t="shared" si="184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86"/>
        <v>3</v>
      </c>
      <c r="S2120">
        <v>0.18</v>
      </c>
      <c r="T2120">
        <v>2.3E-3</v>
      </c>
      <c r="U2120">
        <f t="shared" si="187"/>
        <v>1.3799999999999999E-3</v>
      </c>
    </row>
    <row r="2121" spans="1:21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185"/>
        <v>2340</v>
      </c>
      <c r="J2121" s="5">
        <v>1</v>
      </c>
      <c r="K2121" s="5">
        <f t="shared" si="183"/>
        <v>4248000</v>
      </c>
      <c r="L2121" s="5">
        <v>1</v>
      </c>
      <c r="M2121" s="5">
        <f t="shared" si="184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86"/>
        <v>3</v>
      </c>
      <c r="S2121">
        <v>0.18</v>
      </c>
      <c r="T2121">
        <v>2.3E-3</v>
      </c>
      <c r="U2121">
        <f t="shared" si="187"/>
        <v>1.3799999999999999E-3</v>
      </c>
    </row>
    <row r="2122" spans="1:21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185"/>
        <v>2340</v>
      </c>
      <c r="J2122" s="5">
        <v>1</v>
      </c>
      <c r="K2122" s="5">
        <f t="shared" si="183"/>
        <v>4250000</v>
      </c>
      <c r="L2122" s="5">
        <v>1</v>
      </c>
      <c r="M2122" s="5">
        <f t="shared" si="184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86"/>
        <v>3</v>
      </c>
      <c r="S2122">
        <v>0.18</v>
      </c>
      <c r="T2122">
        <v>2.3E-3</v>
      </c>
      <c r="U2122">
        <f t="shared" si="187"/>
        <v>1.3799999999999999E-3</v>
      </c>
    </row>
    <row r="2123" spans="1:21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185"/>
        <v>2340</v>
      </c>
      <c r="J2123" s="5">
        <v>1</v>
      </c>
      <c r="K2123" s="5">
        <f t="shared" si="183"/>
        <v>4252000</v>
      </c>
      <c r="L2123" s="5">
        <v>1</v>
      </c>
      <c r="M2123" s="5">
        <f t="shared" si="184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86"/>
        <v>3</v>
      </c>
      <c r="S2123">
        <v>0.18</v>
      </c>
      <c r="T2123">
        <v>2.3E-3</v>
      </c>
      <c r="U2123">
        <f t="shared" si="187"/>
        <v>1.3799999999999999E-3</v>
      </c>
    </row>
    <row r="2124" spans="1:21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185"/>
        <v>2340</v>
      </c>
      <c r="J2124" s="5">
        <v>1</v>
      </c>
      <c r="K2124" s="5">
        <f t="shared" si="183"/>
        <v>4254000</v>
      </c>
      <c r="L2124" s="5">
        <v>1</v>
      </c>
      <c r="M2124" s="5">
        <f t="shared" si="184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86"/>
        <v>3</v>
      </c>
      <c r="S2124">
        <v>0.18</v>
      </c>
      <c r="T2124">
        <v>2.3E-3</v>
      </c>
      <c r="U2124">
        <f t="shared" si="187"/>
        <v>1.3799999999999999E-3</v>
      </c>
    </row>
    <row r="2125" spans="1:21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185"/>
        <v>2340</v>
      </c>
      <c r="J2125" s="5">
        <v>1</v>
      </c>
      <c r="K2125" s="5">
        <f t="shared" si="183"/>
        <v>4256000</v>
      </c>
      <c r="L2125" s="5">
        <v>1</v>
      </c>
      <c r="M2125" s="5">
        <f t="shared" si="184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86"/>
        <v>3</v>
      </c>
      <c r="S2125">
        <v>0.18</v>
      </c>
      <c r="T2125">
        <v>2.3E-3</v>
      </c>
      <c r="U2125">
        <f t="shared" si="187"/>
        <v>1.3799999999999999E-3</v>
      </c>
    </row>
    <row r="2126" spans="1:21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185"/>
        <v>2340</v>
      </c>
      <c r="J2126" s="5">
        <v>1</v>
      </c>
      <c r="K2126" s="5">
        <f t="shared" si="183"/>
        <v>4258000</v>
      </c>
      <c r="L2126" s="5">
        <v>1</v>
      </c>
      <c r="M2126" s="5">
        <f t="shared" si="184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86"/>
        <v>3</v>
      </c>
      <c r="S2126">
        <v>0.18</v>
      </c>
      <c r="T2126">
        <v>2.3E-3</v>
      </c>
      <c r="U2126">
        <f t="shared" si="187"/>
        <v>1.3799999999999999E-3</v>
      </c>
    </row>
    <row r="2127" spans="1:21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185"/>
        <v>2340</v>
      </c>
      <c r="J2127" s="5">
        <v>1</v>
      </c>
      <c r="K2127" s="5">
        <f t="shared" si="183"/>
        <v>4260000</v>
      </c>
      <c r="L2127" s="5">
        <v>1</v>
      </c>
      <c r="M2127" s="5">
        <f t="shared" si="184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86"/>
        <v>3</v>
      </c>
      <c r="S2127">
        <v>0.18</v>
      </c>
      <c r="T2127">
        <v>2.3E-3</v>
      </c>
      <c r="U2127">
        <f t="shared" si="187"/>
        <v>1.3799999999999999E-3</v>
      </c>
    </row>
    <row r="2128" spans="1:21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185"/>
        <v>2350</v>
      </c>
      <c r="J2128" s="5">
        <v>1</v>
      </c>
      <c r="K2128" s="5">
        <f t="shared" si="183"/>
        <v>4262000</v>
      </c>
      <c r="L2128" s="5">
        <v>1</v>
      </c>
      <c r="M2128" s="5">
        <f t="shared" si="184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86"/>
        <v>3</v>
      </c>
      <c r="S2128">
        <v>0.18</v>
      </c>
      <c r="T2128">
        <v>2.3E-3</v>
      </c>
      <c r="U2128">
        <f t="shared" si="187"/>
        <v>1.3799999999999999E-3</v>
      </c>
    </row>
    <row r="2129" spans="1:21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185"/>
        <v>2350</v>
      </c>
      <c r="J2129" s="5">
        <v>1</v>
      </c>
      <c r="K2129" s="5">
        <f t="shared" si="183"/>
        <v>4264000</v>
      </c>
      <c r="L2129" s="5">
        <v>1</v>
      </c>
      <c r="M2129" s="5">
        <f t="shared" si="184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86"/>
        <v>3</v>
      </c>
      <c r="S2129">
        <v>0.18</v>
      </c>
      <c r="T2129">
        <v>2.3E-3</v>
      </c>
      <c r="U2129">
        <f t="shared" si="187"/>
        <v>1.3799999999999999E-3</v>
      </c>
    </row>
    <row r="2130" spans="1:21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185"/>
        <v>2350</v>
      </c>
      <c r="J2130" s="5">
        <v>1</v>
      </c>
      <c r="K2130" s="5">
        <f t="shared" si="183"/>
        <v>4266000</v>
      </c>
      <c r="L2130" s="5">
        <v>1</v>
      </c>
      <c r="M2130" s="5">
        <f t="shared" si="184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86"/>
        <v>3</v>
      </c>
      <c r="S2130">
        <v>0.18</v>
      </c>
      <c r="T2130">
        <v>2.3E-3</v>
      </c>
      <c r="U2130">
        <f t="shared" si="187"/>
        <v>1.3799999999999999E-3</v>
      </c>
    </row>
    <row r="2131" spans="1:21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185"/>
        <v>2350</v>
      </c>
      <c r="J2131" s="5">
        <v>1</v>
      </c>
      <c r="K2131" s="5">
        <f t="shared" si="183"/>
        <v>4268000</v>
      </c>
      <c r="L2131" s="5">
        <v>1</v>
      </c>
      <c r="M2131" s="5">
        <f t="shared" si="184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86"/>
        <v>3</v>
      </c>
      <c r="S2131">
        <v>0.18</v>
      </c>
      <c r="T2131">
        <v>2.3E-3</v>
      </c>
      <c r="U2131">
        <f t="shared" si="187"/>
        <v>1.3799999999999999E-3</v>
      </c>
    </row>
    <row r="2132" spans="1:21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185"/>
        <v>2350</v>
      </c>
      <c r="J2132" s="5">
        <v>1</v>
      </c>
      <c r="K2132" s="5">
        <f t="shared" si="183"/>
        <v>4270000</v>
      </c>
      <c r="L2132" s="5">
        <v>1</v>
      </c>
      <c r="M2132" s="5">
        <f t="shared" si="184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86"/>
        <v>3</v>
      </c>
      <c r="S2132">
        <v>0.18</v>
      </c>
      <c r="T2132">
        <v>2.3E-3</v>
      </c>
      <c r="U2132">
        <f t="shared" si="187"/>
        <v>1.3799999999999999E-3</v>
      </c>
    </row>
    <row r="2133" spans="1:21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185"/>
        <v>2350</v>
      </c>
      <c r="J2133" s="5">
        <v>1</v>
      </c>
      <c r="K2133" s="5">
        <f t="shared" si="183"/>
        <v>4272000</v>
      </c>
      <c r="L2133" s="5">
        <v>1</v>
      </c>
      <c r="M2133" s="5">
        <f t="shared" si="184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86"/>
        <v>3</v>
      </c>
      <c r="S2133">
        <v>0.18</v>
      </c>
      <c r="T2133">
        <v>2.3E-3</v>
      </c>
      <c r="U2133">
        <f t="shared" si="187"/>
        <v>1.3799999999999999E-3</v>
      </c>
    </row>
    <row r="2134" spans="1:21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185"/>
        <v>2350</v>
      </c>
      <c r="J2134" s="5">
        <v>1</v>
      </c>
      <c r="K2134" s="5">
        <f t="shared" si="183"/>
        <v>4274000</v>
      </c>
      <c r="L2134" s="5">
        <v>1</v>
      </c>
      <c r="M2134" s="5">
        <f t="shared" si="184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86"/>
        <v>3</v>
      </c>
      <c r="S2134">
        <v>0.18</v>
      </c>
      <c r="T2134">
        <v>2.3E-3</v>
      </c>
      <c r="U2134">
        <f t="shared" si="187"/>
        <v>1.3799999999999999E-3</v>
      </c>
    </row>
    <row r="2135" spans="1:21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185"/>
        <v>2350</v>
      </c>
      <c r="J2135" s="5">
        <v>1</v>
      </c>
      <c r="K2135" s="5">
        <f t="shared" si="183"/>
        <v>4276000</v>
      </c>
      <c r="L2135" s="5">
        <v>1</v>
      </c>
      <c r="M2135" s="5">
        <f t="shared" si="184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86"/>
        <v>3</v>
      </c>
      <c r="S2135">
        <v>0.18</v>
      </c>
      <c r="T2135">
        <v>2.3E-3</v>
      </c>
      <c r="U2135">
        <f t="shared" si="187"/>
        <v>1.3799999999999999E-3</v>
      </c>
    </row>
    <row r="2136" spans="1:21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185"/>
        <v>2350</v>
      </c>
      <c r="J2136" s="5">
        <v>1</v>
      </c>
      <c r="K2136" s="5">
        <f t="shared" si="183"/>
        <v>4278000</v>
      </c>
      <c r="L2136" s="5">
        <v>1</v>
      </c>
      <c r="M2136" s="5">
        <f t="shared" si="184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86"/>
        <v>3</v>
      </c>
      <c r="S2136">
        <v>0.18</v>
      </c>
      <c r="T2136">
        <v>2.3E-3</v>
      </c>
      <c r="U2136">
        <f t="shared" si="187"/>
        <v>1.3799999999999999E-3</v>
      </c>
    </row>
    <row r="2137" spans="1:21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185"/>
        <v>2350</v>
      </c>
      <c r="J2137" s="5">
        <v>1</v>
      </c>
      <c r="K2137" s="5">
        <f t="shared" si="183"/>
        <v>4280000</v>
      </c>
      <c r="L2137" s="5">
        <v>1</v>
      </c>
      <c r="M2137" s="5">
        <f t="shared" si="184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86"/>
        <v>3</v>
      </c>
      <c r="S2137">
        <v>0.18</v>
      </c>
      <c r="T2137">
        <v>2.3E-3</v>
      </c>
      <c r="U2137">
        <f t="shared" si="187"/>
        <v>1.3799999999999999E-3</v>
      </c>
    </row>
    <row r="2138" spans="1:21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185"/>
        <v>2350</v>
      </c>
      <c r="J2138" s="5">
        <v>1</v>
      </c>
      <c r="K2138" s="5">
        <f t="shared" si="183"/>
        <v>4282000</v>
      </c>
      <c r="L2138" s="5">
        <v>1</v>
      </c>
      <c r="M2138" s="5">
        <f t="shared" si="184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86"/>
        <v>3</v>
      </c>
      <c r="S2138">
        <v>0.18</v>
      </c>
      <c r="T2138">
        <v>2.3E-3</v>
      </c>
      <c r="U2138">
        <f t="shared" si="187"/>
        <v>1.3799999999999999E-3</v>
      </c>
    </row>
    <row r="2139" spans="1:21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185"/>
        <v>2350</v>
      </c>
      <c r="J2139" s="5">
        <v>1</v>
      </c>
      <c r="K2139" s="5">
        <f t="shared" si="183"/>
        <v>4284000</v>
      </c>
      <c r="L2139" s="5">
        <v>1</v>
      </c>
      <c r="M2139" s="5">
        <f t="shared" si="184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86"/>
        <v>3</v>
      </c>
      <c r="S2139">
        <v>0.18</v>
      </c>
      <c r="T2139">
        <v>2.3E-3</v>
      </c>
      <c r="U2139">
        <f t="shared" si="187"/>
        <v>1.3799999999999999E-3</v>
      </c>
    </row>
    <row r="2140" spans="1:21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185"/>
        <v>2350</v>
      </c>
      <c r="J2140" s="5">
        <v>1</v>
      </c>
      <c r="K2140" s="5">
        <f t="shared" si="183"/>
        <v>4286000</v>
      </c>
      <c r="L2140" s="5">
        <v>1</v>
      </c>
      <c r="M2140" s="5">
        <f t="shared" si="184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86"/>
        <v>3</v>
      </c>
      <c r="S2140">
        <v>0.18</v>
      </c>
      <c r="T2140">
        <v>2.3E-3</v>
      </c>
      <c r="U2140">
        <f t="shared" si="187"/>
        <v>1.3799999999999999E-3</v>
      </c>
    </row>
    <row r="2141" spans="1:21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185"/>
        <v>2350</v>
      </c>
      <c r="J2141" s="5">
        <v>1</v>
      </c>
      <c r="K2141" s="5">
        <f t="shared" si="183"/>
        <v>4288000</v>
      </c>
      <c r="L2141" s="5">
        <v>1</v>
      </c>
      <c r="M2141" s="5">
        <f t="shared" si="184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86"/>
        <v>3</v>
      </c>
      <c r="S2141">
        <v>0.18</v>
      </c>
      <c r="T2141">
        <v>2.3E-3</v>
      </c>
      <c r="U2141">
        <f t="shared" si="187"/>
        <v>1.3799999999999999E-3</v>
      </c>
    </row>
    <row r="2142" spans="1:21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185"/>
        <v>2350</v>
      </c>
      <c r="J2142" s="5">
        <v>1</v>
      </c>
      <c r="K2142" s="5">
        <f t="shared" si="183"/>
        <v>4290000</v>
      </c>
      <c r="L2142" s="5">
        <v>1</v>
      </c>
      <c r="M2142" s="5">
        <f t="shared" si="184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86"/>
        <v>3</v>
      </c>
      <c r="S2142">
        <v>0.18</v>
      </c>
      <c r="T2142">
        <v>2.3E-3</v>
      </c>
      <c r="U2142">
        <f t="shared" si="187"/>
        <v>1.3799999999999999E-3</v>
      </c>
    </row>
    <row r="2143" spans="1:21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185"/>
        <v>2350</v>
      </c>
      <c r="J2143" s="5">
        <v>1</v>
      </c>
      <c r="K2143" s="5">
        <f t="shared" si="183"/>
        <v>4292000</v>
      </c>
      <c r="L2143" s="5">
        <v>1</v>
      </c>
      <c r="M2143" s="5">
        <f t="shared" si="184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86"/>
        <v>3</v>
      </c>
      <c r="S2143">
        <v>0.18</v>
      </c>
      <c r="T2143">
        <v>2.3E-3</v>
      </c>
      <c r="U2143">
        <f t="shared" si="187"/>
        <v>1.3799999999999999E-3</v>
      </c>
    </row>
    <row r="2144" spans="1:21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185"/>
        <v>2350</v>
      </c>
      <c r="J2144" s="5">
        <v>1</v>
      </c>
      <c r="K2144" s="5">
        <f t="shared" si="183"/>
        <v>4294000</v>
      </c>
      <c r="L2144" s="5">
        <v>1</v>
      </c>
      <c r="M2144" s="5">
        <f t="shared" si="184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86"/>
        <v>3</v>
      </c>
      <c r="S2144">
        <v>0.18</v>
      </c>
      <c r="T2144">
        <v>2.3E-3</v>
      </c>
      <c r="U2144">
        <f t="shared" si="187"/>
        <v>1.3799999999999999E-3</v>
      </c>
    </row>
    <row r="2145" spans="1:21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185"/>
        <v>2350</v>
      </c>
      <c r="J2145" s="5">
        <v>1</v>
      </c>
      <c r="K2145" s="5">
        <f t="shared" si="183"/>
        <v>4296000</v>
      </c>
      <c r="L2145" s="5">
        <v>1</v>
      </c>
      <c r="M2145" s="5">
        <f t="shared" si="184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86"/>
        <v>3</v>
      </c>
      <c r="S2145">
        <v>0.18</v>
      </c>
      <c r="T2145">
        <v>2.3E-3</v>
      </c>
      <c r="U2145">
        <f t="shared" si="187"/>
        <v>1.3799999999999999E-3</v>
      </c>
    </row>
    <row r="2146" spans="1:21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185"/>
        <v>2350</v>
      </c>
      <c r="J2146" s="5">
        <v>1</v>
      </c>
      <c r="K2146" s="5">
        <f t="shared" si="183"/>
        <v>4298000</v>
      </c>
      <c r="L2146" s="5">
        <v>1</v>
      </c>
      <c r="M2146" s="5">
        <f t="shared" si="184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86"/>
        <v>3</v>
      </c>
      <c r="S2146">
        <v>0.18</v>
      </c>
      <c r="T2146">
        <v>2.3E-3</v>
      </c>
      <c r="U2146">
        <f t="shared" si="187"/>
        <v>1.3799999999999999E-3</v>
      </c>
    </row>
    <row r="2147" spans="1:21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185"/>
        <v>2350</v>
      </c>
      <c r="J2147" s="5">
        <v>1</v>
      </c>
      <c r="K2147" s="5">
        <f t="shared" si="183"/>
        <v>4300000</v>
      </c>
      <c r="L2147" s="5">
        <v>1</v>
      </c>
      <c r="M2147" s="5">
        <f t="shared" si="184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86"/>
        <v>3</v>
      </c>
      <c r="S2147">
        <v>0.18</v>
      </c>
      <c r="T2147">
        <v>2.3E-3</v>
      </c>
      <c r="U2147">
        <f t="shared" si="187"/>
        <v>1.3799999999999999E-3</v>
      </c>
    </row>
    <row r="2148" spans="1:21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185"/>
        <v>2350</v>
      </c>
      <c r="J2148" s="5">
        <v>1</v>
      </c>
      <c r="K2148" s="5">
        <f t="shared" si="183"/>
        <v>4302000</v>
      </c>
      <c r="L2148" s="5">
        <v>1</v>
      </c>
      <c r="M2148" s="5">
        <f t="shared" si="184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86"/>
        <v>3</v>
      </c>
      <c r="S2148">
        <v>0.18</v>
      </c>
      <c r="T2148">
        <v>2.3E-3</v>
      </c>
      <c r="U2148">
        <f t="shared" si="187"/>
        <v>1.3799999999999999E-3</v>
      </c>
    </row>
    <row r="2149" spans="1:21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185"/>
        <v>2350</v>
      </c>
      <c r="J2149" s="5">
        <v>1</v>
      </c>
      <c r="K2149" s="5">
        <f t="shared" si="183"/>
        <v>4304000</v>
      </c>
      <c r="L2149" s="5">
        <v>1</v>
      </c>
      <c r="M2149" s="5">
        <f t="shared" si="184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86"/>
        <v>3</v>
      </c>
      <c r="S2149">
        <v>0.18</v>
      </c>
      <c r="T2149">
        <v>2.3E-3</v>
      </c>
      <c r="U2149">
        <f t="shared" si="187"/>
        <v>1.3799999999999999E-3</v>
      </c>
    </row>
    <row r="2150" spans="1:21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185"/>
        <v>2350</v>
      </c>
      <c r="J2150" s="5">
        <v>1</v>
      </c>
      <c r="K2150" s="5">
        <f t="shared" si="183"/>
        <v>4306000</v>
      </c>
      <c r="L2150" s="5">
        <v>1</v>
      </c>
      <c r="M2150" s="5">
        <f t="shared" si="184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86"/>
        <v>3</v>
      </c>
      <c r="S2150">
        <v>0.18</v>
      </c>
      <c r="T2150">
        <v>2.3E-3</v>
      </c>
      <c r="U2150">
        <f t="shared" si="187"/>
        <v>1.3799999999999999E-3</v>
      </c>
    </row>
    <row r="2151" spans="1:21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185"/>
        <v>2350</v>
      </c>
      <c r="J2151" s="5">
        <v>1</v>
      </c>
      <c r="K2151" s="5">
        <f t="shared" si="183"/>
        <v>4308000</v>
      </c>
      <c r="L2151" s="5">
        <v>1</v>
      </c>
      <c r="M2151" s="5">
        <f t="shared" si="184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86"/>
        <v>3</v>
      </c>
      <c r="S2151">
        <v>0.18</v>
      </c>
      <c r="T2151">
        <v>2.3E-3</v>
      </c>
      <c r="U2151">
        <f t="shared" si="187"/>
        <v>1.3799999999999999E-3</v>
      </c>
    </row>
    <row r="2152" spans="1:21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185"/>
        <v>2350</v>
      </c>
      <c r="J2152" s="5">
        <v>1</v>
      </c>
      <c r="K2152" s="5">
        <f t="shared" si="183"/>
        <v>4310000</v>
      </c>
      <c r="L2152" s="5">
        <v>1</v>
      </c>
      <c r="M2152" s="5">
        <f t="shared" si="184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86"/>
        <v>3</v>
      </c>
      <c r="S2152">
        <v>0.18</v>
      </c>
      <c r="T2152">
        <v>2.3E-3</v>
      </c>
      <c r="U2152">
        <f t="shared" si="187"/>
        <v>1.3799999999999999E-3</v>
      </c>
    </row>
    <row r="2153" spans="1:21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185"/>
        <v>2360</v>
      </c>
      <c r="J2153" s="1">
        <v>1</v>
      </c>
      <c r="K2153" s="1">
        <f t="shared" si="183"/>
        <v>4312000</v>
      </c>
      <c r="L2153" s="1">
        <v>1</v>
      </c>
      <c r="M2153" s="1">
        <f t="shared" si="184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86"/>
        <v>3</v>
      </c>
      <c r="S2153">
        <v>0.18</v>
      </c>
      <c r="T2153">
        <v>2.3E-3</v>
      </c>
      <c r="U2153">
        <f t="shared" si="187"/>
        <v>1.3799999999999999E-3</v>
      </c>
    </row>
    <row r="2154" spans="1:21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185"/>
        <v>2360</v>
      </c>
      <c r="J2154" s="1">
        <v>1</v>
      </c>
      <c r="K2154" s="1">
        <f t="shared" si="183"/>
        <v>4314000</v>
      </c>
      <c r="L2154" s="1">
        <v>1</v>
      </c>
      <c r="M2154" s="1">
        <f t="shared" si="184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86"/>
        <v>3</v>
      </c>
      <c r="S2154">
        <v>0.18</v>
      </c>
      <c r="T2154">
        <v>2.3E-3</v>
      </c>
      <c r="U2154">
        <f t="shared" si="187"/>
        <v>1.3799999999999999E-3</v>
      </c>
    </row>
    <row r="2155" spans="1:21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185"/>
        <v>2360</v>
      </c>
      <c r="J2155" s="1">
        <v>1</v>
      </c>
      <c r="K2155" s="1">
        <f t="shared" si="183"/>
        <v>4316000</v>
      </c>
      <c r="L2155" s="1">
        <v>1</v>
      </c>
      <c r="M2155" s="1">
        <f t="shared" si="184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86"/>
        <v>3</v>
      </c>
      <c r="S2155">
        <v>0.18</v>
      </c>
      <c r="T2155">
        <v>2.3E-3</v>
      </c>
      <c r="U2155">
        <f t="shared" si="187"/>
        <v>1.3799999999999999E-3</v>
      </c>
    </row>
    <row r="2156" spans="1:21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185"/>
        <v>2360</v>
      </c>
      <c r="J2156" s="1">
        <v>1</v>
      </c>
      <c r="K2156" s="1">
        <f t="shared" si="183"/>
        <v>4318000</v>
      </c>
      <c r="L2156" s="1">
        <v>1</v>
      </c>
      <c r="M2156" s="1">
        <f t="shared" si="184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86"/>
        <v>3</v>
      </c>
      <c r="S2156">
        <v>0.18</v>
      </c>
      <c r="T2156">
        <v>2.3E-3</v>
      </c>
      <c r="U2156">
        <f t="shared" si="187"/>
        <v>1.3799999999999999E-3</v>
      </c>
    </row>
    <row r="2157" spans="1:21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185"/>
        <v>2360</v>
      </c>
      <c r="J2157" s="1">
        <v>1</v>
      </c>
      <c r="K2157" s="1">
        <f t="shared" si="183"/>
        <v>4320000</v>
      </c>
      <c r="L2157" s="1">
        <v>1</v>
      </c>
      <c r="M2157" s="1">
        <f t="shared" si="184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86"/>
        <v>3</v>
      </c>
      <c r="S2157">
        <v>0.18</v>
      </c>
      <c r="T2157">
        <v>2.3E-3</v>
      </c>
      <c r="U2157">
        <f t="shared" si="187"/>
        <v>1.3799999999999999E-3</v>
      </c>
    </row>
    <row r="2158" spans="1:21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185"/>
        <v>2360</v>
      </c>
      <c r="J2158" s="1">
        <v>1</v>
      </c>
      <c r="K2158" s="1">
        <f t="shared" si="183"/>
        <v>4322000</v>
      </c>
      <c r="L2158" s="1">
        <v>1</v>
      </c>
      <c r="M2158" s="1">
        <f t="shared" si="184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86"/>
        <v>3</v>
      </c>
      <c r="S2158">
        <v>0.18</v>
      </c>
      <c r="T2158">
        <v>2.3E-3</v>
      </c>
      <c r="U2158">
        <f t="shared" si="187"/>
        <v>1.3799999999999999E-3</v>
      </c>
    </row>
    <row r="2159" spans="1:21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185"/>
        <v>2360</v>
      </c>
      <c r="J2159" s="1">
        <v>1</v>
      </c>
      <c r="K2159" s="1">
        <f t="shared" si="183"/>
        <v>4324000</v>
      </c>
      <c r="L2159" s="1">
        <v>1</v>
      </c>
      <c r="M2159" s="1">
        <f t="shared" si="184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86"/>
        <v>3</v>
      </c>
      <c r="S2159">
        <v>0.18</v>
      </c>
      <c r="T2159">
        <v>2.3E-3</v>
      </c>
      <c r="U2159">
        <f t="shared" si="187"/>
        <v>1.3799999999999999E-3</v>
      </c>
    </row>
    <row r="2160" spans="1:21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185"/>
        <v>2360</v>
      </c>
      <c r="J2160" s="1">
        <v>1</v>
      </c>
      <c r="K2160" s="1">
        <f t="shared" si="183"/>
        <v>4326000</v>
      </c>
      <c r="L2160" s="1">
        <v>1</v>
      </c>
      <c r="M2160" s="1">
        <f t="shared" si="184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86"/>
        <v>3</v>
      </c>
      <c r="S2160">
        <v>0.18</v>
      </c>
      <c r="T2160">
        <v>2.3E-3</v>
      </c>
      <c r="U2160">
        <f t="shared" si="187"/>
        <v>1.3799999999999999E-3</v>
      </c>
    </row>
    <row r="2161" spans="1:21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185"/>
        <v>2360</v>
      </c>
      <c r="J2161" s="1">
        <v>1</v>
      </c>
      <c r="K2161" s="1">
        <f t="shared" si="183"/>
        <v>4328000</v>
      </c>
      <c r="L2161" s="1">
        <v>1</v>
      </c>
      <c r="M2161" s="1">
        <f t="shared" si="184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86"/>
        <v>3</v>
      </c>
      <c r="S2161">
        <v>0.18</v>
      </c>
      <c r="T2161">
        <v>2.3E-3</v>
      </c>
      <c r="U2161">
        <f t="shared" si="187"/>
        <v>1.3799999999999999E-3</v>
      </c>
    </row>
    <row r="2162" spans="1:21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185"/>
        <v>2360</v>
      </c>
      <c r="J2162" s="1">
        <v>1</v>
      </c>
      <c r="K2162" s="1">
        <f t="shared" si="183"/>
        <v>4330000</v>
      </c>
      <c r="L2162" s="1">
        <v>1</v>
      </c>
      <c r="M2162" s="1">
        <f t="shared" si="184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86"/>
        <v>3</v>
      </c>
      <c r="S2162">
        <v>0.18</v>
      </c>
      <c r="T2162">
        <v>2.3E-3</v>
      </c>
      <c r="U2162">
        <f t="shared" si="187"/>
        <v>1.3799999999999999E-3</v>
      </c>
    </row>
    <row r="2163" spans="1:21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185"/>
        <v>2360</v>
      </c>
      <c r="J2163" s="1">
        <v>1</v>
      </c>
      <c r="K2163" s="1">
        <f t="shared" si="183"/>
        <v>4332000</v>
      </c>
      <c r="L2163" s="1">
        <v>1</v>
      </c>
      <c r="M2163" s="1">
        <f t="shared" si="184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86"/>
        <v>3</v>
      </c>
      <c r="S2163">
        <v>0.18</v>
      </c>
      <c r="T2163">
        <v>2.3E-3</v>
      </c>
      <c r="U2163">
        <f t="shared" si="187"/>
        <v>1.3799999999999999E-3</v>
      </c>
    </row>
    <row r="2164" spans="1:21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185"/>
        <v>2360</v>
      </c>
      <c r="J2164" s="1">
        <v>1</v>
      </c>
      <c r="K2164" s="1">
        <f t="shared" si="183"/>
        <v>4334000</v>
      </c>
      <c r="L2164" s="1">
        <v>1</v>
      </c>
      <c r="M2164" s="1">
        <f t="shared" si="184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86"/>
        <v>3</v>
      </c>
      <c r="S2164">
        <v>0.18</v>
      </c>
      <c r="T2164">
        <v>2.3E-3</v>
      </c>
      <c r="U2164">
        <f t="shared" si="187"/>
        <v>1.3799999999999999E-3</v>
      </c>
    </row>
    <row r="2165" spans="1:21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185"/>
        <v>2360</v>
      </c>
      <c r="J2165" s="1">
        <v>1</v>
      </c>
      <c r="K2165" s="1">
        <f t="shared" si="183"/>
        <v>4336000</v>
      </c>
      <c r="L2165" s="1">
        <v>1</v>
      </c>
      <c r="M2165" s="1">
        <f t="shared" si="184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86"/>
        <v>3</v>
      </c>
      <c r="S2165">
        <v>0.18</v>
      </c>
      <c r="T2165">
        <v>2.3E-3</v>
      </c>
      <c r="U2165">
        <f t="shared" si="187"/>
        <v>1.3799999999999999E-3</v>
      </c>
    </row>
    <row r="2166" spans="1:21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185"/>
        <v>2360</v>
      </c>
      <c r="J2166" s="1">
        <v>1</v>
      </c>
      <c r="K2166" s="1">
        <f t="shared" si="183"/>
        <v>4338000</v>
      </c>
      <c r="L2166" s="1">
        <v>1</v>
      </c>
      <c r="M2166" s="1">
        <f t="shared" si="184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86"/>
        <v>3</v>
      </c>
      <c r="S2166">
        <v>0.18</v>
      </c>
      <c r="T2166">
        <v>2.3E-3</v>
      </c>
      <c r="U2166">
        <f t="shared" si="187"/>
        <v>1.3799999999999999E-3</v>
      </c>
    </row>
    <row r="2167" spans="1:21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185"/>
        <v>2360</v>
      </c>
      <c r="J2167" s="1">
        <v>1</v>
      </c>
      <c r="K2167" s="1">
        <f t="shared" ref="K2167:K2202" si="188">10000+A2167*2000</f>
        <v>4340000</v>
      </c>
      <c r="L2167" s="1">
        <v>1</v>
      </c>
      <c r="M2167" s="1">
        <f t="shared" ref="M2167:M2202" si="189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86"/>
        <v>3</v>
      </c>
      <c r="S2167">
        <v>0.18</v>
      </c>
      <c r="T2167">
        <v>2.3E-3</v>
      </c>
      <c r="U2167">
        <f t="shared" si="187"/>
        <v>1.3799999999999999E-3</v>
      </c>
    </row>
    <row r="2168" spans="1:21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185"/>
        <v>2360</v>
      </c>
      <c r="J2168" s="1">
        <v>1</v>
      </c>
      <c r="K2168" s="1">
        <f t="shared" si="188"/>
        <v>4342000</v>
      </c>
      <c r="L2168" s="1">
        <v>1</v>
      </c>
      <c r="M2168" s="1">
        <f t="shared" si="189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86"/>
        <v>3</v>
      </c>
      <c r="S2168">
        <v>0.18</v>
      </c>
      <c r="T2168">
        <v>2.3E-3</v>
      </c>
      <c r="U2168">
        <f t="shared" si="187"/>
        <v>1.3799999999999999E-3</v>
      </c>
    </row>
    <row r="2169" spans="1:21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185"/>
        <v>2360</v>
      </c>
      <c r="J2169" s="1">
        <v>1</v>
      </c>
      <c r="K2169" s="1">
        <f t="shared" si="188"/>
        <v>4344000</v>
      </c>
      <c r="L2169" s="1">
        <v>1</v>
      </c>
      <c r="M2169" s="1">
        <f t="shared" si="189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86"/>
        <v>3</v>
      </c>
      <c r="S2169">
        <v>0.18</v>
      </c>
      <c r="T2169">
        <v>2.3E-3</v>
      </c>
      <c r="U2169">
        <f t="shared" si="187"/>
        <v>1.3799999999999999E-3</v>
      </c>
    </row>
    <row r="2170" spans="1:21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185"/>
        <v>2360</v>
      </c>
      <c r="J2170" s="1">
        <v>1</v>
      </c>
      <c r="K2170" s="1">
        <f t="shared" si="188"/>
        <v>4346000</v>
      </c>
      <c r="L2170" s="1">
        <v>1</v>
      </c>
      <c r="M2170" s="1">
        <f t="shared" si="189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86"/>
        <v>3</v>
      </c>
      <c r="S2170">
        <v>0.18</v>
      </c>
      <c r="T2170">
        <v>2.3E-3</v>
      </c>
      <c r="U2170">
        <f t="shared" si="187"/>
        <v>1.3799999999999999E-3</v>
      </c>
    </row>
    <row r="2171" spans="1:21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185"/>
        <v>2360</v>
      </c>
      <c r="J2171" s="1">
        <v>1</v>
      </c>
      <c r="K2171" s="1">
        <f t="shared" si="188"/>
        <v>4348000</v>
      </c>
      <c r="L2171" s="1">
        <v>1</v>
      </c>
      <c r="M2171" s="1">
        <f t="shared" si="189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86"/>
        <v>3</v>
      </c>
      <c r="S2171">
        <v>0.18</v>
      </c>
      <c r="T2171">
        <v>2.3E-3</v>
      </c>
      <c r="U2171">
        <f t="shared" si="187"/>
        <v>1.3799999999999999E-3</v>
      </c>
    </row>
    <row r="2172" spans="1:21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190">ROUNDDOWN(A2171/50*20+1500,-1)</f>
        <v>2360</v>
      </c>
      <c r="J2172" s="1">
        <v>1</v>
      </c>
      <c r="K2172" s="1">
        <f t="shared" si="188"/>
        <v>4350000</v>
      </c>
      <c r="L2172" s="1">
        <v>1</v>
      </c>
      <c r="M2172" s="1">
        <f t="shared" si="189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86"/>
        <v>3</v>
      </c>
      <c r="S2172">
        <v>0.18</v>
      </c>
      <c r="T2172">
        <v>2.3E-3</v>
      </c>
      <c r="U2172">
        <f t="shared" si="187"/>
        <v>1.3799999999999999E-3</v>
      </c>
    </row>
    <row r="2173" spans="1:21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190"/>
        <v>2360</v>
      </c>
      <c r="J2173" s="1">
        <v>1</v>
      </c>
      <c r="K2173" s="1">
        <f t="shared" si="188"/>
        <v>4352000</v>
      </c>
      <c r="L2173" s="1">
        <v>1</v>
      </c>
      <c r="M2173" s="1">
        <f t="shared" si="189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86"/>
        <v>3</v>
      </c>
      <c r="S2173">
        <v>0.18</v>
      </c>
      <c r="T2173">
        <v>2.3E-3</v>
      </c>
      <c r="U2173">
        <f t="shared" si="187"/>
        <v>1.3799999999999999E-3</v>
      </c>
    </row>
    <row r="2174" spans="1:21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190"/>
        <v>2360</v>
      </c>
      <c r="J2174" s="1">
        <v>1</v>
      </c>
      <c r="K2174" s="1">
        <f t="shared" si="188"/>
        <v>4354000</v>
      </c>
      <c r="L2174" s="1">
        <v>1</v>
      </c>
      <c r="M2174" s="1">
        <f t="shared" si="189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86"/>
        <v>3</v>
      </c>
      <c r="S2174">
        <v>0.18</v>
      </c>
      <c r="T2174">
        <v>2.3E-3</v>
      </c>
      <c r="U2174">
        <f t="shared" si="187"/>
        <v>1.3799999999999999E-3</v>
      </c>
    </row>
    <row r="2175" spans="1:21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190"/>
        <v>2360</v>
      </c>
      <c r="J2175" s="1">
        <v>1</v>
      </c>
      <c r="K2175" s="1">
        <f t="shared" si="188"/>
        <v>4356000</v>
      </c>
      <c r="L2175" s="1">
        <v>1</v>
      </c>
      <c r="M2175" s="1">
        <f t="shared" si="189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86"/>
        <v>3</v>
      </c>
      <c r="S2175">
        <v>0.18</v>
      </c>
      <c r="T2175">
        <v>2.3E-3</v>
      </c>
      <c r="U2175">
        <f t="shared" si="187"/>
        <v>1.3799999999999999E-3</v>
      </c>
    </row>
    <row r="2176" spans="1:21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190"/>
        <v>2360</v>
      </c>
      <c r="J2176" s="1">
        <v>1</v>
      </c>
      <c r="K2176" s="1">
        <f t="shared" si="188"/>
        <v>4358000</v>
      </c>
      <c r="L2176" s="1">
        <v>1</v>
      </c>
      <c r="M2176" s="1">
        <f t="shared" si="189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86"/>
        <v>3</v>
      </c>
      <c r="S2176">
        <v>0.18</v>
      </c>
      <c r="T2176">
        <v>2.3E-3</v>
      </c>
      <c r="U2176">
        <f t="shared" si="187"/>
        <v>1.3799999999999999E-3</v>
      </c>
    </row>
    <row r="2177" spans="1:21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190"/>
        <v>2360</v>
      </c>
      <c r="J2177" s="1">
        <v>1</v>
      </c>
      <c r="K2177" s="1">
        <f t="shared" si="188"/>
        <v>4360000</v>
      </c>
      <c r="L2177" s="1">
        <v>1</v>
      </c>
      <c r="M2177" s="1">
        <f t="shared" si="189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86"/>
        <v>3</v>
      </c>
      <c r="S2177">
        <v>0.18</v>
      </c>
      <c r="T2177">
        <v>2.3E-3</v>
      </c>
      <c r="U2177">
        <f t="shared" si="187"/>
        <v>1.3799999999999999E-3</v>
      </c>
    </row>
    <row r="2178" spans="1:21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190"/>
        <v>2370</v>
      </c>
      <c r="J2178" s="1">
        <v>1</v>
      </c>
      <c r="K2178" s="1">
        <f t="shared" si="188"/>
        <v>4362000</v>
      </c>
      <c r="L2178" s="1">
        <v>1</v>
      </c>
      <c r="M2178" s="1">
        <f t="shared" si="189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86"/>
        <v>3</v>
      </c>
      <c r="S2178">
        <v>0.18</v>
      </c>
      <c r="T2178">
        <v>2.3E-3</v>
      </c>
      <c r="U2178">
        <f t="shared" si="187"/>
        <v>1.3799999999999999E-3</v>
      </c>
    </row>
    <row r="2179" spans="1:21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190"/>
        <v>2370</v>
      </c>
      <c r="J2179" s="1">
        <v>1</v>
      </c>
      <c r="K2179" s="1">
        <f t="shared" si="188"/>
        <v>4364000</v>
      </c>
      <c r="L2179" s="1">
        <v>1</v>
      </c>
      <c r="M2179" s="1">
        <f t="shared" si="189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91">QUOTIENT(A2179,1000)+1</f>
        <v>3</v>
      </c>
      <c r="S2179">
        <v>0.18</v>
      </c>
      <c r="T2179">
        <v>2.3E-3</v>
      </c>
      <c r="U2179">
        <f t="shared" si="187"/>
        <v>1.3799999999999999E-3</v>
      </c>
    </row>
    <row r="2180" spans="1:21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190"/>
        <v>2370</v>
      </c>
      <c r="J2180" s="1">
        <v>1</v>
      </c>
      <c r="K2180" s="1">
        <f t="shared" si="188"/>
        <v>4366000</v>
      </c>
      <c r="L2180" s="1">
        <v>1</v>
      </c>
      <c r="M2180" s="1">
        <f t="shared" si="189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91"/>
        <v>3</v>
      </c>
      <c r="S2180">
        <v>0.18</v>
      </c>
      <c r="T2180">
        <v>2.3E-3</v>
      </c>
      <c r="U2180">
        <f t="shared" ref="U2180:U2243" si="192">T2180*0.6</f>
        <v>1.3799999999999999E-3</v>
      </c>
    </row>
    <row r="2181" spans="1:21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190"/>
        <v>2370</v>
      </c>
      <c r="J2181" s="1">
        <v>1</v>
      </c>
      <c r="K2181" s="1">
        <f t="shared" si="188"/>
        <v>4368000</v>
      </c>
      <c r="L2181" s="1">
        <v>1</v>
      </c>
      <c r="M2181" s="1">
        <f t="shared" si="189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91"/>
        <v>3</v>
      </c>
      <c r="S2181">
        <v>0.18</v>
      </c>
      <c r="T2181">
        <v>2.3E-3</v>
      </c>
      <c r="U2181">
        <f t="shared" si="192"/>
        <v>1.3799999999999999E-3</v>
      </c>
    </row>
    <row r="2182" spans="1:21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190"/>
        <v>2370</v>
      </c>
      <c r="J2182" s="1">
        <v>1</v>
      </c>
      <c r="K2182" s="1">
        <f t="shared" si="188"/>
        <v>4370000</v>
      </c>
      <c r="L2182" s="1">
        <v>1</v>
      </c>
      <c r="M2182" s="1">
        <f t="shared" si="189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91"/>
        <v>3</v>
      </c>
      <c r="S2182">
        <v>0.18</v>
      </c>
      <c r="T2182">
        <v>2.3E-3</v>
      </c>
      <c r="U2182">
        <f t="shared" si="192"/>
        <v>1.3799999999999999E-3</v>
      </c>
    </row>
    <row r="2183" spans="1:21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190"/>
        <v>2370</v>
      </c>
      <c r="J2183" s="1">
        <v>1</v>
      </c>
      <c r="K2183" s="1">
        <f t="shared" si="188"/>
        <v>4372000</v>
      </c>
      <c r="L2183" s="1">
        <v>1</v>
      </c>
      <c r="M2183" s="1">
        <f t="shared" si="189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91"/>
        <v>3</v>
      </c>
      <c r="S2183">
        <v>0.18</v>
      </c>
      <c r="T2183">
        <v>2.3E-3</v>
      </c>
      <c r="U2183">
        <f t="shared" si="192"/>
        <v>1.3799999999999999E-3</v>
      </c>
    </row>
    <row r="2184" spans="1:21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190"/>
        <v>2370</v>
      </c>
      <c r="J2184" s="1">
        <v>1</v>
      </c>
      <c r="K2184" s="1">
        <f t="shared" si="188"/>
        <v>4374000</v>
      </c>
      <c r="L2184" s="1">
        <v>1</v>
      </c>
      <c r="M2184" s="1">
        <f t="shared" si="189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91"/>
        <v>3</v>
      </c>
      <c r="S2184">
        <v>0.18</v>
      </c>
      <c r="T2184">
        <v>2.3E-3</v>
      </c>
      <c r="U2184">
        <f t="shared" si="192"/>
        <v>1.3799999999999999E-3</v>
      </c>
    </row>
    <row r="2185" spans="1:21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190"/>
        <v>2370</v>
      </c>
      <c r="J2185" s="1">
        <v>1</v>
      </c>
      <c r="K2185" s="1">
        <f t="shared" si="188"/>
        <v>4376000</v>
      </c>
      <c r="L2185" s="1">
        <v>1</v>
      </c>
      <c r="M2185" s="1">
        <f t="shared" si="189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91"/>
        <v>3</v>
      </c>
      <c r="S2185">
        <v>0.18</v>
      </c>
      <c r="T2185">
        <v>2.3E-3</v>
      </c>
      <c r="U2185">
        <f t="shared" si="192"/>
        <v>1.3799999999999999E-3</v>
      </c>
    </row>
    <row r="2186" spans="1:21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190"/>
        <v>2370</v>
      </c>
      <c r="J2186" s="1">
        <v>1</v>
      </c>
      <c r="K2186" s="1">
        <f t="shared" si="188"/>
        <v>4378000</v>
      </c>
      <c r="L2186" s="1">
        <v>1</v>
      </c>
      <c r="M2186" s="1">
        <f t="shared" si="189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91"/>
        <v>3</v>
      </c>
      <c r="S2186">
        <v>0.18</v>
      </c>
      <c r="T2186">
        <v>2.3E-3</v>
      </c>
      <c r="U2186">
        <f t="shared" si="192"/>
        <v>1.3799999999999999E-3</v>
      </c>
    </row>
    <row r="2187" spans="1:21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190"/>
        <v>2370</v>
      </c>
      <c r="J2187" s="1">
        <v>1</v>
      </c>
      <c r="K2187" s="1">
        <f t="shared" si="188"/>
        <v>4380000</v>
      </c>
      <c r="L2187" s="1">
        <v>1</v>
      </c>
      <c r="M2187" s="1">
        <f t="shared" si="189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91"/>
        <v>3</v>
      </c>
      <c r="S2187">
        <v>0.18</v>
      </c>
      <c r="T2187">
        <v>2.3E-3</v>
      </c>
      <c r="U2187">
        <f t="shared" si="192"/>
        <v>1.3799999999999999E-3</v>
      </c>
    </row>
    <row r="2188" spans="1:21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190"/>
        <v>2370</v>
      </c>
      <c r="J2188" s="1">
        <v>1</v>
      </c>
      <c r="K2188" s="1">
        <f t="shared" si="188"/>
        <v>4382000</v>
      </c>
      <c r="L2188" s="1">
        <v>1</v>
      </c>
      <c r="M2188" s="1">
        <f t="shared" si="189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91"/>
        <v>3</v>
      </c>
      <c r="S2188">
        <v>0.18</v>
      </c>
      <c r="T2188">
        <v>2.3E-3</v>
      </c>
      <c r="U2188">
        <f t="shared" si="192"/>
        <v>1.3799999999999999E-3</v>
      </c>
    </row>
    <row r="2189" spans="1:21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190"/>
        <v>2370</v>
      </c>
      <c r="J2189" s="1">
        <v>1</v>
      </c>
      <c r="K2189" s="1">
        <f t="shared" si="188"/>
        <v>4384000</v>
      </c>
      <c r="L2189" s="1">
        <v>1</v>
      </c>
      <c r="M2189" s="1">
        <f t="shared" si="189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91"/>
        <v>3</v>
      </c>
      <c r="S2189">
        <v>0.18</v>
      </c>
      <c r="T2189">
        <v>2.3E-3</v>
      </c>
      <c r="U2189">
        <f t="shared" si="192"/>
        <v>1.3799999999999999E-3</v>
      </c>
    </row>
    <row r="2190" spans="1:21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190"/>
        <v>2370</v>
      </c>
      <c r="J2190" s="1">
        <v>1</v>
      </c>
      <c r="K2190" s="1">
        <f t="shared" si="188"/>
        <v>4386000</v>
      </c>
      <c r="L2190" s="1">
        <v>1</v>
      </c>
      <c r="M2190" s="1">
        <f t="shared" si="189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91"/>
        <v>3</v>
      </c>
      <c r="S2190">
        <v>0.18</v>
      </c>
      <c r="T2190">
        <v>2.3E-3</v>
      </c>
      <c r="U2190">
        <f t="shared" si="192"/>
        <v>1.3799999999999999E-3</v>
      </c>
    </row>
    <row r="2191" spans="1:21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190"/>
        <v>2370</v>
      </c>
      <c r="J2191" s="1">
        <v>1</v>
      </c>
      <c r="K2191" s="1">
        <f t="shared" si="188"/>
        <v>4388000</v>
      </c>
      <c r="L2191" s="1">
        <v>1</v>
      </c>
      <c r="M2191" s="1">
        <f t="shared" si="189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91"/>
        <v>3</v>
      </c>
      <c r="S2191">
        <v>0.18</v>
      </c>
      <c r="T2191">
        <v>2.3E-3</v>
      </c>
      <c r="U2191">
        <f t="shared" si="192"/>
        <v>1.3799999999999999E-3</v>
      </c>
    </row>
    <row r="2192" spans="1:21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190"/>
        <v>2370</v>
      </c>
      <c r="J2192" s="1">
        <v>1</v>
      </c>
      <c r="K2192" s="1">
        <f t="shared" si="188"/>
        <v>4390000</v>
      </c>
      <c r="L2192" s="1">
        <v>1</v>
      </c>
      <c r="M2192" s="1">
        <f t="shared" si="189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91"/>
        <v>3</v>
      </c>
      <c r="S2192">
        <v>0.18</v>
      </c>
      <c r="T2192">
        <v>2.3E-3</v>
      </c>
      <c r="U2192">
        <f t="shared" si="192"/>
        <v>1.3799999999999999E-3</v>
      </c>
    </row>
    <row r="2193" spans="1:21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190"/>
        <v>2370</v>
      </c>
      <c r="J2193" s="1">
        <v>1</v>
      </c>
      <c r="K2193" s="1">
        <f t="shared" si="188"/>
        <v>4392000</v>
      </c>
      <c r="L2193" s="1">
        <v>1</v>
      </c>
      <c r="M2193" s="1">
        <f t="shared" si="189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91"/>
        <v>3</v>
      </c>
      <c r="S2193">
        <v>0.18</v>
      </c>
      <c r="T2193">
        <v>2.3E-3</v>
      </c>
      <c r="U2193">
        <f t="shared" si="192"/>
        <v>1.3799999999999999E-3</v>
      </c>
    </row>
    <row r="2194" spans="1:21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190"/>
        <v>2370</v>
      </c>
      <c r="J2194" s="1">
        <v>1</v>
      </c>
      <c r="K2194" s="1">
        <f t="shared" si="188"/>
        <v>4394000</v>
      </c>
      <c r="L2194" s="1">
        <v>1</v>
      </c>
      <c r="M2194" s="1">
        <f t="shared" si="189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91"/>
        <v>3</v>
      </c>
      <c r="S2194">
        <v>0.18</v>
      </c>
      <c r="T2194">
        <v>2.3E-3</v>
      </c>
      <c r="U2194">
        <f t="shared" si="192"/>
        <v>1.3799999999999999E-3</v>
      </c>
    </row>
    <row r="2195" spans="1:21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190"/>
        <v>2370</v>
      </c>
      <c r="J2195" s="1">
        <v>1</v>
      </c>
      <c r="K2195" s="1">
        <f t="shared" si="188"/>
        <v>4396000</v>
      </c>
      <c r="L2195" s="1">
        <v>1</v>
      </c>
      <c r="M2195" s="1">
        <f t="shared" si="189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91"/>
        <v>3</v>
      </c>
      <c r="S2195">
        <v>0.18</v>
      </c>
      <c r="T2195">
        <v>2.3E-3</v>
      </c>
      <c r="U2195">
        <f t="shared" si="192"/>
        <v>1.3799999999999999E-3</v>
      </c>
    </row>
    <row r="2196" spans="1:21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190"/>
        <v>2370</v>
      </c>
      <c r="J2196" s="1">
        <v>1</v>
      </c>
      <c r="K2196" s="1">
        <f t="shared" si="188"/>
        <v>4398000</v>
      </c>
      <c r="L2196" s="1">
        <v>1</v>
      </c>
      <c r="M2196" s="1">
        <f t="shared" si="189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91"/>
        <v>3</v>
      </c>
      <c r="S2196">
        <v>0.18</v>
      </c>
      <c r="T2196">
        <v>2.3E-3</v>
      </c>
      <c r="U2196">
        <f t="shared" si="192"/>
        <v>1.3799999999999999E-3</v>
      </c>
    </row>
    <row r="2197" spans="1:21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190"/>
        <v>2370</v>
      </c>
      <c r="J2197" s="1">
        <v>1</v>
      </c>
      <c r="K2197" s="1">
        <f t="shared" si="188"/>
        <v>4400000</v>
      </c>
      <c r="L2197" s="1">
        <v>1</v>
      </c>
      <c r="M2197" s="1">
        <f t="shared" si="189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91"/>
        <v>3</v>
      </c>
      <c r="S2197">
        <v>0.18</v>
      </c>
      <c r="T2197">
        <v>2.3E-3</v>
      </c>
      <c r="U2197">
        <f t="shared" si="192"/>
        <v>1.3799999999999999E-3</v>
      </c>
    </row>
    <row r="2198" spans="1:21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190"/>
        <v>2370</v>
      </c>
      <c r="J2198" s="1">
        <v>1</v>
      </c>
      <c r="K2198" s="1">
        <f t="shared" si="188"/>
        <v>4402000</v>
      </c>
      <c r="L2198" s="1">
        <v>1</v>
      </c>
      <c r="M2198" s="1">
        <f t="shared" si="189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91"/>
        <v>3</v>
      </c>
      <c r="S2198">
        <v>0.18</v>
      </c>
      <c r="T2198">
        <v>2.3E-3</v>
      </c>
      <c r="U2198">
        <f t="shared" si="192"/>
        <v>1.3799999999999999E-3</v>
      </c>
    </row>
    <row r="2199" spans="1:21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190"/>
        <v>2370</v>
      </c>
      <c r="J2199" s="1">
        <v>1</v>
      </c>
      <c r="K2199" s="1">
        <f t="shared" si="188"/>
        <v>4404000</v>
      </c>
      <c r="L2199" s="1">
        <v>1</v>
      </c>
      <c r="M2199" s="1">
        <f t="shared" si="189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91"/>
        <v>3</v>
      </c>
      <c r="S2199">
        <v>0.18</v>
      </c>
      <c r="T2199">
        <v>2.3E-3</v>
      </c>
      <c r="U2199">
        <f t="shared" si="192"/>
        <v>1.3799999999999999E-3</v>
      </c>
    </row>
    <row r="2200" spans="1:21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190"/>
        <v>2370</v>
      </c>
      <c r="J2200" s="1">
        <v>1</v>
      </c>
      <c r="K2200" s="1">
        <f t="shared" si="188"/>
        <v>4406000</v>
      </c>
      <c r="L2200" s="1">
        <v>1</v>
      </c>
      <c r="M2200" s="1">
        <f t="shared" si="189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91"/>
        <v>3</v>
      </c>
      <c r="S2200">
        <v>0.18</v>
      </c>
      <c r="T2200">
        <v>2.3E-3</v>
      </c>
      <c r="U2200">
        <f t="shared" si="192"/>
        <v>1.3799999999999999E-3</v>
      </c>
    </row>
    <row r="2201" spans="1:21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190"/>
        <v>2370</v>
      </c>
      <c r="J2201" s="1">
        <v>1</v>
      </c>
      <c r="K2201" s="1">
        <f t="shared" si="188"/>
        <v>4408000</v>
      </c>
      <c r="L2201" s="1">
        <v>1</v>
      </c>
      <c r="M2201" s="1">
        <f t="shared" si="189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91"/>
        <v>3</v>
      </c>
      <c r="S2201">
        <v>0.18</v>
      </c>
      <c r="T2201">
        <v>2.3E-3</v>
      </c>
      <c r="U2201">
        <f t="shared" si="192"/>
        <v>1.3799999999999999E-3</v>
      </c>
    </row>
    <row r="2202" spans="1:21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190"/>
        <v>2370</v>
      </c>
      <c r="J2202" s="1">
        <v>1</v>
      </c>
      <c r="K2202" s="1">
        <f t="shared" si="188"/>
        <v>4410000</v>
      </c>
      <c r="L2202" s="1">
        <v>1</v>
      </c>
      <c r="M2202" s="1">
        <f t="shared" si="189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91"/>
        <v>3</v>
      </c>
      <c r="S2202">
        <v>0.18</v>
      </c>
      <c r="T2202">
        <v>2.3E-3</v>
      </c>
      <c r="U2202">
        <f t="shared" si="192"/>
        <v>1.3799999999999999E-3</v>
      </c>
    </row>
    <row r="2203" spans="1:21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190"/>
        <v>2380</v>
      </c>
      <c r="J2203" s="5">
        <v>1</v>
      </c>
      <c r="K2203" s="5">
        <f t="shared" ref="K2203:K2266" si="193">10000+A2203*2000</f>
        <v>4412000</v>
      </c>
      <c r="L2203" s="5">
        <v>1</v>
      </c>
      <c r="M2203" s="5">
        <f t="shared" ref="M2203:M2266" si="194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91"/>
        <v>3</v>
      </c>
      <c r="S2203">
        <v>0.18</v>
      </c>
      <c r="T2203">
        <v>2.3E-3</v>
      </c>
      <c r="U2203">
        <f t="shared" si="192"/>
        <v>1.3799999999999999E-3</v>
      </c>
    </row>
    <row r="2204" spans="1:21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190"/>
        <v>2380</v>
      </c>
      <c r="J2204" s="5">
        <v>1</v>
      </c>
      <c r="K2204" s="5">
        <f t="shared" si="193"/>
        <v>4414000</v>
      </c>
      <c r="L2204" s="5">
        <v>1</v>
      </c>
      <c r="M2204" s="5">
        <f t="shared" si="194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91"/>
        <v>3</v>
      </c>
      <c r="S2204">
        <v>0.18</v>
      </c>
      <c r="T2204">
        <v>2.3E-3</v>
      </c>
      <c r="U2204">
        <f t="shared" si="192"/>
        <v>1.3799999999999999E-3</v>
      </c>
    </row>
    <row r="2205" spans="1:21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190"/>
        <v>2380</v>
      </c>
      <c r="J2205" s="5">
        <v>1</v>
      </c>
      <c r="K2205" s="5">
        <f t="shared" si="193"/>
        <v>4416000</v>
      </c>
      <c r="L2205" s="5">
        <v>1</v>
      </c>
      <c r="M2205" s="5">
        <f t="shared" si="194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91"/>
        <v>3</v>
      </c>
      <c r="S2205">
        <v>0.18</v>
      </c>
      <c r="T2205">
        <v>2.3E-3</v>
      </c>
      <c r="U2205">
        <f t="shared" si="192"/>
        <v>1.3799999999999999E-3</v>
      </c>
    </row>
    <row r="2206" spans="1:21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190"/>
        <v>2380</v>
      </c>
      <c r="J2206" s="5">
        <v>1</v>
      </c>
      <c r="K2206" s="5">
        <f t="shared" si="193"/>
        <v>4418000</v>
      </c>
      <c r="L2206" s="5">
        <v>1</v>
      </c>
      <c r="M2206" s="5">
        <f t="shared" si="194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91"/>
        <v>3</v>
      </c>
      <c r="S2206">
        <v>0.18</v>
      </c>
      <c r="T2206">
        <v>2.3E-3</v>
      </c>
      <c r="U2206">
        <f t="shared" si="192"/>
        <v>1.3799999999999999E-3</v>
      </c>
    </row>
    <row r="2207" spans="1:21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190"/>
        <v>2380</v>
      </c>
      <c r="J2207" s="5">
        <v>1</v>
      </c>
      <c r="K2207" s="5">
        <f t="shared" si="193"/>
        <v>4420000</v>
      </c>
      <c r="L2207" s="5">
        <v>1</v>
      </c>
      <c r="M2207" s="5">
        <f t="shared" si="194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91"/>
        <v>3</v>
      </c>
      <c r="S2207">
        <v>0.18</v>
      </c>
      <c r="T2207">
        <v>2.3E-3</v>
      </c>
      <c r="U2207">
        <f t="shared" si="192"/>
        <v>1.3799999999999999E-3</v>
      </c>
    </row>
    <row r="2208" spans="1:21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190"/>
        <v>2380</v>
      </c>
      <c r="J2208" s="5">
        <v>1</v>
      </c>
      <c r="K2208" s="5">
        <f t="shared" si="193"/>
        <v>4422000</v>
      </c>
      <c r="L2208" s="5">
        <v>1</v>
      </c>
      <c r="M2208" s="5">
        <f t="shared" si="194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91"/>
        <v>3</v>
      </c>
      <c r="S2208">
        <v>0.18</v>
      </c>
      <c r="T2208">
        <v>2.3E-3</v>
      </c>
      <c r="U2208">
        <f t="shared" si="192"/>
        <v>1.3799999999999999E-3</v>
      </c>
    </row>
    <row r="2209" spans="1:21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190"/>
        <v>2380</v>
      </c>
      <c r="J2209" s="5">
        <v>1</v>
      </c>
      <c r="K2209" s="5">
        <f t="shared" si="193"/>
        <v>4424000</v>
      </c>
      <c r="L2209" s="5">
        <v>1</v>
      </c>
      <c r="M2209" s="5">
        <f t="shared" si="194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91"/>
        <v>3</v>
      </c>
      <c r="S2209">
        <v>0.18</v>
      </c>
      <c r="T2209">
        <v>2.3E-3</v>
      </c>
      <c r="U2209">
        <f t="shared" si="192"/>
        <v>1.3799999999999999E-3</v>
      </c>
    </row>
    <row r="2210" spans="1:21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190"/>
        <v>2380</v>
      </c>
      <c r="J2210" s="5">
        <v>1</v>
      </c>
      <c r="K2210" s="5">
        <f t="shared" si="193"/>
        <v>4426000</v>
      </c>
      <c r="L2210" s="5">
        <v>1</v>
      </c>
      <c r="M2210" s="5">
        <f t="shared" si="194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91"/>
        <v>3</v>
      </c>
      <c r="S2210">
        <v>0.18</v>
      </c>
      <c r="T2210">
        <v>2.3E-3</v>
      </c>
      <c r="U2210">
        <f t="shared" si="192"/>
        <v>1.3799999999999999E-3</v>
      </c>
    </row>
    <row r="2211" spans="1:21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190"/>
        <v>2380</v>
      </c>
      <c r="J2211" s="5">
        <v>1</v>
      </c>
      <c r="K2211" s="5">
        <f t="shared" si="193"/>
        <v>4428000</v>
      </c>
      <c r="L2211" s="5">
        <v>1</v>
      </c>
      <c r="M2211" s="5">
        <f t="shared" si="194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91"/>
        <v>3</v>
      </c>
      <c r="S2211">
        <v>0.18</v>
      </c>
      <c r="T2211">
        <v>2.3E-3</v>
      </c>
      <c r="U2211">
        <f t="shared" si="192"/>
        <v>1.3799999999999999E-3</v>
      </c>
    </row>
    <row r="2212" spans="1:21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190"/>
        <v>2380</v>
      </c>
      <c r="J2212" s="5">
        <v>1</v>
      </c>
      <c r="K2212" s="5">
        <f t="shared" si="193"/>
        <v>4430000</v>
      </c>
      <c r="L2212" s="5">
        <v>1</v>
      </c>
      <c r="M2212" s="5">
        <f t="shared" si="194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91"/>
        <v>3</v>
      </c>
      <c r="S2212">
        <v>0.18</v>
      </c>
      <c r="T2212">
        <v>2.3E-3</v>
      </c>
      <c r="U2212">
        <f t="shared" si="192"/>
        <v>1.3799999999999999E-3</v>
      </c>
    </row>
    <row r="2213" spans="1:21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190"/>
        <v>2380</v>
      </c>
      <c r="J2213" s="5">
        <v>1</v>
      </c>
      <c r="K2213" s="5">
        <f t="shared" si="193"/>
        <v>4432000</v>
      </c>
      <c r="L2213" s="5">
        <v>1</v>
      </c>
      <c r="M2213" s="5">
        <f t="shared" si="194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91"/>
        <v>3</v>
      </c>
      <c r="S2213">
        <v>0.18</v>
      </c>
      <c r="T2213">
        <v>2.3E-3</v>
      </c>
      <c r="U2213">
        <f t="shared" si="192"/>
        <v>1.3799999999999999E-3</v>
      </c>
    </row>
    <row r="2214" spans="1:21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190"/>
        <v>2380</v>
      </c>
      <c r="J2214" s="5">
        <v>1</v>
      </c>
      <c r="K2214" s="5">
        <f t="shared" si="193"/>
        <v>4434000</v>
      </c>
      <c r="L2214" s="5">
        <v>1</v>
      </c>
      <c r="M2214" s="5">
        <f t="shared" si="194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91"/>
        <v>3</v>
      </c>
      <c r="S2214">
        <v>0.18</v>
      </c>
      <c r="T2214">
        <v>2.3E-3</v>
      </c>
      <c r="U2214">
        <f t="shared" si="192"/>
        <v>1.3799999999999999E-3</v>
      </c>
    </row>
    <row r="2215" spans="1:21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190"/>
        <v>2380</v>
      </c>
      <c r="J2215" s="5">
        <v>1</v>
      </c>
      <c r="K2215" s="5">
        <f t="shared" si="193"/>
        <v>4436000</v>
      </c>
      <c r="L2215" s="5">
        <v>1</v>
      </c>
      <c r="M2215" s="5">
        <f t="shared" si="194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91"/>
        <v>3</v>
      </c>
      <c r="S2215">
        <v>0.18</v>
      </c>
      <c r="T2215">
        <v>2.3E-3</v>
      </c>
      <c r="U2215">
        <f t="shared" si="192"/>
        <v>1.3799999999999999E-3</v>
      </c>
    </row>
    <row r="2216" spans="1:21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190"/>
        <v>2380</v>
      </c>
      <c r="J2216" s="5">
        <v>1</v>
      </c>
      <c r="K2216" s="5">
        <f t="shared" si="193"/>
        <v>4438000</v>
      </c>
      <c r="L2216" s="5">
        <v>1</v>
      </c>
      <c r="M2216" s="5">
        <f t="shared" si="194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91"/>
        <v>3</v>
      </c>
      <c r="S2216">
        <v>0.18</v>
      </c>
      <c r="T2216">
        <v>2.3E-3</v>
      </c>
      <c r="U2216">
        <f t="shared" si="192"/>
        <v>1.3799999999999999E-3</v>
      </c>
    </row>
    <row r="2217" spans="1:21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190"/>
        <v>2380</v>
      </c>
      <c r="J2217" s="5">
        <v>1</v>
      </c>
      <c r="K2217" s="5">
        <f t="shared" si="193"/>
        <v>4440000</v>
      </c>
      <c r="L2217" s="5">
        <v>1</v>
      </c>
      <c r="M2217" s="5">
        <f t="shared" si="194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91"/>
        <v>3</v>
      </c>
      <c r="S2217">
        <v>0.18</v>
      </c>
      <c r="T2217">
        <v>2.3E-3</v>
      </c>
      <c r="U2217">
        <f t="shared" si="192"/>
        <v>1.3799999999999999E-3</v>
      </c>
    </row>
    <row r="2218" spans="1:21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190"/>
        <v>2380</v>
      </c>
      <c r="J2218" s="5">
        <v>1</v>
      </c>
      <c r="K2218" s="5">
        <f t="shared" si="193"/>
        <v>4442000</v>
      </c>
      <c r="L2218" s="5">
        <v>1</v>
      </c>
      <c r="M2218" s="5">
        <f t="shared" si="194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91"/>
        <v>3</v>
      </c>
      <c r="S2218">
        <v>0.18</v>
      </c>
      <c r="T2218">
        <v>2.3E-3</v>
      </c>
      <c r="U2218">
        <f t="shared" si="192"/>
        <v>1.3799999999999999E-3</v>
      </c>
    </row>
    <row r="2219" spans="1:21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190"/>
        <v>2380</v>
      </c>
      <c r="J2219" s="5">
        <v>1</v>
      </c>
      <c r="K2219" s="5">
        <f t="shared" si="193"/>
        <v>4444000</v>
      </c>
      <c r="L2219" s="5">
        <v>1</v>
      </c>
      <c r="M2219" s="5">
        <f t="shared" si="194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91"/>
        <v>3</v>
      </c>
      <c r="S2219">
        <v>0.18</v>
      </c>
      <c r="T2219">
        <v>2.3E-3</v>
      </c>
      <c r="U2219">
        <f t="shared" si="192"/>
        <v>1.3799999999999999E-3</v>
      </c>
    </row>
    <row r="2220" spans="1:21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190"/>
        <v>2380</v>
      </c>
      <c r="J2220" s="5">
        <v>1</v>
      </c>
      <c r="K2220" s="5">
        <f t="shared" si="193"/>
        <v>4446000</v>
      </c>
      <c r="L2220" s="5">
        <v>1</v>
      </c>
      <c r="M2220" s="5">
        <f t="shared" si="194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91"/>
        <v>3</v>
      </c>
      <c r="S2220">
        <v>0.18</v>
      </c>
      <c r="T2220">
        <v>2.3E-3</v>
      </c>
      <c r="U2220">
        <f t="shared" si="192"/>
        <v>1.3799999999999999E-3</v>
      </c>
    </row>
    <row r="2221" spans="1:21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190"/>
        <v>2380</v>
      </c>
      <c r="J2221" s="5">
        <v>1</v>
      </c>
      <c r="K2221" s="5">
        <f t="shared" si="193"/>
        <v>4448000</v>
      </c>
      <c r="L2221" s="5">
        <v>1</v>
      </c>
      <c r="M2221" s="5">
        <f t="shared" si="194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91"/>
        <v>3</v>
      </c>
      <c r="S2221">
        <v>0.18</v>
      </c>
      <c r="T2221">
        <v>2.3E-3</v>
      </c>
      <c r="U2221">
        <f t="shared" si="192"/>
        <v>1.3799999999999999E-3</v>
      </c>
    </row>
    <row r="2222" spans="1:21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190"/>
        <v>2380</v>
      </c>
      <c r="J2222" s="5">
        <v>1</v>
      </c>
      <c r="K2222" s="5">
        <f t="shared" si="193"/>
        <v>4450000</v>
      </c>
      <c r="L2222" s="5">
        <v>1</v>
      </c>
      <c r="M2222" s="5">
        <f t="shared" si="194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91"/>
        <v>3</v>
      </c>
      <c r="S2222">
        <v>0.18</v>
      </c>
      <c r="T2222">
        <v>2.3E-3</v>
      </c>
      <c r="U2222">
        <f t="shared" si="192"/>
        <v>1.3799999999999999E-3</v>
      </c>
    </row>
    <row r="2223" spans="1:21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190"/>
        <v>2380</v>
      </c>
      <c r="J2223" s="5">
        <v>1</v>
      </c>
      <c r="K2223" s="5">
        <f t="shared" si="193"/>
        <v>4452000</v>
      </c>
      <c r="L2223" s="5">
        <v>1</v>
      </c>
      <c r="M2223" s="5">
        <f t="shared" si="194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91"/>
        <v>3</v>
      </c>
      <c r="S2223">
        <v>0.18</v>
      </c>
      <c r="T2223">
        <v>2.3E-3</v>
      </c>
      <c r="U2223">
        <f t="shared" si="192"/>
        <v>1.3799999999999999E-3</v>
      </c>
    </row>
    <row r="2224" spans="1:21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190"/>
        <v>2380</v>
      </c>
      <c r="J2224" s="5">
        <v>1</v>
      </c>
      <c r="K2224" s="5">
        <f t="shared" si="193"/>
        <v>4454000</v>
      </c>
      <c r="L2224" s="5">
        <v>1</v>
      </c>
      <c r="M2224" s="5">
        <f t="shared" si="194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91"/>
        <v>3</v>
      </c>
      <c r="S2224">
        <v>0.18</v>
      </c>
      <c r="T2224">
        <v>2.3E-3</v>
      </c>
      <c r="U2224">
        <f t="shared" si="192"/>
        <v>1.3799999999999999E-3</v>
      </c>
    </row>
    <row r="2225" spans="1:21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190"/>
        <v>2380</v>
      </c>
      <c r="J2225" s="5">
        <v>1</v>
      </c>
      <c r="K2225" s="5">
        <f t="shared" si="193"/>
        <v>4456000</v>
      </c>
      <c r="L2225" s="5">
        <v>1</v>
      </c>
      <c r="M2225" s="5">
        <f t="shared" si="194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91"/>
        <v>3</v>
      </c>
      <c r="S2225">
        <v>0.18</v>
      </c>
      <c r="T2225">
        <v>2.3E-3</v>
      </c>
      <c r="U2225">
        <f t="shared" si="192"/>
        <v>1.3799999999999999E-3</v>
      </c>
    </row>
    <row r="2226" spans="1:21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190"/>
        <v>2380</v>
      </c>
      <c r="J2226" s="5">
        <v>1</v>
      </c>
      <c r="K2226" s="5">
        <f t="shared" si="193"/>
        <v>4458000</v>
      </c>
      <c r="L2226" s="5">
        <v>1</v>
      </c>
      <c r="M2226" s="5">
        <f t="shared" si="194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91"/>
        <v>3</v>
      </c>
      <c r="S2226">
        <v>0.18</v>
      </c>
      <c r="T2226">
        <v>2.3E-3</v>
      </c>
      <c r="U2226">
        <f t="shared" si="192"/>
        <v>1.3799999999999999E-3</v>
      </c>
    </row>
    <row r="2227" spans="1:21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190"/>
        <v>2380</v>
      </c>
      <c r="J2227" s="5">
        <v>1</v>
      </c>
      <c r="K2227" s="5">
        <f t="shared" si="193"/>
        <v>4460000</v>
      </c>
      <c r="L2227" s="5">
        <v>1</v>
      </c>
      <c r="M2227" s="5">
        <f t="shared" si="194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91"/>
        <v>3</v>
      </c>
      <c r="S2227">
        <v>0.18</v>
      </c>
      <c r="T2227">
        <v>2.3E-3</v>
      </c>
      <c r="U2227">
        <f t="shared" si="192"/>
        <v>1.3799999999999999E-3</v>
      </c>
    </row>
    <row r="2228" spans="1:21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190"/>
        <v>2390</v>
      </c>
      <c r="J2228" s="5">
        <v>1</v>
      </c>
      <c r="K2228" s="5">
        <f t="shared" si="193"/>
        <v>4462000</v>
      </c>
      <c r="L2228" s="5">
        <v>1</v>
      </c>
      <c r="M2228" s="5">
        <f t="shared" si="194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91"/>
        <v>3</v>
      </c>
      <c r="S2228">
        <v>0.18</v>
      </c>
      <c r="T2228">
        <v>2.3E-3</v>
      </c>
      <c r="U2228">
        <f t="shared" si="192"/>
        <v>1.3799999999999999E-3</v>
      </c>
    </row>
    <row r="2229" spans="1:21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190"/>
        <v>2390</v>
      </c>
      <c r="J2229" s="5">
        <v>1</v>
      </c>
      <c r="K2229" s="5">
        <f t="shared" si="193"/>
        <v>4464000</v>
      </c>
      <c r="L2229" s="5">
        <v>1</v>
      </c>
      <c r="M2229" s="5">
        <f t="shared" si="194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91"/>
        <v>3</v>
      </c>
      <c r="S2229">
        <v>0.18</v>
      </c>
      <c r="T2229">
        <v>2.3E-3</v>
      </c>
      <c r="U2229">
        <f t="shared" si="192"/>
        <v>1.3799999999999999E-3</v>
      </c>
    </row>
    <row r="2230" spans="1:21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190"/>
        <v>2390</v>
      </c>
      <c r="J2230" s="5">
        <v>1</v>
      </c>
      <c r="K2230" s="5">
        <f t="shared" si="193"/>
        <v>4466000</v>
      </c>
      <c r="L2230" s="5">
        <v>1</v>
      </c>
      <c r="M2230" s="5">
        <f t="shared" si="194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91"/>
        <v>3</v>
      </c>
      <c r="S2230">
        <v>0.18</v>
      </c>
      <c r="T2230">
        <v>2.3E-3</v>
      </c>
      <c r="U2230">
        <f t="shared" si="192"/>
        <v>1.3799999999999999E-3</v>
      </c>
    </row>
    <row r="2231" spans="1:21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190"/>
        <v>2390</v>
      </c>
      <c r="J2231" s="5">
        <v>1</v>
      </c>
      <c r="K2231" s="5">
        <f t="shared" si="193"/>
        <v>4468000</v>
      </c>
      <c r="L2231" s="5">
        <v>1</v>
      </c>
      <c r="M2231" s="5">
        <f t="shared" si="194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91"/>
        <v>3</v>
      </c>
      <c r="S2231">
        <v>0.18</v>
      </c>
      <c r="T2231">
        <v>2.3E-3</v>
      </c>
      <c r="U2231">
        <f t="shared" si="192"/>
        <v>1.3799999999999999E-3</v>
      </c>
    </row>
    <row r="2232" spans="1:21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190"/>
        <v>2390</v>
      </c>
      <c r="J2232" s="5">
        <v>1</v>
      </c>
      <c r="K2232" s="5">
        <f t="shared" si="193"/>
        <v>4470000</v>
      </c>
      <c r="L2232" s="5">
        <v>1</v>
      </c>
      <c r="M2232" s="5">
        <f t="shared" si="194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91"/>
        <v>3</v>
      </c>
      <c r="S2232">
        <v>0.18</v>
      </c>
      <c r="T2232">
        <v>2.3E-3</v>
      </c>
      <c r="U2232">
        <f t="shared" si="192"/>
        <v>1.3799999999999999E-3</v>
      </c>
    </row>
    <row r="2233" spans="1:21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190"/>
        <v>2390</v>
      </c>
      <c r="J2233" s="5">
        <v>1</v>
      </c>
      <c r="K2233" s="5">
        <f t="shared" si="193"/>
        <v>4472000</v>
      </c>
      <c r="L2233" s="5">
        <v>1</v>
      </c>
      <c r="M2233" s="5">
        <f t="shared" si="194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91"/>
        <v>3</v>
      </c>
      <c r="S2233">
        <v>0.18</v>
      </c>
      <c r="T2233">
        <v>2.3E-3</v>
      </c>
      <c r="U2233">
        <f t="shared" si="192"/>
        <v>1.3799999999999999E-3</v>
      </c>
    </row>
    <row r="2234" spans="1:21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190"/>
        <v>2390</v>
      </c>
      <c r="J2234" s="5">
        <v>1</v>
      </c>
      <c r="K2234" s="5">
        <f t="shared" si="193"/>
        <v>4474000</v>
      </c>
      <c r="L2234" s="5">
        <v>1</v>
      </c>
      <c r="M2234" s="5">
        <f t="shared" si="194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91"/>
        <v>3</v>
      </c>
      <c r="S2234">
        <v>0.18</v>
      </c>
      <c r="T2234">
        <v>2.3E-3</v>
      </c>
      <c r="U2234">
        <f t="shared" si="192"/>
        <v>1.3799999999999999E-3</v>
      </c>
    </row>
    <row r="2235" spans="1:21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190"/>
        <v>2390</v>
      </c>
      <c r="J2235" s="5">
        <v>1</v>
      </c>
      <c r="K2235" s="5">
        <f t="shared" si="193"/>
        <v>4476000</v>
      </c>
      <c r="L2235" s="5">
        <v>1</v>
      </c>
      <c r="M2235" s="5">
        <f t="shared" si="194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91"/>
        <v>3</v>
      </c>
      <c r="S2235">
        <v>0.18</v>
      </c>
      <c r="T2235">
        <v>2.3E-3</v>
      </c>
      <c r="U2235">
        <f t="shared" si="192"/>
        <v>1.3799999999999999E-3</v>
      </c>
    </row>
    <row r="2236" spans="1:21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195">ROUNDDOWN(A2235/50*20+1500,-1)</f>
        <v>2390</v>
      </c>
      <c r="J2236" s="5">
        <v>1</v>
      </c>
      <c r="K2236" s="5">
        <f t="shared" si="193"/>
        <v>4478000</v>
      </c>
      <c r="L2236" s="5">
        <v>1</v>
      </c>
      <c r="M2236" s="5">
        <f t="shared" si="194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91"/>
        <v>3</v>
      </c>
      <c r="S2236">
        <v>0.18</v>
      </c>
      <c r="T2236">
        <v>2.3E-3</v>
      </c>
      <c r="U2236">
        <f t="shared" si="192"/>
        <v>1.3799999999999999E-3</v>
      </c>
    </row>
    <row r="2237" spans="1:21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195"/>
        <v>2390</v>
      </c>
      <c r="J2237" s="5">
        <v>1</v>
      </c>
      <c r="K2237" s="5">
        <f t="shared" si="193"/>
        <v>4480000</v>
      </c>
      <c r="L2237" s="5">
        <v>1</v>
      </c>
      <c r="M2237" s="5">
        <f t="shared" si="194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91"/>
        <v>3</v>
      </c>
      <c r="S2237">
        <v>0.18</v>
      </c>
      <c r="T2237">
        <v>2.3E-3</v>
      </c>
      <c r="U2237">
        <f t="shared" si="192"/>
        <v>1.3799999999999999E-3</v>
      </c>
    </row>
    <row r="2238" spans="1:21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195"/>
        <v>2390</v>
      </c>
      <c r="J2238" s="5">
        <v>1</v>
      </c>
      <c r="K2238" s="5">
        <f t="shared" si="193"/>
        <v>4482000</v>
      </c>
      <c r="L2238" s="5">
        <v>1</v>
      </c>
      <c r="M2238" s="5">
        <f t="shared" si="194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91"/>
        <v>3</v>
      </c>
      <c r="S2238">
        <v>0.18</v>
      </c>
      <c r="T2238">
        <v>2.3E-3</v>
      </c>
      <c r="U2238">
        <f t="shared" si="192"/>
        <v>1.3799999999999999E-3</v>
      </c>
    </row>
    <row r="2239" spans="1:21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195"/>
        <v>2390</v>
      </c>
      <c r="J2239" s="5">
        <v>1</v>
      </c>
      <c r="K2239" s="5">
        <f t="shared" si="193"/>
        <v>4484000</v>
      </c>
      <c r="L2239" s="5">
        <v>1</v>
      </c>
      <c r="M2239" s="5">
        <f t="shared" si="194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91"/>
        <v>3</v>
      </c>
      <c r="S2239">
        <v>0.18</v>
      </c>
      <c r="T2239">
        <v>2.3E-3</v>
      </c>
      <c r="U2239">
        <f t="shared" si="192"/>
        <v>1.3799999999999999E-3</v>
      </c>
    </row>
    <row r="2240" spans="1:21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195"/>
        <v>2390</v>
      </c>
      <c r="J2240" s="5">
        <v>1</v>
      </c>
      <c r="K2240" s="5">
        <f t="shared" si="193"/>
        <v>4486000</v>
      </c>
      <c r="L2240" s="5">
        <v>1</v>
      </c>
      <c r="M2240" s="5">
        <f t="shared" si="194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91"/>
        <v>3</v>
      </c>
      <c r="S2240">
        <v>0.18</v>
      </c>
      <c r="T2240">
        <v>2.3E-3</v>
      </c>
      <c r="U2240">
        <f t="shared" si="192"/>
        <v>1.3799999999999999E-3</v>
      </c>
    </row>
    <row r="2241" spans="1:21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195"/>
        <v>2390</v>
      </c>
      <c r="J2241" s="5">
        <v>1</v>
      </c>
      <c r="K2241" s="5">
        <f t="shared" si="193"/>
        <v>4488000</v>
      </c>
      <c r="L2241" s="5">
        <v>1</v>
      </c>
      <c r="M2241" s="5">
        <f t="shared" si="194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91"/>
        <v>3</v>
      </c>
      <c r="S2241">
        <v>0.18</v>
      </c>
      <c r="T2241">
        <v>2.3E-3</v>
      </c>
      <c r="U2241">
        <f t="shared" si="192"/>
        <v>1.3799999999999999E-3</v>
      </c>
    </row>
    <row r="2242" spans="1:21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195"/>
        <v>2390</v>
      </c>
      <c r="J2242" s="5">
        <v>1</v>
      </c>
      <c r="K2242" s="5">
        <f t="shared" si="193"/>
        <v>4490000</v>
      </c>
      <c r="L2242" s="5">
        <v>1</v>
      </c>
      <c r="M2242" s="5">
        <f t="shared" si="194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91"/>
        <v>3</v>
      </c>
      <c r="S2242">
        <v>0.18</v>
      </c>
      <c r="T2242">
        <v>2.3E-3</v>
      </c>
      <c r="U2242">
        <f t="shared" si="192"/>
        <v>1.3799999999999999E-3</v>
      </c>
    </row>
    <row r="2243" spans="1:21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195"/>
        <v>2390</v>
      </c>
      <c r="J2243" s="5">
        <v>1</v>
      </c>
      <c r="K2243" s="5">
        <f t="shared" si="193"/>
        <v>4492000</v>
      </c>
      <c r="L2243" s="5">
        <v>1</v>
      </c>
      <c r="M2243" s="5">
        <f t="shared" si="194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96">QUOTIENT(A2243,1000)+1</f>
        <v>3</v>
      </c>
      <c r="S2243">
        <v>0.18</v>
      </c>
      <c r="T2243">
        <v>2.3E-3</v>
      </c>
      <c r="U2243">
        <f t="shared" si="192"/>
        <v>1.3799999999999999E-3</v>
      </c>
    </row>
    <row r="2244" spans="1:21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195"/>
        <v>2390</v>
      </c>
      <c r="J2244" s="5">
        <v>1</v>
      </c>
      <c r="K2244" s="5">
        <f t="shared" si="193"/>
        <v>4494000</v>
      </c>
      <c r="L2244" s="5">
        <v>1</v>
      </c>
      <c r="M2244" s="5">
        <f t="shared" si="194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96"/>
        <v>3</v>
      </c>
      <c r="S2244">
        <v>0.18</v>
      </c>
      <c r="T2244">
        <v>2.3E-3</v>
      </c>
      <c r="U2244">
        <f t="shared" ref="U2244:U2307" si="197">T2244*0.6</f>
        <v>1.3799999999999999E-3</v>
      </c>
    </row>
    <row r="2245" spans="1:21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195"/>
        <v>2390</v>
      </c>
      <c r="J2245" s="5">
        <v>1</v>
      </c>
      <c r="K2245" s="5">
        <f t="shared" si="193"/>
        <v>4496000</v>
      </c>
      <c r="L2245" s="5">
        <v>1</v>
      </c>
      <c r="M2245" s="5">
        <f t="shared" si="194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96"/>
        <v>3</v>
      </c>
      <c r="S2245">
        <v>0.18</v>
      </c>
      <c r="T2245">
        <v>2.3E-3</v>
      </c>
      <c r="U2245">
        <f t="shared" si="197"/>
        <v>1.3799999999999999E-3</v>
      </c>
    </row>
    <row r="2246" spans="1:21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195"/>
        <v>2390</v>
      </c>
      <c r="J2246" s="5">
        <v>1</v>
      </c>
      <c r="K2246" s="5">
        <f t="shared" si="193"/>
        <v>4498000</v>
      </c>
      <c r="L2246" s="5">
        <v>1</v>
      </c>
      <c r="M2246" s="5">
        <f t="shared" si="194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96"/>
        <v>3</v>
      </c>
      <c r="S2246">
        <v>0.18</v>
      </c>
      <c r="T2246">
        <v>2.3E-3</v>
      </c>
      <c r="U2246">
        <f t="shared" si="197"/>
        <v>1.3799999999999999E-3</v>
      </c>
    </row>
    <row r="2247" spans="1:21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195"/>
        <v>2390</v>
      </c>
      <c r="J2247" s="5">
        <v>1</v>
      </c>
      <c r="K2247" s="5">
        <f t="shared" si="193"/>
        <v>4500000</v>
      </c>
      <c r="L2247" s="5">
        <v>1</v>
      </c>
      <c r="M2247" s="5">
        <f t="shared" si="194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96"/>
        <v>3</v>
      </c>
      <c r="S2247">
        <v>0.18</v>
      </c>
      <c r="T2247">
        <v>2.3E-3</v>
      </c>
      <c r="U2247">
        <f t="shared" si="197"/>
        <v>1.3799999999999999E-3</v>
      </c>
    </row>
    <row r="2248" spans="1:21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195"/>
        <v>2390</v>
      </c>
      <c r="J2248" s="5">
        <v>1</v>
      </c>
      <c r="K2248" s="5">
        <f t="shared" si="193"/>
        <v>4502000</v>
      </c>
      <c r="L2248" s="5">
        <v>1</v>
      </c>
      <c r="M2248" s="5">
        <f t="shared" si="194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96"/>
        <v>3</v>
      </c>
      <c r="S2248">
        <v>0.18</v>
      </c>
      <c r="T2248">
        <v>2.3E-3</v>
      </c>
      <c r="U2248">
        <f t="shared" si="197"/>
        <v>1.3799999999999999E-3</v>
      </c>
    </row>
    <row r="2249" spans="1:21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195"/>
        <v>2390</v>
      </c>
      <c r="J2249" s="5">
        <v>1</v>
      </c>
      <c r="K2249" s="5">
        <f t="shared" si="193"/>
        <v>4504000</v>
      </c>
      <c r="L2249" s="5">
        <v>1</v>
      </c>
      <c r="M2249" s="5">
        <f t="shared" si="194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96"/>
        <v>3</v>
      </c>
      <c r="S2249">
        <v>0.18</v>
      </c>
      <c r="T2249">
        <v>2.3E-3</v>
      </c>
      <c r="U2249">
        <f t="shared" si="197"/>
        <v>1.3799999999999999E-3</v>
      </c>
    </row>
    <row r="2250" spans="1:21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195"/>
        <v>2390</v>
      </c>
      <c r="J2250" s="5">
        <v>1</v>
      </c>
      <c r="K2250" s="5">
        <f t="shared" si="193"/>
        <v>4506000</v>
      </c>
      <c r="L2250" s="5">
        <v>1</v>
      </c>
      <c r="M2250" s="5">
        <f t="shared" si="194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96"/>
        <v>3</v>
      </c>
      <c r="S2250">
        <v>0.18</v>
      </c>
      <c r="T2250">
        <v>2.3E-3</v>
      </c>
      <c r="U2250">
        <f t="shared" si="197"/>
        <v>1.3799999999999999E-3</v>
      </c>
    </row>
    <row r="2251" spans="1:21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195"/>
        <v>2390</v>
      </c>
      <c r="J2251" s="5">
        <v>1</v>
      </c>
      <c r="K2251" s="5">
        <f t="shared" si="193"/>
        <v>4508000</v>
      </c>
      <c r="L2251" s="5">
        <v>1</v>
      </c>
      <c r="M2251" s="5">
        <f t="shared" si="194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96"/>
        <v>3</v>
      </c>
      <c r="S2251">
        <v>0.18</v>
      </c>
      <c r="T2251">
        <v>2.3E-3</v>
      </c>
      <c r="U2251">
        <f t="shared" si="197"/>
        <v>1.3799999999999999E-3</v>
      </c>
    </row>
    <row r="2252" spans="1:21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195"/>
        <v>2390</v>
      </c>
      <c r="J2252" s="5">
        <v>1</v>
      </c>
      <c r="K2252" s="5">
        <f t="shared" si="193"/>
        <v>4510000</v>
      </c>
      <c r="L2252" s="5">
        <v>1</v>
      </c>
      <c r="M2252" s="5">
        <f t="shared" si="194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96"/>
        <v>3</v>
      </c>
      <c r="S2252">
        <v>0.18</v>
      </c>
      <c r="T2252">
        <v>2.3E-3</v>
      </c>
      <c r="U2252">
        <f t="shared" si="197"/>
        <v>1.3799999999999999E-3</v>
      </c>
    </row>
    <row r="2253" spans="1:21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195"/>
        <v>2400</v>
      </c>
      <c r="J2253" s="1">
        <v>1</v>
      </c>
      <c r="K2253" s="1">
        <f t="shared" si="193"/>
        <v>4512000</v>
      </c>
      <c r="L2253" s="1">
        <v>1</v>
      </c>
      <c r="M2253" s="1">
        <f t="shared" si="194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96"/>
        <v>3</v>
      </c>
      <c r="S2253">
        <v>0.18</v>
      </c>
      <c r="T2253">
        <v>2.3E-3</v>
      </c>
      <c r="U2253">
        <f t="shared" si="197"/>
        <v>1.3799999999999999E-3</v>
      </c>
    </row>
    <row r="2254" spans="1:21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195"/>
        <v>2400</v>
      </c>
      <c r="J2254" s="1">
        <v>1</v>
      </c>
      <c r="K2254" s="1">
        <f t="shared" si="193"/>
        <v>4514000</v>
      </c>
      <c r="L2254" s="1">
        <v>1</v>
      </c>
      <c r="M2254" s="1">
        <f t="shared" si="194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96"/>
        <v>3</v>
      </c>
      <c r="S2254">
        <v>0.18</v>
      </c>
      <c r="T2254">
        <v>2.3E-3</v>
      </c>
      <c r="U2254">
        <f t="shared" si="197"/>
        <v>1.3799999999999999E-3</v>
      </c>
    </row>
    <row r="2255" spans="1:21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195"/>
        <v>2400</v>
      </c>
      <c r="J2255" s="1">
        <v>1</v>
      </c>
      <c r="K2255" s="1">
        <f t="shared" si="193"/>
        <v>4516000</v>
      </c>
      <c r="L2255" s="1">
        <v>1</v>
      </c>
      <c r="M2255" s="1">
        <f t="shared" si="194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96"/>
        <v>3</v>
      </c>
      <c r="S2255">
        <v>0.18</v>
      </c>
      <c r="T2255">
        <v>2.3E-3</v>
      </c>
      <c r="U2255">
        <f t="shared" si="197"/>
        <v>1.3799999999999999E-3</v>
      </c>
    </row>
    <row r="2256" spans="1:21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195"/>
        <v>2400</v>
      </c>
      <c r="J2256" s="1">
        <v>1</v>
      </c>
      <c r="K2256" s="1">
        <f t="shared" si="193"/>
        <v>4518000</v>
      </c>
      <c r="L2256" s="1">
        <v>1</v>
      </c>
      <c r="M2256" s="1">
        <f t="shared" si="194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96"/>
        <v>3</v>
      </c>
      <c r="S2256">
        <v>0.18</v>
      </c>
      <c r="T2256">
        <v>2.3E-3</v>
      </c>
      <c r="U2256">
        <f t="shared" si="197"/>
        <v>1.3799999999999999E-3</v>
      </c>
    </row>
    <row r="2257" spans="1:21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195"/>
        <v>2400</v>
      </c>
      <c r="J2257" s="1">
        <v>1</v>
      </c>
      <c r="K2257" s="1">
        <f t="shared" si="193"/>
        <v>4520000</v>
      </c>
      <c r="L2257" s="1">
        <v>1</v>
      </c>
      <c r="M2257" s="1">
        <f t="shared" si="194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96"/>
        <v>3</v>
      </c>
      <c r="S2257">
        <v>0.18</v>
      </c>
      <c r="T2257">
        <v>2.3E-3</v>
      </c>
      <c r="U2257">
        <f t="shared" si="197"/>
        <v>1.3799999999999999E-3</v>
      </c>
    </row>
    <row r="2258" spans="1:21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195"/>
        <v>2400</v>
      </c>
      <c r="J2258" s="1">
        <v>1</v>
      </c>
      <c r="K2258" s="1">
        <f t="shared" si="193"/>
        <v>4522000</v>
      </c>
      <c r="L2258" s="1">
        <v>1</v>
      </c>
      <c r="M2258" s="1">
        <f t="shared" si="194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96"/>
        <v>3</v>
      </c>
      <c r="S2258">
        <v>0.18</v>
      </c>
      <c r="T2258">
        <v>2.3E-3</v>
      </c>
      <c r="U2258">
        <f t="shared" si="197"/>
        <v>1.3799999999999999E-3</v>
      </c>
    </row>
    <row r="2259" spans="1:21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195"/>
        <v>2400</v>
      </c>
      <c r="J2259" s="1">
        <v>1</v>
      </c>
      <c r="K2259" s="1">
        <f t="shared" si="193"/>
        <v>4524000</v>
      </c>
      <c r="L2259" s="1">
        <v>1</v>
      </c>
      <c r="M2259" s="1">
        <f t="shared" si="194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96"/>
        <v>3</v>
      </c>
      <c r="S2259">
        <v>0.18</v>
      </c>
      <c r="T2259">
        <v>2.3E-3</v>
      </c>
      <c r="U2259">
        <f t="shared" si="197"/>
        <v>1.3799999999999999E-3</v>
      </c>
    </row>
    <row r="2260" spans="1:21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195"/>
        <v>2400</v>
      </c>
      <c r="J2260" s="1">
        <v>1</v>
      </c>
      <c r="K2260" s="1">
        <f t="shared" si="193"/>
        <v>4526000</v>
      </c>
      <c r="L2260" s="1">
        <v>1</v>
      </c>
      <c r="M2260" s="1">
        <f t="shared" si="194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96"/>
        <v>3</v>
      </c>
      <c r="S2260">
        <v>0.18</v>
      </c>
      <c r="T2260">
        <v>2.3E-3</v>
      </c>
      <c r="U2260">
        <f t="shared" si="197"/>
        <v>1.3799999999999999E-3</v>
      </c>
    </row>
    <row r="2261" spans="1:21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195"/>
        <v>2400</v>
      </c>
      <c r="J2261" s="1">
        <v>1</v>
      </c>
      <c r="K2261" s="1">
        <f t="shared" si="193"/>
        <v>4528000</v>
      </c>
      <c r="L2261" s="1">
        <v>1</v>
      </c>
      <c r="M2261" s="1">
        <f t="shared" si="194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96"/>
        <v>3</v>
      </c>
      <c r="S2261">
        <v>0.18</v>
      </c>
      <c r="T2261">
        <v>2.3E-3</v>
      </c>
      <c r="U2261">
        <f t="shared" si="197"/>
        <v>1.3799999999999999E-3</v>
      </c>
    </row>
    <row r="2262" spans="1:21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195"/>
        <v>2400</v>
      </c>
      <c r="J2262" s="1">
        <v>1</v>
      </c>
      <c r="K2262" s="1">
        <f t="shared" si="193"/>
        <v>4530000</v>
      </c>
      <c r="L2262" s="1">
        <v>1</v>
      </c>
      <c r="M2262" s="1">
        <f t="shared" si="194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96"/>
        <v>3</v>
      </c>
      <c r="S2262">
        <v>0.18</v>
      </c>
      <c r="T2262">
        <v>2.3E-3</v>
      </c>
      <c r="U2262">
        <f t="shared" si="197"/>
        <v>1.3799999999999999E-3</v>
      </c>
    </row>
    <row r="2263" spans="1:21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195"/>
        <v>2400</v>
      </c>
      <c r="J2263" s="1">
        <v>1</v>
      </c>
      <c r="K2263" s="1">
        <f t="shared" si="193"/>
        <v>4532000</v>
      </c>
      <c r="L2263" s="1">
        <v>1</v>
      </c>
      <c r="M2263" s="1">
        <f t="shared" si="194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96"/>
        <v>3</v>
      </c>
      <c r="S2263">
        <v>0.18</v>
      </c>
      <c r="T2263">
        <v>2.3E-3</v>
      </c>
      <c r="U2263">
        <f t="shared" si="197"/>
        <v>1.3799999999999999E-3</v>
      </c>
    </row>
    <row r="2264" spans="1:21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195"/>
        <v>2400</v>
      </c>
      <c r="J2264" s="1">
        <v>1</v>
      </c>
      <c r="K2264" s="1">
        <f t="shared" si="193"/>
        <v>4534000</v>
      </c>
      <c r="L2264" s="1">
        <v>1</v>
      </c>
      <c r="M2264" s="1">
        <f t="shared" si="194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96"/>
        <v>3</v>
      </c>
      <c r="S2264">
        <v>0.18</v>
      </c>
      <c r="T2264">
        <v>2.3E-3</v>
      </c>
      <c r="U2264">
        <f t="shared" si="197"/>
        <v>1.3799999999999999E-3</v>
      </c>
    </row>
    <row r="2265" spans="1:21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195"/>
        <v>2400</v>
      </c>
      <c r="J2265" s="1">
        <v>1</v>
      </c>
      <c r="K2265" s="1">
        <f t="shared" si="193"/>
        <v>4536000</v>
      </c>
      <c r="L2265" s="1">
        <v>1</v>
      </c>
      <c r="M2265" s="1">
        <f t="shared" si="194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96"/>
        <v>3</v>
      </c>
      <c r="S2265">
        <v>0.18</v>
      </c>
      <c r="T2265">
        <v>2.3E-3</v>
      </c>
      <c r="U2265">
        <f t="shared" si="197"/>
        <v>1.3799999999999999E-3</v>
      </c>
    </row>
    <row r="2266" spans="1:21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195"/>
        <v>2400</v>
      </c>
      <c r="J2266" s="1">
        <v>1</v>
      </c>
      <c r="K2266" s="1">
        <f t="shared" si="193"/>
        <v>4538000</v>
      </c>
      <c r="L2266" s="1">
        <v>1</v>
      </c>
      <c r="M2266" s="1">
        <f t="shared" si="194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96"/>
        <v>3</v>
      </c>
      <c r="S2266">
        <v>0.18</v>
      </c>
      <c r="T2266">
        <v>2.3E-3</v>
      </c>
      <c r="U2266">
        <f t="shared" si="197"/>
        <v>1.3799999999999999E-3</v>
      </c>
    </row>
    <row r="2267" spans="1:21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195"/>
        <v>2400</v>
      </c>
      <c r="J2267" s="1">
        <v>1</v>
      </c>
      <c r="K2267" s="1">
        <f t="shared" ref="K2267:K2302" si="198">10000+A2267*2000</f>
        <v>4540000</v>
      </c>
      <c r="L2267" s="1">
        <v>1</v>
      </c>
      <c r="M2267" s="1">
        <f t="shared" ref="M2267:M2302" si="199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96"/>
        <v>3</v>
      </c>
      <c r="S2267">
        <v>0.18</v>
      </c>
      <c r="T2267">
        <v>2.3E-3</v>
      </c>
      <c r="U2267">
        <f t="shared" si="197"/>
        <v>1.3799999999999999E-3</v>
      </c>
    </row>
    <row r="2268" spans="1:21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195"/>
        <v>2400</v>
      </c>
      <c r="J2268" s="1">
        <v>1</v>
      </c>
      <c r="K2268" s="1">
        <f t="shared" si="198"/>
        <v>4542000</v>
      </c>
      <c r="L2268" s="1">
        <v>1</v>
      </c>
      <c r="M2268" s="1">
        <f t="shared" si="199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96"/>
        <v>3</v>
      </c>
      <c r="S2268">
        <v>0.18</v>
      </c>
      <c r="T2268">
        <v>2.3E-3</v>
      </c>
      <c r="U2268">
        <f t="shared" si="197"/>
        <v>1.3799999999999999E-3</v>
      </c>
    </row>
    <row r="2269" spans="1:21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195"/>
        <v>2400</v>
      </c>
      <c r="J2269" s="1">
        <v>1</v>
      </c>
      <c r="K2269" s="1">
        <f t="shared" si="198"/>
        <v>4544000</v>
      </c>
      <c r="L2269" s="1">
        <v>1</v>
      </c>
      <c r="M2269" s="1">
        <f t="shared" si="199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96"/>
        <v>3</v>
      </c>
      <c r="S2269">
        <v>0.18</v>
      </c>
      <c r="T2269">
        <v>2.3E-3</v>
      </c>
      <c r="U2269">
        <f t="shared" si="197"/>
        <v>1.3799999999999999E-3</v>
      </c>
    </row>
    <row r="2270" spans="1:21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195"/>
        <v>2400</v>
      </c>
      <c r="J2270" s="1">
        <v>1</v>
      </c>
      <c r="K2270" s="1">
        <f t="shared" si="198"/>
        <v>4546000</v>
      </c>
      <c r="L2270" s="1">
        <v>1</v>
      </c>
      <c r="M2270" s="1">
        <f t="shared" si="199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96"/>
        <v>3</v>
      </c>
      <c r="S2270">
        <v>0.18</v>
      </c>
      <c r="T2270">
        <v>2.3E-3</v>
      </c>
      <c r="U2270">
        <f t="shared" si="197"/>
        <v>1.3799999999999999E-3</v>
      </c>
    </row>
    <row r="2271" spans="1:21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195"/>
        <v>2400</v>
      </c>
      <c r="J2271" s="1">
        <v>1</v>
      </c>
      <c r="K2271" s="1">
        <f t="shared" si="198"/>
        <v>4548000</v>
      </c>
      <c r="L2271" s="1">
        <v>1</v>
      </c>
      <c r="M2271" s="1">
        <f t="shared" si="199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96"/>
        <v>3</v>
      </c>
      <c r="S2271">
        <v>0.18</v>
      </c>
      <c r="T2271">
        <v>2.3E-3</v>
      </c>
      <c r="U2271">
        <f t="shared" si="197"/>
        <v>1.3799999999999999E-3</v>
      </c>
    </row>
    <row r="2272" spans="1:21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195"/>
        <v>2400</v>
      </c>
      <c r="J2272" s="1">
        <v>1</v>
      </c>
      <c r="K2272" s="1">
        <f t="shared" si="198"/>
        <v>4550000</v>
      </c>
      <c r="L2272" s="1">
        <v>1</v>
      </c>
      <c r="M2272" s="1">
        <f t="shared" si="199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96"/>
        <v>3</v>
      </c>
      <c r="S2272">
        <v>0.18</v>
      </c>
      <c r="T2272">
        <v>2.3E-3</v>
      </c>
      <c r="U2272">
        <f t="shared" si="197"/>
        <v>1.3799999999999999E-3</v>
      </c>
    </row>
    <row r="2273" spans="1:21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195"/>
        <v>2400</v>
      </c>
      <c r="J2273" s="1">
        <v>1</v>
      </c>
      <c r="K2273" s="1">
        <f t="shared" si="198"/>
        <v>4552000</v>
      </c>
      <c r="L2273" s="1">
        <v>1</v>
      </c>
      <c r="M2273" s="1">
        <f t="shared" si="199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96"/>
        <v>3</v>
      </c>
      <c r="S2273">
        <v>0.18</v>
      </c>
      <c r="T2273">
        <v>2.3E-3</v>
      </c>
      <c r="U2273">
        <f t="shared" si="197"/>
        <v>1.3799999999999999E-3</v>
      </c>
    </row>
    <row r="2274" spans="1:21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195"/>
        <v>2400</v>
      </c>
      <c r="J2274" s="1">
        <v>1</v>
      </c>
      <c r="K2274" s="1">
        <f t="shared" si="198"/>
        <v>4554000</v>
      </c>
      <c r="L2274" s="1">
        <v>1</v>
      </c>
      <c r="M2274" s="1">
        <f t="shared" si="199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96"/>
        <v>3</v>
      </c>
      <c r="S2274">
        <v>0.18</v>
      </c>
      <c r="T2274">
        <v>2.3E-3</v>
      </c>
      <c r="U2274">
        <f t="shared" si="197"/>
        <v>1.3799999999999999E-3</v>
      </c>
    </row>
    <row r="2275" spans="1:21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195"/>
        <v>2400</v>
      </c>
      <c r="J2275" s="1">
        <v>1</v>
      </c>
      <c r="K2275" s="1">
        <f t="shared" si="198"/>
        <v>4556000</v>
      </c>
      <c r="L2275" s="1">
        <v>1</v>
      </c>
      <c r="M2275" s="1">
        <f t="shared" si="199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96"/>
        <v>3</v>
      </c>
      <c r="S2275">
        <v>0.18</v>
      </c>
      <c r="T2275">
        <v>2.3E-3</v>
      </c>
      <c r="U2275">
        <f t="shared" si="197"/>
        <v>1.3799999999999999E-3</v>
      </c>
    </row>
    <row r="2276" spans="1:21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195"/>
        <v>2400</v>
      </c>
      <c r="J2276" s="1">
        <v>1</v>
      </c>
      <c r="K2276" s="1">
        <f t="shared" si="198"/>
        <v>4558000</v>
      </c>
      <c r="L2276" s="1">
        <v>1</v>
      </c>
      <c r="M2276" s="1">
        <f t="shared" si="199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96"/>
        <v>3</v>
      </c>
      <c r="S2276">
        <v>0.18</v>
      </c>
      <c r="T2276">
        <v>2.3E-3</v>
      </c>
      <c r="U2276">
        <f t="shared" si="197"/>
        <v>1.3799999999999999E-3</v>
      </c>
    </row>
    <row r="2277" spans="1:21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195"/>
        <v>2400</v>
      </c>
      <c r="J2277" s="1">
        <v>1</v>
      </c>
      <c r="K2277" s="1">
        <f t="shared" si="198"/>
        <v>4560000</v>
      </c>
      <c r="L2277" s="1">
        <v>1</v>
      </c>
      <c r="M2277" s="1">
        <f t="shared" si="199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96"/>
        <v>3</v>
      </c>
      <c r="S2277">
        <v>0.18</v>
      </c>
      <c r="T2277">
        <v>2.3E-3</v>
      </c>
      <c r="U2277">
        <f t="shared" si="197"/>
        <v>1.3799999999999999E-3</v>
      </c>
    </row>
    <row r="2278" spans="1:21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195"/>
        <v>2410</v>
      </c>
      <c r="J2278" s="1">
        <v>1</v>
      </c>
      <c r="K2278" s="1">
        <f t="shared" si="198"/>
        <v>4562000</v>
      </c>
      <c r="L2278" s="1">
        <v>1</v>
      </c>
      <c r="M2278" s="1">
        <f t="shared" si="199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96"/>
        <v>3</v>
      </c>
      <c r="S2278">
        <v>0.18</v>
      </c>
      <c r="T2278">
        <v>2.3E-3</v>
      </c>
      <c r="U2278">
        <f t="shared" si="197"/>
        <v>1.3799999999999999E-3</v>
      </c>
    </row>
    <row r="2279" spans="1:21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195"/>
        <v>2410</v>
      </c>
      <c r="J2279" s="1">
        <v>1</v>
      </c>
      <c r="K2279" s="1">
        <f t="shared" si="198"/>
        <v>4564000</v>
      </c>
      <c r="L2279" s="1">
        <v>1</v>
      </c>
      <c r="M2279" s="1">
        <f t="shared" si="199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96"/>
        <v>3</v>
      </c>
      <c r="S2279">
        <v>0.18</v>
      </c>
      <c r="T2279">
        <v>2.3E-3</v>
      </c>
      <c r="U2279">
        <f t="shared" si="197"/>
        <v>1.3799999999999999E-3</v>
      </c>
    </row>
    <row r="2280" spans="1:21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195"/>
        <v>2410</v>
      </c>
      <c r="J2280" s="1">
        <v>1</v>
      </c>
      <c r="K2280" s="1">
        <f t="shared" si="198"/>
        <v>4566000</v>
      </c>
      <c r="L2280" s="1">
        <v>1</v>
      </c>
      <c r="M2280" s="1">
        <f t="shared" si="199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96"/>
        <v>3</v>
      </c>
      <c r="S2280">
        <v>0.18</v>
      </c>
      <c r="T2280">
        <v>2.3E-3</v>
      </c>
      <c r="U2280">
        <f t="shared" si="197"/>
        <v>1.3799999999999999E-3</v>
      </c>
    </row>
    <row r="2281" spans="1:21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195"/>
        <v>2410</v>
      </c>
      <c r="J2281" s="1">
        <v>1</v>
      </c>
      <c r="K2281" s="1">
        <f t="shared" si="198"/>
        <v>4568000</v>
      </c>
      <c r="L2281" s="1">
        <v>1</v>
      </c>
      <c r="M2281" s="1">
        <f t="shared" si="199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96"/>
        <v>3</v>
      </c>
      <c r="S2281">
        <v>0.18</v>
      </c>
      <c r="T2281">
        <v>2.3E-3</v>
      </c>
      <c r="U2281">
        <f t="shared" si="197"/>
        <v>1.3799999999999999E-3</v>
      </c>
    </row>
    <row r="2282" spans="1:21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195"/>
        <v>2410</v>
      </c>
      <c r="J2282" s="1">
        <v>1</v>
      </c>
      <c r="K2282" s="1">
        <f t="shared" si="198"/>
        <v>4570000</v>
      </c>
      <c r="L2282" s="1">
        <v>1</v>
      </c>
      <c r="M2282" s="1">
        <f t="shared" si="199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96"/>
        <v>3</v>
      </c>
      <c r="S2282">
        <v>0.18</v>
      </c>
      <c r="T2282">
        <v>2.3E-3</v>
      </c>
      <c r="U2282">
        <f t="shared" si="197"/>
        <v>1.3799999999999999E-3</v>
      </c>
    </row>
    <row r="2283" spans="1:21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195"/>
        <v>2410</v>
      </c>
      <c r="J2283" s="1">
        <v>1</v>
      </c>
      <c r="K2283" s="1">
        <f t="shared" si="198"/>
        <v>4572000</v>
      </c>
      <c r="L2283" s="1">
        <v>1</v>
      </c>
      <c r="M2283" s="1">
        <f t="shared" si="199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96"/>
        <v>3</v>
      </c>
      <c r="S2283">
        <v>0.18</v>
      </c>
      <c r="T2283">
        <v>2.3E-3</v>
      </c>
      <c r="U2283">
        <f t="shared" si="197"/>
        <v>1.3799999999999999E-3</v>
      </c>
    </row>
    <row r="2284" spans="1:21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195"/>
        <v>2410</v>
      </c>
      <c r="J2284" s="1">
        <v>1</v>
      </c>
      <c r="K2284" s="1">
        <f t="shared" si="198"/>
        <v>4574000</v>
      </c>
      <c r="L2284" s="1">
        <v>1</v>
      </c>
      <c r="M2284" s="1">
        <f t="shared" si="199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96"/>
        <v>3</v>
      </c>
      <c r="S2284">
        <v>0.18</v>
      </c>
      <c r="T2284">
        <v>2.3E-3</v>
      </c>
      <c r="U2284">
        <f t="shared" si="197"/>
        <v>1.3799999999999999E-3</v>
      </c>
    </row>
    <row r="2285" spans="1:21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195"/>
        <v>2410</v>
      </c>
      <c r="J2285" s="1">
        <v>1</v>
      </c>
      <c r="K2285" s="1">
        <f t="shared" si="198"/>
        <v>4576000</v>
      </c>
      <c r="L2285" s="1">
        <v>1</v>
      </c>
      <c r="M2285" s="1">
        <f t="shared" si="199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96"/>
        <v>3</v>
      </c>
      <c r="S2285">
        <v>0.18</v>
      </c>
      <c r="T2285">
        <v>2.3E-3</v>
      </c>
      <c r="U2285">
        <f t="shared" si="197"/>
        <v>1.3799999999999999E-3</v>
      </c>
    </row>
    <row r="2286" spans="1:21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195"/>
        <v>2410</v>
      </c>
      <c r="J2286" s="1">
        <v>1</v>
      </c>
      <c r="K2286" s="1">
        <f t="shared" si="198"/>
        <v>4578000</v>
      </c>
      <c r="L2286" s="1">
        <v>1</v>
      </c>
      <c r="M2286" s="1">
        <f t="shared" si="199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96"/>
        <v>3</v>
      </c>
      <c r="S2286">
        <v>0.18</v>
      </c>
      <c r="T2286">
        <v>2.3E-3</v>
      </c>
      <c r="U2286">
        <f t="shared" si="197"/>
        <v>1.3799999999999999E-3</v>
      </c>
    </row>
    <row r="2287" spans="1:21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195"/>
        <v>2410</v>
      </c>
      <c r="J2287" s="1">
        <v>1</v>
      </c>
      <c r="K2287" s="1">
        <f t="shared" si="198"/>
        <v>4580000</v>
      </c>
      <c r="L2287" s="1">
        <v>1</v>
      </c>
      <c r="M2287" s="1">
        <f t="shared" si="199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96"/>
        <v>3</v>
      </c>
      <c r="S2287">
        <v>0.18</v>
      </c>
      <c r="T2287">
        <v>2.3E-3</v>
      </c>
      <c r="U2287">
        <f t="shared" si="197"/>
        <v>1.3799999999999999E-3</v>
      </c>
    </row>
    <row r="2288" spans="1:21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195"/>
        <v>2410</v>
      </c>
      <c r="J2288" s="1">
        <v>1</v>
      </c>
      <c r="K2288" s="1">
        <f t="shared" si="198"/>
        <v>4582000</v>
      </c>
      <c r="L2288" s="1">
        <v>1</v>
      </c>
      <c r="M2288" s="1">
        <f t="shared" si="199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96"/>
        <v>3</v>
      </c>
      <c r="S2288">
        <v>0.18</v>
      </c>
      <c r="T2288">
        <v>2.3E-3</v>
      </c>
      <c r="U2288">
        <f t="shared" si="197"/>
        <v>1.3799999999999999E-3</v>
      </c>
    </row>
    <row r="2289" spans="1:21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195"/>
        <v>2410</v>
      </c>
      <c r="J2289" s="1">
        <v>1</v>
      </c>
      <c r="K2289" s="1">
        <f t="shared" si="198"/>
        <v>4584000</v>
      </c>
      <c r="L2289" s="1">
        <v>1</v>
      </c>
      <c r="M2289" s="1">
        <f t="shared" si="199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96"/>
        <v>3</v>
      </c>
      <c r="S2289">
        <v>0.18</v>
      </c>
      <c r="T2289">
        <v>2.3E-3</v>
      </c>
      <c r="U2289">
        <f t="shared" si="197"/>
        <v>1.3799999999999999E-3</v>
      </c>
    </row>
    <row r="2290" spans="1:21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195"/>
        <v>2410</v>
      </c>
      <c r="J2290" s="1">
        <v>1</v>
      </c>
      <c r="K2290" s="1">
        <f t="shared" si="198"/>
        <v>4586000</v>
      </c>
      <c r="L2290" s="1">
        <v>1</v>
      </c>
      <c r="M2290" s="1">
        <f t="shared" si="199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96"/>
        <v>3</v>
      </c>
      <c r="S2290">
        <v>0.18</v>
      </c>
      <c r="T2290">
        <v>2.3E-3</v>
      </c>
      <c r="U2290">
        <f t="shared" si="197"/>
        <v>1.3799999999999999E-3</v>
      </c>
    </row>
    <row r="2291" spans="1:21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195"/>
        <v>2410</v>
      </c>
      <c r="J2291" s="1">
        <v>1</v>
      </c>
      <c r="K2291" s="1">
        <f t="shared" si="198"/>
        <v>4588000</v>
      </c>
      <c r="L2291" s="1">
        <v>1</v>
      </c>
      <c r="M2291" s="1">
        <f t="shared" si="199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96"/>
        <v>3</v>
      </c>
      <c r="S2291">
        <v>0.18</v>
      </c>
      <c r="T2291">
        <v>2.3E-3</v>
      </c>
      <c r="U2291">
        <f t="shared" si="197"/>
        <v>1.3799999999999999E-3</v>
      </c>
    </row>
    <row r="2292" spans="1:21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195"/>
        <v>2410</v>
      </c>
      <c r="J2292" s="1">
        <v>1</v>
      </c>
      <c r="K2292" s="1">
        <f t="shared" si="198"/>
        <v>4590000</v>
      </c>
      <c r="L2292" s="1">
        <v>1</v>
      </c>
      <c r="M2292" s="1">
        <f t="shared" si="199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96"/>
        <v>3</v>
      </c>
      <c r="S2292">
        <v>0.18</v>
      </c>
      <c r="T2292">
        <v>2.3E-3</v>
      </c>
      <c r="U2292">
        <f t="shared" si="197"/>
        <v>1.3799999999999999E-3</v>
      </c>
    </row>
    <row r="2293" spans="1:21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195"/>
        <v>2410</v>
      </c>
      <c r="J2293" s="1">
        <v>1</v>
      </c>
      <c r="K2293" s="1">
        <f t="shared" si="198"/>
        <v>4592000</v>
      </c>
      <c r="L2293" s="1">
        <v>1</v>
      </c>
      <c r="M2293" s="1">
        <f t="shared" si="199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96"/>
        <v>3</v>
      </c>
      <c r="S2293">
        <v>0.18</v>
      </c>
      <c r="T2293">
        <v>2.3E-3</v>
      </c>
      <c r="U2293">
        <f t="shared" si="197"/>
        <v>1.3799999999999999E-3</v>
      </c>
    </row>
    <row r="2294" spans="1:21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195"/>
        <v>2410</v>
      </c>
      <c r="J2294" s="1">
        <v>1</v>
      </c>
      <c r="K2294" s="1">
        <f t="shared" si="198"/>
        <v>4594000</v>
      </c>
      <c r="L2294" s="1">
        <v>1</v>
      </c>
      <c r="M2294" s="1">
        <f t="shared" si="199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96"/>
        <v>3</v>
      </c>
      <c r="S2294">
        <v>0.18</v>
      </c>
      <c r="T2294">
        <v>2.3E-3</v>
      </c>
      <c r="U2294">
        <f t="shared" si="197"/>
        <v>1.3799999999999999E-3</v>
      </c>
    </row>
    <row r="2295" spans="1:21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195"/>
        <v>2410</v>
      </c>
      <c r="J2295" s="1">
        <v>1</v>
      </c>
      <c r="K2295" s="1">
        <f t="shared" si="198"/>
        <v>4596000</v>
      </c>
      <c r="L2295" s="1">
        <v>1</v>
      </c>
      <c r="M2295" s="1">
        <f t="shared" si="199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96"/>
        <v>3</v>
      </c>
      <c r="S2295">
        <v>0.18</v>
      </c>
      <c r="T2295">
        <v>2.3E-3</v>
      </c>
      <c r="U2295">
        <f t="shared" si="197"/>
        <v>1.3799999999999999E-3</v>
      </c>
    </row>
    <row r="2296" spans="1:21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195"/>
        <v>2410</v>
      </c>
      <c r="J2296" s="1">
        <v>1</v>
      </c>
      <c r="K2296" s="1">
        <f t="shared" si="198"/>
        <v>4598000</v>
      </c>
      <c r="L2296" s="1">
        <v>1</v>
      </c>
      <c r="M2296" s="1">
        <f t="shared" si="199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96"/>
        <v>3</v>
      </c>
      <c r="S2296">
        <v>0.18</v>
      </c>
      <c r="T2296">
        <v>2.3E-3</v>
      </c>
      <c r="U2296">
        <f t="shared" si="197"/>
        <v>1.3799999999999999E-3</v>
      </c>
    </row>
    <row r="2297" spans="1:21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195"/>
        <v>2410</v>
      </c>
      <c r="J2297" s="1">
        <v>1</v>
      </c>
      <c r="K2297" s="1">
        <f t="shared" si="198"/>
        <v>4600000</v>
      </c>
      <c r="L2297" s="1">
        <v>1</v>
      </c>
      <c r="M2297" s="1">
        <f t="shared" si="199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96"/>
        <v>3</v>
      </c>
      <c r="S2297">
        <v>0.18</v>
      </c>
      <c r="T2297">
        <v>2.3E-3</v>
      </c>
      <c r="U2297">
        <f t="shared" si="197"/>
        <v>1.3799999999999999E-3</v>
      </c>
    </row>
    <row r="2298" spans="1:21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195"/>
        <v>2410</v>
      </c>
      <c r="J2298" s="1">
        <v>1</v>
      </c>
      <c r="K2298" s="1">
        <f t="shared" si="198"/>
        <v>4602000</v>
      </c>
      <c r="L2298" s="1">
        <v>1</v>
      </c>
      <c r="M2298" s="1">
        <f t="shared" si="199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96"/>
        <v>3</v>
      </c>
      <c r="S2298">
        <v>0.18</v>
      </c>
      <c r="T2298">
        <v>2.3E-3</v>
      </c>
      <c r="U2298">
        <f t="shared" si="197"/>
        <v>1.3799999999999999E-3</v>
      </c>
    </row>
    <row r="2299" spans="1:21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195"/>
        <v>2410</v>
      </c>
      <c r="J2299" s="1">
        <v>1</v>
      </c>
      <c r="K2299" s="1">
        <f t="shared" si="198"/>
        <v>4604000</v>
      </c>
      <c r="L2299" s="1">
        <v>1</v>
      </c>
      <c r="M2299" s="1">
        <f t="shared" si="199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96"/>
        <v>3</v>
      </c>
      <c r="S2299">
        <v>0.18</v>
      </c>
      <c r="T2299">
        <v>2.3E-3</v>
      </c>
      <c r="U2299">
        <f t="shared" si="197"/>
        <v>1.3799999999999999E-3</v>
      </c>
    </row>
    <row r="2300" spans="1:21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200">ROUNDDOWN(A2299/50*20+1500,-1)</f>
        <v>2410</v>
      </c>
      <c r="J2300" s="1">
        <v>1</v>
      </c>
      <c r="K2300" s="1">
        <f t="shared" si="198"/>
        <v>4606000</v>
      </c>
      <c r="L2300" s="1">
        <v>1</v>
      </c>
      <c r="M2300" s="1">
        <f t="shared" si="199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96"/>
        <v>3</v>
      </c>
      <c r="S2300">
        <v>0.18</v>
      </c>
      <c r="T2300">
        <v>2.3E-3</v>
      </c>
      <c r="U2300">
        <f t="shared" si="197"/>
        <v>1.3799999999999999E-3</v>
      </c>
    </row>
    <row r="2301" spans="1:21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200"/>
        <v>2410</v>
      </c>
      <c r="J2301" s="1">
        <v>1</v>
      </c>
      <c r="K2301" s="1">
        <f t="shared" si="198"/>
        <v>4608000</v>
      </c>
      <c r="L2301" s="1">
        <v>1</v>
      </c>
      <c r="M2301" s="1">
        <f t="shared" si="199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96"/>
        <v>3</v>
      </c>
      <c r="S2301">
        <v>0.18</v>
      </c>
      <c r="T2301">
        <v>2.3E-3</v>
      </c>
      <c r="U2301">
        <f t="shared" si="197"/>
        <v>1.3799999999999999E-3</v>
      </c>
    </row>
    <row r="2302" spans="1:21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200"/>
        <v>2410</v>
      </c>
      <c r="J2302" s="1">
        <v>1</v>
      </c>
      <c r="K2302" s="1">
        <f t="shared" si="198"/>
        <v>4610000</v>
      </c>
      <c r="L2302" s="1">
        <v>1</v>
      </c>
      <c r="M2302" s="1">
        <f t="shared" si="199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96"/>
        <v>3</v>
      </c>
      <c r="S2302">
        <v>0.18</v>
      </c>
      <c r="T2302">
        <v>2.3E-3</v>
      </c>
      <c r="U2302">
        <f t="shared" si="197"/>
        <v>1.3799999999999999E-3</v>
      </c>
    </row>
    <row r="2303" spans="1:21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200"/>
        <v>2420</v>
      </c>
      <c r="J2303" s="5">
        <v>1</v>
      </c>
      <c r="K2303" s="5">
        <f t="shared" ref="K2303:K2366" si="201">10000+A2303*2000</f>
        <v>4612000</v>
      </c>
      <c r="L2303" s="5">
        <v>1</v>
      </c>
      <c r="M2303" s="5">
        <f t="shared" ref="M2303:M2366" si="202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96"/>
        <v>3</v>
      </c>
      <c r="S2303">
        <v>0.18</v>
      </c>
      <c r="T2303">
        <v>2.3E-3</v>
      </c>
      <c r="U2303">
        <f t="shared" si="197"/>
        <v>1.3799999999999999E-3</v>
      </c>
    </row>
    <row r="2304" spans="1:21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200"/>
        <v>2420</v>
      </c>
      <c r="J2304" s="5">
        <v>1</v>
      </c>
      <c r="K2304" s="5">
        <f t="shared" si="201"/>
        <v>4614000</v>
      </c>
      <c r="L2304" s="5">
        <v>1</v>
      </c>
      <c r="M2304" s="5">
        <f t="shared" si="202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96"/>
        <v>3</v>
      </c>
      <c r="S2304">
        <v>0.18</v>
      </c>
      <c r="T2304">
        <v>2.3E-3</v>
      </c>
      <c r="U2304">
        <f t="shared" si="197"/>
        <v>1.3799999999999999E-3</v>
      </c>
    </row>
    <row r="2305" spans="1:21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200"/>
        <v>2420</v>
      </c>
      <c r="J2305" s="5">
        <v>1</v>
      </c>
      <c r="K2305" s="5">
        <f t="shared" si="201"/>
        <v>4616000</v>
      </c>
      <c r="L2305" s="5">
        <v>1</v>
      </c>
      <c r="M2305" s="5">
        <f t="shared" si="202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96"/>
        <v>3</v>
      </c>
      <c r="S2305">
        <v>0.18</v>
      </c>
      <c r="T2305">
        <v>2.3E-3</v>
      </c>
      <c r="U2305">
        <f t="shared" si="197"/>
        <v>1.3799999999999999E-3</v>
      </c>
    </row>
    <row r="2306" spans="1:21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200"/>
        <v>2420</v>
      </c>
      <c r="J2306" s="5">
        <v>1</v>
      </c>
      <c r="K2306" s="5">
        <f t="shared" si="201"/>
        <v>4618000</v>
      </c>
      <c r="L2306" s="5">
        <v>1</v>
      </c>
      <c r="M2306" s="5">
        <f t="shared" si="202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96"/>
        <v>3</v>
      </c>
      <c r="S2306">
        <v>0.18</v>
      </c>
      <c r="T2306">
        <v>2.3E-3</v>
      </c>
      <c r="U2306">
        <f t="shared" si="197"/>
        <v>1.3799999999999999E-3</v>
      </c>
    </row>
    <row r="2307" spans="1:21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200"/>
        <v>2420</v>
      </c>
      <c r="J2307" s="5">
        <v>1</v>
      </c>
      <c r="K2307" s="5">
        <f t="shared" si="201"/>
        <v>4620000</v>
      </c>
      <c r="L2307" s="5">
        <v>1</v>
      </c>
      <c r="M2307" s="5">
        <f t="shared" si="202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203">QUOTIENT(A2307,1000)+1</f>
        <v>3</v>
      </c>
      <c r="S2307">
        <v>0.18</v>
      </c>
      <c r="T2307">
        <v>2.3E-3</v>
      </c>
      <c r="U2307">
        <f t="shared" si="197"/>
        <v>1.3799999999999999E-3</v>
      </c>
    </row>
    <row r="2308" spans="1:21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200"/>
        <v>2420</v>
      </c>
      <c r="J2308" s="5">
        <v>1</v>
      </c>
      <c r="K2308" s="5">
        <f t="shared" si="201"/>
        <v>4622000</v>
      </c>
      <c r="L2308" s="5">
        <v>1</v>
      </c>
      <c r="M2308" s="5">
        <f t="shared" si="202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203"/>
        <v>3</v>
      </c>
      <c r="S2308">
        <v>0.18</v>
      </c>
      <c r="T2308">
        <v>2.3E-3</v>
      </c>
      <c r="U2308">
        <f t="shared" ref="U2308:U2371" si="204">T2308*0.6</f>
        <v>1.3799999999999999E-3</v>
      </c>
    </row>
    <row r="2309" spans="1:21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200"/>
        <v>2420</v>
      </c>
      <c r="J2309" s="5">
        <v>1</v>
      </c>
      <c r="K2309" s="5">
        <f t="shared" si="201"/>
        <v>4624000</v>
      </c>
      <c r="L2309" s="5">
        <v>1</v>
      </c>
      <c r="M2309" s="5">
        <f t="shared" si="202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203"/>
        <v>3</v>
      </c>
      <c r="S2309">
        <v>0.18</v>
      </c>
      <c r="T2309">
        <v>2.3E-3</v>
      </c>
      <c r="U2309">
        <f t="shared" si="204"/>
        <v>1.3799999999999999E-3</v>
      </c>
    </row>
    <row r="2310" spans="1:21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200"/>
        <v>2420</v>
      </c>
      <c r="J2310" s="5">
        <v>1</v>
      </c>
      <c r="K2310" s="5">
        <f t="shared" si="201"/>
        <v>4626000</v>
      </c>
      <c r="L2310" s="5">
        <v>1</v>
      </c>
      <c r="M2310" s="5">
        <f t="shared" si="202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203"/>
        <v>3</v>
      </c>
      <c r="S2310">
        <v>0.18</v>
      </c>
      <c r="T2310">
        <v>2.3E-3</v>
      </c>
      <c r="U2310">
        <f t="shared" si="204"/>
        <v>1.3799999999999999E-3</v>
      </c>
    </row>
    <row r="2311" spans="1:21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200"/>
        <v>2420</v>
      </c>
      <c r="J2311" s="5">
        <v>1</v>
      </c>
      <c r="K2311" s="5">
        <f t="shared" si="201"/>
        <v>4628000</v>
      </c>
      <c r="L2311" s="5">
        <v>1</v>
      </c>
      <c r="M2311" s="5">
        <f t="shared" si="202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203"/>
        <v>3</v>
      </c>
      <c r="S2311">
        <v>0.18</v>
      </c>
      <c r="T2311">
        <v>2.3E-3</v>
      </c>
      <c r="U2311">
        <f t="shared" si="204"/>
        <v>1.3799999999999999E-3</v>
      </c>
    </row>
    <row r="2312" spans="1:21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200"/>
        <v>2420</v>
      </c>
      <c r="J2312" s="5">
        <v>1</v>
      </c>
      <c r="K2312" s="5">
        <f t="shared" si="201"/>
        <v>4630000</v>
      </c>
      <c r="L2312" s="5">
        <v>1</v>
      </c>
      <c r="M2312" s="5">
        <f t="shared" si="202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203"/>
        <v>3</v>
      </c>
      <c r="S2312">
        <v>0.18</v>
      </c>
      <c r="T2312">
        <v>2.3E-3</v>
      </c>
      <c r="U2312">
        <f t="shared" si="204"/>
        <v>1.3799999999999999E-3</v>
      </c>
    </row>
    <row r="2313" spans="1:21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200"/>
        <v>2420</v>
      </c>
      <c r="J2313" s="5">
        <v>1</v>
      </c>
      <c r="K2313" s="5">
        <f t="shared" si="201"/>
        <v>4632000</v>
      </c>
      <c r="L2313" s="5">
        <v>1</v>
      </c>
      <c r="M2313" s="5">
        <f t="shared" si="202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203"/>
        <v>3</v>
      </c>
      <c r="S2313">
        <v>0.18</v>
      </c>
      <c r="T2313">
        <v>2.3E-3</v>
      </c>
      <c r="U2313">
        <f t="shared" si="204"/>
        <v>1.3799999999999999E-3</v>
      </c>
    </row>
    <row r="2314" spans="1:21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200"/>
        <v>2420</v>
      </c>
      <c r="J2314" s="5">
        <v>1</v>
      </c>
      <c r="K2314" s="5">
        <f t="shared" si="201"/>
        <v>4634000</v>
      </c>
      <c r="L2314" s="5">
        <v>1</v>
      </c>
      <c r="M2314" s="5">
        <f t="shared" si="202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203"/>
        <v>3</v>
      </c>
      <c r="S2314">
        <v>0.18</v>
      </c>
      <c r="T2314">
        <v>2.3E-3</v>
      </c>
      <c r="U2314">
        <f t="shared" si="204"/>
        <v>1.3799999999999999E-3</v>
      </c>
    </row>
    <row r="2315" spans="1:21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200"/>
        <v>2420</v>
      </c>
      <c r="J2315" s="5">
        <v>1</v>
      </c>
      <c r="K2315" s="5">
        <f t="shared" si="201"/>
        <v>4636000</v>
      </c>
      <c r="L2315" s="5">
        <v>1</v>
      </c>
      <c r="M2315" s="5">
        <f t="shared" si="202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203"/>
        <v>3</v>
      </c>
      <c r="S2315">
        <v>0.18</v>
      </c>
      <c r="T2315">
        <v>2.3E-3</v>
      </c>
      <c r="U2315">
        <f t="shared" si="204"/>
        <v>1.3799999999999999E-3</v>
      </c>
    </row>
    <row r="2316" spans="1:21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200"/>
        <v>2420</v>
      </c>
      <c r="J2316" s="5">
        <v>1</v>
      </c>
      <c r="K2316" s="5">
        <f t="shared" si="201"/>
        <v>4638000</v>
      </c>
      <c r="L2316" s="5">
        <v>1</v>
      </c>
      <c r="M2316" s="5">
        <f t="shared" si="202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203"/>
        <v>3</v>
      </c>
      <c r="S2316">
        <v>0.18</v>
      </c>
      <c r="T2316">
        <v>2.3E-3</v>
      </c>
      <c r="U2316">
        <f t="shared" si="204"/>
        <v>1.3799999999999999E-3</v>
      </c>
    </row>
    <row r="2317" spans="1:21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200"/>
        <v>2420</v>
      </c>
      <c r="J2317" s="5">
        <v>1</v>
      </c>
      <c r="K2317" s="5">
        <f t="shared" si="201"/>
        <v>4640000</v>
      </c>
      <c r="L2317" s="5">
        <v>1</v>
      </c>
      <c r="M2317" s="5">
        <f t="shared" si="202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203"/>
        <v>3</v>
      </c>
      <c r="S2317">
        <v>0.18</v>
      </c>
      <c r="T2317">
        <v>2.3E-3</v>
      </c>
      <c r="U2317">
        <f t="shared" si="204"/>
        <v>1.3799999999999999E-3</v>
      </c>
    </row>
    <row r="2318" spans="1:21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200"/>
        <v>2420</v>
      </c>
      <c r="J2318" s="5">
        <v>1</v>
      </c>
      <c r="K2318" s="5">
        <f t="shared" si="201"/>
        <v>4642000</v>
      </c>
      <c r="L2318" s="5">
        <v>1</v>
      </c>
      <c r="M2318" s="5">
        <f t="shared" si="202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203"/>
        <v>3</v>
      </c>
      <c r="S2318">
        <v>0.18</v>
      </c>
      <c r="T2318">
        <v>2.3E-3</v>
      </c>
      <c r="U2318">
        <f t="shared" si="204"/>
        <v>1.3799999999999999E-3</v>
      </c>
    </row>
    <row r="2319" spans="1:21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200"/>
        <v>2420</v>
      </c>
      <c r="J2319" s="5">
        <v>1</v>
      </c>
      <c r="K2319" s="5">
        <f t="shared" si="201"/>
        <v>4644000</v>
      </c>
      <c r="L2319" s="5">
        <v>1</v>
      </c>
      <c r="M2319" s="5">
        <f t="shared" si="202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203"/>
        <v>3</v>
      </c>
      <c r="S2319">
        <v>0.18</v>
      </c>
      <c r="T2319">
        <v>2.3E-3</v>
      </c>
      <c r="U2319">
        <f t="shared" si="204"/>
        <v>1.3799999999999999E-3</v>
      </c>
    </row>
    <row r="2320" spans="1:21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200"/>
        <v>2420</v>
      </c>
      <c r="J2320" s="5">
        <v>1</v>
      </c>
      <c r="K2320" s="5">
        <f t="shared" si="201"/>
        <v>4646000</v>
      </c>
      <c r="L2320" s="5">
        <v>1</v>
      </c>
      <c r="M2320" s="5">
        <f t="shared" si="202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203"/>
        <v>3</v>
      </c>
      <c r="S2320">
        <v>0.18</v>
      </c>
      <c r="T2320">
        <v>2.3E-3</v>
      </c>
      <c r="U2320">
        <f t="shared" si="204"/>
        <v>1.3799999999999999E-3</v>
      </c>
    </row>
    <row r="2321" spans="1:21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200"/>
        <v>2420</v>
      </c>
      <c r="J2321" s="5">
        <v>1</v>
      </c>
      <c r="K2321" s="5">
        <f t="shared" si="201"/>
        <v>4648000</v>
      </c>
      <c r="L2321" s="5">
        <v>1</v>
      </c>
      <c r="M2321" s="5">
        <f t="shared" si="202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203"/>
        <v>3</v>
      </c>
      <c r="S2321">
        <v>0.18</v>
      </c>
      <c r="T2321">
        <v>2.3E-3</v>
      </c>
      <c r="U2321">
        <f t="shared" si="204"/>
        <v>1.3799999999999999E-3</v>
      </c>
    </row>
    <row r="2322" spans="1:21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200"/>
        <v>2420</v>
      </c>
      <c r="J2322" s="5">
        <v>1</v>
      </c>
      <c r="K2322" s="5">
        <f t="shared" si="201"/>
        <v>4650000</v>
      </c>
      <c r="L2322" s="5">
        <v>1</v>
      </c>
      <c r="M2322" s="5">
        <f t="shared" si="202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203"/>
        <v>3</v>
      </c>
      <c r="S2322">
        <v>0.18</v>
      </c>
      <c r="T2322">
        <v>2.3E-3</v>
      </c>
      <c r="U2322">
        <f t="shared" si="204"/>
        <v>1.3799999999999999E-3</v>
      </c>
    </row>
    <row r="2323" spans="1:21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200"/>
        <v>2420</v>
      </c>
      <c r="J2323" s="5">
        <v>1</v>
      </c>
      <c r="K2323" s="5">
        <f t="shared" si="201"/>
        <v>4652000</v>
      </c>
      <c r="L2323" s="5">
        <v>1</v>
      </c>
      <c r="M2323" s="5">
        <f t="shared" si="202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203"/>
        <v>3</v>
      </c>
      <c r="S2323">
        <v>0.18</v>
      </c>
      <c r="T2323">
        <v>2.3E-3</v>
      </c>
      <c r="U2323">
        <f t="shared" si="204"/>
        <v>1.3799999999999999E-3</v>
      </c>
    </row>
    <row r="2324" spans="1:21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200"/>
        <v>2420</v>
      </c>
      <c r="J2324" s="5">
        <v>1</v>
      </c>
      <c r="K2324" s="5">
        <f t="shared" si="201"/>
        <v>4654000</v>
      </c>
      <c r="L2324" s="5">
        <v>1</v>
      </c>
      <c r="M2324" s="5">
        <f t="shared" si="202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203"/>
        <v>3</v>
      </c>
      <c r="S2324">
        <v>0.18</v>
      </c>
      <c r="T2324">
        <v>2.3E-3</v>
      </c>
      <c r="U2324">
        <f t="shared" si="204"/>
        <v>1.3799999999999999E-3</v>
      </c>
    </row>
    <row r="2325" spans="1:21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200"/>
        <v>2420</v>
      </c>
      <c r="J2325" s="5">
        <v>1</v>
      </c>
      <c r="K2325" s="5">
        <f t="shared" si="201"/>
        <v>4656000</v>
      </c>
      <c r="L2325" s="5">
        <v>1</v>
      </c>
      <c r="M2325" s="5">
        <f t="shared" si="202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203"/>
        <v>3</v>
      </c>
      <c r="S2325">
        <v>0.18</v>
      </c>
      <c r="T2325">
        <v>2.3E-3</v>
      </c>
      <c r="U2325">
        <f t="shared" si="204"/>
        <v>1.3799999999999999E-3</v>
      </c>
    </row>
    <row r="2326" spans="1:21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200"/>
        <v>2420</v>
      </c>
      <c r="J2326" s="5">
        <v>1</v>
      </c>
      <c r="K2326" s="5">
        <f t="shared" si="201"/>
        <v>4658000</v>
      </c>
      <c r="L2326" s="5">
        <v>1</v>
      </c>
      <c r="M2326" s="5">
        <f t="shared" si="202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203"/>
        <v>3</v>
      </c>
      <c r="S2326">
        <v>0.18</v>
      </c>
      <c r="T2326">
        <v>2.3E-3</v>
      </c>
      <c r="U2326">
        <f t="shared" si="204"/>
        <v>1.3799999999999999E-3</v>
      </c>
    </row>
    <row r="2327" spans="1:21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200"/>
        <v>2420</v>
      </c>
      <c r="J2327" s="5">
        <v>1</v>
      </c>
      <c r="K2327" s="5">
        <f t="shared" si="201"/>
        <v>4660000</v>
      </c>
      <c r="L2327" s="5">
        <v>1</v>
      </c>
      <c r="M2327" s="5">
        <f t="shared" si="202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203"/>
        <v>3</v>
      </c>
      <c r="S2327">
        <v>0.18</v>
      </c>
      <c r="T2327">
        <v>2.3E-3</v>
      </c>
      <c r="U2327">
        <f t="shared" si="204"/>
        <v>1.3799999999999999E-3</v>
      </c>
    </row>
    <row r="2328" spans="1:21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200"/>
        <v>2430</v>
      </c>
      <c r="J2328" s="5">
        <v>1</v>
      </c>
      <c r="K2328" s="5">
        <f t="shared" si="201"/>
        <v>4662000</v>
      </c>
      <c r="L2328" s="5">
        <v>1</v>
      </c>
      <c r="M2328" s="5">
        <f t="shared" si="202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203"/>
        <v>3</v>
      </c>
      <c r="S2328">
        <v>0.18</v>
      </c>
      <c r="T2328">
        <v>2.3E-3</v>
      </c>
      <c r="U2328">
        <f t="shared" si="204"/>
        <v>1.3799999999999999E-3</v>
      </c>
    </row>
    <row r="2329" spans="1:21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200"/>
        <v>2430</v>
      </c>
      <c r="J2329" s="5">
        <v>1</v>
      </c>
      <c r="K2329" s="5">
        <f t="shared" si="201"/>
        <v>4664000</v>
      </c>
      <c r="L2329" s="5">
        <v>1</v>
      </c>
      <c r="M2329" s="5">
        <f t="shared" si="202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203"/>
        <v>3</v>
      </c>
      <c r="S2329">
        <v>0.18</v>
      </c>
      <c r="T2329">
        <v>2.3E-3</v>
      </c>
      <c r="U2329">
        <f t="shared" si="204"/>
        <v>1.3799999999999999E-3</v>
      </c>
    </row>
    <row r="2330" spans="1:21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200"/>
        <v>2430</v>
      </c>
      <c r="J2330" s="5">
        <v>1</v>
      </c>
      <c r="K2330" s="5">
        <f t="shared" si="201"/>
        <v>4666000</v>
      </c>
      <c r="L2330" s="5">
        <v>1</v>
      </c>
      <c r="M2330" s="5">
        <f t="shared" si="202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203"/>
        <v>3</v>
      </c>
      <c r="S2330">
        <v>0.18</v>
      </c>
      <c r="T2330">
        <v>2.3E-3</v>
      </c>
      <c r="U2330">
        <f t="shared" si="204"/>
        <v>1.3799999999999999E-3</v>
      </c>
    </row>
    <row r="2331" spans="1:21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200"/>
        <v>2430</v>
      </c>
      <c r="J2331" s="5">
        <v>1</v>
      </c>
      <c r="K2331" s="5">
        <f t="shared" si="201"/>
        <v>4668000</v>
      </c>
      <c r="L2331" s="5">
        <v>1</v>
      </c>
      <c r="M2331" s="5">
        <f t="shared" si="202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203"/>
        <v>3</v>
      </c>
      <c r="S2331">
        <v>0.18</v>
      </c>
      <c r="T2331">
        <v>2.3E-3</v>
      </c>
      <c r="U2331">
        <f t="shared" si="204"/>
        <v>1.3799999999999999E-3</v>
      </c>
    </row>
    <row r="2332" spans="1:21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200"/>
        <v>2430</v>
      </c>
      <c r="J2332" s="5">
        <v>1</v>
      </c>
      <c r="K2332" s="5">
        <f t="shared" si="201"/>
        <v>4670000</v>
      </c>
      <c r="L2332" s="5">
        <v>1</v>
      </c>
      <c r="M2332" s="5">
        <f t="shared" si="202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203"/>
        <v>3</v>
      </c>
      <c r="S2332">
        <v>0.18</v>
      </c>
      <c r="T2332">
        <v>2.3E-3</v>
      </c>
      <c r="U2332">
        <f t="shared" si="204"/>
        <v>1.3799999999999999E-3</v>
      </c>
    </row>
    <row r="2333" spans="1:21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200"/>
        <v>2430</v>
      </c>
      <c r="J2333" s="5">
        <v>1</v>
      </c>
      <c r="K2333" s="5">
        <f t="shared" si="201"/>
        <v>4672000</v>
      </c>
      <c r="L2333" s="5">
        <v>1</v>
      </c>
      <c r="M2333" s="5">
        <f t="shared" si="202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203"/>
        <v>3</v>
      </c>
      <c r="S2333">
        <v>0.18</v>
      </c>
      <c r="T2333">
        <v>2.3E-3</v>
      </c>
      <c r="U2333">
        <f t="shared" si="204"/>
        <v>1.3799999999999999E-3</v>
      </c>
    </row>
    <row r="2334" spans="1:21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200"/>
        <v>2430</v>
      </c>
      <c r="J2334" s="5">
        <v>1</v>
      </c>
      <c r="K2334" s="5">
        <f t="shared" si="201"/>
        <v>4674000</v>
      </c>
      <c r="L2334" s="5">
        <v>1</v>
      </c>
      <c r="M2334" s="5">
        <f t="shared" si="202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203"/>
        <v>3</v>
      </c>
      <c r="S2334">
        <v>0.18</v>
      </c>
      <c r="T2334">
        <v>2.3E-3</v>
      </c>
      <c r="U2334">
        <f t="shared" si="204"/>
        <v>1.3799999999999999E-3</v>
      </c>
    </row>
    <row r="2335" spans="1:21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200"/>
        <v>2430</v>
      </c>
      <c r="J2335" s="5">
        <v>1</v>
      </c>
      <c r="K2335" s="5">
        <f t="shared" si="201"/>
        <v>4676000</v>
      </c>
      <c r="L2335" s="5">
        <v>1</v>
      </c>
      <c r="M2335" s="5">
        <f t="shared" si="202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203"/>
        <v>3</v>
      </c>
      <c r="S2335">
        <v>0.18</v>
      </c>
      <c r="T2335">
        <v>2.3E-3</v>
      </c>
      <c r="U2335">
        <f t="shared" si="204"/>
        <v>1.3799999999999999E-3</v>
      </c>
    </row>
    <row r="2336" spans="1:21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200"/>
        <v>2430</v>
      </c>
      <c r="J2336" s="5">
        <v>1</v>
      </c>
      <c r="K2336" s="5">
        <f t="shared" si="201"/>
        <v>4678000</v>
      </c>
      <c r="L2336" s="5">
        <v>1</v>
      </c>
      <c r="M2336" s="5">
        <f t="shared" si="202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203"/>
        <v>3</v>
      </c>
      <c r="S2336">
        <v>0.18</v>
      </c>
      <c r="T2336">
        <v>2.3E-3</v>
      </c>
      <c r="U2336">
        <f t="shared" si="204"/>
        <v>1.3799999999999999E-3</v>
      </c>
    </row>
    <row r="2337" spans="1:21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200"/>
        <v>2430</v>
      </c>
      <c r="J2337" s="5">
        <v>1</v>
      </c>
      <c r="K2337" s="5">
        <f t="shared" si="201"/>
        <v>4680000</v>
      </c>
      <c r="L2337" s="5">
        <v>1</v>
      </c>
      <c r="M2337" s="5">
        <f t="shared" si="202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203"/>
        <v>3</v>
      </c>
      <c r="S2337">
        <v>0.18</v>
      </c>
      <c r="T2337">
        <v>2.3E-3</v>
      </c>
      <c r="U2337">
        <f t="shared" si="204"/>
        <v>1.3799999999999999E-3</v>
      </c>
    </row>
    <row r="2338" spans="1:21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200"/>
        <v>2430</v>
      </c>
      <c r="J2338" s="5">
        <v>1</v>
      </c>
      <c r="K2338" s="5">
        <f t="shared" si="201"/>
        <v>4682000</v>
      </c>
      <c r="L2338" s="5">
        <v>1</v>
      </c>
      <c r="M2338" s="5">
        <f t="shared" si="202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203"/>
        <v>3</v>
      </c>
      <c r="S2338">
        <v>0.18</v>
      </c>
      <c r="T2338">
        <v>2.3E-3</v>
      </c>
      <c r="U2338">
        <f t="shared" si="204"/>
        <v>1.3799999999999999E-3</v>
      </c>
    </row>
    <row r="2339" spans="1:21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200"/>
        <v>2430</v>
      </c>
      <c r="J2339" s="5">
        <v>1</v>
      </c>
      <c r="K2339" s="5">
        <f t="shared" si="201"/>
        <v>4684000</v>
      </c>
      <c r="L2339" s="5">
        <v>1</v>
      </c>
      <c r="M2339" s="5">
        <f t="shared" si="202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203"/>
        <v>3</v>
      </c>
      <c r="S2339">
        <v>0.18</v>
      </c>
      <c r="T2339">
        <v>2.3E-3</v>
      </c>
      <c r="U2339">
        <f t="shared" si="204"/>
        <v>1.3799999999999999E-3</v>
      </c>
    </row>
    <row r="2340" spans="1:21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200"/>
        <v>2430</v>
      </c>
      <c r="J2340" s="5">
        <v>1</v>
      </c>
      <c r="K2340" s="5">
        <f t="shared" si="201"/>
        <v>4686000</v>
      </c>
      <c r="L2340" s="5">
        <v>1</v>
      </c>
      <c r="M2340" s="5">
        <f t="shared" si="202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203"/>
        <v>3</v>
      </c>
      <c r="S2340">
        <v>0.18</v>
      </c>
      <c r="T2340">
        <v>2.3E-3</v>
      </c>
      <c r="U2340">
        <f t="shared" si="204"/>
        <v>1.3799999999999999E-3</v>
      </c>
    </row>
    <row r="2341" spans="1:21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200"/>
        <v>2430</v>
      </c>
      <c r="J2341" s="5">
        <v>1</v>
      </c>
      <c r="K2341" s="5">
        <f t="shared" si="201"/>
        <v>4688000</v>
      </c>
      <c r="L2341" s="5">
        <v>1</v>
      </c>
      <c r="M2341" s="5">
        <f t="shared" si="202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203"/>
        <v>3</v>
      </c>
      <c r="S2341">
        <v>0.18</v>
      </c>
      <c r="T2341">
        <v>2.3E-3</v>
      </c>
      <c r="U2341">
        <f t="shared" si="204"/>
        <v>1.3799999999999999E-3</v>
      </c>
    </row>
    <row r="2342" spans="1:21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200"/>
        <v>2430</v>
      </c>
      <c r="J2342" s="5">
        <v>1</v>
      </c>
      <c r="K2342" s="5">
        <f t="shared" si="201"/>
        <v>4690000</v>
      </c>
      <c r="L2342" s="5">
        <v>1</v>
      </c>
      <c r="M2342" s="5">
        <f t="shared" si="202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203"/>
        <v>3</v>
      </c>
      <c r="S2342">
        <v>0.18</v>
      </c>
      <c r="T2342">
        <v>2.3E-3</v>
      </c>
      <c r="U2342">
        <f t="shared" si="204"/>
        <v>1.3799999999999999E-3</v>
      </c>
    </row>
    <row r="2343" spans="1:21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200"/>
        <v>2430</v>
      </c>
      <c r="J2343" s="5">
        <v>1</v>
      </c>
      <c r="K2343" s="5">
        <f t="shared" si="201"/>
        <v>4692000</v>
      </c>
      <c r="L2343" s="5">
        <v>1</v>
      </c>
      <c r="M2343" s="5">
        <f t="shared" si="202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203"/>
        <v>3</v>
      </c>
      <c r="S2343">
        <v>0.18</v>
      </c>
      <c r="T2343">
        <v>2.3E-3</v>
      </c>
      <c r="U2343">
        <f t="shared" si="204"/>
        <v>1.3799999999999999E-3</v>
      </c>
    </row>
    <row r="2344" spans="1:21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200"/>
        <v>2430</v>
      </c>
      <c r="J2344" s="5">
        <v>1</v>
      </c>
      <c r="K2344" s="5">
        <f t="shared" si="201"/>
        <v>4694000</v>
      </c>
      <c r="L2344" s="5">
        <v>1</v>
      </c>
      <c r="M2344" s="5">
        <f t="shared" si="202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203"/>
        <v>3</v>
      </c>
      <c r="S2344">
        <v>0.18</v>
      </c>
      <c r="T2344">
        <v>2.3E-3</v>
      </c>
      <c r="U2344">
        <f t="shared" si="204"/>
        <v>1.3799999999999999E-3</v>
      </c>
    </row>
    <row r="2345" spans="1:21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200"/>
        <v>2430</v>
      </c>
      <c r="J2345" s="5">
        <v>1</v>
      </c>
      <c r="K2345" s="5">
        <f t="shared" si="201"/>
        <v>4696000</v>
      </c>
      <c r="L2345" s="5">
        <v>1</v>
      </c>
      <c r="M2345" s="5">
        <f t="shared" si="202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203"/>
        <v>3</v>
      </c>
      <c r="S2345">
        <v>0.18</v>
      </c>
      <c r="T2345">
        <v>2.3E-3</v>
      </c>
      <c r="U2345">
        <f t="shared" si="204"/>
        <v>1.3799999999999999E-3</v>
      </c>
    </row>
    <row r="2346" spans="1:21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200"/>
        <v>2430</v>
      </c>
      <c r="J2346" s="5">
        <v>1</v>
      </c>
      <c r="K2346" s="5">
        <f t="shared" si="201"/>
        <v>4698000</v>
      </c>
      <c r="L2346" s="5">
        <v>1</v>
      </c>
      <c r="M2346" s="5">
        <f t="shared" si="202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203"/>
        <v>3</v>
      </c>
      <c r="S2346">
        <v>0.18</v>
      </c>
      <c r="T2346">
        <v>2.3E-3</v>
      </c>
      <c r="U2346">
        <f t="shared" si="204"/>
        <v>1.3799999999999999E-3</v>
      </c>
    </row>
    <row r="2347" spans="1:21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200"/>
        <v>2430</v>
      </c>
      <c r="J2347" s="5">
        <v>1</v>
      </c>
      <c r="K2347" s="5">
        <f t="shared" si="201"/>
        <v>4700000</v>
      </c>
      <c r="L2347" s="5">
        <v>1</v>
      </c>
      <c r="M2347" s="5">
        <f t="shared" si="202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203"/>
        <v>3</v>
      </c>
      <c r="S2347">
        <v>0.18</v>
      </c>
      <c r="T2347">
        <v>2.3E-3</v>
      </c>
      <c r="U2347">
        <f t="shared" si="204"/>
        <v>1.3799999999999999E-3</v>
      </c>
    </row>
    <row r="2348" spans="1:21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200"/>
        <v>2430</v>
      </c>
      <c r="J2348" s="5">
        <v>1</v>
      </c>
      <c r="K2348" s="5">
        <f t="shared" si="201"/>
        <v>4702000</v>
      </c>
      <c r="L2348" s="5">
        <v>1</v>
      </c>
      <c r="M2348" s="5">
        <f t="shared" si="202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203"/>
        <v>3</v>
      </c>
      <c r="S2348">
        <v>0.18</v>
      </c>
      <c r="T2348">
        <v>2.3E-3</v>
      </c>
      <c r="U2348">
        <f t="shared" si="204"/>
        <v>1.3799999999999999E-3</v>
      </c>
    </row>
    <row r="2349" spans="1:21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200"/>
        <v>2430</v>
      </c>
      <c r="J2349" s="5">
        <v>1</v>
      </c>
      <c r="K2349" s="5">
        <f t="shared" si="201"/>
        <v>4704000</v>
      </c>
      <c r="L2349" s="5">
        <v>1</v>
      </c>
      <c r="M2349" s="5">
        <f t="shared" si="202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203"/>
        <v>3</v>
      </c>
      <c r="S2349">
        <v>0.18</v>
      </c>
      <c r="T2349">
        <v>2.3E-3</v>
      </c>
      <c r="U2349">
        <f t="shared" si="204"/>
        <v>1.3799999999999999E-3</v>
      </c>
    </row>
    <row r="2350" spans="1:21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200"/>
        <v>2430</v>
      </c>
      <c r="J2350" s="5">
        <v>1</v>
      </c>
      <c r="K2350" s="5">
        <f t="shared" si="201"/>
        <v>4706000</v>
      </c>
      <c r="L2350" s="5">
        <v>1</v>
      </c>
      <c r="M2350" s="5">
        <f t="shared" si="202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203"/>
        <v>3</v>
      </c>
      <c r="S2350">
        <v>0.18</v>
      </c>
      <c r="T2350">
        <v>2.3E-3</v>
      </c>
      <c r="U2350">
        <f t="shared" si="204"/>
        <v>1.3799999999999999E-3</v>
      </c>
    </row>
    <row r="2351" spans="1:21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200"/>
        <v>2430</v>
      </c>
      <c r="J2351" s="5">
        <v>1</v>
      </c>
      <c r="K2351" s="5">
        <f t="shared" si="201"/>
        <v>4708000</v>
      </c>
      <c r="L2351" s="5">
        <v>1</v>
      </c>
      <c r="M2351" s="5">
        <f t="shared" si="202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203"/>
        <v>3</v>
      </c>
      <c r="S2351">
        <v>0.18</v>
      </c>
      <c r="T2351">
        <v>2.3E-3</v>
      </c>
      <c r="U2351">
        <f t="shared" si="204"/>
        <v>1.3799999999999999E-3</v>
      </c>
    </row>
    <row r="2352" spans="1:21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200"/>
        <v>2430</v>
      </c>
      <c r="J2352" s="5">
        <v>1</v>
      </c>
      <c r="K2352" s="5">
        <f t="shared" si="201"/>
        <v>4710000</v>
      </c>
      <c r="L2352" s="5">
        <v>1</v>
      </c>
      <c r="M2352" s="5">
        <f t="shared" si="202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203"/>
        <v>3</v>
      </c>
      <c r="S2352">
        <v>0.18</v>
      </c>
      <c r="T2352">
        <v>2.3E-3</v>
      </c>
      <c r="U2352">
        <f t="shared" si="204"/>
        <v>1.3799999999999999E-3</v>
      </c>
    </row>
    <row r="2353" spans="1:21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200"/>
        <v>2440</v>
      </c>
      <c r="J2353" s="1">
        <v>1</v>
      </c>
      <c r="K2353" s="1">
        <f t="shared" si="201"/>
        <v>4712000</v>
      </c>
      <c r="L2353" s="1">
        <v>1</v>
      </c>
      <c r="M2353" s="1">
        <f t="shared" si="202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203"/>
        <v>3</v>
      </c>
      <c r="S2353">
        <v>0.18</v>
      </c>
      <c r="T2353">
        <v>2.3E-3</v>
      </c>
      <c r="U2353">
        <f t="shared" si="204"/>
        <v>1.3799999999999999E-3</v>
      </c>
    </row>
    <row r="2354" spans="1:21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200"/>
        <v>2440</v>
      </c>
      <c r="J2354" s="1">
        <v>1</v>
      </c>
      <c r="K2354" s="1">
        <f t="shared" si="201"/>
        <v>4714000</v>
      </c>
      <c r="L2354" s="1">
        <v>1</v>
      </c>
      <c r="M2354" s="1">
        <f t="shared" si="202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203"/>
        <v>3</v>
      </c>
      <c r="S2354">
        <v>0.18</v>
      </c>
      <c r="T2354">
        <v>2.3E-3</v>
      </c>
      <c r="U2354">
        <f t="shared" si="204"/>
        <v>1.3799999999999999E-3</v>
      </c>
    </row>
    <row r="2355" spans="1:21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200"/>
        <v>2440</v>
      </c>
      <c r="J2355" s="1">
        <v>1</v>
      </c>
      <c r="K2355" s="1">
        <f t="shared" si="201"/>
        <v>4716000</v>
      </c>
      <c r="L2355" s="1">
        <v>1</v>
      </c>
      <c r="M2355" s="1">
        <f t="shared" si="202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203"/>
        <v>3</v>
      </c>
      <c r="S2355">
        <v>0.18</v>
      </c>
      <c r="T2355">
        <v>2.3E-3</v>
      </c>
      <c r="U2355">
        <f t="shared" si="204"/>
        <v>1.3799999999999999E-3</v>
      </c>
    </row>
    <row r="2356" spans="1:21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200"/>
        <v>2440</v>
      </c>
      <c r="J2356" s="1">
        <v>1</v>
      </c>
      <c r="K2356" s="1">
        <f t="shared" si="201"/>
        <v>4718000</v>
      </c>
      <c r="L2356" s="1">
        <v>1</v>
      </c>
      <c r="M2356" s="1">
        <f t="shared" si="202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203"/>
        <v>3</v>
      </c>
      <c r="S2356">
        <v>0.18</v>
      </c>
      <c r="T2356">
        <v>2.3E-3</v>
      </c>
      <c r="U2356">
        <f t="shared" si="204"/>
        <v>1.3799999999999999E-3</v>
      </c>
    </row>
    <row r="2357" spans="1:21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200"/>
        <v>2440</v>
      </c>
      <c r="J2357" s="1">
        <v>1</v>
      </c>
      <c r="K2357" s="1">
        <f t="shared" si="201"/>
        <v>4720000</v>
      </c>
      <c r="L2357" s="1">
        <v>1</v>
      </c>
      <c r="M2357" s="1">
        <f t="shared" si="202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203"/>
        <v>3</v>
      </c>
      <c r="S2357">
        <v>0.18</v>
      </c>
      <c r="T2357">
        <v>2.3E-3</v>
      </c>
      <c r="U2357">
        <f t="shared" si="204"/>
        <v>1.3799999999999999E-3</v>
      </c>
    </row>
    <row r="2358" spans="1:21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200"/>
        <v>2440</v>
      </c>
      <c r="J2358" s="1">
        <v>1</v>
      </c>
      <c r="K2358" s="1">
        <f t="shared" si="201"/>
        <v>4722000</v>
      </c>
      <c r="L2358" s="1">
        <v>1</v>
      </c>
      <c r="M2358" s="1">
        <f t="shared" si="202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203"/>
        <v>3</v>
      </c>
      <c r="S2358">
        <v>0.18</v>
      </c>
      <c r="T2358">
        <v>2.3E-3</v>
      </c>
      <c r="U2358">
        <f t="shared" si="204"/>
        <v>1.3799999999999999E-3</v>
      </c>
    </row>
    <row r="2359" spans="1:21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200"/>
        <v>2440</v>
      </c>
      <c r="J2359" s="1">
        <v>1</v>
      </c>
      <c r="K2359" s="1">
        <f t="shared" si="201"/>
        <v>4724000</v>
      </c>
      <c r="L2359" s="1">
        <v>1</v>
      </c>
      <c r="M2359" s="1">
        <f t="shared" si="202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203"/>
        <v>3</v>
      </c>
      <c r="S2359">
        <v>0.18</v>
      </c>
      <c r="T2359">
        <v>2.3E-3</v>
      </c>
      <c r="U2359">
        <f t="shared" si="204"/>
        <v>1.3799999999999999E-3</v>
      </c>
    </row>
    <row r="2360" spans="1:21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200"/>
        <v>2440</v>
      </c>
      <c r="J2360" s="1">
        <v>1</v>
      </c>
      <c r="K2360" s="1">
        <f t="shared" si="201"/>
        <v>4726000</v>
      </c>
      <c r="L2360" s="1">
        <v>1</v>
      </c>
      <c r="M2360" s="1">
        <f t="shared" si="202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203"/>
        <v>3</v>
      </c>
      <c r="S2360">
        <v>0.18</v>
      </c>
      <c r="T2360">
        <v>2.3E-3</v>
      </c>
      <c r="U2360">
        <f t="shared" si="204"/>
        <v>1.3799999999999999E-3</v>
      </c>
    </row>
    <row r="2361" spans="1:21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200"/>
        <v>2440</v>
      </c>
      <c r="J2361" s="1">
        <v>1</v>
      </c>
      <c r="K2361" s="1">
        <f t="shared" si="201"/>
        <v>4728000</v>
      </c>
      <c r="L2361" s="1">
        <v>1</v>
      </c>
      <c r="M2361" s="1">
        <f t="shared" si="202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203"/>
        <v>3</v>
      </c>
      <c r="S2361">
        <v>0.18</v>
      </c>
      <c r="T2361">
        <v>2.3E-3</v>
      </c>
      <c r="U2361">
        <f t="shared" si="204"/>
        <v>1.3799999999999999E-3</v>
      </c>
    </row>
    <row r="2362" spans="1:21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200"/>
        <v>2440</v>
      </c>
      <c r="J2362" s="1">
        <v>1</v>
      </c>
      <c r="K2362" s="1">
        <f t="shared" si="201"/>
        <v>4730000</v>
      </c>
      <c r="L2362" s="1">
        <v>1</v>
      </c>
      <c r="M2362" s="1">
        <f t="shared" si="202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203"/>
        <v>3</v>
      </c>
      <c r="S2362">
        <v>0.18</v>
      </c>
      <c r="T2362">
        <v>2.3E-3</v>
      </c>
      <c r="U2362">
        <f t="shared" si="204"/>
        <v>1.3799999999999999E-3</v>
      </c>
    </row>
    <row r="2363" spans="1:21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200"/>
        <v>2440</v>
      </c>
      <c r="J2363" s="1">
        <v>1</v>
      </c>
      <c r="K2363" s="1">
        <f t="shared" si="201"/>
        <v>4732000</v>
      </c>
      <c r="L2363" s="1">
        <v>1</v>
      </c>
      <c r="M2363" s="1">
        <f t="shared" si="202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203"/>
        <v>3</v>
      </c>
      <c r="S2363">
        <v>0.18</v>
      </c>
      <c r="T2363">
        <v>2.3E-3</v>
      </c>
      <c r="U2363">
        <f t="shared" si="204"/>
        <v>1.3799999999999999E-3</v>
      </c>
    </row>
    <row r="2364" spans="1:21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205">ROUNDDOWN(A2363/50*20+1500,-1)</f>
        <v>2440</v>
      </c>
      <c r="J2364" s="1">
        <v>1</v>
      </c>
      <c r="K2364" s="1">
        <f t="shared" si="201"/>
        <v>4734000</v>
      </c>
      <c r="L2364" s="1">
        <v>1</v>
      </c>
      <c r="M2364" s="1">
        <f t="shared" si="202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203"/>
        <v>3</v>
      </c>
      <c r="S2364">
        <v>0.18</v>
      </c>
      <c r="T2364">
        <v>2.3E-3</v>
      </c>
      <c r="U2364">
        <f t="shared" si="204"/>
        <v>1.3799999999999999E-3</v>
      </c>
    </row>
    <row r="2365" spans="1:21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205"/>
        <v>2440</v>
      </c>
      <c r="J2365" s="1">
        <v>1</v>
      </c>
      <c r="K2365" s="1">
        <f t="shared" si="201"/>
        <v>4736000</v>
      </c>
      <c r="L2365" s="1">
        <v>1</v>
      </c>
      <c r="M2365" s="1">
        <f t="shared" si="202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203"/>
        <v>3</v>
      </c>
      <c r="S2365">
        <v>0.18</v>
      </c>
      <c r="T2365">
        <v>2.3E-3</v>
      </c>
      <c r="U2365">
        <f t="shared" si="204"/>
        <v>1.3799999999999999E-3</v>
      </c>
    </row>
    <row r="2366" spans="1:21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205"/>
        <v>2440</v>
      </c>
      <c r="J2366" s="1">
        <v>1</v>
      </c>
      <c r="K2366" s="1">
        <f t="shared" si="201"/>
        <v>4738000</v>
      </c>
      <c r="L2366" s="1">
        <v>1</v>
      </c>
      <c r="M2366" s="1">
        <f t="shared" si="202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203"/>
        <v>3</v>
      </c>
      <c r="S2366">
        <v>0.18</v>
      </c>
      <c r="T2366">
        <v>2.3E-3</v>
      </c>
      <c r="U2366">
        <f t="shared" si="204"/>
        <v>1.3799999999999999E-3</v>
      </c>
    </row>
    <row r="2367" spans="1:21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205"/>
        <v>2440</v>
      </c>
      <c r="J2367" s="1">
        <v>1</v>
      </c>
      <c r="K2367" s="1">
        <f t="shared" ref="K2367:K2402" si="206">10000+A2367*2000</f>
        <v>4740000</v>
      </c>
      <c r="L2367" s="1">
        <v>1</v>
      </c>
      <c r="M2367" s="1">
        <f t="shared" ref="M2367:M2402" si="207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203"/>
        <v>3</v>
      </c>
      <c r="S2367">
        <v>0.18</v>
      </c>
      <c r="T2367">
        <v>2.3E-3</v>
      </c>
      <c r="U2367">
        <f t="shared" si="204"/>
        <v>1.3799999999999999E-3</v>
      </c>
    </row>
    <row r="2368" spans="1:21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205"/>
        <v>2440</v>
      </c>
      <c r="J2368" s="1">
        <v>1</v>
      </c>
      <c r="K2368" s="1">
        <f t="shared" si="206"/>
        <v>4742000</v>
      </c>
      <c r="L2368" s="1">
        <v>1</v>
      </c>
      <c r="M2368" s="1">
        <f t="shared" si="207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203"/>
        <v>3</v>
      </c>
      <c r="S2368">
        <v>0.18</v>
      </c>
      <c r="T2368">
        <v>2.3E-3</v>
      </c>
      <c r="U2368">
        <f t="shared" si="204"/>
        <v>1.3799999999999999E-3</v>
      </c>
    </row>
    <row r="2369" spans="1:21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205"/>
        <v>2440</v>
      </c>
      <c r="J2369" s="1">
        <v>1</v>
      </c>
      <c r="K2369" s="1">
        <f t="shared" si="206"/>
        <v>4744000</v>
      </c>
      <c r="L2369" s="1">
        <v>1</v>
      </c>
      <c r="M2369" s="1">
        <f t="shared" si="207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203"/>
        <v>3</v>
      </c>
      <c r="S2369">
        <v>0.18</v>
      </c>
      <c r="T2369">
        <v>2.3E-3</v>
      </c>
      <c r="U2369">
        <f t="shared" si="204"/>
        <v>1.3799999999999999E-3</v>
      </c>
    </row>
    <row r="2370" spans="1:21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205"/>
        <v>2440</v>
      </c>
      <c r="J2370" s="1">
        <v>1</v>
      </c>
      <c r="K2370" s="1">
        <f t="shared" si="206"/>
        <v>4746000</v>
      </c>
      <c r="L2370" s="1">
        <v>1</v>
      </c>
      <c r="M2370" s="1">
        <f t="shared" si="207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203"/>
        <v>3</v>
      </c>
      <c r="S2370">
        <v>0.18</v>
      </c>
      <c r="T2370">
        <v>2.3E-3</v>
      </c>
      <c r="U2370">
        <f t="shared" si="204"/>
        <v>1.3799999999999999E-3</v>
      </c>
    </row>
    <row r="2371" spans="1:21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205"/>
        <v>2440</v>
      </c>
      <c r="J2371" s="1">
        <v>1</v>
      </c>
      <c r="K2371" s="1">
        <f t="shared" si="206"/>
        <v>4748000</v>
      </c>
      <c r="L2371" s="1">
        <v>1</v>
      </c>
      <c r="M2371" s="1">
        <f t="shared" si="207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208">QUOTIENT(A2371,1000)+1</f>
        <v>3</v>
      </c>
      <c r="S2371">
        <v>0.18</v>
      </c>
      <c r="T2371">
        <v>2.3E-3</v>
      </c>
      <c r="U2371">
        <f t="shared" si="204"/>
        <v>1.3799999999999999E-3</v>
      </c>
    </row>
    <row r="2372" spans="1:21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205"/>
        <v>2440</v>
      </c>
      <c r="J2372" s="1">
        <v>1</v>
      </c>
      <c r="K2372" s="1">
        <f t="shared" si="206"/>
        <v>4750000</v>
      </c>
      <c r="L2372" s="1">
        <v>1</v>
      </c>
      <c r="M2372" s="1">
        <f t="shared" si="207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208"/>
        <v>3</v>
      </c>
      <c r="S2372">
        <v>0.18</v>
      </c>
      <c r="T2372">
        <v>2.3E-3</v>
      </c>
      <c r="U2372">
        <f t="shared" ref="U2372:U2435" si="209">T2372*0.6</f>
        <v>1.3799999999999999E-3</v>
      </c>
    </row>
    <row r="2373" spans="1:21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205"/>
        <v>2440</v>
      </c>
      <c r="J2373" s="1">
        <v>1</v>
      </c>
      <c r="K2373" s="1">
        <f t="shared" si="206"/>
        <v>4752000</v>
      </c>
      <c r="L2373" s="1">
        <v>1</v>
      </c>
      <c r="M2373" s="1">
        <f t="shared" si="207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208"/>
        <v>3</v>
      </c>
      <c r="S2373">
        <v>0.18</v>
      </c>
      <c r="T2373">
        <v>2.3E-3</v>
      </c>
      <c r="U2373">
        <f t="shared" si="209"/>
        <v>1.3799999999999999E-3</v>
      </c>
    </row>
    <row r="2374" spans="1:21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205"/>
        <v>2440</v>
      </c>
      <c r="J2374" s="1">
        <v>1</v>
      </c>
      <c r="K2374" s="1">
        <f t="shared" si="206"/>
        <v>4754000</v>
      </c>
      <c r="L2374" s="1">
        <v>1</v>
      </c>
      <c r="M2374" s="1">
        <f t="shared" si="207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208"/>
        <v>3</v>
      </c>
      <c r="S2374">
        <v>0.18</v>
      </c>
      <c r="T2374">
        <v>2.3E-3</v>
      </c>
      <c r="U2374">
        <f t="shared" si="209"/>
        <v>1.3799999999999999E-3</v>
      </c>
    </row>
    <row r="2375" spans="1:21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205"/>
        <v>2440</v>
      </c>
      <c r="J2375" s="1">
        <v>1</v>
      </c>
      <c r="K2375" s="1">
        <f t="shared" si="206"/>
        <v>4756000</v>
      </c>
      <c r="L2375" s="1">
        <v>1</v>
      </c>
      <c r="M2375" s="1">
        <f t="shared" si="207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208"/>
        <v>3</v>
      </c>
      <c r="S2375">
        <v>0.18</v>
      </c>
      <c r="T2375">
        <v>2.3E-3</v>
      </c>
      <c r="U2375">
        <f t="shared" si="209"/>
        <v>1.3799999999999999E-3</v>
      </c>
    </row>
    <row r="2376" spans="1:21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205"/>
        <v>2440</v>
      </c>
      <c r="J2376" s="1">
        <v>1</v>
      </c>
      <c r="K2376" s="1">
        <f t="shared" si="206"/>
        <v>4758000</v>
      </c>
      <c r="L2376" s="1">
        <v>1</v>
      </c>
      <c r="M2376" s="1">
        <f t="shared" si="207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208"/>
        <v>3</v>
      </c>
      <c r="S2376">
        <v>0.18</v>
      </c>
      <c r="T2376">
        <v>2.3E-3</v>
      </c>
      <c r="U2376">
        <f t="shared" si="209"/>
        <v>1.3799999999999999E-3</v>
      </c>
    </row>
    <row r="2377" spans="1:21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205"/>
        <v>2440</v>
      </c>
      <c r="J2377" s="1">
        <v>1</v>
      </c>
      <c r="K2377" s="1">
        <f t="shared" si="206"/>
        <v>4760000</v>
      </c>
      <c r="L2377" s="1">
        <v>1</v>
      </c>
      <c r="M2377" s="1">
        <f t="shared" si="207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208"/>
        <v>3</v>
      </c>
      <c r="S2377">
        <v>0.18</v>
      </c>
      <c r="T2377">
        <v>2.3E-3</v>
      </c>
      <c r="U2377">
        <f t="shared" si="209"/>
        <v>1.3799999999999999E-3</v>
      </c>
    </row>
    <row r="2378" spans="1:21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205"/>
        <v>2450</v>
      </c>
      <c r="J2378" s="1">
        <v>1</v>
      </c>
      <c r="K2378" s="1">
        <f t="shared" si="206"/>
        <v>4762000</v>
      </c>
      <c r="L2378" s="1">
        <v>1</v>
      </c>
      <c r="M2378" s="1">
        <f t="shared" si="207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208"/>
        <v>3</v>
      </c>
      <c r="S2378">
        <v>0.18</v>
      </c>
      <c r="T2378">
        <v>2.3E-3</v>
      </c>
      <c r="U2378">
        <f t="shared" si="209"/>
        <v>1.3799999999999999E-3</v>
      </c>
    </row>
    <row r="2379" spans="1:21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205"/>
        <v>2450</v>
      </c>
      <c r="J2379" s="1">
        <v>1</v>
      </c>
      <c r="K2379" s="1">
        <f t="shared" si="206"/>
        <v>4764000</v>
      </c>
      <c r="L2379" s="1">
        <v>1</v>
      </c>
      <c r="M2379" s="1">
        <f t="shared" si="207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208"/>
        <v>3</v>
      </c>
      <c r="S2379">
        <v>0.18</v>
      </c>
      <c r="T2379">
        <v>2.3E-3</v>
      </c>
      <c r="U2379">
        <f t="shared" si="209"/>
        <v>1.3799999999999999E-3</v>
      </c>
    </row>
    <row r="2380" spans="1:21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205"/>
        <v>2450</v>
      </c>
      <c r="J2380" s="1">
        <v>1</v>
      </c>
      <c r="K2380" s="1">
        <f t="shared" si="206"/>
        <v>4766000</v>
      </c>
      <c r="L2380" s="1">
        <v>1</v>
      </c>
      <c r="M2380" s="1">
        <f t="shared" si="207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208"/>
        <v>3</v>
      </c>
      <c r="S2380">
        <v>0.18</v>
      </c>
      <c r="T2380">
        <v>2.3E-3</v>
      </c>
      <c r="U2380">
        <f t="shared" si="209"/>
        <v>1.3799999999999999E-3</v>
      </c>
    </row>
    <row r="2381" spans="1:21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205"/>
        <v>2450</v>
      </c>
      <c r="J2381" s="1">
        <v>1</v>
      </c>
      <c r="K2381" s="1">
        <f t="shared" si="206"/>
        <v>4768000</v>
      </c>
      <c r="L2381" s="1">
        <v>1</v>
      </c>
      <c r="M2381" s="1">
        <f t="shared" si="207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208"/>
        <v>3</v>
      </c>
      <c r="S2381">
        <v>0.18</v>
      </c>
      <c r="T2381">
        <v>2.3E-3</v>
      </c>
      <c r="U2381">
        <f t="shared" si="209"/>
        <v>1.3799999999999999E-3</v>
      </c>
    </row>
    <row r="2382" spans="1:21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205"/>
        <v>2450</v>
      </c>
      <c r="J2382" s="1">
        <v>1</v>
      </c>
      <c r="K2382" s="1">
        <f t="shared" si="206"/>
        <v>4770000</v>
      </c>
      <c r="L2382" s="1">
        <v>1</v>
      </c>
      <c r="M2382" s="1">
        <f t="shared" si="207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208"/>
        <v>3</v>
      </c>
      <c r="S2382">
        <v>0.18</v>
      </c>
      <c r="T2382">
        <v>2.3E-3</v>
      </c>
      <c r="U2382">
        <f t="shared" si="209"/>
        <v>1.3799999999999999E-3</v>
      </c>
    </row>
    <row r="2383" spans="1:21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205"/>
        <v>2450</v>
      </c>
      <c r="J2383" s="1">
        <v>1</v>
      </c>
      <c r="K2383" s="1">
        <f t="shared" si="206"/>
        <v>4772000</v>
      </c>
      <c r="L2383" s="1">
        <v>1</v>
      </c>
      <c r="M2383" s="1">
        <f t="shared" si="207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208"/>
        <v>3</v>
      </c>
      <c r="S2383">
        <v>0.18</v>
      </c>
      <c r="T2383">
        <v>2.3E-3</v>
      </c>
      <c r="U2383">
        <f t="shared" si="209"/>
        <v>1.3799999999999999E-3</v>
      </c>
    </row>
    <row r="2384" spans="1:21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205"/>
        <v>2450</v>
      </c>
      <c r="J2384" s="1">
        <v>1</v>
      </c>
      <c r="K2384" s="1">
        <f t="shared" si="206"/>
        <v>4774000</v>
      </c>
      <c r="L2384" s="1">
        <v>1</v>
      </c>
      <c r="M2384" s="1">
        <f t="shared" si="207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208"/>
        <v>3</v>
      </c>
      <c r="S2384">
        <v>0.18</v>
      </c>
      <c r="T2384">
        <v>2.3E-3</v>
      </c>
      <c r="U2384">
        <f t="shared" si="209"/>
        <v>1.3799999999999999E-3</v>
      </c>
    </row>
    <row r="2385" spans="1:21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205"/>
        <v>2450</v>
      </c>
      <c r="J2385" s="1">
        <v>1</v>
      </c>
      <c r="K2385" s="1">
        <f t="shared" si="206"/>
        <v>4776000</v>
      </c>
      <c r="L2385" s="1">
        <v>1</v>
      </c>
      <c r="M2385" s="1">
        <f t="shared" si="207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208"/>
        <v>3</v>
      </c>
      <c r="S2385">
        <v>0.18</v>
      </c>
      <c r="T2385">
        <v>2.3E-3</v>
      </c>
      <c r="U2385">
        <f t="shared" si="209"/>
        <v>1.3799999999999999E-3</v>
      </c>
    </row>
    <row r="2386" spans="1:21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205"/>
        <v>2450</v>
      </c>
      <c r="J2386" s="1">
        <v>1</v>
      </c>
      <c r="K2386" s="1">
        <f t="shared" si="206"/>
        <v>4778000</v>
      </c>
      <c r="L2386" s="1">
        <v>1</v>
      </c>
      <c r="M2386" s="1">
        <f t="shared" si="207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208"/>
        <v>3</v>
      </c>
      <c r="S2386">
        <v>0.18</v>
      </c>
      <c r="T2386">
        <v>2.3E-3</v>
      </c>
      <c r="U2386">
        <f t="shared" si="209"/>
        <v>1.3799999999999999E-3</v>
      </c>
    </row>
    <row r="2387" spans="1:21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205"/>
        <v>2450</v>
      </c>
      <c r="J2387" s="1">
        <v>1</v>
      </c>
      <c r="K2387" s="1">
        <f t="shared" si="206"/>
        <v>4780000</v>
      </c>
      <c r="L2387" s="1">
        <v>1</v>
      </c>
      <c r="M2387" s="1">
        <f t="shared" si="207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208"/>
        <v>3</v>
      </c>
      <c r="S2387">
        <v>0.18</v>
      </c>
      <c r="T2387">
        <v>2.3E-3</v>
      </c>
      <c r="U2387">
        <f t="shared" si="209"/>
        <v>1.3799999999999999E-3</v>
      </c>
    </row>
    <row r="2388" spans="1:21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205"/>
        <v>2450</v>
      </c>
      <c r="J2388" s="1">
        <v>1</v>
      </c>
      <c r="K2388" s="1">
        <f t="shared" si="206"/>
        <v>4782000</v>
      </c>
      <c r="L2388" s="1">
        <v>1</v>
      </c>
      <c r="M2388" s="1">
        <f t="shared" si="207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208"/>
        <v>3</v>
      </c>
      <c r="S2388">
        <v>0.18</v>
      </c>
      <c r="T2388">
        <v>2.3E-3</v>
      </c>
      <c r="U2388">
        <f t="shared" si="209"/>
        <v>1.3799999999999999E-3</v>
      </c>
    </row>
    <row r="2389" spans="1:21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205"/>
        <v>2450</v>
      </c>
      <c r="J2389" s="1">
        <v>1</v>
      </c>
      <c r="K2389" s="1">
        <f t="shared" si="206"/>
        <v>4784000</v>
      </c>
      <c r="L2389" s="1">
        <v>1</v>
      </c>
      <c r="M2389" s="1">
        <f t="shared" si="207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208"/>
        <v>3</v>
      </c>
      <c r="S2389">
        <v>0.18</v>
      </c>
      <c r="T2389">
        <v>2.3E-3</v>
      </c>
      <c r="U2389">
        <f t="shared" si="209"/>
        <v>1.3799999999999999E-3</v>
      </c>
    </row>
    <row r="2390" spans="1:21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205"/>
        <v>2450</v>
      </c>
      <c r="J2390" s="1">
        <v>1</v>
      </c>
      <c r="K2390" s="1">
        <f t="shared" si="206"/>
        <v>4786000</v>
      </c>
      <c r="L2390" s="1">
        <v>1</v>
      </c>
      <c r="M2390" s="1">
        <f t="shared" si="207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208"/>
        <v>3</v>
      </c>
      <c r="S2390">
        <v>0.18</v>
      </c>
      <c r="T2390">
        <v>2.3E-3</v>
      </c>
      <c r="U2390">
        <f t="shared" si="209"/>
        <v>1.3799999999999999E-3</v>
      </c>
    </row>
    <row r="2391" spans="1:21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205"/>
        <v>2450</v>
      </c>
      <c r="J2391" s="1">
        <v>1</v>
      </c>
      <c r="K2391" s="1">
        <f t="shared" si="206"/>
        <v>4788000</v>
      </c>
      <c r="L2391" s="1">
        <v>1</v>
      </c>
      <c r="M2391" s="1">
        <f t="shared" si="207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208"/>
        <v>3</v>
      </c>
      <c r="S2391">
        <v>0.18</v>
      </c>
      <c r="T2391">
        <v>2.3E-3</v>
      </c>
      <c r="U2391">
        <f t="shared" si="209"/>
        <v>1.3799999999999999E-3</v>
      </c>
    </row>
    <row r="2392" spans="1:21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205"/>
        <v>2450</v>
      </c>
      <c r="J2392" s="1">
        <v>1</v>
      </c>
      <c r="K2392" s="1">
        <f t="shared" si="206"/>
        <v>4790000</v>
      </c>
      <c r="L2392" s="1">
        <v>1</v>
      </c>
      <c r="M2392" s="1">
        <f t="shared" si="207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208"/>
        <v>3</v>
      </c>
      <c r="S2392">
        <v>0.18</v>
      </c>
      <c r="T2392">
        <v>2.3E-3</v>
      </c>
      <c r="U2392">
        <f t="shared" si="209"/>
        <v>1.3799999999999999E-3</v>
      </c>
    </row>
    <row r="2393" spans="1:21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205"/>
        <v>2450</v>
      </c>
      <c r="J2393" s="1">
        <v>1</v>
      </c>
      <c r="K2393" s="1">
        <f t="shared" si="206"/>
        <v>4792000</v>
      </c>
      <c r="L2393" s="1">
        <v>1</v>
      </c>
      <c r="M2393" s="1">
        <f t="shared" si="207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208"/>
        <v>3</v>
      </c>
      <c r="S2393">
        <v>0.18</v>
      </c>
      <c r="T2393">
        <v>2.3E-3</v>
      </c>
      <c r="U2393">
        <f t="shared" si="209"/>
        <v>1.3799999999999999E-3</v>
      </c>
    </row>
    <row r="2394" spans="1:21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205"/>
        <v>2450</v>
      </c>
      <c r="J2394" s="1">
        <v>1</v>
      </c>
      <c r="K2394" s="1">
        <f t="shared" si="206"/>
        <v>4794000</v>
      </c>
      <c r="L2394" s="1">
        <v>1</v>
      </c>
      <c r="M2394" s="1">
        <f t="shared" si="207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208"/>
        <v>3</v>
      </c>
      <c r="S2394">
        <v>0.18</v>
      </c>
      <c r="T2394">
        <v>2.3E-3</v>
      </c>
      <c r="U2394">
        <f t="shared" si="209"/>
        <v>1.3799999999999999E-3</v>
      </c>
    </row>
    <row r="2395" spans="1:21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205"/>
        <v>2450</v>
      </c>
      <c r="J2395" s="1">
        <v>1</v>
      </c>
      <c r="K2395" s="1">
        <f t="shared" si="206"/>
        <v>4796000</v>
      </c>
      <c r="L2395" s="1">
        <v>1</v>
      </c>
      <c r="M2395" s="1">
        <f t="shared" si="207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208"/>
        <v>3</v>
      </c>
      <c r="S2395">
        <v>0.18</v>
      </c>
      <c r="T2395">
        <v>2.3E-3</v>
      </c>
      <c r="U2395">
        <f t="shared" si="209"/>
        <v>1.3799999999999999E-3</v>
      </c>
    </row>
    <row r="2396" spans="1:21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205"/>
        <v>2450</v>
      </c>
      <c r="J2396" s="1">
        <v>1</v>
      </c>
      <c r="K2396" s="1">
        <f t="shared" si="206"/>
        <v>4798000</v>
      </c>
      <c r="L2396" s="1">
        <v>1</v>
      </c>
      <c r="M2396" s="1">
        <f t="shared" si="207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208"/>
        <v>3</v>
      </c>
      <c r="S2396">
        <v>0.18</v>
      </c>
      <c r="T2396">
        <v>2.3E-3</v>
      </c>
      <c r="U2396">
        <f t="shared" si="209"/>
        <v>1.3799999999999999E-3</v>
      </c>
    </row>
    <row r="2397" spans="1:21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205"/>
        <v>2450</v>
      </c>
      <c r="J2397" s="1">
        <v>1</v>
      </c>
      <c r="K2397" s="1">
        <f t="shared" si="206"/>
        <v>4800000</v>
      </c>
      <c r="L2397" s="1">
        <v>1</v>
      </c>
      <c r="M2397" s="1">
        <f t="shared" si="207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208"/>
        <v>3</v>
      </c>
      <c r="S2397">
        <v>0.18</v>
      </c>
      <c r="T2397">
        <v>2.3E-3</v>
      </c>
      <c r="U2397">
        <f t="shared" si="209"/>
        <v>1.3799999999999999E-3</v>
      </c>
    </row>
    <row r="2398" spans="1:21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205"/>
        <v>2450</v>
      </c>
      <c r="J2398" s="1">
        <v>1</v>
      </c>
      <c r="K2398" s="1">
        <f t="shared" si="206"/>
        <v>4802000</v>
      </c>
      <c r="L2398" s="1">
        <v>1</v>
      </c>
      <c r="M2398" s="1">
        <f t="shared" si="207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208"/>
        <v>3</v>
      </c>
      <c r="S2398">
        <v>0.18</v>
      </c>
      <c r="T2398">
        <v>2.3E-3</v>
      </c>
      <c r="U2398">
        <f t="shared" si="209"/>
        <v>1.3799999999999999E-3</v>
      </c>
    </row>
    <row r="2399" spans="1:21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205"/>
        <v>2450</v>
      </c>
      <c r="J2399" s="1">
        <v>1</v>
      </c>
      <c r="K2399" s="1">
        <f t="shared" si="206"/>
        <v>4804000</v>
      </c>
      <c r="L2399" s="1">
        <v>1</v>
      </c>
      <c r="M2399" s="1">
        <f t="shared" si="207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208"/>
        <v>3</v>
      </c>
      <c r="S2399">
        <v>0.18</v>
      </c>
      <c r="T2399">
        <v>2.3E-3</v>
      </c>
      <c r="U2399">
        <f t="shared" si="209"/>
        <v>1.3799999999999999E-3</v>
      </c>
    </row>
    <row r="2400" spans="1:21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205"/>
        <v>2450</v>
      </c>
      <c r="J2400" s="1">
        <v>1</v>
      </c>
      <c r="K2400" s="1">
        <f t="shared" si="206"/>
        <v>4806000</v>
      </c>
      <c r="L2400" s="1">
        <v>1</v>
      </c>
      <c r="M2400" s="1">
        <f t="shared" si="207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208"/>
        <v>3</v>
      </c>
      <c r="S2400">
        <v>0.18</v>
      </c>
      <c r="T2400">
        <v>2.3E-3</v>
      </c>
      <c r="U2400">
        <f t="shared" si="209"/>
        <v>1.3799999999999999E-3</v>
      </c>
    </row>
    <row r="2401" spans="1:21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205"/>
        <v>2450</v>
      </c>
      <c r="J2401" s="1">
        <v>1</v>
      </c>
      <c r="K2401" s="1">
        <f t="shared" si="206"/>
        <v>4808000</v>
      </c>
      <c r="L2401" s="1">
        <v>1</v>
      </c>
      <c r="M2401" s="1">
        <f t="shared" si="207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208"/>
        <v>3</v>
      </c>
      <c r="S2401">
        <v>0.18</v>
      </c>
      <c r="T2401">
        <v>2.3E-3</v>
      </c>
      <c r="U2401">
        <f t="shared" si="209"/>
        <v>1.3799999999999999E-3</v>
      </c>
    </row>
    <row r="2402" spans="1:21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205"/>
        <v>2450</v>
      </c>
      <c r="J2402" s="1">
        <v>1</v>
      </c>
      <c r="K2402" s="1">
        <f t="shared" si="206"/>
        <v>4810000</v>
      </c>
      <c r="L2402" s="1">
        <v>1</v>
      </c>
      <c r="M2402" s="1">
        <f t="shared" si="207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208"/>
        <v>3</v>
      </c>
      <c r="S2402">
        <v>0.18</v>
      </c>
      <c r="T2402">
        <v>2.3E-3</v>
      </c>
      <c r="U2402">
        <f t="shared" si="209"/>
        <v>1.3799999999999999E-3</v>
      </c>
    </row>
    <row r="2403" spans="1:21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205"/>
        <v>2460</v>
      </c>
      <c r="J2403" s="5">
        <v>1</v>
      </c>
      <c r="K2403" s="5">
        <f t="shared" ref="K2403:K2466" si="210">10000+A2403*2000</f>
        <v>4812000</v>
      </c>
      <c r="L2403" s="5">
        <v>1</v>
      </c>
      <c r="M2403" s="5">
        <f t="shared" ref="M2403:M2466" si="211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208"/>
        <v>3</v>
      </c>
      <c r="S2403">
        <v>0.18</v>
      </c>
      <c r="T2403">
        <v>2.3E-3</v>
      </c>
      <c r="U2403">
        <f t="shared" si="209"/>
        <v>1.3799999999999999E-3</v>
      </c>
    </row>
    <row r="2404" spans="1:21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205"/>
        <v>2460</v>
      </c>
      <c r="J2404" s="5">
        <v>1</v>
      </c>
      <c r="K2404" s="5">
        <f t="shared" si="210"/>
        <v>4814000</v>
      </c>
      <c r="L2404" s="5">
        <v>1</v>
      </c>
      <c r="M2404" s="5">
        <f t="shared" si="211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208"/>
        <v>3</v>
      </c>
      <c r="S2404">
        <v>0.18</v>
      </c>
      <c r="T2404">
        <v>2.3E-3</v>
      </c>
      <c r="U2404">
        <f t="shared" si="209"/>
        <v>1.3799999999999999E-3</v>
      </c>
    </row>
    <row r="2405" spans="1:21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205"/>
        <v>2460</v>
      </c>
      <c r="J2405" s="5">
        <v>1</v>
      </c>
      <c r="K2405" s="5">
        <f t="shared" si="210"/>
        <v>4816000</v>
      </c>
      <c r="L2405" s="5">
        <v>1</v>
      </c>
      <c r="M2405" s="5">
        <f t="shared" si="211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208"/>
        <v>3</v>
      </c>
      <c r="S2405">
        <v>0.18</v>
      </c>
      <c r="T2405">
        <v>2.3E-3</v>
      </c>
      <c r="U2405">
        <f t="shared" si="209"/>
        <v>1.3799999999999999E-3</v>
      </c>
    </row>
    <row r="2406" spans="1:21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205"/>
        <v>2460</v>
      </c>
      <c r="J2406" s="5">
        <v>1</v>
      </c>
      <c r="K2406" s="5">
        <f t="shared" si="210"/>
        <v>4818000</v>
      </c>
      <c r="L2406" s="5">
        <v>1</v>
      </c>
      <c r="M2406" s="5">
        <f t="shared" si="211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208"/>
        <v>3</v>
      </c>
      <c r="S2406">
        <v>0.18</v>
      </c>
      <c r="T2406">
        <v>2.3E-3</v>
      </c>
      <c r="U2406">
        <f t="shared" si="209"/>
        <v>1.3799999999999999E-3</v>
      </c>
    </row>
    <row r="2407" spans="1:21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205"/>
        <v>2460</v>
      </c>
      <c r="J2407" s="5">
        <v>1</v>
      </c>
      <c r="K2407" s="5">
        <f t="shared" si="210"/>
        <v>4820000</v>
      </c>
      <c r="L2407" s="5">
        <v>1</v>
      </c>
      <c r="M2407" s="5">
        <f t="shared" si="211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208"/>
        <v>3</v>
      </c>
      <c r="S2407">
        <v>0.18</v>
      </c>
      <c r="T2407">
        <v>2.3E-3</v>
      </c>
      <c r="U2407">
        <f t="shared" si="209"/>
        <v>1.3799999999999999E-3</v>
      </c>
    </row>
    <row r="2408" spans="1:21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205"/>
        <v>2460</v>
      </c>
      <c r="J2408" s="5">
        <v>1</v>
      </c>
      <c r="K2408" s="5">
        <f t="shared" si="210"/>
        <v>4822000</v>
      </c>
      <c r="L2408" s="5">
        <v>1</v>
      </c>
      <c r="M2408" s="5">
        <f t="shared" si="211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208"/>
        <v>3</v>
      </c>
      <c r="S2408">
        <v>0.18</v>
      </c>
      <c r="T2408">
        <v>2.3E-3</v>
      </c>
      <c r="U2408">
        <f t="shared" si="209"/>
        <v>1.3799999999999999E-3</v>
      </c>
    </row>
    <row r="2409" spans="1:21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205"/>
        <v>2460</v>
      </c>
      <c r="J2409" s="5">
        <v>1</v>
      </c>
      <c r="K2409" s="5">
        <f t="shared" si="210"/>
        <v>4824000</v>
      </c>
      <c r="L2409" s="5">
        <v>1</v>
      </c>
      <c r="M2409" s="5">
        <f t="shared" si="211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208"/>
        <v>3</v>
      </c>
      <c r="S2409">
        <v>0.18</v>
      </c>
      <c r="T2409">
        <v>2.3E-3</v>
      </c>
      <c r="U2409">
        <f t="shared" si="209"/>
        <v>1.3799999999999999E-3</v>
      </c>
    </row>
    <row r="2410" spans="1:21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205"/>
        <v>2460</v>
      </c>
      <c r="J2410" s="5">
        <v>1</v>
      </c>
      <c r="K2410" s="5">
        <f t="shared" si="210"/>
        <v>4826000</v>
      </c>
      <c r="L2410" s="5">
        <v>1</v>
      </c>
      <c r="M2410" s="5">
        <f t="shared" si="211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208"/>
        <v>3</v>
      </c>
      <c r="S2410">
        <v>0.18</v>
      </c>
      <c r="T2410">
        <v>2.3E-3</v>
      </c>
      <c r="U2410">
        <f t="shared" si="209"/>
        <v>1.3799999999999999E-3</v>
      </c>
    </row>
    <row r="2411" spans="1:21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205"/>
        <v>2460</v>
      </c>
      <c r="J2411" s="5">
        <v>1</v>
      </c>
      <c r="K2411" s="5">
        <f t="shared" si="210"/>
        <v>4828000</v>
      </c>
      <c r="L2411" s="5">
        <v>1</v>
      </c>
      <c r="M2411" s="5">
        <f t="shared" si="211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208"/>
        <v>3</v>
      </c>
      <c r="S2411">
        <v>0.18</v>
      </c>
      <c r="T2411">
        <v>2.3E-3</v>
      </c>
      <c r="U2411">
        <f t="shared" si="209"/>
        <v>1.3799999999999999E-3</v>
      </c>
    </row>
    <row r="2412" spans="1:21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205"/>
        <v>2460</v>
      </c>
      <c r="J2412" s="5">
        <v>1</v>
      </c>
      <c r="K2412" s="5">
        <f t="shared" si="210"/>
        <v>4830000</v>
      </c>
      <c r="L2412" s="5">
        <v>1</v>
      </c>
      <c r="M2412" s="5">
        <f t="shared" si="211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208"/>
        <v>3</v>
      </c>
      <c r="S2412">
        <v>0.18</v>
      </c>
      <c r="T2412">
        <v>2.3E-3</v>
      </c>
      <c r="U2412">
        <f t="shared" si="209"/>
        <v>1.3799999999999999E-3</v>
      </c>
    </row>
    <row r="2413" spans="1:21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205"/>
        <v>2460</v>
      </c>
      <c r="J2413" s="5">
        <v>1</v>
      </c>
      <c r="K2413" s="5">
        <f t="shared" si="210"/>
        <v>4832000</v>
      </c>
      <c r="L2413" s="5">
        <v>1</v>
      </c>
      <c r="M2413" s="5">
        <f t="shared" si="211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208"/>
        <v>3</v>
      </c>
      <c r="S2413">
        <v>0.18</v>
      </c>
      <c r="T2413">
        <v>2.3E-3</v>
      </c>
      <c r="U2413">
        <f t="shared" si="209"/>
        <v>1.3799999999999999E-3</v>
      </c>
    </row>
    <row r="2414" spans="1:21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205"/>
        <v>2460</v>
      </c>
      <c r="J2414" s="5">
        <v>1</v>
      </c>
      <c r="K2414" s="5">
        <f t="shared" si="210"/>
        <v>4834000</v>
      </c>
      <c r="L2414" s="5">
        <v>1</v>
      </c>
      <c r="M2414" s="5">
        <f t="shared" si="211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208"/>
        <v>3</v>
      </c>
      <c r="S2414">
        <v>0.18</v>
      </c>
      <c r="T2414">
        <v>2.3E-3</v>
      </c>
      <c r="U2414">
        <f t="shared" si="209"/>
        <v>1.3799999999999999E-3</v>
      </c>
    </row>
    <row r="2415" spans="1:21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205"/>
        <v>2460</v>
      </c>
      <c r="J2415" s="5">
        <v>1</v>
      </c>
      <c r="K2415" s="5">
        <f t="shared" si="210"/>
        <v>4836000</v>
      </c>
      <c r="L2415" s="5">
        <v>1</v>
      </c>
      <c r="M2415" s="5">
        <f t="shared" si="211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208"/>
        <v>3</v>
      </c>
      <c r="S2415">
        <v>0.18</v>
      </c>
      <c r="T2415">
        <v>2.3E-3</v>
      </c>
      <c r="U2415">
        <f t="shared" si="209"/>
        <v>1.3799999999999999E-3</v>
      </c>
    </row>
    <row r="2416" spans="1:21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205"/>
        <v>2460</v>
      </c>
      <c r="J2416" s="5">
        <v>1</v>
      </c>
      <c r="K2416" s="5">
        <f t="shared" si="210"/>
        <v>4838000</v>
      </c>
      <c r="L2416" s="5">
        <v>1</v>
      </c>
      <c r="M2416" s="5">
        <f t="shared" si="211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208"/>
        <v>3</v>
      </c>
      <c r="S2416">
        <v>0.18</v>
      </c>
      <c r="T2416">
        <v>2.3E-3</v>
      </c>
      <c r="U2416">
        <f t="shared" si="209"/>
        <v>1.3799999999999999E-3</v>
      </c>
    </row>
    <row r="2417" spans="1:21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205"/>
        <v>2460</v>
      </c>
      <c r="J2417" s="5">
        <v>1</v>
      </c>
      <c r="K2417" s="5">
        <f t="shared" si="210"/>
        <v>4840000</v>
      </c>
      <c r="L2417" s="5">
        <v>1</v>
      </c>
      <c r="M2417" s="5">
        <f t="shared" si="211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208"/>
        <v>3</v>
      </c>
      <c r="S2417">
        <v>0.18</v>
      </c>
      <c r="T2417">
        <v>2.3E-3</v>
      </c>
      <c r="U2417">
        <f t="shared" si="209"/>
        <v>1.3799999999999999E-3</v>
      </c>
    </row>
    <row r="2418" spans="1:21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205"/>
        <v>2460</v>
      </c>
      <c r="J2418" s="5">
        <v>1</v>
      </c>
      <c r="K2418" s="5">
        <f t="shared" si="210"/>
        <v>4842000</v>
      </c>
      <c r="L2418" s="5">
        <v>1</v>
      </c>
      <c r="M2418" s="5">
        <f t="shared" si="211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208"/>
        <v>3</v>
      </c>
      <c r="S2418">
        <v>0.18</v>
      </c>
      <c r="T2418">
        <v>2.3E-3</v>
      </c>
      <c r="U2418">
        <f t="shared" si="209"/>
        <v>1.3799999999999999E-3</v>
      </c>
    </row>
    <row r="2419" spans="1:21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205"/>
        <v>2460</v>
      </c>
      <c r="J2419" s="5">
        <v>1</v>
      </c>
      <c r="K2419" s="5">
        <f t="shared" si="210"/>
        <v>4844000</v>
      </c>
      <c r="L2419" s="5">
        <v>1</v>
      </c>
      <c r="M2419" s="5">
        <f t="shared" si="211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208"/>
        <v>3</v>
      </c>
      <c r="S2419">
        <v>0.18</v>
      </c>
      <c r="T2419">
        <v>2.3E-3</v>
      </c>
      <c r="U2419">
        <f t="shared" si="209"/>
        <v>1.3799999999999999E-3</v>
      </c>
    </row>
    <row r="2420" spans="1:21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205"/>
        <v>2460</v>
      </c>
      <c r="J2420" s="5">
        <v>1</v>
      </c>
      <c r="K2420" s="5">
        <f t="shared" si="210"/>
        <v>4846000</v>
      </c>
      <c r="L2420" s="5">
        <v>1</v>
      </c>
      <c r="M2420" s="5">
        <f t="shared" si="211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208"/>
        <v>3</v>
      </c>
      <c r="S2420">
        <v>0.18</v>
      </c>
      <c r="T2420">
        <v>2.3E-3</v>
      </c>
      <c r="U2420">
        <f t="shared" si="209"/>
        <v>1.3799999999999999E-3</v>
      </c>
    </row>
    <row r="2421" spans="1:21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205"/>
        <v>2460</v>
      </c>
      <c r="J2421" s="5">
        <v>1</v>
      </c>
      <c r="K2421" s="5">
        <f t="shared" si="210"/>
        <v>4848000</v>
      </c>
      <c r="L2421" s="5">
        <v>1</v>
      </c>
      <c r="M2421" s="5">
        <f t="shared" si="211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208"/>
        <v>3</v>
      </c>
      <c r="S2421">
        <v>0.18</v>
      </c>
      <c r="T2421">
        <v>2.3E-3</v>
      </c>
      <c r="U2421">
        <f t="shared" si="209"/>
        <v>1.3799999999999999E-3</v>
      </c>
    </row>
    <row r="2422" spans="1:21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205"/>
        <v>2460</v>
      </c>
      <c r="J2422" s="5">
        <v>1</v>
      </c>
      <c r="K2422" s="5">
        <f t="shared" si="210"/>
        <v>4850000</v>
      </c>
      <c r="L2422" s="5">
        <v>1</v>
      </c>
      <c r="M2422" s="5">
        <f t="shared" si="211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208"/>
        <v>3</v>
      </c>
      <c r="S2422">
        <v>0.18</v>
      </c>
      <c r="T2422">
        <v>2.3E-3</v>
      </c>
      <c r="U2422">
        <f t="shared" si="209"/>
        <v>1.3799999999999999E-3</v>
      </c>
    </row>
    <row r="2423" spans="1:21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205"/>
        <v>2460</v>
      </c>
      <c r="J2423" s="5">
        <v>1</v>
      </c>
      <c r="K2423" s="5">
        <f t="shared" si="210"/>
        <v>4852000</v>
      </c>
      <c r="L2423" s="5">
        <v>1</v>
      </c>
      <c r="M2423" s="5">
        <f t="shared" si="211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208"/>
        <v>3</v>
      </c>
      <c r="S2423">
        <v>0.18</v>
      </c>
      <c r="T2423">
        <v>2.3E-3</v>
      </c>
      <c r="U2423">
        <f t="shared" si="209"/>
        <v>1.3799999999999999E-3</v>
      </c>
    </row>
    <row r="2424" spans="1:21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205"/>
        <v>2460</v>
      </c>
      <c r="J2424" s="5">
        <v>1</v>
      </c>
      <c r="K2424" s="5">
        <f t="shared" si="210"/>
        <v>4854000</v>
      </c>
      <c r="L2424" s="5">
        <v>1</v>
      </c>
      <c r="M2424" s="5">
        <f t="shared" si="211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208"/>
        <v>3</v>
      </c>
      <c r="S2424">
        <v>0.18</v>
      </c>
      <c r="T2424">
        <v>2.3E-3</v>
      </c>
      <c r="U2424">
        <f t="shared" si="209"/>
        <v>1.3799999999999999E-3</v>
      </c>
    </row>
    <row r="2425" spans="1:21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205"/>
        <v>2460</v>
      </c>
      <c r="J2425" s="5">
        <v>1</v>
      </c>
      <c r="K2425" s="5">
        <f t="shared" si="210"/>
        <v>4856000</v>
      </c>
      <c r="L2425" s="5">
        <v>1</v>
      </c>
      <c r="M2425" s="5">
        <f t="shared" si="211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208"/>
        <v>3</v>
      </c>
      <c r="S2425">
        <v>0.18</v>
      </c>
      <c r="T2425">
        <v>2.3E-3</v>
      </c>
      <c r="U2425">
        <f t="shared" si="209"/>
        <v>1.3799999999999999E-3</v>
      </c>
    </row>
    <row r="2426" spans="1:21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205"/>
        <v>2460</v>
      </c>
      <c r="J2426" s="5">
        <v>1</v>
      </c>
      <c r="K2426" s="5">
        <f t="shared" si="210"/>
        <v>4858000</v>
      </c>
      <c r="L2426" s="5">
        <v>1</v>
      </c>
      <c r="M2426" s="5">
        <f t="shared" si="211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208"/>
        <v>3</v>
      </c>
      <c r="S2426">
        <v>0.18</v>
      </c>
      <c r="T2426">
        <v>2.3E-3</v>
      </c>
      <c r="U2426">
        <f t="shared" si="209"/>
        <v>1.3799999999999999E-3</v>
      </c>
    </row>
    <row r="2427" spans="1:21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205"/>
        <v>2460</v>
      </c>
      <c r="J2427" s="5">
        <v>1</v>
      </c>
      <c r="K2427" s="5">
        <f t="shared" si="210"/>
        <v>4860000</v>
      </c>
      <c r="L2427" s="5">
        <v>1</v>
      </c>
      <c r="M2427" s="5">
        <f t="shared" si="211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208"/>
        <v>3</v>
      </c>
      <c r="S2427">
        <v>0.18</v>
      </c>
      <c r="T2427">
        <v>2.3E-3</v>
      </c>
      <c r="U2427">
        <f t="shared" si="209"/>
        <v>1.3799999999999999E-3</v>
      </c>
    </row>
    <row r="2428" spans="1:21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212">ROUNDDOWN(A2427/50*20+1500,-1)</f>
        <v>2470</v>
      </c>
      <c r="J2428" s="5">
        <v>1</v>
      </c>
      <c r="K2428" s="5">
        <f t="shared" si="210"/>
        <v>4862000</v>
      </c>
      <c r="L2428" s="5">
        <v>1</v>
      </c>
      <c r="M2428" s="5">
        <f t="shared" si="211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208"/>
        <v>3</v>
      </c>
      <c r="S2428">
        <v>0.18</v>
      </c>
      <c r="T2428">
        <v>2.3E-3</v>
      </c>
      <c r="U2428">
        <f t="shared" si="209"/>
        <v>1.3799999999999999E-3</v>
      </c>
    </row>
    <row r="2429" spans="1:21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212"/>
        <v>2470</v>
      </c>
      <c r="J2429" s="5">
        <v>1</v>
      </c>
      <c r="K2429" s="5">
        <f t="shared" si="210"/>
        <v>4864000</v>
      </c>
      <c r="L2429" s="5">
        <v>1</v>
      </c>
      <c r="M2429" s="5">
        <f t="shared" si="211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208"/>
        <v>3</v>
      </c>
      <c r="S2429">
        <v>0.18</v>
      </c>
      <c r="T2429">
        <v>2.3E-3</v>
      </c>
      <c r="U2429">
        <f t="shared" si="209"/>
        <v>1.3799999999999999E-3</v>
      </c>
    </row>
    <row r="2430" spans="1:21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212"/>
        <v>2470</v>
      </c>
      <c r="J2430" s="5">
        <v>1</v>
      </c>
      <c r="K2430" s="5">
        <f t="shared" si="210"/>
        <v>4866000</v>
      </c>
      <c r="L2430" s="5">
        <v>1</v>
      </c>
      <c r="M2430" s="5">
        <f t="shared" si="211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208"/>
        <v>3</v>
      </c>
      <c r="S2430">
        <v>0.18</v>
      </c>
      <c r="T2430">
        <v>2.3E-3</v>
      </c>
      <c r="U2430">
        <f t="shared" si="209"/>
        <v>1.3799999999999999E-3</v>
      </c>
    </row>
    <row r="2431" spans="1:21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212"/>
        <v>2470</v>
      </c>
      <c r="J2431" s="5">
        <v>1</v>
      </c>
      <c r="K2431" s="5">
        <f t="shared" si="210"/>
        <v>4868000</v>
      </c>
      <c r="L2431" s="5">
        <v>1</v>
      </c>
      <c r="M2431" s="5">
        <f t="shared" si="211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208"/>
        <v>3</v>
      </c>
      <c r="S2431">
        <v>0.18</v>
      </c>
      <c r="T2431">
        <v>2.3E-3</v>
      </c>
      <c r="U2431">
        <f t="shared" si="209"/>
        <v>1.3799999999999999E-3</v>
      </c>
    </row>
    <row r="2432" spans="1:21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212"/>
        <v>2470</v>
      </c>
      <c r="J2432" s="5">
        <v>1</v>
      </c>
      <c r="K2432" s="5">
        <f t="shared" si="210"/>
        <v>4870000</v>
      </c>
      <c r="L2432" s="5">
        <v>1</v>
      </c>
      <c r="M2432" s="5">
        <f t="shared" si="211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208"/>
        <v>3</v>
      </c>
      <c r="S2432">
        <v>0.18</v>
      </c>
      <c r="T2432">
        <v>2.3E-3</v>
      </c>
      <c r="U2432">
        <f t="shared" si="209"/>
        <v>1.3799999999999999E-3</v>
      </c>
    </row>
    <row r="2433" spans="1:21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212"/>
        <v>2470</v>
      </c>
      <c r="J2433" s="5">
        <v>1</v>
      </c>
      <c r="K2433" s="5">
        <f t="shared" si="210"/>
        <v>4872000</v>
      </c>
      <c r="L2433" s="5">
        <v>1</v>
      </c>
      <c r="M2433" s="5">
        <f t="shared" si="211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208"/>
        <v>3</v>
      </c>
      <c r="S2433">
        <v>0.18</v>
      </c>
      <c r="T2433">
        <v>2.3E-3</v>
      </c>
      <c r="U2433">
        <f t="shared" si="209"/>
        <v>1.3799999999999999E-3</v>
      </c>
    </row>
    <row r="2434" spans="1:21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212"/>
        <v>2470</v>
      </c>
      <c r="J2434" s="5">
        <v>1</v>
      </c>
      <c r="K2434" s="5">
        <f t="shared" si="210"/>
        <v>4874000</v>
      </c>
      <c r="L2434" s="5">
        <v>1</v>
      </c>
      <c r="M2434" s="5">
        <f t="shared" si="211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208"/>
        <v>3</v>
      </c>
      <c r="S2434">
        <v>0.18</v>
      </c>
      <c r="T2434">
        <v>2.3E-3</v>
      </c>
      <c r="U2434">
        <f t="shared" si="209"/>
        <v>1.3799999999999999E-3</v>
      </c>
    </row>
    <row r="2435" spans="1:21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212"/>
        <v>2470</v>
      </c>
      <c r="J2435" s="5">
        <v>1</v>
      </c>
      <c r="K2435" s="5">
        <f t="shared" si="210"/>
        <v>4876000</v>
      </c>
      <c r="L2435" s="5">
        <v>1</v>
      </c>
      <c r="M2435" s="5">
        <f t="shared" si="211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213">QUOTIENT(A2435,1000)+1</f>
        <v>3</v>
      </c>
      <c r="S2435">
        <v>0.18</v>
      </c>
      <c r="T2435">
        <v>2.3E-3</v>
      </c>
      <c r="U2435">
        <f t="shared" si="209"/>
        <v>1.3799999999999999E-3</v>
      </c>
    </row>
    <row r="2436" spans="1:21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212"/>
        <v>2470</v>
      </c>
      <c r="J2436" s="5">
        <v>1</v>
      </c>
      <c r="K2436" s="5">
        <f t="shared" si="210"/>
        <v>4878000</v>
      </c>
      <c r="L2436" s="5">
        <v>1</v>
      </c>
      <c r="M2436" s="5">
        <f t="shared" si="211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213"/>
        <v>3</v>
      </c>
      <c r="S2436">
        <v>0.18</v>
      </c>
      <c r="T2436">
        <v>2.3E-3</v>
      </c>
      <c r="U2436">
        <f t="shared" ref="U2436:U2499" si="214">T2436*0.6</f>
        <v>1.3799999999999999E-3</v>
      </c>
    </row>
    <row r="2437" spans="1:21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212"/>
        <v>2470</v>
      </c>
      <c r="J2437" s="5">
        <v>1</v>
      </c>
      <c r="K2437" s="5">
        <f t="shared" si="210"/>
        <v>4880000</v>
      </c>
      <c r="L2437" s="5">
        <v>1</v>
      </c>
      <c r="M2437" s="5">
        <f t="shared" si="211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213"/>
        <v>3</v>
      </c>
      <c r="S2437">
        <v>0.18</v>
      </c>
      <c r="T2437">
        <v>2.3E-3</v>
      </c>
      <c r="U2437">
        <f t="shared" si="214"/>
        <v>1.3799999999999999E-3</v>
      </c>
    </row>
    <row r="2438" spans="1:21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212"/>
        <v>2470</v>
      </c>
      <c r="J2438" s="5">
        <v>1</v>
      </c>
      <c r="K2438" s="5">
        <f t="shared" si="210"/>
        <v>4882000</v>
      </c>
      <c r="L2438" s="5">
        <v>1</v>
      </c>
      <c r="M2438" s="5">
        <f t="shared" si="211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213"/>
        <v>3</v>
      </c>
      <c r="S2438">
        <v>0.18</v>
      </c>
      <c r="T2438">
        <v>2.3E-3</v>
      </c>
      <c r="U2438">
        <f t="shared" si="214"/>
        <v>1.3799999999999999E-3</v>
      </c>
    </row>
    <row r="2439" spans="1:21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212"/>
        <v>2470</v>
      </c>
      <c r="J2439" s="5">
        <v>1</v>
      </c>
      <c r="K2439" s="5">
        <f t="shared" si="210"/>
        <v>4884000</v>
      </c>
      <c r="L2439" s="5">
        <v>1</v>
      </c>
      <c r="M2439" s="5">
        <f t="shared" si="211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213"/>
        <v>3</v>
      </c>
      <c r="S2439">
        <v>0.18</v>
      </c>
      <c r="T2439">
        <v>2.3E-3</v>
      </c>
      <c r="U2439">
        <f t="shared" si="214"/>
        <v>1.3799999999999999E-3</v>
      </c>
    </row>
    <row r="2440" spans="1:21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212"/>
        <v>2470</v>
      </c>
      <c r="J2440" s="5">
        <v>1</v>
      </c>
      <c r="K2440" s="5">
        <f t="shared" si="210"/>
        <v>4886000</v>
      </c>
      <c r="L2440" s="5">
        <v>1</v>
      </c>
      <c r="M2440" s="5">
        <f t="shared" si="211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213"/>
        <v>3</v>
      </c>
      <c r="S2440">
        <v>0.18</v>
      </c>
      <c r="T2440">
        <v>2.3E-3</v>
      </c>
      <c r="U2440">
        <f t="shared" si="214"/>
        <v>1.3799999999999999E-3</v>
      </c>
    </row>
    <row r="2441" spans="1:21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212"/>
        <v>2470</v>
      </c>
      <c r="J2441" s="5">
        <v>1</v>
      </c>
      <c r="K2441" s="5">
        <f t="shared" si="210"/>
        <v>4888000</v>
      </c>
      <c r="L2441" s="5">
        <v>1</v>
      </c>
      <c r="M2441" s="5">
        <f t="shared" si="211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213"/>
        <v>3</v>
      </c>
      <c r="S2441">
        <v>0.18</v>
      </c>
      <c r="T2441">
        <v>2.3E-3</v>
      </c>
      <c r="U2441">
        <f t="shared" si="214"/>
        <v>1.3799999999999999E-3</v>
      </c>
    </row>
    <row r="2442" spans="1:21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212"/>
        <v>2470</v>
      </c>
      <c r="J2442" s="5">
        <v>1</v>
      </c>
      <c r="K2442" s="5">
        <f t="shared" si="210"/>
        <v>4890000</v>
      </c>
      <c r="L2442" s="5">
        <v>1</v>
      </c>
      <c r="M2442" s="5">
        <f t="shared" si="211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213"/>
        <v>3</v>
      </c>
      <c r="S2442">
        <v>0.18</v>
      </c>
      <c r="T2442">
        <v>2.3E-3</v>
      </c>
      <c r="U2442">
        <f t="shared" si="214"/>
        <v>1.3799999999999999E-3</v>
      </c>
    </row>
    <row r="2443" spans="1:21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212"/>
        <v>2470</v>
      </c>
      <c r="J2443" s="5">
        <v>1</v>
      </c>
      <c r="K2443" s="5">
        <f t="shared" si="210"/>
        <v>4892000</v>
      </c>
      <c r="L2443" s="5">
        <v>1</v>
      </c>
      <c r="M2443" s="5">
        <f t="shared" si="211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213"/>
        <v>3</v>
      </c>
      <c r="S2443">
        <v>0.18</v>
      </c>
      <c r="T2443">
        <v>2.3E-3</v>
      </c>
      <c r="U2443">
        <f t="shared" si="214"/>
        <v>1.3799999999999999E-3</v>
      </c>
    </row>
    <row r="2444" spans="1:21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212"/>
        <v>2470</v>
      </c>
      <c r="J2444" s="5">
        <v>1</v>
      </c>
      <c r="K2444" s="5">
        <f t="shared" si="210"/>
        <v>4894000</v>
      </c>
      <c r="L2444" s="5">
        <v>1</v>
      </c>
      <c r="M2444" s="5">
        <f t="shared" si="211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213"/>
        <v>3</v>
      </c>
      <c r="S2444">
        <v>0.18</v>
      </c>
      <c r="T2444">
        <v>2.3E-3</v>
      </c>
      <c r="U2444">
        <f t="shared" si="214"/>
        <v>1.3799999999999999E-3</v>
      </c>
    </row>
    <row r="2445" spans="1:21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212"/>
        <v>2470</v>
      </c>
      <c r="J2445" s="5">
        <v>1</v>
      </c>
      <c r="K2445" s="5">
        <f t="shared" si="210"/>
        <v>4896000</v>
      </c>
      <c r="L2445" s="5">
        <v>1</v>
      </c>
      <c r="M2445" s="5">
        <f t="shared" si="211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213"/>
        <v>3</v>
      </c>
      <c r="S2445">
        <v>0.18</v>
      </c>
      <c r="T2445">
        <v>2.3E-3</v>
      </c>
      <c r="U2445">
        <f t="shared" si="214"/>
        <v>1.3799999999999999E-3</v>
      </c>
    </row>
    <row r="2446" spans="1:21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212"/>
        <v>2470</v>
      </c>
      <c r="J2446" s="5">
        <v>1</v>
      </c>
      <c r="K2446" s="5">
        <f t="shared" si="210"/>
        <v>4898000</v>
      </c>
      <c r="L2446" s="5">
        <v>1</v>
      </c>
      <c r="M2446" s="5">
        <f t="shared" si="211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213"/>
        <v>3</v>
      </c>
      <c r="S2446">
        <v>0.18</v>
      </c>
      <c r="T2446">
        <v>2.3E-3</v>
      </c>
      <c r="U2446">
        <f t="shared" si="214"/>
        <v>1.3799999999999999E-3</v>
      </c>
    </row>
    <row r="2447" spans="1:21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212"/>
        <v>2470</v>
      </c>
      <c r="J2447" s="5">
        <v>1</v>
      </c>
      <c r="K2447" s="5">
        <f t="shared" si="210"/>
        <v>4900000</v>
      </c>
      <c r="L2447" s="5">
        <v>1</v>
      </c>
      <c r="M2447" s="5">
        <f t="shared" si="211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213"/>
        <v>3</v>
      </c>
      <c r="S2447">
        <v>0.18</v>
      </c>
      <c r="T2447">
        <v>2.3E-3</v>
      </c>
      <c r="U2447">
        <f t="shared" si="214"/>
        <v>1.3799999999999999E-3</v>
      </c>
    </row>
    <row r="2448" spans="1:21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212"/>
        <v>2470</v>
      </c>
      <c r="J2448" s="5">
        <v>1</v>
      </c>
      <c r="K2448" s="5">
        <f t="shared" si="210"/>
        <v>4902000</v>
      </c>
      <c r="L2448" s="5">
        <v>1</v>
      </c>
      <c r="M2448" s="5">
        <f t="shared" si="211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213"/>
        <v>3</v>
      </c>
      <c r="S2448">
        <v>0.18</v>
      </c>
      <c r="T2448">
        <v>2.3E-3</v>
      </c>
      <c r="U2448">
        <f t="shared" si="214"/>
        <v>1.3799999999999999E-3</v>
      </c>
    </row>
    <row r="2449" spans="1:21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212"/>
        <v>2470</v>
      </c>
      <c r="J2449" s="5">
        <v>1</v>
      </c>
      <c r="K2449" s="5">
        <f t="shared" si="210"/>
        <v>4904000</v>
      </c>
      <c r="L2449" s="5">
        <v>1</v>
      </c>
      <c r="M2449" s="5">
        <f t="shared" si="211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213"/>
        <v>3</v>
      </c>
      <c r="S2449">
        <v>0.18</v>
      </c>
      <c r="T2449">
        <v>2.3E-3</v>
      </c>
      <c r="U2449">
        <f t="shared" si="214"/>
        <v>1.3799999999999999E-3</v>
      </c>
    </row>
    <row r="2450" spans="1:21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212"/>
        <v>2470</v>
      </c>
      <c r="J2450" s="5">
        <v>1</v>
      </c>
      <c r="K2450" s="5">
        <f t="shared" si="210"/>
        <v>4906000</v>
      </c>
      <c r="L2450" s="5">
        <v>1</v>
      </c>
      <c r="M2450" s="5">
        <f t="shared" si="211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213"/>
        <v>3</v>
      </c>
      <c r="S2450">
        <v>0.18</v>
      </c>
      <c r="T2450">
        <v>2.3E-3</v>
      </c>
      <c r="U2450">
        <f t="shared" si="214"/>
        <v>1.3799999999999999E-3</v>
      </c>
    </row>
    <row r="2451" spans="1:21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212"/>
        <v>2470</v>
      </c>
      <c r="J2451" s="5">
        <v>1</v>
      </c>
      <c r="K2451" s="5">
        <f t="shared" si="210"/>
        <v>4908000</v>
      </c>
      <c r="L2451" s="5">
        <v>1</v>
      </c>
      <c r="M2451" s="5">
        <f t="shared" si="211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213"/>
        <v>3</v>
      </c>
      <c r="S2451">
        <v>0.18</v>
      </c>
      <c r="T2451">
        <v>2.3E-3</v>
      </c>
      <c r="U2451">
        <f t="shared" si="214"/>
        <v>1.3799999999999999E-3</v>
      </c>
    </row>
    <row r="2452" spans="1:21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212"/>
        <v>2470</v>
      </c>
      <c r="J2452" s="5">
        <v>1</v>
      </c>
      <c r="K2452" s="5">
        <f t="shared" si="210"/>
        <v>4910000</v>
      </c>
      <c r="L2452" s="5">
        <v>1</v>
      </c>
      <c r="M2452" s="5">
        <f t="shared" si="211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213"/>
        <v>3</v>
      </c>
      <c r="S2452">
        <v>0.18</v>
      </c>
      <c r="T2452">
        <v>2.3E-3</v>
      </c>
      <c r="U2452">
        <f t="shared" si="214"/>
        <v>1.3799999999999999E-3</v>
      </c>
    </row>
    <row r="2453" spans="1:21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212"/>
        <v>2480</v>
      </c>
      <c r="I2453" s="1"/>
      <c r="J2453" s="1">
        <v>1</v>
      </c>
      <c r="K2453" s="1">
        <f t="shared" si="210"/>
        <v>4912000</v>
      </c>
      <c r="L2453" s="1">
        <v>1</v>
      </c>
      <c r="M2453" s="1">
        <f t="shared" si="211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213"/>
        <v>3</v>
      </c>
      <c r="S2453">
        <v>0.18</v>
      </c>
      <c r="T2453">
        <v>2.3E-3</v>
      </c>
      <c r="U2453">
        <f t="shared" si="214"/>
        <v>1.3799999999999999E-3</v>
      </c>
    </row>
    <row r="2454" spans="1:21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212"/>
        <v>2480</v>
      </c>
      <c r="I2454" s="1"/>
      <c r="J2454" s="1">
        <v>1</v>
      </c>
      <c r="K2454" s="1">
        <f t="shared" si="210"/>
        <v>4914000</v>
      </c>
      <c r="L2454" s="1">
        <v>1</v>
      </c>
      <c r="M2454" s="1">
        <f t="shared" si="211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213"/>
        <v>3</v>
      </c>
      <c r="S2454">
        <v>0.18</v>
      </c>
      <c r="T2454">
        <v>2.3E-3</v>
      </c>
      <c r="U2454">
        <f t="shared" si="214"/>
        <v>1.3799999999999999E-3</v>
      </c>
    </row>
    <row r="2455" spans="1:21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212"/>
        <v>2480</v>
      </c>
      <c r="I2455" s="1"/>
      <c r="J2455" s="1">
        <v>1</v>
      </c>
      <c r="K2455" s="1">
        <f t="shared" si="210"/>
        <v>4916000</v>
      </c>
      <c r="L2455" s="1">
        <v>1</v>
      </c>
      <c r="M2455" s="1">
        <f t="shared" si="211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213"/>
        <v>3</v>
      </c>
      <c r="S2455">
        <v>0.18</v>
      </c>
      <c r="T2455">
        <v>2.3E-3</v>
      </c>
      <c r="U2455">
        <f t="shared" si="214"/>
        <v>1.3799999999999999E-3</v>
      </c>
    </row>
    <row r="2456" spans="1:21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212"/>
        <v>2480</v>
      </c>
      <c r="I2456" s="1"/>
      <c r="J2456" s="1">
        <v>1</v>
      </c>
      <c r="K2456" s="1">
        <f t="shared" si="210"/>
        <v>4918000</v>
      </c>
      <c r="L2456" s="1">
        <v>1</v>
      </c>
      <c r="M2456" s="1">
        <f t="shared" si="211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213"/>
        <v>3</v>
      </c>
      <c r="S2456">
        <v>0.18</v>
      </c>
      <c r="T2456">
        <v>2.3E-3</v>
      </c>
      <c r="U2456">
        <f t="shared" si="214"/>
        <v>1.3799999999999999E-3</v>
      </c>
    </row>
    <row r="2457" spans="1:21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212"/>
        <v>2480</v>
      </c>
      <c r="I2457" s="1"/>
      <c r="J2457" s="1">
        <v>1</v>
      </c>
      <c r="K2457" s="1">
        <f t="shared" si="210"/>
        <v>4920000</v>
      </c>
      <c r="L2457" s="1">
        <v>1</v>
      </c>
      <c r="M2457" s="1">
        <f t="shared" si="211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213"/>
        <v>3</v>
      </c>
      <c r="S2457">
        <v>0.18</v>
      </c>
      <c r="T2457">
        <v>2.3E-3</v>
      </c>
      <c r="U2457">
        <f t="shared" si="214"/>
        <v>1.3799999999999999E-3</v>
      </c>
    </row>
    <row r="2458" spans="1:21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212"/>
        <v>2480</v>
      </c>
      <c r="I2458" s="1"/>
      <c r="J2458" s="1">
        <v>1</v>
      </c>
      <c r="K2458" s="1">
        <f t="shared" si="210"/>
        <v>4922000</v>
      </c>
      <c r="L2458" s="1">
        <v>1</v>
      </c>
      <c r="M2458" s="1">
        <f t="shared" si="211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213"/>
        <v>3</v>
      </c>
      <c r="S2458">
        <v>0.18</v>
      </c>
      <c r="T2458">
        <v>2.3E-3</v>
      </c>
      <c r="U2458">
        <f t="shared" si="214"/>
        <v>1.3799999999999999E-3</v>
      </c>
    </row>
    <row r="2459" spans="1:21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212"/>
        <v>2480</v>
      </c>
      <c r="I2459" s="1"/>
      <c r="J2459" s="1">
        <v>1</v>
      </c>
      <c r="K2459" s="1">
        <f t="shared" si="210"/>
        <v>4924000</v>
      </c>
      <c r="L2459" s="1">
        <v>1</v>
      </c>
      <c r="M2459" s="1">
        <f t="shared" si="211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213"/>
        <v>3</v>
      </c>
      <c r="S2459">
        <v>0.18</v>
      </c>
      <c r="T2459">
        <v>2.3E-3</v>
      </c>
      <c r="U2459">
        <f t="shared" si="214"/>
        <v>1.3799999999999999E-3</v>
      </c>
    </row>
    <row r="2460" spans="1:21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212"/>
        <v>2480</v>
      </c>
      <c r="I2460" s="1"/>
      <c r="J2460" s="1">
        <v>1</v>
      </c>
      <c r="K2460" s="1">
        <f t="shared" si="210"/>
        <v>4926000</v>
      </c>
      <c r="L2460" s="1">
        <v>1</v>
      </c>
      <c r="M2460" s="1">
        <f t="shared" si="211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213"/>
        <v>3</v>
      </c>
      <c r="S2460">
        <v>0.18</v>
      </c>
      <c r="T2460">
        <v>2.3E-3</v>
      </c>
      <c r="U2460">
        <f t="shared" si="214"/>
        <v>1.3799999999999999E-3</v>
      </c>
    </row>
    <row r="2461" spans="1:21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212"/>
        <v>2480</v>
      </c>
      <c r="I2461" s="1"/>
      <c r="J2461" s="1">
        <v>1</v>
      </c>
      <c r="K2461" s="1">
        <f t="shared" si="210"/>
        <v>4928000</v>
      </c>
      <c r="L2461" s="1">
        <v>1</v>
      </c>
      <c r="M2461" s="1">
        <f t="shared" si="211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213"/>
        <v>3</v>
      </c>
      <c r="S2461">
        <v>0.18</v>
      </c>
      <c r="T2461">
        <v>2.3E-3</v>
      </c>
      <c r="U2461">
        <f t="shared" si="214"/>
        <v>1.3799999999999999E-3</v>
      </c>
    </row>
    <row r="2462" spans="1:21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212"/>
        <v>2480</v>
      </c>
      <c r="I2462" s="1"/>
      <c r="J2462" s="1">
        <v>1</v>
      </c>
      <c r="K2462" s="1">
        <f t="shared" si="210"/>
        <v>4930000</v>
      </c>
      <c r="L2462" s="1">
        <v>1</v>
      </c>
      <c r="M2462" s="1">
        <f t="shared" si="211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213"/>
        <v>3</v>
      </c>
      <c r="S2462">
        <v>0.18</v>
      </c>
      <c r="T2462">
        <v>2.3E-3</v>
      </c>
      <c r="U2462">
        <f t="shared" si="214"/>
        <v>1.3799999999999999E-3</v>
      </c>
    </row>
    <row r="2463" spans="1:21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212"/>
        <v>2480</v>
      </c>
      <c r="I2463" s="1"/>
      <c r="J2463" s="1">
        <v>1</v>
      </c>
      <c r="K2463" s="1">
        <f t="shared" si="210"/>
        <v>4932000</v>
      </c>
      <c r="L2463" s="1">
        <v>1</v>
      </c>
      <c r="M2463" s="1">
        <f t="shared" si="211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213"/>
        <v>3</v>
      </c>
      <c r="S2463">
        <v>0.18</v>
      </c>
      <c r="T2463">
        <v>2.3E-3</v>
      </c>
      <c r="U2463">
        <f t="shared" si="214"/>
        <v>1.3799999999999999E-3</v>
      </c>
    </row>
    <row r="2464" spans="1:21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212"/>
        <v>2480</v>
      </c>
      <c r="I2464" s="1"/>
      <c r="J2464" s="1">
        <v>1</v>
      </c>
      <c r="K2464" s="1">
        <f t="shared" si="210"/>
        <v>4934000</v>
      </c>
      <c r="L2464" s="1">
        <v>1</v>
      </c>
      <c r="M2464" s="1">
        <f t="shared" si="211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213"/>
        <v>3</v>
      </c>
      <c r="S2464">
        <v>0.18</v>
      </c>
      <c r="T2464">
        <v>2.3E-3</v>
      </c>
      <c r="U2464">
        <f t="shared" si="214"/>
        <v>1.3799999999999999E-3</v>
      </c>
    </row>
    <row r="2465" spans="1:21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212"/>
        <v>2480</v>
      </c>
      <c r="I2465" s="1"/>
      <c r="J2465" s="1">
        <v>1</v>
      </c>
      <c r="K2465" s="1">
        <f t="shared" si="210"/>
        <v>4936000</v>
      </c>
      <c r="L2465" s="1">
        <v>1</v>
      </c>
      <c r="M2465" s="1">
        <f t="shared" si="211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213"/>
        <v>3</v>
      </c>
      <c r="S2465">
        <v>0.18</v>
      </c>
      <c r="T2465">
        <v>2.3E-3</v>
      </c>
      <c r="U2465">
        <f t="shared" si="214"/>
        <v>1.3799999999999999E-3</v>
      </c>
    </row>
    <row r="2466" spans="1:21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212"/>
        <v>2480</v>
      </c>
      <c r="I2466" s="1"/>
      <c r="J2466" s="1">
        <v>1</v>
      </c>
      <c r="K2466" s="1">
        <f t="shared" si="210"/>
        <v>4938000</v>
      </c>
      <c r="L2466" s="1">
        <v>1</v>
      </c>
      <c r="M2466" s="1">
        <f t="shared" si="211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213"/>
        <v>3</v>
      </c>
      <c r="S2466">
        <v>0.18</v>
      </c>
      <c r="T2466">
        <v>2.3E-3</v>
      </c>
      <c r="U2466">
        <f t="shared" si="214"/>
        <v>1.3799999999999999E-3</v>
      </c>
    </row>
    <row r="2467" spans="1:21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212"/>
        <v>2480</v>
      </c>
      <c r="I2467" s="1"/>
      <c r="J2467" s="1">
        <v>1</v>
      </c>
      <c r="K2467" s="1">
        <f t="shared" ref="K2467:K2530" si="215">10000+A2467*2000</f>
        <v>4940000</v>
      </c>
      <c r="L2467" s="1">
        <v>1</v>
      </c>
      <c r="M2467" s="1">
        <f t="shared" ref="M2467:M2530" si="216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213"/>
        <v>3</v>
      </c>
      <c r="S2467">
        <v>0.18</v>
      </c>
      <c r="T2467">
        <v>2.3E-3</v>
      </c>
      <c r="U2467">
        <f t="shared" si="214"/>
        <v>1.3799999999999999E-3</v>
      </c>
    </row>
    <row r="2468" spans="1:21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212"/>
        <v>2480</v>
      </c>
      <c r="I2468" s="1"/>
      <c r="J2468" s="1">
        <v>1</v>
      </c>
      <c r="K2468" s="1">
        <f t="shared" si="215"/>
        <v>4942000</v>
      </c>
      <c r="L2468" s="1">
        <v>1</v>
      </c>
      <c r="M2468" s="1">
        <f t="shared" si="216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213"/>
        <v>3</v>
      </c>
      <c r="S2468">
        <v>0.18</v>
      </c>
      <c r="T2468">
        <v>2.3E-3</v>
      </c>
      <c r="U2468">
        <f t="shared" si="214"/>
        <v>1.3799999999999999E-3</v>
      </c>
    </row>
    <row r="2469" spans="1:21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212"/>
        <v>2480</v>
      </c>
      <c r="I2469" s="1"/>
      <c r="J2469" s="1">
        <v>1</v>
      </c>
      <c r="K2469" s="1">
        <f t="shared" si="215"/>
        <v>4944000</v>
      </c>
      <c r="L2469" s="1">
        <v>1</v>
      </c>
      <c r="M2469" s="1">
        <f t="shared" si="216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213"/>
        <v>3</v>
      </c>
      <c r="S2469">
        <v>0.18</v>
      </c>
      <c r="T2469">
        <v>2.3E-3</v>
      </c>
      <c r="U2469">
        <f t="shared" si="214"/>
        <v>1.3799999999999999E-3</v>
      </c>
    </row>
    <row r="2470" spans="1:21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212"/>
        <v>2480</v>
      </c>
      <c r="I2470" s="1"/>
      <c r="J2470" s="1">
        <v>1</v>
      </c>
      <c r="K2470" s="1">
        <f t="shared" si="215"/>
        <v>4946000</v>
      </c>
      <c r="L2470" s="1">
        <v>1</v>
      </c>
      <c r="M2470" s="1">
        <f t="shared" si="216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213"/>
        <v>3</v>
      </c>
      <c r="S2470">
        <v>0.18</v>
      </c>
      <c r="T2470">
        <v>2.3E-3</v>
      </c>
      <c r="U2470">
        <f t="shared" si="214"/>
        <v>1.3799999999999999E-3</v>
      </c>
    </row>
    <row r="2471" spans="1:21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212"/>
        <v>2480</v>
      </c>
      <c r="I2471" s="1"/>
      <c r="J2471" s="1">
        <v>1</v>
      </c>
      <c r="K2471" s="1">
        <f t="shared" si="215"/>
        <v>4948000</v>
      </c>
      <c r="L2471" s="1">
        <v>1</v>
      </c>
      <c r="M2471" s="1">
        <f t="shared" si="216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213"/>
        <v>3</v>
      </c>
      <c r="S2471">
        <v>0.18</v>
      </c>
      <c r="T2471">
        <v>2.3E-3</v>
      </c>
      <c r="U2471">
        <f t="shared" si="214"/>
        <v>1.3799999999999999E-3</v>
      </c>
    </row>
    <row r="2472" spans="1:21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212"/>
        <v>2480</v>
      </c>
      <c r="I2472" s="1"/>
      <c r="J2472" s="1">
        <v>1</v>
      </c>
      <c r="K2472" s="1">
        <f t="shared" si="215"/>
        <v>4950000</v>
      </c>
      <c r="L2472" s="1">
        <v>1</v>
      </c>
      <c r="M2472" s="1">
        <f t="shared" si="216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213"/>
        <v>3</v>
      </c>
      <c r="S2472">
        <v>0.18</v>
      </c>
      <c r="T2472">
        <v>2.3E-3</v>
      </c>
      <c r="U2472">
        <f t="shared" si="214"/>
        <v>1.3799999999999999E-3</v>
      </c>
    </row>
    <row r="2473" spans="1:21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212"/>
        <v>2480</v>
      </c>
      <c r="I2473" s="1"/>
      <c r="J2473" s="1">
        <v>1</v>
      </c>
      <c r="K2473" s="1">
        <f t="shared" si="215"/>
        <v>4952000</v>
      </c>
      <c r="L2473" s="1">
        <v>1</v>
      </c>
      <c r="M2473" s="1">
        <f t="shared" si="216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213"/>
        <v>3</v>
      </c>
      <c r="S2473">
        <v>0.18</v>
      </c>
      <c r="T2473">
        <v>2.3E-3</v>
      </c>
      <c r="U2473">
        <f t="shared" si="214"/>
        <v>1.3799999999999999E-3</v>
      </c>
    </row>
    <row r="2474" spans="1:21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212"/>
        <v>2480</v>
      </c>
      <c r="I2474" s="1"/>
      <c r="J2474" s="1">
        <v>1</v>
      </c>
      <c r="K2474" s="1">
        <f t="shared" si="215"/>
        <v>4954000</v>
      </c>
      <c r="L2474" s="1">
        <v>1</v>
      </c>
      <c r="M2474" s="1">
        <f t="shared" si="216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213"/>
        <v>3</v>
      </c>
      <c r="S2474">
        <v>0.18</v>
      </c>
      <c r="T2474">
        <v>2.3E-3</v>
      </c>
      <c r="U2474">
        <f t="shared" si="214"/>
        <v>1.3799999999999999E-3</v>
      </c>
    </row>
    <row r="2475" spans="1:21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212"/>
        <v>2480</v>
      </c>
      <c r="I2475" s="1"/>
      <c r="J2475" s="1">
        <v>1</v>
      </c>
      <c r="K2475" s="1">
        <f t="shared" si="215"/>
        <v>4956000</v>
      </c>
      <c r="L2475" s="1">
        <v>1</v>
      </c>
      <c r="M2475" s="1">
        <f t="shared" si="216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213"/>
        <v>3</v>
      </c>
      <c r="S2475">
        <v>0.18</v>
      </c>
      <c r="T2475">
        <v>2.3E-3</v>
      </c>
      <c r="U2475">
        <f t="shared" si="214"/>
        <v>1.3799999999999999E-3</v>
      </c>
    </row>
    <row r="2476" spans="1:21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212"/>
        <v>2480</v>
      </c>
      <c r="I2476" s="1"/>
      <c r="J2476" s="1">
        <v>1</v>
      </c>
      <c r="K2476" s="1">
        <f t="shared" si="215"/>
        <v>4958000</v>
      </c>
      <c r="L2476" s="1">
        <v>1</v>
      </c>
      <c r="M2476" s="1">
        <f t="shared" si="216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213"/>
        <v>3</v>
      </c>
      <c r="S2476">
        <v>0.18</v>
      </c>
      <c r="T2476">
        <v>2.3E-3</v>
      </c>
      <c r="U2476">
        <f t="shared" si="214"/>
        <v>1.3799999999999999E-3</v>
      </c>
    </row>
    <row r="2477" spans="1:21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212"/>
        <v>2480</v>
      </c>
      <c r="I2477" s="1"/>
      <c r="J2477" s="1">
        <v>1</v>
      </c>
      <c r="K2477" s="1">
        <f t="shared" si="215"/>
        <v>4960000</v>
      </c>
      <c r="L2477" s="1">
        <v>1</v>
      </c>
      <c r="M2477" s="1">
        <f t="shared" si="216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213"/>
        <v>3</v>
      </c>
      <c r="S2477">
        <v>0.18</v>
      </c>
      <c r="T2477">
        <v>2.3E-3</v>
      </c>
      <c r="U2477">
        <f t="shared" si="214"/>
        <v>1.3799999999999999E-3</v>
      </c>
    </row>
    <row r="2478" spans="1:21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212"/>
        <v>2490</v>
      </c>
      <c r="I2478" s="1"/>
      <c r="J2478" s="1">
        <v>1</v>
      </c>
      <c r="K2478" s="1">
        <f t="shared" si="215"/>
        <v>4962000</v>
      </c>
      <c r="L2478" s="1">
        <v>1</v>
      </c>
      <c r="M2478" s="1">
        <f t="shared" si="216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213"/>
        <v>3</v>
      </c>
      <c r="S2478">
        <v>0.18</v>
      </c>
      <c r="T2478">
        <v>2.3E-3</v>
      </c>
      <c r="U2478">
        <f t="shared" si="214"/>
        <v>1.3799999999999999E-3</v>
      </c>
    </row>
    <row r="2479" spans="1:21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212"/>
        <v>2490</v>
      </c>
      <c r="I2479" s="1"/>
      <c r="J2479" s="1">
        <v>1</v>
      </c>
      <c r="K2479" s="1">
        <f t="shared" si="215"/>
        <v>4964000</v>
      </c>
      <c r="L2479" s="1">
        <v>1</v>
      </c>
      <c r="M2479" s="1">
        <f t="shared" si="216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213"/>
        <v>3</v>
      </c>
      <c r="S2479">
        <v>0.18</v>
      </c>
      <c r="T2479">
        <v>2.3E-3</v>
      </c>
      <c r="U2479">
        <f t="shared" si="214"/>
        <v>1.3799999999999999E-3</v>
      </c>
    </row>
    <row r="2480" spans="1:21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212"/>
        <v>2490</v>
      </c>
      <c r="I2480" s="1"/>
      <c r="J2480" s="1">
        <v>1</v>
      </c>
      <c r="K2480" s="1">
        <f t="shared" si="215"/>
        <v>4966000</v>
      </c>
      <c r="L2480" s="1">
        <v>1</v>
      </c>
      <c r="M2480" s="1">
        <f t="shared" si="216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213"/>
        <v>3</v>
      </c>
      <c r="S2480">
        <v>0.18</v>
      </c>
      <c r="T2480">
        <v>2.3E-3</v>
      </c>
      <c r="U2480">
        <f t="shared" si="214"/>
        <v>1.3799999999999999E-3</v>
      </c>
    </row>
    <row r="2481" spans="1:21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212"/>
        <v>2490</v>
      </c>
      <c r="I2481" s="1"/>
      <c r="J2481" s="1">
        <v>1</v>
      </c>
      <c r="K2481" s="1">
        <f t="shared" si="215"/>
        <v>4968000</v>
      </c>
      <c r="L2481" s="1">
        <v>1</v>
      </c>
      <c r="M2481" s="1">
        <f t="shared" si="216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213"/>
        <v>3</v>
      </c>
      <c r="S2481">
        <v>0.18</v>
      </c>
      <c r="T2481">
        <v>2.3E-3</v>
      </c>
      <c r="U2481">
        <f t="shared" si="214"/>
        <v>1.3799999999999999E-3</v>
      </c>
    </row>
    <row r="2482" spans="1:21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212"/>
        <v>2490</v>
      </c>
      <c r="I2482" s="1"/>
      <c r="J2482" s="1">
        <v>1</v>
      </c>
      <c r="K2482" s="1">
        <f t="shared" si="215"/>
        <v>4970000</v>
      </c>
      <c r="L2482" s="1">
        <v>1</v>
      </c>
      <c r="M2482" s="1">
        <f t="shared" si="216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213"/>
        <v>3</v>
      </c>
      <c r="S2482">
        <v>0.18</v>
      </c>
      <c r="T2482">
        <v>2.3E-3</v>
      </c>
      <c r="U2482">
        <f t="shared" si="214"/>
        <v>1.3799999999999999E-3</v>
      </c>
    </row>
    <row r="2483" spans="1:21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212"/>
        <v>2490</v>
      </c>
      <c r="I2483" s="1"/>
      <c r="J2483" s="1">
        <v>1</v>
      </c>
      <c r="K2483" s="1">
        <f t="shared" si="215"/>
        <v>4972000</v>
      </c>
      <c r="L2483" s="1">
        <v>1</v>
      </c>
      <c r="M2483" s="1">
        <f t="shared" si="216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213"/>
        <v>3</v>
      </c>
      <c r="S2483">
        <v>0.18</v>
      </c>
      <c r="T2483">
        <v>2.3E-3</v>
      </c>
      <c r="U2483">
        <f t="shared" si="214"/>
        <v>1.3799999999999999E-3</v>
      </c>
    </row>
    <row r="2484" spans="1:21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212"/>
        <v>2490</v>
      </c>
      <c r="I2484" s="1"/>
      <c r="J2484" s="1">
        <v>1</v>
      </c>
      <c r="K2484" s="1">
        <f t="shared" si="215"/>
        <v>4974000</v>
      </c>
      <c r="L2484" s="1">
        <v>1</v>
      </c>
      <c r="M2484" s="1">
        <f t="shared" si="216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213"/>
        <v>3</v>
      </c>
      <c r="S2484">
        <v>0.18</v>
      </c>
      <c r="T2484">
        <v>2.3E-3</v>
      </c>
      <c r="U2484">
        <f t="shared" si="214"/>
        <v>1.3799999999999999E-3</v>
      </c>
    </row>
    <row r="2485" spans="1:21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212"/>
        <v>2490</v>
      </c>
      <c r="I2485" s="1"/>
      <c r="J2485" s="1">
        <v>1</v>
      </c>
      <c r="K2485" s="1">
        <f t="shared" si="215"/>
        <v>4976000</v>
      </c>
      <c r="L2485" s="1">
        <v>1</v>
      </c>
      <c r="M2485" s="1">
        <f t="shared" si="216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213"/>
        <v>3</v>
      </c>
      <c r="S2485">
        <v>0.18</v>
      </c>
      <c r="T2485">
        <v>2.3E-3</v>
      </c>
      <c r="U2485">
        <f t="shared" si="214"/>
        <v>1.3799999999999999E-3</v>
      </c>
    </row>
    <row r="2486" spans="1:21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212"/>
        <v>2490</v>
      </c>
      <c r="I2486" s="1"/>
      <c r="J2486" s="1">
        <v>1</v>
      </c>
      <c r="K2486" s="1">
        <f t="shared" si="215"/>
        <v>4978000</v>
      </c>
      <c r="L2486" s="1">
        <v>1</v>
      </c>
      <c r="M2486" s="1">
        <f t="shared" si="216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213"/>
        <v>3</v>
      </c>
      <c r="S2486">
        <v>0.18</v>
      </c>
      <c r="T2486">
        <v>2.3E-3</v>
      </c>
      <c r="U2486">
        <f t="shared" si="214"/>
        <v>1.3799999999999999E-3</v>
      </c>
    </row>
    <row r="2487" spans="1:21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212"/>
        <v>2490</v>
      </c>
      <c r="I2487" s="1"/>
      <c r="J2487" s="1">
        <v>1</v>
      </c>
      <c r="K2487" s="1">
        <f t="shared" si="215"/>
        <v>4980000</v>
      </c>
      <c r="L2487" s="1">
        <v>1</v>
      </c>
      <c r="M2487" s="1">
        <f t="shared" si="216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213"/>
        <v>3</v>
      </c>
      <c r="S2487">
        <v>0.18</v>
      </c>
      <c r="T2487">
        <v>2.3E-3</v>
      </c>
      <c r="U2487">
        <f t="shared" si="214"/>
        <v>1.3799999999999999E-3</v>
      </c>
    </row>
    <row r="2488" spans="1:21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212"/>
        <v>2490</v>
      </c>
      <c r="I2488" s="1"/>
      <c r="J2488" s="1">
        <v>1</v>
      </c>
      <c r="K2488" s="1">
        <f t="shared" si="215"/>
        <v>4982000</v>
      </c>
      <c r="L2488" s="1">
        <v>1</v>
      </c>
      <c r="M2488" s="1">
        <f t="shared" si="216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213"/>
        <v>3</v>
      </c>
      <c r="S2488">
        <v>0.18</v>
      </c>
      <c r="T2488">
        <v>2.3E-3</v>
      </c>
      <c r="U2488">
        <f t="shared" si="214"/>
        <v>1.3799999999999999E-3</v>
      </c>
    </row>
    <row r="2489" spans="1:21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212"/>
        <v>2490</v>
      </c>
      <c r="I2489" s="1"/>
      <c r="J2489" s="1">
        <v>1</v>
      </c>
      <c r="K2489" s="1">
        <f t="shared" si="215"/>
        <v>4984000</v>
      </c>
      <c r="L2489" s="1">
        <v>1</v>
      </c>
      <c r="M2489" s="1">
        <f t="shared" si="216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213"/>
        <v>3</v>
      </c>
      <c r="S2489">
        <v>0.18</v>
      </c>
      <c r="T2489">
        <v>2.3E-3</v>
      </c>
      <c r="U2489">
        <f t="shared" si="214"/>
        <v>1.3799999999999999E-3</v>
      </c>
    </row>
    <row r="2490" spans="1:21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212"/>
        <v>2490</v>
      </c>
      <c r="I2490" s="1"/>
      <c r="J2490" s="1">
        <v>1</v>
      </c>
      <c r="K2490" s="1">
        <f t="shared" si="215"/>
        <v>4986000</v>
      </c>
      <c r="L2490" s="1">
        <v>1</v>
      </c>
      <c r="M2490" s="1">
        <f t="shared" si="216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213"/>
        <v>3</v>
      </c>
      <c r="S2490">
        <v>0.18</v>
      </c>
      <c r="T2490">
        <v>2.3E-3</v>
      </c>
      <c r="U2490">
        <f t="shared" si="214"/>
        <v>1.3799999999999999E-3</v>
      </c>
    </row>
    <row r="2491" spans="1:21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212"/>
        <v>2490</v>
      </c>
      <c r="I2491" s="1"/>
      <c r="J2491" s="1">
        <v>1</v>
      </c>
      <c r="K2491" s="1">
        <f t="shared" si="215"/>
        <v>4988000</v>
      </c>
      <c r="L2491" s="1">
        <v>1</v>
      </c>
      <c r="M2491" s="1">
        <f t="shared" si="216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213"/>
        <v>3</v>
      </c>
      <c r="S2491">
        <v>0.18</v>
      </c>
      <c r="T2491">
        <v>2.3E-3</v>
      </c>
      <c r="U2491">
        <f t="shared" si="214"/>
        <v>1.3799999999999999E-3</v>
      </c>
    </row>
    <row r="2492" spans="1:21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217">ROUNDDOWN(A2491/50*20+1500,-1)</f>
        <v>2490</v>
      </c>
      <c r="I2492" s="1"/>
      <c r="J2492" s="1">
        <v>1</v>
      </c>
      <c r="K2492" s="1">
        <f t="shared" si="215"/>
        <v>4990000</v>
      </c>
      <c r="L2492" s="1">
        <v>1</v>
      </c>
      <c r="M2492" s="1">
        <f t="shared" si="216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213"/>
        <v>3</v>
      </c>
      <c r="S2492">
        <v>0.18</v>
      </c>
      <c r="T2492">
        <v>2.3E-3</v>
      </c>
      <c r="U2492">
        <f t="shared" si="214"/>
        <v>1.3799999999999999E-3</v>
      </c>
    </row>
    <row r="2493" spans="1:21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217"/>
        <v>2490</v>
      </c>
      <c r="I2493" s="1"/>
      <c r="J2493" s="1">
        <v>1</v>
      </c>
      <c r="K2493" s="1">
        <f t="shared" si="215"/>
        <v>4992000</v>
      </c>
      <c r="L2493" s="1">
        <v>1</v>
      </c>
      <c r="M2493" s="1">
        <f t="shared" si="216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213"/>
        <v>3</v>
      </c>
      <c r="S2493">
        <v>0.18</v>
      </c>
      <c r="T2493">
        <v>2.3E-3</v>
      </c>
      <c r="U2493">
        <f t="shared" si="214"/>
        <v>1.3799999999999999E-3</v>
      </c>
    </row>
    <row r="2494" spans="1:21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217"/>
        <v>2490</v>
      </c>
      <c r="I2494" s="1"/>
      <c r="J2494" s="1">
        <v>1</v>
      </c>
      <c r="K2494" s="1">
        <f t="shared" si="215"/>
        <v>4994000</v>
      </c>
      <c r="L2494" s="1">
        <v>1</v>
      </c>
      <c r="M2494" s="1">
        <f t="shared" si="216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213"/>
        <v>3</v>
      </c>
      <c r="S2494">
        <v>0.18</v>
      </c>
      <c r="T2494">
        <v>2.3E-3</v>
      </c>
      <c r="U2494">
        <f t="shared" si="214"/>
        <v>1.3799999999999999E-3</v>
      </c>
    </row>
    <row r="2495" spans="1:21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217"/>
        <v>2490</v>
      </c>
      <c r="I2495" s="1"/>
      <c r="J2495" s="1">
        <v>1</v>
      </c>
      <c r="K2495" s="1">
        <f t="shared" si="215"/>
        <v>4996000</v>
      </c>
      <c r="L2495" s="1">
        <v>1</v>
      </c>
      <c r="M2495" s="1">
        <f t="shared" si="216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213"/>
        <v>3</v>
      </c>
      <c r="S2495">
        <v>0.18</v>
      </c>
      <c r="T2495">
        <v>2.3E-3</v>
      </c>
      <c r="U2495">
        <f t="shared" si="214"/>
        <v>1.3799999999999999E-3</v>
      </c>
    </row>
    <row r="2496" spans="1:21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217"/>
        <v>2490</v>
      </c>
      <c r="I2496" s="1"/>
      <c r="J2496" s="1">
        <v>1</v>
      </c>
      <c r="K2496" s="1">
        <f t="shared" si="215"/>
        <v>4998000</v>
      </c>
      <c r="L2496" s="1">
        <v>1</v>
      </c>
      <c r="M2496" s="1">
        <f t="shared" si="216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213"/>
        <v>3</v>
      </c>
      <c r="S2496">
        <v>0.18</v>
      </c>
      <c r="T2496">
        <v>2.3E-3</v>
      </c>
      <c r="U2496">
        <f t="shared" si="214"/>
        <v>1.3799999999999999E-3</v>
      </c>
    </row>
    <row r="2497" spans="1:21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217"/>
        <v>2490</v>
      </c>
      <c r="I2497" s="1"/>
      <c r="J2497" s="1">
        <v>1</v>
      </c>
      <c r="K2497" s="1">
        <f t="shared" si="215"/>
        <v>5000000</v>
      </c>
      <c r="L2497" s="1">
        <v>1</v>
      </c>
      <c r="M2497" s="1">
        <f t="shared" si="216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213"/>
        <v>3</v>
      </c>
      <c r="S2497">
        <v>0.18</v>
      </c>
      <c r="T2497">
        <v>2.3E-3</v>
      </c>
      <c r="U2497">
        <f t="shared" si="214"/>
        <v>1.3799999999999999E-3</v>
      </c>
    </row>
    <row r="2498" spans="1:21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217"/>
        <v>2490</v>
      </c>
      <c r="I2498" s="1"/>
      <c r="J2498" s="1">
        <v>1</v>
      </c>
      <c r="K2498" s="1">
        <f t="shared" si="215"/>
        <v>5002000</v>
      </c>
      <c r="L2498" s="1">
        <v>1</v>
      </c>
      <c r="M2498" s="1">
        <f t="shared" si="216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213"/>
        <v>3</v>
      </c>
      <c r="S2498">
        <v>0.18</v>
      </c>
      <c r="T2498">
        <v>2.3E-3</v>
      </c>
      <c r="U2498">
        <f t="shared" si="214"/>
        <v>1.3799999999999999E-3</v>
      </c>
    </row>
    <row r="2499" spans="1:21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217"/>
        <v>2490</v>
      </c>
      <c r="I2499" s="1"/>
      <c r="J2499" s="1">
        <v>1</v>
      </c>
      <c r="K2499" s="1">
        <f t="shared" si="215"/>
        <v>5004000</v>
      </c>
      <c r="L2499" s="1">
        <v>1</v>
      </c>
      <c r="M2499" s="1">
        <f t="shared" si="216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218">QUOTIENT(A2499,1000)+1</f>
        <v>3</v>
      </c>
      <c r="S2499">
        <v>0.18</v>
      </c>
      <c r="T2499">
        <v>2.3E-3</v>
      </c>
      <c r="U2499">
        <f t="shared" si="214"/>
        <v>1.3799999999999999E-3</v>
      </c>
    </row>
    <row r="2500" spans="1:21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217"/>
        <v>2490</v>
      </c>
      <c r="I2500" s="1"/>
      <c r="J2500" s="1">
        <v>1</v>
      </c>
      <c r="K2500" s="1">
        <f t="shared" si="215"/>
        <v>5006000</v>
      </c>
      <c r="L2500" s="1">
        <v>1</v>
      </c>
      <c r="M2500" s="1">
        <f t="shared" si="216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218"/>
        <v>3</v>
      </c>
      <c r="S2500">
        <v>0.18</v>
      </c>
      <c r="T2500">
        <v>2.3E-3</v>
      </c>
      <c r="U2500">
        <f t="shared" ref="U2500:U2563" si="219">T2500*0.6</f>
        <v>1.3799999999999999E-3</v>
      </c>
    </row>
    <row r="2501" spans="1:21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217"/>
        <v>2490</v>
      </c>
      <c r="I2501" s="1"/>
      <c r="J2501" s="1">
        <v>1</v>
      </c>
      <c r="K2501" s="1">
        <f t="shared" si="215"/>
        <v>5008000</v>
      </c>
      <c r="L2501" s="1">
        <v>1</v>
      </c>
      <c r="M2501" s="1">
        <f t="shared" si="216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218"/>
        <v>3</v>
      </c>
      <c r="S2501">
        <v>0.18</v>
      </c>
      <c r="T2501">
        <v>2.3E-3</v>
      </c>
      <c r="U2501">
        <f t="shared" si="219"/>
        <v>1.3799999999999999E-3</v>
      </c>
    </row>
    <row r="2502" spans="1:21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217"/>
        <v>2490</v>
      </c>
      <c r="I2502" s="1"/>
      <c r="J2502" s="1">
        <v>1</v>
      </c>
      <c r="K2502" s="1">
        <f t="shared" si="215"/>
        <v>5010000</v>
      </c>
      <c r="L2502" s="1">
        <v>1</v>
      </c>
      <c r="M2502" s="1">
        <f t="shared" si="216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218"/>
        <v>3</v>
      </c>
      <c r="S2502">
        <v>0.18</v>
      </c>
      <c r="T2502">
        <v>2.3E-3</v>
      </c>
      <c r="U2502">
        <f t="shared" si="219"/>
        <v>1.3799999999999999E-3</v>
      </c>
    </row>
    <row r="2503" spans="1:21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217"/>
        <v>2500</v>
      </c>
      <c r="J2503" s="5">
        <v>1</v>
      </c>
      <c r="K2503" s="5">
        <f t="shared" si="215"/>
        <v>5012000</v>
      </c>
      <c r="L2503" s="5">
        <v>1</v>
      </c>
      <c r="M2503" s="5">
        <f t="shared" si="216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218"/>
        <v>3</v>
      </c>
      <c r="S2503">
        <v>0.18</v>
      </c>
      <c r="T2503">
        <v>2.3E-3</v>
      </c>
      <c r="U2503">
        <f t="shared" si="219"/>
        <v>1.3799999999999999E-3</v>
      </c>
    </row>
    <row r="2504" spans="1:21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217"/>
        <v>2500</v>
      </c>
      <c r="J2504" s="5">
        <v>1</v>
      </c>
      <c r="K2504" s="5">
        <f t="shared" si="215"/>
        <v>5014000</v>
      </c>
      <c r="L2504" s="5">
        <v>1</v>
      </c>
      <c r="M2504" s="5">
        <f t="shared" si="216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218"/>
        <v>3</v>
      </c>
      <c r="S2504">
        <v>0.18</v>
      </c>
      <c r="T2504">
        <v>2.3E-3</v>
      </c>
      <c r="U2504">
        <f t="shared" si="219"/>
        <v>1.3799999999999999E-3</v>
      </c>
    </row>
    <row r="2505" spans="1:21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217"/>
        <v>2500</v>
      </c>
      <c r="J2505" s="5">
        <v>1</v>
      </c>
      <c r="K2505" s="5">
        <f t="shared" si="215"/>
        <v>5016000</v>
      </c>
      <c r="L2505" s="5">
        <v>1</v>
      </c>
      <c r="M2505" s="5">
        <f t="shared" si="216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218"/>
        <v>3</v>
      </c>
      <c r="S2505">
        <v>0.18</v>
      </c>
      <c r="T2505">
        <v>2.3E-3</v>
      </c>
      <c r="U2505">
        <f t="shared" si="219"/>
        <v>1.3799999999999999E-3</v>
      </c>
    </row>
    <row r="2506" spans="1:21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217"/>
        <v>2500</v>
      </c>
      <c r="J2506" s="5">
        <v>1</v>
      </c>
      <c r="K2506" s="5">
        <f t="shared" si="215"/>
        <v>5018000</v>
      </c>
      <c r="L2506" s="5">
        <v>1</v>
      </c>
      <c r="M2506" s="5">
        <f t="shared" si="216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218"/>
        <v>3</v>
      </c>
      <c r="S2506">
        <v>0.18</v>
      </c>
      <c r="T2506">
        <v>2.3E-3</v>
      </c>
      <c r="U2506">
        <f t="shared" si="219"/>
        <v>1.3799999999999999E-3</v>
      </c>
    </row>
    <row r="2507" spans="1:21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217"/>
        <v>2500</v>
      </c>
      <c r="J2507" s="5">
        <v>1</v>
      </c>
      <c r="K2507" s="5">
        <f t="shared" si="215"/>
        <v>5020000</v>
      </c>
      <c r="L2507" s="5">
        <v>1</v>
      </c>
      <c r="M2507" s="5">
        <f t="shared" si="216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218"/>
        <v>3</v>
      </c>
      <c r="S2507">
        <v>0.18</v>
      </c>
      <c r="T2507">
        <v>2.3E-3</v>
      </c>
      <c r="U2507">
        <f t="shared" si="219"/>
        <v>1.3799999999999999E-3</v>
      </c>
    </row>
    <row r="2508" spans="1:21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217"/>
        <v>2500</v>
      </c>
      <c r="J2508" s="5">
        <v>1</v>
      </c>
      <c r="K2508" s="5">
        <f t="shared" si="215"/>
        <v>5022000</v>
      </c>
      <c r="L2508" s="5">
        <v>1</v>
      </c>
      <c r="M2508" s="5">
        <f t="shared" si="216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218"/>
        <v>3</v>
      </c>
      <c r="S2508">
        <v>0.18</v>
      </c>
      <c r="T2508">
        <v>2.3E-3</v>
      </c>
      <c r="U2508">
        <f t="shared" si="219"/>
        <v>1.3799999999999999E-3</v>
      </c>
    </row>
    <row r="2509" spans="1:21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217"/>
        <v>2500</v>
      </c>
      <c r="J2509" s="5">
        <v>1</v>
      </c>
      <c r="K2509" s="5">
        <f t="shared" si="215"/>
        <v>5024000</v>
      </c>
      <c r="L2509" s="5">
        <v>1</v>
      </c>
      <c r="M2509" s="5">
        <f t="shared" si="216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218"/>
        <v>3</v>
      </c>
      <c r="S2509">
        <v>0.18</v>
      </c>
      <c r="T2509">
        <v>2.3E-3</v>
      </c>
      <c r="U2509">
        <f t="shared" si="219"/>
        <v>1.3799999999999999E-3</v>
      </c>
    </row>
    <row r="2510" spans="1:21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217"/>
        <v>2500</v>
      </c>
      <c r="J2510" s="5">
        <v>1</v>
      </c>
      <c r="K2510" s="5">
        <f t="shared" si="215"/>
        <v>5026000</v>
      </c>
      <c r="L2510" s="5">
        <v>1</v>
      </c>
      <c r="M2510" s="5">
        <f t="shared" si="216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218"/>
        <v>3</v>
      </c>
      <c r="S2510">
        <v>0.18</v>
      </c>
      <c r="T2510">
        <v>2.3E-3</v>
      </c>
      <c r="U2510">
        <f t="shared" si="219"/>
        <v>1.3799999999999999E-3</v>
      </c>
    </row>
    <row r="2511" spans="1:21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217"/>
        <v>2500</v>
      </c>
      <c r="J2511" s="5">
        <v>1</v>
      </c>
      <c r="K2511" s="5">
        <f t="shared" si="215"/>
        <v>5028000</v>
      </c>
      <c r="L2511" s="5">
        <v>1</v>
      </c>
      <c r="M2511" s="5">
        <f t="shared" si="216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218"/>
        <v>3</v>
      </c>
      <c r="S2511">
        <v>0.18</v>
      </c>
      <c r="T2511">
        <v>2.3E-3</v>
      </c>
      <c r="U2511">
        <f t="shared" si="219"/>
        <v>1.3799999999999999E-3</v>
      </c>
    </row>
    <row r="2512" spans="1:21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217"/>
        <v>2500</v>
      </c>
      <c r="J2512" s="5">
        <v>1</v>
      </c>
      <c r="K2512" s="5">
        <f t="shared" si="215"/>
        <v>5030000</v>
      </c>
      <c r="L2512" s="5">
        <v>1</v>
      </c>
      <c r="M2512" s="5">
        <f t="shared" si="216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218"/>
        <v>3</v>
      </c>
      <c r="S2512">
        <v>0.18</v>
      </c>
      <c r="T2512">
        <v>2.3E-3</v>
      </c>
      <c r="U2512">
        <f t="shared" si="219"/>
        <v>1.3799999999999999E-3</v>
      </c>
    </row>
    <row r="2513" spans="1:21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217"/>
        <v>2500</v>
      </c>
      <c r="J2513" s="5">
        <v>1</v>
      </c>
      <c r="K2513" s="5">
        <f t="shared" si="215"/>
        <v>5032000</v>
      </c>
      <c r="L2513" s="5">
        <v>1</v>
      </c>
      <c r="M2513" s="5">
        <f t="shared" si="216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218"/>
        <v>3</v>
      </c>
      <c r="S2513">
        <v>0.18</v>
      </c>
      <c r="T2513">
        <v>2.3E-3</v>
      </c>
      <c r="U2513">
        <f t="shared" si="219"/>
        <v>1.3799999999999999E-3</v>
      </c>
    </row>
    <row r="2514" spans="1:21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217"/>
        <v>2500</v>
      </c>
      <c r="J2514" s="5">
        <v>1</v>
      </c>
      <c r="K2514" s="5">
        <f t="shared" si="215"/>
        <v>5034000</v>
      </c>
      <c r="L2514" s="5">
        <v>1</v>
      </c>
      <c r="M2514" s="5">
        <f t="shared" si="216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218"/>
        <v>3</v>
      </c>
      <c r="S2514">
        <v>0.18</v>
      </c>
      <c r="T2514">
        <v>2.3E-3</v>
      </c>
      <c r="U2514">
        <f t="shared" si="219"/>
        <v>1.3799999999999999E-3</v>
      </c>
    </row>
    <row r="2515" spans="1:21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217"/>
        <v>2500</v>
      </c>
      <c r="J2515" s="5">
        <v>1</v>
      </c>
      <c r="K2515" s="5">
        <f t="shared" si="215"/>
        <v>5036000</v>
      </c>
      <c r="L2515" s="5">
        <v>1</v>
      </c>
      <c r="M2515" s="5">
        <f t="shared" si="216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218"/>
        <v>3</v>
      </c>
      <c r="S2515">
        <v>0.18</v>
      </c>
      <c r="T2515">
        <v>2.3E-3</v>
      </c>
      <c r="U2515">
        <f t="shared" si="219"/>
        <v>1.3799999999999999E-3</v>
      </c>
    </row>
    <row r="2516" spans="1:21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217"/>
        <v>2500</v>
      </c>
      <c r="J2516" s="5">
        <v>1</v>
      </c>
      <c r="K2516" s="5">
        <f t="shared" si="215"/>
        <v>5038000</v>
      </c>
      <c r="L2516" s="5">
        <v>1</v>
      </c>
      <c r="M2516" s="5">
        <f t="shared" si="216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218"/>
        <v>3</v>
      </c>
      <c r="S2516">
        <v>0.18</v>
      </c>
      <c r="T2516">
        <v>2.3E-3</v>
      </c>
      <c r="U2516">
        <f t="shared" si="219"/>
        <v>1.3799999999999999E-3</v>
      </c>
    </row>
    <row r="2517" spans="1:21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217"/>
        <v>2500</v>
      </c>
      <c r="J2517" s="5">
        <v>1</v>
      </c>
      <c r="K2517" s="5">
        <f t="shared" si="215"/>
        <v>5040000</v>
      </c>
      <c r="L2517" s="5">
        <v>1</v>
      </c>
      <c r="M2517" s="5">
        <f t="shared" si="216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218"/>
        <v>3</v>
      </c>
      <c r="S2517">
        <v>0.18</v>
      </c>
      <c r="T2517">
        <v>2.3E-3</v>
      </c>
      <c r="U2517">
        <f t="shared" si="219"/>
        <v>1.3799999999999999E-3</v>
      </c>
    </row>
    <row r="2518" spans="1:21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217"/>
        <v>2500</v>
      </c>
      <c r="J2518" s="5">
        <v>1</v>
      </c>
      <c r="K2518" s="5">
        <f t="shared" si="215"/>
        <v>5042000</v>
      </c>
      <c r="L2518" s="5">
        <v>1</v>
      </c>
      <c r="M2518" s="5">
        <f t="shared" si="216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218"/>
        <v>3</v>
      </c>
      <c r="S2518">
        <v>0.18</v>
      </c>
      <c r="T2518">
        <v>2.3E-3</v>
      </c>
      <c r="U2518">
        <f t="shared" si="219"/>
        <v>1.3799999999999999E-3</v>
      </c>
    </row>
    <row r="2519" spans="1:21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217"/>
        <v>2500</v>
      </c>
      <c r="J2519" s="5">
        <v>1</v>
      </c>
      <c r="K2519" s="5">
        <f t="shared" si="215"/>
        <v>5044000</v>
      </c>
      <c r="L2519" s="5">
        <v>1</v>
      </c>
      <c r="M2519" s="5">
        <f t="shared" si="216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218"/>
        <v>3</v>
      </c>
      <c r="S2519">
        <v>0.18</v>
      </c>
      <c r="T2519">
        <v>2.3E-3</v>
      </c>
      <c r="U2519">
        <f t="shared" si="219"/>
        <v>1.3799999999999999E-3</v>
      </c>
    </row>
    <row r="2520" spans="1:21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217"/>
        <v>2500</v>
      </c>
      <c r="J2520" s="5">
        <v>1</v>
      </c>
      <c r="K2520" s="5">
        <f t="shared" si="215"/>
        <v>5046000</v>
      </c>
      <c r="L2520" s="5">
        <v>1</v>
      </c>
      <c r="M2520" s="5">
        <f t="shared" si="216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218"/>
        <v>3</v>
      </c>
      <c r="S2520">
        <v>0.18</v>
      </c>
      <c r="T2520">
        <v>2.3E-3</v>
      </c>
      <c r="U2520">
        <f t="shared" si="219"/>
        <v>1.3799999999999999E-3</v>
      </c>
    </row>
    <row r="2521" spans="1:21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217"/>
        <v>2500</v>
      </c>
      <c r="J2521" s="5">
        <v>1</v>
      </c>
      <c r="K2521" s="5">
        <f t="shared" si="215"/>
        <v>5048000</v>
      </c>
      <c r="L2521" s="5">
        <v>1</v>
      </c>
      <c r="M2521" s="5">
        <f t="shared" si="216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218"/>
        <v>3</v>
      </c>
      <c r="S2521">
        <v>0.18</v>
      </c>
      <c r="T2521">
        <v>2.3E-3</v>
      </c>
      <c r="U2521">
        <f t="shared" si="219"/>
        <v>1.3799999999999999E-3</v>
      </c>
    </row>
    <row r="2522" spans="1:21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217"/>
        <v>2500</v>
      </c>
      <c r="J2522" s="5">
        <v>1</v>
      </c>
      <c r="K2522" s="5">
        <f t="shared" si="215"/>
        <v>5050000</v>
      </c>
      <c r="L2522" s="5">
        <v>1</v>
      </c>
      <c r="M2522" s="5">
        <f t="shared" si="216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218"/>
        <v>3</v>
      </c>
      <c r="S2522">
        <v>0.18</v>
      </c>
      <c r="T2522">
        <v>2.3E-3</v>
      </c>
      <c r="U2522">
        <f t="shared" si="219"/>
        <v>1.3799999999999999E-3</v>
      </c>
    </row>
    <row r="2523" spans="1:21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217"/>
        <v>2500</v>
      </c>
      <c r="J2523" s="5">
        <v>1</v>
      </c>
      <c r="K2523" s="5">
        <f t="shared" si="215"/>
        <v>5052000</v>
      </c>
      <c r="L2523" s="5">
        <v>1</v>
      </c>
      <c r="M2523" s="5">
        <f t="shared" si="216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218"/>
        <v>3</v>
      </c>
      <c r="S2523">
        <v>0.18</v>
      </c>
      <c r="T2523">
        <v>2.3E-3</v>
      </c>
      <c r="U2523">
        <f t="shared" si="219"/>
        <v>1.3799999999999999E-3</v>
      </c>
    </row>
    <row r="2524" spans="1:21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217"/>
        <v>2500</v>
      </c>
      <c r="J2524" s="5">
        <v>1</v>
      </c>
      <c r="K2524" s="5">
        <f t="shared" si="215"/>
        <v>5054000</v>
      </c>
      <c r="L2524" s="5">
        <v>1</v>
      </c>
      <c r="M2524" s="5">
        <f t="shared" si="216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218"/>
        <v>3</v>
      </c>
      <c r="S2524">
        <v>0.18</v>
      </c>
      <c r="T2524">
        <v>2.3E-3</v>
      </c>
      <c r="U2524">
        <f t="shared" si="219"/>
        <v>1.3799999999999999E-3</v>
      </c>
    </row>
    <row r="2525" spans="1:21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217"/>
        <v>2500</v>
      </c>
      <c r="J2525" s="5">
        <v>1</v>
      </c>
      <c r="K2525" s="5">
        <f t="shared" si="215"/>
        <v>5056000</v>
      </c>
      <c r="L2525" s="5">
        <v>1</v>
      </c>
      <c r="M2525" s="5">
        <f t="shared" si="216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218"/>
        <v>3</v>
      </c>
      <c r="S2525">
        <v>0.18</v>
      </c>
      <c r="T2525">
        <v>2.3E-3</v>
      </c>
      <c r="U2525">
        <f t="shared" si="219"/>
        <v>1.3799999999999999E-3</v>
      </c>
    </row>
    <row r="2526" spans="1:21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217"/>
        <v>2500</v>
      </c>
      <c r="J2526" s="5">
        <v>1</v>
      </c>
      <c r="K2526" s="5">
        <f t="shared" si="215"/>
        <v>5058000</v>
      </c>
      <c r="L2526" s="5">
        <v>1</v>
      </c>
      <c r="M2526" s="5">
        <f t="shared" si="216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218"/>
        <v>3</v>
      </c>
      <c r="S2526">
        <v>0.18</v>
      </c>
      <c r="T2526">
        <v>2.3E-3</v>
      </c>
      <c r="U2526">
        <f t="shared" si="219"/>
        <v>1.3799999999999999E-3</v>
      </c>
    </row>
    <row r="2527" spans="1:21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217"/>
        <v>2500</v>
      </c>
      <c r="J2527" s="5">
        <v>1</v>
      </c>
      <c r="K2527" s="5">
        <f t="shared" si="215"/>
        <v>5060000</v>
      </c>
      <c r="L2527" s="5">
        <v>1</v>
      </c>
      <c r="M2527" s="5">
        <f t="shared" si="216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218"/>
        <v>3</v>
      </c>
      <c r="S2527">
        <v>0.18</v>
      </c>
      <c r="T2527">
        <v>2.3E-3</v>
      </c>
      <c r="U2527">
        <f t="shared" si="219"/>
        <v>1.3799999999999999E-3</v>
      </c>
    </row>
    <row r="2528" spans="1:21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217"/>
        <v>2510</v>
      </c>
      <c r="J2528" s="5">
        <v>1</v>
      </c>
      <c r="K2528" s="5">
        <f t="shared" si="215"/>
        <v>5062000</v>
      </c>
      <c r="L2528" s="5">
        <v>1</v>
      </c>
      <c r="M2528" s="5">
        <f t="shared" si="216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218"/>
        <v>3</v>
      </c>
      <c r="S2528">
        <v>0.18</v>
      </c>
      <c r="T2528">
        <v>2.3E-3</v>
      </c>
      <c r="U2528">
        <f t="shared" si="219"/>
        <v>1.3799999999999999E-3</v>
      </c>
    </row>
    <row r="2529" spans="1:21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217"/>
        <v>2510</v>
      </c>
      <c r="J2529" s="5">
        <v>1</v>
      </c>
      <c r="K2529" s="5">
        <f t="shared" si="215"/>
        <v>5064000</v>
      </c>
      <c r="L2529" s="5">
        <v>1</v>
      </c>
      <c r="M2529" s="5">
        <f t="shared" si="216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218"/>
        <v>3</v>
      </c>
      <c r="S2529">
        <v>0.18</v>
      </c>
      <c r="T2529">
        <v>2.3E-3</v>
      </c>
      <c r="U2529">
        <f t="shared" si="219"/>
        <v>1.3799999999999999E-3</v>
      </c>
    </row>
    <row r="2530" spans="1:21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217"/>
        <v>2510</v>
      </c>
      <c r="J2530" s="5">
        <v>1</v>
      </c>
      <c r="K2530" s="5">
        <f t="shared" si="215"/>
        <v>5066000</v>
      </c>
      <c r="L2530" s="5">
        <v>1</v>
      </c>
      <c r="M2530" s="5">
        <f t="shared" si="216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218"/>
        <v>3</v>
      </c>
      <c r="S2530">
        <v>0.18</v>
      </c>
      <c r="T2530">
        <v>2.3E-3</v>
      </c>
      <c r="U2530">
        <f t="shared" si="219"/>
        <v>1.3799999999999999E-3</v>
      </c>
    </row>
    <row r="2531" spans="1:21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217"/>
        <v>2510</v>
      </c>
      <c r="J2531" s="5">
        <v>1</v>
      </c>
      <c r="K2531" s="5">
        <f t="shared" ref="K2531:K2594" si="220">10000+A2531*2000</f>
        <v>5068000</v>
      </c>
      <c r="L2531" s="5">
        <v>1</v>
      </c>
      <c r="M2531" s="5">
        <f t="shared" ref="M2531:M2594" si="22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218"/>
        <v>3</v>
      </c>
      <c r="S2531">
        <v>0.18</v>
      </c>
      <c r="T2531">
        <v>2.3E-3</v>
      </c>
      <c r="U2531">
        <f t="shared" si="219"/>
        <v>1.3799999999999999E-3</v>
      </c>
    </row>
    <row r="2532" spans="1:21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217"/>
        <v>2510</v>
      </c>
      <c r="J2532" s="5">
        <v>1</v>
      </c>
      <c r="K2532" s="5">
        <f t="shared" si="220"/>
        <v>5070000</v>
      </c>
      <c r="L2532" s="5">
        <v>1</v>
      </c>
      <c r="M2532" s="5">
        <f t="shared" si="22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218"/>
        <v>3</v>
      </c>
      <c r="S2532">
        <v>0.18</v>
      </c>
      <c r="T2532">
        <v>2.3E-3</v>
      </c>
      <c r="U2532">
        <f t="shared" si="219"/>
        <v>1.3799999999999999E-3</v>
      </c>
    </row>
    <row r="2533" spans="1:21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217"/>
        <v>2510</v>
      </c>
      <c r="J2533" s="5">
        <v>1</v>
      </c>
      <c r="K2533" s="5">
        <f t="shared" si="220"/>
        <v>5072000</v>
      </c>
      <c r="L2533" s="5">
        <v>1</v>
      </c>
      <c r="M2533" s="5">
        <f t="shared" si="22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218"/>
        <v>3</v>
      </c>
      <c r="S2533">
        <v>0.18</v>
      </c>
      <c r="T2533">
        <v>2.3E-3</v>
      </c>
      <c r="U2533">
        <f t="shared" si="219"/>
        <v>1.3799999999999999E-3</v>
      </c>
    </row>
    <row r="2534" spans="1:21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217"/>
        <v>2510</v>
      </c>
      <c r="J2534" s="5">
        <v>1</v>
      </c>
      <c r="K2534" s="5">
        <f t="shared" si="220"/>
        <v>5074000</v>
      </c>
      <c r="L2534" s="5">
        <v>1</v>
      </c>
      <c r="M2534" s="5">
        <f t="shared" si="22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218"/>
        <v>3</v>
      </c>
      <c r="S2534">
        <v>0.18</v>
      </c>
      <c r="T2534">
        <v>2.3E-3</v>
      </c>
      <c r="U2534">
        <f t="shared" si="219"/>
        <v>1.3799999999999999E-3</v>
      </c>
    </row>
    <row r="2535" spans="1:21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217"/>
        <v>2510</v>
      </c>
      <c r="J2535" s="5">
        <v>1</v>
      </c>
      <c r="K2535" s="5">
        <f t="shared" si="220"/>
        <v>5076000</v>
      </c>
      <c r="L2535" s="5">
        <v>1</v>
      </c>
      <c r="M2535" s="5">
        <f t="shared" si="22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218"/>
        <v>3</v>
      </c>
      <c r="S2535">
        <v>0.18</v>
      </c>
      <c r="T2535">
        <v>2.3E-3</v>
      </c>
      <c r="U2535">
        <f t="shared" si="219"/>
        <v>1.3799999999999999E-3</v>
      </c>
    </row>
    <row r="2536" spans="1:21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217"/>
        <v>2510</v>
      </c>
      <c r="J2536" s="5">
        <v>1</v>
      </c>
      <c r="K2536" s="5">
        <f t="shared" si="220"/>
        <v>5078000</v>
      </c>
      <c r="L2536" s="5">
        <v>1</v>
      </c>
      <c r="M2536" s="5">
        <f t="shared" si="22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218"/>
        <v>3</v>
      </c>
      <c r="S2536">
        <v>0.18</v>
      </c>
      <c r="T2536">
        <v>2.3E-3</v>
      </c>
      <c r="U2536">
        <f t="shared" si="219"/>
        <v>1.3799999999999999E-3</v>
      </c>
    </row>
    <row r="2537" spans="1:21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217"/>
        <v>2510</v>
      </c>
      <c r="J2537" s="5">
        <v>1</v>
      </c>
      <c r="K2537" s="5">
        <f t="shared" si="220"/>
        <v>5080000</v>
      </c>
      <c r="L2537" s="5">
        <v>1</v>
      </c>
      <c r="M2537" s="5">
        <f t="shared" si="22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218"/>
        <v>3</v>
      </c>
      <c r="S2537">
        <v>0.18</v>
      </c>
      <c r="T2537">
        <v>2.3E-3</v>
      </c>
      <c r="U2537">
        <f t="shared" si="219"/>
        <v>1.3799999999999999E-3</v>
      </c>
    </row>
    <row r="2538" spans="1:21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217"/>
        <v>2510</v>
      </c>
      <c r="J2538" s="5">
        <v>1</v>
      </c>
      <c r="K2538" s="5">
        <f t="shared" si="220"/>
        <v>5082000</v>
      </c>
      <c r="L2538" s="5">
        <v>1</v>
      </c>
      <c r="M2538" s="5">
        <f t="shared" si="22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218"/>
        <v>3</v>
      </c>
      <c r="S2538">
        <v>0.18</v>
      </c>
      <c r="T2538">
        <v>2.3E-3</v>
      </c>
      <c r="U2538">
        <f t="shared" si="219"/>
        <v>1.3799999999999999E-3</v>
      </c>
    </row>
    <row r="2539" spans="1:21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217"/>
        <v>2510</v>
      </c>
      <c r="J2539" s="5">
        <v>1</v>
      </c>
      <c r="K2539" s="5">
        <f t="shared" si="220"/>
        <v>5084000</v>
      </c>
      <c r="L2539" s="5">
        <v>1</v>
      </c>
      <c r="M2539" s="5">
        <f t="shared" si="22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218"/>
        <v>3</v>
      </c>
      <c r="S2539">
        <v>0.18</v>
      </c>
      <c r="T2539">
        <v>2.3E-3</v>
      </c>
      <c r="U2539">
        <f t="shared" si="219"/>
        <v>1.3799999999999999E-3</v>
      </c>
    </row>
    <row r="2540" spans="1:21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217"/>
        <v>2510</v>
      </c>
      <c r="J2540" s="5">
        <v>1</v>
      </c>
      <c r="K2540" s="5">
        <f t="shared" si="220"/>
        <v>5086000</v>
      </c>
      <c r="L2540" s="5">
        <v>1</v>
      </c>
      <c r="M2540" s="5">
        <f t="shared" si="22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218"/>
        <v>3</v>
      </c>
      <c r="S2540">
        <v>0.18</v>
      </c>
      <c r="T2540">
        <v>2.3E-3</v>
      </c>
      <c r="U2540">
        <f t="shared" si="219"/>
        <v>1.3799999999999999E-3</v>
      </c>
    </row>
    <row r="2541" spans="1:21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217"/>
        <v>2510</v>
      </c>
      <c r="J2541" s="5">
        <v>1</v>
      </c>
      <c r="K2541" s="5">
        <f t="shared" si="220"/>
        <v>5088000</v>
      </c>
      <c r="L2541" s="5">
        <v>1</v>
      </c>
      <c r="M2541" s="5">
        <f t="shared" si="22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218"/>
        <v>3</v>
      </c>
      <c r="S2541">
        <v>0.18</v>
      </c>
      <c r="T2541">
        <v>2.3E-3</v>
      </c>
      <c r="U2541">
        <f t="shared" si="219"/>
        <v>1.3799999999999999E-3</v>
      </c>
    </row>
    <row r="2542" spans="1:21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217"/>
        <v>2510</v>
      </c>
      <c r="J2542" s="5">
        <v>1</v>
      </c>
      <c r="K2542" s="5">
        <f t="shared" si="220"/>
        <v>5090000</v>
      </c>
      <c r="L2542" s="5">
        <v>1</v>
      </c>
      <c r="M2542" s="5">
        <f t="shared" si="22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218"/>
        <v>3</v>
      </c>
      <c r="S2542">
        <v>0.18</v>
      </c>
      <c r="T2542">
        <v>2.3E-3</v>
      </c>
      <c r="U2542">
        <f t="shared" si="219"/>
        <v>1.3799999999999999E-3</v>
      </c>
    </row>
    <row r="2543" spans="1:21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217"/>
        <v>2510</v>
      </c>
      <c r="J2543" s="5">
        <v>1</v>
      </c>
      <c r="K2543" s="5">
        <f t="shared" si="220"/>
        <v>5092000</v>
      </c>
      <c r="L2543" s="5">
        <v>1</v>
      </c>
      <c r="M2543" s="5">
        <f t="shared" si="22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218"/>
        <v>3</v>
      </c>
      <c r="S2543">
        <v>0.18</v>
      </c>
      <c r="T2543">
        <v>2.3E-3</v>
      </c>
      <c r="U2543">
        <f t="shared" si="219"/>
        <v>1.3799999999999999E-3</v>
      </c>
    </row>
    <row r="2544" spans="1:21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217"/>
        <v>2510</v>
      </c>
      <c r="J2544" s="5">
        <v>1</v>
      </c>
      <c r="K2544" s="5">
        <f t="shared" si="220"/>
        <v>5094000</v>
      </c>
      <c r="L2544" s="5">
        <v>1</v>
      </c>
      <c r="M2544" s="5">
        <f t="shared" si="22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218"/>
        <v>3</v>
      </c>
      <c r="S2544">
        <v>0.18</v>
      </c>
      <c r="T2544">
        <v>2.3E-3</v>
      </c>
      <c r="U2544">
        <f t="shared" si="219"/>
        <v>1.3799999999999999E-3</v>
      </c>
    </row>
    <row r="2545" spans="1:21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217"/>
        <v>2510</v>
      </c>
      <c r="J2545" s="5">
        <v>1</v>
      </c>
      <c r="K2545" s="5">
        <f t="shared" si="220"/>
        <v>5096000</v>
      </c>
      <c r="L2545" s="5">
        <v>1</v>
      </c>
      <c r="M2545" s="5">
        <f t="shared" si="22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218"/>
        <v>3</v>
      </c>
      <c r="S2545">
        <v>0.18</v>
      </c>
      <c r="T2545">
        <v>2.3E-3</v>
      </c>
      <c r="U2545">
        <f t="shared" si="219"/>
        <v>1.3799999999999999E-3</v>
      </c>
    </row>
    <row r="2546" spans="1:21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217"/>
        <v>2510</v>
      </c>
      <c r="J2546" s="5">
        <v>1</v>
      </c>
      <c r="K2546" s="5">
        <f t="shared" si="220"/>
        <v>5098000</v>
      </c>
      <c r="L2546" s="5">
        <v>1</v>
      </c>
      <c r="M2546" s="5">
        <f t="shared" si="22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218"/>
        <v>3</v>
      </c>
      <c r="S2546">
        <v>0.18</v>
      </c>
      <c r="T2546">
        <v>2.3E-3</v>
      </c>
      <c r="U2546">
        <f t="shared" si="219"/>
        <v>1.3799999999999999E-3</v>
      </c>
    </row>
    <row r="2547" spans="1:21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217"/>
        <v>2510</v>
      </c>
      <c r="J2547" s="5">
        <v>1</v>
      </c>
      <c r="K2547" s="5">
        <f t="shared" si="220"/>
        <v>5100000</v>
      </c>
      <c r="L2547" s="5">
        <v>1</v>
      </c>
      <c r="M2547" s="5">
        <f t="shared" si="22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218"/>
        <v>3</v>
      </c>
      <c r="S2547">
        <v>0.18</v>
      </c>
      <c r="T2547">
        <v>2.3E-3</v>
      </c>
      <c r="U2547">
        <f t="shared" si="219"/>
        <v>1.3799999999999999E-3</v>
      </c>
    </row>
    <row r="2548" spans="1:21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217"/>
        <v>2510</v>
      </c>
      <c r="J2548" s="5">
        <v>1</v>
      </c>
      <c r="K2548" s="5">
        <f t="shared" si="220"/>
        <v>5102000</v>
      </c>
      <c r="L2548" s="5">
        <v>1</v>
      </c>
      <c r="M2548" s="5">
        <f t="shared" si="22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218"/>
        <v>3</v>
      </c>
      <c r="S2548">
        <v>0.18</v>
      </c>
      <c r="T2548">
        <v>2.3E-3</v>
      </c>
      <c r="U2548">
        <f t="shared" si="219"/>
        <v>1.3799999999999999E-3</v>
      </c>
    </row>
    <row r="2549" spans="1:21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217"/>
        <v>2510</v>
      </c>
      <c r="J2549" s="5">
        <v>1</v>
      </c>
      <c r="K2549" s="5">
        <f t="shared" si="220"/>
        <v>5104000</v>
      </c>
      <c r="L2549" s="5">
        <v>1</v>
      </c>
      <c r="M2549" s="5">
        <f t="shared" si="22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218"/>
        <v>3</v>
      </c>
      <c r="S2549">
        <v>0.18</v>
      </c>
      <c r="T2549">
        <v>2.3E-3</v>
      </c>
      <c r="U2549">
        <f t="shared" si="219"/>
        <v>1.3799999999999999E-3</v>
      </c>
    </row>
    <row r="2550" spans="1:21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217"/>
        <v>2510</v>
      </c>
      <c r="J2550" s="5">
        <v>1</v>
      </c>
      <c r="K2550" s="5">
        <f t="shared" si="220"/>
        <v>5106000</v>
      </c>
      <c r="L2550" s="5">
        <v>1</v>
      </c>
      <c r="M2550" s="5">
        <f t="shared" si="22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218"/>
        <v>3</v>
      </c>
      <c r="S2550">
        <v>0.18</v>
      </c>
      <c r="T2550">
        <v>2.3E-3</v>
      </c>
      <c r="U2550">
        <f t="shared" si="219"/>
        <v>1.3799999999999999E-3</v>
      </c>
    </row>
    <row r="2551" spans="1:21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217"/>
        <v>2510</v>
      </c>
      <c r="J2551" s="5">
        <v>1</v>
      </c>
      <c r="K2551" s="5">
        <f t="shared" si="220"/>
        <v>5108000</v>
      </c>
      <c r="L2551" s="5">
        <v>1</v>
      </c>
      <c r="M2551" s="5">
        <f t="shared" si="22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218"/>
        <v>3</v>
      </c>
      <c r="S2551">
        <v>0.18</v>
      </c>
      <c r="T2551">
        <v>2.3E-3</v>
      </c>
      <c r="U2551">
        <f t="shared" si="219"/>
        <v>1.3799999999999999E-3</v>
      </c>
    </row>
    <row r="2552" spans="1:21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217"/>
        <v>2510</v>
      </c>
      <c r="J2552" s="5">
        <v>1</v>
      </c>
      <c r="K2552" s="5">
        <f t="shared" si="220"/>
        <v>5110000</v>
      </c>
      <c r="L2552" s="5">
        <v>1</v>
      </c>
      <c r="M2552" s="5">
        <f t="shared" si="22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218"/>
        <v>3</v>
      </c>
      <c r="S2552">
        <v>0.18</v>
      </c>
      <c r="T2552">
        <v>2.3E-3</v>
      </c>
      <c r="U2552">
        <f t="shared" si="219"/>
        <v>1.3799999999999999E-3</v>
      </c>
    </row>
    <row r="2553" spans="1:21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217"/>
        <v>2520</v>
      </c>
      <c r="I2553" s="1"/>
      <c r="J2553" s="1">
        <v>1</v>
      </c>
      <c r="K2553" s="1">
        <f t="shared" si="220"/>
        <v>5112000</v>
      </c>
      <c r="L2553" s="1">
        <v>1</v>
      </c>
      <c r="M2553" s="1">
        <f t="shared" si="22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218"/>
        <v>3</v>
      </c>
      <c r="S2553">
        <v>0.18</v>
      </c>
      <c r="T2553">
        <v>2.3E-3</v>
      </c>
      <c r="U2553">
        <f t="shared" si="219"/>
        <v>1.3799999999999999E-3</v>
      </c>
    </row>
    <row r="2554" spans="1:21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217"/>
        <v>2520</v>
      </c>
      <c r="I2554" s="1"/>
      <c r="J2554" s="1">
        <v>1</v>
      </c>
      <c r="K2554" s="1">
        <f t="shared" si="220"/>
        <v>5114000</v>
      </c>
      <c r="L2554" s="1">
        <v>1</v>
      </c>
      <c r="M2554" s="1">
        <f t="shared" si="22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218"/>
        <v>3</v>
      </c>
      <c r="S2554">
        <v>0.18</v>
      </c>
      <c r="T2554">
        <v>2.3E-3</v>
      </c>
      <c r="U2554">
        <f t="shared" si="219"/>
        <v>1.3799999999999999E-3</v>
      </c>
    </row>
    <row r="2555" spans="1:21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217"/>
        <v>2520</v>
      </c>
      <c r="I2555" s="1"/>
      <c r="J2555" s="1">
        <v>1</v>
      </c>
      <c r="K2555" s="1">
        <f t="shared" si="220"/>
        <v>5116000</v>
      </c>
      <c r="L2555" s="1">
        <v>1</v>
      </c>
      <c r="M2555" s="1">
        <f t="shared" si="22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218"/>
        <v>3</v>
      </c>
      <c r="S2555">
        <v>0.18</v>
      </c>
      <c r="T2555">
        <v>2.3E-3</v>
      </c>
      <c r="U2555">
        <f t="shared" si="219"/>
        <v>1.3799999999999999E-3</v>
      </c>
    </row>
    <row r="2556" spans="1:21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222">ROUNDDOWN(A2555/50*20+1500,-1)</f>
        <v>2520</v>
      </c>
      <c r="I2556" s="1"/>
      <c r="J2556" s="1">
        <v>1</v>
      </c>
      <c r="K2556" s="1">
        <f t="shared" si="220"/>
        <v>5118000</v>
      </c>
      <c r="L2556" s="1">
        <v>1</v>
      </c>
      <c r="M2556" s="1">
        <f t="shared" si="22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218"/>
        <v>3</v>
      </c>
      <c r="S2556">
        <v>0.18</v>
      </c>
      <c r="T2556">
        <v>2.3E-3</v>
      </c>
      <c r="U2556">
        <f t="shared" si="219"/>
        <v>1.3799999999999999E-3</v>
      </c>
    </row>
    <row r="2557" spans="1:21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222"/>
        <v>2520</v>
      </c>
      <c r="I2557" s="1"/>
      <c r="J2557" s="1">
        <v>1</v>
      </c>
      <c r="K2557" s="1">
        <f t="shared" si="220"/>
        <v>5120000</v>
      </c>
      <c r="L2557" s="1">
        <v>1</v>
      </c>
      <c r="M2557" s="1">
        <f t="shared" si="22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218"/>
        <v>3</v>
      </c>
      <c r="S2557">
        <v>0.18</v>
      </c>
      <c r="T2557">
        <v>2.3E-3</v>
      </c>
      <c r="U2557">
        <f t="shared" si="219"/>
        <v>1.3799999999999999E-3</v>
      </c>
    </row>
    <row r="2558" spans="1:21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222"/>
        <v>2520</v>
      </c>
      <c r="I2558" s="1"/>
      <c r="J2558" s="1">
        <v>1</v>
      </c>
      <c r="K2558" s="1">
        <f t="shared" si="220"/>
        <v>5122000</v>
      </c>
      <c r="L2558" s="1">
        <v>1</v>
      </c>
      <c r="M2558" s="1">
        <f t="shared" si="22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218"/>
        <v>3</v>
      </c>
      <c r="S2558">
        <v>0.18</v>
      </c>
      <c r="T2558">
        <v>2.3E-3</v>
      </c>
      <c r="U2558">
        <f t="shared" si="219"/>
        <v>1.3799999999999999E-3</v>
      </c>
    </row>
    <row r="2559" spans="1:21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222"/>
        <v>2520</v>
      </c>
      <c r="I2559" s="1"/>
      <c r="J2559" s="1">
        <v>1</v>
      </c>
      <c r="K2559" s="1">
        <f t="shared" si="220"/>
        <v>5124000</v>
      </c>
      <c r="L2559" s="1">
        <v>1</v>
      </c>
      <c r="M2559" s="1">
        <f t="shared" si="22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218"/>
        <v>3</v>
      </c>
      <c r="S2559">
        <v>0.18</v>
      </c>
      <c r="T2559">
        <v>2.3E-3</v>
      </c>
      <c r="U2559">
        <f t="shared" si="219"/>
        <v>1.3799999999999999E-3</v>
      </c>
    </row>
    <row r="2560" spans="1:21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222"/>
        <v>2520</v>
      </c>
      <c r="I2560" s="1"/>
      <c r="J2560" s="1">
        <v>1</v>
      </c>
      <c r="K2560" s="1">
        <f t="shared" si="220"/>
        <v>5126000</v>
      </c>
      <c r="L2560" s="1">
        <v>1</v>
      </c>
      <c r="M2560" s="1">
        <f t="shared" si="22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218"/>
        <v>3</v>
      </c>
      <c r="S2560">
        <v>0.18</v>
      </c>
      <c r="T2560">
        <v>2.3E-3</v>
      </c>
      <c r="U2560">
        <f t="shared" si="219"/>
        <v>1.3799999999999999E-3</v>
      </c>
    </row>
    <row r="2561" spans="1:21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222"/>
        <v>2520</v>
      </c>
      <c r="I2561" s="1"/>
      <c r="J2561" s="1">
        <v>1</v>
      </c>
      <c r="K2561" s="1">
        <f t="shared" si="220"/>
        <v>5128000</v>
      </c>
      <c r="L2561" s="1">
        <v>1</v>
      </c>
      <c r="M2561" s="1">
        <f t="shared" si="22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218"/>
        <v>3</v>
      </c>
      <c r="S2561">
        <v>0.18</v>
      </c>
      <c r="T2561">
        <v>2.3E-3</v>
      </c>
      <c r="U2561">
        <f t="shared" si="219"/>
        <v>1.3799999999999999E-3</v>
      </c>
    </row>
    <row r="2562" spans="1:21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222"/>
        <v>2520</v>
      </c>
      <c r="I2562" s="1"/>
      <c r="J2562" s="1">
        <v>1</v>
      </c>
      <c r="K2562" s="1">
        <f t="shared" si="220"/>
        <v>5130000</v>
      </c>
      <c r="L2562" s="1">
        <v>1</v>
      </c>
      <c r="M2562" s="1">
        <f t="shared" si="22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218"/>
        <v>3</v>
      </c>
      <c r="S2562">
        <v>0.18</v>
      </c>
      <c r="T2562">
        <v>2.3E-3</v>
      </c>
      <c r="U2562">
        <f t="shared" si="219"/>
        <v>1.3799999999999999E-3</v>
      </c>
    </row>
    <row r="2563" spans="1:21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222"/>
        <v>2520</v>
      </c>
      <c r="I2563" s="1"/>
      <c r="J2563" s="1">
        <v>1</v>
      </c>
      <c r="K2563" s="1">
        <f t="shared" si="220"/>
        <v>5132000</v>
      </c>
      <c r="L2563" s="1">
        <v>1</v>
      </c>
      <c r="M2563" s="1">
        <f t="shared" si="22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223">QUOTIENT(A2563,1000)+1</f>
        <v>3</v>
      </c>
      <c r="S2563">
        <v>0.18</v>
      </c>
      <c r="T2563">
        <v>2.3E-3</v>
      </c>
      <c r="U2563">
        <f t="shared" si="219"/>
        <v>1.3799999999999999E-3</v>
      </c>
    </row>
    <row r="2564" spans="1:21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222"/>
        <v>2520</v>
      </c>
      <c r="I2564" s="1"/>
      <c r="J2564" s="1">
        <v>1</v>
      </c>
      <c r="K2564" s="1">
        <f t="shared" si="220"/>
        <v>5134000</v>
      </c>
      <c r="L2564" s="1">
        <v>1</v>
      </c>
      <c r="M2564" s="1">
        <f t="shared" si="22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223"/>
        <v>3</v>
      </c>
      <c r="S2564">
        <v>0.18</v>
      </c>
      <c r="T2564">
        <v>2.3E-3</v>
      </c>
      <c r="U2564">
        <f t="shared" ref="U2564:U2627" si="224">T2564*0.6</f>
        <v>1.3799999999999999E-3</v>
      </c>
    </row>
    <row r="2565" spans="1:21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222"/>
        <v>2520</v>
      </c>
      <c r="I2565" s="1"/>
      <c r="J2565" s="1">
        <v>1</v>
      </c>
      <c r="K2565" s="1">
        <f t="shared" si="220"/>
        <v>5136000</v>
      </c>
      <c r="L2565" s="1">
        <v>1</v>
      </c>
      <c r="M2565" s="1">
        <f t="shared" si="22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223"/>
        <v>3</v>
      </c>
      <c r="S2565">
        <v>0.18</v>
      </c>
      <c r="T2565">
        <v>2.3E-3</v>
      </c>
      <c r="U2565">
        <f t="shared" si="224"/>
        <v>1.3799999999999999E-3</v>
      </c>
    </row>
    <row r="2566" spans="1:21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222"/>
        <v>2520</v>
      </c>
      <c r="I2566" s="1"/>
      <c r="J2566" s="1">
        <v>1</v>
      </c>
      <c r="K2566" s="1">
        <f t="shared" si="220"/>
        <v>5138000</v>
      </c>
      <c r="L2566" s="1">
        <v>1</v>
      </c>
      <c r="M2566" s="1">
        <f t="shared" si="22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223"/>
        <v>3</v>
      </c>
      <c r="S2566">
        <v>0.18</v>
      </c>
      <c r="T2566">
        <v>2.3E-3</v>
      </c>
      <c r="U2566">
        <f t="shared" si="224"/>
        <v>1.3799999999999999E-3</v>
      </c>
    </row>
    <row r="2567" spans="1:21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222"/>
        <v>2520</v>
      </c>
      <c r="I2567" s="1"/>
      <c r="J2567" s="1">
        <v>1</v>
      </c>
      <c r="K2567" s="1">
        <f t="shared" si="220"/>
        <v>5140000</v>
      </c>
      <c r="L2567" s="1">
        <v>1</v>
      </c>
      <c r="M2567" s="1">
        <f t="shared" si="22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223"/>
        <v>3</v>
      </c>
      <c r="S2567">
        <v>0.18</v>
      </c>
      <c r="T2567">
        <v>2.3E-3</v>
      </c>
      <c r="U2567">
        <f t="shared" si="224"/>
        <v>1.3799999999999999E-3</v>
      </c>
    </row>
    <row r="2568" spans="1:21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222"/>
        <v>2520</v>
      </c>
      <c r="I2568" s="1"/>
      <c r="J2568" s="1">
        <v>1</v>
      </c>
      <c r="K2568" s="1">
        <f t="shared" si="220"/>
        <v>5142000</v>
      </c>
      <c r="L2568" s="1">
        <v>1</v>
      </c>
      <c r="M2568" s="1">
        <f t="shared" si="22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223"/>
        <v>3</v>
      </c>
      <c r="S2568">
        <v>0.18</v>
      </c>
      <c r="T2568">
        <v>2.3E-3</v>
      </c>
      <c r="U2568">
        <f t="shared" si="224"/>
        <v>1.3799999999999999E-3</v>
      </c>
    </row>
    <row r="2569" spans="1:21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222"/>
        <v>2520</v>
      </c>
      <c r="I2569" s="1"/>
      <c r="J2569" s="1">
        <v>1</v>
      </c>
      <c r="K2569" s="1">
        <f t="shared" si="220"/>
        <v>5144000</v>
      </c>
      <c r="L2569" s="1">
        <v>1</v>
      </c>
      <c r="M2569" s="1">
        <f t="shared" si="22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223"/>
        <v>3</v>
      </c>
      <c r="S2569">
        <v>0.18</v>
      </c>
      <c r="T2569">
        <v>2.3E-3</v>
      </c>
      <c r="U2569">
        <f t="shared" si="224"/>
        <v>1.3799999999999999E-3</v>
      </c>
    </row>
    <row r="2570" spans="1:21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222"/>
        <v>2520</v>
      </c>
      <c r="I2570" s="1"/>
      <c r="J2570" s="1">
        <v>1</v>
      </c>
      <c r="K2570" s="1">
        <f t="shared" si="220"/>
        <v>5146000</v>
      </c>
      <c r="L2570" s="1">
        <v>1</v>
      </c>
      <c r="M2570" s="1">
        <f t="shared" si="22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223"/>
        <v>3</v>
      </c>
      <c r="S2570">
        <v>0.18</v>
      </c>
      <c r="T2570">
        <v>2.3E-3</v>
      </c>
      <c r="U2570">
        <f t="shared" si="224"/>
        <v>1.3799999999999999E-3</v>
      </c>
    </row>
    <row r="2571" spans="1:21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222"/>
        <v>2520</v>
      </c>
      <c r="I2571" s="1"/>
      <c r="J2571" s="1">
        <v>1</v>
      </c>
      <c r="K2571" s="1">
        <f t="shared" si="220"/>
        <v>5148000</v>
      </c>
      <c r="L2571" s="1">
        <v>1</v>
      </c>
      <c r="M2571" s="1">
        <f t="shared" si="22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223"/>
        <v>3</v>
      </c>
      <c r="S2571">
        <v>0.18</v>
      </c>
      <c r="T2571">
        <v>2.3E-3</v>
      </c>
      <c r="U2571">
        <f t="shared" si="224"/>
        <v>1.3799999999999999E-3</v>
      </c>
    </row>
    <row r="2572" spans="1:21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222"/>
        <v>2520</v>
      </c>
      <c r="I2572" s="1"/>
      <c r="J2572" s="1">
        <v>1</v>
      </c>
      <c r="K2572" s="1">
        <f t="shared" si="220"/>
        <v>5150000</v>
      </c>
      <c r="L2572" s="1">
        <v>1</v>
      </c>
      <c r="M2572" s="1">
        <f t="shared" si="22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223"/>
        <v>3</v>
      </c>
      <c r="S2572">
        <v>0.18</v>
      </c>
      <c r="T2572">
        <v>2.3E-3</v>
      </c>
      <c r="U2572">
        <f t="shared" si="224"/>
        <v>1.3799999999999999E-3</v>
      </c>
    </row>
    <row r="2573" spans="1:21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222"/>
        <v>2520</v>
      </c>
      <c r="I2573" s="1"/>
      <c r="J2573" s="1">
        <v>1</v>
      </c>
      <c r="K2573" s="1">
        <f t="shared" si="220"/>
        <v>5152000</v>
      </c>
      <c r="L2573" s="1">
        <v>1</v>
      </c>
      <c r="M2573" s="1">
        <f t="shared" si="22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223"/>
        <v>3</v>
      </c>
      <c r="S2573">
        <v>0.18</v>
      </c>
      <c r="T2573">
        <v>2.3E-3</v>
      </c>
      <c r="U2573">
        <f t="shared" si="224"/>
        <v>1.3799999999999999E-3</v>
      </c>
    </row>
    <row r="2574" spans="1:21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222"/>
        <v>2520</v>
      </c>
      <c r="I2574" s="1"/>
      <c r="J2574" s="1">
        <v>1</v>
      </c>
      <c r="K2574" s="1">
        <f t="shared" si="220"/>
        <v>5154000</v>
      </c>
      <c r="L2574" s="1">
        <v>1</v>
      </c>
      <c r="M2574" s="1">
        <f t="shared" si="22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223"/>
        <v>3</v>
      </c>
      <c r="S2574">
        <v>0.18</v>
      </c>
      <c r="T2574">
        <v>2.3E-3</v>
      </c>
      <c r="U2574">
        <f t="shared" si="224"/>
        <v>1.3799999999999999E-3</v>
      </c>
    </row>
    <row r="2575" spans="1:21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222"/>
        <v>2520</v>
      </c>
      <c r="I2575" s="1"/>
      <c r="J2575" s="1">
        <v>1</v>
      </c>
      <c r="K2575" s="1">
        <f t="shared" si="220"/>
        <v>5156000</v>
      </c>
      <c r="L2575" s="1">
        <v>1</v>
      </c>
      <c r="M2575" s="1">
        <f t="shared" si="22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223"/>
        <v>3</v>
      </c>
      <c r="S2575">
        <v>0.18</v>
      </c>
      <c r="T2575">
        <v>2.3E-3</v>
      </c>
      <c r="U2575">
        <f t="shared" si="224"/>
        <v>1.3799999999999999E-3</v>
      </c>
    </row>
    <row r="2576" spans="1:21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222"/>
        <v>2520</v>
      </c>
      <c r="I2576" s="1"/>
      <c r="J2576" s="1">
        <v>1</v>
      </c>
      <c r="K2576" s="1">
        <f t="shared" si="220"/>
        <v>5158000</v>
      </c>
      <c r="L2576" s="1">
        <v>1</v>
      </c>
      <c r="M2576" s="1">
        <f t="shared" si="22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223"/>
        <v>3</v>
      </c>
      <c r="S2576">
        <v>0.18</v>
      </c>
      <c r="T2576">
        <v>2.3E-3</v>
      </c>
      <c r="U2576">
        <f t="shared" si="224"/>
        <v>1.3799999999999999E-3</v>
      </c>
    </row>
    <row r="2577" spans="1:21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222"/>
        <v>2520</v>
      </c>
      <c r="I2577" s="1"/>
      <c r="J2577" s="1">
        <v>1</v>
      </c>
      <c r="K2577" s="1">
        <f t="shared" si="220"/>
        <v>5160000</v>
      </c>
      <c r="L2577" s="1">
        <v>1</v>
      </c>
      <c r="M2577" s="1">
        <f t="shared" si="22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223"/>
        <v>3</v>
      </c>
      <c r="S2577">
        <v>0.18</v>
      </c>
      <c r="T2577">
        <v>2.3E-3</v>
      </c>
      <c r="U2577">
        <f t="shared" si="224"/>
        <v>1.3799999999999999E-3</v>
      </c>
    </row>
    <row r="2578" spans="1:21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222"/>
        <v>2530</v>
      </c>
      <c r="I2578" s="1"/>
      <c r="J2578" s="1">
        <v>1</v>
      </c>
      <c r="K2578" s="1">
        <f t="shared" si="220"/>
        <v>5162000</v>
      </c>
      <c r="L2578" s="1">
        <v>1</v>
      </c>
      <c r="M2578" s="1">
        <f t="shared" si="22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223"/>
        <v>3</v>
      </c>
      <c r="S2578">
        <v>0.18</v>
      </c>
      <c r="T2578">
        <v>2.3E-3</v>
      </c>
      <c r="U2578">
        <f t="shared" si="224"/>
        <v>1.3799999999999999E-3</v>
      </c>
    </row>
    <row r="2579" spans="1:21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222"/>
        <v>2530</v>
      </c>
      <c r="I2579" s="1"/>
      <c r="J2579" s="1">
        <v>1</v>
      </c>
      <c r="K2579" s="1">
        <f t="shared" si="220"/>
        <v>5164000</v>
      </c>
      <c r="L2579" s="1">
        <v>1</v>
      </c>
      <c r="M2579" s="1">
        <f t="shared" si="22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223"/>
        <v>3</v>
      </c>
      <c r="S2579">
        <v>0.18</v>
      </c>
      <c r="T2579">
        <v>2.3E-3</v>
      </c>
      <c r="U2579">
        <f t="shared" si="224"/>
        <v>1.3799999999999999E-3</v>
      </c>
    </row>
    <row r="2580" spans="1:21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222"/>
        <v>2530</v>
      </c>
      <c r="I2580" s="1"/>
      <c r="J2580" s="1">
        <v>1</v>
      </c>
      <c r="K2580" s="1">
        <f t="shared" si="220"/>
        <v>5166000</v>
      </c>
      <c r="L2580" s="1">
        <v>1</v>
      </c>
      <c r="M2580" s="1">
        <f t="shared" si="22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223"/>
        <v>3</v>
      </c>
      <c r="S2580">
        <v>0.18</v>
      </c>
      <c r="T2580">
        <v>2.3E-3</v>
      </c>
      <c r="U2580">
        <f t="shared" si="224"/>
        <v>1.3799999999999999E-3</v>
      </c>
    </row>
    <row r="2581" spans="1:21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222"/>
        <v>2530</v>
      </c>
      <c r="I2581" s="1"/>
      <c r="J2581" s="1">
        <v>1</v>
      </c>
      <c r="K2581" s="1">
        <f t="shared" si="220"/>
        <v>5168000</v>
      </c>
      <c r="L2581" s="1">
        <v>1</v>
      </c>
      <c r="M2581" s="1">
        <f t="shared" si="22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223"/>
        <v>3</v>
      </c>
      <c r="S2581">
        <v>0.18</v>
      </c>
      <c r="T2581">
        <v>2.3E-3</v>
      </c>
      <c r="U2581">
        <f t="shared" si="224"/>
        <v>1.3799999999999999E-3</v>
      </c>
    </row>
    <row r="2582" spans="1:21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222"/>
        <v>2530</v>
      </c>
      <c r="I2582" s="1"/>
      <c r="J2582" s="1">
        <v>1</v>
      </c>
      <c r="K2582" s="1">
        <f t="shared" si="220"/>
        <v>5170000</v>
      </c>
      <c r="L2582" s="1">
        <v>1</v>
      </c>
      <c r="M2582" s="1">
        <f t="shared" si="22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223"/>
        <v>3</v>
      </c>
      <c r="S2582">
        <v>0.18</v>
      </c>
      <c r="T2582">
        <v>2.3E-3</v>
      </c>
      <c r="U2582">
        <f t="shared" si="224"/>
        <v>1.3799999999999999E-3</v>
      </c>
    </row>
    <row r="2583" spans="1:21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222"/>
        <v>2530</v>
      </c>
      <c r="I2583" s="1"/>
      <c r="J2583" s="1">
        <v>1</v>
      </c>
      <c r="K2583" s="1">
        <f t="shared" si="220"/>
        <v>5172000</v>
      </c>
      <c r="L2583" s="1">
        <v>1</v>
      </c>
      <c r="M2583" s="1">
        <f t="shared" si="22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223"/>
        <v>3</v>
      </c>
      <c r="S2583">
        <v>0.18</v>
      </c>
      <c r="T2583">
        <v>2.3E-3</v>
      </c>
      <c r="U2583">
        <f t="shared" si="224"/>
        <v>1.3799999999999999E-3</v>
      </c>
    </row>
    <row r="2584" spans="1:21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222"/>
        <v>2530</v>
      </c>
      <c r="I2584" s="1"/>
      <c r="J2584" s="1">
        <v>1</v>
      </c>
      <c r="K2584" s="1">
        <f t="shared" si="220"/>
        <v>5174000</v>
      </c>
      <c r="L2584" s="1">
        <v>1</v>
      </c>
      <c r="M2584" s="1">
        <f t="shared" si="22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223"/>
        <v>3</v>
      </c>
      <c r="S2584">
        <v>0.18</v>
      </c>
      <c r="T2584">
        <v>2.3E-3</v>
      </c>
      <c r="U2584">
        <f t="shared" si="224"/>
        <v>1.3799999999999999E-3</v>
      </c>
    </row>
    <row r="2585" spans="1:21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222"/>
        <v>2530</v>
      </c>
      <c r="I2585" s="1"/>
      <c r="J2585" s="1">
        <v>1</v>
      </c>
      <c r="K2585" s="1">
        <f t="shared" si="220"/>
        <v>5176000</v>
      </c>
      <c r="L2585" s="1">
        <v>1</v>
      </c>
      <c r="M2585" s="1">
        <f t="shared" si="22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223"/>
        <v>3</v>
      </c>
      <c r="S2585">
        <v>0.18</v>
      </c>
      <c r="T2585">
        <v>2.3E-3</v>
      </c>
      <c r="U2585">
        <f t="shared" si="224"/>
        <v>1.3799999999999999E-3</v>
      </c>
    </row>
    <row r="2586" spans="1:21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222"/>
        <v>2530</v>
      </c>
      <c r="I2586" s="1"/>
      <c r="J2586" s="1">
        <v>1</v>
      </c>
      <c r="K2586" s="1">
        <f t="shared" si="220"/>
        <v>5178000</v>
      </c>
      <c r="L2586" s="1">
        <v>1</v>
      </c>
      <c r="M2586" s="1">
        <f t="shared" si="22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223"/>
        <v>3</v>
      </c>
      <c r="S2586">
        <v>0.18</v>
      </c>
      <c r="T2586">
        <v>2.3E-3</v>
      </c>
      <c r="U2586">
        <f t="shared" si="224"/>
        <v>1.3799999999999999E-3</v>
      </c>
    </row>
    <row r="2587" spans="1:21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222"/>
        <v>2530</v>
      </c>
      <c r="I2587" s="1"/>
      <c r="J2587" s="1">
        <v>1</v>
      </c>
      <c r="K2587" s="1">
        <f t="shared" si="220"/>
        <v>5180000</v>
      </c>
      <c r="L2587" s="1">
        <v>1</v>
      </c>
      <c r="M2587" s="1">
        <f t="shared" si="22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223"/>
        <v>3</v>
      </c>
      <c r="S2587">
        <v>0.18</v>
      </c>
      <c r="T2587">
        <v>2.3E-3</v>
      </c>
      <c r="U2587">
        <f t="shared" si="224"/>
        <v>1.3799999999999999E-3</v>
      </c>
    </row>
    <row r="2588" spans="1:21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222"/>
        <v>2530</v>
      </c>
      <c r="I2588" s="1"/>
      <c r="J2588" s="1">
        <v>1</v>
      </c>
      <c r="K2588" s="1">
        <f t="shared" si="220"/>
        <v>5182000</v>
      </c>
      <c r="L2588" s="1">
        <v>1</v>
      </c>
      <c r="M2588" s="1">
        <f t="shared" si="22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223"/>
        <v>3</v>
      </c>
      <c r="S2588">
        <v>0.18</v>
      </c>
      <c r="T2588">
        <v>2.3E-3</v>
      </c>
      <c r="U2588">
        <f t="shared" si="224"/>
        <v>1.3799999999999999E-3</v>
      </c>
    </row>
    <row r="2589" spans="1:21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222"/>
        <v>2530</v>
      </c>
      <c r="I2589" s="1"/>
      <c r="J2589" s="1">
        <v>1</v>
      </c>
      <c r="K2589" s="1">
        <f t="shared" si="220"/>
        <v>5184000</v>
      </c>
      <c r="L2589" s="1">
        <v>1</v>
      </c>
      <c r="M2589" s="1">
        <f t="shared" si="22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223"/>
        <v>3</v>
      </c>
      <c r="S2589">
        <v>0.18</v>
      </c>
      <c r="T2589">
        <v>2.3E-3</v>
      </c>
      <c r="U2589">
        <f t="shared" si="224"/>
        <v>1.3799999999999999E-3</v>
      </c>
    </row>
    <row r="2590" spans="1:21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222"/>
        <v>2530</v>
      </c>
      <c r="I2590" s="1"/>
      <c r="J2590" s="1">
        <v>1</v>
      </c>
      <c r="K2590" s="1">
        <f t="shared" si="220"/>
        <v>5186000</v>
      </c>
      <c r="L2590" s="1">
        <v>1</v>
      </c>
      <c r="M2590" s="1">
        <f t="shared" si="22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223"/>
        <v>3</v>
      </c>
      <c r="S2590">
        <v>0.18</v>
      </c>
      <c r="T2590">
        <v>2.3E-3</v>
      </c>
      <c r="U2590">
        <f t="shared" si="224"/>
        <v>1.3799999999999999E-3</v>
      </c>
    </row>
    <row r="2591" spans="1:21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222"/>
        <v>2530</v>
      </c>
      <c r="I2591" s="1"/>
      <c r="J2591" s="1">
        <v>1</v>
      </c>
      <c r="K2591" s="1">
        <f t="shared" si="220"/>
        <v>5188000</v>
      </c>
      <c r="L2591" s="1">
        <v>1</v>
      </c>
      <c r="M2591" s="1">
        <f t="shared" si="22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223"/>
        <v>3</v>
      </c>
      <c r="S2591">
        <v>0.18</v>
      </c>
      <c r="T2591">
        <v>2.3E-3</v>
      </c>
      <c r="U2591">
        <f t="shared" si="224"/>
        <v>1.3799999999999999E-3</v>
      </c>
    </row>
    <row r="2592" spans="1:21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222"/>
        <v>2530</v>
      </c>
      <c r="I2592" s="1"/>
      <c r="J2592" s="1">
        <v>1</v>
      </c>
      <c r="K2592" s="1">
        <f t="shared" si="220"/>
        <v>5190000</v>
      </c>
      <c r="L2592" s="1">
        <v>1</v>
      </c>
      <c r="M2592" s="1">
        <f t="shared" si="22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223"/>
        <v>3</v>
      </c>
      <c r="S2592">
        <v>0.18</v>
      </c>
      <c r="T2592">
        <v>2.3E-3</v>
      </c>
      <c r="U2592">
        <f t="shared" si="224"/>
        <v>1.3799999999999999E-3</v>
      </c>
    </row>
    <row r="2593" spans="1:21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222"/>
        <v>2530</v>
      </c>
      <c r="I2593" s="1"/>
      <c r="J2593" s="1">
        <v>1</v>
      </c>
      <c r="K2593" s="1">
        <f t="shared" si="220"/>
        <v>5192000</v>
      </c>
      <c r="L2593" s="1">
        <v>1</v>
      </c>
      <c r="M2593" s="1">
        <f t="shared" si="22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223"/>
        <v>3</v>
      </c>
      <c r="S2593">
        <v>0.18</v>
      </c>
      <c r="T2593">
        <v>2.3E-3</v>
      </c>
      <c r="U2593">
        <f t="shared" si="224"/>
        <v>1.3799999999999999E-3</v>
      </c>
    </row>
    <row r="2594" spans="1:21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222"/>
        <v>2530</v>
      </c>
      <c r="I2594" s="1"/>
      <c r="J2594" s="1">
        <v>1</v>
      </c>
      <c r="K2594" s="1">
        <f t="shared" si="220"/>
        <v>5194000</v>
      </c>
      <c r="L2594" s="1">
        <v>1</v>
      </c>
      <c r="M2594" s="1">
        <f t="shared" si="22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223"/>
        <v>3</v>
      </c>
      <c r="S2594">
        <v>0.18</v>
      </c>
      <c r="T2594">
        <v>2.3E-3</v>
      </c>
      <c r="U2594">
        <f t="shared" si="224"/>
        <v>1.3799999999999999E-3</v>
      </c>
    </row>
    <row r="2595" spans="1:21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222"/>
        <v>2530</v>
      </c>
      <c r="I2595" s="1"/>
      <c r="J2595" s="1">
        <v>1</v>
      </c>
      <c r="K2595" s="1">
        <f t="shared" ref="K2595:K2602" si="225">10000+A2595*2000</f>
        <v>5196000</v>
      </c>
      <c r="L2595" s="1">
        <v>1</v>
      </c>
      <c r="M2595" s="1">
        <f t="shared" ref="M2595:M2602" si="226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223"/>
        <v>3</v>
      </c>
      <c r="S2595">
        <v>0.18</v>
      </c>
      <c r="T2595">
        <v>2.3E-3</v>
      </c>
      <c r="U2595">
        <f t="shared" si="224"/>
        <v>1.3799999999999999E-3</v>
      </c>
    </row>
    <row r="2596" spans="1:21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222"/>
        <v>2530</v>
      </c>
      <c r="I2596" s="1"/>
      <c r="J2596" s="1">
        <v>1</v>
      </c>
      <c r="K2596" s="1">
        <f t="shared" si="225"/>
        <v>5198000</v>
      </c>
      <c r="L2596" s="1">
        <v>1</v>
      </c>
      <c r="M2596" s="1">
        <f t="shared" si="226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223"/>
        <v>3</v>
      </c>
      <c r="S2596">
        <v>0.18</v>
      </c>
      <c r="T2596">
        <v>2.3E-3</v>
      </c>
      <c r="U2596">
        <f t="shared" si="224"/>
        <v>1.3799999999999999E-3</v>
      </c>
    </row>
    <row r="2597" spans="1:21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222"/>
        <v>2530</v>
      </c>
      <c r="I2597" s="1"/>
      <c r="J2597" s="1">
        <v>1</v>
      </c>
      <c r="K2597" s="1">
        <f t="shared" si="225"/>
        <v>5200000</v>
      </c>
      <c r="L2597" s="1">
        <v>1</v>
      </c>
      <c r="M2597" s="1">
        <f t="shared" si="226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223"/>
        <v>3</v>
      </c>
      <c r="S2597">
        <v>0.18</v>
      </c>
      <c r="T2597">
        <v>2.3E-3</v>
      </c>
      <c r="U2597">
        <f t="shared" si="224"/>
        <v>1.3799999999999999E-3</v>
      </c>
    </row>
    <row r="2598" spans="1:21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222"/>
        <v>2530</v>
      </c>
      <c r="I2598" s="1"/>
      <c r="J2598" s="1">
        <v>1</v>
      </c>
      <c r="K2598" s="1">
        <f t="shared" si="225"/>
        <v>5202000</v>
      </c>
      <c r="L2598" s="1">
        <v>1</v>
      </c>
      <c r="M2598" s="1">
        <f t="shared" si="226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223"/>
        <v>3</v>
      </c>
      <c r="S2598">
        <v>0.18</v>
      </c>
      <c r="T2598">
        <v>2.3E-3</v>
      </c>
      <c r="U2598">
        <f t="shared" si="224"/>
        <v>1.3799999999999999E-3</v>
      </c>
    </row>
    <row r="2599" spans="1:21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222"/>
        <v>2530</v>
      </c>
      <c r="I2599" s="1"/>
      <c r="J2599" s="1">
        <v>1</v>
      </c>
      <c r="K2599" s="1">
        <f t="shared" si="225"/>
        <v>5204000</v>
      </c>
      <c r="L2599" s="1">
        <v>1</v>
      </c>
      <c r="M2599" s="1">
        <f t="shared" si="226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223"/>
        <v>3</v>
      </c>
      <c r="S2599">
        <v>0.18</v>
      </c>
      <c r="T2599">
        <v>2.3E-3</v>
      </c>
      <c r="U2599">
        <f t="shared" si="224"/>
        <v>1.3799999999999999E-3</v>
      </c>
    </row>
    <row r="2600" spans="1:21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222"/>
        <v>2530</v>
      </c>
      <c r="I2600" s="1"/>
      <c r="J2600" s="1">
        <v>1</v>
      </c>
      <c r="K2600" s="1">
        <f t="shared" si="225"/>
        <v>5206000</v>
      </c>
      <c r="L2600" s="1">
        <v>1</v>
      </c>
      <c r="M2600" s="1">
        <f t="shared" si="226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223"/>
        <v>3</v>
      </c>
      <c r="S2600">
        <v>0.18</v>
      </c>
      <c r="T2600">
        <v>2.3E-3</v>
      </c>
      <c r="U2600">
        <f t="shared" si="224"/>
        <v>1.3799999999999999E-3</v>
      </c>
    </row>
    <row r="2601" spans="1:21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222"/>
        <v>2530</v>
      </c>
      <c r="I2601" s="1"/>
      <c r="J2601" s="1">
        <v>1</v>
      </c>
      <c r="K2601" s="1">
        <f t="shared" si="225"/>
        <v>5208000</v>
      </c>
      <c r="L2601" s="1">
        <v>1</v>
      </c>
      <c r="M2601" s="1">
        <f t="shared" si="226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223"/>
        <v>3</v>
      </c>
      <c r="S2601">
        <v>0.18</v>
      </c>
      <c r="T2601">
        <v>2.3E-3</v>
      </c>
      <c r="U2601">
        <f t="shared" si="224"/>
        <v>1.3799999999999999E-3</v>
      </c>
    </row>
    <row r="2602" spans="1:21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222"/>
        <v>2530</v>
      </c>
      <c r="I2602" s="1"/>
      <c r="J2602" s="1">
        <v>1</v>
      </c>
      <c r="K2602" s="1">
        <f t="shared" si="225"/>
        <v>5210000</v>
      </c>
      <c r="L2602" s="1">
        <v>1</v>
      </c>
      <c r="M2602" s="1">
        <f t="shared" si="226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223"/>
        <v>3</v>
      </c>
      <c r="S2602">
        <v>0.18</v>
      </c>
      <c r="T2602">
        <v>2.3E-3</v>
      </c>
      <c r="U2602">
        <f t="shared" si="224"/>
        <v>1.3799999999999999E-3</v>
      </c>
    </row>
    <row r="2603" spans="1:21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222"/>
        <v>2540</v>
      </c>
      <c r="J2603" s="2">
        <v>1</v>
      </c>
      <c r="K2603" s="2">
        <f t="shared" ref="K2603:K2666" si="227">10000+A2603*2000</f>
        <v>5212000</v>
      </c>
      <c r="L2603" s="2">
        <v>1</v>
      </c>
      <c r="M2603" s="2">
        <f t="shared" ref="M2603:M2666" si="228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223"/>
        <v>3</v>
      </c>
      <c r="S2603">
        <v>0.18</v>
      </c>
      <c r="T2603">
        <v>2.3E-3</v>
      </c>
      <c r="U2603">
        <f t="shared" si="224"/>
        <v>1.3799999999999999E-3</v>
      </c>
    </row>
    <row r="2604" spans="1:21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222"/>
        <v>2540</v>
      </c>
      <c r="J2604" s="2">
        <v>1</v>
      </c>
      <c r="K2604" s="2">
        <f t="shared" si="227"/>
        <v>5214000</v>
      </c>
      <c r="L2604" s="2">
        <v>1</v>
      </c>
      <c r="M2604" s="2">
        <f t="shared" si="228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223"/>
        <v>3</v>
      </c>
      <c r="S2604">
        <v>0.18</v>
      </c>
      <c r="T2604">
        <v>2.3E-3</v>
      </c>
      <c r="U2604">
        <f t="shared" si="224"/>
        <v>1.3799999999999999E-3</v>
      </c>
    </row>
    <row r="2605" spans="1:21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222"/>
        <v>2540</v>
      </c>
      <c r="J2605" s="2">
        <v>1</v>
      </c>
      <c r="K2605" s="2">
        <f t="shared" si="227"/>
        <v>5216000</v>
      </c>
      <c r="L2605" s="2">
        <v>1</v>
      </c>
      <c r="M2605" s="2">
        <f t="shared" si="228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223"/>
        <v>3</v>
      </c>
      <c r="S2605">
        <v>0.18</v>
      </c>
      <c r="T2605">
        <v>2.3E-3</v>
      </c>
      <c r="U2605">
        <f t="shared" si="224"/>
        <v>1.3799999999999999E-3</v>
      </c>
    </row>
    <row r="2606" spans="1:21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222"/>
        <v>2540</v>
      </c>
      <c r="J2606" s="2">
        <v>1</v>
      </c>
      <c r="K2606" s="2">
        <f t="shared" si="227"/>
        <v>5218000</v>
      </c>
      <c r="L2606" s="2">
        <v>1</v>
      </c>
      <c r="M2606" s="2">
        <f t="shared" si="228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223"/>
        <v>3</v>
      </c>
      <c r="S2606">
        <v>0.18</v>
      </c>
      <c r="T2606">
        <v>2.3E-3</v>
      </c>
      <c r="U2606">
        <f t="shared" si="224"/>
        <v>1.3799999999999999E-3</v>
      </c>
    </row>
    <row r="2607" spans="1:21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222"/>
        <v>2540</v>
      </c>
      <c r="J2607" s="2">
        <v>1</v>
      </c>
      <c r="K2607" s="2">
        <f t="shared" si="227"/>
        <v>5220000</v>
      </c>
      <c r="L2607" s="2">
        <v>1</v>
      </c>
      <c r="M2607" s="2">
        <f t="shared" si="228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223"/>
        <v>3</v>
      </c>
      <c r="S2607">
        <v>0.18</v>
      </c>
      <c r="T2607">
        <v>2.3E-3</v>
      </c>
      <c r="U2607">
        <f t="shared" si="224"/>
        <v>1.3799999999999999E-3</v>
      </c>
    </row>
    <row r="2608" spans="1:21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222"/>
        <v>2540</v>
      </c>
      <c r="J2608" s="2">
        <v>1</v>
      </c>
      <c r="K2608" s="2">
        <f t="shared" si="227"/>
        <v>5222000</v>
      </c>
      <c r="L2608" s="2">
        <v>1</v>
      </c>
      <c r="M2608" s="2">
        <f t="shared" si="228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223"/>
        <v>3</v>
      </c>
      <c r="S2608">
        <v>0.18</v>
      </c>
      <c r="T2608">
        <v>2.3E-3</v>
      </c>
      <c r="U2608">
        <f t="shared" si="224"/>
        <v>1.3799999999999999E-3</v>
      </c>
    </row>
    <row r="2609" spans="1:21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222"/>
        <v>2540</v>
      </c>
      <c r="J2609" s="2">
        <v>1</v>
      </c>
      <c r="K2609" s="2">
        <f t="shared" si="227"/>
        <v>5224000</v>
      </c>
      <c r="L2609" s="2">
        <v>1</v>
      </c>
      <c r="M2609" s="2">
        <f t="shared" si="228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223"/>
        <v>3</v>
      </c>
      <c r="S2609">
        <v>0.18</v>
      </c>
      <c r="T2609">
        <v>2.3E-3</v>
      </c>
      <c r="U2609">
        <f t="shared" si="224"/>
        <v>1.3799999999999999E-3</v>
      </c>
    </row>
    <row r="2610" spans="1:21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222"/>
        <v>2540</v>
      </c>
      <c r="J2610" s="2">
        <v>1</v>
      </c>
      <c r="K2610" s="2">
        <f t="shared" si="227"/>
        <v>5226000</v>
      </c>
      <c r="L2610" s="2">
        <v>1</v>
      </c>
      <c r="M2610" s="2">
        <f t="shared" si="228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223"/>
        <v>3</v>
      </c>
      <c r="S2610">
        <v>0.18</v>
      </c>
      <c r="T2610">
        <v>2.3E-3</v>
      </c>
      <c r="U2610">
        <f t="shared" si="224"/>
        <v>1.3799999999999999E-3</v>
      </c>
    </row>
    <row r="2611" spans="1:21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222"/>
        <v>2540</v>
      </c>
      <c r="J2611" s="2">
        <v>1</v>
      </c>
      <c r="K2611" s="2">
        <f t="shared" si="227"/>
        <v>5228000</v>
      </c>
      <c r="L2611" s="2">
        <v>1</v>
      </c>
      <c r="M2611" s="2">
        <f t="shared" si="228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223"/>
        <v>3</v>
      </c>
      <c r="S2611">
        <v>0.18</v>
      </c>
      <c r="T2611">
        <v>2.3E-3</v>
      </c>
      <c r="U2611">
        <f t="shared" si="224"/>
        <v>1.3799999999999999E-3</v>
      </c>
    </row>
    <row r="2612" spans="1:21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222"/>
        <v>2540</v>
      </c>
      <c r="J2612" s="2">
        <v>1</v>
      </c>
      <c r="K2612" s="2">
        <f t="shared" si="227"/>
        <v>5230000</v>
      </c>
      <c r="L2612" s="2">
        <v>1</v>
      </c>
      <c r="M2612" s="2">
        <f t="shared" si="228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223"/>
        <v>3</v>
      </c>
      <c r="S2612">
        <v>0.18</v>
      </c>
      <c r="T2612">
        <v>2.3E-3</v>
      </c>
      <c r="U2612">
        <f t="shared" si="224"/>
        <v>1.3799999999999999E-3</v>
      </c>
    </row>
    <row r="2613" spans="1:21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222"/>
        <v>2540</v>
      </c>
      <c r="J2613" s="2">
        <v>1</v>
      </c>
      <c r="K2613" s="2">
        <f t="shared" si="227"/>
        <v>5232000</v>
      </c>
      <c r="L2613" s="2">
        <v>1</v>
      </c>
      <c r="M2613" s="2">
        <f t="shared" si="228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223"/>
        <v>3</v>
      </c>
      <c r="S2613">
        <v>0.18</v>
      </c>
      <c r="T2613">
        <v>2.3E-3</v>
      </c>
      <c r="U2613">
        <f t="shared" si="224"/>
        <v>1.3799999999999999E-3</v>
      </c>
    </row>
    <row r="2614" spans="1:21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222"/>
        <v>2540</v>
      </c>
      <c r="J2614" s="2">
        <v>1</v>
      </c>
      <c r="K2614" s="2">
        <f t="shared" si="227"/>
        <v>5234000</v>
      </c>
      <c r="L2614" s="2">
        <v>1</v>
      </c>
      <c r="M2614" s="2">
        <f t="shared" si="228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223"/>
        <v>3</v>
      </c>
      <c r="S2614">
        <v>0.18</v>
      </c>
      <c r="T2614">
        <v>2.3E-3</v>
      </c>
      <c r="U2614">
        <f t="shared" si="224"/>
        <v>1.3799999999999999E-3</v>
      </c>
    </row>
    <row r="2615" spans="1:21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222"/>
        <v>2540</v>
      </c>
      <c r="J2615" s="2">
        <v>1</v>
      </c>
      <c r="K2615" s="2">
        <f t="shared" si="227"/>
        <v>5236000</v>
      </c>
      <c r="L2615" s="2">
        <v>1</v>
      </c>
      <c r="M2615" s="2">
        <f t="shared" si="228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223"/>
        <v>3</v>
      </c>
      <c r="S2615">
        <v>0.18</v>
      </c>
      <c r="T2615">
        <v>2.3E-3</v>
      </c>
      <c r="U2615">
        <f t="shared" si="224"/>
        <v>1.3799999999999999E-3</v>
      </c>
    </row>
    <row r="2616" spans="1:21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222"/>
        <v>2540</v>
      </c>
      <c r="J2616" s="2">
        <v>1</v>
      </c>
      <c r="K2616" s="2">
        <f t="shared" si="227"/>
        <v>5238000</v>
      </c>
      <c r="L2616" s="2">
        <v>1</v>
      </c>
      <c r="M2616" s="2">
        <f t="shared" si="228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223"/>
        <v>3</v>
      </c>
      <c r="S2616">
        <v>0.18</v>
      </c>
      <c r="T2616">
        <v>2.3E-3</v>
      </c>
      <c r="U2616">
        <f t="shared" si="224"/>
        <v>1.3799999999999999E-3</v>
      </c>
    </row>
    <row r="2617" spans="1:21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222"/>
        <v>2540</v>
      </c>
      <c r="J2617" s="2">
        <v>1</v>
      </c>
      <c r="K2617" s="2">
        <f t="shared" si="227"/>
        <v>5240000</v>
      </c>
      <c r="L2617" s="2">
        <v>1</v>
      </c>
      <c r="M2617" s="2">
        <f t="shared" si="228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223"/>
        <v>3</v>
      </c>
      <c r="S2617">
        <v>0.18</v>
      </c>
      <c r="T2617">
        <v>2.3E-3</v>
      </c>
      <c r="U2617">
        <f t="shared" si="224"/>
        <v>1.3799999999999999E-3</v>
      </c>
    </row>
    <row r="2618" spans="1:21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222"/>
        <v>2540</v>
      </c>
      <c r="J2618" s="2">
        <v>1</v>
      </c>
      <c r="K2618" s="2">
        <f t="shared" si="227"/>
        <v>5242000</v>
      </c>
      <c r="L2618" s="2">
        <v>1</v>
      </c>
      <c r="M2618" s="2">
        <f t="shared" si="228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223"/>
        <v>3</v>
      </c>
      <c r="S2618">
        <v>0.18</v>
      </c>
      <c r="T2618">
        <v>2.3E-3</v>
      </c>
      <c r="U2618">
        <f t="shared" si="224"/>
        <v>1.3799999999999999E-3</v>
      </c>
    </row>
    <row r="2619" spans="1:21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222"/>
        <v>2540</v>
      </c>
      <c r="J2619" s="2">
        <v>1</v>
      </c>
      <c r="K2619" s="2">
        <f t="shared" si="227"/>
        <v>5244000</v>
      </c>
      <c r="L2619" s="2">
        <v>1</v>
      </c>
      <c r="M2619" s="2">
        <f t="shared" si="228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223"/>
        <v>3</v>
      </c>
      <c r="S2619">
        <v>0.18</v>
      </c>
      <c r="T2619">
        <v>2.3E-3</v>
      </c>
      <c r="U2619">
        <f t="shared" si="224"/>
        <v>1.3799999999999999E-3</v>
      </c>
    </row>
    <row r="2620" spans="1:21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229">ROUNDDOWN(A2619/50*20+1500,-1)</f>
        <v>2540</v>
      </c>
      <c r="J2620" s="2">
        <v>1</v>
      </c>
      <c r="K2620" s="2">
        <f t="shared" si="227"/>
        <v>5246000</v>
      </c>
      <c r="L2620" s="2">
        <v>1</v>
      </c>
      <c r="M2620" s="2">
        <f t="shared" si="228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223"/>
        <v>3</v>
      </c>
      <c r="S2620">
        <v>0.18</v>
      </c>
      <c r="T2620">
        <v>2.3E-3</v>
      </c>
      <c r="U2620">
        <f t="shared" si="224"/>
        <v>1.3799999999999999E-3</v>
      </c>
    </row>
    <row r="2621" spans="1:21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229"/>
        <v>2540</v>
      </c>
      <c r="J2621" s="2">
        <v>1</v>
      </c>
      <c r="K2621" s="2">
        <f t="shared" si="227"/>
        <v>5248000</v>
      </c>
      <c r="L2621" s="2">
        <v>1</v>
      </c>
      <c r="M2621" s="2">
        <f t="shared" si="228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223"/>
        <v>3</v>
      </c>
      <c r="S2621">
        <v>0.18</v>
      </c>
      <c r="T2621">
        <v>2.3E-3</v>
      </c>
      <c r="U2621">
        <f t="shared" si="224"/>
        <v>1.3799999999999999E-3</v>
      </c>
    </row>
    <row r="2622" spans="1:21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229"/>
        <v>2540</v>
      </c>
      <c r="J2622" s="2">
        <v>1</v>
      </c>
      <c r="K2622" s="2">
        <f t="shared" si="227"/>
        <v>5250000</v>
      </c>
      <c r="L2622" s="2">
        <v>1</v>
      </c>
      <c r="M2622" s="2">
        <f t="shared" si="228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223"/>
        <v>3</v>
      </c>
      <c r="S2622">
        <v>0.18</v>
      </c>
      <c r="T2622">
        <v>2.3E-3</v>
      </c>
      <c r="U2622">
        <f t="shared" si="224"/>
        <v>1.3799999999999999E-3</v>
      </c>
    </row>
    <row r="2623" spans="1:21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229"/>
        <v>2540</v>
      </c>
      <c r="J2623" s="2">
        <v>1</v>
      </c>
      <c r="K2623" s="2">
        <f t="shared" si="227"/>
        <v>5252000</v>
      </c>
      <c r="L2623" s="2">
        <v>1</v>
      </c>
      <c r="M2623" s="2">
        <f t="shared" si="228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223"/>
        <v>3</v>
      </c>
      <c r="S2623">
        <v>0.18</v>
      </c>
      <c r="T2623">
        <v>2.3E-3</v>
      </c>
      <c r="U2623">
        <f t="shared" si="224"/>
        <v>1.3799999999999999E-3</v>
      </c>
    </row>
    <row r="2624" spans="1:21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229"/>
        <v>2540</v>
      </c>
      <c r="J2624" s="2">
        <v>1</v>
      </c>
      <c r="K2624" s="2">
        <f t="shared" si="227"/>
        <v>5254000</v>
      </c>
      <c r="L2624" s="2">
        <v>1</v>
      </c>
      <c r="M2624" s="2">
        <f t="shared" si="228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223"/>
        <v>3</v>
      </c>
      <c r="S2624">
        <v>0.18</v>
      </c>
      <c r="T2624">
        <v>2.3E-3</v>
      </c>
      <c r="U2624">
        <f t="shared" si="224"/>
        <v>1.3799999999999999E-3</v>
      </c>
    </row>
    <row r="2625" spans="1:21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229"/>
        <v>2540</v>
      </c>
      <c r="J2625" s="2">
        <v>1</v>
      </c>
      <c r="K2625" s="2">
        <f t="shared" si="227"/>
        <v>5256000</v>
      </c>
      <c r="L2625" s="2">
        <v>1</v>
      </c>
      <c r="M2625" s="2">
        <f t="shared" si="228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223"/>
        <v>3</v>
      </c>
      <c r="S2625">
        <v>0.18</v>
      </c>
      <c r="T2625">
        <v>2.3E-3</v>
      </c>
      <c r="U2625">
        <f t="shared" si="224"/>
        <v>1.3799999999999999E-3</v>
      </c>
    </row>
    <row r="2626" spans="1:21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229"/>
        <v>2540</v>
      </c>
      <c r="J2626" s="2">
        <v>1</v>
      </c>
      <c r="K2626" s="2">
        <f t="shared" si="227"/>
        <v>5258000</v>
      </c>
      <c r="L2626" s="2">
        <v>1</v>
      </c>
      <c r="M2626" s="2">
        <f t="shared" si="228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223"/>
        <v>3</v>
      </c>
      <c r="S2626">
        <v>0.18</v>
      </c>
      <c r="T2626">
        <v>2.3E-3</v>
      </c>
      <c r="U2626">
        <f t="shared" si="224"/>
        <v>1.3799999999999999E-3</v>
      </c>
    </row>
    <row r="2627" spans="1:21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229"/>
        <v>2540</v>
      </c>
      <c r="J2627" s="2">
        <v>1</v>
      </c>
      <c r="K2627" s="2">
        <f t="shared" si="227"/>
        <v>5260000</v>
      </c>
      <c r="L2627" s="2">
        <v>1</v>
      </c>
      <c r="M2627" s="2">
        <f t="shared" si="228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230">QUOTIENT(A2627,1000)+1</f>
        <v>3</v>
      </c>
      <c r="S2627">
        <v>0.18</v>
      </c>
      <c r="T2627">
        <v>2.3E-3</v>
      </c>
      <c r="U2627">
        <f t="shared" si="224"/>
        <v>1.3799999999999999E-3</v>
      </c>
    </row>
    <row r="2628" spans="1:21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229"/>
        <v>2550</v>
      </c>
      <c r="J2628" s="2">
        <v>1</v>
      </c>
      <c r="K2628" s="2">
        <f t="shared" si="227"/>
        <v>5262000</v>
      </c>
      <c r="L2628" s="2">
        <v>1</v>
      </c>
      <c r="M2628" s="2">
        <f t="shared" si="228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230"/>
        <v>3</v>
      </c>
      <c r="S2628">
        <v>0.18</v>
      </c>
      <c r="T2628">
        <v>2.3E-3</v>
      </c>
      <c r="U2628">
        <f t="shared" ref="U2628:U2691" si="231">T2628*0.6</f>
        <v>1.3799999999999999E-3</v>
      </c>
    </row>
    <row r="2629" spans="1:21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229"/>
        <v>2550</v>
      </c>
      <c r="J2629" s="2">
        <v>1</v>
      </c>
      <c r="K2629" s="2">
        <f t="shared" si="227"/>
        <v>5264000</v>
      </c>
      <c r="L2629" s="2">
        <v>1</v>
      </c>
      <c r="M2629" s="2">
        <f t="shared" si="228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230"/>
        <v>3</v>
      </c>
      <c r="S2629">
        <v>0.18</v>
      </c>
      <c r="T2629">
        <v>2.3E-3</v>
      </c>
      <c r="U2629">
        <f t="shared" si="231"/>
        <v>1.3799999999999999E-3</v>
      </c>
    </row>
    <row r="2630" spans="1:21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229"/>
        <v>2550</v>
      </c>
      <c r="J2630" s="2">
        <v>1</v>
      </c>
      <c r="K2630" s="2">
        <f t="shared" si="227"/>
        <v>5266000</v>
      </c>
      <c r="L2630" s="2">
        <v>1</v>
      </c>
      <c r="M2630" s="2">
        <f t="shared" si="228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230"/>
        <v>3</v>
      </c>
      <c r="S2630">
        <v>0.18</v>
      </c>
      <c r="T2630">
        <v>2.3E-3</v>
      </c>
      <c r="U2630">
        <f t="shared" si="231"/>
        <v>1.3799999999999999E-3</v>
      </c>
    </row>
    <row r="2631" spans="1:21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229"/>
        <v>2550</v>
      </c>
      <c r="J2631" s="2">
        <v>1</v>
      </c>
      <c r="K2631" s="2">
        <f t="shared" si="227"/>
        <v>5268000</v>
      </c>
      <c r="L2631" s="2">
        <v>1</v>
      </c>
      <c r="M2631" s="2">
        <f t="shared" si="228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230"/>
        <v>3</v>
      </c>
      <c r="S2631">
        <v>0.18</v>
      </c>
      <c r="T2631">
        <v>2.3E-3</v>
      </c>
      <c r="U2631">
        <f t="shared" si="231"/>
        <v>1.3799999999999999E-3</v>
      </c>
    </row>
    <row r="2632" spans="1:21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229"/>
        <v>2550</v>
      </c>
      <c r="J2632" s="2">
        <v>1</v>
      </c>
      <c r="K2632" s="2">
        <f t="shared" si="227"/>
        <v>5270000</v>
      </c>
      <c r="L2632" s="2">
        <v>1</v>
      </c>
      <c r="M2632" s="2">
        <f t="shared" si="228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230"/>
        <v>3</v>
      </c>
      <c r="S2632">
        <v>0.18</v>
      </c>
      <c r="T2632">
        <v>2.3E-3</v>
      </c>
      <c r="U2632">
        <f t="shared" si="231"/>
        <v>1.3799999999999999E-3</v>
      </c>
    </row>
    <row r="2633" spans="1:21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229"/>
        <v>2550</v>
      </c>
      <c r="J2633" s="2">
        <v>1</v>
      </c>
      <c r="K2633" s="2">
        <f t="shared" si="227"/>
        <v>5272000</v>
      </c>
      <c r="L2633" s="2">
        <v>1</v>
      </c>
      <c r="M2633" s="2">
        <f t="shared" si="228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230"/>
        <v>3</v>
      </c>
      <c r="S2633">
        <v>0.18</v>
      </c>
      <c r="T2633">
        <v>2.3E-3</v>
      </c>
      <c r="U2633">
        <f t="shared" si="231"/>
        <v>1.3799999999999999E-3</v>
      </c>
    </row>
    <row r="2634" spans="1:21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229"/>
        <v>2550</v>
      </c>
      <c r="J2634" s="2">
        <v>1</v>
      </c>
      <c r="K2634" s="2">
        <f t="shared" si="227"/>
        <v>5274000</v>
      </c>
      <c r="L2634" s="2">
        <v>1</v>
      </c>
      <c r="M2634" s="2">
        <f t="shared" si="228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230"/>
        <v>3</v>
      </c>
      <c r="S2634">
        <v>0.18</v>
      </c>
      <c r="T2634">
        <v>2.3E-3</v>
      </c>
      <c r="U2634">
        <f t="shared" si="231"/>
        <v>1.3799999999999999E-3</v>
      </c>
    </row>
    <row r="2635" spans="1:21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229"/>
        <v>2550</v>
      </c>
      <c r="J2635" s="2">
        <v>1</v>
      </c>
      <c r="K2635" s="2">
        <f t="shared" si="227"/>
        <v>5276000</v>
      </c>
      <c r="L2635" s="2">
        <v>1</v>
      </c>
      <c r="M2635" s="2">
        <f t="shared" si="228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230"/>
        <v>3</v>
      </c>
      <c r="S2635">
        <v>0.18</v>
      </c>
      <c r="T2635">
        <v>2.3E-3</v>
      </c>
      <c r="U2635">
        <f t="shared" si="231"/>
        <v>1.3799999999999999E-3</v>
      </c>
    </row>
    <row r="2636" spans="1:21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229"/>
        <v>2550</v>
      </c>
      <c r="J2636" s="2">
        <v>1</v>
      </c>
      <c r="K2636" s="2">
        <f t="shared" si="227"/>
        <v>5278000</v>
      </c>
      <c r="L2636" s="2">
        <v>1</v>
      </c>
      <c r="M2636" s="2">
        <f t="shared" si="228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230"/>
        <v>3</v>
      </c>
      <c r="S2636">
        <v>0.18</v>
      </c>
      <c r="T2636">
        <v>2.3E-3</v>
      </c>
      <c r="U2636">
        <f t="shared" si="231"/>
        <v>1.3799999999999999E-3</v>
      </c>
    </row>
    <row r="2637" spans="1:21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229"/>
        <v>2550</v>
      </c>
      <c r="J2637" s="2">
        <v>1</v>
      </c>
      <c r="K2637" s="2">
        <f t="shared" si="227"/>
        <v>5280000</v>
      </c>
      <c r="L2637" s="2">
        <v>1</v>
      </c>
      <c r="M2637" s="2">
        <f t="shared" si="228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230"/>
        <v>3</v>
      </c>
      <c r="S2637">
        <v>0.18</v>
      </c>
      <c r="T2637">
        <v>2.3E-3</v>
      </c>
      <c r="U2637">
        <f t="shared" si="231"/>
        <v>1.3799999999999999E-3</v>
      </c>
    </row>
    <row r="2638" spans="1:21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229"/>
        <v>2550</v>
      </c>
      <c r="J2638" s="2">
        <v>1</v>
      </c>
      <c r="K2638" s="2">
        <f t="shared" si="227"/>
        <v>5282000</v>
      </c>
      <c r="L2638" s="2">
        <v>1</v>
      </c>
      <c r="M2638" s="2">
        <f t="shared" si="228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230"/>
        <v>3</v>
      </c>
      <c r="S2638">
        <v>0.18</v>
      </c>
      <c r="T2638">
        <v>2.3E-3</v>
      </c>
      <c r="U2638">
        <f t="shared" si="231"/>
        <v>1.3799999999999999E-3</v>
      </c>
    </row>
    <row r="2639" spans="1:21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229"/>
        <v>2550</v>
      </c>
      <c r="J2639" s="2">
        <v>1</v>
      </c>
      <c r="K2639" s="2">
        <f t="shared" si="227"/>
        <v>5284000</v>
      </c>
      <c r="L2639" s="2">
        <v>1</v>
      </c>
      <c r="M2639" s="2">
        <f t="shared" si="228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230"/>
        <v>3</v>
      </c>
      <c r="S2639">
        <v>0.18</v>
      </c>
      <c r="T2639">
        <v>2.3E-3</v>
      </c>
      <c r="U2639">
        <f t="shared" si="231"/>
        <v>1.3799999999999999E-3</v>
      </c>
    </row>
    <row r="2640" spans="1:21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229"/>
        <v>2550</v>
      </c>
      <c r="J2640" s="2">
        <v>1</v>
      </c>
      <c r="K2640" s="2">
        <f t="shared" si="227"/>
        <v>5286000</v>
      </c>
      <c r="L2640" s="2">
        <v>1</v>
      </c>
      <c r="M2640" s="2">
        <f t="shared" si="228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230"/>
        <v>3</v>
      </c>
      <c r="S2640">
        <v>0.18</v>
      </c>
      <c r="T2640">
        <v>2.3E-3</v>
      </c>
      <c r="U2640">
        <f t="shared" si="231"/>
        <v>1.3799999999999999E-3</v>
      </c>
    </row>
    <row r="2641" spans="1:21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229"/>
        <v>2550</v>
      </c>
      <c r="J2641" s="2">
        <v>1</v>
      </c>
      <c r="K2641" s="2">
        <f t="shared" si="227"/>
        <v>5288000</v>
      </c>
      <c r="L2641" s="2">
        <v>1</v>
      </c>
      <c r="M2641" s="2">
        <f t="shared" si="228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230"/>
        <v>3</v>
      </c>
      <c r="S2641">
        <v>0.18</v>
      </c>
      <c r="T2641">
        <v>2.3E-3</v>
      </c>
      <c r="U2641">
        <f t="shared" si="231"/>
        <v>1.3799999999999999E-3</v>
      </c>
    </row>
    <row r="2642" spans="1:21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229"/>
        <v>2550</v>
      </c>
      <c r="J2642" s="2">
        <v>1</v>
      </c>
      <c r="K2642" s="2">
        <f t="shared" si="227"/>
        <v>5290000</v>
      </c>
      <c r="L2642" s="2">
        <v>1</v>
      </c>
      <c r="M2642" s="2">
        <f t="shared" si="228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230"/>
        <v>3</v>
      </c>
      <c r="S2642">
        <v>0.18</v>
      </c>
      <c r="T2642">
        <v>2.3E-3</v>
      </c>
      <c r="U2642">
        <f t="shared" si="231"/>
        <v>1.3799999999999999E-3</v>
      </c>
    </row>
    <row r="2643" spans="1:21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229"/>
        <v>2550</v>
      </c>
      <c r="J2643" s="2">
        <v>1</v>
      </c>
      <c r="K2643" s="2">
        <f t="shared" si="227"/>
        <v>5292000</v>
      </c>
      <c r="L2643" s="2">
        <v>1</v>
      </c>
      <c r="M2643" s="2">
        <f t="shared" si="228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230"/>
        <v>3</v>
      </c>
      <c r="S2643">
        <v>0.18</v>
      </c>
      <c r="T2643">
        <v>2.3E-3</v>
      </c>
      <c r="U2643">
        <f t="shared" si="231"/>
        <v>1.3799999999999999E-3</v>
      </c>
    </row>
    <row r="2644" spans="1:21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229"/>
        <v>2550</v>
      </c>
      <c r="J2644" s="2">
        <v>1</v>
      </c>
      <c r="K2644" s="2">
        <f t="shared" si="227"/>
        <v>5294000</v>
      </c>
      <c r="L2644" s="2">
        <v>1</v>
      </c>
      <c r="M2644" s="2">
        <f t="shared" si="228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230"/>
        <v>3</v>
      </c>
      <c r="S2644">
        <v>0.18</v>
      </c>
      <c r="T2644">
        <v>2.3E-3</v>
      </c>
      <c r="U2644">
        <f t="shared" si="231"/>
        <v>1.3799999999999999E-3</v>
      </c>
    </row>
    <row r="2645" spans="1:21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229"/>
        <v>2550</v>
      </c>
      <c r="J2645" s="2">
        <v>1</v>
      </c>
      <c r="K2645" s="2">
        <f t="shared" si="227"/>
        <v>5296000</v>
      </c>
      <c r="L2645" s="2">
        <v>1</v>
      </c>
      <c r="M2645" s="2">
        <f t="shared" si="228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230"/>
        <v>3</v>
      </c>
      <c r="S2645">
        <v>0.18</v>
      </c>
      <c r="T2645">
        <v>2.3E-3</v>
      </c>
      <c r="U2645">
        <f t="shared" si="231"/>
        <v>1.3799999999999999E-3</v>
      </c>
    </row>
    <row r="2646" spans="1:21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229"/>
        <v>2550</v>
      </c>
      <c r="J2646" s="2">
        <v>1</v>
      </c>
      <c r="K2646" s="2">
        <f t="shared" si="227"/>
        <v>5298000</v>
      </c>
      <c r="L2646" s="2">
        <v>1</v>
      </c>
      <c r="M2646" s="2">
        <f t="shared" si="228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230"/>
        <v>3</v>
      </c>
      <c r="S2646">
        <v>0.18</v>
      </c>
      <c r="T2646">
        <v>2.3E-3</v>
      </c>
      <c r="U2646">
        <f t="shared" si="231"/>
        <v>1.3799999999999999E-3</v>
      </c>
    </row>
    <row r="2647" spans="1:21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229"/>
        <v>2550</v>
      </c>
      <c r="J2647" s="2">
        <v>1</v>
      </c>
      <c r="K2647" s="2">
        <f t="shared" si="227"/>
        <v>5300000</v>
      </c>
      <c r="L2647" s="2">
        <v>1</v>
      </c>
      <c r="M2647" s="2">
        <f t="shared" si="228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230"/>
        <v>3</v>
      </c>
      <c r="S2647">
        <v>0.18</v>
      </c>
      <c r="T2647">
        <v>2.3E-3</v>
      </c>
      <c r="U2647">
        <f t="shared" si="231"/>
        <v>1.3799999999999999E-3</v>
      </c>
    </row>
    <row r="2648" spans="1:21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229"/>
        <v>2550</v>
      </c>
      <c r="J2648" s="2">
        <v>1</v>
      </c>
      <c r="K2648" s="2">
        <f t="shared" si="227"/>
        <v>5302000</v>
      </c>
      <c r="L2648" s="2">
        <v>1</v>
      </c>
      <c r="M2648" s="2">
        <f t="shared" si="228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230"/>
        <v>3</v>
      </c>
      <c r="S2648">
        <v>0.18</v>
      </c>
      <c r="T2648">
        <v>2.3E-3</v>
      </c>
      <c r="U2648">
        <f t="shared" si="231"/>
        <v>1.3799999999999999E-3</v>
      </c>
    </row>
    <row r="2649" spans="1:21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229"/>
        <v>2550</v>
      </c>
      <c r="J2649" s="2">
        <v>1</v>
      </c>
      <c r="K2649" s="2">
        <f t="shared" si="227"/>
        <v>5304000</v>
      </c>
      <c r="L2649" s="2">
        <v>1</v>
      </c>
      <c r="M2649" s="2">
        <f t="shared" si="228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230"/>
        <v>3</v>
      </c>
      <c r="S2649">
        <v>0.18</v>
      </c>
      <c r="T2649">
        <v>2.3E-3</v>
      </c>
      <c r="U2649">
        <f t="shared" si="231"/>
        <v>1.3799999999999999E-3</v>
      </c>
    </row>
    <row r="2650" spans="1:21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229"/>
        <v>2550</v>
      </c>
      <c r="J2650" s="2">
        <v>1</v>
      </c>
      <c r="K2650" s="2">
        <f t="shared" si="227"/>
        <v>5306000</v>
      </c>
      <c r="L2650" s="2">
        <v>1</v>
      </c>
      <c r="M2650" s="2">
        <f t="shared" si="228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230"/>
        <v>3</v>
      </c>
      <c r="S2650">
        <v>0.18</v>
      </c>
      <c r="T2650">
        <v>2.3E-3</v>
      </c>
      <c r="U2650">
        <f t="shared" si="231"/>
        <v>1.3799999999999999E-3</v>
      </c>
    </row>
    <row r="2651" spans="1:21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229"/>
        <v>2550</v>
      </c>
      <c r="J2651" s="2">
        <v>1</v>
      </c>
      <c r="K2651" s="2">
        <f t="shared" si="227"/>
        <v>5308000</v>
      </c>
      <c r="L2651" s="2">
        <v>1</v>
      </c>
      <c r="M2651" s="2">
        <f t="shared" si="228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230"/>
        <v>3</v>
      </c>
      <c r="S2651">
        <v>0.18</v>
      </c>
      <c r="T2651">
        <v>2.3E-3</v>
      </c>
      <c r="U2651">
        <f t="shared" si="231"/>
        <v>1.3799999999999999E-3</v>
      </c>
    </row>
    <row r="2652" spans="1:21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229"/>
        <v>2550</v>
      </c>
      <c r="J2652" s="2">
        <v>1</v>
      </c>
      <c r="K2652" s="2">
        <f t="shared" si="227"/>
        <v>5310000</v>
      </c>
      <c r="L2652" s="2">
        <v>1</v>
      </c>
      <c r="M2652" s="2">
        <f t="shared" si="228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230"/>
        <v>3</v>
      </c>
      <c r="S2652">
        <v>0.18</v>
      </c>
      <c r="T2652">
        <v>2.3E-3</v>
      </c>
      <c r="U2652">
        <f t="shared" si="231"/>
        <v>1.3799999999999999E-3</v>
      </c>
    </row>
    <row r="2653" spans="1:21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229"/>
        <v>2560</v>
      </c>
      <c r="I2653" s="1"/>
      <c r="J2653" s="1">
        <v>1</v>
      </c>
      <c r="K2653" s="1">
        <f t="shared" si="227"/>
        <v>5312000</v>
      </c>
      <c r="L2653" s="1">
        <v>1</v>
      </c>
      <c r="M2653" s="1">
        <f t="shared" si="228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230"/>
        <v>3</v>
      </c>
      <c r="S2653">
        <v>0.18</v>
      </c>
      <c r="T2653">
        <v>2.3E-3</v>
      </c>
      <c r="U2653">
        <f t="shared" si="231"/>
        <v>1.3799999999999999E-3</v>
      </c>
    </row>
    <row r="2654" spans="1:21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229"/>
        <v>2560</v>
      </c>
      <c r="I2654" s="1"/>
      <c r="J2654" s="1">
        <v>1</v>
      </c>
      <c r="K2654" s="1">
        <f t="shared" si="227"/>
        <v>5314000</v>
      </c>
      <c r="L2654" s="1">
        <v>1</v>
      </c>
      <c r="M2654" s="1">
        <f t="shared" si="228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230"/>
        <v>3</v>
      </c>
      <c r="S2654">
        <v>0.18</v>
      </c>
      <c r="T2654">
        <v>2.3E-3</v>
      </c>
      <c r="U2654">
        <f t="shared" si="231"/>
        <v>1.3799999999999999E-3</v>
      </c>
    </row>
    <row r="2655" spans="1:21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229"/>
        <v>2560</v>
      </c>
      <c r="I2655" s="1"/>
      <c r="J2655" s="1">
        <v>1</v>
      </c>
      <c r="K2655" s="1">
        <f t="shared" si="227"/>
        <v>5316000</v>
      </c>
      <c r="L2655" s="1">
        <v>1</v>
      </c>
      <c r="M2655" s="1">
        <f t="shared" si="228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230"/>
        <v>3</v>
      </c>
      <c r="S2655">
        <v>0.18</v>
      </c>
      <c r="T2655">
        <v>2.3E-3</v>
      </c>
      <c r="U2655">
        <f t="shared" si="231"/>
        <v>1.3799999999999999E-3</v>
      </c>
    </row>
    <row r="2656" spans="1:21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229"/>
        <v>2560</v>
      </c>
      <c r="I2656" s="1"/>
      <c r="J2656" s="1">
        <v>1</v>
      </c>
      <c r="K2656" s="1">
        <f t="shared" si="227"/>
        <v>5318000</v>
      </c>
      <c r="L2656" s="1">
        <v>1</v>
      </c>
      <c r="M2656" s="1">
        <f t="shared" si="228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230"/>
        <v>3</v>
      </c>
      <c r="S2656">
        <v>0.18</v>
      </c>
      <c r="T2656">
        <v>2.3E-3</v>
      </c>
      <c r="U2656">
        <f t="shared" si="231"/>
        <v>1.3799999999999999E-3</v>
      </c>
    </row>
    <row r="2657" spans="1:21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229"/>
        <v>2560</v>
      </c>
      <c r="I2657" s="1"/>
      <c r="J2657" s="1">
        <v>1</v>
      </c>
      <c r="K2657" s="1">
        <f t="shared" si="227"/>
        <v>5320000</v>
      </c>
      <c r="L2657" s="1">
        <v>1</v>
      </c>
      <c r="M2657" s="1">
        <f t="shared" si="228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230"/>
        <v>3</v>
      </c>
      <c r="S2657">
        <v>0.18</v>
      </c>
      <c r="T2657">
        <v>2.3E-3</v>
      </c>
      <c r="U2657">
        <f t="shared" si="231"/>
        <v>1.3799999999999999E-3</v>
      </c>
    </row>
    <row r="2658" spans="1:21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229"/>
        <v>2560</v>
      </c>
      <c r="I2658" s="1"/>
      <c r="J2658" s="1">
        <v>1</v>
      </c>
      <c r="K2658" s="1">
        <f t="shared" si="227"/>
        <v>5322000</v>
      </c>
      <c r="L2658" s="1">
        <v>1</v>
      </c>
      <c r="M2658" s="1">
        <f t="shared" si="228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230"/>
        <v>3</v>
      </c>
      <c r="S2658">
        <v>0.18</v>
      </c>
      <c r="T2658">
        <v>2.3E-3</v>
      </c>
      <c r="U2658">
        <f t="shared" si="231"/>
        <v>1.3799999999999999E-3</v>
      </c>
    </row>
    <row r="2659" spans="1:21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229"/>
        <v>2560</v>
      </c>
      <c r="I2659" s="1"/>
      <c r="J2659" s="1">
        <v>1</v>
      </c>
      <c r="K2659" s="1">
        <f t="shared" si="227"/>
        <v>5324000</v>
      </c>
      <c r="L2659" s="1">
        <v>1</v>
      </c>
      <c r="M2659" s="1">
        <f t="shared" si="228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230"/>
        <v>3</v>
      </c>
      <c r="S2659">
        <v>0.18</v>
      </c>
      <c r="T2659">
        <v>2.3E-3</v>
      </c>
      <c r="U2659">
        <f t="shared" si="231"/>
        <v>1.3799999999999999E-3</v>
      </c>
    </row>
    <row r="2660" spans="1:21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229"/>
        <v>2560</v>
      </c>
      <c r="I2660" s="1"/>
      <c r="J2660" s="1">
        <v>1</v>
      </c>
      <c r="K2660" s="1">
        <f t="shared" si="227"/>
        <v>5326000</v>
      </c>
      <c r="L2660" s="1">
        <v>1</v>
      </c>
      <c r="M2660" s="1">
        <f t="shared" si="228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230"/>
        <v>3</v>
      </c>
      <c r="S2660">
        <v>0.18</v>
      </c>
      <c r="T2660">
        <v>2.3E-3</v>
      </c>
      <c r="U2660">
        <f t="shared" si="231"/>
        <v>1.3799999999999999E-3</v>
      </c>
    </row>
    <row r="2661" spans="1:21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229"/>
        <v>2560</v>
      </c>
      <c r="I2661" s="1"/>
      <c r="J2661" s="1">
        <v>1</v>
      </c>
      <c r="K2661" s="1">
        <f t="shared" si="227"/>
        <v>5328000</v>
      </c>
      <c r="L2661" s="1">
        <v>1</v>
      </c>
      <c r="M2661" s="1">
        <f t="shared" si="228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230"/>
        <v>3</v>
      </c>
      <c r="S2661">
        <v>0.18</v>
      </c>
      <c r="T2661">
        <v>2.3E-3</v>
      </c>
      <c r="U2661">
        <f t="shared" si="231"/>
        <v>1.3799999999999999E-3</v>
      </c>
    </row>
    <row r="2662" spans="1:21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229"/>
        <v>2560</v>
      </c>
      <c r="I2662" s="1"/>
      <c r="J2662" s="1">
        <v>1</v>
      </c>
      <c r="K2662" s="1">
        <f t="shared" si="227"/>
        <v>5330000</v>
      </c>
      <c r="L2662" s="1">
        <v>1</v>
      </c>
      <c r="M2662" s="1">
        <f t="shared" si="228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230"/>
        <v>3</v>
      </c>
      <c r="S2662">
        <v>0.18</v>
      </c>
      <c r="T2662">
        <v>2.3E-3</v>
      </c>
      <c r="U2662">
        <f t="shared" si="231"/>
        <v>1.3799999999999999E-3</v>
      </c>
    </row>
    <row r="2663" spans="1:21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229"/>
        <v>2560</v>
      </c>
      <c r="I2663" s="1"/>
      <c r="J2663" s="1">
        <v>1</v>
      </c>
      <c r="K2663" s="1">
        <f t="shared" si="227"/>
        <v>5332000</v>
      </c>
      <c r="L2663" s="1">
        <v>1</v>
      </c>
      <c r="M2663" s="1">
        <f t="shared" si="228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230"/>
        <v>3</v>
      </c>
      <c r="S2663">
        <v>0.18</v>
      </c>
      <c r="T2663">
        <v>2.3E-3</v>
      </c>
      <c r="U2663">
        <f t="shared" si="231"/>
        <v>1.3799999999999999E-3</v>
      </c>
    </row>
    <row r="2664" spans="1:21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229"/>
        <v>2560</v>
      </c>
      <c r="I2664" s="1"/>
      <c r="J2664" s="1">
        <v>1</v>
      </c>
      <c r="K2664" s="1">
        <f t="shared" si="227"/>
        <v>5334000</v>
      </c>
      <c r="L2664" s="1">
        <v>1</v>
      </c>
      <c r="M2664" s="1">
        <f t="shared" si="228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230"/>
        <v>3</v>
      </c>
      <c r="S2664">
        <v>0.18</v>
      </c>
      <c r="T2664">
        <v>2.3E-3</v>
      </c>
      <c r="U2664">
        <f t="shared" si="231"/>
        <v>1.3799999999999999E-3</v>
      </c>
    </row>
    <row r="2665" spans="1:21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229"/>
        <v>2560</v>
      </c>
      <c r="I2665" s="1"/>
      <c r="J2665" s="1">
        <v>1</v>
      </c>
      <c r="K2665" s="1">
        <f t="shared" si="227"/>
        <v>5336000</v>
      </c>
      <c r="L2665" s="1">
        <v>1</v>
      </c>
      <c r="M2665" s="1">
        <f t="shared" si="228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230"/>
        <v>3</v>
      </c>
      <c r="S2665">
        <v>0.18</v>
      </c>
      <c r="T2665">
        <v>2.3E-3</v>
      </c>
      <c r="U2665">
        <f t="shared" si="231"/>
        <v>1.3799999999999999E-3</v>
      </c>
    </row>
    <row r="2666" spans="1:21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229"/>
        <v>2560</v>
      </c>
      <c r="I2666" s="1"/>
      <c r="J2666" s="1">
        <v>1</v>
      </c>
      <c r="K2666" s="1">
        <f t="shared" si="227"/>
        <v>5338000</v>
      </c>
      <c r="L2666" s="1">
        <v>1</v>
      </c>
      <c r="M2666" s="1">
        <f t="shared" si="228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230"/>
        <v>3</v>
      </c>
      <c r="S2666">
        <v>0.18</v>
      </c>
      <c r="T2666">
        <v>2.3E-3</v>
      </c>
      <c r="U2666">
        <f t="shared" si="231"/>
        <v>1.3799999999999999E-3</v>
      </c>
    </row>
    <row r="2667" spans="1:21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229"/>
        <v>2560</v>
      </c>
      <c r="I2667" s="1"/>
      <c r="J2667" s="1">
        <v>1</v>
      </c>
      <c r="K2667" s="1">
        <f t="shared" ref="K2667:K2730" si="232">10000+A2667*2000</f>
        <v>5340000</v>
      </c>
      <c r="L2667" s="1">
        <v>1</v>
      </c>
      <c r="M2667" s="1">
        <f t="shared" ref="M2667:M2730" si="233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230"/>
        <v>3</v>
      </c>
      <c r="S2667">
        <v>0.18</v>
      </c>
      <c r="T2667">
        <v>2.3E-3</v>
      </c>
      <c r="U2667">
        <f t="shared" si="231"/>
        <v>1.3799999999999999E-3</v>
      </c>
    </row>
    <row r="2668" spans="1:21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229"/>
        <v>2560</v>
      </c>
      <c r="I2668" s="1"/>
      <c r="J2668" s="1">
        <v>1</v>
      </c>
      <c r="K2668" s="1">
        <f t="shared" si="232"/>
        <v>5342000</v>
      </c>
      <c r="L2668" s="1">
        <v>1</v>
      </c>
      <c r="M2668" s="1">
        <f t="shared" si="233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230"/>
        <v>3</v>
      </c>
      <c r="S2668">
        <v>0.18</v>
      </c>
      <c r="T2668">
        <v>2.3E-3</v>
      </c>
      <c r="U2668">
        <f t="shared" si="231"/>
        <v>1.3799999999999999E-3</v>
      </c>
    </row>
    <row r="2669" spans="1:21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229"/>
        <v>2560</v>
      </c>
      <c r="I2669" s="1"/>
      <c r="J2669" s="1">
        <v>1</v>
      </c>
      <c r="K2669" s="1">
        <f t="shared" si="232"/>
        <v>5344000</v>
      </c>
      <c r="L2669" s="1">
        <v>1</v>
      </c>
      <c r="M2669" s="1">
        <f t="shared" si="233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230"/>
        <v>3</v>
      </c>
      <c r="S2669">
        <v>0.18</v>
      </c>
      <c r="T2669">
        <v>2.3E-3</v>
      </c>
      <c r="U2669">
        <f t="shared" si="231"/>
        <v>1.3799999999999999E-3</v>
      </c>
    </row>
    <row r="2670" spans="1:21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229"/>
        <v>2560</v>
      </c>
      <c r="I2670" s="1"/>
      <c r="J2670" s="1">
        <v>1</v>
      </c>
      <c r="K2670" s="1">
        <f t="shared" si="232"/>
        <v>5346000</v>
      </c>
      <c r="L2670" s="1">
        <v>1</v>
      </c>
      <c r="M2670" s="1">
        <f t="shared" si="233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230"/>
        <v>3</v>
      </c>
      <c r="S2670">
        <v>0.18</v>
      </c>
      <c r="T2670">
        <v>2.3E-3</v>
      </c>
      <c r="U2670">
        <f t="shared" si="231"/>
        <v>1.3799999999999999E-3</v>
      </c>
    </row>
    <row r="2671" spans="1:21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229"/>
        <v>2560</v>
      </c>
      <c r="I2671" s="1"/>
      <c r="J2671" s="1">
        <v>1</v>
      </c>
      <c r="K2671" s="1">
        <f t="shared" si="232"/>
        <v>5348000</v>
      </c>
      <c r="L2671" s="1">
        <v>1</v>
      </c>
      <c r="M2671" s="1">
        <f t="shared" si="233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230"/>
        <v>3</v>
      </c>
      <c r="S2671">
        <v>0.18</v>
      </c>
      <c r="T2671">
        <v>2.3E-3</v>
      </c>
      <c r="U2671">
        <f t="shared" si="231"/>
        <v>1.3799999999999999E-3</v>
      </c>
    </row>
    <row r="2672" spans="1:21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229"/>
        <v>2560</v>
      </c>
      <c r="I2672" s="1"/>
      <c r="J2672" s="1">
        <v>1</v>
      </c>
      <c r="K2672" s="1">
        <f t="shared" si="232"/>
        <v>5350000</v>
      </c>
      <c r="L2672" s="1">
        <v>1</v>
      </c>
      <c r="M2672" s="1">
        <f t="shared" si="233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230"/>
        <v>3</v>
      </c>
      <c r="S2672">
        <v>0.18</v>
      </c>
      <c r="T2672">
        <v>2.3E-3</v>
      </c>
      <c r="U2672">
        <f t="shared" si="231"/>
        <v>1.3799999999999999E-3</v>
      </c>
    </row>
    <row r="2673" spans="1:21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229"/>
        <v>2560</v>
      </c>
      <c r="I2673" s="1"/>
      <c r="J2673" s="1">
        <v>1</v>
      </c>
      <c r="K2673" s="1">
        <f t="shared" si="232"/>
        <v>5352000</v>
      </c>
      <c r="L2673" s="1">
        <v>1</v>
      </c>
      <c r="M2673" s="1">
        <f t="shared" si="233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230"/>
        <v>3</v>
      </c>
      <c r="S2673">
        <v>0.18</v>
      </c>
      <c r="T2673">
        <v>2.3E-3</v>
      </c>
      <c r="U2673">
        <f t="shared" si="231"/>
        <v>1.3799999999999999E-3</v>
      </c>
    </row>
    <row r="2674" spans="1:21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229"/>
        <v>2560</v>
      </c>
      <c r="I2674" s="1"/>
      <c r="J2674" s="1">
        <v>1</v>
      </c>
      <c r="K2674" s="1">
        <f t="shared" si="232"/>
        <v>5354000</v>
      </c>
      <c r="L2674" s="1">
        <v>1</v>
      </c>
      <c r="M2674" s="1">
        <f t="shared" si="233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230"/>
        <v>3</v>
      </c>
      <c r="S2674">
        <v>0.18</v>
      </c>
      <c r="T2674">
        <v>2.3E-3</v>
      </c>
      <c r="U2674">
        <f t="shared" si="231"/>
        <v>1.3799999999999999E-3</v>
      </c>
    </row>
    <row r="2675" spans="1:21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229"/>
        <v>2560</v>
      </c>
      <c r="I2675" s="1"/>
      <c r="J2675" s="1">
        <v>1</v>
      </c>
      <c r="K2675" s="1">
        <f t="shared" si="232"/>
        <v>5356000</v>
      </c>
      <c r="L2675" s="1">
        <v>1</v>
      </c>
      <c r="M2675" s="1">
        <f t="shared" si="233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230"/>
        <v>3</v>
      </c>
      <c r="S2675">
        <v>0.18</v>
      </c>
      <c r="T2675">
        <v>2.3E-3</v>
      </c>
      <c r="U2675">
        <f t="shared" si="231"/>
        <v>1.3799999999999999E-3</v>
      </c>
    </row>
    <row r="2676" spans="1:21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229"/>
        <v>2560</v>
      </c>
      <c r="I2676" s="1"/>
      <c r="J2676" s="1">
        <v>1</v>
      </c>
      <c r="K2676" s="1">
        <f t="shared" si="232"/>
        <v>5358000</v>
      </c>
      <c r="L2676" s="1">
        <v>1</v>
      </c>
      <c r="M2676" s="1">
        <f t="shared" si="233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230"/>
        <v>3</v>
      </c>
      <c r="S2676">
        <v>0.18</v>
      </c>
      <c r="T2676">
        <v>2.3E-3</v>
      </c>
      <c r="U2676">
        <f t="shared" si="231"/>
        <v>1.3799999999999999E-3</v>
      </c>
    </row>
    <row r="2677" spans="1:21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229"/>
        <v>2560</v>
      </c>
      <c r="I2677" s="1"/>
      <c r="J2677" s="1">
        <v>1</v>
      </c>
      <c r="K2677" s="1">
        <f t="shared" si="232"/>
        <v>5360000</v>
      </c>
      <c r="L2677" s="1">
        <v>1</v>
      </c>
      <c r="M2677" s="1">
        <f t="shared" si="233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230"/>
        <v>3</v>
      </c>
      <c r="S2677">
        <v>0.18</v>
      </c>
      <c r="T2677">
        <v>2.3E-3</v>
      </c>
      <c r="U2677">
        <f t="shared" si="231"/>
        <v>1.3799999999999999E-3</v>
      </c>
    </row>
    <row r="2678" spans="1:21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229"/>
        <v>2570</v>
      </c>
      <c r="I2678" s="1"/>
      <c r="J2678" s="1">
        <v>1</v>
      </c>
      <c r="K2678" s="1">
        <f t="shared" si="232"/>
        <v>5362000</v>
      </c>
      <c r="L2678" s="1">
        <v>1</v>
      </c>
      <c r="M2678" s="1">
        <f t="shared" si="233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230"/>
        <v>3</v>
      </c>
      <c r="S2678">
        <v>0.18</v>
      </c>
      <c r="T2678">
        <v>2.3E-3</v>
      </c>
      <c r="U2678">
        <f t="shared" si="231"/>
        <v>1.3799999999999999E-3</v>
      </c>
    </row>
    <row r="2679" spans="1:21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229"/>
        <v>2570</v>
      </c>
      <c r="I2679" s="1"/>
      <c r="J2679" s="1">
        <v>1</v>
      </c>
      <c r="K2679" s="1">
        <f t="shared" si="232"/>
        <v>5364000</v>
      </c>
      <c r="L2679" s="1">
        <v>1</v>
      </c>
      <c r="M2679" s="1">
        <f t="shared" si="233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230"/>
        <v>3</v>
      </c>
      <c r="S2679">
        <v>0.18</v>
      </c>
      <c r="T2679">
        <v>2.3E-3</v>
      </c>
      <c r="U2679">
        <f t="shared" si="231"/>
        <v>1.3799999999999999E-3</v>
      </c>
    </row>
    <row r="2680" spans="1:21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229"/>
        <v>2570</v>
      </c>
      <c r="I2680" s="1"/>
      <c r="J2680" s="1">
        <v>1</v>
      </c>
      <c r="K2680" s="1">
        <f t="shared" si="232"/>
        <v>5366000</v>
      </c>
      <c r="L2680" s="1">
        <v>1</v>
      </c>
      <c r="M2680" s="1">
        <f t="shared" si="233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230"/>
        <v>3</v>
      </c>
      <c r="S2680">
        <v>0.18</v>
      </c>
      <c r="T2680">
        <v>2.3E-3</v>
      </c>
      <c r="U2680">
        <f t="shared" si="231"/>
        <v>1.3799999999999999E-3</v>
      </c>
    </row>
    <row r="2681" spans="1:21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229"/>
        <v>2570</v>
      </c>
      <c r="I2681" s="1"/>
      <c r="J2681" s="1">
        <v>1</v>
      </c>
      <c r="K2681" s="1">
        <f t="shared" si="232"/>
        <v>5368000</v>
      </c>
      <c r="L2681" s="1">
        <v>1</v>
      </c>
      <c r="M2681" s="1">
        <f t="shared" si="233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230"/>
        <v>3</v>
      </c>
      <c r="S2681">
        <v>0.18</v>
      </c>
      <c r="T2681">
        <v>2.3E-3</v>
      </c>
      <c r="U2681">
        <f t="shared" si="231"/>
        <v>1.3799999999999999E-3</v>
      </c>
    </row>
    <row r="2682" spans="1:21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229"/>
        <v>2570</v>
      </c>
      <c r="I2682" s="1"/>
      <c r="J2682" s="1">
        <v>1</v>
      </c>
      <c r="K2682" s="1">
        <f t="shared" si="232"/>
        <v>5370000</v>
      </c>
      <c r="L2682" s="1">
        <v>1</v>
      </c>
      <c r="M2682" s="1">
        <f t="shared" si="233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230"/>
        <v>3</v>
      </c>
      <c r="S2682">
        <v>0.18</v>
      </c>
      <c r="T2682">
        <v>2.3E-3</v>
      </c>
      <c r="U2682">
        <f t="shared" si="231"/>
        <v>1.3799999999999999E-3</v>
      </c>
    </row>
    <row r="2683" spans="1:21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229"/>
        <v>2570</v>
      </c>
      <c r="I2683" s="1"/>
      <c r="J2683" s="1">
        <v>1</v>
      </c>
      <c r="K2683" s="1">
        <f t="shared" si="232"/>
        <v>5372000</v>
      </c>
      <c r="L2683" s="1">
        <v>1</v>
      </c>
      <c r="M2683" s="1">
        <f t="shared" si="233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230"/>
        <v>3</v>
      </c>
      <c r="S2683">
        <v>0.18</v>
      </c>
      <c r="T2683">
        <v>2.3E-3</v>
      </c>
      <c r="U2683">
        <f t="shared" si="231"/>
        <v>1.3799999999999999E-3</v>
      </c>
    </row>
    <row r="2684" spans="1:21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234">ROUNDDOWN(A2683/50*20+1500,-1)</f>
        <v>2570</v>
      </c>
      <c r="I2684" s="1"/>
      <c r="J2684" s="1">
        <v>1</v>
      </c>
      <c r="K2684" s="1">
        <f t="shared" si="232"/>
        <v>5374000</v>
      </c>
      <c r="L2684" s="1">
        <v>1</v>
      </c>
      <c r="M2684" s="1">
        <f t="shared" si="233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230"/>
        <v>3</v>
      </c>
      <c r="S2684">
        <v>0.18</v>
      </c>
      <c r="T2684">
        <v>2.3E-3</v>
      </c>
      <c r="U2684">
        <f t="shared" si="231"/>
        <v>1.3799999999999999E-3</v>
      </c>
    </row>
    <row r="2685" spans="1:21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234"/>
        <v>2570</v>
      </c>
      <c r="I2685" s="1"/>
      <c r="J2685" s="1">
        <v>1</v>
      </c>
      <c r="K2685" s="1">
        <f t="shared" si="232"/>
        <v>5376000</v>
      </c>
      <c r="L2685" s="1">
        <v>1</v>
      </c>
      <c r="M2685" s="1">
        <f t="shared" si="233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230"/>
        <v>3</v>
      </c>
      <c r="S2685">
        <v>0.18</v>
      </c>
      <c r="T2685">
        <v>2.3E-3</v>
      </c>
      <c r="U2685">
        <f t="shared" si="231"/>
        <v>1.3799999999999999E-3</v>
      </c>
    </row>
    <row r="2686" spans="1:21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234"/>
        <v>2570</v>
      </c>
      <c r="I2686" s="1"/>
      <c r="J2686" s="1">
        <v>1</v>
      </c>
      <c r="K2686" s="1">
        <f t="shared" si="232"/>
        <v>5378000</v>
      </c>
      <c r="L2686" s="1">
        <v>1</v>
      </c>
      <c r="M2686" s="1">
        <f t="shared" si="233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230"/>
        <v>3</v>
      </c>
      <c r="S2686">
        <v>0.18</v>
      </c>
      <c r="T2686">
        <v>2.3E-3</v>
      </c>
      <c r="U2686">
        <f t="shared" si="231"/>
        <v>1.3799999999999999E-3</v>
      </c>
    </row>
    <row r="2687" spans="1:21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234"/>
        <v>2570</v>
      </c>
      <c r="I2687" s="1"/>
      <c r="J2687" s="1">
        <v>1</v>
      </c>
      <c r="K2687" s="1">
        <f t="shared" si="232"/>
        <v>5380000</v>
      </c>
      <c r="L2687" s="1">
        <v>1</v>
      </c>
      <c r="M2687" s="1">
        <f t="shared" si="233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230"/>
        <v>3</v>
      </c>
      <c r="S2687">
        <v>0.18</v>
      </c>
      <c r="T2687">
        <v>2.3E-3</v>
      </c>
      <c r="U2687">
        <f t="shared" si="231"/>
        <v>1.3799999999999999E-3</v>
      </c>
    </row>
    <row r="2688" spans="1:21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234"/>
        <v>2570</v>
      </c>
      <c r="I2688" s="1"/>
      <c r="J2688" s="1">
        <v>1</v>
      </c>
      <c r="K2688" s="1">
        <f t="shared" si="232"/>
        <v>5382000</v>
      </c>
      <c r="L2688" s="1">
        <v>1</v>
      </c>
      <c r="M2688" s="1">
        <f t="shared" si="233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230"/>
        <v>3</v>
      </c>
      <c r="S2688">
        <v>0.18</v>
      </c>
      <c r="T2688">
        <v>2.3E-3</v>
      </c>
      <c r="U2688">
        <f t="shared" si="231"/>
        <v>1.3799999999999999E-3</v>
      </c>
    </row>
    <row r="2689" spans="1:21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234"/>
        <v>2570</v>
      </c>
      <c r="I2689" s="1"/>
      <c r="J2689" s="1">
        <v>1</v>
      </c>
      <c r="K2689" s="1">
        <f t="shared" si="232"/>
        <v>5384000</v>
      </c>
      <c r="L2689" s="1">
        <v>1</v>
      </c>
      <c r="M2689" s="1">
        <f t="shared" si="233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230"/>
        <v>3</v>
      </c>
      <c r="S2689">
        <v>0.18</v>
      </c>
      <c r="T2689">
        <v>2.3E-3</v>
      </c>
      <c r="U2689">
        <f t="shared" si="231"/>
        <v>1.3799999999999999E-3</v>
      </c>
    </row>
    <row r="2690" spans="1:21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234"/>
        <v>2570</v>
      </c>
      <c r="I2690" s="1"/>
      <c r="J2690" s="1">
        <v>1</v>
      </c>
      <c r="K2690" s="1">
        <f t="shared" si="232"/>
        <v>5386000</v>
      </c>
      <c r="L2690" s="1">
        <v>1</v>
      </c>
      <c r="M2690" s="1">
        <f t="shared" si="233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230"/>
        <v>3</v>
      </c>
      <c r="S2690">
        <v>0.18</v>
      </c>
      <c r="T2690">
        <v>2.3E-3</v>
      </c>
      <c r="U2690">
        <f t="shared" si="231"/>
        <v>1.3799999999999999E-3</v>
      </c>
    </row>
    <row r="2691" spans="1:21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234"/>
        <v>2570</v>
      </c>
      <c r="I2691" s="1"/>
      <c r="J2691" s="1">
        <v>1</v>
      </c>
      <c r="K2691" s="1">
        <f t="shared" si="232"/>
        <v>5388000</v>
      </c>
      <c r="L2691" s="1">
        <v>1</v>
      </c>
      <c r="M2691" s="1">
        <f t="shared" si="233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235">QUOTIENT(A2691,1000)+1</f>
        <v>3</v>
      </c>
      <c r="S2691">
        <v>0.18</v>
      </c>
      <c r="T2691">
        <v>2.3E-3</v>
      </c>
      <c r="U2691">
        <f t="shared" si="231"/>
        <v>1.3799999999999999E-3</v>
      </c>
    </row>
    <row r="2692" spans="1:21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234"/>
        <v>2570</v>
      </c>
      <c r="I2692" s="1"/>
      <c r="J2692" s="1">
        <v>1</v>
      </c>
      <c r="K2692" s="1">
        <f t="shared" si="232"/>
        <v>5390000</v>
      </c>
      <c r="L2692" s="1">
        <v>1</v>
      </c>
      <c r="M2692" s="1">
        <f t="shared" si="233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235"/>
        <v>3</v>
      </c>
      <c r="S2692">
        <v>0.18</v>
      </c>
      <c r="T2692">
        <v>2.3E-3</v>
      </c>
      <c r="U2692">
        <f t="shared" ref="U2692:U2755" si="236">T2692*0.6</f>
        <v>1.3799999999999999E-3</v>
      </c>
    </row>
    <row r="2693" spans="1:21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234"/>
        <v>2570</v>
      </c>
      <c r="I2693" s="1"/>
      <c r="J2693" s="1">
        <v>1</v>
      </c>
      <c r="K2693" s="1">
        <f t="shared" si="232"/>
        <v>5392000</v>
      </c>
      <c r="L2693" s="1">
        <v>1</v>
      </c>
      <c r="M2693" s="1">
        <f t="shared" si="233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235"/>
        <v>3</v>
      </c>
      <c r="S2693">
        <v>0.18</v>
      </c>
      <c r="T2693">
        <v>2.3E-3</v>
      </c>
      <c r="U2693">
        <f t="shared" si="236"/>
        <v>1.3799999999999999E-3</v>
      </c>
    </row>
    <row r="2694" spans="1:21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234"/>
        <v>2570</v>
      </c>
      <c r="I2694" s="1"/>
      <c r="J2694" s="1">
        <v>1</v>
      </c>
      <c r="K2694" s="1">
        <f t="shared" si="232"/>
        <v>5394000</v>
      </c>
      <c r="L2694" s="1">
        <v>1</v>
      </c>
      <c r="M2694" s="1">
        <f t="shared" si="233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235"/>
        <v>3</v>
      </c>
      <c r="S2694">
        <v>0.18</v>
      </c>
      <c r="T2694">
        <v>2.3E-3</v>
      </c>
      <c r="U2694">
        <f t="shared" si="236"/>
        <v>1.3799999999999999E-3</v>
      </c>
    </row>
    <row r="2695" spans="1:21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234"/>
        <v>2570</v>
      </c>
      <c r="I2695" s="1"/>
      <c r="J2695" s="1">
        <v>1</v>
      </c>
      <c r="K2695" s="1">
        <f t="shared" si="232"/>
        <v>5396000</v>
      </c>
      <c r="L2695" s="1">
        <v>1</v>
      </c>
      <c r="M2695" s="1">
        <f t="shared" si="233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235"/>
        <v>3</v>
      </c>
      <c r="S2695">
        <v>0.18</v>
      </c>
      <c r="T2695">
        <v>2.3E-3</v>
      </c>
      <c r="U2695">
        <f t="shared" si="236"/>
        <v>1.3799999999999999E-3</v>
      </c>
    </row>
    <row r="2696" spans="1:21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234"/>
        <v>2570</v>
      </c>
      <c r="I2696" s="1"/>
      <c r="J2696" s="1">
        <v>1</v>
      </c>
      <c r="K2696" s="1">
        <f t="shared" si="232"/>
        <v>5398000</v>
      </c>
      <c r="L2696" s="1">
        <v>1</v>
      </c>
      <c r="M2696" s="1">
        <f t="shared" si="233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235"/>
        <v>3</v>
      </c>
      <c r="S2696">
        <v>0.18</v>
      </c>
      <c r="T2696">
        <v>2.3E-3</v>
      </c>
      <c r="U2696">
        <f t="shared" si="236"/>
        <v>1.3799999999999999E-3</v>
      </c>
    </row>
    <row r="2697" spans="1:21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234"/>
        <v>2570</v>
      </c>
      <c r="I2697" s="1"/>
      <c r="J2697" s="1">
        <v>1</v>
      </c>
      <c r="K2697" s="1">
        <f t="shared" si="232"/>
        <v>5400000</v>
      </c>
      <c r="L2697" s="1">
        <v>1</v>
      </c>
      <c r="M2697" s="1">
        <f t="shared" si="233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235"/>
        <v>3</v>
      </c>
      <c r="S2697">
        <v>0.18</v>
      </c>
      <c r="T2697">
        <v>2.3E-3</v>
      </c>
      <c r="U2697">
        <f t="shared" si="236"/>
        <v>1.3799999999999999E-3</v>
      </c>
    </row>
    <row r="2698" spans="1:21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234"/>
        <v>2570</v>
      </c>
      <c r="I2698" s="1"/>
      <c r="J2698" s="1">
        <v>1</v>
      </c>
      <c r="K2698" s="1">
        <f t="shared" si="232"/>
        <v>5402000</v>
      </c>
      <c r="L2698" s="1">
        <v>1</v>
      </c>
      <c r="M2698" s="1">
        <f t="shared" si="233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235"/>
        <v>3</v>
      </c>
      <c r="S2698">
        <v>0.18</v>
      </c>
      <c r="T2698">
        <v>2.3E-3</v>
      </c>
      <c r="U2698">
        <f t="shared" si="236"/>
        <v>1.3799999999999999E-3</v>
      </c>
    </row>
    <row r="2699" spans="1:21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234"/>
        <v>2570</v>
      </c>
      <c r="I2699" s="1"/>
      <c r="J2699" s="1">
        <v>1</v>
      </c>
      <c r="K2699" s="1">
        <f t="shared" si="232"/>
        <v>5404000</v>
      </c>
      <c r="L2699" s="1">
        <v>1</v>
      </c>
      <c r="M2699" s="1">
        <f t="shared" si="233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235"/>
        <v>3</v>
      </c>
      <c r="S2699">
        <v>0.18</v>
      </c>
      <c r="T2699">
        <v>2.3E-3</v>
      </c>
      <c r="U2699">
        <f t="shared" si="236"/>
        <v>1.3799999999999999E-3</v>
      </c>
    </row>
    <row r="2700" spans="1:21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234"/>
        <v>2570</v>
      </c>
      <c r="I2700" s="1"/>
      <c r="J2700" s="1">
        <v>1</v>
      </c>
      <c r="K2700" s="1">
        <f t="shared" si="232"/>
        <v>5406000</v>
      </c>
      <c r="L2700" s="1">
        <v>1</v>
      </c>
      <c r="M2700" s="1">
        <f t="shared" si="233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235"/>
        <v>3</v>
      </c>
      <c r="S2700">
        <v>0.18</v>
      </c>
      <c r="T2700">
        <v>2.3E-3</v>
      </c>
      <c r="U2700">
        <f t="shared" si="236"/>
        <v>1.3799999999999999E-3</v>
      </c>
    </row>
    <row r="2701" spans="1:21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234"/>
        <v>2570</v>
      </c>
      <c r="I2701" s="1"/>
      <c r="J2701" s="1">
        <v>1</v>
      </c>
      <c r="K2701" s="1">
        <f t="shared" si="232"/>
        <v>5408000</v>
      </c>
      <c r="L2701" s="1">
        <v>1</v>
      </c>
      <c r="M2701" s="1">
        <f t="shared" si="233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235"/>
        <v>3</v>
      </c>
      <c r="S2701">
        <v>0.18</v>
      </c>
      <c r="T2701">
        <v>2.3E-3</v>
      </c>
      <c r="U2701">
        <f t="shared" si="236"/>
        <v>1.3799999999999999E-3</v>
      </c>
    </row>
    <row r="2702" spans="1:21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234"/>
        <v>2570</v>
      </c>
      <c r="I2702" s="1"/>
      <c r="J2702" s="1">
        <v>1</v>
      </c>
      <c r="K2702" s="1">
        <f t="shared" si="232"/>
        <v>5410000</v>
      </c>
      <c r="L2702" s="1">
        <v>1</v>
      </c>
      <c r="M2702" s="1">
        <f t="shared" si="233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235"/>
        <v>3</v>
      </c>
      <c r="S2702">
        <v>0.18</v>
      </c>
      <c r="T2702">
        <v>2.3E-3</v>
      </c>
      <c r="U2702">
        <f t="shared" si="236"/>
        <v>1.3799999999999999E-3</v>
      </c>
    </row>
    <row r="2703" spans="1:21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234"/>
        <v>2580</v>
      </c>
      <c r="J2703" s="2">
        <v>1</v>
      </c>
      <c r="K2703" s="2">
        <f t="shared" si="232"/>
        <v>5412000</v>
      </c>
      <c r="L2703" s="2">
        <v>1</v>
      </c>
      <c r="M2703" s="2">
        <f t="shared" si="233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235"/>
        <v>3</v>
      </c>
      <c r="S2703">
        <v>0.18</v>
      </c>
      <c r="T2703">
        <v>2.3E-3</v>
      </c>
      <c r="U2703">
        <f t="shared" si="236"/>
        <v>1.3799999999999999E-3</v>
      </c>
    </row>
    <row r="2704" spans="1:21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234"/>
        <v>2580</v>
      </c>
      <c r="J2704" s="2">
        <v>1</v>
      </c>
      <c r="K2704" s="2">
        <f t="shared" si="232"/>
        <v>5414000</v>
      </c>
      <c r="L2704" s="2">
        <v>1</v>
      </c>
      <c r="M2704" s="2">
        <f t="shared" si="233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235"/>
        <v>3</v>
      </c>
      <c r="S2704">
        <v>0.18</v>
      </c>
      <c r="T2704">
        <v>2.3E-3</v>
      </c>
      <c r="U2704">
        <f t="shared" si="236"/>
        <v>1.3799999999999999E-3</v>
      </c>
    </row>
    <row r="2705" spans="1:21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234"/>
        <v>2580</v>
      </c>
      <c r="J2705" s="2">
        <v>1</v>
      </c>
      <c r="K2705" s="2">
        <f t="shared" si="232"/>
        <v>5416000</v>
      </c>
      <c r="L2705" s="2">
        <v>1</v>
      </c>
      <c r="M2705" s="2">
        <f t="shared" si="233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235"/>
        <v>3</v>
      </c>
      <c r="S2705">
        <v>0.18</v>
      </c>
      <c r="T2705">
        <v>2.3E-3</v>
      </c>
      <c r="U2705">
        <f t="shared" si="236"/>
        <v>1.3799999999999999E-3</v>
      </c>
    </row>
    <row r="2706" spans="1:21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234"/>
        <v>2580</v>
      </c>
      <c r="J2706" s="2">
        <v>1</v>
      </c>
      <c r="K2706" s="2">
        <f t="shared" si="232"/>
        <v>5418000</v>
      </c>
      <c r="L2706" s="2">
        <v>1</v>
      </c>
      <c r="M2706" s="2">
        <f t="shared" si="233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235"/>
        <v>3</v>
      </c>
      <c r="S2706">
        <v>0.18</v>
      </c>
      <c r="T2706">
        <v>2.3E-3</v>
      </c>
      <c r="U2706">
        <f t="shared" si="236"/>
        <v>1.3799999999999999E-3</v>
      </c>
    </row>
    <row r="2707" spans="1:21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234"/>
        <v>2580</v>
      </c>
      <c r="J2707" s="2">
        <v>1</v>
      </c>
      <c r="K2707" s="2">
        <f t="shared" si="232"/>
        <v>5420000</v>
      </c>
      <c r="L2707" s="2">
        <v>1</v>
      </c>
      <c r="M2707" s="2">
        <f t="shared" si="233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235"/>
        <v>3</v>
      </c>
      <c r="S2707">
        <v>0.18</v>
      </c>
      <c r="T2707">
        <v>2.3E-3</v>
      </c>
      <c r="U2707">
        <f t="shared" si="236"/>
        <v>1.3799999999999999E-3</v>
      </c>
    </row>
    <row r="2708" spans="1:21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234"/>
        <v>2580</v>
      </c>
      <c r="J2708" s="2">
        <v>1</v>
      </c>
      <c r="K2708" s="2">
        <f t="shared" si="232"/>
        <v>5422000</v>
      </c>
      <c r="L2708" s="2">
        <v>1</v>
      </c>
      <c r="M2708" s="2">
        <f t="shared" si="233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235"/>
        <v>3</v>
      </c>
      <c r="S2708">
        <v>0.18</v>
      </c>
      <c r="T2708">
        <v>2.3E-3</v>
      </c>
      <c r="U2708">
        <f t="shared" si="236"/>
        <v>1.3799999999999999E-3</v>
      </c>
    </row>
    <row r="2709" spans="1:21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234"/>
        <v>2580</v>
      </c>
      <c r="J2709" s="2">
        <v>1</v>
      </c>
      <c r="K2709" s="2">
        <f t="shared" si="232"/>
        <v>5424000</v>
      </c>
      <c r="L2709" s="2">
        <v>1</v>
      </c>
      <c r="M2709" s="2">
        <f t="shared" si="233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235"/>
        <v>3</v>
      </c>
      <c r="S2709">
        <v>0.18</v>
      </c>
      <c r="T2709">
        <v>2.3E-3</v>
      </c>
      <c r="U2709">
        <f t="shared" si="236"/>
        <v>1.3799999999999999E-3</v>
      </c>
    </row>
    <row r="2710" spans="1:21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234"/>
        <v>2580</v>
      </c>
      <c r="J2710" s="2">
        <v>1</v>
      </c>
      <c r="K2710" s="2">
        <f t="shared" si="232"/>
        <v>5426000</v>
      </c>
      <c r="L2710" s="2">
        <v>1</v>
      </c>
      <c r="M2710" s="2">
        <f t="shared" si="233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235"/>
        <v>3</v>
      </c>
      <c r="S2710">
        <v>0.18</v>
      </c>
      <c r="T2710">
        <v>2.3E-3</v>
      </c>
      <c r="U2710">
        <f t="shared" si="236"/>
        <v>1.3799999999999999E-3</v>
      </c>
    </row>
    <row r="2711" spans="1:21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234"/>
        <v>2580</v>
      </c>
      <c r="J2711" s="2">
        <v>1</v>
      </c>
      <c r="K2711" s="2">
        <f t="shared" si="232"/>
        <v>5428000</v>
      </c>
      <c r="L2711" s="2">
        <v>1</v>
      </c>
      <c r="M2711" s="2">
        <f t="shared" si="233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235"/>
        <v>3</v>
      </c>
      <c r="S2711">
        <v>0.18</v>
      </c>
      <c r="T2711">
        <v>2.3E-3</v>
      </c>
      <c r="U2711">
        <f t="shared" si="236"/>
        <v>1.3799999999999999E-3</v>
      </c>
    </row>
    <row r="2712" spans="1:21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234"/>
        <v>2580</v>
      </c>
      <c r="J2712" s="2">
        <v>1</v>
      </c>
      <c r="K2712" s="2">
        <f t="shared" si="232"/>
        <v>5430000</v>
      </c>
      <c r="L2712" s="2">
        <v>1</v>
      </c>
      <c r="M2712" s="2">
        <f t="shared" si="233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235"/>
        <v>3</v>
      </c>
      <c r="S2712">
        <v>0.18</v>
      </c>
      <c r="T2712">
        <v>2.3E-3</v>
      </c>
      <c r="U2712">
        <f t="shared" si="236"/>
        <v>1.3799999999999999E-3</v>
      </c>
    </row>
    <row r="2713" spans="1:21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234"/>
        <v>2580</v>
      </c>
      <c r="J2713" s="2">
        <v>1</v>
      </c>
      <c r="K2713" s="2">
        <f t="shared" si="232"/>
        <v>5432000</v>
      </c>
      <c r="L2713" s="2">
        <v>1</v>
      </c>
      <c r="M2713" s="2">
        <f t="shared" si="233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235"/>
        <v>3</v>
      </c>
      <c r="S2713">
        <v>0.18</v>
      </c>
      <c r="T2713">
        <v>2.3E-3</v>
      </c>
      <c r="U2713">
        <f t="shared" si="236"/>
        <v>1.3799999999999999E-3</v>
      </c>
    </row>
    <row r="2714" spans="1:21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234"/>
        <v>2580</v>
      </c>
      <c r="J2714" s="2">
        <v>1</v>
      </c>
      <c r="K2714" s="2">
        <f t="shared" si="232"/>
        <v>5434000</v>
      </c>
      <c r="L2714" s="2">
        <v>1</v>
      </c>
      <c r="M2714" s="2">
        <f t="shared" si="233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235"/>
        <v>3</v>
      </c>
      <c r="S2714">
        <v>0.18</v>
      </c>
      <c r="T2714">
        <v>2.3E-3</v>
      </c>
      <c r="U2714">
        <f t="shared" si="236"/>
        <v>1.3799999999999999E-3</v>
      </c>
    </row>
    <row r="2715" spans="1:21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234"/>
        <v>2580</v>
      </c>
      <c r="J2715" s="2">
        <v>1</v>
      </c>
      <c r="K2715" s="2">
        <f t="shared" si="232"/>
        <v>5436000</v>
      </c>
      <c r="L2715" s="2">
        <v>1</v>
      </c>
      <c r="M2715" s="2">
        <f t="shared" si="233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235"/>
        <v>3</v>
      </c>
      <c r="S2715">
        <v>0.18</v>
      </c>
      <c r="T2715">
        <v>2.3E-3</v>
      </c>
      <c r="U2715">
        <f t="shared" si="236"/>
        <v>1.3799999999999999E-3</v>
      </c>
    </row>
    <row r="2716" spans="1:21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234"/>
        <v>2580</v>
      </c>
      <c r="J2716" s="2">
        <v>1</v>
      </c>
      <c r="K2716" s="2">
        <f t="shared" si="232"/>
        <v>5438000</v>
      </c>
      <c r="L2716" s="2">
        <v>1</v>
      </c>
      <c r="M2716" s="2">
        <f t="shared" si="233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235"/>
        <v>3</v>
      </c>
      <c r="S2716">
        <v>0.18</v>
      </c>
      <c r="T2716">
        <v>2.3E-3</v>
      </c>
      <c r="U2716">
        <f t="shared" si="236"/>
        <v>1.3799999999999999E-3</v>
      </c>
    </row>
    <row r="2717" spans="1:21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234"/>
        <v>2580</v>
      </c>
      <c r="J2717" s="2">
        <v>1</v>
      </c>
      <c r="K2717" s="2">
        <f t="shared" si="232"/>
        <v>5440000</v>
      </c>
      <c r="L2717" s="2">
        <v>1</v>
      </c>
      <c r="M2717" s="2">
        <f t="shared" si="233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235"/>
        <v>3</v>
      </c>
      <c r="S2717">
        <v>0.18</v>
      </c>
      <c r="T2717">
        <v>2.3E-3</v>
      </c>
      <c r="U2717">
        <f t="shared" si="236"/>
        <v>1.3799999999999999E-3</v>
      </c>
    </row>
    <row r="2718" spans="1:21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234"/>
        <v>2580</v>
      </c>
      <c r="J2718" s="2">
        <v>1</v>
      </c>
      <c r="K2718" s="2">
        <f t="shared" si="232"/>
        <v>5442000</v>
      </c>
      <c r="L2718" s="2">
        <v>1</v>
      </c>
      <c r="M2718" s="2">
        <f t="shared" si="233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235"/>
        <v>3</v>
      </c>
      <c r="S2718">
        <v>0.18</v>
      </c>
      <c r="T2718">
        <v>2.3E-3</v>
      </c>
      <c r="U2718">
        <f t="shared" si="236"/>
        <v>1.3799999999999999E-3</v>
      </c>
    </row>
    <row r="2719" spans="1:21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234"/>
        <v>2580</v>
      </c>
      <c r="J2719" s="2">
        <v>1</v>
      </c>
      <c r="K2719" s="2">
        <f t="shared" si="232"/>
        <v>5444000</v>
      </c>
      <c r="L2719" s="2">
        <v>1</v>
      </c>
      <c r="M2719" s="2">
        <f t="shared" si="233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235"/>
        <v>3</v>
      </c>
      <c r="S2719">
        <v>0.18</v>
      </c>
      <c r="T2719">
        <v>2.3E-3</v>
      </c>
      <c r="U2719">
        <f t="shared" si="236"/>
        <v>1.3799999999999999E-3</v>
      </c>
    </row>
    <row r="2720" spans="1:21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234"/>
        <v>2580</v>
      </c>
      <c r="J2720" s="2">
        <v>1</v>
      </c>
      <c r="K2720" s="2">
        <f t="shared" si="232"/>
        <v>5446000</v>
      </c>
      <c r="L2720" s="2">
        <v>1</v>
      </c>
      <c r="M2720" s="2">
        <f t="shared" si="233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235"/>
        <v>3</v>
      </c>
      <c r="S2720">
        <v>0.18</v>
      </c>
      <c r="T2720">
        <v>2.3E-3</v>
      </c>
      <c r="U2720">
        <f t="shared" si="236"/>
        <v>1.3799999999999999E-3</v>
      </c>
    </row>
    <row r="2721" spans="1:21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234"/>
        <v>2580</v>
      </c>
      <c r="J2721" s="2">
        <v>1</v>
      </c>
      <c r="K2721" s="2">
        <f t="shared" si="232"/>
        <v>5448000</v>
      </c>
      <c r="L2721" s="2">
        <v>1</v>
      </c>
      <c r="M2721" s="2">
        <f t="shared" si="233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235"/>
        <v>3</v>
      </c>
      <c r="S2721">
        <v>0.18</v>
      </c>
      <c r="T2721">
        <v>2.3E-3</v>
      </c>
      <c r="U2721">
        <f t="shared" si="236"/>
        <v>1.3799999999999999E-3</v>
      </c>
    </row>
    <row r="2722" spans="1:21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234"/>
        <v>2580</v>
      </c>
      <c r="J2722" s="2">
        <v>1</v>
      </c>
      <c r="K2722" s="2">
        <f t="shared" si="232"/>
        <v>5450000</v>
      </c>
      <c r="L2722" s="2">
        <v>1</v>
      </c>
      <c r="M2722" s="2">
        <f t="shared" si="233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235"/>
        <v>3</v>
      </c>
      <c r="S2722">
        <v>0.18</v>
      </c>
      <c r="T2722">
        <v>2.3E-3</v>
      </c>
      <c r="U2722">
        <f t="shared" si="236"/>
        <v>1.3799999999999999E-3</v>
      </c>
    </row>
    <row r="2723" spans="1:21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234"/>
        <v>2580</v>
      </c>
      <c r="J2723" s="2">
        <v>1</v>
      </c>
      <c r="K2723" s="2">
        <f t="shared" si="232"/>
        <v>5452000</v>
      </c>
      <c r="L2723" s="2">
        <v>1</v>
      </c>
      <c r="M2723" s="2">
        <f t="shared" si="233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235"/>
        <v>3</v>
      </c>
      <c r="S2723">
        <v>0.18</v>
      </c>
      <c r="T2723">
        <v>2.3E-3</v>
      </c>
      <c r="U2723">
        <f t="shared" si="236"/>
        <v>1.3799999999999999E-3</v>
      </c>
    </row>
    <row r="2724" spans="1:21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234"/>
        <v>2580</v>
      </c>
      <c r="J2724" s="2">
        <v>1</v>
      </c>
      <c r="K2724" s="2">
        <f t="shared" si="232"/>
        <v>5454000</v>
      </c>
      <c r="L2724" s="2">
        <v>1</v>
      </c>
      <c r="M2724" s="2">
        <f t="shared" si="233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235"/>
        <v>3</v>
      </c>
      <c r="S2724">
        <v>0.18</v>
      </c>
      <c r="T2724">
        <v>2.3E-3</v>
      </c>
      <c r="U2724">
        <f t="shared" si="236"/>
        <v>1.3799999999999999E-3</v>
      </c>
    </row>
    <row r="2725" spans="1:21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234"/>
        <v>2580</v>
      </c>
      <c r="J2725" s="2">
        <v>1</v>
      </c>
      <c r="K2725" s="2">
        <f t="shared" si="232"/>
        <v>5456000</v>
      </c>
      <c r="L2725" s="2">
        <v>1</v>
      </c>
      <c r="M2725" s="2">
        <f t="shared" si="233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235"/>
        <v>3</v>
      </c>
      <c r="S2725">
        <v>0.18</v>
      </c>
      <c r="T2725">
        <v>2.3E-3</v>
      </c>
      <c r="U2725">
        <f t="shared" si="236"/>
        <v>1.3799999999999999E-3</v>
      </c>
    </row>
    <row r="2726" spans="1:21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234"/>
        <v>2580</v>
      </c>
      <c r="J2726" s="2">
        <v>1</v>
      </c>
      <c r="K2726" s="2">
        <f t="shared" si="232"/>
        <v>5458000</v>
      </c>
      <c r="L2726" s="2">
        <v>1</v>
      </c>
      <c r="M2726" s="2">
        <f t="shared" si="233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235"/>
        <v>3</v>
      </c>
      <c r="S2726">
        <v>0.18</v>
      </c>
      <c r="T2726">
        <v>2.3E-3</v>
      </c>
      <c r="U2726">
        <f t="shared" si="236"/>
        <v>1.3799999999999999E-3</v>
      </c>
    </row>
    <row r="2727" spans="1:21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234"/>
        <v>2580</v>
      </c>
      <c r="J2727" s="2">
        <v>1</v>
      </c>
      <c r="K2727" s="2">
        <f t="shared" si="232"/>
        <v>5460000</v>
      </c>
      <c r="L2727" s="2">
        <v>1</v>
      </c>
      <c r="M2727" s="2">
        <f t="shared" si="233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235"/>
        <v>3</v>
      </c>
      <c r="S2727">
        <v>0.18</v>
      </c>
      <c r="T2727">
        <v>2.3E-3</v>
      </c>
      <c r="U2727">
        <f t="shared" si="236"/>
        <v>1.3799999999999999E-3</v>
      </c>
    </row>
    <row r="2728" spans="1:21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234"/>
        <v>2590</v>
      </c>
      <c r="J2728" s="2">
        <v>1</v>
      </c>
      <c r="K2728" s="2">
        <f t="shared" si="232"/>
        <v>5462000</v>
      </c>
      <c r="L2728" s="2">
        <v>1</v>
      </c>
      <c r="M2728" s="2">
        <f t="shared" si="233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235"/>
        <v>3</v>
      </c>
      <c r="S2728">
        <v>0.18</v>
      </c>
      <c r="T2728">
        <v>2.3E-3</v>
      </c>
      <c r="U2728">
        <f t="shared" si="236"/>
        <v>1.3799999999999999E-3</v>
      </c>
    </row>
    <row r="2729" spans="1:21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234"/>
        <v>2590</v>
      </c>
      <c r="J2729" s="2">
        <v>1</v>
      </c>
      <c r="K2729" s="2">
        <f t="shared" si="232"/>
        <v>5464000</v>
      </c>
      <c r="L2729" s="2">
        <v>1</v>
      </c>
      <c r="M2729" s="2">
        <f t="shared" si="233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235"/>
        <v>3</v>
      </c>
      <c r="S2729">
        <v>0.18</v>
      </c>
      <c r="T2729">
        <v>2.3E-3</v>
      </c>
      <c r="U2729">
        <f t="shared" si="236"/>
        <v>1.3799999999999999E-3</v>
      </c>
    </row>
    <row r="2730" spans="1:21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234"/>
        <v>2590</v>
      </c>
      <c r="J2730" s="2">
        <v>1</v>
      </c>
      <c r="K2730" s="2">
        <f t="shared" si="232"/>
        <v>5466000</v>
      </c>
      <c r="L2730" s="2">
        <v>1</v>
      </c>
      <c r="M2730" s="2">
        <f t="shared" si="233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235"/>
        <v>3</v>
      </c>
      <c r="S2730">
        <v>0.18</v>
      </c>
      <c r="T2730">
        <v>2.3E-3</v>
      </c>
      <c r="U2730">
        <f t="shared" si="236"/>
        <v>1.3799999999999999E-3</v>
      </c>
    </row>
    <row r="2731" spans="1:21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234"/>
        <v>2590</v>
      </c>
      <c r="J2731" s="2">
        <v>1</v>
      </c>
      <c r="K2731" s="2">
        <f t="shared" ref="K2731:K2794" si="237">10000+A2731*2000</f>
        <v>5468000</v>
      </c>
      <c r="L2731" s="2">
        <v>1</v>
      </c>
      <c r="M2731" s="2">
        <f t="shared" ref="M2731:M2794" si="238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235"/>
        <v>3</v>
      </c>
      <c r="S2731">
        <v>0.18</v>
      </c>
      <c r="T2731">
        <v>2.3E-3</v>
      </c>
      <c r="U2731">
        <f t="shared" si="236"/>
        <v>1.3799999999999999E-3</v>
      </c>
    </row>
    <row r="2732" spans="1:21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234"/>
        <v>2590</v>
      </c>
      <c r="J2732" s="2">
        <v>1</v>
      </c>
      <c r="K2732" s="2">
        <f t="shared" si="237"/>
        <v>5470000</v>
      </c>
      <c r="L2732" s="2">
        <v>1</v>
      </c>
      <c r="M2732" s="2">
        <f t="shared" si="238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235"/>
        <v>3</v>
      </c>
      <c r="S2732">
        <v>0.18</v>
      </c>
      <c r="T2732">
        <v>2.3E-3</v>
      </c>
      <c r="U2732">
        <f t="shared" si="236"/>
        <v>1.3799999999999999E-3</v>
      </c>
    </row>
    <row r="2733" spans="1:21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234"/>
        <v>2590</v>
      </c>
      <c r="J2733" s="2">
        <v>1</v>
      </c>
      <c r="K2733" s="2">
        <f t="shared" si="237"/>
        <v>5472000</v>
      </c>
      <c r="L2733" s="2">
        <v>1</v>
      </c>
      <c r="M2733" s="2">
        <f t="shared" si="238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235"/>
        <v>3</v>
      </c>
      <c r="S2733">
        <v>0.18</v>
      </c>
      <c r="T2733">
        <v>2.3E-3</v>
      </c>
      <c r="U2733">
        <f t="shared" si="236"/>
        <v>1.3799999999999999E-3</v>
      </c>
    </row>
    <row r="2734" spans="1:21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234"/>
        <v>2590</v>
      </c>
      <c r="J2734" s="2">
        <v>1</v>
      </c>
      <c r="K2734" s="2">
        <f t="shared" si="237"/>
        <v>5474000</v>
      </c>
      <c r="L2734" s="2">
        <v>1</v>
      </c>
      <c r="M2734" s="2">
        <f t="shared" si="238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235"/>
        <v>3</v>
      </c>
      <c r="S2734">
        <v>0.18</v>
      </c>
      <c r="T2734">
        <v>2.3E-3</v>
      </c>
      <c r="U2734">
        <f t="shared" si="236"/>
        <v>1.3799999999999999E-3</v>
      </c>
    </row>
    <row r="2735" spans="1:21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234"/>
        <v>2590</v>
      </c>
      <c r="J2735" s="2">
        <v>1</v>
      </c>
      <c r="K2735" s="2">
        <f t="shared" si="237"/>
        <v>5476000</v>
      </c>
      <c r="L2735" s="2">
        <v>1</v>
      </c>
      <c r="M2735" s="2">
        <f t="shared" si="238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235"/>
        <v>3</v>
      </c>
      <c r="S2735">
        <v>0.18</v>
      </c>
      <c r="T2735">
        <v>2.3E-3</v>
      </c>
      <c r="U2735">
        <f t="shared" si="236"/>
        <v>1.3799999999999999E-3</v>
      </c>
    </row>
    <row r="2736" spans="1:21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234"/>
        <v>2590</v>
      </c>
      <c r="J2736" s="2">
        <v>1</v>
      </c>
      <c r="K2736" s="2">
        <f t="shared" si="237"/>
        <v>5478000</v>
      </c>
      <c r="L2736" s="2">
        <v>1</v>
      </c>
      <c r="M2736" s="2">
        <f t="shared" si="238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235"/>
        <v>3</v>
      </c>
      <c r="S2736">
        <v>0.18</v>
      </c>
      <c r="T2736">
        <v>2.3E-3</v>
      </c>
      <c r="U2736">
        <f t="shared" si="236"/>
        <v>1.3799999999999999E-3</v>
      </c>
    </row>
    <row r="2737" spans="1:21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234"/>
        <v>2590</v>
      </c>
      <c r="J2737" s="2">
        <v>1</v>
      </c>
      <c r="K2737" s="2">
        <f t="shared" si="237"/>
        <v>5480000</v>
      </c>
      <c r="L2737" s="2">
        <v>1</v>
      </c>
      <c r="M2737" s="2">
        <f t="shared" si="238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235"/>
        <v>3</v>
      </c>
      <c r="S2737">
        <v>0.18</v>
      </c>
      <c r="T2737">
        <v>2.3E-3</v>
      </c>
      <c r="U2737">
        <f t="shared" si="236"/>
        <v>1.3799999999999999E-3</v>
      </c>
    </row>
    <row r="2738" spans="1:21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234"/>
        <v>2590</v>
      </c>
      <c r="J2738" s="2">
        <v>1</v>
      </c>
      <c r="K2738" s="2">
        <f t="shared" si="237"/>
        <v>5482000</v>
      </c>
      <c r="L2738" s="2">
        <v>1</v>
      </c>
      <c r="M2738" s="2">
        <f t="shared" si="238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235"/>
        <v>3</v>
      </c>
      <c r="S2738">
        <v>0.18</v>
      </c>
      <c r="T2738">
        <v>2.3E-3</v>
      </c>
      <c r="U2738">
        <f t="shared" si="236"/>
        <v>1.3799999999999999E-3</v>
      </c>
    </row>
    <row r="2739" spans="1:21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234"/>
        <v>2590</v>
      </c>
      <c r="J2739" s="2">
        <v>1</v>
      </c>
      <c r="K2739" s="2">
        <f t="shared" si="237"/>
        <v>5484000</v>
      </c>
      <c r="L2739" s="2">
        <v>1</v>
      </c>
      <c r="M2739" s="2">
        <f t="shared" si="238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235"/>
        <v>3</v>
      </c>
      <c r="S2739">
        <v>0.18</v>
      </c>
      <c r="T2739">
        <v>2.3E-3</v>
      </c>
      <c r="U2739">
        <f t="shared" si="236"/>
        <v>1.3799999999999999E-3</v>
      </c>
    </row>
    <row r="2740" spans="1:21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234"/>
        <v>2590</v>
      </c>
      <c r="J2740" s="2">
        <v>1</v>
      </c>
      <c r="K2740" s="2">
        <f t="shared" si="237"/>
        <v>5486000</v>
      </c>
      <c r="L2740" s="2">
        <v>1</v>
      </c>
      <c r="M2740" s="2">
        <f t="shared" si="238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235"/>
        <v>3</v>
      </c>
      <c r="S2740">
        <v>0.18</v>
      </c>
      <c r="T2740">
        <v>2.3E-3</v>
      </c>
      <c r="U2740">
        <f t="shared" si="236"/>
        <v>1.3799999999999999E-3</v>
      </c>
    </row>
    <row r="2741" spans="1:21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234"/>
        <v>2590</v>
      </c>
      <c r="J2741" s="2">
        <v>1</v>
      </c>
      <c r="K2741" s="2">
        <f t="shared" si="237"/>
        <v>5488000</v>
      </c>
      <c r="L2741" s="2">
        <v>1</v>
      </c>
      <c r="M2741" s="2">
        <f t="shared" si="238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235"/>
        <v>3</v>
      </c>
      <c r="S2741">
        <v>0.18</v>
      </c>
      <c r="T2741">
        <v>2.3E-3</v>
      </c>
      <c r="U2741">
        <f t="shared" si="236"/>
        <v>1.3799999999999999E-3</v>
      </c>
    </row>
    <row r="2742" spans="1:21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234"/>
        <v>2590</v>
      </c>
      <c r="J2742" s="2">
        <v>1</v>
      </c>
      <c r="K2742" s="2">
        <f t="shared" si="237"/>
        <v>5490000</v>
      </c>
      <c r="L2742" s="2">
        <v>1</v>
      </c>
      <c r="M2742" s="2">
        <f t="shared" si="238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235"/>
        <v>3</v>
      </c>
      <c r="S2742">
        <v>0.18</v>
      </c>
      <c r="T2742">
        <v>2.3E-3</v>
      </c>
      <c r="U2742">
        <f t="shared" si="236"/>
        <v>1.3799999999999999E-3</v>
      </c>
    </row>
    <row r="2743" spans="1:21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234"/>
        <v>2590</v>
      </c>
      <c r="J2743" s="2">
        <v>1</v>
      </c>
      <c r="K2743" s="2">
        <f t="shared" si="237"/>
        <v>5492000</v>
      </c>
      <c r="L2743" s="2">
        <v>1</v>
      </c>
      <c r="M2743" s="2">
        <f t="shared" si="238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235"/>
        <v>3</v>
      </c>
      <c r="S2743">
        <v>0.18</v>
      </c>
      <c r="T2743">
        <v>2.3E-3</v>
      </c>
      <c r="U2743">
        <f t="shared" si="236"/>
        <v>1.3799999999999999E-3</v>
      </c>
    </row>
    <row r="2744" spans="1:21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234"/>
        <v>2590</v>
      </c>
      <c r="J2744" s="2">
        <v>1</v>
      </c>
      <c r="K2744" s="2">
        <f t="shared" si="237"/>
        <v>5494000</v>
      </c>
      <c r="L2744" s="2">
        <v>1</v>
      </c>
      <c r="M2744" s="2">
        <f t="shared" si="238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235"/>
        <v>3</v>
      </c>
      <c r="S2744">
        <v>0.18</v>
      </c>
      <c r="T2744">
        <v>2.3E-3</v>
      </c>
      <c r="U2744">
        <f t="shared" si="236"/>
        <v>1.3799999999999999E-3</v>
      </c>
    </row>
    <row r="2745" spans="1:21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234"/>
        <v>2590</v>
      </c>
      <c r="J2745" s="2">
        <v>1</v>
      </c>
      <c r="K2745" s="2">
        <f t="shared" si="237"/>
        <v>5496000</v>
      </c>
      <c r="L2745" s="2">
        <v>1</v>
      </c>
      <c r="M2745" s="2">
        <f t="shared" si="238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235"/>
        <v>3</v>
      </c>
      <c r="S2745">
        <v>0.18</v>
      </c>
      <c r="T2745">
        <v>2.3E-3</v>
      </c>
      <c r="U2745">
        <f t="shared" si="236"/>
        <v>1.3799999999999999E-3</v>
      </c>
    </row>
    <row r="2746" spans="1:21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234"/>
        <v>2590</v>
      </c>
      <c r="J2746" s="2">
        <v>1</v>
      </c>
      <c r="K2746" s="2">
        <f t="shared" si="237"/>
        <v>5498000</v>
      </c>
      <c r="L2746" s="2">
        <v>1</v>
      </c>
      <c r="M2746" s="2">
        <f t="shared" si="238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235"/>
        <v>3</v>
      </c>
      <c r="S2746">
        <v>0.18</v>
      </c>
      <c r="T2746">
        <v>2.3E-3</v>
      </c>
      <c r="U2746">
        <f t="shared" si="236"/>
        <v>1.3799999999999999E-3</v>
      </c>
    </row>
    <row r="2747" spans="1:21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234"/>
        <v>2590</v>
      </c>
      <c r="J2747" s="2">
        <v>1</v>
      </c>
      <c r="K2747" s="2">
        <f t="shared" si="237"/>
        <v>5500000</v>
      </c>
      <c r="L2747" s="2">
        <v>1</v>
      </c>
      <c r="M2747" s="2">
        <f t="shared" si="238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235"/>
        <v>3</v>
      </c>
      <c r="S2747">
        <v>0.18</v>
      </c>
      <c r="T2747">
        <v>2.3E-3</v>
      </c>
      <c r="U2747">
        <f t="shared" si="236"/>
        <v>1.3799999999999999E-3</v>
      </c>
    </row>
    <row r="2748" spans="1:21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239">ROUNDDOWN(A2747/50*20+1500,-1)</f>
        <v>2590</v>
      </c>
      <c r="J2748" s="2">
        <v>1</v>
      </c>
      <c r="K2748" s="2">
        <f t="shared" si="237"/>
        <v>5502000</v>
      </c>
      <c r="L2748" s="2">
        <v>1</v>
      </c>
      <c r="M2748" s="2">
        <f t="shared" si="238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235"/>
        <v>3</v>
      </c>
      <c r="S2748">
        <v>0.18</v>
      </c>
      <c r="T2748">
        <v>2.3E-3</v>
      </c>
      <c r="U2748">
        <f t="shared" si="236"/>
        <v>1.3799999999999999E-3</v>
      </c>
    </row>
    <row r="2749" spans="1:21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239"/>
        <v>2590</v>
      </c>
      <c r="J2749" s="2">
        <v>1</v>
      </c>
      <c r="K2749" s="2">
        <f t="shared" si="237"/>
        <v>5504000</v>
      </c>
      <c r="L2749" s="2">
        <v>1</v>
      </c>
      <c r="M2749" s="2">
        <f t="shared" si="238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235"/>
        <v>3</v>
      </c>
      <c r="S2749">
        <v>0.18</v>
      </c>
      <c r="T2749">
        <v>2.3E-3</v>
      </c>
      <c r="U2749">
        <f t="shared" si="236"/>
        <v>1.3799999999999999E-3</v>
      </c>
    </row>
    <row r="2750" spans="1:21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239"/>
        <v>2590</v>
      </c>
      <c r="J2750" s="2">
        <v>1</v>
      </c>
      <c r="K2750" s="2">
        <f t="shared" si="237"/>
        <v>5506000</v>
      </c>
      <c r="L2750" s="2">
        <v>1</v>
      </c>
      <c r="M2750" s="2">
        <f t="shared" si="238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235"/>
        <v>3</v>
      </c>
      <c r="S2750">
        <v>0.18</v>
      </c>
      <c r="T2750">
        <v>2.3E-3</v>
      </c>
      <c r="U2750">
        <f t="shared" si="236"/>
        <v>1.3799999999999999E-3</v>
      </c>
    </row>
    <row r="2751" spans="1:21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239"/>
        <v>2590</v>
      </c>
      <c r="J2751" s="2">
        <v>1</v>
      </c>
      <c r="K2751" s="2">
        <f t="shared" si="237"/>
        <v>5508000</v>
      </c>
      <c r="L2751" s="2">
        <v>1</v>
      </c>
      <c r="M2751" s="2">
        <f t="shared" si="238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235"/>
        <v>3</v>
      </c>
      <c r="S2751">
        <v>0.18</v>
      </c>
      <c r="T2751">
        <v>2.3E-3</v>
      </c>
      <c r="U2751">
        <f t="shared" si="236"/>
        <v>1.3799999999999999E-3</v>
      </c>
    </row>
    <row r="2752" spans="1:21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239"/>
        <v>2590</v>
      </c>
      <c r="J2752" s="2">
        <v>1</v>
      </c>
      <c r="K2752" s="2">
        <f t="shared" si="237"/>
        <v>5510000</v>
      </c>
      <c r="L2752" s="2">
        <v>1</v>
      </c>
      <c r="M2752" s="2">
        <f t="shared" si="238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235"/>
        <v>3</v>
      </c>
      <c r="S2752">
        <v>0.18</v>
      </c>
      <c r="T2752">
        <v>2.3E-3</v>
      </c>
      <c r="U2752">
        <f t="shared" si="236"/>
        <v>1.3799999999999999E-3</v>
      </c>
    </row>
    <row r="2753" spans="1:21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239"/>
        <v>2600</v>
      </c>
      <c r="I2753" s="1"/>
      <c r="J2753" s="1">
        <v>1</v>
      </c>
      <c r="K2753" s="1">
        <f t="shared" si="237"/>
        <v>5512000</v>
      </c>
      <c r="L2753" s="1">
        <v>1</v>
      </c>
      <c r="M2753" s="1">
        <f t="shared" si="238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235"/>
        <v>3</v>
      </c>
      <c r="S2753">
        <v>0.18</v>
      </c>
      <c r="T2753">
        <v>2.3E-3</v>
      </c>
      <c r="U2753">
        <f t="shared" si="236"/>
        <v>1.3799999999999999E-3</v>
      </c>
    </row>
    <row r="2754" spans="1:21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239"/>
        <v>2600</v>
      </c>
      <c r="I2754" s="1"/>
      <c r="J2754" s="1">
        <v>1</v>
      </c>
      <c r="K2754" s="1">
        <f t="shared" si="237"/>
        <v>5514000</v>
      </c>
      <c r="L2754" s="1">
        <v>1</v>
      </c>
      <c r="M2754" s="1">
        <f t="shared" si="238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235"/>
        <v>3</v>
      </c>
      <c r="S2754">
        <v>0.18</v>
      </c>
      <c r="T2754">
        <v>2.3E-3</v>
      </c>
      <c r="U2754">
        <f t="shared" si="236"/>
        <v>1.3799999999999999E-3</v>
      </c>
    </row>
    <row r="2755" spans="1:21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239"/>
        <v>2600</v>
      </c>
      <c r="I2755" s="1"/>
      <c r="J2755" s="1">
        <v>1</v>
      </c>
      <c r="K2755" s="1">
        <f t="shared" si="237"/>
        <v>5516000</v>
      </c>
      <c r="L2755" s="1">
        <v>1</v>
      </c>
      <c r="M2755" s="1">
        <f t="shared" si="238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240">QUOTIENT(A2755,1000)+1</f>
        <v>3</v>
      </c>
      <c r="S2755">
        <v>0.18</v>
      </c>
      <c r="T2755">
        <v>2.3E-3</v>
      </c>
      <c r="U2755">
        <f t="shared" si="236"/>
        <v>1.3799999999999999E-3</v>
      </c>
    </row>
    <row r="2756" spans="1:21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239"/>
        <v>2600</v>
      </c>
      <c r="I2756" s="1"/>
      <c r="J2756" s="1">
        <v>1</v>
      </c>
      <c r="K2756" s="1">
        <f t="shared" si="237"/>
        <v>5518000</v>
      </c>
      <c r="L2756" s="1">
        <v>1</v>
      </c>
      <c r="M2756" s="1">
        <f t="shared" si="238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240"/>
        <v>3</v>
      </c>
      <c r="S2756">
        <v>0.18</v>
      </c>
      <c r="T2756">
        <v>2.3E-3</v>
      </c>
      <c r="U2756">
        <f t="shared" ref="U2756:U2819" si="241">T2756*0.6</f>
        <v>1.3799999999999999E-3</v>
      </c>
    </row>
    <row r="2757" spans="1:21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239"/>
        <v>2600</v>
      </c>
      <c r="I2757" s="1"/>
      <c r="J2757" s="1">
        <v>1</v>
      </c>
      <c r="K2757" s="1">
        <f t="shared" si="237"/>
        <v>5520000</v>
      </c>
      <c r="L2757" s="1">
        <v>1</v>
      </c>
      <c r="M2757" s="1">
        <f t="shared" si="238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240"/>
        <v>3</v>
      </c>
      <c r="S2757">
        <v>0.18</v>
      </c>
      <c r="T2757">
        <v>2.3E-3</v>
      </c>
      <c r="U2757">
        <f t="shared" si="241"/>
        <v>1.3799999999999999E-3</v>
      </c>
    </row>
    <row r="2758" spans="1:21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239"/>
        <v>2600</v>
      </c>
      <c r="I2758" s="1"/>
      <c r="J2758" s="1">
        <v>1</v>
      </c>
      <c r="K2758" s="1">
        <f t="shared" si="237"/>
        <v>5522000</v>
      </c>
      <c r="L2758" s="1">
        <v>1</v>
      </c>
      <c r="M2758" s="1">
        <f t="shared" si="238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240"/>
        <v>3</v>
      </c>
      <c r="S2758">
        <v>0.18</v>
      </c>
      <c r="T2758">
        <v>2.3E-3</v>
      </c>
      <c r="U2758">
        <f t="shared" si="241"/>
        <v>1.3799999999999999E-3</v>
      </c>
    </row>
    <row r="2759" spans="1:21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239"/>
        <v>2600</v>
      </c>
      <c r="I2759" s="1"/>
      <c r="J2759" s="1">
        <v>1</v>
      </c>
      <c r="K2759" s="1">
        <f t="shared" si="237"/>
        <v>5524000</v>
      </c>
      <c r="L2759" s="1">
        <v>1</v>
      </c>
      <c r="M2759" s="1">
        <f t="shared" si="238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240"/>
        <v>3</v>
      </c>
      <c r="S2759">
        <v>0.18</v>
      </c>
      <c r="T2759">
        <v>2.3E-3</v>
      </c>
      <c r="U2759">
        <f t="shared" si="241"/>
        <v>1.3799999999999999E-3</v>
      </c>
    </row>
    <row r="2760" spans="1:21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239"/>
        <v>2600</v>
      </c>
      <c r="I2760" s="1"/>
      <c r="J2760" s="1">
        <v>1</v>
      </c>
      <c r="K2760" s="1">
        <f t="shared" si="237"/>
        <v>5526000</v>
      </c>
      <c r="L2760" s="1">
        <v>1</v>
      </c>
      <c r="M2760" s="1">
        <f t="shared" si="238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240"/>
        <v>3</v>
      </c>
      <c r="S2760">
        <v>0.18</v>
      </c>
      <c r="T2760">
        <v>2.3E-3</v>
      </c>
      <c r="U2760">
        <f t="shared" si="241"/>
        <v>1.3799999999999999E-3</v>
      </c>
    </row>
    <row r="2761" spans="1:21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239"/>
        <v>2600</v>
      </c>
      <c r="I2761" s="1"/>
      <c r="J2761" s="1">
        <v>1</v>
      </c>
      <c r="K2761" s="1">
        <f t="shared" si="237"/>
        <v>5528000</v>
      </c>
      <c r="L2761" s="1">
        <v>1</v>
      </c>
      <c r="M2761" s="1">
        <f t="shared" si="238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240"/>
        <v>3</v>
      </c>
      <c r="S2761">
        <v>0.18</v>
      </c>
      <c r="T2761">
        <v>2.3E-3</v>
      </c>
      <c r="U2761">
        <f t="shared" si="241"/>
        <v>1.3799999999999999E-3</v>
      </c>
    </row>
    <row r="2762" spans="1:21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239"/>
        <v>2600</v>
      </c>
      <c r="I2762" s="1"/>
      <c r="J2762" s="1">
        <v>1</v>
      </c>
      <c r="K2762" s="1">
        <f t="shared" si="237"/>
        <v>5530000</v>
      </c>
      <c r="L2762" s="1">
        <v>1</v>
      </c>
      <c r="M2762" s="1">
        <f t="shared" si="238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240"/>
        <v>3</v>
      </c>
      <c r="S2762">
        <v>0.18</v>
      </c>
      <c r="T2762">
        <v>2.3E-3</v>
      </c>
      <c r="U2762">
        <f t="shared" si="241"/>
        <v>1.3799999999999999E-3</v>
      </c>
    </row>
    <row r="2763" spans="1:21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239"/>
        <v>2600</v>
      </c>
      <c r="I2763" s="1"/>
      <c r="J2763" s="1">
        <v>1</v>
      </c>
      <c r="K2763" s="1">
        <f t="shared" si="237"/>
        <v>5532000</v>
      </c>
      <c r="L2763" s="1">
        <v>1</v>
      </c>
      <c r="M2763" s="1">
        <f t="shared" si="238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240"/>
        <v>3</v>
      </c>
      <c r="S2763">
        <v>0.18</v>
      </c>
      <c r="T2763">
        <v>2.3E-3</v>
      </c>
      <c r="U2763">
        <f t="shared" si="241"/>
        <v>1.3799999999999999E-3</v>
      </c>
    </row>
    <row r="2764" spans="1:21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239"/>
        <v>2600</v>
      </c>
      <c r="I2764" s="1"/>
      <c r="J2764" s="1">
        <v>1</v>
      </c>
      <c r="K2764" s="1">
        <f t="shared" si="237"/>
        <v>5534000</v>
      </c>
      <c r="L2764" s="1">
        <v>1</v>
      </c>
      <c r="M2764" s="1">
        <f t="shared" si="238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240"/>
        <v>3</v>
      </c>
      <c r="S2764">
        <v>0.18</v>
      </c>
      <c r="T2764">
        <v>2.3E-3</v>
      </c>
      <c r="U2764">
        <f t="shared" si="241"/>
        <v>1.3799999999999999E-3</v>
      </c>
    </row>
    <row r="2765" spans="1:21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239"/>
        <v>2600</v>
      </c>
      <c r="I2765" s="1"/>
      <c r="J2765" s="1">
        <v>1</v>
      </c>
      <c r="K2765" s="1">
        <f t="shared" si="237"/>
        <v>5536000</v>
      </c>
      <c r="L2765" s="1">
        <v>1</v>
      </c>
      <c r="M2765" s="1">
        <f t="shared" si="238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240"/>
        <v>3</v>
      </c>
      <c r="S2765">
        <v>0.18</v>
      </c>
      <c r="T2765">
        <v>2.3E-3</v>
      </c>
      <c r="U2765">
        <f t="shared" si="241"/>
        <v>1.3799999999999999E-3</v>
      </c>
    </row>
    <row r="2766" spans="1:21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239"/>
        <v>2600</v>
      </c>
      <c r="I2766" s="1"/>
      <c r="J2766" s="1">
        <v>1</v>
      </c>
      <c r="K2766" s="1">
        <f t="shared" si="237"/>
        <v>5538000</v>
      </c>
      <c r="L2766" s="1">
        <v>1</v>
      </c>
      <c r="M2766" s="1">
        <f t="shared" si="238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240"/>
        <v>3</v>
      </c>
      <c r="S2766">
        <v>0.18</v>
      </c>
      <c r="T2766">
        <v>2.3E-3</v>
      </c>
      <c r="U2766">
        <f t="shared" si="241"/>
        <v>1.3799999999999999E-3</v>
      </c>
    </row>
    <row r="2767" spans="1:21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239"/>
        <v>2600</v>
      </c>
      <c r="I2767" s="1"/>
      <c r="J2767" s="1">
        <v>1</v>
      </c>
      <c r="K2767" s="1">
        <f t="shared" si="237"/>
        <v>5540000</v>
      </c>
      <c r="L2767" s="1">
        <v>1</v>
      </c>
      <c r="M2767" s="1">
        <f t="shared" si="238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240"/>
        <v>3</v>
      </c>
      <c r="S2767">
        <v>0.18</v>
      </c>
      <c r="T2767">
        <v>2.3E-3</v>
      </c>
      <c r="U2767">
        <f t="shared" si="241"/>
        <v>1.3799999999999999E-3</v>
      </c>
    </row>
    <row r="2768" spans="1:21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239"/>
        <v>2600</v>
      </c>
      <c r="I2768" s="1"/>
      <c r="J2768" s="1">
        <v>1</v>
      </c>
      <c r="K2768" s="1">
        <f t="shared" si="237"/>
        <v>5542000</v>
      </c>
      <c r="L2768" s="1">
        <v>1</v>
      </c>
      <c r="M2768" s="1">
        <f t="shared" si="238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240"/>
        <v>3</v>
      </c>
      <c r="S2768">
        <v>0.18</v>
      </c>
      <c r="T2768">
        <v>2.3E-3</v>
      </c>
      <c r="U2768">
        <f t="shared" si="241"/>
        <v>1.3799999999999999E-3</v>
      </c>
    </row>
    <row r="2769" spans="1:21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239"/>
        <v>2600</v>
      </c>
      <c r="I2769" s="1"/>
      <c r="J2769" s="1">
        <v>1</v>
      </c>
      <c r="K2769" s="1">
        <f t="shared" si="237"/>
        <v>5544000</v>
      </c>
      <c r="L2769" s="1">
        <v>1</v>
      </c>
      <c r="M2769" s="1">
        <f t="shared" si="238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240"/>
        <v>3</v>
      </c>
      <c r="S2769">
        <v>0.18</v>
      </c>
      <c r="T2769">
        <v>2.3E-3</v>
      </c>
      <c r="U2769">
        <f t="shared" si="241"/>
        <v>1.3799999999999999E-3</v>
      </c>
    </row>
    <row r="2770" spans="1:21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239"/>
        <v>2600</v>
      </c>
      <c r="I2770" s="1"/>
      <c r="J2770" s="1">
        <v>1</v>
      </c>
      <c r="K2770" s="1">
        <f t="shared" si="237"/>
        <v>5546000</v>
      </c>
      <c r="L2770" s="1">
        <v>1</v>
      </c>
      <c r="M2770" s="1">
        <f t="shared" si="238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240"/>
        <v>3</v>
      </c>
      <c r="S2770">
        <v>0.18</v>
      </c>
      <c r="T2770">
        <v>2.3E-3</v>
      </c>
      <c r="U2770">
        <f t="shared" si="241"/>
        <v>1.3799999999999999E-3</v>
      </c>
    </row>
    <row r="2771" spans="1:21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239"/>
        <v>2600</v>
      </c>
      <c r="I2771" s="1"/>
      <c r="J2771" s="1">
        <v>1</v>
      </c>
      <c r="K2771" s="1">
        <f t="shared" si="237"/>
        <v>5548000</v>
      </c>
      <c r="L2771" s="1">
        <v>1</v>
      </c>
      <c r="M2771" s="1">
        <f t="shared" si="238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240"/>
        <v>3</v>
      </c>
      <c r="S2771">
        <v>0.18</v>
      </c>
      <c r="T2771">
        <v>2.3E-3</v>
      </c>
      <c r="U2771">
        <f t="shared" si="241"/>
        <v>1.3799999999999999E-3</v>
      </c>
    </row>
    <row r="2772" spans="1:21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239"/>
        <v>2600</v>
      </c>
      <c r="I2772" s="1"/>
      <c r="J2772" s="1">
        <v>1</v>
      </c>
      <c r="K2772" s="1">
        <f t="shared" si="237"/>
        <v>5550000</v>
      </c>
      <c r="L2772" s="1">
        <v>1</v>
      </c>
      <c r="M2772" s="1">
        <f t="shared" si="238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240"/>
        <v>3</v>
      </c>
      <c r="S2772">
        <v>0.18</v>
      </c>
      <c r="T2772">
        <v>2.3E-3</v>
      </c>
      <c r="U2772">
        <f t="shared" si="241"/>
        <v>1.3799999999999999E-3</v>
      </c>
    </row>
    <row r="2773" spans="1:21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239"/>
        <v>2600</v>
      </c>
      <c r="I2773" s="1"/>
      <c r="J2773" s="1">
        <v>1</v>
      </c>
      <c r="K2773" s="1">
        <f t="shared" si="237"/>
        <v>5552000</v>
      </c>
      <c r="L2773" s="1">
        <v>1</v>
      </c>
      <c r="M2773" s="1">
        <f t="shared" si="238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240"/>
        <v>3</v>
      </c>
      <c r="S2773">
        <v>0.18</v>
      </c>
      <c r="T2773">
        <v>2.3E-3</v>
      </c>
      <c r="U2773">
        <f t="shared" si="241"/>
        <v>1.3799999999999999E-3</v>
      </c>
    </row>
    <row r="2774" spans="1:21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239"/>
        <v>2600</v>
      </c>
      <c r="I2774" s="1"/>
      <c r="J2774" s="1">
        <v>1</v>
      </c>
      <c r="K2774" s="1">
        <f t="shared" si="237"/>
        <v>5554000</v>
      </c>
      <c r="L2774" s="1">
        <v>1</v>
      </c>
      <c r="M2774" s="1">
        <f t="shared" si="238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240"/>
        <v>3</v>
      </c>
      <c r="S2774">
        <v>0.18</v>
      </c>
      <c r="T2774">
        <v>2.3E-3</v>
      </c>
      <c r="U2774">
        <f t="shared" si="241"/>
        <v>1.3799999999999999E-3</v>
      </c>
    </row>
    <row r="2775" spans="1:21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239"/>
        <v>2600</v>
      </c>
      <c r="I2775" s="1"/>
      <c r="J2775" s="1">
        <v>1</v>
      </c>
      <c r="K2775" s="1">
        <f t="shared" si="237"/>
        <v>5556000</v>
      </c>
      <c r="L2775" s="1">
        <v>1</v>
      </c>
      <c r="M2775" s="1">
        <f t="shared" si="238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240"/>
        <v>3</v>
      </c>
      <c r="S2775">
        <v>0.18</v>
      </c>
      <c r="T2775">
        <v>2.3E-3</v>
      </c>
      <c r="U2775">
        <f t="shared" si="241"/>
        <v>1.3799999999999999E-3</v>
      </c>
    </row>
    <row r="2776" spans="1:21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239"/>
        <v>2600</v>
      </c>
      <c r="I2776" s="1"/>
      <c r="J2776" s="1">
        <v>1</v>
      </c>
      <c r="K2776" s="1">
        <f t="shared" si="237"/>
        <v>5558000</v>
      </c>
      <c r="L2776" s="1">
        <v>1</v>
      </c>
      <c r="M2776" s="1">
        <f t="shared" si="238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240"/>
        <v>3</v>
      </c>
      <c r="S2776">
        <v>0.18</v>
      </c>
      <c r="T2776">
        <v>2.3E-3</v>
      </c>
      <c r="U2776">
        <f t="shared" si="241"/>
        <v>1.3799999999999999E-3</v>
      </c>
    </row>
    <row r="2777" spans="1:21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239"/>
        <v>2600</v>
      </c>
      <c r="I2777" s="1"/>
      <c r="J2777" s="1">
        <v>1</v>
      </c>
      <c r="K2777" s="1">
        <f t="shared" si="237"/>
        <v>5560000</v>
      </c>
      <c r="L2777" s="1">
        <v>1</v>
      </c>
      <c r="M2777" s="1">
        <f t="shared" si="238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240"/>
        <v>3</v>
      </c>
      <c r="S2777">
        <v>0.18</v>
      </c>
      <c r="T2777">
        <v>2.3E-3</v>
      </c>
      <c r="U2777">
        <f t="shared" si="241"/>
        <v>1.3799999999999999E-3</v>
      </c>
    </row>
    <row r="2778" spans="1:21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239"/>
        <v>2610</v>
      </c>
      <c r="I2778" s="1"/>
      <c r="J2778" s="1">
        <v>1</v>
      </c>
      <c r="K2778" s="1">
        <f t="shared" si="237"/>
        <v>5562000</v>
      </c>
      <c r="L2778" s="1">
        <v>1</v>
      </c>
      <c r="M2778" s="1">
        <f t="shared" si="238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240"/>
        <v>3</v>
      </c>
      <c r="S2778">
        <v>0.18</v>
      </c>
      <c r="T2778">
        <v>2.3E-3</v>
      </c>
      <c r="U2778">
        <f t="shared" si="241"/>
        <v>1.3799999999999999E-3</v>
      </c>
    </row>
    <row r="2779" spans="1:21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239"/>
        <v>2610</v>
      </c>
      <c r="I2779" s="1"/>
      <c r="J2779" s="1">
        <v>1</v>
      </c>
      <c r="K2779" s="1">
        <f t="shared" si="237"/>
        <v>5564000</v>
      </c>
      <c r="L2779" s="1">
        <v>1</v>
      </c>
      <c r="M2779" s="1">
        <f t="shared" si="238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240"/>
        <v>3</v>
      </c>
      <c r="S2779">
        <v>0.18</v>
      </c>
      <c r="T2779">
        <v>2.3E-3</v>
      </c>
      <c r="U2779">
        <f t="shared" si="241"/>
        <v>1.3799999999999999E-3</v>
      </c>
    </row>
    <row r="2780" spans="1:21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239"/>
        <v>2610</v>
      </c>
      <c r="I2780" s="1"/>
      <c r="J2780" s="1">
        <v>1</v>
      </c>
      <c r="K2780" s="1">
        <f t="shared" si="237"/>
        <v>5566000</v>
      </c>
      <c r="L2780" s="1">
        <v>1</v>
      </c>
      <c r="M2780" s="1">
        <f t="shared" si="238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240"/>
        <v>3</v>
      </c>
      <c r="S2780">
        <v>0.18</v>
      </c>
      <c r="T2780">
        <v>2.3E-3</v>
      </c>
      <c r="U2780">
        <f t="shared" si="241"/>
        <v>1.3799999999999999E-3</v>
      </c>
    </row>
    <row r="2781" spans="1:21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239"/>
        <v>2610</v>
      </c>
      <c r="I2781" s="1"/>
      <c r="J2781" s="1">
        <v>1</v>
      </c>
      <c r="K2781" s="1">
        <f t="shared" si="237"/>
        <v>5568000</v>
      </c>
      <c r="L2781" s="1">
        <v>1</v>
      </c>
      <c r="M2781" s="1">
        <f t="shared" si="238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240"/>
        <v>3</v>
      </c>
      <c r="S2781">
        <v>0.18</v>
      </c>
      <c r="T2781">
        <v>2.3E-3</v>
      </c>
      <c r="U2781">
        <f t="shared" si="241"/>
        <v>1.3799999999999999E-3</v>
      </c>
    </row>
    <row r="2782" spans="1:21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239"/>
        <v>2610</v>
      </c>
      <c r="I2782" s="1"/>
      <c r="J2782" s="1">
        <v>1</v>
      </c>
      <c r="K2782" s="1">
        <f t="shared" si="237"/>
        <v>5570000</v>
      </c>
      <c r="L2782" s="1">
        <v>1</v>
      </c>
      <c r="M2782" s="1">
        <f t="shared" si="238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240"/>
        <v>3</v>
      </c>
      <c r="S2782">
        <v>0.18</v>
      </c>
      <c r="T2782">
        <v>2.3E-3</v>
      </c>
      <c r="U2782">
        <f t="shared" si="241"/>
        <v>1.3799999999999999E-3</v>
      </c>
    </row>
    <row r="2783" spans="1:21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239"/>
        <v>2610</v>
      </c>
      <c r="I2783" s="1"/>
      <c r="J2783" s="1">
        <v>1</v>
      </c>
      <c r="K2783" s="1">
        <f t="shared" si="237"/>
        <v>5572000</v>
      </c>
      <c r="L2783" s="1">
        <v>1</v>
      </c>
      <c r="M2783" s="1">
        <f t="shared" si="238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240"/>
        <v>3</v>
      </c>
      <c r="S2783">
        <v>0.18</v>
      </c>
      <c r="T2783">
        <v>2.3E-3</v>
      </c>
      <c r="U2783">
        <f t="shared" si="241"/>
        <v>1.3799999999999999E-3</v>
      </c>
    </row>
    <row r="2784" spans="1:21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239"/>
        <v>2610</v>
      </c>
      <c r="I2784" s="1"/>
      <c r="J2784" s="1">
        <v>1</v>
      </c>
      <c r="K2784" s="1">
        <f t="shared" si="237"/>
        <v>5574000</v>
      </c>
      <c r="L2784" s="1">
        <v>1</v>
      </c>
      <c r="M2784" s="1">
        <f t="shared" si="238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240"/>
        <v>3</v>
      </c>
      <c r="S2784">
        <v>0.18</v>
      </c>
      <c r="T2784">
        <v>2.3E-3</v>
      </c>
      <c r="U2784">
        <f t="shared" si="241"/>
        <v>1.3799999999999999E-3</v>
      </c>
    </row>
    <row r="2785" spans="1:21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239"/>
        <v>2610</v>
      </c>
      <c r="I2785" s="1"/>
      <c r="J2785" s="1">
        <v>1</v>
      </c>
      <c r="K2785" s="1">
        <f t="shared" si="237"/>
        <v>5576000</v>
      </c>
      <c r="L2785" s="1">
        <v>1</v>
      </c>
      <c r="M2785" s="1">
        <f t="shared" si="238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240"/>
        <v>3</v>
      </c>
      <c r="S2785">
        <v>0.18</v>
      </c>
      <c r="T2785">
        <v>2.3E-3</v>
      </c>
      <c r="U2785">
        <f t="shared" si="241"/>
        <v>1.3799999999999999E-3</v>
      </c>
    </row>
    <row r="2786" spans="1:21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239"/>
        <v>2610</v>
      </c>
      <c r="I2786" s="1"/>
      <c r="J2786" s="1">
        <v>1</v>
      </c>
      <c r="K2786" s="1">
        <f t="shared" si="237"/>
        <v>5578000</v>
      </c>
      <c r="L2786" s="1">
        <v>1</v>
      </c>
      <c r="M2786" s="1">
        <f t="shared" si="238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240"/>
        <v>3</v>
      </c>
      <c r="S2786">
        <v>0.18</v>
      </c>
      <c r="T2786">
        <v>2.3E-3</v>
      </c>
      <c r="U2786">
        <f t="shared" si="241"/>
        <v>1.3799999999999999E-3</v>
      </c>
    </row>
    <row r="2787" spans="1:21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239"/>
        <v>2610</v>
      </c>
      <c r="I2787" s="1"/>
      <c r="J2787" s="1">
        <v>1</v>
      </c>
      <c r="K2787" s="1">
        <f t="shared" si="237"/>
        <v>5580000</v>
      </c>
      <c r="L2787" s="1">
        <v>1</v>
      </c>
      <c r="M2787" s="1">
        <f t="shared" si="238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240"/>
        <v>3</v>
      </c>
      <c r="S2787">
        <v>0.18</v>
      </c>
      <c r="T2787">
        <v>2.3E-3</v>
      </c>
      <c r="U2787">
        <f t="shared" si="241"/>
        <v>1.3799999999999999E-3</v>
      </c>
    </row>
    <row r="2788" spans="1:21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239"/>
        <v>2610</v>
      </c>
      <c r="I2788" s="1"/>
      <c r="J2788" s="1">
        <v>1</v>
      </c>
      <c r="K2788" s="1">
        <f t="shared" si="237"/>
        <v>5582000</v>
      </c>
      <c r="L2788" s="1">
        <v>1</v>
      </c>
      <c r="M2788" s="1">
        <f t="shared" si="238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240"/>
        <v>3</v>
      </c>
      <c r="S2788">
        <v>0.18</v>
      </c>
      <c r="T2788">
        <v>2.3E-3</v>
      </c>
      <c r="U2788">
        <f t="shared" si="241"/>
        <v>1.3799999999999999E-3</v>
      </c>
    </row>
    <row r="2789" spans="1:21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239"/>
        <v>2610</v>
      </c>
      <c r="I2789" s="1"/>
      <c r="J2789" s="1">
        <v>1</v>
      </c>
      <c r="K2789" s="1">
        <f t="shared" si="237"/>
        <v>5584000</v>
      </c>
      <c r="L2789" s="1">
        <v>1</v>
      </c>
      <c r="M2789" s="1">
        <f t="shared" si="238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240"/>
        <v>3</v>
      </c>
      <c r="S2789">
        <v>0.18</v>
      </c>
      <c r="T2789">
        <v>2.3E-3</v>
      </c>
      <c r="U2789">
        <f t="shared" si="241"/>
        <v>1.3799999999999999E-3</v>
      </c>
    </row>
    <row r="2790" spans="1:21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239"/>
        <v>2610</v>
      </c>
      <c r="I2790" s="1"/>
      <c r="J2790" s="1">
        <v>1</v>
      </c>
      <c r="K2790" s="1">
        <f t="shared" si="237"/>
        <v>5586000</v>
      </c>
      <c r="L2790" s="1">
        <v>1</v>
      </c>
      <c r="M2790" s="1">
        <f t="shared" si="238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240"/>
        <v>3</v>
      </c>
      <c r="S2790">
        <v>0.18</v>
      </c>
      <c r="T2790">
        <v>2.3E-3</v>
      </c>
      <c r="U2790">
        <f t="shared" si="241"/>
        <v>1.3799999999999999E-3</v>
      </c>
    </row>
    <row r="2791" spans="1:21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239"/>
        <v>2610</v>
      </c>
      <c r="I2791" s="1"/>
      <c r="J2791" s="1">
        <v>1</v>
      </c>
      <c r="K2791" s="1">
        <f t="shared" si="237"/>
        <v>5588000</v>
      </c>
      <c r="L2791" s="1">
        <v>1</v>
      </c>
      <c r="M2791" s="1">
        <f t="shared" si="238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240"/>
        <v>3</v>
      </c>
      <c r="S2791">
        <v>0.18</v>
      </c>
      <c r="T2791">
        <v>2.3E-3</v>
      </c>
      <c r="U2791">
        <f t="shared" si="241"/>
        <v>1.3799999999999999E-3</v>
      </c>
    </row>
    <row r="2792" spans="1:21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239"/>
        <v>2610</v>
      </c>
      <c r="I2792" s="1"/>
      <c r="J2792" s="1">
        <v>1</v>
      </c>
      <c r="K2792" s="1">
        <f t="shared" si="237"/>
        <v>5590000</v>
      </c>
      <c r="L2792" s="1">
        <v>1</v>
      </c>
      <c r="M2792" s="1">
        <f t="shared" si="238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240"/>
        <v>3</v>
      </c>
      <c r="S2792">
        <v>0.18</v>
      </c>
      <c r="T2792">
        <v>2.3E-3</v>
      </c>
      <c r="U2792">
        <f t="shared" si="241"/>
        <v>1.3799999999999999E-3</v>
      </c>
    </row>
    <row r="2793" spans="1:21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239"/>
        <v>2610</v>
      </c>
      <c r="I2793" s="1"/>
      <c r="J2793" s="1">
        <v>1</v>
      </c>
      <c r="K2793" s="1">
        <f t="shared" si="237"/>
        <v>5592000</v>
      </c>
      <c r="L2793" s="1">
        <v>1</v>
      </c>
      <c r="M2793" s="1">
        <f t="shared" si="238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240"/>
        <v>3</v>
      </c>
      <c r="S2793">
        <v>0.18</v>
      </c>
      <c r="T2793">
        <v>2.3E-3</v>
      </c>
      <c r="U2793">
        <f t="shared" si="241"/>
        <v>1.3799999999999999E-3</v>
      </c>
    </row>
    <row r="2794" spans="1:21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239"/>
        <v>2610</v>
      </c>
      <c r="I2794" s="1"/>
      <c r="J2794" s="1">
        <v>1</v>
      </c>
      <c r="K2794" s="1">
        <f t="shared" si="237"/>
        <v>5594000</v>
      </c>
      <c r="L2794" s="1">
        <v>1</v>
      </c>
      <c r="M2794" s="1">
        <f t="shared" si="238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240"/>
        <v>3</v>
      </c>
      <c r="S2794">
        <v>0.18</v>
      </c>
      <c r="T2794">
        <v>2.3E-3</v>
      </c>
      <c r="U2794">
        <f t="shared" si="241"/>
        <v>1.3799999999999999E-3</v>
      </c>
    </row>
    <row r="2795" spans="1:21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239"/>
        <v>2610</v>
      </c>
      <c r="I2795" s="1"/>
      <c r="J2795" s="1">
        <v>1</v>
      </c>
      <c r="K2795" s="1">
        <f t="shared" ref="K2795:K2802" si="242">10000+A2795*2000</f>
        <v>5596000</v>
      </c>
      <c r="L2795" s="1">
        <v>1</v>
      </c>
      <c r="M2795" s="1">
        <f t="shared" ref="M2795:M2802" si="243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240"/>
        <v>3</v>
      </c>
      <c r="S2795">
        <v>0.18</v>
      </c>
      <c r="T2795">
        <v>2.3E-3</v>
      </c>
      <c r="U2795">
        <f t="shared" si="241"/>
        <v>1.3799999999999999E-3</v>
      </c>
    </row>
    <row r="2796" spans="1:21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239"/>
        <v>2610</v>
      </c>
      <c r="I2796" s="1"/>
      <c r="J2796" s="1">
        <v>1</v>
      </c>
      <c r="K2796" s="1">
        <f t="shared" si="242"/>
        <v>5598000</v>
      </c>
      <c r="L2796" s="1">
        <v>1</v>
      </c>
      <c r="M2796" s="1">
        <f t="shared" si="243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240"/>
        <v>3</v>
      </c>
      <c r="S2796">
        <v>0.18</v>
      </c>
      <c r="T2796">
        <v>2.3E-3</v>
      </c>
      <c r="U2796">
        <f t="shared" si="241"/>
        <v>1.3799999999999999E-3</v>
      </c>
    </row>
    <row r="2797" spans="1:21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239"/>
        <v>2610</v>
      </c>
      <c r="I2797" s="1"/>
      <c r="J2797" s="1">
        <v>1</v>
      </c>
      <c r="K2797" s="1">
        <f t="shared" si="242"/>
        <v>5600000</v>
      </c>
      <c r="L2797" s="1">
        <v>1</v>
      </c>
      <c r="M2797" s="1">
        <f t="shared" si="243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240"/>
        <v>3</v>
      </c>
      <c r="S2797">
        <v>0.18</v>
      </c>
      <c r="T2797">
        <v>2.3E-3</v>
      </c>
      <c r="U2797">
        <f t="shared" si="241"/>
        <v>1.3799999999999999E-3</v>
      </c>
    </row>
    <row r="2798" spans="1:21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239"/>
        <v>2610</v>
      </c>
      <c r="I2798" s="1"/>
      <c r="J2798" s="1">
        <v>1</v>
      </c>
      <c r="K2798" s="1">
        <f t="shared" si="242"/>
        <v>5602000</v>
      </c>
      <c r="L2798" s="1">
        <v>1</v>
      </c>
      <c r="M2798" s="1">
        <f t="shared" si="243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240"/>
        <v>3</v>
      </c>
      <c r="S2798">
        <v>0.18</v>
      </c>
      <c r="T2798">
        <v>2.3E-3</v>
      </c>
      <c r="U2798">
        <f t="shared" si="241"/>
        <v>1.3799999999999999E-3</v>
      </c>
    </row>
    <row r="2799" spans="1:21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239"/>
        <v>2610</v>
      </c>
      <c r="I2799" s="1"/>
      <c r="J2799" s="1">
        <v>1</v>
      </c>
      <c r="K2799" s="1">
        <f t="shared" si="242"/>
        <v>5604000</v>
      </c>
      <c r="L2799" s="1">
        <v>1</v>
      </c>
      <c r="M2799" s="1">
        <f t="shared" si="243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240"/>
        <v>3</v>
      </c>
      <c r="S2799">
        <v>0.18</v>
      </c>
      <c r="T2799">
        <v>2.3E-3</v>
      </c>
      <c r="U2799">
        <f t="shared" si="241"/>
        <v>1.3799999999999999E-3</v>
      </c>
    </row>
    <row r="2800" spans="1:21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239"/>
        <v>2610</v>
      </c>
      <c r="I2800" s="1"/>
      <c r="J2800" s="1">
        <v>1</v>
      </c>
      <c r="K2800" s="1">
        <f t="shared" si="242"/>
        <v>5606000</v>
      </c>
      <c r="L2800" s="1">
        <v>1</v>
      </c>
      <c r="M2800" s="1">
        <f t="shared" si="243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240"/>
        <v>3</v>
      </c>
      <c r="S2800">
        <v>0.18</v>
      </c>
      <c r="T2800">
        <v>2.3E-3</v>
      </c>
      <c r="U2800">
        <f t="shared" si="241"/>
        <v>1.3799999999999999E-3</v>
      </c>
    </row>
    <row r="2801" spans="1:21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239"/>
        <v>2610</v>
      </c>
      <c r="I2801" s="1"/>
      <c r="J2801" s="1">
        <v>1</v>
      </c>
      <c r="K2801" s="1">
        <f t="shared" si="242"/>
        <v>5608000</v>
      </c>
      <c r="L2801" s="1">
        <v>1</v>
      </c>
      <c r="M2801" s="1">
        <f t="shared" si="243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240"/>
        <v>3</v>
      </c>
      <c r="S2801">
        <v>0.18</v>
      </c>
      <c r="T2801">
        <v>2.3E-3</v>
      </c>
      <c r="U2801">
        <f t="shared" si="241"/>
        <v>1.3799999999999999E-3</v>
      </c>
    </row>
    <row r="2802" spans="1:21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239"/>
        <v>2610</v>
      </c>
      <c r="I2802" s="1"/>
      <c r="J2802" s="1">
        <v>1</v>
      </c>
      <c r="K2802" s="1">
        <f t="shared" si="242"/>
        <v>5610000</v>
      </c>
      <c r="L2802" s="1">
        <v>1</v>
      </c>
      <c r="M2802" s="1">
        <f t="shared" si="243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240"/>
        <v>3</v>
      </c>
      <c r="S2802">
        <v>0.18</v>
      </c>
      <c r="T2802">
        <v>2.3E-3</v>
      </c>
      <c r="U2802">
        <f t="shared" si="241"/>
        <v>1.3799999999999999E-3</v>
      </c>
    </row>
    <row r="2803" spans="1:21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239"/>
        <v>2620</v>
      </c>
      <c r="J2803" s="2">
        <v>1</v>
      </c>
      <c r="K2803" s="2">
        <f t="shared" ref="K2803:K2866" si="244">10000+A2803*2000</f>
        <v>5612000</v>
      </c>
      <c r="L2803" s="2">
        <v>1</v>
      </c>
      <c r="M2803" s="2">
        <f t="shared" ref="M2803:M2866" si="245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240"/>
        <v>3</v>
      </c>
      <c r="S2803">
        <v>0.18</v>
      </c>
      <c r="T2803">
        <v>2.3E-3</v>
      </c>
      <c r="U2803">
        <f t="shared" si="241"/>
        <v>1.3799999999999999E-3</v>
      </c>
    </row>
    <row r="2804" spans="1:21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239"/>
        <v>2620</v>
      </c>
      <c r="J2804" s="2">
        <v>1</v>
      </c>
      <c r="K2804" s="2">
        <f t="shared" si="244"/>
        <v>5614000</v>
      </c>
      <c r="L2804" s="2">
        <v>1</v>
      </c>
      <c r="M2804" s="2">
        <f t="shared" si="245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240"/>
        <v>3</v>
      </c>
      <c r="S2804">
        <v>0.18</v>
      </c>
      <c r="T2804">
        <v>2.3E-3</v>
      </c>
      <c r="U2804">
        <f t="shared" si="241"/>
        <v>1.3799999999999999E-3</v>
      </c>
    </row>
    <row r="2805" spans="1:21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239"/>
        <v>2620</v>
      </c>
      <c r="J2805" s="2">
        <v>1</v>
      </c>
      <c r="K2805" s="2">
        <f t="shared" si="244"/>
        <v>5616000</v>
      </c>
      <c r="L2805" s="2">
        <v>1</v>
      </c>
      <c r="M2805" s="2">
        <f t="shared" si="245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240"/>
        <v>3</v>
      </c>
      <c r="S2805">
        <v>0.18</v>
      </c>
      <c r="T2805">
        <v>2.3E-3</v>
      </c>
      <c r="U2805">
        <f t="shared" si="241"/>
        <v>1.3799999999999999E-3</v>
      </c>
    </row>
    <row r="2806" spans="1:21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239"/>
        <v>2620</v>
      </c>
      <c r="J2806" s="2">
        <v>1</v>
      </c>
      <c r="K2806" s="2">
        <f t="shared" si="244"/>
        <v>5618000</v>
      </c>
      <c r="L2806" s="2">
        <v>1</v>
      </c>
      <c r="M2806" s="2">
        <f t="shared" si="245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240"/>
        <v>3</v>
      </c>
      <c r="S2806">
        <v>0.18</v>
      </c>
      <c r="T2806">
        <v>2.3E-3</v>
      </c>
      <c r="U2806">
        <f t="shared" si="241"/>
        <v>1.3799999999999999E-3</v>
      </c>
    </row>
    <row r="2807" spans="1:21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239"/>
        <v>2620</v>
      </c>
      <c r="J2807" s="2">
        <v>1</v>
      </c>
      <c r="K2807" s="2">
        <f t="shared" si="244"/>
        <v>5620000</v>
      </c>
      <c r="L2807" s="2">
        <v>1</v>
      </c>
      <c r="M2807" s="2">
        <f t="shared" si="245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240"/>
        <v>3</v>
      </c>
      <c r="S2807">
        <v>0.18</v>
      </c>
      <c r="T2807">
        <v>2.3E-3</v>
      </c>
      <c r="U2807">
        <f t="shared" si="241"/>
        <v>1.3799999999999999E-3</v>
      </c>
    </row>
    <row r="2808" spans="1:21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239"/>
        <v>2620</v>
      </c>
      <c r="J2808" s="2">
        <v>1</v>
      </c>
      <c r="K2808" s="2">
        <f t="shared" si="244"/>
        <v>5622000</v>
      </c>
      <c r="L2808" s="2">
        <v>1</v>
      </c>
      <c r="M2808" s="2">
        <f t="shared" si="245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240"/>
        <v>3</v>
      </c>
      <c r="S2808">
        <v>0.18</v>
      </c>
      <c r="T2808">
        <v>2.3E-3</v>
      </c>
      <c r="U2808">
        <f t="shared" si="241"/>
        <v>1.3799999999999999E-3</v>
      </c>
    </row>
    <row r="2809" spans="1:21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239"/>
        <v>2620</v>
      </c>
      <c r="J2809" s="2">
        <v>1</v>
      </c>
      <c r="K2809" s="2">
        <f t="shared" si="244"/>
        <v>5624000</v>
      </c>
      <c r="L2809" s="2">
        <v>1</v>
      </c>
      <c r="M2809" s="2">
        <f t="shared" si="245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240"/>
        <v>3</v>
      </c>
      <c r="S2809">
        <v>0.18</v>
      </c>
      <c r="T2809">
        <v>2.3E-3</v>
      </c>
      <c r="U2809">
        <f t="shared" si="241"/>
        <v>1.3799999999999999E-3</v>
      </c>
    </row>
    <row r="2810" spans="1:21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239"/>
        <v>2620</v>
      </c>
      <c r="J2810" s="2">
        <v>1</v>
      </c>
      <c r="K2810" s="2">
        <f t="shared" si="244"/>
        <v>5626000</v>
      </c>
      <c r="L2810" s="2">
        <v>1</v>
      </c>
      <c r="M2810" s="2">
        <f t="shared" si="245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240"/>
        <v>3</v>
      </c>
      <c r="S2810">
        <v>0.18</v>
      </c>
      <c r="T2810">
        <v>2.3E-3</v>
      </c>
      <c r="U2810">
        <f t="shared" si="241"/>
        <v>1.3799999999999999E-3</v>
      </c>
    </row>
    <row r="2811" spans="1:21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239"/>
        <v>2620</v>
      </c>
      <c r="J2811" s="2">
        <v>1</v>
      </c>
      <c r="K2811" s="2">
        <f t="shared" si="244"/>
        <v>5628000</v>
      </c>
      <c r="L2811" s="2">
        <v>1</v>
      </c>
      <c r="M2811" s="2">
        <f t="shared" si="245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240"/>
        <v>3</v>
      </c>
      <c r="S2811">
        <v>0.18</v>
      </c>
      <c r="T2811">
        <v>2.3E-3</v>
      </c>
      <c r="U2811">
        <f t="shared" si="241"/>
        <v>1.3799999999999999E-3</v>
      </c>
    </row>
    <row r="2812" spans="1:21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246">ROUNDDOWN(A2811/50*20+1500,-1)</f>
        <v>2620</v>
      </c>
      <c r="J2812" s="2">
        <v>1</v>
      </c>
      <c r="K2812" s="2">
        <f t="shared" si="244"/>
        <v>5630000</v>
      </c>
      <c r="L2812" s="2">
        <v>1</v>
      </c>
      <c r="M2812" s="2">
        <f t="shared" si="245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240"/>
        <v>3</v>
      </c>
      <c r="S2812">
        <v>0.18</v>
      </c>
      <c r="T2812">
        <v>2.3E-3</v>
      </c>
      <c r="U2812">
        <f t="shared" si="241"/>
        <v>1.3799999999999999E-3</v>
      </c>
    </row>
    <row r="2813" spans="1:21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246"/>
        <v>2620</v>
      </c>
      <c r="J2813" s="2">
        <v>1</v>
      </c>
      <c r="K2813" s="2">
        <f t="shared" si="244"/>
        <v>5632000</v>
      </c>
      <c r="L2813" s="2">
        <v>1</v>
      </c>
      <c r="M2813" s="2">
        <f t="shared" si="245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240"/>
        <v>3</v>
      </c>
      <c r="S2813">
        <v>0.18</v>
      </c>
      <c r="T2813">
        <v>2.3E-3</v>
      </c>
      <c r="U2813">
        <f t="shared" si="241"/>
        <v>1.3799999999999999E-3</v>
      </c>
    </row>
    <row r="2814" spans="1:21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246"/>
        <v>2620</v>
      </c>
      <c r="J2814" s="2">
        <v>1</v>
      </c>
      <c r="K2814" s="2">
        <f t="shared" si="244"/>
        <v>5634000</v>
      </c>
      <c r="L2814" s="2">
        <v>1</v>
      </c>
      <c r="M2814" s="2">
        <f t="shared" si="245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240"/>
        <v>3</v>
      </c>
      <c r="S2814">
        <v>0.18</v>
      </c>
      <c r="T2814">
        <v>2.3E-3</v>
      </c>
      <c r="U2814">
        <f t="shared" si="241"/>
        <v>1.3799999999999999E-3</v>
      </c>
    </row>
    <row r="2815" spans="1:21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246"/>
        <v>2620</v>
      </c>
      <c r="J2815" s="2">
        <v>1</v>
      </c>
      <c r="K2815" s="2">
        <f t="shared" si="244"/>
        <v>5636000</v>
      </c>
      <c r="L2815" s="2">
        <v>1</v>
      </c>
      <c r="M2815" s="2">
        <f t="shared" si="245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240"/>
        <v>3</v>
      </c>
      <c r="S2815">
        <v>0.18</v>
      </c>
      <c r="T2815">
        <v>2.3E-3</v>
      </c>
      <c r="U2815">
        <f t="shared" si="241"/>
        <v>1.3799999999999999E-3</v>
      </c>
    </row>
    <row r="2816" spans="1:21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246"/>
        <v>2620</v>
      </c>
      <c r="J2816" s="2">
        <v>1</v>
      </c>
      <c r="K2816" s="2">
        <f t="shared" si="244"/>
        <v>5638000</v>
      </c>
      <c r="L2816" s="2">
        <v>1</v>
      </c>
      <c r="M2816" s="2">
        <f t="shared" si="245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240"/>
        <v>3</v>
      </c>
      <c r="S2816">
        <v>0.18</v>
      </c>
      <c r="T2816">
        <v>2.3E-3</v>
      </c>
      <c r="U2816">
        <f t="shared" si="241"/>
        <v>1.3799999999999999E-3</v>
      </c>
    </row>
    <row r="2817" spans="1:21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246"/>
        <v>2620</v>
      </c>
      <c r="J2817" s="2">
        <v>1</v>
      </c>
      <c r="K2817" s="2">
        <f t="shared" si="244"/>
        <v>5640000</v>
      </c>
      <c r="L2817" s="2">
        <v>1</v>
      </c>
      <c r="M2817" s="2">
        <f t="shared" si="245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240"/>
        <v>3</v>
      </c>
      <c r="S2817">
        <v>0.18</v>
      </c>
      <c r="T2817">
        <v>2.3E-3</v>
      </c>
      <c r="U2817">
        <f t="shared" si="241"/>
        <v>1.3799999999999999E-3</v>
      </c>
    </row>
    <row r="2818" spans="1:21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246"/>
        <v>2620</v>
      </c>
      <c r="J2818" s="2">
        <v>1</v>
      </c>
      <c r="K2818" s="2">
        <f t="shared" si="244"/>
        <v>5642000</v>
      </c>
      <c r="L2818" s="2">
        <v>1</v>
      </c>
      <c r="M2818" s="2">
        <f t="shared" si="245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240"/>
        <v>3</v>
      </c>
      <c r="S2818">
        <v>0.18</v>
      </c>
      <c r="T2818">
        <v>2.3E-3</v>
      </c>
      <c r="U2818">
        <f t="shared" si="241"/>
        <v>1.3799999999999999E-3</v>
      </c>
    </row>
    <row r="2819" spans="1:21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246"/>
        <v>2620</v>
      </c>
      <c r="J2819" s="2">
        <v>1</v>
      </c>
      <c r="K2819" s="2">
        <f t="shared" si="244"/>
        <v>5644000</v>
      </c>
      <c r="L2819" s="2">
        <v>1</v>
      </c>
      <c r="M2819" s="2">
        <f t="shared" si="245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247">QUOTIENT(A2819,1000)+1</f>
        <v>3</v>
      </c>
      <c r="S2819">
        <v>0.18</v>
      </c>
      <c r="T2819">
        <v>2.3E-3</v>
      </c>
      <c r="U2819">
        <f t="shared" si="241"/>
        <v>1.3799999999999999E-3</v>
      </c>
    </row>
    <row r="2820" spans="1:21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246"/>
        <v>2620</v>
      </c>
      <c r="J2820" s="2">
        <v>1</v>
      </c>
      <c r="K2820" s="2">
        <f t="shared" si="244"/>
        <v>5646000</v>
      </c>
      <c r="L2820" s="2">
        <v>1</v>
      </c>
      <c r="M2820" s="2">
        <f t="shared" si="245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247"/>
        <v>3</v>
      </c>
      <c r="S2820">
        <v>0.18</v>
      </c>
      <c r="T2820">
        <v>2.3E-3</v>
      </c>
      <c r="U2820">
        <f t="shared" ref="U2820:U2883" si="248">T2820*0.6</f>
        <v>1.3799999999999999E-3</v>
      </c>
    </row>
    <row r="2821" spans="1:21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246"/>
        <v>2620</v>
      </c>
      <c r="J2821" s="2">
        <v>1</v>
      </c>
      <c r="K2821" s="2">
        <f t="shared" si="244"/>
        <v>5648000</v>
      </c>
      <c r="L2821" s="2">
        <v>1</v>
      </c>
      <c r="M2821" s="2">
        <f t="shared" si="245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247"/>
        <v>3</v>
      </c>
      <c r="S2821">
        <v>0.18</v>
      </c>
      <c r="T2821">
        <v>2.3E-3</v>
      </c>
      <c r="U2821">
        <f t="shared" si="248"/>
        <v>1.3799999999999999E-3</v>
      </c>
    </row>
    <row r="2822" spans="1:21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246"/>
        <v>2620</v>
      </c>
      <c r="J2822" s="2">
        <v>1</v>
      </c>
      <c r="K2822" s="2">
        <f t="shared" si="244"/>
        <v>5650000</v>
      </c>
      <c r="L2822" s="2">
        <v>1</v>
      </c>
      <c r="M2822" s="2">
        <f t="shared" si="245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247"/>
        <v>3</v>
      </c>
      <c r="S2822">
        <v>0.18</v>
      </c>
      <c r="T2822">
        <v>2.3E-3</v>
      </c>
      <c r="U2822">
        <f t="shared" si="248"/>
        <v>1.3799999999999999E-3</v>
      </c>
    </row>
    <row r="2823" spans="1:21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246"/>
        <v>2620</v>
      </c>
      <c r="J2823" s="2">
        <v>1</v>
      </c>
      <c r="K2823" s="2">
        <f t="shared" si="244"/>
        <v>5652000</v>
      </c>
      <c r="L2823" s="2">
        <v>1</v>
      </c>
      <c r="M2823" s="2">
        <f t="shared" si="245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247"/>
        <v>3</v>
      </c>
      <c r="S2823">
        <v>0.18</v>
      </c>
      <c r="T2823">
        <v>2.3E-3</v>
      </c>
      <c r="U2823">
        <f t="shared" si="248"/>
        <v>1.3799999999999999E-3</v>
      </c>
    </row>
    <row r="2824" spans="1:21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246"/>
        <v>2620</v>
      </c>
      <c r="J2824" s="2">
        <v>1</v>
      </c>
      <c r="K2824" s="2">
        <f t="shared" si="244"/>
        <v>5654000</v>
      </c>
      <c r="L2824" s="2">
        <v>1</v>
      </c>
      <c r="M2824" s="2">
        <f t="shared" si="245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247"/>
        <v>3</v>
      </c>
      <c r="S2824">
        <v>0.18</v>
      </c>
      <c r="T2824">
        <v>2.3E-3</v>
      </c>
      <c r="U2824">
        <f t="shared" si="248"/>
        <v>1.3799999999999999E-3</v>
      </c>
    </row>
    <row r="2825" spans="1:21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246"/>
        <v>2620</v>
      </c>
      <c r="J2825" s="2">
        <v>1</v>
      </c>
      <c r="K2825" s="2">
        <f t="shared" si="244"/>
        <v>5656000</v>
      </c>
      <c r="L2825" s="2">
        <v>1</v>
      </c>
      <c r="M2825" s="2">
        <f t="shared" si="245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247"/>
        <v>3</v>
      </c>
      <c r="S2825">
        <v>0.18</v>
      </c>
      <c r="T2825">
        <v>2.3E-3</v>
      </c>
      <c r="U2825">
        <f t="shared" si="248"/>
        <v>1.3799999999999999E-3</v>
      </c>
    </row>
    <row r="2826" spans="1:21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246"/>
        <v>2620</v>
      </c>
      <c r="J2826" s="2">
        <v>1</v>
      </c>
      <c r="K2826" s="2">
        <f t="shared" si="244"/>
        <v>5658000</v>
      </c>
      <c r="L2826" s="2">
        <v>1</v>
      </c>
      <c r="M2826" s="2">
        <f t="shared" si="245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247"/>
        <v>3</v>
      </c>
      <c r="S2826">
        <v>0.18</v>
      </c>
      <c r="T2826">
        <v>2.3E-3</v>
      </c>
      <c r="U2826">
        <f t="shared" si="248"/>
        <v>1.3799999999999999E-3</v>
      </c>
    </row>
    <row r="2827" spans="1:21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246"/>
        <v>2620</v>
      </c>
      <c r="J2827" s="2">
        <v>1</v>
      </c>
      <c r="K2827" s="2">
        <f t="shared" si="244"/>
        <v>5660000</v>
      </c>
      <c r="L2827" s="2">
        <v>1</v>
      </c>
      <c r="M2827" s="2">
        <f t="shared" si="245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247"/>
        <v>3</v>
      </c>
      <c r="S2827">
        <v>0.18</v>
      </c>
      <c r="T2827">
        <v>2.3E-3</v>
      </c>
      <c r="U2827">
        <f t="shared" si="248"/>
        <v>1.3799999999999999E-3</v>
      </c>
    </row>
    <row r="2828" spans="1:21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246"/>
        <v>2630</v>
      </c>
      <c r="J2828" s="2">
        <v>1</v>
      </c>
      <c r="K2828" s="2">
        <f t="shared" si="244"/>
        <v>5662000</v>
      </c>
      <c r="L2828" s="2">
        <v>1</v>
      </c>
      <c r="M2828" s="2">
        <f t="shared" si="245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247"/>
        <v>3</v>
      </c>
      <c r="S2828">
        <v>0.18</v>
      </c>
      <c r="T2828">
        <v>2.3E-3</v>
      </c>
      <c r="U2828">
        <f t="shared" si="248"/>
        <v>1.3799999999999999E-3</v>
      </c>
    </row>
    <row r="2829" spans="1:21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246"/>
        <v>2630</v>
      </c>
      <c r="J2829" s="2">
        <v>1</v>
      </c>
      <c r="K2829" s="2">
        <f t="shared" si="244"/>
        <v>5664000</v>
      </c>
      <c r="L2829" s="2">
        <v>1</v>
      </c>
      <c r="M2829" s="2">
        <f t="shared" si="245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247"/>
        <v>3</v>
      </c>
      <c r="S2829">
        <v>0.18</v>
      </c>
      <c r="T2829">
        <v>2.3E-3</v>
      </c>
      <c r="U2829">
        <f t="shared" si="248"/>
        <v>1.3799999999999999E-3</v>
      </c>
    </row>
    <row r="2830" spans="1:21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246"/>
        <v>2630</v>
      </c>
      <c r="J2830" s="2">
        <v>1</v>
      </c>
      <c r="K2830" s="2">
        <f t="shared" si="244"/>
        <v>5666000</v>
      </c>
      <c r="L2830" s="2">
        <v>1</v>
      </c>
      <c r="M2830" s="2">
        <f t="shared" si="245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247"/>
        <v>3</v>
      </c>
      <c r="S2830">
        <v>0.18</v>
      </c>
      <c r="T2830">
        <v>2.3E-3</v>
      </c>
      <c r="U2830">
        <f t="shared" si="248"/>
        <v>1.3799999999999999E-3</v>
      </c>
    </row>
    <row r="2831" spans="1:21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246"/>
        <v>2630</v>
      </c>
      <c r="J2831" s="2">
        <v>1</v>
      </c>
      <c r="K2831" s="2">
        <f t="shared" si="244"/>
        <v>5668000</v>
      </c>
      <c r="L2831" s="2">
        <v>1</v>
      </c>
      <c r="M2831" s="2">
        <f t="shared" si="245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247"/>
        <v>3</v>
      </c>
      <c r="S2831">
        <v>0.18</v>
      </c>
      <c r="T2831">
        <v>2.3E-3</v>
      </c>
      <c r="U2831">
        <f t="shared" si="248"/>
        <v>1.3799999999999999E-3</v>
      </c>
    </row>
    <row r="2832" spans="1:21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246"/>
        <v>2630</v>
      </c>
      <c r="J2832" s="2">
        <v>1</v>
      </c>
      <c r="K2832" s="2">
        <f t="shared" si="244"/>
        <v>5670000</v>
      </c>
      <c r="L2832" s="2">
        <v>1</v>
      </c>
      <c r="M2832" s="2">
        <f t="shared" si="245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247"/>
        <v>3</v>
      </c>
      <c r="S2832">
        <v>0.18</v>
      </c>
      <c r="T2832">
        <v>2.3E-3</v>
      </c>
      <c r="U2832">
        <f t="shared" si="248"/>
        <v>1.3799999999999999E-3</v>
      </c>
    </row>
    <row r="2833" spans="1:21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246"/>
        <v>2630</v>
      </c>
      <c r="J2833" s="2">
        <v>1</v>
      </c>
      <c r="K2833" s="2">
        <f t="shared" si="244"/>
        <v>5672000</v>
      </c>
      <c r="L2833" s="2">
        <v>1</v>
      </c>
      <c r="M2833" s="2">
        <f t="shared" si="245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247"/>
        <v>3</v>
      </c>
      <c r="S2833">
        <v>0.18</v>
      </c>
      <c r="T2833">
        <v>2.3E-3</v>
      </c>
      <c r="U2833">
        <f t="shared" si="248"/>
        <v>1.3799999999999999E-3</v>
      </c>
    </row>
    <row r="2834" spans="1:21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246"/>
        <v>2630</v>
      </c>
      <c r="J2834" s="2">
        <v>1</v>
      </c>
      <c r="K2834" s="2">
        <f t="shared" si="244"/>
        <v>5674000</v>
      </c>
      <c r="L2834" s="2">
        <v>1</v>
      </c>
      <c r="M2834" s="2">
        <f t="shared" si="245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247"/>
        <v>3</v>
      </c>
      <c r="S2834">
        <v>0.18</v>
      </c>
      <c r="T2834">
        <v>2.3E-3</v>
      </c>
      <c r="U2834">
        <f t="shared" si="248"/>
        <v>1.3799999999999999E-3</v>
      </c>
    </row>
    <row r="2835" spans="1:21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246"/>
        <v>2630</v>
      </c>
      <c r="J2835" s="2">
        <v>1</v>
      </c>
      <c r="K2835" s="2">
        <f t="shared" si="244"/>
        <v>5676000</v>
      </c>
      <c r="L2835" s="2">
        <v>1</v>
      </c>
      <c r="M2835" s="2">
        <f t="shared" si="245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247"/>
        <v>3</v>
      </c>
      <c r="S2835">
        <v>0.18</v>
      </c>
      <c r="T2835">
        <v>2.3E-3</v>
      </c>
      <c r="U2835">
        <f t="shared" si="248"/>
        <v>1.3799999999999999E-3</v>
      </c>
    </row>
    <row r="2836" spans="1:21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246"/>
        <v>2630</v>
      </c>
      <c r="J2836" s="2">
        <v>1</v>
      </c>
      <c r="K2836" s="2">
        <f t="shared" si="244"/>
        <v>5678000</v>
      </c>
      <c r="L2836" s="2">
        <v>1</v>
      </c>
      <c r="M2836" s="2">
        <f t="shared" si="245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247"/>
        <v>3</v>
      </c>
      <c r="S2836">
        <v>0.18</v>
      </c>
      <c r="T2836">
        <v>2.3E-3</v>
      </c>
      <c r="U2836">
        <f t="shared" si="248"/>
        <v>1.3799999999999999E-3</v>
      </c>
    </row>
    <row r="2837" spans="1:21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246"/>
        <v>2630</v>
      </c>
      <c r="J2837" s="2">
        <v>1</v>
      </c>
      <c r="K2837" s="2">
        <f t="shared" si="244"/>
        <v>5680000</v>
      </c>
      <c r="L2837" s="2">
        <v>1</v>
      </c>
      <c r="M2837" s="2">
        <f t="shared" si="245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247"/>
        <v>3</v>
      </c>
      <c r="S2837">
        <v>0.18</v>
      </c>
      <c r="T2837">
        <v>2.3E-3</v>
      </c>
      <c r="U2837">
        <f t="shared" si="248"/>
        <v>1.3799999999999999E-3</v>
      </c>
    </row>
    <row r="2838" spans="1:21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246"/>
        <v>2630</v>
      </c>
      <c r="J2838" s="2">
        <v>1</v>
      </c>
      <c r="K2838" s="2">
        <f t="shared" si="244"/>
        <v>5682000</v>
      </c>
      <c r="L2838" s="2">
        <v>1</v>
      </c>
      <c r="M2838" s="2">
        <f t="shared" si="245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247"/>
        <v>3</v>
      </c>
      <c r="S2838">
        <v>0.18</v>
      </c>
      <c r="T2838">
        <v>2.3E-3</v>
      </c>
      <c r="U2838">
        <f t="shared" si="248"/>
        <v>1.3799999999999999E-3</v>
      </c>
    </row>
    <row r="2839" spans="1:21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246"/>
        <v>2630</v>
      </c>
      <c r="J2839" s="2">
        <v>1</v>
      </c>
      <c r="K2839" s="2">
        <f t="shared" si="244"/>
        <v>5684000</v>
      </c>
      <c r="L2839" s="2">
        <v>1</v>
      </c>
      <c r="M2839" s="2">
        <f t="shared" si="245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247"/>
        <v>3</v>
      </c>
      <c r="S2839">
        <v>0.18</v>
      </c>
      <c r="T2839">
        <v>2.3E-3</v>
      </c>
      <c r="U2839">
        <f t="shared" si="248"/>
        <v>1.3799999999999999E-3</v>
      </c>
    </row>
    <row r="2840" spans="1:21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246"/>
        <v>2630</v>
      </c>
      <c r="J2840" s="2">
        <v>1</v>
      </c>
      <c r="K2840" s="2">
        <f t="shared" si="244"/>
        <v>5686000</v>
      </c>
      <c r="L2840" s="2">
        <v>1</v>
      </c>
      <c r="M2840" s="2">
        <f t="shared" si="245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247"/>
        <v>3</v>
      </c>
      <c r="S2840">
        <v>0.18</v>
      </c>
      <c r="T2840">
        <v>2.3E-3</v>
      </c>
      <c r="U2840">
        <f t="shared" si="248"/>
        <v>1.3799999999999999E-3</v>
      </c>
    </row>
    <row r="2841" spans="1:21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246"/>
        <v>2630</v>
      </c>
      <c r="J2841" s="2">
        <v>1</v>
      </c>
      <c r="K2841" s="2">
        <f t="shared" si="244"/>
        <v>5688000</v>
      </c>
      <c r="L2841" s="2">
        <v>1</v>
      </c>
      <c r="M2841" s="2">
        <f t="shared" si="245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247"/>
        <v>3</v>
      </c>
      <c r="S2841">
        <v>0.18</v>
      </c>
      <c r="T2841">
        <v>2.3E-3</v>
      </c>
      <c r="U2841">
        <f t="shared" si="248"/>
        <v>1.3799999999999999E-3</v>
      </c>
    </row>
    <row r="2842" spans="1:21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246"/>
        <v>2630</v>
      </c>
      <c r="J2842" s="2">
        <v>1</v>
      </c>
      <c r="K2842" s="2">
        <f t="shared" si="244"/>
        <v>5690000</v>
      </c>
      <c r="L2842" s="2">
        <v>1</v>
      </c>
      <c r="M2842" s="2">
        <f t="shared" si="245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247"/>
        <v>3</v>
      </c>
      <c r="S2842">
        <v>0.18</v>
      </c>
      <c r="T2842">
        <v>2.3E-3</v>
      </c>
      <c r="U2842">
        <f t="shared" si="248"/>
        <v>1.3799999999999999E-3</v>
      </c>
    </row>
    <row r="2843" spans="1:21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246"/>
        <v>2630</v>
      </c>
      <c r="J2843" s="2">
        <v>1</v>
      </c>
      <c r="K2843" s="2">
        <f t="shared" si="244"/>
        <v>5692000</v>
      </c>
      <c r="L2843" s="2">
        <v>1</v>
      </c>
      <c r="M2843" s="2">
        <f t="shared" si="245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247"/>
        <v>3</v>
      </c>
      <c r="S2843">
        <v>0.18</v>
      </c>
      <c r="T2843">
        <v>2.3E-3</v>
      </c>
      <c r="U2843">
        <f t="shared" si="248"/>
        <v>1.3799999999999999E-3</v>
      </c>
    </row>
    <row r="2844" spans="1:21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246"/>
        <v>2630</v>
      </c>
      <c r="J2844" s="2">
        <v>1</v>
      </c>
      <c r="K2844" s="2">
        <f t="shared" si="244"/>
        <v>5694000</v>
      </c>
      <c r="L2844" s="2">
        <v>1</v>
      </c>
      <c r="M2844" s="2">
        <f t="shared" si="245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247"/>
        <v>3</v>
      </c>
      <c r="S2844">
        <v>0.18</v>
      </c>
      <c r="T2844">
        <v>2.3E-3</v>
      </c>
      <c r="U2844">
        <f t="shared" si="248"/>
        <v>1.3799999999999999E-3</v>
      </c>
    </row>
    <row r="2845" spans="1:21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246"/>
        <v>2630</v>
      </c>
      <c r="J2845" s="2">
        <v>1</v>
      </c>
      <c r="K2845" s="2">
        <f t="shared" si="244"/>
        <v>5696000</v>
      </c>
      <c r="L2845" s="2">
        <v>1</v>
      </c>
      <c r="M2845" s="2">
        <f t="shared" si="245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247"/>
        <v>3</v>
      </c>
      <c r="S2845">
        <v>0.18</v>
      </c>
      <c r="T2845">
        <v>2.3E-3</v>
      </c>
      <c r="U2845">
        <f t="shared" si="248"/>
        <v>1.3799999999999999E-3</v>
      </c>
    </row>
    <row r="2846" spans="1:21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246"/>
        <v>2630</v>
      </c>
      <c r="J2846" s="2">
        <v>1</v>
      </c>
      <c r="K2846" s="2">
        <f t="shared" si="244"/>
        <v>5698000</v>
      </c>
      <c r="L2846" s="2">
        <v>1</v>
      </c>
      <c r="M2846" s="2">
        <f t="shared" si="245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247"/>
        <v>3</v>
      </c>
      <c r="S2846">
        <v>0.18</v>
      </c>
      <c r="T2846">
        <v>2.3E-3</v>
      </c>
      <c r="U2846">
        <f t="shared" si="248"/>
        <v>1.3799999999999999E-3</v>
      </c>
    </row>
    <row r="2847" spans="1:21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246"/>
        <v>2630</v>
      </c>
      <c r="J2847" s="2">
        <v>1</v>
      </c>
      <c r="K2847" s="2">
        <f t="shared" si="244"/>
        <v>5700000</v>
      </c>
      <c r="L2847" s="2">
        <v>1</v>
      </c>
      <c r="M2847" s="2">
        <f t="shared" si="245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247"/>
        <v>3</v>
      </c>
      <c r="S2847">
        <v>0.18</v>
      </c>
      <c r="T2847">
        <v>2.3E-3</v>
      </c>
      <c r="U2847">
        <f t="shared" si="248"/>
        <v>1.3799999999999999E-3</v>
      </c>
    </row>
    <row r="2848" spans="1:21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246"/>
        <v>2630</v>
      </c>
      <c r="J2848" s="2">
        <v>1</v>
      </c>
      <c r="K2848" s="2">
        <f t="shared" si="244"/>
        <v>5702000</v>
      </c>
      <c r="L2848" s="2">
        <v>1</v>
      </c>
      <c r="M2848" s="2">
        <f t="shared" si="245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247"/>
        <v>3</v>
      </c>
      <c r="S2848">
        <v>0.18</v>
      </c>
      <c r="T2848">
        <v>2.3E-3</v>
      </c>
      <c r="U2848">
        <f t="shared" si="248"/>
        <v>1.3799999999999999E-3</v>
      </c>
    </row>
    <row r="2849" spans="1:21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246"/>
        <v>2630</v>
      </c>
      <c r="J2849" s="2">
        <v>1</v>
      </c>
      <c r="K2849" s="2">
        <f t="shared" si="244"/>
        <v>5704000</v>
      </c>
      <c r="L2849" s="2">
        <v>1</v>
      </c>
      <c r="M2849" s="2">
        <f t="shared" si="245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247"/>
        <v>3</v>
      </c>
      <c r="S2849">
        <v>0.18</v>
      </c>
      <c r="T2849">
        <v>2.3E-3</v>
      </c>
      <c r="U2849">
        <f t="shared" si="248"/>
        <v>1.3799999999999999E-3</v>
      </c>
    </row>
    <row r="2850" spans="1:21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246"/>
        <v>2630</v>
      </c>
      <c r="J2850" s="2">
        <v>1</v>
      </c>
      <c r="K2850" s="2">
        <f t="shared" si="244"/>
        <v>5706000</v>
      </c>
      <c r="L2850" s="2">
        <v>1</v>
      </c>
      <c r="M2850" s="2">
        <f t="shared" si="245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247"/>
        <v>3</v>
      </c>
      <c r="S2850">
        <v>0.18</v>
      </c>
      <c r="T2850">
        <v>2.3E-3</v>
      </c>
      <c r="U2850">
        <f t="shared" si="248"/>
        <v>1.3799999999999999E-3</v>
      </c>
    </row>
    <row r="2851" spans="1:21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246"/>
        <v>2630</v>
      </c>
      <c r="J2851" s="2">
        <v>1</v>
      </c>
      <c r="K2851" s="2">
        <f t="shared" si="244"/>
        <v>5708000</v>
      </c>
      <c r="L2851" s="2">
        <v>1</v>
      </c>
      <c r="M2851" s="2">
        <f t="shared" si="245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247"/>
        <v>3</v>
      </c>
      <c r="S2851">
        <v>0.18</v>
      </c>
      <c r="T2851">
        <v>2.3E-3</v>
      </c>
      <c r="U2851">
        <f t="shared" si="248"/>
        <v>1.3799999999999999E-3</v>
      </c>
    </row>
    <row r="2852" spans="1:21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246"/>
        <v>2630</v>
      </c>
      <c r="J2852" s="2">
        <v>1</v>
      </c>
      <c r="K2852" s="2">
        <f t="shared" si="244"/>
        <v>5710000</v>
      </c>
      <c r="L2852" s="2">
        <v>1</v>
      </c>
      <c r="M2852" s="2">
        <f t="shared" si="245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247"/>
        <v>3</v>
      </c>
      <c r="S2852">
        <v>0.18</v>
      </c>
      <c r="T2852">
        <v>2.3E-3</v>
      </c>
      <c r="U2852">
        <f t="shared" si="248"/>
        <v>1.3799999999999999E-3</v>
      </c>
    </row>
    <row r="2853" spans="1:21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246"/>
        <v>2640</v>
      </c>
      <c r="I2853" s="1"/>
      <c r="J2853" s="1">
        <v>1</v>
      </c>
      <c r="K2853" s="1">
        <f t="shared" si="244"/>
        <v>5712000</v>
      </c>
      <c r="L2853" s="1">
        <v>1</v>
      </c>
      <c r="M2853" s="1">
        <f t="shared" si="245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247"/>
        <v>3</v>
      </c>
      <c r="S2853">
        <v>0.18</v>
      </c>
      <c r="T2853">
        <v>2.3E-3</v>
      </c>
      <c r="U2853">
        <f t="shared" si="248"/>
        <v>1.3799999999999999E-3</v>
      </c>
    </row>
    <row r="2854" spans="1:21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246"/>
        <v>2640</v>
      </c>
      <c r="I2854" s="1"/>
      <c r="J2854" s="1">
        <v>1</v>
      </c>
      <c r="K2854" s="1">
        <f t="shared" si="244"/>
        <v>5714000</v>
      </c>
      <c r="L2854" s="1">
        <v>1</v>
      </c>
      <c r="M2854" s="1">
        <f t="shared" si="245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247"/>
        <v>3</v>
      </c>
      <c r="S2854">
        <v>0.18</v>
      </c>
      <c r="T2854">
        <v>2.3E-3</v>
      </c>
      <c r="U2854">
        <f t="shared" si="248"/>
        <v>1.3799999999999999E-3</v>
      </c>
    </row>
    <row r="2855" spans="1:21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246"/>
        <v>2640</v>
      </c>
      <c r="I2855" s="1"/>
      <c r="J2855" s="1">
        <v>1</v>
      </c>
      <c r="K2855" s="1">
        <f t="shared" si="244"/>
        <v>5716000</v>
      </c>
      <c r="L2855" s="1">
        <v>1</v>
      </c>
      <c r="M2855" s="1">
        <f t="shared" si="245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247"/>
        <v>3</v>
      </c>
      <c r="S2855">
        <v>0.18</v>
      </c>
      <c r="T2855">
        <v>2.3E-3</v>
      </c>
      <c r="U2855">
        <f t="shared" si="248"/>
        <v>1.3799999999999999E-3</v>
      </c>
    </row>
    <row r="2856" spans="1:21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246"/>
        <v>2640</v>
      </c>
      <c r="I2856" s="1"/>
      <c r="J2856" s="1">
        <v>1</v>
      </c>
      <c r="K2856" s="1">
        <f t="shared" si="244"/>
        <v>5718000</v>
      </c>
      <c r="L2856" s="1">
        <v>1</v>
      </c>
      <c r="M2856" s="1">
        <f t="shared" si="245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247"/>
        <v>3</v>
      </c>
      <c r="S2856">
        <v>0.18</v>
      </c>
      <c r="T2856">
        <v>2.3E-3</v>
      </c>
      <c r="U2856">
        <f t="shared" si="248"/>
        <v>1.3799999999999999E-3</v>
      </c>
    </row>
    <row r="2857" spans="1:21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246"/>
        <v>2640</v>
      </c>
      <c r="I2857" s="1"/>
      <c r="J2857" s="1">
        <v>1</v>
      </c>
      <c r="K2857" s="1">
        <f t="shared" si="244"/>
        <v>5720000</v>
      </c>
      <c r="L2857" s="1">
        <v>1</v>
      </c>
      <c r="M2857" s="1">
        <f t="shared" si="245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247"/>
        <v>3</v>
      </c>
      <c r="S2857">
        <v>0.18</v>
      </c>
      <c r="T2857">
        <v>2.3E-3</v>
      </c>
      <c r="U2857">
        <f t="shared" si="248"/>
        <v>1.3799999999999999E-3</v>
      </c>
    </row>
    <row r="2858" spans="1:21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246"/>
        <v>2640</v>
      </c>
      <c r="I2858" s="1"/>
      <c r="J2858" s="1">
        <v>1</v>
      </c>
      <c r="K2858" s="1">
        <f t="shared" si="244"/>
        <v>5722000</v>
      </c>
      <c r="L2858" s="1">
        <v>1</v>
      </c>
      <c r="M2858" s="1">
        <f t="shared" si="245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247"/>
        <v>3</v>
      </c>
      <c r="S2858">
        <v>0.18</v>
      </c>
      <c r="T2858">
        <v>2.3E-3</v>
      </c>
      <c r="U2858">
        <f t="shared" si="248"/>
        <v>1.3799999999999999E-3</v>
      </c>
    </row>
    <row r="2859" spans="1:21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246"/>
        <v>2640</v>
      </c>
      <c r="I2859" s="1"/>
      <c r="J2859" s="1">
        <v>1</v>
      </c>
      <c r="K2859" s="1">
        <f t="shared" si="244"/>
        <v>5724000</v>
      </c>
      <c r="L2859" s="1">
        <v>1</v>
      </c>
      <c r="M2859" s="1">
        <f t="shared" si="245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247"/>
        <v>3</v>
      </c>
      <c r="S2859">
        <v>0.18</v>
      </c>
      <c r="T2859">
        <v>2.3E-3</v>
      </c>
      <c r="U2859">
        <f t="shared" si="248"/>
        <v>1.3799999999999999E-3</v>
      </c>
    </row>
    <row r="2860" spans="1:21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246"/>
        <v>2640</v>
      </c>
      <c r="I2860" s="1"/>
      <c r="J2860" s="1">
        <v>1</v>
      </c>
      <c r="K2860" s="1">
        <f t="shared" si="244"/>
        <v>5726000</v>
      </c>
      <c r="L2860" s="1">
        <v>1</v>
      </c>
      <c r="M2860" s="1">
        <f t="shared" si="245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247"/>
        <v>3</v>
      </c>
      <c r="S2860">
        <v>0.18</v>
      </c>
      <c r="T2860">
        <v>2.3E-3</v>
      </c>
      <c r="U2860">
        <f t="shared" si="248"/>
        <v>1.3799999999999999E-3</v>
      </c>
    </row>
    <row r="2861" spans="1:21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246"/>
        <v>2640</v>
      </c>
      <c r="I2861" s="1"/>
      <c r="J2861" s="1">
        <v>1</v>
      </c>
      <c r="K2861" s="1">
        <f t="shared" si="244"/>
        <v>5728000</v>
      </c>
      <c r="L2861" s="1">
        <v>1</v>
      </c>
      <c r="M2861" s="1">
        <f t="shared" si="245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247"/>
        <v>3</v>
      </c>
      <c r="S2861">
        <v>0.18</v>
      </c>
      <c r="T2861">
        <v>2.3E-3</v>
      </c>
      <c r="U2861">
        <f t="shared" si="248"/>
        <v>1.3799999999999999E-3</v>
      </c>
    </row>
    <row r="2862" spans="1:21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246"/>
        <v>2640</v>
      </c>
      <c r="I2862" s="1"/>
      <c r="J2862" s="1">
        <v>1</v>
      </c>
      <c r="K2862" s="1">
        <f t="shared" si="244"/>
        <v>5730000</v>
      </c>
      <c r="L2862" s="1">
        <v>1</v>
      </c>
      <c r="M2862" s="1">
        <f t="shared" si="245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247"/>
        <v>3</v>
      </c>
      <c r="S2862">
        <v>0.18</v>
      </c>
      <c r="T2862">
        <v>2.3E-3</v>
      </c>
      <c r="U2862">
        <f t="shared" si="248"/>
        <v>1.3799999999999999E-3</v>
      </c>
    </row>
    <row r="2863" spans="1:21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246"/>
        <v>2640</v>
      </c>
      <c r="I2863" s="1"/>
      <c r="J2863" s="1">
        <v>1</v>
      </c>
      <c r="K2863" s="1">
        <f t="shared" si="244"/>
        <v>5732000</v>
      </c>
      <c r="L2863" s="1">
        <v>1</v>
      </c>
      <c r="M2863" s="1">
        <f t="shared" si="245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247"/>
        <v>3</v>
      </c>
      <c r="S2863">
        <v>0.18</v>
      </c>
      <c r="T2863">
        <v>2.3E-3</v>
      </c>
      <c r="U2863">
        <f t="shared" si="248"/>
        <v>1.3799999999999999E-3</v>
      </c>
    </row>
    <row r="2864" spans="1:21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246"/>
        <v>2640</v>
      </c>
      <c r="I2864" s="1"/>
      <c r="J2864" s="1">
        <v>1</v>
      </c>
      <c r="K2864" s="1">
        <f t="shared" si="244"/>
        <v>5734000</v>
      </c>
      <c r="L2864" s="1">
        <v>1</v>
      </c>
      <c r="M2864" s="1">
        <f t="shared" si="245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247"/>
        <v>3</v>
      </c>
      <c r="S2864">
        <v>0.18</v>
      </c>
      <c r="T2864">
        <v>2.3E-3</v>
      </c>
      <c r="U2864">
        <f t="shared" si="248"/>
        <v>1.3799999999999999E-3</v>
      </c>
    </row>
    <row r="2865" spans="1:21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246"/>
        <v>2640</v>
      </c>
      <c r="I2865" s="1"/>
      <c r="J2865" s="1">
        <v>1</v>
      </c>
      <c r="K2865" s="1">
        <f t="shared" si="244"/>
        <v>5736000</v>
      </c>
      <c r="L2865" s="1">
        <v>1</v>
      </c>
      <c r="M2865" s="1">
        <f t="shared" si="245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247"/>
        <v>3</v>
      </c>
      <c r="S2865">
        <v>0.18</v>
      </c>
      <c r="T2865">
        <v>2.3E-3</v>
      </c>
      <c r="U2865">
        <f t="shared" si="248"/>
        <v>1.3799999999999999E-3</v>
      </c>
    </row>
    <row r="2866" spans="1:21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246"/>
        <v>2640</v>
      </c>
      <c r="I2866" s="1"/>
      <c r="J2866" s="1">
        <v>1</v>
      </c>
      <c r="K2866" s="1">
        <f t="shared" si="244"/>
        <v>5738000</v>
      </c>
      <c r="L2866" s="1">
        <v>1</v>
      </c>
      <c r="M2866" s="1">
        <f t="shared" si="245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247"/>
        <v>3</v>
      </c>
      <c r="S2866">
        <v>0.18</v>
      </c>
      <c r="T2866">
        <v>2.3E-3</v>
      </c>
      <c r="U2866">
        <f t="shared" si="248"/>
        <v>1.3799999999999999E-3</v>
      </c>
    </row>
    <row r="2867" spans="1:21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246"/>
        <v>2640</v>
      </c>
      <c r="I2867" s="1"/>
      <c r="J2867" s="1">
        <v>1</v>
      </c>
      <c r="K2867" s="1">
        <f t="shared" ref="K2867:K2930" si="249">10000+A2867*2000</f>
        <v>5740000</v>
      </c>
      <c r="L2867" s="1">
        <v>1</v>
      </c>
      <c r="M2867" s="1">
        <f t="shared" ref="M2867:M2930" si="250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247"/>
        <v>3</v>
      </c>
      <c r="S2867">
        <v>0.18</v>
      </c>
      <c r="T2867">
        <v>2.3E-3</v>
      </c>
      <c r="U2867">
        <f t="shared" si="248"/>
        <v>1.3799999999999999E-3</v>
      </c>
    </row>
    <row r="2868" spans="1:21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246"/>
        <v>2640</v>
      </c>
      <c r="I2868" s="1"/>
      <c r="J2868" s="1">
        <v>1</v>
      </c>
      <c r="K2868" s="1">
        <f t="shared" si="249"/>
        <v>5742000</v>
      </c>
      <c r="L2868" s="1">
        <v>1</v>
      </c>
      <c r="M2868" s="1">
        <f t="shared" si="250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247"/>
        <v>3</v>
      </c>
      <c r="S2868">
        <v>0.18</v>
      </c>
      <c r="T2868">
        <v>2.3E-3</v>
      </c>
      <c r="U2868">
        <f t="shared" si="248"/>
        <v>1.3799999999999999E-3</v>
      </c>
    </row>
    <row r="2869" spans="1:21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246"/>
        <v>2640</v>
      </c>
      <c r="I2869" s="1"/>
      <c r="J2869" s="1">
        <v>1</v>
      </c>
      <c r="K2869" s="1">
        <f t="shared" si="249"/>
        <v>5744000</v>
      </c>
      <c r="L2869" s="1">
        <v>1</v>
      </c>
      <c r="M2869" s="1">
        <f t="shared" si="250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247"/>
        <v>3</v>
      </c>
      <c r="S2869">
        <v>0.18</v>
      </c>
      <c r="T2869">
        <v>2.3E-3</v>
      </c>
      <c r="U2869">
        <f t="shared" si="248"/>
        <v>1.3799999999999999E-3</v>
      </c>
    </row>
    <row r="2870" spans="1:21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246"/>
        <v>2640</v>
      </c>
      <c r="I2870" s="1"/>
      <c r="J2870" s="1">
        <v>1</v>
      </c>
      <c r="K2870" s="1">
        <f t="shared" si="249"/>
        <v>5746000</v>
      </c>
      <c r="L2870" s="1">
        <v>1</v>
      </c>
      <c r="M2870" s="1">
        <f t="shared" si="250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247"/>
        <v>3</v>
      </c>
      <c r="S2870">
        <v>0.18</v>
      </c>
      <c r="T2870">
        <v>2.3E-3</v>
      </c>
      <c r="U2870">
        <f t="shared" si="248"/>
        <v>1.3799999999999999E-3</v>
      </c>
    </row>
    <row r="2871" spans="1:21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246"/>
        <v>2640</v>
      </c>
      <c r="I2871" s="1"/>
      <c r="J2871" s="1">
        <v>1</v>
      </c>
      <c r="K2871" s="1">
        <f t="shared" si="249"/>
        <v>5748000</v>
      </c>
      <c r="L2871" s="1">
        <v>1</v>
      </c>
      <c r="M2871" s="1">
        <f t="shared" si="250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247"/>
        <v>3</v>
      </c>
      <c r="S2871">
        <v>0.18</v>
      </c>
      <c r="T2871">
        <v>2.3E-3</v>
      </c>
      <c r="U2871">
        <f t="shared" si="248"/>
        <v>1.3799999999999999E-3</v>
      </c>
    </row>
    <row r="2872" spans="1:21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246"/>
        <v>2640</v>
      </c>
      <c r="I2872" s="1"/>
      <c r="J2872" s="1">
        <v>1</v>
      </c>
      <c r="K2872" s="1">
        <f t="shared" si="249"/>
        <v>5750000</v>
      </c>
      <c r="L2872" s="1">
        <v>1</v>
      </c>
      <c r="M2872" s="1">
        <f t="shared" si="250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247"/>
        <v>3</v>
      </c>
      <c r="S2872">
        <v>0.18</v>
      </c>
      <c r="T2872">
        <v>2.3E-3</v>
      </c>
      <c r="U2872">
        <f t="shared" si="248"/>
        <v>1.3799999999999999E-3</v>
      </c>
    </row>
    <row r="2873" spans="1:21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246"/>
        <v>2640</v>
      </c>
      <c r="I2873" s="1"/>
      <c r="J2873" s="1">
        <v>1</v>
      </c>
      <c r="K2873" s="1">
        <f t="shared" si="249"/>
        <v>5752000</v>
      </c>
      <c r="L2873" s="1">
        <v>1</v>
      </c>
      <c r="M2873" s="1">
        <f t="shared" si="250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247"/>
        <v>3</v>
      </c>
      <c r="S2873">
        <v>0.18</v>
      </c>
      <c r="T2873">
        <v>2.3E-3</v>
      </c>
      <c r="U2873">
        <f t="shared" si="248"/>
        <v>1.3799999999999999E-3</v>
      </c>
    </row>
    <row r="2874" spans="1:21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246"/>
        <v>2640</v>
      </c>
      <c r="I2874" s="1"/>
      <c r="J2874" s="1">
        <v>1</v>
      </c>
      <c r="K2874" s="1">
        <f t="shared" si="249"/>
        <v>5754000</v>
      </c>
      <c r="L2874" s="1">
        <v>1</v>
      </c>
      <c r="M2874" s="1">
        <f t="shared" si="250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247"/>
        <v>3</v>
      </c>
      <c r="S2874">
        <v>0.18</v>
      </c>
      <c r="T2874">
        <v>2.3E-3</v>
      </c>
      <c r="U2874">
        <f t="shared" si="248"/>
        <v>1.3799999999999999E-3</v>
      </c>
    </row>
    <row r="2875" spans="1:21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246"/>
        <v>2640</v>
      </c>
      <c r="I2875" s="1"/>
      <c r="J2875" s="1">
        <v>1</v>
      </c>
      <c r="K2875" s="1">
        <f t="shared" si="249"/>
        <v>5756000</v>
      </c>
      <c r="L2875" s="1">
        <v>1</v>
      </c>
      <c r="M2875" s="1">
        <f t="shared" si="250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247"/>
        <v>3</v>
      </c>
      <c r="S2875">
        <v>0.18</v>
      </c>
      <c r="T2875">
        <v>2.3E-3</v>
      </c>
      <c r="U2875">
        <f t="shared" si="248"/>
        <v>1.3799999999999999E-3</v>
      </c>
    </row>
    <row r="2876" spans="1:21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251">ROUNDDOWN(A2875/50*20+1500,-1)</f>
        <v>2640</v>
      </c>
      <c r="I2876" s="1"/>
      <c r="J2876" s="1">
        <v>1</v>
      </c>
      <c r="K2876" s="1">
        <f t="shared" si="249"/>
        <v>5758000</v>
      </c>
      <c r="L2876" s="1">
        <v>1</v>
      </c>
      <c r="M2876" s="1">
        <f t="shared" si="250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247"/>
        <v>3</v>
      </c>
      <c r="S2876">
        <v>0.18</v>
      </c>
      <c r="T2876">
        <v>2.3E-3</v>
      </c>
      <c r="U2876">
        <f t="shared" si="248"/>
        <v>1.3799999999999999E-3</v>
      </c>
    </row>
    <row r="2877" spans="1:21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251"/>
        <v>2640</v>
      </c>
      <c r="I2877" s="1"/>
      <c r="J2877" s="1">
        <v>1</v>
      </c>
      <c r="K2877" s="1">
        <f t="shared" si="249"/>
        <v>5760000</v>
      </c>
      <c r="L2877" s="1">
        <v>1</v>
      </c>
      <c r="M2877" s="1">
        <f t="shared" si="250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247"/>
        <v>3</v>
      </c>
      <c r="S2877">
        <v>0.18</v>
      </c>
      <c r="T2877">
        <v>2.3E-3</v>
      </c>
      <c r="U2877">
        <f t="shared" si="248"/>
        <v>1.3799999999999999E-3</v>
      </c>
    </row>
    <row r="2878" spans="1:21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251"/>
        <v>2650</v>
      </c>
      <c r="I2878" s="1"/>
      <c r="J2878" s="1">
        <v>1</v>
      </c>
      <c r="K2878" s="1">
        <f t="shared" si="249"/>
        <v>5762000</v>
      </c>
      <c r="L2878" s="1">
        <v>1</v>
      </c>
      <c r="M2878" s="1">
        <f t="shared" si="250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247"/>
        <v>3</v>
      </c>
      <c r="S2878">
        <v>0.18</v>
      </c>
      <c r="T2878">
        <v>2.3E-3</v>
      </c>
      <c r="U2878">
        <f t="shared" si="248"/>
        <v>1.3799999999999999E-3</v>
      </c>
    </row>
    <row r="2879" spans="1:21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251"/>
        <v>2650</v>
      </c>
      <c r="I2879" s="1"/>
      <c r="J2879" s="1">
        <v>1</v>
      </c>
      <c r="K2879" s="1">
        <f t="shared" si="249"/>
        <v>5764000</v>
      </c>
      <c r="L2879" s="1">
        <v>1</v>
      </c>
      <c r="M2879" s="1">
        <f t="shared" si="250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247"/>
        <v>3</v>
      </c>
      <c r="S2879">
        <v>0.18</v>
      </c>
      <c r="T2879">
        <v>2.3E-3</v>
      </c>
      <c r="U2879">
        <f t="shared" si="248"/>
        <v>1.3799999999999999E-3</v>
      </c>
    </row>
    <row r="2880" spans="1:21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251"/>
        <v>2650</v>
      </c>
      <c r="I2880" s="1"/>
      <c r="J2880" s="1">
        <v>1</v>
      </c>
      <c r="K2880" s="1">
        <f t="shared" si="249"/>
        <v>5766000</v>
      </c>
      <c r="L2880" s="1">
        <v>1</v>
      </c>
      <c r="M2880" s="1">
        <f t="shared" si="250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247"/>
        <v>3</v>
      </c>
      <c r="S2880">
        <v>0.18</v>
      </c>
      <c r="T2880">
        <v>2.3E-3</v>
      </c>
      <c r="U2880">
        <f t="shared" si="248"/>
        <v>1.3799999999999999E-3</v>
      </c>
    </row>
    <row r="2881" spans="1:21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251"/>
        <v>2650</v>
      </c>
      <c r="I2881" s="1"/>
      <c r="J2881" s="1">
        <v>1</v>
      </c>
      <c r="K2881" s="1">
        <f t="shared" si="249"/>
        <v>5768000</v>
      </c>
      <c r="L2881" s="1">
        <v>1</v>
      </c>
      <c r="M2881" s="1">
        <f t="shared" si="250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247"/>
        <v>3</v>
      </c>
      <c r="S2881">
        <v>0.18</v>
      </c>
      <c r="T2881">
        <v>2.3E-3</v>
      </c>
      <c r="U2881">
        <f t="shared" si="248"/>
        <v>1.3799999999999999E-3</v>
      </c>
    </row>
    <row r="2882" spans="1:21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251"/>
        <v>2650</v>
      </c>
      <c r="I2882" s="1"/>
      <c r="J2882" s="1">
        <v>1</v>
      </c>
      <c r="K2882" s="1">
        <f t="shared" si="249"/>
        <v>5770000</v>
      </c>
      <c r="L2882" s="1">
        <v>1</v>
      </c>
      <c r="M2882" s="1">
        <f t="shared" si="250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247"/>
        <v>3</v>
      </c>
      <c r="S2882">
        <v>0.18</v>
      </c>
      <c r="T2882">
        <v>2.3E-3</v>
      </c>
      <c r="U2882">
        <f t="shared" si="248"/>
        <v>1.3799999999999999E-3</v>
      </c>
    </row>
    <row r="2883" spans="1:21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251"/>
        <v>2650</v>
      </c>
      <c r="I2883" s="1"/>
      <c r="J2883" s="1">
        <v>1</v>
      </c>
      <c r="K2883" s="1">
        <f t="shared" si="249"/>
        <v>5772000</v>
      </c>
      <c r="L2883" s="1">
        <v>1</v>
      </c>
      <c r="M2883" s="1">
        <f t="shared" si="250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252">QUOTIENT(A2883,1000)+1</f>
        <v>3</v>
      </c>
      <c r="S2883">
        <v>0.18</v>
      </c>
      <c r="T2883">
        <v>2.3E-3</v>
      </c>
      <c r="U2883">
        <f t="shared" si="248"/>
        <v>1.3799999999999999E-3</v>
      </c>
    </row>
    <row r="2884" spans="1:21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251"/>
        <v>2650</v>
      </c>
      <c r="I2884" s="1"/>
      <c r="J2884" s="1">
        <v>1</v>
      </c>
      <c r="K2884" s="1">
        <f t="shared" si="249"/>
        <v>5774000</v>
      </c>
      <c r="L2884" s="1">
        <v>1</v>
      </c>
      <c r="M2884" s="1">
        <f t="shared" si="250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252"/>
        <v>3</v>
      </c>
      <c r="S2884">
        <v>0.18</v>
      </c>
      <c r="T2884">
        <v>2.3E-3</v>
      </c>
      <c r="U2884">
        <f t="shared" ref="U2884:U2947" si="253">T2884*0.6</f>
        <v>1.3799999999999999E-3</v>
      </c>
    </row>
    <row r="2885" spans="1:21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251"/>
        <v>2650</v>
      </c>
      <c r="I2885" s="1"/>
      <c r="J2885" s="1">
        <v>1</v>
      </c>
      <c r="K2885" s="1">
        <f t="shared" si="249"/>
        <v>5776000</v>
      </c>
      <c r="L2885" s="1">
        <v>1</v>
      </c>
      <c r="M2885" s="1">
        <f t="shared" si="250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252"/>
        <v>3</v>
      </c>
      <c r="S2885">
        <v>0.18</v>
      </c>
      <c r="T2885">
        <v>2.3E-3</v>
      </c>
      <c r="U2885">
        <f t="shared" si="253"/>
        <v>1.3799999999999999E-3</v>
      </c>
    </row>
    <row r="2886" spans="1:21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251"/>
        <v>2650</v>
      </c>
      <c r="I2886" s="1"/>
      <c r="J2886" s="1">
        <v>1</v>
      </c>
      <c r="K2886" s="1">
        <f t="shared" si="249"/>
        <v>5778000</v>
      </c>
      <c r="L2886" s="1">
        <v>1</v>
      </c>
      <c r="M2886" s="1">
        <f t="shared" si="250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252"/>
        <v>3</v>
      </c>
      <c r="S2886">
        <v>0.18</v>
      </c>
      <c r="T2886">
        <v>2.3E-3</v>
      </c>
      <c r="U2886">
        <f t="shared" si="253"/>
        <v>1.3799999999999999E-3</v>
      </c>
    </row>
    <row r="2887" spans="1:21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251"/>
        <v>2650</v>
      </c>
      <c r="I2887" s="1"/>
      <c r="J2887" s="1">
        <v>1</v>
      </c>
      <c r="K2887" s="1">
        <f t="shared" si="249"/>
        <v>5780000</v>
      </c>
      <c r="L2887" s="1">
        <v>1</v>
      </c>
      <c r="M2887" s="1">
        <f t="shared" si="250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252"/>
        <v>3</v>
      </c>
      <c r="S2887">
        <v>0.18</v>
      </c>
      <c r="T2887">
        <v>2.3E-3</v>
      </c>
      <c r="U2887">
        <f t="shared" si="253"/>
        <v>1.3799999999999999E-3</v>
      </c>
    </row>
    <row r="2888" spans="1:21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251"/>
        <v>2650</v>
      </c>
      <c r="I2888" s="1"/>
      <c r="J2888" s="1">
        <v>1</v>
      </c>
      <c r="K2888" s="1">
        <f t="shared" si="249"/>
        <v>5782000</v>
      </c>
      <c r="L2888" s="1">
        <v>1</v>
      </c>
      <c r="M2888" s="1">
        <f t="shared" si="250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252"/>
        <v>3</v>
      </c>
      <c r="S2888">
        <v>0.18</v>
      </c>
      <c r="T2888">
        <v>2.3E-3</v>
      </c>
      <c r="U2888">
        <f t="shared" si="253"/>
        <v>1.3799999999999999E-3</v>
      </c>
    </row>
    <row r="2889" spans="1:21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251"/>
        <v>2650</v>
      </c>
      <c r="I2889" s="1"/>
      <c r="J2889" s="1">
        <v>1</v>
      </c>
      <c r="K2889" s="1">
        <f t="shared" si="249"/>
        <v>5784000</v>
      </c>
      <c r="L2889" s="1">
        <v>1</v>
      </c>
      <c r="M2889" s="1">
        <f t="shared" si="250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252"/>
        <v>3</v>
      </c>
      <c r="S2889">
        <v>0.18</v>
      </c>
      <c r="T2889">
        <v>2.3E-3</v>
      </c>
      <c r="U2889">
        <f t="shared" si="253"/>
        <v>1.3799999999999999E-3</v>
      </c>
    </row>
    <row r="2890" spans="1:21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251"/>
        <v>2650</v>
      </c>
      <c r="I2890" s="1"/>
      <c r="J2890" s="1">
        <v>1</v>
      </c>
      <c r="K2890" s="1">
        <f t="shared" si="249"/>
        <v>5786000</v>
      </c>
      <c r="L2890" s="1">
        <v>1</v>
      </c>
      <c r="M2890" s="1">
        <f t="shared" si="250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252"/>
        <v>3</v>
      </c>
      <c r="S2890">
        <v>0.18</v>
      </c>
      <c r="T2890">
        <v>2.3E-3</v>
      </c>
      <c r="U2890">
        <f t="shared" si="253"/>
        <v>1.3799999999999999E-3</v>
      </c>
    </row>
    <row r="2891" spans="1:21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251"/>
        <v>2650</v>
      </c>
      <c r="I2891" s="1"/>
      <c r="J2891" s="1">
        <v>1</v>
      </c>
      <c r="K2891" s="1">
        <f t="shared" si="249"/>
        <v>5788000</v>
      </c>
      <c r="L2891" s="1">
        <v>1</v>
      </c>
      <c r="M2891" s="1">
        <f t="shared" si="250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252"/>
        <v>3</v>
      </c>
      <c r="S2891">
        <v>0.18</v>
      </c>
      <c r="T2891">
        <v>2.3E-3</v>
      </c>
      <c r="U2891">
        <f t="shared" si="253"/>
        <v>1.3799999999999999E-3</v>
      </c>
    </row>
    <row r="2892" spans="1:21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251"/>
        <v>2650</v>
      </c>
      <c r="I2892" s="1"/>
      <c r="J2892" s="1">
        <v>1</v>
      </c>
      <c r="K2892" s="1">
        <f t="shared" si="249"/>
        <v>5790000</v>
      </c>
      <c r="L2892" s="1">
        <v>1</v>
      </c>
      <c r="M2892" s="1">
        <f t="shared" si="250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252"/>
        <v>3</v>
      </c>
      <c r="S2892">
        <v>0.18</v>
      </c>
      <c r="T2892">
        <v>2.3E-3</v>
      </c>
      <c r="U2892">
        <f t="shared" si="253"/>
        <v>1.3799999999999999E-3</v>
      </c>
    </row>
    <row r="2893" spans="1:21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251"/>
        <v>2650</v>
      </c>
      <c r="I2893" s="1"/>
      <c r="J2893" s="1">
        <v>1</v>
      </c>
      <c r="K2893" s="1">
        <f t="shared" si="249"/>
        <v>5792000</v>
      </c>
      <c r="L2893" s="1">
        <v>1</v>
      </c>
      <c r="M2893" s="1">
        <f t="shared" si="250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252"/>
        <v>3</v>
      </c>
      <c r="S2893">
        <v>0.18</v>
      </c>
      <c r="T2893">
        <v>2.3E-3</v>
      </c>
      <c r="U2893">
        <f t="shared" si="253"/>
        <v>1.3799999999999999E-3</v>
      </c>
    </row>
    <row r="2894" spans="1:21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251"/>
        <v>2650</v>
      </c>
      <c r="I2894" s="1"/>
      <c r="J2894" s="1">
        <v>1</v>
      </c>
      <c r="K2894" s="1">
        <f t="shared" si="249"/>
        <v>5794000</v>
      </c>
      <c r="L2894" s="1">
        <v>1</v>
      </c>
      <c r="M2894" s="1">
        <f t="shared" si="250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252"/>
        <v>3</v>
      </c>
      <c r="S2894">
        <v>0.18</v>
      </c>
      <c r="T2894">
        <v>2.3E-3</v>
      </c>
      <c r="U2894">
        <f t="shared" si="253"/>
        <v>1.3799999999999999E-3</v>
      </c>
    </row>
    <row r="2895" spans="1:21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251"/>
        <v>2650</v>
      </c>
      <c r="I2895" s="1"/>
      <c r="J2895" s="1">
        <v>1</v>
      </c>
      <c r="K2895" s="1">
        <f t="shared" si="249"/>
        <v>5796000</v>
      </c>
      <c r="L2895" s="1">
        <v>1</v>
      </c>
      <c r="M2895" s="1">
        <f t="shared" si="250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252"/>
        <v>3</v>
      </c>
      <c r="S2895">
        <v>0.18</v>
      </c>
      <c r="T2895">
        <v>2.3E-3</v>
      </c>
      <c r="U2895">
        <f t="shared" si="253"/>
        <v>1.3799999999999999E-3</v>
      </c>
    </row>
    <row r="2896" spans="1:21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251"/>
        <v>2650</v>
      </c>
      <c r="I2896" s="1"/>
      <c r="J2896" s="1">
        <v>1</v>
      </c>
      <c r="K2896" s="1">
        <f t="shared" si="249"/>
        <v>5798000</v>
      </c>
      <c r="L2896" s="1">
        <v>1</v>
      </c>
      <c r="M2896" s="1">
        <f t="shared" si="250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252"/>
        <v>3</v>
      </c>
      <c r="S2896">
        <v>0.18</v>
      </c>
      <c r="T2896">
        <v>2.3E-3</v>
      </c>
      <c r="U2896">
        <f t="shared" si="253"/>
        <v>1.3799999999999999E-3</v>
      </c>
    </row>
    <row r="2897" spans="1:21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251"/>
        <v>2650</v>
      </c>
      <c r="I2897" s="1"/>
      <c r="J2897" s="1">
        <v>1</v>
      </c>
      <c r="K2897" s="1">
        <f t="shared" si="249"/>
        <v>5800000</v>
      </c>
      <c r="L2897" s="1">
        <v>1</v>
      </c>
      <c r="M2897" s="1">
        <f t="shared" si="250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252"/>
        <v>3</v>
      </c>
      <c r="S2897">
        <v>0.18</v>
      </c>
      <c r="T2897">
        <v>2.3E-3</v>
      </c>
      <c r="U2897">
        <f t="shared" si="253"/>
        <v>1.3799999999999999E-3</v>
      </c>
    </row>
    <row r="2898" spans="1:21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251"/>
        <v>2650</v>
      </c>
      <c r="I2898" s="1"/>
      <c r="J2898" s="1">
        <v>1</v>
      </c>
      <c r="K2898" s="1">
        <f t="shared" si="249"/>
        <v>5802000</v>
      </c>
      <c r="L2898" s="1">
        <v>1</v>
      </c>
      <c r="M2898" s="1">
        <f t="shared" si="250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252"/>
        <v>3</v>
      </c>
      <c r="S2898">
        <v>0.18</v>
      </c>
      <c r="T2898">
        <v>2.3E-3</v>
      </c>
      <c r="U2898">
        <f t="shared" si="253"/>
        <v>1.3799999999999999E-3</v>
      </c>
    </row>
    <row r="2899" spans="1:21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251"/>
        <v>2650</v>
      </c>
      <c r="I2899" s="1"/>
      <c r="J2899" s="1">
        <v>1</v>
      </c>
      <c r="K2899" s="1">
        <f t="shared" si="249"/>
        <v>5804000</v>
      </c>
      <c r="L2899" s="1">
        <v>1</v>
      </c>
      <c r="M2899" s="1">
        <f t="shared" si="250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252"/>
        <v>3</v>
      </c>
      <c r="S2899">
        <v>0.18</v>
      </c>
      <c r="T2899">
        <v>2.3E-3</v>
      </c>
      <c r="U2899">
        <f t="shared" si="253"/>
        <v>1.3799999999999999E-3</v>
      </c>
    </row>
    <row r="2900" spans="1:21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251"/>
        <v>2650</v>
      </c>
      <c r="I2900" s="1"/>
      <c r="J2900" s="1">
        <v>1</v>
      </c>
      <c r="K2900" s="1">
        <f t="shared" si="249"/>
        <v>5806000</v>
      </c>
      <c r="L2900" s="1">
        <v>1</v>
      </c>
      <c r="M2900" s="1">
        <f t="shared" si="250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252"/>
        <v>3</v>
      </c>
      <c r="S2900">
        <v>0.18</v>
      </c>
      <c r="T2900">
        <v>2.3E-3</v>
      </c>
      <c r="U2900">
        <f t="shared" si="253"/>
        <v>1.3799999999999999E-3</v>
      </c>
    </row>
    <row r="2901" spans="1:21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251"/>
        <v>2650</v>
      </c>
      <c r="I2901" s="1"/>
      <c r="J2901" s="1">
        <v>1</v>
      </c>
      <c r="K2901" s="1">
        <f t="shared" si="249"/>
        <v>5808000</v>
      </c>
      <c r="L2901" s="1">
        <v>1</v>
      </c>
      <c r="M2901" s="1">
        <f t="shared" si="250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252"/>
        <v>3</v>
      </c>
      <c r="S2901">
        <v>0.18</v>
      </c>
      <c r="T2901">
        <v>2.3E-3</v>
      </c>
      <c r="U2901">
        <f t="shared" si="253"/>
        <v>1.3799999999999999E-3</v>
      </c>
    </row>
    <row r="2902" spans="1:21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251"/>
        <v>2650</v>
      </c>
      <c r="I2902" s="1"/>
      <c r="J2902" s="1">
        <v>1</v>
      </c>
      <c r="K2902" s="1">
        <f t="shared" si="249"/>
        <v>5810000</v>
      </c>
      <c r="L2902" s="1">
        <v>1</v>
      </c>
      <c r="M2902" s="1">
        <f t="shared" si="250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252"/>
        <v>3</v>
      </c>
      <c r="S2902">
        <v>0.18</v>
      </c>
      <c r="T2902">
        <v>2.3E-3</v>
      </c>
      <c r="U2902">
        <f t="shared" si="253"/>
        <v>1.3799999999999999E-3</v>
      </c>
    </row>
    <row r="2903" spans="1:21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251"/>
        <v>2660</v>
      </c>
      <c r="J2903" s="2">
        <v>1</v>
      </c>
      <c r="K2903" s="2">
        <f t="shared" si="249"/>
        <v>5812000</v>
      </c>
      <c r="L2903" s="2">
        <v>1</v>
      </c>
      <c r="M2903" s="2">
        <f t="shared" si="250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252"/>
        <v>3</v>
      </c>
      <c r="S2903">
        <v>0.18</v>
      </c>
      <c r="T2903">
        <v>2.3E-3</v>
      </c>
      <c r="U2903">
        <f t="shared" si="253"/>
        <v>1.3799999999999999E-3</v>
      </c>
    </row>
    <row r="2904" spans="1:21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251"/>
        <v>2660</v>
      </c>
      <c r="J2904" s="2">
        <v>1</v>
      </c>
      <c r="K2904" s="2">
        <f t="shared" si="249"/>
        <v>5814000</v>
      </c>
      <c r="L2904" s="2">
        <v>1</v>
      </c>
      <c r="M2904" s="2">
        <f t="shared" si="250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252"/>
        <v>3</v>
      </c>
      <c r="S2904">
        <v>0.18</v>
      </c>
      <c r="T2904">
        <v>2.3E-3</v>
      </c>
      <c r="U2904">
        <f t="shared" si="253"/>
        <v>1.3799999999999999E-3</v>
      </c>
    </row>
    <row r="2905" spans="1:21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251"/>
        <v>2660</v>
      </c>
      <c r="J2905" s="2">
        <v>1</v>
      </c>
      <c r="K2905" s="2">
        <f t="shared" si="249"/>
        <v>5816000</v>
      </c>
      <c r="L2905" s="2">
        <v>1</v>
      </c>
      <c r="M2905" s="2">
        <f t="shared" si="250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252"/>
        <v>3</v>
      </c>
      <c r="S2905">
        <v>0.18</v>
      </c>
      <c r="T2905">
        <v>2.3E-3</v>
      </c>
      <c r="U2905">
        <f t="shared" si="253"/>
        <v>1.3799999999999999E-3</v>
      </c>
    </row>
    <row r="2906" spans="1:21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251"/>
        <v>2660</v>
      </c>
      <c r="J2906" s="2">
        <v>1</v>
      </c>
      <c r="K2906" s="2">
        <f t="shared" si="249"/>
        <v>5818000</v>
      </c>
      <c r="L2906" s="2">
        <v>1</v>
      </c>
      <c r="M2906" s="2">
        <f t="shared" si="250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252"/>
        <v>3</v>
      </c>
      <c r="S2906">
        <v>0.18</v>
      </c>
      <c r="T2906">
        <v>2.3E-3</v>
      </c>
      <c r="U2906">
        <f t="shared" si="253"/>
        <v>1.3799999999999999E-3</v>
      </c>
    </row>
    <row r="2907" spans="1:21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251"/>
        <v>2660</v>
      </c>
      <c r="J2907" s="2">
        <v>1</v>
      </c>
      <c r="K2907" s="2">
        <f t="shared" si="249"/>
        <v>5820000</v>
      </c>
      <c r="L2907" s="2">
        <v>1</v>
      </c>
      <c r="M2907" s="2">
        <f t="shared" si="250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252"/>
        <v>3</v>
      </c>
      <c r="S2907">
        <v>0.18</v>
      </c>
      <c r="T2907">
        <v>2.3E-3</v>
      </c>
      <c r="U2907">
        <f t="shared" si="253"/>
        <v>1.3799999999999999E-3</v>
      </c>
    </row>
    <row r="2908" spans="1:21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251"/>
        <v>2660</v>
      </c>
      <c r="J2908" s="2">
        <v>1</v>
      </c>
      <c r="K2908" s="2">
        <f t="shared" si="249"/>
        <v>5822000</v>
      </c>
      <c r="L2908" s="2">
        <v>1</v>
      </c>
      <c r="M2908" s="2">
        <f t="shared" si="250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252"/>
        <v>3</v>
      </c>
      <c r="S2908">
        <v>0.18</v>
      </c>
      <c r="T2908">
        <v>2.3E-3</v>
      </c>
      <c r="U2908">
        <f t="shared" si="253"/>
        <v>1.3799999999999999E-3</v>
      </c>
    </row>
    <row r="2909" spans="1:21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251"/>
        <v>2660</v>
      </c>
      <c r="J2909" s="2">
        <v>1</v>
      </c>
      <c r="K2909" s="2">
        <f t="shared" si="249"/>
        <v>5824000</v>
      </c>
      <c r="L2909" s="2">
        <v>1</v>
      </c>
      <c r="M2909" s="2">
        <f t="shared" si="250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252"/>
        <v>3</v>
      </c>
      <c r="S2909">
        <v>0.18</v>
      </c>
      <c r="T2909">
        <v>2.3E-3</v>
      </c>
      <c r="U2909">
        <f t="shared" si="253"/>
        <v>1.3799999999999999E-3</v>
      </c>
    </row>
    <row r="2910" spans="1:21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251"/>
        <v>2660</v>
      </c>
      <c r="J2910" s="2">
        <v>1</v>
      </c>
      <c r="K2910" s="2">
        <f t="shared" si="249"/>
        <v>5826000</v>
      </c>
      <c r="L2910" s="2">
        <v>1</v>
      </c>
      <c r="M2910" s="2">
        <f t="shared" si="250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252"/>
        <v>3</v>
      </c>
      <c r="S2910">
        <v>0.18</v>
      </c>
      <c r="T2910">
        <v>2.3E-3</v>
      </c>
      <c r="U2910">
        <f t="shared" si="253"/>
        <v>1.3799999999999999E-3</v>
      </c>
    </row>
    <row r="2911" spans="1:21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251"/>
        <v>2660</v>
      </c>
      <c r="J2911" s="2">
        <v>1</v>
      </c>
      <c r="K2911" s="2">
        <f t="shared" si="249"/>
        <v>5828000</v>
      </c>
      <c r="L2911" s="2">
        <v>1</v>
      </c>
      <c r="M2911" s="2">
        <f t="shared" si="250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252"/>
        <v>3</v>
      </c>
      <c r="S2911">
        <v>0.18</v>
      </c>
      <c r="T2911">
        <v>2.3E-3</v>
      </c>
      <c r="U2911">
        <f t="shared" si="253"/>
        <v>1.3799999999999999E-3</v>
      </c>
    </row>
    <row r="2912" spans="1:21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251"/>
        <v>2660</v>
      </c>
      <c r="J2912" s="2">
        <v>1</v>
      </c>
      <c r="K2912" s="2">
        <f t="shared" si="249"/>
        <v>5830000</v>
      </c>
      <c r="L2912" s="2">
        <v>1</v>
      </c>
      <c r="M2912" s="2">
        <f t="shared" si="250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252"/>
        <v>3</v>
      </c>
      <c r="S2912">
        <v>0.18</v>
      </c>
      <c r="T2912">
        <v>2.3E-3</v>
      </c>
      <c r="U2912">
        <f t="shared" si="253"/>
        <v>1.3799999999999999E-3</v>
      </c>
    </row>
    <row r="2913" spans="1:21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251"/>
        <v>2660</v>
      </c>
      <c r="J2913" s="2">
        <v>1</v>
      </c>
      <c r="K2913" s="2">
        <f t="shared" si="249"/>
        <v>5832000</v>
      </c>
      <c r="L2913" s="2">
        <v>1</v>
      </c>
      <c r="M2913" s="2">
        <f t="shared" si="250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252"/>
        <v>3</v>
      </c>
      <c r="S2913">
        <v>0.18</v>
      </c>
      <c r="T2913">
        <v>2.3E-3</v>
      </c>
      <c r="U2913">
        <f t="shared" si="253"/>
        <v>1.3799999999999999E-3</v>
      </c>
    </row>
    <row r="2914" spans="1:21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251"/>
        <v>2660</v>
      </c>
      <c r="J2914" s="2">
        <v>1</v>
      </c>
      <c r="K2914" s="2">
        <f t="shared" si="249"/>
        <v>5834000</v>
      </c>
      <c r="L2914" s="2">
        <v>1</v>
      </c>
      <c r="M2914" s="2">
        <f t="shared" si="250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252"/>
        <v>3</v>
      </c>
      <c r="S2914">
        <v>0.18</v>
      </c>
      <c r="T2914">
        <v>2.3E-3</v>
      </c>
      <c r="U2914">
        <f t="shared" si="253"/>
        <v>1.3799999999999999E-3</v>
      </c>
    </row>
    <row r="2915" spans="1:21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251"/>
        <v>2660</v>
      </c>
      <c r="J2915" s="2">
        <v>1</v>
      </c>
      <c r="K2915" s="2">
        <f t="shared" si="249"/>
        <v>5836000</v>
      </c>
      <c r="L2915" s="2">
        <v>1</v>
      </c>
      <c r="M2915" s="2">
        <f t="shared" si="250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252"/>
        <v>3</v>
      </c>
      <c r="S2915">
        <v>0.18</v>
      </c>
      <c r="T2915">
        <v>2.3E-3</v>
      </c>
      <c r="U2915">
        <f t="shared" si="253"/>
        <v>1.3799999999999999E-3</v>
      </c>
    </row>
    <row r="2916" spans="1:21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251"/>
        <v>2660</v>
      </c>
      <c r="J2916" s="2">
        <v>1</v>
      </c>
      <c r="K2916" s="2">
        <f t="shared" si="249"/>
        <v>5838000</v>
      </c>
      <c r="L2916" s="2">
        <v>1</v>
      </c>
      <c r="M2916" s="2">
        <f t="shared" si="250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252"/>
        <v>3</v>
      </c>
      <c r="S2916">
        <v>0.18</v>
      </c>
      <c r="T2916">
        <v>2.3E-3</v>
      </c>
      <c r="U2916">
        <f t="shared" si="253"/>
        <v>1.3799999999999999E-3</v>
      </c>
    </row>
    <row r="2917" spans="1:21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251"/>
        <v>2660</v>
      </c>
      <c r="J2917" s="2">
        <v>1</v>
      </c>
      <c r="K2917" s="2">
        <f t="shared" si="249"/>
        <v>5840000</v>
      </c>
      <c r="L2917" s="2">
        <v>1</v>
      </c>
      <c r="M2917" s="2">
        <f t="shared" si="250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252"/>
        <v>3</v>
      </c>
      <c r="S2917">
        <v>0.18</v>
      </c>
      <c r="T2917">
        <v>2.3E-3</v>
      </c>
      <c r="U2917">
        <f t="shared" si="253"/>
        <v>1.3799999999999999E-3</v>
      </c>
    </row>
    <row r="2918" spans="1:21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251"/>
        <v>2660</v>
      </c>
      <c r="J2918" s="2">
        <v>1</v>
      </c>
      <c r="K2918" s="2">
        <f t="shared" si="249"/>
        <v>5842000</v>
      </c>
      <c r="L2918" s="2">
        <v>1</v>
      </c>
      <c r="M2918" s="2">
        <f t="shared" si="250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252"/>
        <v>3</v>
      </c>
      <c r="S2918">
        <v>0.18</v>
      </c>
      <c r="T2918">
        <v>2.3E-3</v>
      </c>
      <c r="U2918">
        <f t="shared" si="253"/>
        <v>1.3799999999999999E-3</v>
      </c>
    </row>
    <row r="2919" spans="1:21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251"/>
        <v>2660</v>
      </c>
      <c r="J2919" s="2">
        <v>1</v>
      </c>
      <c r="K2919" s="2">
        <f t="shared" si="249"/>
        <v>5844000</v>
      </c>
      <c r="L2919" s="2">
        <v>1</v>
      </c>
      <c r="M2919" s="2">
        <f t="shared" si="250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252"/>
        <v>3</v>
      </c>
      <c r="S2919">
        <v>0.18</v>
      </c>
      <c r="T2919">
        <v>2.3E-3</v>
      </c>
      <c r="U2919">
        <f t="shared" si="253"/>
        <v>1.3799999999999999E-3</v>
      </c>
    </row>
    <row r="2920" spans="1:21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251"/>
        <v>2660</v>
      </c>
      <c r="J2920" s="2">
        <v>1</v>
      </c>
      <c r="K2920" s="2">
        <f t="shared" si="249"/>
        <v>5846000</v>
      </c>
      <c r="L2920" s="2">
        <v>1</v>
      </c>
      <c r="M2920" s="2">
        <f t="shared" si="250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252"/>
        <v>3</v>
      </c>
      <c r="S2920">
        <v>0.18</v>
      </c>
      <c r="T2920">
        <v>2.3E-3</v>
      </c>
      <c r="U2920">
        <f t="shared" si="253"/>
        <v>1.3799999999999999E-3</v>
      </c>
    </row>
    <row r="2921" spans="1:21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251"/>
        <v>2660</v>
      </c>
      <c r="J2921" s="2">
        <v>1</v>
      </c>
      <c r="K2921" s="2">
        <f t="shared" si="249"/>
        <v>5848000</v>
      </c>
      <c r="L2921" s="2">
        <v>1</v>
      </c>
      <c r="M2921" s="2">
        <f t="shared" si="250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252"/>
        <v>3</v>
      </c>
      <c r="S2921">
        <v>0.18</v>
      </c>
      <c r="T2921">
        <v>2.3E-3</v>
      </c>
      <c r="U2921">
        <f t="shared" si="253"/>
        <v>1.3799999999999999E-3</v>
      </c>
    </row>
    <row r="2922" spans="1:21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251"/>
        <v>2660</v>
      </c>
      <c r="J2922" s="2">
        <v>1</v>
      </c>
      <c r="K2922" s="2">
        <f t="shared" si="249"/>
        <v>5850000</v>
      </c>
      <c r="L2922" s="2">
        <v>1</v>
      </c>
      <c r="M2922" s="2">
        <f t="shared" si="250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252"/>
        <v>3</v>
      </c>
      <c r="S2922">
        <v>0.18</v>
      </c>
      <c r="T2922">
        <v>2.3E-3</v>
      </c>
      <c r="U2922">
        <f t="shared" si="253"/>
        <v>1.3799999999999999E-3</v>
      </c>
    </row>
    <row r="2923" spans="1:21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251"/>
        <v>2660</v>
      </c>
      <c r="J2923" s="2">
        <v>1</v>
      </c>
      <c r="K2923" s="2">
        <f t="shared" si="249"/>
        <v>5852000</v>
      </c>
      <c r="L2923" s="2">
        <v>1</v>
      </c>
      <c r="M2923" s="2">
        <f t="shared" si="250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252"/>
        <v>3</v>
      </c>
      <c r="S2923">
        <v>0.18</v>
      </c>
      <c r="T2923">
        <v>2.3E-3</v>
      </c>
      <c r="U2923">
        <f t="shared" si="253"/>
        <v>1.3799999999999999E-3</v>
      </c>
    </row>
    <row r="2924" spans="1:21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251"/>
        <v>2660</v>
      </c>
      <c r="J2924" s="2">
        <v>1</v>
      </c>
      <c r="K2924" s="2">
        <f t="shared" si="249"/>
        <v>5854000</v>
      </c>
      <c r="L2924" s="2">
        <v>1</v>
      </c>
      <c r="M2924" s="2">
        <f t="shared" si="250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252"/>
        <v>3</v>
      </c>
      <c r="S2924">
        <v>0.18</v>
      </c>
      <c r="T2924">
        <v>2.3E-3</v>
      </c>
      <c r="U2924">
        <f t="shared" si="253"/>
        <v>1.3799999999999999E-3</v>
      </c>
    </row>
    <row r="2925" spans="1:21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251"/>
        <v>2660</v>
      </c>
      <c r="J2925" s="2">
        <v>1</v>
      </c>
      <c r="K2925" s="2">
        <f t="shared" si="249"/>
        <v>5856000</v>
      </c>
      <c r="L2925" s="2">
        <v>1</v>
      </c>
      <c r="M2925" s="2">
        <f t="shared" si="250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252"/>
        <v>3</v>
      </c>
      <c r="S2925">
        <v>0.18</v>
      </c>
      <c r="T2925">
        <v>2.3E-3</v>
      </c>
      <c r="U2925">
        <f t="shared" si="253"/>
        <v>1.3799999999999999E-3</v>
      </c>
    </row>
    <row r="2926" spans="1:21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251"/>
        <v>2660</v>
      </c>
      <c r="J2926" s="2">
        <v>1</v>
      </c>
      <c r="K2926" s="2">
        <f t="shared" si="249"/>
        <v>5858000</v>
      </c>
      <c r="L2926" s="2">
        <v>1</v>
      </c>
      <c r="M2926" s="2">
        <f t="shared" si="250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252"/>
        <v>3</v>
      </c>
      <c r="S2926">
        <v>0.18</v>
      </c>
      <c r="T2926">
        <v>2.3E-3</v>
      </c>
      <c r="U2926">
        <f t="shared" si="253"/>
        <v>1.3799999999999999E-3</v>
      </c>
    </row>
    <row r="2927" spans="1:21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251"/>
        <v>2660</v>
      </c>
      <c r="J2927" s="2">
        <v>1</v>
      </c>
      <c r="K2927" s="2">
        <f t="shared" si="249"/>
        <v>5860000</v>
      </c>
      <c r="L2927" s="2">
        <v>1</v>
      </c>
      <c r="M2927" s="2">
        <f t="shared" si="250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252"/>
        <v>3</v>
      </c>
      <c r="S2927">
        <v>0.18</v>
      </c>
      <c r="T2927">
        <v>2.3E-3</v>
      </c>
      <c r="U2927">
        <f t="shared" si="253"/>
        <v>1.3799999999999999E-3</v>
      </c>
    </row>
    <row r="2928" spans="1:21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251"/>
        <v>2670</v>
      </c>
      <c r="J2928" s="2">
        <v>1</v>
      </c>
      <c r="K2928" s="2">
        <f t="shared" si="249"/>
        <v>5862000</v>
      </c>
      <c r="L2928" s="2">
        <v>1</v>
      </c>
      <c r="M2928" s="2">
        <f t="shared" si="250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252"/>
        <v>3</v>
      </c>
      <c r="S2928">
        <v>0.18</v>
      </c>
      <c r="T2928">
        <v>2.3E-3</v>
      </c>
      <c r="U2928">
        <f t="shared" si="253"/>
        <v>1.3799999999999999E-3</v>
      </c>
    </row>
    <row r="2929" spans="1:21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251"/>
        <v>2670</v>
      </c>
      <c r="J2929" s="2">
        <v>1</v>
      </c>
      <c r="K2929" s="2">
        <f t="shared" si="249"/>
        <v>5864000</v>
      </c>
      <c r="L2929" s="2">
        <v>1</v>
      </c>
      <c r="M2929" s="2">
        <f t="shared" si="250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252"/>
        <v>3</v>
      </c>
      <c r="S2929">
        <v>0.18</v>
      </c>
      <c r="T2929">
        <v>2.3E-3</v>
      </c>
      <c r="U2929">
        <f t="shared" si="253"/>
        <v>1.3799999999999999E-3</v>
      </c>
    </row>
    <row r="2930" spans="1:21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251"/>
        <v>2670</v>
      </c>
      <c r="J2930" s="2">
        <v>1</v>
      </c>
      <c r="K2930" s="2">
        <f t="shared" si="249"/>
        <v>5866000</v>
      </c>
      <c r="L2930" s="2">
        <v>1</v>
      </c>
      <c r="M2930" s="2">
        <f t="shared" si="250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252"/>
        <v>3</v>
      </c>
      <c r="S2930">
        <v>0.18</v>
      </c>
      <c r="T2930">
        <v>2.3E-3</v>
      </c>
      <c r="U2930">
        <f t="shared" si="253"/>
        <v>1.3799999999999999E-3</v>
      </c>
    </row>
    <row r="2931" spans="1:21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251"/>
        <v>2670</v>
      </c>
      <c r="J2931" s="2">
        <v>1</v>
      </c>
      <c r="K2931" s="2">
        <f t="shared" ref="K2931:K2994" si="254">10000+A2931*2000</f>
        <v>5868000</v>
      </c>
      <c r="L2931" s="2">
        <v>1</v>
      </c>
      <c r="M2931" s="2">
        <f t="shared" ref="M2931:M2994" si="255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252"/>
        <v>3</v>
      </c>
      <c r="S2931">
        <v>0.18</v>
      </c>
      <c r="T2931">
        <v>2.3E-3</v>
      </c>
      <c r="U2931">
        <f t="shared" si="253"/>
        <v>1.3799999999999999E-3</v>
      </c>
    </row>
    <row r="2932" spans="1:21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251"/>
        <v>2670</v>
      </c>
      <c r="J2932" s="2">
        <v>1</v>
      </c>
      <c r="K2932" s="2">
        <f t="shared" si="254"/>
        <v>5870000</v>
      </c>
      <c r="L2932" s="2">
        <v>1</v>
      </c>
      <c r="M2932" s="2">
        <f t="shared" si="255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252"/>
        <v>3</v>
      </c>
      <c r="S2932">
        <v>0.18</v>
      </c>
      <c r="T2932">
        <v>2.3E-3</v>
      </c>
      <c r="U2932">
        <f t="shared" si="253"/>
        <v>1.3799999999999999E-3</v>
      </c>
    </row>
    <row r="2933" spans="1:21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251"/>
        <v>2670</v>
      </c>
      <c r="J2933" s="2">
        <v>1</v>
      </c>
      <c r="K2933" s="2">
        <f t="shared" si="254"/>
        <v>5872000</v>
      </c>
      <c r="L2933" s="2">
        <v>1</v>
      </c>
      <c r="M2933" s="2">
        <f t="shared" si="255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252"/>
        <v>3</v>
      </c>
      <c r="S2933">
        <v>0.18</v>
      </c>
      <c r="T2933">
        <v>2.3E-3</v>
      </c>
      <c r="U2933">
        <f t="shared" si="253"/>
        <v>1.3799999999999999E-3</v>
      </c>
    </row>
    <row r="2934" spans="1:21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251"/>
        <v>2670</v>
      </c>
      <c r="J2934" s="2">
        <v>1</v>
      </c>
      <c r="K2934" s="2">
        <f t="shared" si="254"/>
        <v>5874000</v>
      </c>
      <c r="L2934" s="2">
        <v>1</v>
      </c>
      <c r="M2934" s="2">
        <f t="shared" si="255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252"/>
        <v>3</v>
      </c>
      <c r="S2934">
        <v>0.18</v>
      </c>
      <c r="T2934">
        <v>2.3E-3</v>
      </c>
      <c r="U2934">
        <f t="shared" si="253"/>
        <v>1.3799999999999999E-3</v>
      </c>
    </row>
    <row r="2935" spans="1:21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251"/>
        <v>2670</v>
      </c>
      <c r="J2935" s="2">
        <v>1</v>
      </c>
      <c r="K2935" s="2">
        <f t="shared" si="254"/>
        <v>5876000</v>
      </c>
      <c r="L2935" s="2">
        <v>1</v>
      </c>
      <c r="M2935" s="2">
        <f t="shared" si="255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252"/>
        <v>3</v>
      </c>
      <c r="S2935">
        <v>0.18</v>
      </c>
      <c r="T2935">
        <v>2.3E-3</v>
      </c>
      <c r="U2935">
        <f t="shared" si="253"/>
        <v>1.3799999999999999E-3</v>
      </c>
    </row>
    <row r="2936" spans="1:21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251"/>
        <v>2670</v>
      </c>
      <c r="J2936" s="2">
        <v>1</v>
      </c>
      <c r="K2936" s="2">
        <f t="shared" si="254"/>
        <v>5878000</v>
      </c>
      <c r="L2936" s="2">
        <v>1</v>
      </c>
      <c r="M2936" s="2">
        <f t="shared" si="255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252"/>
        <v>3</v>
      </c>
      <c r="S2936">
        <v>0.18</v>
      </c>
      <c r="T2936">
        <v>2.3E-3</v>
      </c>
      <c r="U2936">
        <f t="shared" si="253"/>
        <v>1.3799999999999999E-3</v>
      </c>
    </row>
    <row r="2937" spans="1:21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251"/>
        <v>2670</v>
      </c>
      <c r="J2937" s="2">
        <v>1</v>
      </c>
      <c r="K2937" s="2">
        <f t="shared" si="254"/>
        <v>5880000</v>
      </c>
      <c r="L2937" s="2">
        <v>1</v>
      </c>
      <c r="M2937" s="2">
        <f t="shared" si="255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252"/>
        <v>3</v>
      </c>
      <c r="S2937">
        <v>0.18</v>
      </c>
      <c r="T2937">
        <v>2.3E-3</v>
      </c>
      <c r="U2937">
        <f t="shared" si="253"/>
        <v>1.3799999999999999E-3</v>
      </c>
    </row>
    <row r="2938" spans="1:21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251"/>
        <v>2670</v>
      </c>
      <c r="J2938" s="2">
        <v>1</v>
      </c>
      <c r="K2938" s="2">
        <f t="shared" si="254"/>
        <v>5882000</v>
      </c>
      <c r="L2938" s="2">
        <v>1</v>
      </c>
      <c r="M2938" s="2">
        <f t="shared" si="255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252"/>
        <v>3</v>
      </c>
      <c r="S2938">
        <v>0.18</v>
      </c>
      <c r="T2938">
        <v>2.3E-3</v>
      </c>
      <c r="U2938">
        <f t="shared" si="253"/>
        <v>1.3799999999999999E-3</v>
      </c>
    </row>
    <row r="2939" spans="1:21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251"/>
        <v>2670</v>
      </c>
      <c r="J2939" s="2">
        <v>1</v>
      </c>
      <c r="K2939" s="2">
        <f t="shared" si="254"/>
        <v>5884000</v>
      </c>
      <c r="L2939" s="2">
        <v>1</v>
      </c>
      <c r="M2939" s="2">
        <f t="shared" si="255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252"/>
        <v>3</v>
      </c>
      <c r="S2939">
        <v>0.18</v>
      </c>
      <c r="T2939">
        <v>2.3E-3</v>
      </c>
      <c r="U2939">
        <f t="shared" si="253"/>
        <v>1.3799999999999999E-3</v>
      </c>
    </row>
    <row r="2940" spans="1:21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256">ROUNDDOWN(A2939/50*20+1500,-1)</f>
        <v>2670</v>
      </c>
      <c r="J2940" s="2">
        <v>1</v>
      </c>
      <c r="K2940" s="2">
        <f t="shared" si="254"/>
        <v>5886000</v>
      </c>
      <c r="L2940" s="2">
        <v>1</v>
      </c>
      <c r="M2940" s="2">
        <f t="shared" si="255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252"/>
        <v>3</v>
      </c>
      <c r="S2940">
        <v>0.18</v>
      </c>
      <c r="T2940">
        <v>2.3E-3</v>
      </c>
      <c r="U2940">
        <f t="shared" si="253"/>
        <v>1.3799999999999999E-3</v>
      </c>
    </row>
    <row r="2941" spans="1:21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256"/>
        <v>2670</v>
      </c>
      <c r="J2941" s="2">
        <v>1</v>
      </c>
      <c r="K2941" s="2">
        <f t="shared" si="254"/>
        <v>5888000</v>
      </c>
      <c r="L2941" s="2">
        <v>1</v>
      </c>
      <c r="M2941" s="2">
        <f t="shared" si="255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252"/>
        <v>3</v>
      </c>
      <c r="S2941">
        <v>0.18</v>
      </c>
      <c r="T2941">
        <v>2.3E-3</v>
      </c>
      <c r="U2941">
        <f t="shared" si="253"/>
        <v>1.3799999999999999E-3</v>
      </c>
    </row>
    <row r="2942" spans="1:21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256"/>
        <v>2670</v>
      </c>
      <c r="J2942" s="2">
        <v>1</v>
      </c>
      <c r="K2942" s="2">
        <f t="shared" si="254"/>
        <v>5890000</v>
      </c>
      <c r="L2942" s="2">
        <v>1</v>
      </c>
      <c r="M2942" s="2">
        <f t="shared" si="255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252"/>
        <v>3</v>
      </c>
      <c r="S2942">
        <v>0.18</v>
      </c>
      <c r="T2942">
        <v>2.3E-3</v>
      </c>
      <c r="U2942">
        <f t="shared" si="253"/>
        <v>1.3799999999999999E-3</v>
      </c>
    </row>
    <row r="2943" spans="1:21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256"/>
        <v>2670</v>
      </c>
      <c r="J2943" s="2">
        <v>1</v>
      </c>
      <c r="K2943" s="2">
        <f t="shared" si="254"/>
        <v>5892000</v>
      </c>
      <c r="L2943" s="2">
        <v>1</v>
      </c>
      <c r="M2943" s="2">
        <f t="shared" si="255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252"/>
        <v>3</v>
      </c>
      <c r="S2943">
        <v>0.18</v>
      </c>
      <c r="T2943">
        <v>2.3E-3</v>
      </c>
      <c r="U2943">
        <f t="shared" si="253"/>
        <v>1.3799999999999999E-3</v>
      </c>
    </row>
    <row r="2944" spans="1:21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256"/>
        <v>2670</v>
      </c>
      <c r="J2944" s="2">
        <v>1</v>
      </c>
      <c r="K2944" s="2">
        <f t="shared" si="254"/>
        <v>5894000</v>
      </c>
      <c r="L2944" s="2">
        <v>1</v>
      </c>
      <c r="M2944" s="2">
        <f t="shared" si="255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252"/>
        <v>3</v>
      </c>
      <c r="S2944">
        <v>0.18</v>
      </c>
      <c r="T2944">
        <v>2.3E-3</v>
      </c>
      <c r="U2944">
        <f t="shared" si="253"/>
        <v>1.3799999999999999E-3</v>
      </c>
    </row>
    <row r="2945" spans="1:21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256"/>
        <v>2670</v>
      </c>
      <c r="J2945" s="2">
        <v>1</v>
      </c>
      <c r="K2945" s="2">
        <f t="shared" si="254"/>
        <v>5896000</v>
      </c>
      <c r="L2945" s="2">
        <v>1</v>
      </c>
      <c r="M2945" s="2">
        <f t="shared" si="255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252"/>
        <v>3</v>
      </c>
      <c r="S2945">
        <v>0.18</v>
      </c>
      <c r="T2945">
        <v>2.3E-3</v>
      </c>
      <c r="U2945">
        <f t="shared" si="253"/>
        <v>1.3799999999999999E-3</v>
      </c>
    </row>
    <row r="2946" spans="1:21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256"/>
        <v>2670</v>
      </c>
      <c r="J2946" s="2">
        <v>1</v>
      </c>
      <c r="K2946" s="2">
        <f t="shared" si="254"/>
        <v>5898000</v>
      </c>
      <c r="L2946" s="2">
        <v>1</v>
      </c>
      <c r="M2946" s="2">
        <f t="shared" si="255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252"/>
        <v>3</v>
      </c>
      <c r="S2946">
        <v>0.18</v>
      </c>
      <c r="T2946">
        <v>2.3E-3</v>
      </c>
      <c r="U2946">
        <f t="shared" si="253"/>
        <v>1.3799999999999999E-3</v>
      </c>
    </row>
    <row r="2947" spans="1:21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256"/>
        <v>2670</v>
      </c>
      <c r="J2947" s="2">
        <v>1</v>
      </c>
      <c r="K2947" s="2">
        <f t="shared" si="254"/>
        <v>5900000</v>
      </c>
      <c r="L2947" s="2">
        <v>1</v>
      </c>
      <c r="M2947" s="2">
        <f t="shared" si="255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257">QUOTIENT(A2947,1000)+1</f>
        <v>3</v>
      </c>
      <c r="S2947">
        <v>0.18</v>
      </c>
      <c r="T2947">
        <v>2.3E-3</v>
      </c>
      <c r="U2947">
        <f t="shared" si="253"/>
        <v>1.3799999999999999E-3</v>
      </c>
    </row>
    <row r="2948" spans="1:21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256"/>
        <v>2670</v>
      </c>
      <c r="J2948" s="2">
        <v>1</v>
      </c>
      <c r="K2948" s="2">
        <f t="shared" si="254"/>
        <v>5902000</v>
      </c>
      <c r="L2948" s="2">
        <v>1</v>
      </c>
      <c r="M2948" s="2">
        <f t="shared" si="255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257"/>
        <v>3</v>
      </c>
      <c r="S2948">
        <v>0.18</v>
      </c>
      <c r="T2948">
        <v>2.3E-3</v>
      </c>
      <c r="U2948">
        <f t="shared" ref="U2948:U3011" si="258">T2948*0.6</f>
        <v>1.3799999999999999E-3</v>
      </c>
    </row>
    <row r="2949" spans="1:21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256"/>
        <v>2670</v>
      </c>
      <c r="J2949" s="2">
        <v>1</v>
      </c>
      <c r="K2949" s="2">
        <f t="shared" si="254"/>
        <v>5904000</v>
      </c>
      <c r="L2949" s="2">
        <v>1</v>
      </c>
      <c r="M2949" s="2">
        <f t="shared" si="255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257"/>
        <v>3</v>
      </c>
      <c r="S2949">
        <v>0.18</v>
      </c>
      <c r="T2949">
        <v>2.3E-3</v>
      </c>
      <c r="U2949">
        <f t="shared" si="258"/>
        <v>1.3799999999999999E-3</v>
      </c>
    </row>
    <row r="2950" spans="1:21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256"/>
        <v>2670</v>
      </c>
      <c r="J2950" s="2">
        <v>1</v>
      </c>
      <c r="K2950" s="2">
        <f t="shared" si="254"/>
        <v>5906000</v>
      </c>
      <c r="L2950" s="2">
        <v>1</v>
      </c>
      <c r="M2950" s="2">
        <f t="shared" si="255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257"/>
        <v>3</v>
      </c>
      <c r="S2950">
        <v>0.18</v>
      </c>
      <c r="T2950">
        <v>2.3E-3</v>
      </c>
      <c r="U2950">
        <f t="shared" si="258"/>
        <v>1.3799999999999999E-3</v>
      </c>
    </row>
    <row r="2951" spans="1:21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256"/>
        <v>2670</v>
      </c>
      <c r="J2951" s="2">
        <v>1</v>
      </c>
      <c r="K2951" s="2">
        <f t="shared" si="254"/>
        <v>5908000</v>
      </c>
      <c r="L2951" s="2">
        <v>1</v>
      </c>
      <c r="M2951" s="2">
        <f t="shared" si="255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257"/>
        <v>3</v>
      </c>
      <c r="S2951">
        <v>0.18</v>
      </c>
      <c r="T2951">
        <v>2.3E-3</v>
      </c>
      <c r="U2951">
        <f t="shared" si="258"/>
        <v>1.3799999999999999E-3</v>
      </c>
    </row>
    <row r="2952" spans="1:21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256"/>
        <v>2670</v>
      </c>
      <c r="J2952" s="2">
        <v>1</v>
      </c>
      <c r="K2952" s="2">
        <f t="shared" si="254"/>
        <v>5910000</v>
      </c>
      <c r="L2952" s="2">
        <v>1</v>
      </c>
      <c r="M2952" s="2">
        <f t="shared" si="255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257"/>
        <v>3</v>
      </c>
      <c r="S2952">
        <v>0.18</v>
      </c>
      <c r="T2952">
        <v>2.3E-3</v>
      </c>
      <c r="U2952">
        <f t="shared" si="258"/>
        <v>1.3799999999999999E-3</v>
      </c>
    </row>
    <row r="2953" spans="1:21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256"/>
        <v>2680</v>
      </c>
      <c r="I2953" s="1"/>
      <c r="J2953" s="1">
        <v>1</v>
      </c>
      <c r="K2953" s="1">
        <f t="shared" si="254"/>
        <v>5912000</v>
      </c>
      <c r="L2953" s="1">
        <v>1</v>
      </c>
      <c r="M2953" s="1">
        <f t="shared" si="255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257"/>
        <v>3</v>
      </c>
      <c r="S2953">
        <v>0.18</v>
      </c>
      <c r="T2953">
        <v>2.3E-3</v>
      </c>
      <c r="U2953">
        <f t="shared" si="258"/>
        <v>1.3799999999999999E-3</v>
      </c>
    </row>
    <row r="2954" spans="1:21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256"/>
        <v>2680</v>
      </c>
      <c r="I2954" s="1"/>
      <c r="J2954" s="1">
        <v>1</v>
      </c>
      <c r="K2954" s="1">
        <f t="shared" si="254"/>
        <v>5914000</v>
      </c>
      <c r="L2954" s="1">
        <v>1</v>
      </c>
      <c r="M2954" s="1">
        <f t="shared" si="255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257"/>
        <v>3</v>
      </c>
      <c r="S2954">
        <v>0.18</v>
      </c>
      <c r="T2954">
        <v>2.3E-3</v>
      </c>
      <c r="U2954">
        <f t="shared" si="258"/>
        <v>1.3799999999999999E-3</v>
      </c>
    </row>
    <row r="2955" spans="1:21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256"/>
        <v>2680</v>
      </c>
      <c r="I2955" s="1"/>
      <c r="J2955" s="1">
        <v>1</v>
      </c>
      <c r="K2955" s="1">
        <f t="shared" si="254"/>
        <v>5916000</v>
      </c>
      <c r="L2955" s="1">
        <v>1</v>
      </c>
      <c r="M2955" s="1">
        <f t="shared" si="255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257"/>
        <v>3</v>
      </c>
      <c r="S2955">
        <v>0.18</v>
      </c>
      <c r="T2955">
        <v>2.3E-3</v>
      </c>
      <c r="U2955">
        <f t="shared" si="258"/>
        <v>1.3799999999999999E-3</v>
      </c>
    </row>
    <row r="2956" spans="1:21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256"/>
        <v>2680</v>
      </c>
      <c r="I2956" s="1"/>
      <c r="J2956" s="1">
        <v>1</v>
      </c>
      <c r="K2956" s="1">
        <f t="shared" si="254"/>
        <v>5918000</v>
      </c>
      <c r="L2956" s="1">
        <v>1</v>
      </c>
      <c r="M2956" s="1">
        <f t="shared" si="255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257"/>
        <v>3</v>
      </c>
      <c r="S2956">
        <v>0.18</v>
      </c>
      <c r="T2956">
        <v>2.3E-3</v>
      </c>
      <c r="U2956">
        <f t="shared" si="258"/>
        <v>1.3799999999999999E-3</v>
      </c>
    </row>
    <row r="2957" spans="1:21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256"/>
        <v>2680</v>
      </c>
      <c r="I2957" s="1"/>
      <c r="J2957" s="1">
        <v>1</v>
      </c>
      <c r="K2957" s="1">
        <f t="shared" si="254"/>
        <v>5920000</v>
      </c>
      <c r="L2957" s="1">
        <v>1</v>
      </c>
      <c r="M2957" s="1">
        <f t="shared" si="255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257"/>
        <v>3</v>
      </c>
      <c r="S2957">
        <v>0.18</v>
      </c>
      <c r="T2957">
        <v>2.3E-3</v>
      </c>
      <c r="U2957">
        <f t="shared" si="258"/>
        <v>1.3799999999999999E-3</v>
      </c>
    </row>
    <row r="2958" spans="1:21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256"/>
        <v>2680</v>
      </c>
      <c r="I2958" s="1"/>
      <c r="J2958" s="1">
        <v>1</v>
      </c>
      <c r="K2958" s="1">
        <f t="shared" si="254"/>
        <v>5922000</v>
      </c>
      <c r="L2958" s="1">
        <v>1</v>
      </c>
      <c r="M2958" s="1">
        <f t="shared" si="255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257"/>
        <v>3</v>
      </c>
      <c r="S2958">
        <v>0.18</v>
      </c>
      <c r="T2958">
        <v>2.3E-3</v>
      </c>
      <c r="U2958">
        <f t="shared" si="258"/>
        <v>1.3799999999999999E-3</v>
      </c>
    </row>
    <row r="2959" spans="1:21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256"/>
        <v>2680</v>
      </c>
      <c r="I2959" s="1"/>
      <c r="J2959" s="1">
        <v>1</v>
      </c>
      <c r="K2959" s="1">
        <f t="shared" si="254"/>
        <v>5924000</v>
      </c>
      <c r="L2959" s="1">
        <v>1</v>
      </c>
      <c r="M2959" s="1">
        <f t="shared" si="255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257"/>
        <v>3</v>
      </c>
      <c r="S2959">
        <v>0.18</v>
      </c>
      <c r="T2959">
        <v>2.3E-3</v>
      </c>
      <c r="U2959">
        <f t="shared" si="258"/>
        <v>1.3799999999999999E-3</v>
      </c>
    </row>
    <row r="2960" spans="1:21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256"/>
        <v>2680</v>
      </c>
      <c r="I2960" s="1"/>
      <c r="J2960" s="1">
        <v>1</v>
      </c>
      <c r="K2960" s="1">
        <f t="shared" si="254"/>
        <v>5926000</v>
      </c>
      <c r="L2960" s="1">
        <v>1</v>
      </c>
      <c r="M2960" s="1">
        <f t="shared" si="255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257"/>
        <v>3</v>
      </c>
      <c r="S2960">
        <v>0.18</v>
      </c>
      <c r="T2960">
        <v>2.3E-3</v>
      </c>
      <c r="U2960">
        <f t="shared" si="258"/>
        <v>1.3799999999999999E-3</v>
      </c>
    </row>
    <row r="2961" spans="1:21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256"/>
        <v>2680</v>
      </c>
      <c r="I2961" s="1"/>
      <c r="J2961" s="1">
        <v>1</v>
      </c>
      <c r="K2961" s="1">
        <f t="shared" si="254"/>
        <v>5928000</v>
      </c>
      <c r="L2961" s="1">
        <v>1</v>
      </c>
      <c r="M2961" s="1">
        <f t="shared" si="255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257"/>
        <v>3</v>
      </c>
      <c r="S2961">
        <v>0.18</v>
      </c>
      <c r="T2961">
        <v>2.3E-3</v>
      </c>
      <c r="U2961">
        <f t="shared" si="258"/>
        <v>1.3799999999999999E-3</v>
      </c>
    </row>
    <row r="2962" spans="1:21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256"/>
        <v>2680</v>
      </c>
      <c r="I2962" s="1"/>
      <c r="J2962" s="1">
        <v>1</v>
      </c>
      <c r="K2962" s="1">
        <f t="shared" si="254"/>
        <v>5930000</v>
      </c>
      <c r="L2962" s="1">
        <v>1</v>
      </c>
      <c r="M2962" s="1">
        <f t="shared" si="255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257"/>
        <v>3</v>
      </c>
      <c r="S2962">
        <v>0.18</v>
      </c>
      <c r="T2962">
        <v>2.3E-3</v>
      </c>
      <c r="U2962">
        <f t="shared" si="258"/>
        <v>1.3799999999999999E-3</v>
      </c>
    </row>
    <row r="2963" spans="1:21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256"/>
        <v>2680</v>
      </c>
      <c r="I2963" s="1"/>
      <c r="J2963" s="1">
        <v>1</v>
      </c>
      <c r="K2963" s="1">
        <f t="shared" si="254"/>
        <v>5932000</v>
      </c>
      <c r="L2963" s="1">
        <v>1</v>
      </c>
      <c r="M2963" s="1">
        <f t="shared" si="255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257"/>
        <v>3</v>
      </c>
      <c r="S2963">
        <v>0.18</v>
      </c>
      <c r="T2963">
        <v>2.3E-3</v>
      </c>
      <c r="U2963">
        <f t="shared" si="258"/>
        <v>1.3799999999999999E-3</v>
      </c>
    </row>
    <row r="2964" spans="1:21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256"/>
        <v>2680</v>
      </c>
      <c r="I2964" s="1"/>
      <c r="J2964" s="1">
        <v>1</v>
      </c>
      <c r="K2964" s="1">
        <f t="shared" si="254"/>
        <v>5934000</v>
      </c>
      <c r="L2964" s="1">
        <v>1</v>
      </c>
      <c r="M2964" s="1">
        <f t="shared" si="255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257"/>
        <v>3</v>
      </c>
      <c r="S2964">
        <v>0.18</v>
      </c>
      <c r="T2964">
        <v>2.3E-3</v>
      </c>
      <c r="U2964">
        <f t="shared" si="258"/>
        <v>1.3799999999999999E-3</v>
      </c>
    </row>
    <row r="2965" spans="1:21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256"/>
        <v>2680</v>
      </c>
      <c r="I2965" s="1"/>
      <c r="J2965" s="1">
        <v>1</v>
      </c>
      <c r="K2965" s="1">
        <f t="shared" si="254"/>
        <v>5936000</v>
      </c>
      <c r="L2965" s="1">
        <v>1</v>
      </c>
      <c r="M2965" s="1">
        <f t="shared" si="255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257"/>
        <v>3</v>
      </c>
      <c r="S2965">
        <v>0.18</v>
      </c>
      <c r="T2965">
        <v>2.3E-3</v>
      </c>
      <c r="U2965">
        <f t="shared" si="258"/>
        <v>1.3799999999999999E-3</v>
      </c>
    </row>
    <row r="2966" spans="1:21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256"/>
        <v>2680</v>
      </c>
      <c r="I2966" s="1"/>
      <c r="J2966" s="1">
        <v>1</v>
      </c>
      <c r="K2966" s="1">
        <f t="shared" si="254"/>
        <v>5938000</v>
      </c>
      <c r="L2966" s="1">
        <v>1</v>
      </c>
      <c r="M2966" s="1">
        <f t="shared" si="255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257"/>
        <v>3</v>
      </c>
      <c r="S2966">
        <v>0.18</v>
      </c>
      <c r="T2966">
        <v>2.3E-3</v>
      </c>
      <c r="U2966">
        <f t="shared" si="258"/>
        <v>1.3799999999999999E-3</v>
      </c>
    </row>
    <row r="2967" spans="1:21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256"/>
        <v>2680</v>
      </c>
      <c r="I2967" s="1"/>
      <c r="J2967" s="1">
        <v>1</v>
      </c>
      <c r="K2967" s="1">
        <f t="shared" si="254"/>
        <v>5940000</v>
      </c>
      <c r="L2967" s="1">
        <v>1</v>
      </c>
      <c r="M2967" s="1">
        <f t="shared" si="255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257"/>
        <v>3</v>
      </c>
      <c r="S2967">
        <v>0.18</v>
      </c>
      <c r="T2967">
        <v>2.3E-3</v>
      </c>
      <c r="U2967">
        <f t="shared" si="258"/>
        <v>1.3799999999999999E-3</v>
      </c>
    </row>
    <row r="2968" spans="1:21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256"/>
        <v>2680</v>
      </c>
      <c r="I2968" s="1"/>
      <c r="J2968" s="1">
        <v>1</v>
      </c>
      <c r="K2968" s="1">
        <f t="shared" si="254"/>
        <v>5942000</v>
      </c>
      <c r="L2968" s="1">
        <v>1</v>
      </c>
      <c r="M2968" s="1">
        <f t="shared" si="255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257"/>
        <v>3</v>
      </c>
      <c r="S2968">
        <v>0.18</v>
      </c>
      <c r="T2968">
        <v>2.3E-3</v>
      </c>
      <c r="U2968">
        <f t="shared" si="258"/>
        <v>1.3799999999999999E-3</v>
      </c>
    </row>
    <row r="2969" spans="1:21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256"/>
        <v>2680</v>
      </c>
      <c r="I2969" s="1"/>
      <c r="J2969" s="1">
        <v>1</v>
      </c>
      <c r="K2969" s="1">
        <f t="shared" si="254"/>
        <v>5944000</v>
      </c>
      <c r="L2969" s="1">
        <v>1</v>
      </c>
      <c r="M2969" s="1">
        <f t="shared" si="255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257"/>
        <v>3</v>
      </c>
      <c r="S2969">
        <v>0.18</v>
      </c>
      <c r="T2969">
        <v>2.3E-3</v>
      </c>
      <c r="U2969">
        <f t="shared" si="258"/>
        <v>1.3799999999999999E-3</v>
      </c>
    </row>
    <row r="2970" spans="1:21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256"/>
        <v>2680</v>
      </c>
      <c r="I2970" s="1"/>
      <c r="J2970" s="1">
        <v>1</v>
      </c>
      <c r="K2970" s="1">
        <f t="shared" si="254"/>
        <v>5946000</v>
      </c>
      <c r="L2970" s="1">
        <v>1</v>
      </c>
      <c r="M2970" s="1">
        <f t="shared" si="255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257"/>
        <v>3</v>
      </c>
      <c r="S2970">
        <v>0.18</v>
      </c>
      <c r="T2970">
        <v>2.3E-3</v>
      </c>
      <c r="U2970">
        <f t="shared" si="258"/>
        <v>1.3799999999999999E-3</v>
      </c>
    </row>
    <row r="2971" spans="1:21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256"/>
        <v>2680</v>
      </c>
      <c r="I2971" s="1"/>
      <c r="J2971" s="1">
        <v>1</v>
      </c>
      <c r="K2971" s="1">
        <f t="shared" si="254"/>
        <v>5948000</v>
      </c>
      <c r="L2971" s="1">
        <v>1</v>
      </c>
      <c r="M2971" s="1">
        <f t="shared" si="255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257"/>
        <v>3</v>
      </c>
      <c r="S2971">
        <v>0.18</v>
      </c>
      <c r="T2971">
        <v>2.3E-3</v>
      </c>
      <c r="U2971">
        <f t="shared" si="258"/>
        <v>1.3799999999999999E-3</v>
      </c>
    </row>
    <row r="2972" spans="1:21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256"/>
        <v>2680</v>
      </c>
      <c r="I2972" s="1"/>
      <c r="J2972" s="1">
        <v>1</v>
      </c>
      <c r="K2972" s="1">
        <f t="shared" si="254"/>
        <v>5950000</v>
      </c>
      <c r="L2972" s="1">
        <v>1</v>
      </c>
      <c r="M2972" s="1">
        <f t="shared" si="255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257"/>
        <v>3</v>
      </c>
      <c r="S2972">
        <v>0.18</v>
      </c>
      <c r="T2972">
        <v>2.3E-3</v>
      </c>
      <c r="U2972">
        <f t="shared" si="258"/>
        <v>1.3799999999999999E-3</v>
      </c>
    </row>
    <row r="2973" spans="1:21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256"/>
        <v>2680</v>
      </c>
      <c r="I2973" s="1"/>
      <c r="J2973" s="1">
        <v>1</v>
      </c>
      <c r="K2973" s="1">
        <f t="shared" si="254"/>
        <v>5952000</v>
      </c>
      <c r="L2973" s="1">
        <v>1</v>
      </c>
      <c r="M2973" s="1">
        <f t="shared" si="255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257"/>
        <v>3</v>
      </c>
      <c r="S2973">
        <v>0.18</v>
      </c>
      <c r="T2973">
        <v>2.3E-3</v>
      </c>
      <c r="U2973">
        <f t="shared" si="258"/>
        <v>1.3799999999999999E-3</v>
      </c>
    </row>
    <row r="2974" spans="1:21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256"/>
        <v>2680</v>
      </c>
      <c r="I2974" s="1"/>
      <c r="J2974" s="1">
        <v>1</v>
      </c>
      <c r="K2974" s="1">
        <f t="shared" si="254"/>
        <v>5954000</v>
      </c>
      <c r="L2974" s="1">
        <v>1</v>
      </c>
      <c r="M2974" s="1">
        <f t="shared" si="255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257"/>
        <v>3</v>
      </c>
      <c r="S2974">
        <v>0.18</v>
      </c>
      <c r="T2974">
        <v>2.3E-3</v>
      </c>
      <c r="U2974">
        <f t="shared" si="258"/>
        <v>1.3799999999999999E-3</v>
      </c>
    </row>
    <row r="2975" spans="1:21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256"/>
        <v>2680</v>
      </c>
      <c r="I2975" s="1"/>
      <c r="J2975" s="1">
        <v>1</v>
      </c>
      <c r="K2975" s="1">
        <f t="shared" si="254"/>
        <v>5956000</v>
      </c>
      <c r="L2975" s="1">
        <v>1</v>
      </c>
      <c r="M2975" s="1">
        <f t="shared" si="255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257"/>
        <v>3</v>
      </c>
      <c r="S2975">
        <v>0.18</v>
      </c>
      <c r="T2975">
        <v>2.3E-3</v>
      </c>
      <c r="U2975">
        <f t="shared" si="258"/>
        <v>1.3799999999999999E-3</v>
      </c>
    </row>
    <row r="2976" spans="1:21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256"/>
        <v>2680</v>
      </c>
      <c r="I2976" s="1"/>
      <c r="J2976" s="1">
        <v>1</v>
      </c>
      <c r="K2976" s="1">
        <f t="shared" si="254"/>
        <v>5958000</v>
      </c>
      <c r="L2976" s="1">
        <v>1</v>
      </c>
      <c r="M2976" s="1">
        <f t="shared" si="255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257"/>
        <v>3</v>
      </c>
      <c r="S2976">
        <v>0.18</v>
      </c>
      <c r="T2976">
        <v>2.3E-3</v>
      </c>
      <c r="U2976">
        <f t="shared" si="258"/>
        <v>1.3799999999999999E-3</v>
      </c>
    </row>
    <row r="2977" spans="1:21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256"/>
        <v>2680</v>
      </c>
      <c r="I2977" s="1"/>
      <c r="J2977" s="1">
        <v>1</v>
      </c>
      <c r="K2977" s="1">
        <f t="shared" si="254"/>
        <v>5960000</v>
      </c>
      <c r="L2977" s="1">
        <v>1</v>
      </c>
      <c r="M2977" s="1">
        <f t="shared" si="255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257"/>
        <v>3</v>
      </c>
      <c r="S2977">
        <v>0.18</v>
      </c>
      <c r="T2977">
        <v>2.3E-3</v>
      </c>
      <c r="U2977">
        <f t="shared" si="258"/>
        <v>1.3799999999999999E-3</v>
      </c>
    </row>
    <row r="2978" spans="1:21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256"/>
        <v>2690</v>
      </c>
      <c r="I2978" s="1"/>
      <c r="J2978" s="1">
        <v>1</v>
      </c>
      <c r="K2978" s="1">
        <f t="shared" si="254"/>
        <v>5962000</v>
      </c>
      <c r="L2978" s="1">
        <v>1</v>
      </c>
      <c r="M2978" s="1">
        <f t="shared" si="255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257"/>
        <v>3</v>
      </c>
      <c r="S2978">
        <v>0.18</v>
      </c>
      <c r="T2978">
        <v>2.3E-3</v>
      </c>
      <c r="U2978">
        <f t="shared" si="258"/>
        <v>1.3799999999999999E-3</v>
      </c>
    </row>
    <row r="2979" spans="1:21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256"/>
        <v>2690</v>
      </c>
      <c r="I2979" s="1"/>
      <c r="J2979" s="1">
        <v>1</v>
      </c>
      <c r="K2979" s="1">
        <f t="shared" si="254"/>
        <v>5964000</v>
      </c>
      <c r="L2979" s="1">
        <v>1</v>
      </c>
      <c r="M2979" s="1">
        <f t="shared" si="255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257"/>
        <v>3</v>
      </c>
      <c r="S2979">
        <v>0.18</v>
      </c>
      <c r="T2979">
        <v>2.3E-3</v>
      </c>
      <c r="U2979">
        <f t="shared" si="258"/>
        <v>1.3799999999999999E-3</v>
      </c>
    </row>
    <row r="2980" spans="1:21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256"/>
        <v>2690</v>
      </c>
      <c r="I2980" s="1"/>
      <c r="J2980" s="1">
        <v>1</v>
      </c>
      <c r="K2980" s="1">
        <f t="shared" si="254"/>
        <v>5966000</v>
      </c>
      <c r="L2980" s="1">
        <v>1</v>
      </c>
      <c r="M2980" s="1">
        <f t="shared" si="255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257"/>
        <v>3</v>
      </c>
      <c r="S2980">
        <v>0.18</v>
      </c>
      <c r="T2980">
        <v>2.3E-3</v>
      </c>
      <c r="U2980">
        <f t="shared" si="258"/>
        <v>1.3799999999999999E-3</v>
      </c>
    </row>
    <row r="2981" spans="1:21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256"/>
        <v>2690</v>
      </c>
      <c r="I2981" s="1"/>
      <c r="J2981" s="1">
        <v>1</v>
      </c>
      <c r="K2981" s="1">
        <f t="shared" si="254"/>
        <v>5968000</v>
      </c>
      <c r="L2981" s="1">
        <v>1</v>
      </c>
      <c r="M2981" s="1">
        <f t="shared" si="255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257"/>
        <v>3</v>
      </c>
      <c r="S2981">
        <v>0.18</v>
      </c>
      <c r="T2981">
        <v>2.3E-3</v>
      </c>
      <c r="U2981">
        <f t="shared" si="258"/>
        <v>1.3799999999999999E-3</v>
      </c>
    </row>
    <row r="2982" spans="1:21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256"/>
        <v>2690</v>
      </c>
      <c r="I2982" s="1"/>
      <c r="J2982" s="1">
        <v>1</v>
      </c>
      <c r="K2982" s="1">
        <f t="shared" si="254"/>
        <v>5970000</v>
      </c>
      <c r="L2982" s="1">
        <v>1</v>
      </c>
      <c r="M2982" s="1">
        <f t="shared" si="255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257"/>
        <v>3</v>
      </c>
      <c r="S2982">
        <v>0.18</v>
      </c>
      <c r="T2982">
        <v>2.3E-3</v>
      </c>
      <c r="U2982">
        <f t="shared" si="258"/>
        <v>1.3799999999999999E-3</v>
      </c>
    </row>
    <row r="2983" spans="1:21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256"/>
        <v>2690</v>
      </c>
      <c r="I2983" s="1"/>
      <c r="J2983" s="1">
        <v>1</v>
      </c>
      <c r="K2983" s="1">
        <f t="shared" si="254"/>
        <v>5972000</v>
      </c>
      <c r="L2983" s="1">
        <v>1</v>
      </c>
      <c r="M2983" s="1">
        <f t="shared" si="255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257"/>
        <v>3</v>
      </c>
      <c r="S2983">
        <v>0.18</v>
      </c>
      <c r="T2983">
        <v>2.3E-3</v>
      </c>
      <c r="U2983">
        <f t="shared" si="258"/>
        <v>1.3799999999999999E-3</v>
      </c>
    </row>
    <row r="2984" spans="1:21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256"/>
        <v>2690</v>
      </c>
      <c r="I2984" s="1"/>
      <c r="J2984" s="1">
        <v>1</v>
      </c>
      <c r="K2984" s="1">
        <f t="shared" si="254"/>
        <v>5974000</v>
      </c>
      <c r="L2984" s="1">
        <v>1</v>
      </c>
      <c r="M2984" s="1">
        <f t="shared" si="255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257"/>
        <v>3</v>
      </c>
      <c r="S2984">
        <v>0.18</v>
      </c>
      <c r="T2984">
        <v>2.3E-3</v>
      </c>
      <c r="U2984">
        <f t="shared" si="258"/>
        <v>1.3799999999999999E-3</v>
      </c>
    </row>
    <row r="2985" spans="1:21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256"/>
        <v>2690</v>
      </c>
      <c r="I2985" s="1"/>
      <c r="J2985" s="1">
        <v>1</v>
      </c>
      <c r="K2985" s="1">
        <f t="shared" si="254"/>
        <v>5976000</v>
      </c>
      <c r="L2985" s="1">
        <v>1</v>
      </c>
      <c r="M2985" s="1">
        <f t="shared" si="255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257"/>
        <v>3</v>
      </c>
      <c r="S2985">
        <v>0.18</v>
      </c>
      <c r="T2985">
        <v>2.3E-3</v>
      </c>
      <c r="U2985">
        <f t="shared" si="258"/>
        <v>1.3799999999999999E-3</v>
      </c>
    </row>
    <row r="2986" spans="1:21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256"/>
        <v>2690</v>
      </c>
      <c r="I2986" s="1"/>
      <c r="J2986" s="1">
        <v>1</v>
      </c>
      <c r="K2986" s="1">
        <f t="shared" si="254"/>
        <v>5978000</v>
      </c>
      <c r="L2986" s="1">
        <v>1</v>
      </c>
      <c r="M2986" s="1">
        <f t="shared" si="255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257"/>
        <v>3</v>
      </c>
      <c r="S2986">
        <v>0.18</v>
      </c>
      <c r="T2986">
        <v>2.3E-3</v>
      </c>
      <c r="U2986">
        <f t="shared" si="258"/>
        <v>1.3799999999999999E-3</v>
      </c>
    </row>
    <row r="2987" spans="1:21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256"/>
        <v>2690</v>
      </c>
      <c r="I2987" s="1"/>
      <c r="J2987" s="1">
        <v>1</v>
      </c>
      <c r="K2987" s="1">
        <f t="shared" si="254"/>
        <v>5980000</v>
      </c>
      <c r="L2987" s="1">
        <v>1</v>
      </c>
      <c r="M2987" s="1">
        <f t="shared" si="255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257"/>
        <v>3</v>
      </c>
      <c r="S2987">
        <v>0.18</v>
      </c>
      <c r="T2987">
        <v>2.3E-3</v>
      </c>
      <c r="U2987">
        <f t="shared" si="258"/>
        <v>1.3799999999999999E-3</v>
      </c>
    </row>
    <row r="2988" spans="1:21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256"/>
        <v>2690</v>
      </c>
      <c r="I2988" s="1"/>
      <c r="J2988" s="1">
        <v>1</v>
      </c>
      <c r="K2988" s="1">
        <f t="shared" si="254"/>
        <v>5982000</v>
      </c>
      <c r="L2988" s="1">
        <v>1</v>
      </c>
      <c r="M2988" s="1">
        <f t="shared" si="255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257"/>
        <v>3</v>
      </c>
      <c r="S2988">
        <v>0.18</v>
      </c>
      <c r="T2988">
        <v>2.3E-3</v>
      </c>
      <c r="U2988">
        <f t="shared" si="258"/>
        <v>1.3799999999999999E-3</v>
      </c>
    </row>
    <row r="2989" spans="1:21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256"/>
        <v>2690</v>
      </c>
      <c r="I2989" s="1"/>
      <c r="J2989" s="1">
        <v>1</v>
      </c>
      <c r="K2989" s="1">
        <f t="shared" si="254"/>
        <v>5984000</v>
      </c>
      <c r="L2989" s="1">
        <v>1</v>
      </c>
      <c r="M2989" s="1">
        <f t="shared" si="255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257"/>
        <v>3</v>
      </c>
      <c r="S2989">
        <v>0.18</v>
      </c>
      <c r="T2989">
        <v>2.3E-3</v>
      </c>
      <c r="U2989">
        <f t="shared" si="258"/>
        <v>1.3799999999999999E-3</v>
      </c>
    </row>
    <row r="2990" spans="1:21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256"/>
        <v>2690</v>
      </c>
      <c r="I2990" s="1"/>
      <c r="J2990" s="1">
        <v>1</v>
      </c>
      <c r="K2990" s="1">
        <f t="shared" si="254"/>
        <v>5986000</v>
      </c>
      <c r="L2990" s="1">
        <v>1</v>
      </c>
      <c r="M2990" s="1">
        <f t="shared" si="255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257"/>
        <v>3</v>
      </c>
      <c r="S2990">
        <v>0.18</v>
      </c>
      <c r="T2990">
        <v>2.3E-3</v>
      </c>
      <c r="U2990">
        <f t="shared" si="258"/>
        <v>1.3799999999999999E-3</v>
      </c>
    </row>
    <row r="2991" spans="1:21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256"/>
        <v>2690</v>
      </c>
      <c r="I2991" s="1"/>
      <c r="J2991" s="1">
        <v>1</v>
      </c>
      <c r="K2991" s="1">
        <f t="shared" si="254"/>
        <v>5988000</v>
      </c>
      <c r="L2991" s="1">
        <v>1</v>
      </c>
      <c r="M2991" s="1">
        <f t="shared" si="255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257"/>
        <v>3</v>
      </c>
      <c r="S2991">
        <v>0.18</v>
      </c>
      <c r="T2991">
        <v>2.3E-3</v>
      </c>
      <c r="U2991">
        <f t="shared" si="258"/>
        <v>1.3799999999999999E-3</v>
      </c>
    </row>
    <row r="2992" spans="1:21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256"/>
        <v>2690</v>
      </c>
      <c r="I2992" s="1"/>
      <c r="J2992" s="1">
        <v>1</v>
      </c>
      <c r="K2992" s="1">
        <f t="shared" si="254"/>
        <v>5990000</v>
      </c>
      <c r="L2992" s="1">
        <v>1</v>
      </c>
      <c r="M2992" s="1">
        <f t="shared" si="255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257"/>
        <v>3</v>
      </c>
      <c r="S2992">
        <v>0.18</v>
      </c>
      <c r="T2992">
        <v>2.3E-3</v>
      </c>
      <c r="U2992">
        <f t="shared" si="258"/>
        <v>1.3799999999999999E-3</v>
      </c>
    </row>
    <row r="2993" spans="1:21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256"/>
        <v>2690</v>
      </c>
      <c r="I2993" s="1"/>
      <c r="J2993" s="1">
        <v>1</v>
      </c>
      <c r="K2993" s="1">
        <f t="shared" si="254"/>
        <v>5992000</v>
      </c>
      <c r="L2993" s="1">
        <v>1</v>
      </c>
      <c r="M2993" s="1">
        <f t="shared" si="255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257"/>
        <v>3</v>
      </c>
      <c r="S2993">
        <v>0.18</v>
      </c>
      <c r="T2993">
        <v>2.3E-3</v>
      </c>
      <c r="U2993">
        <f t="shared" si="258"/>
        <v>1.3799999999999999E-3</v>
      </c>
    </row>
    <row r="2994" spans="1:21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256"/>
        <v>2690</v>
      </c>
      <c r="I2994" s="1"/>
      <c r="J2994" s="1">
        <v>1</v>
      </c>
      <c r="K2994" s="1">
        <f t="shared" si="254"/>
        <v>5994000</v>
      </c>
      <c r="L2994" s="1">
        <v>1</v>
      </c>
      <c r="M2994" s="1">
        <f t="shared" si="255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257"/>
        <v>3</v>
      </c>
      <c r="S2994">
        <v>0.18</v>
      </c>
      <c r="T2994">
        <v>2.3E-3</v>
      </c>
      <c r="U2994">
        <f t="shared" si="258"/>
        <v>1.3799999999999999E-3</v>
      </c>
    </row>
    <row r="2995" spans="1:21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256"/>
        <v>2690</v>
      </c>
      <c r="I2995" s="1"/>
      <c r="J2995" s="1">
        <v>1</v>
      </c>
      <c r="K2995" s="1">
        <f t="shared" ref="K2995:K3003" si="259">10000+A2995*2000</f>
        <v>5996000</v>
      </c>
      <c r="L2995" s="1">
        <v>1</v>
      </c>
      <c r="M2995" s="1">
        <f t="shared" ref="M2995:M3003" si="260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257"/>
        <v>3</v>
      </c>
      <c r="S2995">
        <v>0.18</v>
      </c>
      <c r="T2995">
        <v>2.3E-3</v>
      </c>
      <c r="U2995">
        <f t="shared" si="258"/>
        <v>1.3799999999999999E-3</v>
      </c>
    </row>
    <row r="2996" spans="1:21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256"/>
        <v>2690</v>
      </c>
      <c r="I2996" s="1"/>
      <c r="J2996" s="1">
        <v>1</v>
      </c>
      <c r="K2996" s="1">
        <f t="shared" si="259"/>
        <v>5998000</v>
      </c>
      <c r="L2996" s="1">
        <v>1</v>
      </c>
      <c r="M2996" s="1">
        <f t="shared" si="260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257"/>
        <v>3</v>
      </c>
      <c r="S2996">
        <v>0.18</v>
      </c>
      <c r="T2996">
        <v>2.3E-3</v>
      </c>
      <c r="U2996">
        <f t="shared" si="258"/>
        <v>1.3799999999999999E-3</v>
      </c>
    </row>
    <row r="2997" spans="1:21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256"/>
        <v>2690</v>
      </c>
      <c r="I2997" s="1"/>
      <c r="J2997" s="1">
        <v>1</v>
      </c>
      <c r="K2997" s="1">
        <f t="shared" si="259"/>
        <v>6000000</v>
      </c>
      <c r="L2997" s="1">
        <v>1</v>
      </c>
      <c r="M2997" s="1">
        <f t="shared" si="260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257"/>
        <v>3</v>
      </c>
      <c r="S2997">
        <v>0.18</v>
      </c>
      <c r="T2997">
        <v>2.3E-3</v>
      </c>
      <c r="U2997">
        <f t="shared" si="258"/>
        <v>1.3799999999999999E-3</v>
      </c>
    </row>
    <row r="2998" spans="1:21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256"/>
        <v>2690</v>
      </c>
      <c r="I2998" s="1"/>
      <c r="J2998" s="1">
        <v>1</v>
      </c>
      <c r="K2998" s="1">
        <f t="shared" si="259"/>
        <v>6002000</v>
      </c>
      <c r="L2998" s="1">
        <v>1</v>
      </c>
      <c r="M2998" s="1">
        <f t="shared" si="260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257"/>
        <v>3</v>
      </c>
      <c r="S2998">
        <v>0.18</v>
      </c>
      <c r="T2998">
        <v>2.3E-3</v>
      </c>
      <c r="U2998">
        <f t="shared" si="258"/>
        <v>1.3799999999999999E-3</v>
      </c>
    </row>
    <row r="2999" spans="1:21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256"/>
        <v>2690</v>
      </c>
      <c r="I2999" s="1"/>
      <c r="J2999" s="1">
        <v>1</v>
      </c>
      <c r="K2999" s="1">
        <f t="shared" si="259"/>
        <v>6004000</v>
      </c>
      <c r="L2999" s="1">
        <v>1</v>
      </c>
      <c r="M2999" s="1">
        <f t="shared" si="260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257"/>
        <v>3</v>
      </c>
      <c r="S2999">
        <v>0.18</v>
      </c>
      <c r="T2999">
        <v>2.3E-3</v>
      </c>
      <c r="U2999">
        <f t="shared" si="258"/>
        <v>1.3799999999999999E-3</v>
      </c>
    </row>
    <row r="3000" spans="1:21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256"/>
        <v>2690</v>
      </c>
      <c r="I3000" s="1"/>
      <c r="J3000" s="1">
        <v>1</v>
      </c>
      <c r="K3000" s="1">
        <f t="shared" si="259"/>
        <v>6006000</v>
      </c>
      <c r="L3000" s="1">
        <v>1</v>
      </c>
      <c r="M3000" s="1">
        <f t="shared" si="260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257"/>
        <v>3</v>
      </c>
      <c r="S3000">
        <v>0.18</v>
      </c>
      <c r="T3000">
        <v>2.3E-3</v>
      </c>
      <c r="U3000">
        <f t="shared" si="258"/>
        <v>1.3799999999999999E-3</v>
      </c>
    </row>
    <row r="3001" spans="1:21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256"/>
        <v>2690</v>
      </c>
      <c r="I3001" s="1"/>
      <c r="J3001" s="1">
        <v>1</v>
      </c>
      <c r="K3001" s="1">
        <f t="shared" si="259"/>
        <v>6008000</v>
      </c>
      <c r="L3001" s="1">
        <v>1</v>
      </c>
      <c r="M3001" s="1">
        <f t="shared" si="260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257"/>
        <v>3</v>
      </c>
      <c r="S3001">
        <v>0.18</v>
      </c>
      <c r="T3001">
        <v>2.3E-3</v>
      </c>
      <c r="U3001">
        <f t="shared" si="258"/>
        <v>1.3799999999999999E-3</v>
      </c>
    </row>
    <row r="3002" spans="1:21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256"/>
        <v>2690</v>
      </c>
      <c r="I3002" s="1"/>
      <c r="J3002" s="1">
        <v>1</v>
      </c>
      <c r="K3002" s="1">
        <f t="shared" si="259"/>
        <v>6010000</v>
      </c>
      <c r="L3002" s="1">
        <v>1</v>
      </c>
      <c r="M3002" s="1">
        <f t="shared" si="260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257"/>
        <v>4</v>
      </c>
      <c r="S3002">
        <v>0.18</v>
      </c>
      <c r="T3002">
        <v>2.3E-3</v>
      </c>
      <c r="U3002">
        <f t="shared" si="258"/>
        <v>1.3799999999999999E-3</v>
      </c>
    </row>
    <row r="3003" spans="1:21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256"/>
        <v>2700</v>
      </c>
      <c r="J3003" s="2">
        <v>1</v>
      </c>
      <c r="K3003" s="2">
        <f t="shared" si="259"/>
        <v>6012000</v>
      </c>
      <c r="L3003" s="2">
        <v>1</v>
      </c>
      <c r="M3003" s="2">
        <f t="shared" si="260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257"/>
        <v>4</v>
      </c>
      <c r="S3003">
        <v>0.18</v>
      </c>
      <c r="T3003">
        <v>2.3E-3</v>
      </c>
      <c r="U3003">
        <f t="shared" si="258"/>
        <v>1.3799999999999999E-3</v>
      </c>
    </row>
    <row r="3004" spans="1:21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261">ROUNDDOWN(A3003/50*20+1500,-1)</f>
        <v>2700</v>
      </c>
      <c r="J3004" s="2">
        <v>1</v>
      </c>
      <c r="K3004" s="2">
        <f t="shared" ref="K3004:K3067" si="262">10000+A3004*2000</f>
        <v>6014000</v>
      </c>
      <c r="L3004" s="2">
        <v>1</v>
      </c>
      <c r="M3004" s="2">
        <f t="shared" ref="M3004:M3067" si="263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257"/>
        <v>4</v>
      </c>
      <c r="S3004">
        <v>0.18</v>
      </c>
      <c r="T3004">
        <v>2.3E-3</v>
      </c>
      <c r="U3004">
        <f t="shared" si="258"/>
        <v>1.3799999999999999E-3</v>
      </c>
    </row>
    <row r="3005" spans="1:21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261"/>
        <v>2700</v>
      </c>
      <c r="J3005" s="2">
        <v>1</v>
      </c>
      <c r="K3005" s="2">
        <f t="shared" si="262"/>
        <v>6016000</v>
      </c>
      <c r="L3005" s="2">
        <v>1</v>
      </c>
      <c r="M3005" s="2">
        <f t="shared" si="263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257"/>
        <v>4</v>
      </c>
      <c r="S3005">
        <v>0.18</v>
      </c>
      <c r="T3005">
        <v>2.3E-3</v>
      </c>
      <c r="U3005">
        <f t="shared" si="258"/>
        <v>1.3799999999999999E-3</v>
      </c>
    </row>
    <row r="3006" spans="1:21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261"/>
        <v>2700</v>
      </c>
      <c r="J3006" s="2">
        <v>1</v>
      </c>
      <c r="K3006" s="2">
        <f t="shared" si="262"/>
        <v>6018000</v>
      </c>
      <c r="L3006" s="2">
        <v>1</v>
      </c>
      <c r="M3006" s="2">
        <f t="shared" si="263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257"/>
        <v>4</v>
      </c>
      <c r="S3006">
        <v>0.18</v>
      </c>
      <c r="T3006">
        <v>2.3E-3</v>
      </c>
      <c r="U3006">
        <f t="shared" si="258"/>
        <v>1.3799999999999999E-3</v>
      </c>
    </row>
    <row r="3007" spans="1:21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261"/>
        <v>2700</v>
      </c>
      <c r="J3007" s="2">
        <v>1</v>
      </c>
      <c r="K3007" s="2">
        <f t="shared" si="262"/>
        <v>6020000</v>
      </c>
      <c r="L3007" s="2">
        <v>1</v>
      </c>
      <c r="M3007" s="2">
        <f t="shared" si="263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257"/>
        <v>4</v>
      </c>
      <c r="S3007">
        <v>0.18</v>
      </c>
      <c r="T3007">
        <v>2.3E-3</v>
      </c>
      <c r="U3007">
        <f t="shared" si="258"/>
        <v>1.3799999999999999E-3</v>
      </c>
    </row>
    <row r="3008" spans="1:21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261"/>
        <v>2700</v>
      </c>
      <c r="J3008" s="2">
        <v>1</v>
      </c>
      <c r="K3008" s="2">
        <f t="shared" si="262"/>
        <v>6022000</v>
      </c>
      <c r="L3008" s="2">
        <v>1</v>
      </c>
      <c r="M3008" s="2">
        <f t="shared" si="263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257"/>
        <v>4</v>
      </c>
      <c r="S3008">
        <v>0.18</v>
      </c>
      <c r="T3008">
        <v>2.3E-3</v>
      </c>
      <c r="U3008">
        <f t="shared" si="258"/>
        <v>1.3799999999999999E-3</v>
      </c>
    </row>
    <row r="3009" spans="1:21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261"/>
        <v>2700</v>
      </c>
      <c r="J3009" s="2">
        <v>1</v>
      </c>
      <c r="K3009" s="2">
        <f t="shared" si="262"/>
        <v>6024000</v>
      </c>
      <c r="L3009" s="2">
        <v>1</v>
      </c>
      <c r="M3009" s="2">
        <f t="shared" si="263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257"/>
        <v>4</v>
      </c>
      <c r="S3009">
        <v>0.18</v>
      </c>
      <c r="T3009">
        <v>2.3E-3</v>
      </c>
      <c r="U3009">
        <f t="shared" si="258"/>
        <v>1.3799999999999999E-3</v>
      </c>
    </row>
    <row r="3010" spans="1:21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261"/>
        <v>2700</v>
      </c>
      <c r="J3010" s="2">
        <v>1</v>
      </c>
      <c r="K3010" s="2">
        <f t="shared" si="262"/>
        <v>6026000</v>
      </c>
      <c r="L3010" s="2">
        <v>1</v>
      </c>
      <c r="M3010" s="2">
        <f t="shared" si="263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257"/>
        <v>4</v>
      </c>
      <c r="S3010">
        <v>0.18</v>
      </c>
      <c r="T3010">
        <v>2.3E-3</v>
      </c>
      <c r="U3010">
        <f t="shared" si="258"/>
        <v>1.3799999999999999E-3</v>
      </c>
    </row>
    <row r="3011" spans="1:21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261"/>
        <v>2700</v>
      </c>
      <c r="J3011" s="2">
        <v>1</v>
      </c>
      <c r="K3011" s="2">
        <f t="shared" si="262"/>
        <v>6028000</v>
      </c>
      <c r="L3011" s="2">
        <v>1</v>
      </c>
      <c r="M3011" s="2">
        <f t="shared" si="263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264">QUOTIENT(A3011,1000)+1</f>
        <v>4</v>
      </c>
      <c r="S3011">
        <v>0.18</v>
      </c>
      <c r="T3011">
        <v>2.3E-3</v>
      </c>
      <c r="U3011">
        <f t="shared" si="258"/>
        <v>1.3799999999999999E-3</v>
      </c>
    </row>
    <row r="3012" spans="1:21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261"/>
        <v>2700</v>
      </c>
      <c r="J3012" s="2">
        <v>1</v>
      </c>
      <c r="K3012" s="2">
        <f t="shared" si="262"/>
        <v>6030000</v>
      </c>
      <c r="L3012" s="2">
        <v>1</v>
      </c>
      <c r="M3012" s="2">
        <f t="shared" si="263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264"/>
        <v>4</v>
      </c>
      <c r="S3012">
        <v>0.18</v>
      </c>
      <c r="T3012">
        <v>2.3E-3</v>
      </c>
      <c r="U3012">
        <f t="shared" ref="U3012:U3075" si="265">T3012*0.6</f>
        <v>1.3799999999999999E-3</v>
      </c>
    </row>
    <row r="3013" spans="1:21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261"/>
        <v>2700</v>
      </c>
      <c r="J3013" s="2">
        <v>1</v>
      </c>
      <c r="K3013" s="2">
        <f t="shared" si="262"/>
        <v>6032000</v>
      </c>
      <c r="L3013" s="2">
        <v>1</v>
      </c>
      <c r="M3013" s="2">
        <f t="shared" si="263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264"/>
        <v>4</v>
      </c>
      <c r="S3013">
        <v>0.18</v>
      </c>
      <c r="T3013">
        <v>2.3E-3</v>
      </c>
      <c r="U3013">
        <f t="shared" si="265"/>
        <v>1.3799999999999999E-3</v>
      </c>
    </row>
    <row r="3014" spans="1:21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261"/>
        <v>2700</v>
      </c>
      <c r="J3014" s="2">
        <v>1</v>
      </c>
      <c r="K3014" s="2">
        <f t="shared" si="262"/>
        <v>6034000</v>
      </c>
      <c r="L3014" s="2">
        <v>1</v>
      </c>
      <c r="M3014" s="2">
        <f t="shared" si="263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264"/>
        <v>4</v>
      </c>
      <c r="S3014">
        <v>0.18</v>
      </c>
      <c r="T3014">
        <v>2.3E-3</v>
      </c>
      <c r="U3014">
        <f t="shared" si="265"/>
        <v>1.3799999999999999E-3</v>
      </c>
    </row>
    <row r="3015" spans="1:21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261"/>
        <v>2700</v>
      </c>
      <c r="J3015" s="2">
        <v>1</v>
      </c>
      <c r="K3015" s="2">
        <f t="shared" si="262"/>
        <v>6036000</v>
      </c>
      <c r="L3015" s="2">
        <v>1</v>
      </c>
      <c r="M3015" s="2">
        <f t="shared" si="263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264"/>
        <v>4</v>
      </c>
      <c r="S3015">
        <v>0.18</v>
      </c>
      <c r="T3015">
        <v>2.3E-3</v>
      </c>
      <c r="U3015">
        <f t="shared" si="265"/>
        <v>1.3799999999999999E-3</v>
      </c>
    </row>
    <row r="3016" spans="1:21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261"/>
        <v>2700</v>
      </c>
      <c r="J3016" s="2">
        <v>1</v>
      </c>
      <c r="K3016" s="2">
        <f t="shared" si="262"/>
        <v>6038000</v>
      </c>
      <c r="L3016" s="2">
        <v>1</v>
      </c>
      <c r="M3016" s="2">
        <f t="shared" si="263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264"/>
        <v>4</v>
      </c>
      <c r="S3016">
        <v>0.18</v>
      </c>
      <c r="T3016">
        <v>2.3E-3</v>
      </c>
      <c r="U3016">
        <f t="shared" si="265"/>
        <v>1.3799999999999999E-3</v>
      </c>
    </row>
    <row r="3017" spans="1:21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261"/>
        <v>2700</v>
      </c>
      <c r="J3017" s="2">
        <v>1</v>
      </c>
      <c r="K3017" s="2">
        <f t="shared" si="262"/>
        <v>6040000</v>
      </c>
      <c r="L3017" s="2">
        <v>1</v>
      </c>
      <c r="M3017" s="2">
        <f t="shared" si="263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264"/>
        <v>4</v>
      </c>
      <c r="S3017">
        <v>0.18</v>
      </c>
      <c r="T3017">
        <v>2.3E-3</v>
      </c>
      <c r="U3017">
        <f t="shared" si="265"/>
        <v>1.3799999999999999E-3</v>
      </c>
    </row>
    <row r="3018" spans="1:21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261"/>
        <v>2700</v>
      </c>
      <c r="J3018" s="2">
        <v>1</v>
      </c>
      <c r="K3018" s="2">
        <f t="shared" si="262"/>
        <v>6042000</v>
      </c>
      <c r="L3018" s="2">
        <v>1</v>
      </c>
      <c r="M3018" s="2">
        <f t="shared" si="263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264"/>
        <v>4</v>
      </c>
      <c r="S3018">
        <v>0.18</v>
      </c>
      <c r="T3018">
        <v>2.3E-3</v>
      </c>
      <c r="U3018">
        <f t="shared" si="265"/>
        <v>1.3799999999999999E-3</v>
      </c>
    </row>
    <row r="3019" spans="1:21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261"/>
        <v>2700</v>
      </c>
      <c r="J3019" s="2">
        <v>1</v>
      </c>
      <c r="K3019" s="2">
        <f t="shared" si="262"/>
        <v>6044000</v>
      </c>
      <c r="L3019" s="2">
        <v>1</v>
      </c>
      <c r="M3019" s="2">
        <f t="shared" si="263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264"/>
        <v>4</v>
      </c>
      <c r="S3019">
        <v>0.18</v>
      </c>
      <c r="T3019">
        <v>2.3E-3</v>
      </c>
      <c r="U3019">
        <f t="shared" si="265"/>
        <v>1.3799999999999999E-3</v>
      </c>
    </row>
    <row r="3020" spans="1:21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261"/>
        <v>2700</v>
      </c>
      <c r="J3020" s="2">
        <v>1</v>
      </c>
      <c r="K3020" s="2">
        <f t="shared" si="262"/>
        <v>6046000</v>
      </c>
      <c r="L3020" s="2">
        <v>1</v>
      </c>
      <c r="M3020" s="2">
        <f t="shared" si="263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264"/>
        <v>4</v>
      </c>
      <c r="S3020">
        <v>0.18</v>
      </c>
      <c r="T3020">
        <v>2.3E-3</v>
      </c>
      <c r="U3020">
        <f t="shared" si="265"/>
        <v>1.3799999999999999E-3</v>
      </c>
    </row>
    <row r="3021" spans="1:21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261"/>
        <v>2700</v>
      </c>
      <c r="J3021" s="2">
        <v>1</v>
      </c>
      <c r="K3021" s="2">
        <f t="shared" si="262"/>
        <v>6048000</v>
      </c>
      <c r="L3021" s="2">
        <v>1</v>
      </c>
      <c r="M3021" s="2">
        <f t="shared" si="263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264"/>
        <v>4</v>
      </c>
      <c r="S3021">
        <v>0.18</v>
      </c>
      <c r="T3021">
        <v>2.3E-3</v>
      </c>
      <c r="U3021">
        <f t="shared" si="265"/>
        <v>1.3799999999999999E-3</v>
      </c>
    </row>
    <row r="3022" spans="1:21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261"/>
        <v>2700</v>
      </c>
      <c r="J3022" s="2">
        <v>1</v>
      </c>
      <c r="K3022" s="2">
        <f t="shared" si="262"/>
        <v>6050000</v>
      </c>
      <c r="L3022" s="2">
        <v>1</v>
      </c>
      <c r="M3022" s="2">
        <f t="shared" si="263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264"/>
        <v>4</v>
      </c>
      <c r="S3022">
        <v>0.18</v>
      </c>
      <c r="T3022">
        <v>2.3E-3</v>
      </c>
      <c r="U3022">
        <f t="shared" si="265"/>
        <v>1.3799999999999999E-3</v>
      </c>
    </row>
    <row r="3023" spans="1:21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261"/>
        <v>2700</v>
      </c>
      <c r="J3023" s="2">
        <v>1</v>
      </c>
      <c r="K3023" s="2">
        <f t="shared" si="262"/>
        <v>6052000</v>
      </c>
      <c r="L3023" s="2">
        <v>1</v>
      </c>
      <c r="M3023" s="2">
        <f t="shared" si="263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264"/>
        <v>4</v>
      </c>
      <c r="S3023">
        <v>0.18</v>
      </c>
      <c r="T3023">
        <v>2.3E-3</v>
      </c>
      <c r="U3023">
        <f t="shared" si="265"/>
        <v>1.3799999999999999E-3</v>
      </c>
    </row>
    <row r="3024" spans="1:21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261"/>
        <v>2700</v>
      </c>
      <c r="J3024" s="2">
        <v>1</v>
      </c>
      <c r="K3024" s="2">
        <f t="shared" si="262"/>
        <v>6054000</v>
      </c>
      <c r="L3024" s="2">
        <v>1</v>
      </c>
      <c r="M3024" s="2">
        <f t="shared" si="263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264"/>
        <v>4</v>
      </c>
      <c r="S3024">
        <v>0.18</v>
      </c>
      <c r="T3024">
        <v>2.3E-3</v>
      </c>
      <c r="U3024">
        <f t="shared" si="265"/>
        <v>1.3799999999999999E-3</v>
      </c>
    </row>
    <row r="3025" spans="1:21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261"/>
        <v>2700</v>
      </c>
      <c r="J3025" s="2">
        <v>1</v>
      </c>
      <c r="K3025" s="2">
        <f t="shared" si="262"/>
        <v>6056000</v>
      </c>
      <c r="L3025" s="2">
        <v>1</v>
      </c>
      <c r="M3025" s="2">
        <f t="shared" si="263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264"/>
        <v>4</v>
      </c>
      <c r="S3025">
        <v>0.18</v>
      </c>
      <c r="T3025">
        <v>2.3E-3</v>
      </c>
      <c r="U3025">
        <f t="shared" si="265"/>
        <v>1.3799999999999999E-3</v>
      </c>
    </row>
    <row r="3026" spans="1:21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261"/>
        <v>2700</v>
      </c>
      <c r="J3026" s="2">
        <v>1</v>
      </c>
      <c r="K3026" s="2">
        <f t="shared" si="262"/>
        <v>6058000</v>
      </c>
      <c r="L3026" s="2">
        <v>1</v>
      </c>
      <c r="M3026" s="2">
        <f t="shared" si="263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264"/>
        <v>4</v>
      </c>
      <c r="S3026">
        <v>0.18</v>
      </c>
      <c r="T3026">
        <v>2.3E-3</v>
      </c>
      <c r="U3026">
        <f t="shared" si="265"/>
        <v>1.3799999999999999E-3</v>
      </c>
    </row>
    <row r="3027" spans="1:21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261"/>
        <v>2700</v>
      </c>
      <c r="J3027" s="2">
        <v>1</v>
      </c>
      <c r="K3027" s="2">
        <f t="shared" si="262"/>
        <v>6060000</v>
      </c>
      <c r="L3027" s="2">
        <v>1</v>
      </c>
      <c r="M3027" s="2">
        <f t="shared" si="263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264"/>
        <v>4</v>
      </c>
      <c r="S3027">
        <v>0.18</v>
      </c>
      <c r="T3027">
        <v>2.3E-3</v>
      </c>
      <c r="U3027">
        <f t="shared" si="265"/>
        <v>1.3799999999999999E-3</v>
      </c>
    </row>
    <row r="3028" spans="1:21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261"/>
        <v>2710</v>
      </c>
      <c r="J3028" s="2">
        <v>1</v>
      </c>
      <c r="K3028" s="2">
        <f t="shared" si="262"/>
        <v>6062000</v>
      </c>
      <c r="L3028" s="2">
        <v>1</v>
      </c>
      <c r="M3028" s="2">
        <f t="shared" si="263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264"/>
        <v>4</v>
      </c>
      <c r="S3028">
        <v>0.18</v>
      </c>
      <c r="T3028">
        <v>2.3E-3</v>
      </c>
      <c r="U3028">
        <f t="shared" si="265"/>
        <v>1.3799999999999999E-3</v>
      </c>
    </row>
    <row r="3029" spans="1:21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261"/>
        <v>2710</v>
      </c>
      <c r="J3029" s="2">
        <v>1</v>
      </c>
      <c r="K3029" s="2">
        <f t="shared" si="262"/>
        <v>6064000</v>
      </c>
      <c r="L3029" s="2">
        <v>1</v>
      </c>
      <c r="M3029" s="2">
        <f t="shared" si="263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264"/>
        <v>4</v>
      </c>
      <c r="S3029">
        <v>0.18</v>
      </c>
      <c r="T3029">
        <v>2.3E-3</v>
      </c>
      <c r="U3029">
        <f t="shared" si="265"/>
        <v>1.3799999999999999E-3</v>
      </c>
    </row>
    <row r="3030" spans="1:21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261"/>
        <v>2710</v>
      </c>
      <c r="J3030" s="2">
        <v>1</v>
      </c>
      <c r="K3030" s="2">
        <f t="shared" si="262"/>
        <v>6066000</v>
      </c>
      <c r="L3030" s="2">
        <v>1</v>
      </c>
      <c r="M3030" s="2">
        <f t="shared" si="263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264"/>
        <v>4</v>
      </c>
      <c r="S3030">
        <v>0.18</v>
      </c>
      <c r="T3030">
        <v>2.3E-3</v>
      </c>
      <c r="U3030">
        <f t="shared" si="265"/>
        <v>1.3799999999999999E-3</v>
      </c>
    </row>
    <row r="3031" spans="1:21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261"/>
        <v>2710</v>
      </c>
      <c r="J3031" s="2">
        <v>1</v>
      </c>
      <c r="K3031" s="2">
        <f t="shared" si="262"/>
        <v>6068000</v>
      </c>
      <c r="L3031" s="2">
        <v>1</v>
      </c>
      <c r="M3031" s="2">
        <f t="shared" si="263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264"/>
        <v>4</v>
      </c>
      <c r="S3031">
        <v>0.18</v>
      </c>
      <c r="T3031">
        <v>2.3E-3</v>
      </c>
      <c r="U3031">
        <f t="shared" si="265"/>
        <v>1.3799999999999999E-3</v>
      </c>
    </row>
    <row r="3032" spans="1:21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261"/>
        <v>2710</v>
      </c>
      <c r="J3032" s="2">
        <v>1</v>
      </c>
      <c r="K3032" s="2">
        <f t="shared" si="262"/>
        <v>6070000</v>
      </c>
      <c r="L3032" s="2">
        <v>1</v>
      </c>
      <c r="M3032" s="2">
        <f t="shared" si="263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264"/>
        <v>4</v>
      </c>
      <c r="S3032">
        <v>0.18</v>
      </c>
      <c r="T3032">
        <v>2.3E-3</v>
      </c>
      <c r="U3032">
        <f t="shared" si="265"/>
        <v>1.3799999999999999E-3</v>
      </c>
    </row>
    <row r="3033" spans="1:21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261"/>
        <v>2710</v>
      </c>
      <c r="J3033" s="2">
        <v>1</v>
      </c>
      <c r="K3033" s="2">
        <f t="shared" si="262"/>
        <v>6072000</v>
      </c>
      <c r="L3033" s="2">
        <v>1</v>
      </c>
      <c r="M3033" s="2">
        <f t="shared" si="263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264"/>
        <v>4</v>
      </c>
      <c r="S3033">
        <v>0.18</v>
      </c>
      <c r="T3033">
        <v>2.3E-3</v>
      </c>
      <c r="U3033">
        <f t="shared" si="265"/>
        <v>1.3799999999999999E-3</v>
      </c>
    </row>
    <row r="3034" spans="1:21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261"/>
        <v>2710</v>
      </c>
      <c r="J3034" s="2">
        <v>1</v>
      </c>
      <c r="K3034" s="2">
        <f t="shared" si="262"/>
        <v>6074000</v>
      </c>
      <c r="L3034" s="2">
        <v>1</v>
      </c>
      <c r="M3034" s="2">
        <f t="shared" si="263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264"/>
        <v>4</v>
      </c>
      <c r="S3034">
        <v>0.18</v>
      </c>
      <c r="T3034">
        <v>2.3E-3</v>
      </c>
      <c r="U3034">
        <f t="shared" si="265"/>
        <v>1.3799999999999999E-3</v>
      </c>
    </row>
    <row r="3035" spans="1:21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261"/>
        <v>2710</v>
      </c>
      <c r="J3035" s="2">
        <v>1</v>
      </c>
      <c r="K3035" s="2">
        <f t="shared" si="262"/>
        <v>6076000</v>
      </c>
      <c r="L3035" s="2">
        <v>1</v>
      </c>
      <c r="M3035" s="2">
        <f t="shared" si="263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264"/>
        <v>4</v>
      </c>
      <c r="S3035">
        <v>0.18</v>
      </c>
      <c r="T3035">
        <v>2.3E-3</v>
      </c>
      <c r="U3035">
        <f t="shared" si="265"/>
        <v>1.3799999999999999E-3</v>
      </c>
    </row>
    <row r="3036" spans="1:21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261"/>
        <v>2710</v>
      </c>
      <c r="J3036" s="2">
        <v>1</v>
      </c>
      <c r="K3036" s="2">
        <f t="shared" si="262"/>
        <v>6078000</v>
      </c>
      <c r="L3036" s="2">
        <v>1</v>
      </c>
      <c r="M3036" s="2">
        <f t="shared" si="263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264"/>
        <v>4</v>
      </c>
      <c r="S3036">
        <v>0.18</v>
      </c>
      <c r="T3036">
        <v>2.3E-3</v>
      </c>
      <c r="U3036">
        <f t="shared" si="265"/>
        <v>1.3799999999999999E-3</v>
      </c>
    </row>
    <row r="3037" spans="1:21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261"/>
        <v>2710</v>
      </c>
      <c r="J3037" s="2">
        <v>1</v>
      </c>
      <c r="K3037" s="2">
        <f t="shared" si="262"/>
        <v>6080000</v>
      </c>
      <c r="L3037" s="2">
        <v>1</v>
      </c>
      <c r="M3037" s="2">
        <f t="shared" si="263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264"/>
        <v>4</v>
      </c>
      <c r="S3037">
        <v>0.18</v>
      </c>
      <c r="T3037">
        <v>2.3E-3</v>
      </c>
      <c r="U3037">
        <f t="shared" si="265"/>
        <v>1.3799999999999999E-3</v>
      </c>
    </row>
    <row r="3038" spans="1:21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261"/>
        <v>2710</v>
      </c>
      <c r="J3038" s="2">
        <v>1</v>
      </c>
      <c r="K3038" s="2">
        <f t="shared" si="262"/>
        <v>6082000</v>
      </c>
      <c r="L3038" s="2">
        <v>1</v>
      </c>
      <c r="M3038" s="2">
        <f t="shared" si="263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264"/>
        <v>4</v>
      </c>
      <c r="S3038">
        <v>0.18</v>
      </c>
      <c r="T3038">
        <v>2.3E-3</v>
      </c>
      <c r="U3038">
        <f t="shared" si="265"/>
        <v>1.3799999999999999E-3</v>
      </c>
    </row>
    <row r="3039" spans="1:21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261"/>
        <v>2710</v>
      </c>
      <c r="J3039" s="2">
        <v>1</v>
      </c>
      <c r="K3039" s="2">
        <f t="shared" si="262"/>
        <v>6084000</v>
      </c>
      <c r="L3039" s="2">
        <v>1</v>
      </c>
      <c r="M3039" s="2">
        <f t="shared" si="263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264"/>
        <v>4</v>
      </c>
      <c r="S3039">
        <v>0.18</v>
      </c>
      <c r="T3039">
        <v>2.3E-3</v>
      </c>
      <c r="U3039">
        <f t="shared" si="265"/>
        <v>1.3799999999999999E-3</v>
      </c>
    </row>
    <row r="3040" spans="1:21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261"/>
        <v>2710</v>
      </c>
      <c r="J3040" s="2">
        <v>1</v>
      </c>
      <c r="K3040" s="2">
        <f t="shared" si="262"/>
        <v>6086000</v>
      </c>
      <c r="L3040" s="2">
        <v>1</v>
      </c>
      <c r="M3040" s="2">
        <f t="shared" si="263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264"/>
        <v>4</v>
      </c>
      <c r="S3040">
        <v>0.18</v>
      </c>
      <c r="T3040">
        <v>2.3E-3</v>
      </c>
      <c r="U3040">
        <f t="shared" si="265"/>
        <v>1.3799999999999999E-3</v>
      </c>
    </row>
    <row r="3041" spans="1:21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261"/>
        <v>2710</v>
      </c>
      <c r="J3041" s="2">
        <v>1</v>
      </c>
      <c r="K3041" s="2">
        <f t="shared" si="262"/>
        <v>6088000</v>
      </c>
      <c r="L3041" s="2">
        <v>1</v>
      </c>
      <c r="M3041" s="2">
        <f t="shared" si="263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264"/>
        <v>4</v>
      </c>
      <c r="S3041">
        <v>0.18</v>
      </c>
      <c r="T3041">
        <v>2.3E-3</v>
      </c>
      <c r="U3041">
        <f t="shared" si="265"/>
        <v>1.3799999999999999E-3</v>
      </c>
    </row>
    <row r="3042" spans="1:21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261"/>
        <v>2710</v>
      </c>
      <c r="J3042" s="2">
        <v>1</v>
      </c>
      <c r="K3042" s="2">
        <f t="shared" si="262"/>
        <v>6090000</v>
      </c>
      <c r="L3042" s="2">
        <v>1</v>
      </c>
      <c r="M3042" s="2">
        <f t="shared" si="263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264"/>
        <v>4</v>
      </c>
      <c r="S3042">
        <v>0.18</v>
      </c>
      <c r="T3042">
        <v>2.3E-3</v>
      </c>
      <c r="U3042">
        <f t="shared" si="265"/>
        <v>1.3799999999999999E-3</v>
      </c>
    </row>
    <row r="3043" spans="1:21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261"/>
        <v>2710</v>
      </c>
      <c r="J3043" s="2">
        <v>1</v>
      </c>
      <c r="K3043" s="2">
        <f t="shared" si="262"/>
        <v>6092000</v>
      </c>
      <c r="L3043" s="2">
        <v>1</v>
      </c>
      <c r="M3043" s="2">
        <f t="shared" si="263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264"/>
        <v>4</v>
      </c>
      <c r="S3043">
        <v>0.18</v>
      </c>
      <c r="T3043">
        <v>2.3E-3</v>
      </c>
      <c r="U3043">
        <f t="shared" si="265"/>
        <v>1.3799999999999999E-3</v>
      </c>
    </row>
    <row r="3044" spans="1:21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261"/>
        <v>2710</v>
      </c>
      <c r="J3044" s="2">
        <v>1</v>
      </c>
      <c r="K3044" s="2">
        <f t="shared" si="262"/>
        <v>6094000</v>
      </c>
      <c r="L3044" s="2">
        <v>1</v>
      </c>
      <c r="M3044" s="2">
        <f t="shared" si="263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264"/>
        <v>4</v>
      </c>
      <c r="S3044">
        <v>0.18</v>
      </c>
      <c r="T3044">
        <v>2.3E-3</v>
      </c>
      <c r="U3044">
        <f t="shared" si="265"/>
        <v>1.3799999999999999E-3</v>
      </c>
    </row>
    <row r="3045" spans="1:21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261"/>
        <v>2710</v>
      </c>
      <c r="J3045" s="2">
        <v>1</v>
      </c>
      <c r="K3045" s="2">
        <f t="shared" si="262"/>
        <v>6096000</v>
      </c>
      <c r="L3045" s="2">
        <v>1</v>
      </c>
      <c r="M3045" s="2">
        <f t="shared" si="263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264"/>
        <v>4</v>
      </c>
      <c r="S3045">
        <v>0.18</v>
      </c>
      <c r="T3045">
        <v>2.3E-3</v>
      </c>
      <c r="U3045">
        <f t="shared" si="265"/>
        <v>1.3799999999999999E-3</v>
      </c>
    </row>
    <row r="3046" spans="1:21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261"/>
        <v>2710</v>
      </c>
      <c r="J3046" s="2">
        <v>1</v>
      </c>
      <c r="K3046" s="2">
        <f t="shared" si="262"/>
        <v>6098000</v>
      </c>
      <c r="L3046" s="2">
        <v>1</v>
      </c>
      <c r="M3046" s="2">
        <f t="shared" si="263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264"/>
        <v>4</v>
      </c>
      <c r="S3046">
        <v>0.18</v>
      </c>
      <c r="T3046">
        <v>2.3E-3</v>
      </c>
      <c r="U3046">
        <f t="shared" si="265"/>
        <v>1.3799999999999999E-3</v>
      </c>
    </row>
    <row r="3047" spans="1:21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261"/>
        <v>2710</v>
      </c>
      <c r="J3047" s="2">
        <v>1</v>
      </c>
      <c r="K3047" s="2">
        <f t="shared" si="262"/>
        <v>6100000</v>
      </c>
      <c r="L3047" s="2">
        <v>1</v>
      </c>
      <c r="M3047" s="2">
        <f t="shared" si="263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264"/>
        <v>4</v>
      </c>
      <c r="S3047">
        <v>0.18</v>
      </c>
      <c r="T3047">
        <v>2.3E-3</v>
      </c>
      <c r="U3047">
        <f t="shared" si="265"/>
        <v>1.3799999999999999E-3</v>
      </c>
    </row>
    <row r="3048" spans="1:21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261"/>
        <v>2710</v>
      </c>
      <c r="J3048" s="2">
        <v>1</v>
      </c>
      <c r="K3048" s="2">
        <f t="shared" si="262"/>
        <v>6102000</v>
      </c>
      <c r="L3048" s="2">
        <v>1</v>
      </c>
      <c r="M3048" s="2">
        <f t="shared" si="263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264"/>
        <v>4</v>
      </c>
      <c r="S3048">
        <v>0.18</v>
      </c>
      <c r="T3048">
        <v>2.3E-3</v>
      </c>
      <c r="U3048">
        <f t="shared" si="265"/>
        <v>1.3799999999999999E-3</v>
      </c>
    </row>
    <row r="3049" spans="1:21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261"/>
        <v>2710</v>
      </c>
      <c r="J3049" s="2">
        <v>1</v>
      </c>
      <c r="K3049" s="2">
        <f t="shared" si="262"/>
        <v>6104000</v>
      </c>
      <c r="L3049" s="2">
        <v>1</v>
      </c>
      <c r="M3049" s="2">
        <f t="shared" si="263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264"/>
        <v>4</v>
      </c>
      <c r="S3049">
        <v>0.18</v>
      </c>
      <c r="T3049">
        <v>2.3E-3</v>
      </c>
      <c r="U3049">
        <f t="shared" si="265"/>
        <v>1.3799999999999999E-3</v>
      </c>
    </row>
    <row r="3050" spans="1:21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261"/>
        <v>2710</v>
      </c>
      <c r="J3050" s="2">
        <v>1</v>
      </c>
      <c r="K3050" s="2">
        <f t="shared" si="262"/>
        <v>6106000</v>
      </c>
      <c r="L3050" s="2">
        <v>1</v>
      </c>
      <c r="M3050" s="2">
        <f t="shared" si="263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264"/>
        <v>4</v>
      </c>
      <c r="S3050">
        <v>0.18</v>
      </c>
      <c r="T3050">
        <v>2.3E-3</v>
      </c>
      <c r="U3050">
        <f t="shared" si="265"/>
        <v>1.3799999999999999E-3</v>
      </c>
    </row>
    <row r="3051" spans="1:21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261"/>
        <v>2710</v>
      </c>
      <c r="J3051" s="2">
        <v>1</v>
      </c>
      <c r="K3051" s="2">
        <f t="shared" si="262"/>
        <v>6108000</v>
      </c>
      <c r="L3051" s="2">
        <v>1</v>
      </c>
      <c r="M3051" s="2">
        <f t="shared" si="263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264"/>
        <v>4</v>
      </c>
      <c r="S3051">
        <v>0.18</v>
      </c>
      <c r="T3051">
        <v>2.3E-3</v>
      </c>
      <c r="U3051">
        <f t="shared" si="265"/>
        <v>1.3799999999999999E-3</v>
      </c>
    </row>
    <row r="3052" spans="1:21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261"/>
        <v>2710</v>
      </c>
      <c r="J3052" s="2">
        <v>1</v>
      </c>
      <c r="K3052" s="2">
        <f t="shared" si="262"/>
        <v>6110000</v>
      </c>
      <c r="L3052" s="2">
        <v>1</v>
      </c>
      <c r="M3052" s="2">
        <f t="shared" si="263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264"/>
        <v>4</v>
      </c>
      <c r="S3052">
        <v>0.18</v>
      </c>
      <c r="T3052">
        <v>2.3E-3</v>
      </c>
      <c r="U3052">
        <f t="shared" si="265"/>
        <v>1.3799999999999999E-3</v>
      </c>
    </row>
    <row r="3053" spans="1:21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261"/>
        <v>2720</v>
      </c>
      <c r="I3053" s="1"/>
      <c r="J3053" s="1">
        <v>1</v>
      </c>
      <c r="K3053" s="1">
        <f t="shared" si="262"/>
        <v>6112000</v>
      </c>
      <c r="L3053" s="1">
        <v>1</v>
      </c>
      <c r="M3053" s="1">
        <f t="shared" si="263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264"/>
        <v>4</v>
      </c>
      <c r="S3053">
        <v>0.18</v>
      </c>
      <c r="T3053">
        <v>2.3E-3</v>
      </c>
      <c r="U3053">
        <f t="shared" si="265"/>
        <v>1.3799999999999999E-3</v>
      </c>
    </row>
    <row r="3054" spans="1:21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261"/>
        <v>2720</v>
      </c>
      <c r="I3054" s="1"/>
      <c r="J3054" s="1">
        <v>1</v>
      </c>
      <c r="K3054" s="1">
        <f t="shared" si="262"/>
        <v>6114000</v>
      </c>
      <c r="L3054" s="1">
        <v>1</v>
      </c>
      <c r="M3054" s="1">
        <f t="shared" si="263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264"/>
        <v>4</v>
      </c>
      <c r="S3054">
        <v>0.18</v>
      </c>
      <c r="T3054">
        <v>2.3E-3</v>
      </c>
      <c r="U3054">
        <f t="shared" si="265"/>
        <v>1.3799999999999999E-3</v>
      </c>
    </row>
    <row r="3055" spans="1:21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261"/>
        <v>2720</v>
      </c>
      <c r="I3055" s="1"/>
      <c r="J3055" s="1">
        <v>1</v>
      </c>
      <c r="K3055" s="1">
        <f t="shared" si="262"/>
        <v>6116000</v>
      </c>
      <c r="L3055" s="1">
        <v>1</v>
      </c>
      <c r="M3055" s="1">
        <f t="shared" si="263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264"/>
        <v>4</v>
      </c>
      <c r="S3055">
        <v>0.18</v>
      </c>
      <c r="T3055">
        <v>2.3E-3</v>
      </c>
      <c r="U3055">
        <f t="shared" si="265"/>
        <v>1.3799999999999999E-3</v>
      </c>
    </row>
    <row r="3056" spans="1:21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261"/>
        <v>2720</v>
      </c>
      <c r="I3056" s="1"/>
      <c r="J3056" s="1">
        <v>1</v>
      </c>
      <c r="K3056" s="1">
        <f t="shared" si="262"/>
        <v>6118000</v>
      </c>
      <c r="L3056" s="1">
        <v>1</v>
      </c>
      <c r="M3056" s="1">
        <f t="shared" si="263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264"/>
        <v>4</v>
      </c>
      <c r="S3056">
        <v>0.18</v>
      </c>
      <c r="T3056">
        <v>2.3E-3</v>
      </c>
      <c r="U3056">
        <f t="shared" si="265"/>
        <v>1.3799999999999999E-3</v>
      </c>
    </row>
    <row r="3057" spans="1:21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261"/>
        <v>2720</v>
      </c>
      <c r="I3057" s="1"/>
      <c r="J3057" s="1">
        <v>1</v>
      </c>
      <c r="K3057" s="1">
        <f t="shared" si="262"/>
        <v>6120000</v>
      </c>
      <c r="L3057" s="1">
        <v>1</v>
      </c>
      <c r="M3057" s="1">
        <f t="shared" si="263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264"/>
        <v>4</v>
      </c>
      <c r="S3057">
        <v>0.18</v>
      </c>
      <c r="T3057">
        <v>2.3E-3</v>
      </c>
      <c r="U3057">
        <f t="shared" si="265"/>
        <v>1.3799999999999999E-3</v>
      </c>
    </row>
    <row r="3058" spans="1:21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261"/>
        <v>2720</v>
      </c>
      <c r="I3058" s="1"/>
      <c r="J3058" s="1">
        <v>1</v>
      </c>
      <c r="K3058" s="1">
        <f t="shared" si="262"/>
        <v>6122000</v>
      </c>
      <c r="L3058" s="1">
        <v>1</v>
      </c>
      <c r="M3058" s="1">
        <f t="shared" si="263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264"/>
        <v>4</v>
      </c>
      <c r="S3058">
        <v>0.18</v>
      </c>
      <c r="T3058">
        <v>2.3E-3</v>
      </c>
      <c r="U3058">
        <f t="shared" si="265"/>
        <v>1.3799999999999999E-3</v>
      </c>
    </row>
    <row r="3059" spans="1:21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261"/>
        <v>2720</v>
      </c>
      <c r="I3059" s="1"/>
      <c r="J3059" s="1">
        <v>1</v>
      </c>
      <c r="K3059" s="1">
        <f t="shared" si="262"/>
        <v>6124000</v>
      </c>
      <c r="L3059" s="1">
        <v>1</v>
      </c>
      <c r="M3059" s="1">
        <f t="shared" si="263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264"/>
        <v>4</v>
      </c>
      <c r="S3059">
        <v>0.18</v>
      </c>
      <c r="T3059">
        <v>2.3E-3</v>
      </c>
      <c r="U3059">
        <f t="shared" si="265"/>
        <v>1.3799999999999999E-3</v>
      </c>
    </row>
    <row r="3060" spans="1:21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261"/>
        <v>2720</v>
      </c>
      <c r="I3060" s="1"/>
      <c r="J3060" s="1">
        <v>1</v>
      </c>
      <c r="K3060" s="1">
        <f t="shared" si="262"/>
        <v>6126000</v>
      </c>
      <c r="L3060" s="1">
        <v>1</v>
      </c>
      <c r="M3060" s="1">
        <f t="shared" si="263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264"/>
        <v>4</v>
      </c>
      <c r="S3060">
        <v>0.18</v>
      </c>
      <c r="T3060">
        <v>2.3E-3</v>
      </c>
      <c r="U3060">
        <f t="shared" si="265"/>
        <v>1.3799999999999999E-3</v>
      </c>
    </row>
    <row r="3061" spans="1:21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261"/>
        <v>2720</v>
      </c>
      <c r="I3061" s="1"/>
      <c r="J3061" s="1">
        <v>1</v>
      </c>
      <c r="K3061" s="1">
        <f t="shared" si="262"/>
        <v>6128000</v>
      </c>
      <c r="L3061" s="1">
        <v>1</v>
      </c>
      <c r="M3061" s="1">
        <f t="shared" si="263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264"/>
        <v>4</v>
      </c>
      <c r="S3061">
        <v>0.18</v>
      </c>
      <c r="T3061">
        <v>2.3E-3</v>
      </c>
      <c r="U3061">
        <f t="shared" si="265"/>
        <v>1.3799999999999999E-3</v>
      </c>
    </row>
    <row r="3062" spans="1:21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261"/>
        <v>2720</v>
      </c>
      <c r="I3062" s="1"/>
      <c r="J3062" s="1">
        <v>1</v>
      </c>
      <c r="K3062" s="1">
        <f t="shared" si="262"/>
        <v>6130000</v>
      </c>
      <c r="L3062" s="1">
        <v>1</v>
      </c>
      <c r="M3062" s="1">
        <f t="shared" si="263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264"/>
        <v>4</v>
      </c>
      <c r="S3062">
        <v>0.18</v>
      </c>
      <c r="T3062">
        <v>2.3E-3</v>
      </c>
      <c r="U3062">
        <f t="shared" si="265"/>
        <v>1.3799999999999999E-3</v>
      </c>
    </row>
    <row r="3063" spans="1:21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261"/>
        <v>2720</v>
      </c>
      <c r="I3063" s="1"/>
      <c r="J3063" s="1">
        <v>1</v>
      </c>
      <c r="K3063" s="1">
        <f t="shared" si="262"/>
        <v>6132000</v>
      </c>
      <c r="L3063" s="1">
        <v>1</v>
      </c>
      <c r="M3063" s="1">
        <f t="shared" si="263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264"/>
        <v>4</v>
      </c>
      <c r="S3063">
        <v>0.18</v>
      </c>
      <c r="T3063">
        <v>2.3E-3</v>
      </c>
      <c r="U3063">
        <f t="shared" si="265"/>
        <v>1.3799999999999999E-3</v>
      </c>
    </row>
    <row r="3064" spans="1:21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261"/>
        <v>2720</v>
      </c>
      <c r="I3064" s="1"/>
      <c r="J3064" s="1">
        <v>1</v>
      </c>
      <c r="K3064" s="1">
        <f t="shared" si="262"/>
        <v>6134000</v>
      </c>
      <c r="L3064" s="1">
        <v>1</v>
      </c>
      <c r="M3064" s="1">
        <f t="shared" si="263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264"/>
        <v>4</v>
      </c>
      <c r="S3064">
        <v>0.18</v>
      </c>
      <c r="T3064">
        <v>2.3E-3</v>
      </c>
      <c r="U3064">
        <f t="shared" si="265"/>
        <v>1.3799999999999999E-3</v>
      </c>
    </row>
    <row r="3065" spans="1:21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261"/>
        <v>2720</v>
      </c>
      <c r="I3065" s="1"/>
      <c r="J3065" s="1">
        <v>1</v>
      </c>
      <c r="K3065" s="1">
        <f t="shared" si="262"/>
        <v>6136000</v>
      </c>
      <c r="L3065" s="1">
        <v>1</v>
      </c>
      <c r="M3065" s="1">
        <f t="shared" si="263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264"/>
        <v>4</v>
      </c>
      <c r="S3065">
        <v>0.18</v>
      </c>
      <c r="T3065">
        <v>2.3E-3</v>
      </c>
      <c r="U3065">
        <f t="shared" si="265"/>
        <v>1.3799999999999999E-3</v>
      </c>
    </row>
    <row r="3066" spans="1:21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261"/>
        <v>2720</v>
      </c>
      <c r="I3066" s="1"/>
      <c r="J3066" s="1">
        <v>1</v>
      </c>
      <c r="K3066" s="1">
        <f t="shared" si="262"/>
        <v>6138000</v>
      </c>
      <c r="L3066" s="1">
        <v>1</v>
      </c>
      <c r="M3066" s="1">
        <f t="shared" si="263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264"/>
        <v>4</v>
      </c>
      <c r="S3066">
        <v>0.18</v>
      </c>
      <c r="T3066">
        <v>2.3E-3</v>
      </c>
      <c r="U3066">
        <f t="shared" si="265"/>
        <v>1.3799999999999999E-3</v>
      </c>
    </row>
    <row r="3067" spans="1:21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261"/>
        <v>2720</v>
      </c>
      <c r="I3067" s="1"/>
      <c r="J3067" s="1">
        <v>1</v>
      </c>
      <c r="K3067" s="1">
        <f t="shared" si="262"/>
        <v>6140000</v>
      </c>
      <c r="L3067" s="1">
        <v>1</v>
      </c>
      <c r="M3067" s="1">
        <f t="shared" si="263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264"/>
        <v>4</v>
      </c>
      <c r="S3067">
        <v>0.18</v>
      </c>
      <c r="T3067">
        <v>2.3E-3</v>
      </c>
      <c r="U3067">
        <f t="shared" si="265"/>
        <v>1.3799999999999999E-3</v>
      </c>
    </row>
    <row r="3068" spans="1:21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266">ROUNDDOWN(A3067/50*20+1500,-1)</f>
        <v>2720</v>
      </c>
      <c r="I3068" s="1"/>
      <c r="J3068" s="1">
        <v>1</v>
      </c>
      <c r="K3068" s="1">
        <f t="shared" ref="K3068:K3131" si="267">10000+A3068*2000</f>
        <v>6142000</v>
      </c>
      <c r="L3068" s="1">
        <v>1</v>
      </c>
      <c r="M3068" s="1">
        <f t="shared" ref="M3068:M3131" si="268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264"/>
        <v>4</v>
      </c>
      <c r="S3068">
        <v>0.18</v>
      </c>
      <c r="T3068">
        <v>2.3E-3</v>
      </c>
      <c r="U3068">
        <f t="shared" si="265"/>
        <v>1.3799999999999999E-3</v>
      </c>
    </row>
    <row r="3069" spans="1:21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266"/>
        <v>2720</v>
      </c>
      <c r="I3069" s="1"/>
      <c r="J3069" s="1">
        <v>1</v>
      </c>
      <c r="K3069" s="1">
        <f t="shared" si="267"/>
        <v>6144000</v>
      </c>
      <c r="L3069" s="1">
        <v>1</v>
      </c>
      <c r="M3069" s="1">
        <f t="shared" si="268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264"/>
        <v>4</v>
      </c>
      <c r="S3069">
        <v>0.18</v>
      </c>
      <c r="T3069">
        <v>2.3E-3</v>
      </c>
      <c r="U3069">
        <f t="shared" si="265"/>
        <v>1.3799999999999999E-3</v>
      </c>
    </row>
    <row r="3070" spans="1:21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266"/>
        <v>2720</v>
      </c>
      <c r="I3070" s="1"/>
      <c r="J3070" s="1">
        <v>1</v>
      </c>
      <c r="K3070" s="1">
        <f t="shared" si="267"/>
        <v>6146000</v>
      </c>
      <c r="L3070" s="1">
        <v>1</v>
      </c>
      <c r="M3070" s="1">
        <f t="shared" si="268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264"/>
        <v>4</v>
      </c>
      <c r="S3070">
        <v>0.18</v>
      </c>
      <c r="T3070">
        <v>2.3E-3</v>
      </c>
      <c r="U3070">
        <f t="shared" si="265"/>
        <v>1.3799999999999999E-3</v>
      </c>
    </row>
    <row r="3071" spans="1:21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266"/>
        <v>2720</v>
      </c>
      <c r="I3071" s="1"/>
      <c r="J3071" s="1">
        <v>1</v>
      </c>
      <c r="K3071" s="1">
        <f t="shared" si="267"/>
        <v>6148000</v>
      </c>
      <c r="L3071" s="1">
        <v>1</v>
      </c>
      <c r="M3071" s="1">
        <f t="shared" si="268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264"/>
        <v>4</v>
      </c>
      <c r="S3071">
        <v>0.18</v>
      </c>
      <c r="T3071">
        <v>2.3E-3</v>
      </c>
      <c r="U3071">
        <f t="shared" si="265"/>
        <v>1.3799999999999999E-3</v>
      </c>
    </row>
    <row r="3072" spans="1:21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266"/>
        <v>2720</v>
      </c>
      <c r="I3072" s="1"/>
      <c r="J3072" s="1">
        <v>1</v>
      </c>
      <c r="K3072" s="1">
        <f t="shared" si="267"/>
        <v>6150000</v>
      </c>
      <c r="L3072" s="1">
        <v>1</v>
      </c>
      <c r="M3072" s="1">
        <f t="shared" si="268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264"/>
        <v>4</v>
      </c>
      <c r="S3072">
        <v>0.18</v>
      </c>
      <c r="T3072">
        <v>2.3E-3</v>
      </c>
      <c r="U3072">
        <f t="shared" si="265"/>
        <v>1.3799999999999999E-3</v>
      </c>
    </row>
    <row r="3073" spans="1:21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266"/>
        <v>2720</v>
      </c>
      <c r="I3073" s="1"/>
      <c r="J3073" s="1">
        <v>1</v>
      </c>
      <c r="K3073" s="1">
        <f t="shared" si="267"/>
        <v>6152000</v>
      </c>
      <c r="L3073" s="1">
        <v>1</v>
      </c>
      <c r="M3073" s="1">
        <f t="shared" si="268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264"/>
        <v>4</v>
      </c>
      <c r="S3073">
        <v>0.18</v>
      </c>
      <c r="T3073">
        <v>2.3E-3</v>
      </c>
      <c r="U3073">
        <f t="shared" si="265"/>
        <v>1.3799999999999999E-3</v>
      </c>
    </row>
    <row r="3074" spans="1:21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266"/>
        <v>2720</v>
      </c>
      <c r="I3074" s="1"/>
      <c r="J3074" s="1">
        <v>1</v>
      </c>
      <c r="K3074" s="1">
        <f t="shared" si="267"/>
        <v>6154000</v>
      </c>
      <c r="L3074" s="1">
        <v>1</v>
      </c>
      <c r="M3074" s="1">
        <f t="shared" si="268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264"/>
        <v>4</v>
      </c>
      <c r="S3074">
        <v>0.18</v>
      </c>
      <c r="T3074">
        <v>2.3E-3</v>
      </c>
      <c r="U3074">
        <f t="shared" si="265"/>
        <v>1.3799999999999999E-3</v>
      </c>
    </row>
    <row r="3075" spans="1:21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266"/>
        <v>2720</v>
      </c>
      <c r="I3075" s="1"/>
      <c r="J3075" s="1">
        <v>1</v>
      </c>
      <c r="K3075" s="1">
        <f t="shared" si="267"/>
        <v>6156000</v>
      </c>
      <c r="L3075" s="1">
        <v>1</v>
      </c>
      <c r="M3075" s="1">
        <f t="shared" si="268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269">QUOTIENT(A3075,1000)+1</f>
        <v>4</v>
      </c>
      <c r="S3075">
        <v>0.18</v>
      </c>
      <c r="T3075">
        <v>2.3E-3</v>
      </c>
      <c r="U3075">
        <f t="shared" si="265"/>
        <v>1.3799999999999999E-3</v>
      </c>
    </row>
    <row r="3076" spans="1:21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266"/>
        <v>2720</v>
      </c>
      <c r="I3076" s="1"/>
      <c r="J3076" s="1">
        <v>1</v>
      </c>
      <c r="K3076" s="1">
        <f t="shared" si="267"/>
        <v>6158000</v>
      </c>
      <c r="L3076" s="1">
        <v>1</v>
      </c>
      <c r="M3076" s="1">
        <f t="shared" si="268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269"/>
        <v>4</v>
      </c>
      <c r="S3076">
        <v>0.18</v>
      </c>
      <c r="T3076">
        <v>2.3E-3</v>
      </c>
      <c r="U3076">
        <f t="shared" ref="U3076:U3139" si="270">T3076*0.6</f>
        <v>1.3799999999999999E-3</v>
      </c>
    </row>
    <row r="3077" spans="1:21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266"/>
        <v>2720</v>
      </c>
      <c r="I3077" s="1"/>
      <c r="J3077" s="1">
        <v>1</v>
      </c>
      <c r="K3077" s="1">
        <f t="shared" si="267"/>
        <v>6160000</v>
      </c>
      <c r="L3077" s="1">
        <v>1</v>
      </c>
      <c r="M3077" s="1">
        <f t="shared" si="268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269"/>
        <v>4</v>
      </c>
      <c r="S3077">
        <v>0.18</v>
      </c>
      <c r="T3077">
        <v>2.3E-3</v>
      </c>
      <c r="U3077">
        <f t="shared" si="270"/>
        <v>1.3799999999999999E-3</v>
      </c>
    </row>
    <row r="3078" spans="1:21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266"/>
        <v>2730</v>
      </c>
      <c r="I3078" s="1"/>
      <c r="J3078" s="1">
        <v>1</v>
      </c>
      <c r="K3078" s="1">
        <f t="shared" si="267"/>
        <v>6162000</v>
      </c>
      <c r="L3078" s="1">
        <v>1</v>
      </c>
      <c r="M3078" s="1">
        <f t="shared" si="268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269"/>
        <v>4</v>
      </c>
      <c r="S3078">
        <v>0.18</v>
      </c>
      <c r="T3078">
        <v>2.3E-3</v>
      </c>
      <c r="U3078">
        <f t="shared" si="270"/>
        <v>1.3799999999999999E-3</v>
      </c>
    </row>
    <row r="3079" spans="1:21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266"/>
        <v>2730</v>
      </c>
      <c r="I3079" s="1"/>
      <c r="J3079" s="1">
        <v>1</v>
      </c>
      <c r="K3079" s="1">
        <f t="shared" si="267"/>
        <v>6164000</v>
      </c>
      <c r="L3079" s="1">
        <v>1</v>
      </c>
      <c r="M3079" s="1">
        <f t="shared" si="268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269"/>
        <v>4</v>
      </c>
      <c r="S3079">
        <v>0.18</v>
      </c>
      <c r="T3079">
        <v>2.3E-3</v>
      </c>
      <c r="U3079">
        <f t="shared" si="270"/>
        <v>1.3799999999999999E-3</v>
      </c>
    </row>
    <row r="3080" spans="1:21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266"/>
        <v>2730</v>
      </c>
      <c r="I3080" s="1"/>
      <c r="J3080" s="1">
        <v>1</v>
      </c>
      <c r="K3080" s="1">
        <f t="shared" si="267"/>
        <v>6166000</v>
      </c>
      <c r="L3080" s="1">
        <v>1</v>
      </c>
      <c r="M3080" s="1">
        <f t="shared" si="268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269"/>
        <v>4</v>
      </c>
      <c r="S3080">
        <v>0.18</v>
      </c>
      <c r="T3080">
        <v>2.3E-3</v>
      </c>
      <c r="U3080">
        <f t="shared" si="270"/>
        <v>1.3799999999999999E-3</v>
      </c>
    </row>
    <row r="3081" spans="1:21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266"/>
        <v>2730</v>
      </c>
      <c r="I3081" s="1"/>
      <c r="J3081" s="1">
        <v>1</v>
      </c>
      <c r="K3081" s="1">
        <f t="shared" si="267"/>
        <v>6168000</v>
      </c>
      <c r="L3081" s="1">
        <v>1</v>
      </c>
      <c r="M3081" s="1">
        <f t="shared" si="268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269"/>
        <v>4</v>
      </c>
      <c r="S3081">
        <v>0.18</v>
      </c>
      <c r="T3081">
        <v>2.3E-3</v>
      </c>
      <c r="U3081">
        <f t="shared" si="270"/>
        <v>1.3799999999999999E-3</v>
      </c>
    </row>
    <row r="3082" spans="1:21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266"/>
        <v>2730</v>
      </c>
      <c r="I3082" s="1"/>
      <c r="J3082" s="1">
        <v>1</v>
      </c>
      <c r="K3082" s="1">
        <f t="shared" si="267"/>
        <v>6170000</v>
      </c>
      <c r="L3082" s="1">
        <v>1</v>
      </c>
      <c r="M3082" s="1">
        <f t="shared" si="268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269"/>
        <v>4</v>
      </c>
      <c r="S3082">
        <v>0.18</v>
      </c>
      <c r="T3082">
        <v>2.3E-3</v>
      </c>
      <c r="U3082">
        <f t="shared" si="270"/>
        <v>1.3799999999999999E-3</v>
      </c>
    </row>
    <row r="3083" spans="1:21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266"/>
        <v>2730</v>
      </c>
      <c r="I3083" s="1"/>
      <c r="J3083" s="1">
        <v>1</v>
      </c>
      <c r="K3083" s="1">
        <f t="shared" si="267"/>
        <v>6172000</v>
      </c>
      <c r="L3083" s="1">
        <v>1</v>
      </c>
      <c r="M3083" s="1">
        <f t="shared" si="268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269"/>
        <v>4</v>
      </c>
      <c r="S3083">
        <v>0.18</v>
      </c>
      <c r="T3083">
        <v>2.3E-3</v>
      </c>
      <c r="U3083">
        <f t="shared" si="270"/>
        <v>1.3799999999999999E-3</v>
      </c>
    </row>
    <row r="3084" spans="1:21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266"/>
        <v>2730</v>
      </c>
      <c r="I3084" s="1"/>
      <c r="J3084" s="1">
        <v>1</v>
      </c>
      <c r="K3084" s="1">
        <f t="shared" si="267"/>
        <v>6174000</v>
      </c>
      <c r="L3084" s="1">
        <v>1</v>
      </c>
      <c r="M3084" s="1">
        <f t="shared" si="268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269"/>
        <v>4</v>
      </c>
      <c r="S3084">
        <v>0.18</v>
      </c>
      <c r="T3084">
        <v>2.3E-3</v>
      </c>
      <c r="U3084">
        <f t="shared" si="270"/>
        <v>1.3799999999999999E-3</v>
      </c>
    </row>
    <row r="3085" spans="1:21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266"/>
        <v>2730</v>
      </c>
      <c r="I3085" s="1"/>
      <c r="J3085" s="1">
        <v>1</v>
      </c>
      <c r="K3085" s="1">
        <f t="shared" si="267"/>
        <v>6176000</v>
      </c>
      <c r="L3085" s="1">
        <v>1</v>
      </c>
      <c r="M3085" s="1">
        <f t="shared" si="268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269"/>
        <v>4</v>
      </c>
      <c r="S3085">
        <v>0.18</v>
      </c>
      <c r="T3085">
        <v>2.3E-3</v>
      </c>
      <c r="U3085">
        <f t="shared" si="270"/>
        <v>1.3799999999999999E-3</v>
      </c>
    </row>
    <row r="3086" spans="1:21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266"/>
        <v>2730</v>
      </c>
      <c r="I3086" s="1"/>
      <c r="J3086" s="1">
        <v>1</v>
      </c>
      <c r="K3086" s="1">
        <f t="shared" si="267"/>
        <v>6178000</v>
      </c>
      <c r="L3086" s="1">
        <v>1</v>
      </c>
      <c r="M3086" s="1">
        <f t="shared" si="268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269"/>
        <v>4</v>
      </c>
      <c r="S3086">
        <v>0.18</v>
      </c>
      <c r="T3086">
        <v>2.3E-3</v>
      </c>
      <c r="U3086">
        <f t="shared" si="270"/>
        <v>1.3799999999999999E-3</v>
      </c>
    </row>
    <row r="3087" spans="1:21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266"/>
        <v>2730</v>
      </c>
      <c r="I3087" s="1"/>
      <c r="J3087" s="1">
        <v>1</v>
      </c>
      <c r="K3087" s="1">
        <f t="shared" si="267"/>
        <v>6180000</v>
      </c>
      <c r="L3087" s="1">
        <v>1</v>
      </c>
      <c r="M3087" s="1">
        <f t="shared" si="268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269"/>
        <v>4</v>
      </c>
      <c r="S3087">
        <v>0.18</v>
      </c>
      <c r="T3087">
        <v>2.3E-3</v>
      </c>
      <c r="U3087">
        <f t="shared" si="270"/>
        <v>1.3799999999999999E-3</v>
      </c>
    </row>
    <row r="3088" spans="1:21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266"/>
        <v>2730</v>
      </c>
      <c r="I3088" s="1"/>
      <c r="J3088" s="1">
        <v>1</v>
      </c>
      <c r="K3088" s="1">
        <f t="shared" si="267"/>
        <v>6182000</v>
      </c>
      <c r="L3088" s="1">
        <v>1</v>
      </c>
      <c r="M3088" s="1">
        <f t="shared" si="268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269"/>
        <v>4</v>
      </c>
      <c r="S3088">
        <v>0.18</v>
      </c>
      <c r="T3088">
        <v>2.3E-3</v>
      </c>
      <c r="U3088">
        <f t="shared" si="270"/>
        <v>1.3799999999999999E-3</v>
      </c>
    </row>
    <row r="3089" spans="1:21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266"/>
        <v>2730</v>
      </c>
      <c r="I3089" s="1"/>
      <c r="J3089" s="1">
        <v>1</v>
      </c>
      <c r="K3089" s="1">
        <f t="shared" si="267"/>
        <v>6184000</v>
      </c>
      <c r="L3089" s="1">
        <v>1</v>
      </c>
      <c r="M3089" s="1">
        <f t="shared" si="268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269"/>
        <v>4</v>
      </c>
      <c r="S3089">
        <v>0.18</v>
      </c>
      <c r="T3089">
        <v>2.3E-3</v>
      </c>
      <c r="U3089">
        <f t="shared" si="270"/>
        <v>1.3799999999999999E-3</v>
      </c>
    </row>
    <row r="3090" spans="1:21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266"/>
        <v>2730</v>
      </c>
      <c r="I3090" s="1"/>
      <c r="J3090" s="1">
        <v>1</v>
      </c>
      <c r="K3090" s="1">
        <f t="shared" si="267"/>
        <v>6186000</v>
      </c>
      <c r="L3090" s="1">
        <v>1</v>
      </c>
      <c r="M3090" s="1">
        <f t="shared" si="268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269"/>
        <v>4</v>
      </c>
      <c r="S3090">
        <v>0.18</v>
      </c>
      <c r="T3090">
        <v>2.3E-3</v>
      </c>
      <c r="U3090">
        <f t="shared" si="270"/>
        <v>1.3799999999999999E-3</v>
      </c>
    </row>
    <row r="3091" spans="1:21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266"/>
        <v>2730</v>
      </c>
      <c r="I3091" s="1"/>
      <c r="J3091" s="1">
        <v>1</v>
      </c>
      <c r="K3091" s="1">
        <f t="shared" si="267"/>
        <v>6188000</v>
      </c>
      <c r="L3091" s="1">
        <v>1</v>
      </c>
      <c r="M3091" s="1">
        <f t="shared" si="268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269"/>
        <v>4</v>
      </c>
      <c r="S3091">
        <v>0.18</v>
      </c>
      <c r="T3091">
        <v>2.3E-3</v>
      </c>
      <c r="U3091">
        <f t="shared" si="270"/>
        <v>1.3799999999999999E-3</v>
      </c>
    </row>
    <row r="3092" spans="1:21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266"/>
        <v>2730</v>
      </c>
      <c r="I3092" s="1"/>
      <c r="J3092" s="1">
        <v>1</v>
      </c>
      <c r="K3092" s="1">
        <f t="shared" si="267"/>
        <v>6190000</v>
      </c>
      <c r="L3092" s="1">
        <v>1</v>
      </c>
      <c r="M3092" s="1">
        <f t="shared" si="268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269"/>
        <v>4</v>
      </c>
      <c r="S3092">
        <v>0.18</v>
      </c>
      <c r="T3092">
        <v>2.3E-3</v>
      </c>
      <c r="U3092">
        <f t="shared" si="270"/>
        <v>1.3799999999999999E-3</v>
      </c>
    </row>
    <row r="3093" spans="1:21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266"/>
        <v>2730</v>
      </c>
      <c r="I3093" s="1"/>
      <c r="J3093" s="1">
        <v>1</v>
      </c>
      <c r="K3093" s="1">
        <f t="shared" si="267"/>
        <v>6192000</v>
      </c>
      <c r="L3093" s="1">
        <v>1</v>
      </c>
      <c r="M3093" s="1">
        <f t="shared" si="268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269"/>
        <v>4</v>
      </c>
      <c r="S3093">
        <v>0.18</v>
      </c>
      <c r="T3093">
        <v>2.3E-3</v>
      </c>
      <c r="U3093">
        <f t="shared" si="270"/>
        <v>1.3799999999999999E-3</v>
      </c>
    </row>
    <row r="3094" spans="1:21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266"/>
        <v>2730</v>
      </c>
      <c r="I3094" s="1"/>
      <c r="J3094" s="1">
        <v>1</v>
      </c>
      <c r="K3094" s="1">
        <f t="shared" si="267"/>
        <v>6194000</v>
      </c>
      <c r="L3094" s="1">
        <v>1</v>
      </c>
      <c r="M3094" s="1">
        <f t="shared" si="268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269"/>
        <v>4</v>
      </c>
      <c r="S3094">
        <v>0.18</v>
      </c>
      <c r="T3094">
        <v>2.3E-3</v>
      </c>
      <c r="U3094">
        <f t="shared" si="270"/>
        <v>1.3799999999999999E-3</v>
      </c>
    </row>
    <row r="3095" spans="1:21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266"/>
        <v>2730</v>
      </c>
      <c r="I3095" s="1"/>
      <c r="J3095" s="1">
        <v>1</v>
      </c>
      <c r="K3095" s="1">
        <f t="shared" si="267"/>
        <v>6196000</v>
      </c>
      <c r="L3095" s="1">
        <v>1</v>
      </c>
      <c r="M3095" s="1">
        <f t="shared" si="268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269"/>
        <v>4</v>
      </c>
      <c r="S3095">
        <v>0.18</v>
      </c>
      <c r="T3095">
        <v>2.3E-3</v>
      </c>
      <c r="U3095">
        <f t="shared" si="270"/>
        <v>1.3799999999999999E-3</v>
      </c>
    </row>
    <row r="3096" spans="1:21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266"/>
        <v>2730</v>
      </c>
      <c r="I3096" s="1"/>
      <c r="J3096" s="1">
        <v>1</v>
      </c>
      <c r="K3096" s="1">
        <f t="shared" si="267"/>
        <v>6198000</v>
      </c>
      <c r="L3096" s="1">
        <v>1</v>
      </c>
      <c r="M3096" s="1">
        <f t="shared" si="268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269"/>
        <v>4</v>
      </c>
      <c r="S3096">
        <v>0.18</v>
      </c>
      <c r="T3096">
        <v>2.3E-3</v>
      </c>
      <c r="U3096">
        <f t="shared" si="270"/>
        <v>1.3799999999999999E-3</v>
      </c>
    </row>
    <row r="3097" spans="1:21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266"/>
        <v>2730</v>
      </c>
      <c r="I3097" s="1"/>
      <c r="J3097" s="1">
        <v>1</v>
      </c>
      <c r="K3097" s="1">
        <f t="shared" si="267"/>
        <v>6200000</v>
      </c>
      <c r="L3097" s="1">
        <v>1</v>
      </c>
      <c r="M3097" s="1">
        <f t="shared" si="268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269"/>
        <v>4</v>
      </c>
      <c r="S3097">
        <v>0.18</v>
      </c>
      <c r="T3097">
        <v>2.3E-3</v>
      </c>
      <c r="U3097">
        <f t="shared" si="270"/>
        <v>1.3799999999999999E-3</v>
      </c>
    </row>
    <row r="3098" spans="1:21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266"/>
        <v>2730</v>
      </c>
      <c r="I3098" s="1"/>
      <c r="J3098" s="1">
        <v>1</v>
      </c>
      <c r="K3098" s="1">
        <f t="shared" si="267"/>
        <v>6202000</v>
      </c>
      <c r="L3098" s="1">
        <v>1</v>
      </c>
      <c r="M3098" s="1">
        <f t="shared" si="268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269"/>
        <v>4</v>
      </c>
      <c r="S3098">
        <v>0.18</v>
      </c>
      <c r="T3098">
        <v>2.3E-3</v>
      </c>
      <c r="U3098">
        <f t="shared" si="270"/>
        <v>1.3799999999999999E-3</v>
      </c>
    </row>
    <row r="3099" spans="1:21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266"/>
        <v>2730</v>
      </c>
      <c r="I3099" s="1"/>
      <c r="J3099" s="1">
        <v>1</v>
      </c>
      <c r="K3099" s="1">
        <f t="shared" si="267"/>
        <v>6204000</v>
      </c>
      <c r="L3099" s="1">
        <v>1</v>
      </c>
      <c r="M3099" s="1">
        <f t="shared" si="268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269"/>
        <v>4</v>
      </c>
      <c r="S3099">
        <v>0.18</v>
      </c>
      <c r="T3099">
        <v>2.3E-3</v>
      </c>
      <c r="U3099">
        <f t="shared" si="270"/>
        <v>1.3799999999999999E-3</v>
      </c>
    </row>
    <row r="3100" spans="1:21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266"/>
        <v>2730</v>
      </c>
      <c r="I3100" s="1"/>
      <c r="J3100" s="1">
        <v>1</v>
      </c>
      <c r="K3100" s="1">
        <f t="shared" si="267"/>
        <v>6206000</v>
      </c>
      <c r="L3100" s="1">
        <v>1</v>
      </c>
      <c r="M3100" s="1">
        <f t="shared" si="268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269"/>
        <v>4</v>
      </c>
      <c r="S3100">
        <v>0.18</v>
      </c>
      <c r="T3100">
        <v>2.3E-3</v>
      </c>
      <c r="U3100">
        <f t="shared" si="270"/>
        <v>1.3799999999999999E-3</v>
      </c>
    </row>
    <row r="3101" spans="1:21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266"/>
        <v>2730</v>
      </c>
      <c r="I3101" s="1"/>
      <c r="J3101" s="1">
        <v>1</v>
      </c>
      <c r="K3101" s="1">
        <f t="shared" si="267"/>
        <v>6208000</v>
      </c>
      <c r="L3101" s="1">
        <v>1</v>
      </c>
      <c r="M3101" s="1">
        <f t="shared" si="268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269"/>
        <v>4</v>
      </c>
      <c r="S3101">
        <v>0.18</v>
      </c>
      <c r="T3101">
        <v>2.3E-3</v>
      </c>
      <c r="U3101">
        <f t="shared" si="270"/>
        <v>1.3799999999999999E-3</v>
      </c>
    </row>
    <row r="3102" spans="1:21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266"/>
        <v>2730</v>
      </c>
      <c r="I3102" s="1"/>
      <c r="J3102" s="1">
        <v>1</v>
      </c>
      <c r="K3102" s="1">
        <f t="shared" si="267"/>
        <v>6210000</v>
      </c>
      <c r="L3102" s="1">
        <v>1</v>
      </c>
      <c r="M3102" s="1">
        <f t="shared" si="268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269"/>
        <v>4</v>
      </c>
      <c r="S3102">
        <v>0.18</v>
      </c>
      <c r="T3102">
        <v>2.3E-3</v>
      </c>
      <c r="U3102">
        <f t="shared" si="270"/>
        <v>1.3799999999999999E-3</v>
      </c>
    </row>
    <row r="3103" spans="1:21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266"/>
        <v>2740</v>
      </c>
      <c r="J3103" s="2">
        <v>1</v>
      </c>
      <c r="K3103" s="2">
        <f t="shared" si="267"/>
        <v>6212000</v>
      </c>
      <c r="L3103" s="2">
        <v>1</v>
      </c>
      <c r="M3103" s="2">
        <f t="shared" si="268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269"/>
        <v>4</v>
      </c>
      <c r="S3103">
        <v>0.18</v>
      </c>
      <c r="T3103">
        <v>2.3E-3</v>
      </c>
      <c r="U3103">
        <f t="shared" si="270"/>
        <v>1.3799999999999999E-3</v>
      </c>
    </row>
    <row r="3104" spans="1:21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266"/>
        <v>2740</v>
      </c>
      <c r="J3104" s="2">
        <v>1</v>
      </c>
      <c r="K3104" s="2">
        <f t="shared" si="267"/>
        <v>6214000</v>
      </c>
      <c r="L3104" s="2">
        <v>1</v>
      </c>
      <c r="M3104" s="2">
        <f t="shared" si="268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269"/>
        <v>4</v>
      </c>
      <c r="S3104">
        <v>0.18</v>
      </c>
      <c r="T3104">
        <v>2.3E-3</v>
      </c>
      <c r="U3104">
        <f t="shared" si="270"/>
        <v>1.3799999999999999E-3</v>
      </c>
    </row>
    <row r="3105" spans="1:21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266"/>
        <v>2740</v>
      </c>
      <c r="J3105" s="2">
        <v>1</v>
      </c>
      <c r="K3105" s="2">
        <f t="shared" si="267"/>
        <v>6216000</v>
      </c>
      <c r="L3105" s="2">
        <v>1</v>
      </c>
      <c r="M3105" s="2">
        <f t="shared" si="268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269"/>
        <v>4</v>
      </c>
      <c r="S3105">
        <v>0.18</v>
      </c>
      <c r="T3105">
        <v>2.3E-3</v>
      </c>
      <c r="U3105">
        <f t="shared" si="270"/>
        <v>1.3799999999999999E-3</v>
      </c>
    </row>
    <row r="3106" spans="1:21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266"/>
        <v>2740</v>
      </c>
      <c r="J3106" s="2">
        <v>1</v>
      </c>
      <c r="K3106" s="2">
        <f t="shared" si="267"/>
        <v>6218000</v>
      </c>
      <c r="L3106" s="2">
        <v>1</v>
      </c>
      <c r="M3106" s="2">
        <f t="shared" si="268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269"/>
        <v>4</v>
      </c>
      <c r="S3106">
        <v>0.18</v>
      </c>
      <c r="T3106">
        <v>2.3E-3</v>
      </c>
      <c r="U3106">
        <f t="shared" si="270"/>
        <v>1.3799999999999999E-3</v>
      </c>
    </row>
    <row r="3107" spans="1:21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266"/>
        <v>2740</v>
      </c>
      <c r="J3107" s="2">
        <v>1</v>
      </c>
      <c r="K3107" s="2">
        <f t="shared" si="267"/>
        <v>6220000</v>
      </c>
      <c r="L3107" s="2">
        <v>1</v>
      </c>
      <c r="M3107" s="2">
        <f t="shared" si="268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269"/>
        <v>4</v>
      </c>
      <c r="S3107">
        <v>0.18</v>
      </c>
      <c r="T3107">
        <v>2.3E-3</v>
      </c>
      <c r="U3107">
        <f t="shared" si="270"/>
        <v>1.3799999999999999E-3</v>
      </c>
    </row>
    <row r="3108" spans="1:21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266"/>
        <v>2740</v>
      </c>
      <c r="J3108" s="2">
        <v>1</v>
      </c>
      <c r="K3108" s="2">
        <f t="shared" si="267"/>
        <v>6222000</v>
      </c>
      <c r="L3108" s="2">
        <v>1</v>
      </c>
      <c r="M3108" s="2">
        <f t="shared" si="268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269"/>
        <v>4</v>
      </c>
      <c r="S3108">
        <v>0.18</v>
      </c>
      <c r="T3108">
        <v>2.3E-3</v>
      </c>
      <c r="U3108">
        <f t="shared" si="270"/>
        <v>1.3799999999999999E-3</v>
      </c>
    </row>
    <row r="3109" spans="1:21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266"/>
        <v>2740</v>
      </c>
      <c r="J3109" s="2">
        <v>1</v>
      </c>
      <c r="K3109" s="2">
        <f t="shared" si="267"/>
        <v>6224000</v>
      </c>
      <c r="L3109" s="2">
        <v>1</v>
      </c>
      <c r="M3109" s="2">
        <f t="shared" si="268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269"/>
        <v>4</v>
      </c>
      <c r="S3109">
        <v>0.18</v>
      </c>
      <c r="T3109">
        <v>2.3E-3</v>
      </c>
      <c r="U3109">
        <f t="shared" si="270"/>
        <v>1.3799999999999999E-3</v>
      </c>
    </row>
    <row r="3110" spans="1:21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266"/>
        <v>2740</v>
      </c>
      <c r="J3110" s="2">
        <v>1</v>
      </c>
      <c r="K3110" s="2">
        <f t="shared" si="267"/>
        <v>6226000</v>
      </c>
      <c r="L3110" s="2">
        <v>1</v>
      </c>
      <c r="M3110" s="2">
        <f t="shared" si="268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269"/>
        <v>4</v>
      </c>
      <c r="S3110">
        <v>0.18</v>
      </c>
      <c r="T3110">
        <v>2.3E-3</v>
      </c>
      <c r="U3110">
        <f t="shared" si="270"/>
        <v>1.3799999999999999E-3</v>
      </c>
    </row>
    <row r="3111" spans="1:21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266"/>
        <v>2740</v>
      </c>
      <c r="J3111" s="2">
        <v>1</v>
      </c>
      <c r="K3111" s="2">
        <f t="shared" si="267"/>
        <v>6228000</v>
      </c>
      <c r="L3111" s="2">
        <v>1</v>
      </c>
      <c r="M3111" s="2">
        <f t="shared" si="268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269"/>
        <v>4</v>
      </c>
      <c r="S3111">
        <v>0.18</v>
      </c>
      <c r="T3111">
        <v>2.3E-3</v>
      </c>
      <c r="U3111">
        <f t="shared" si="270"/>
        <v>1.3799999999999999E-3</v>
      </c>
    </row>
    <row r="3112" spans="1:21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266"/>
        <v>2740</v>
      </c>
      <c r="J3112" s="2">
        <v>1</v>
      </c>
      <c r="K3112" s="2">
        <f t="shared" si="267"/>
        <v>6230000</v>
      </c>
      <c r="L3112" s="2">
        <v>1</v>
      </c>
      <c r="M3112" s="2">
        <f t="shared" si="268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269"/>
        <v>4</v>
      </c>
      <c r="S3112">
        <v>0.18</v>
      </c>
      <c r="T3112">
        <v>2.3E-3</v>
      </c>
      <c r="U3112">
        <f t="shared" si="270"/>
        <v>1.3799999999999999E-3</v>
      </c>
    </row>
    <row r="3113" spans="1:21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266"/>
        <v>2740</v>
      </c>
      <c r="J3113" s="2">
        <v>1</v>
      </c>
      <c r="K3113" s="2">
        <f t="shared" si="267"/>
        <v>6232000</v>
      </c>
      <c r="L3113" s="2">
        <v>1</v>
      </c>
      <c r="M3113" s="2">
        <f t="shared" si="268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269"/>
        <v>4</v>
      </c>
      <c r="S3113">
        <v>0.18</v>
      </c>
      <c r="T3113">
        <v>2.3E-3</v>
      </c>
      <c r="U3113">
        <f t="shared" si="270"/>
        <v>1.3799999999999999E-3</v>
      </c>
    </row>
    <row r="3114" spans="1:21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266"/>
        <v>2740</v>
      </c>
      <c r="J3114" s="2">
        <v>1</v>
      </c>
      <c r="K3114" s="2">
        <f t="shared" si="267"/>
        <v>6234000</v>
      </c>
      <c r="L3114" s="2">
        <v>1</v>
      </c>
      <c r="M3114" s="2">
        <f t="shared" si="268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269"/>
        <v>4</v>
      </c>
      <c r="S3114">
        <v>0.18</v>
      </c>
      <c r="T3114">
        <v>2.3E-3</v>
      </c>
      <c r="U3114">
        <f t="shared" si="270"/>
        <v>1.3799999999999999E-3</v>
      </c>
    </row>
    <row r="3115" spans="1:21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266"/>
        <v>2740</v>
      </c>
      <c r="J3115" s="2">
        <v>1</v>
      </c>
      <c r="K3115" s="2">
        <f t="shared" si="267"/>
        <v>6236000</v>
      </c>
      <c r="L3115" s="2">
        <v>1</v>
      </c>
      <c r="M3115" s="2">
        <f t="shared" si="268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269"/>
        <v>4</v>
      </c>
      <c r="S3115">
        <v>0.18</v>
      </c>
      <c r="T3115">
        <v>2.3E-3</v>
      </c>
      <c r="U3115">
        <f t="shared" si="270"/>
        <v>1.3799999999999999E-3</v>
      </c>
    </row>
    <row r="3116" spans="1:21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266"/>
        <v>2740</v>
      </c>
      <c r="J3116" s="2">
        <v>1</v>
      </c>
      <c r="K3116" s="2">
        <f t="shared" si="267"/>
        <v>6238000</v>
      </c>
      <c r="L3116" s="2">
        <v>1</v>
      </c>
      <c r="M3116" s="2">
        <f t="shared" si="268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269"/>
        <v>4</v>
      </c>
      <c r="S3116">
        <v>0.18</v>
      </c>
      <c r="T3116">
        <v>2.3E-3</v>
      </c>
      <c r="U3116">
        <f t="shared" si="270"/>
        <v>1.3799999999999999E-3</v>
      </c>
    </row>
    <row r="3117" spans="1:21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266"/>
        <v>2740</v>
      </c>
      <c r="J3117" s="2">
        <v>1</v>
      </c>
      <c r="K3117" s="2">
        <f t="shared" si="267"/>
        <v>6240000</v>
      </c>
      <c r="L3117" s="2">
        <v>1</v>
      </c>
      <c r="M3117" s="2">
        <f t="shared" si="268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269"/>
        <v>4</v>
      </c>
      <c r="S3117">
        <v>0.18</v>
      </c>
      <c r="T3117">
        <v>2.3E-3</v>
      </c>
      <c r="U3117">
        <f t="shared" si="270"/>
        <v>1.3799999999999999E-3</v>
      </c>
    </row>
    <row r="3118" spans="1:21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266"/>
        <v>2740</v>
      </c>
      <c r="J3118" s="2">
        <v>1</v>
      </c>
      <c r="K3118" s="2">
        <f t="shared" si="267"/>
        <v>6242000</v>
      </c>
      <c r="L3118" s="2">
        <v>1</v>
      </c>
      <c r="M3118" s="2">
        <f t="shared" si="268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269"/>
        <v>4</v>
      </c>
      <c r="S3118">
        <v>0.18</v>
      </c>
      <c r="T3118">
        <v>2.3E-3</v>
      </c>
      <c r="U3118">
        <f t="shared" si="270"/>
        <v>1.3799999999999999E-3</v>
      </c>
    </row>
    <row r="3119" spans="1:21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266"/>
        <v>2740</v>
      </c>
      <c r="J3119" s="2">
        <v>1</v>
      </c>
      <c r="K3119" s="2">
        <f t="shared" si="267"/>
        <v>6244000</v>
      </c>
      <c r="L3119" s="2">
        <v>1</v>
      </c>
      <c r="M3119" s="2">
        <f t="shared" si="268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269"/>
        <v>4</v>
      </c>
      <c r="S3119">
        <v>0.18</v>
      </c>
      <c r="T3119">
        <v>2.3E-3</v>
      </c>
      <c r="U3119">
        <f t="shared" si="270"/>
        <v>1.3799999999999999E-3</v>
      </c>
    </row>
    <row r="3120" spans="1:21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266"/>
        <v>2740</v>
      </c>
      <c r="J3120" s="2">
        <v>1</v>
      </c>
      <c r="K3120" s="2">
        <f t="shared" si="267"/>
        <v>6246000</v>
      </c>
      <c r="L3120" s="2">
        <v>1</v>
      </c>
      <c r="M3120" s="2">
        <f t="shared" si="268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269"/>
        <v>4</v>
      </c>
      <c r="S3120">
        <v>0.18</v>
      </c>
      <c r="T3120">
        <v>2.3E-3</v>
      </c>
      <c r="U3120">
        <f t="shared" si="270"/>
        <v>1.3799999999999999E-3</v>
      </c>
    </row>
    <row r="3121" spans="1:21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266"/>
        <v>2740</v>
      </c>
      <c r="J3121" s="2">
        <v>1</v>
      </c>
      <c r="K3121" s="2">
        <f t="shared" si="267"/>
        <v>6248000</v>
      </c>
      <c r="L3121" s="2">
        <v>1</v>
      </c>
      <c r="M3121" s="2">
        <f t="shared" si="268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269"/>
        <v>4</v>
      </c>
      <c r="S3121">
        <v>0.18</v>
      </c>
      <c r="T3121">
        <v>2.3E-3</v>
      </c>
      <c r="U3121">
        <f t="shared" si="270"/>
        <v>1.3799999999999999E-3</v>
      </c>
    </row>
    <row r="3122" spans="1:21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266"/>
        <v>2740</v>
      </c>
      <c r="J3122" s="2">
        <v>1</v>
      </c>
      <c r="K3122" s="2">
        <f t="shared" si="267"/>
        <v>6250000</v>
      </c>
      <c r="L3122" s="2">
        <v>1</v>
      </c>
      <c r="M3122" s="2">
        <f t="shared" si="268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269"/>
        <v>4</v>
      </c>
      <c r="S3122">
        <v>0.18</v>
      </c>
      <c r="T3122">
        <v>2.3E-3</v>
      </c>
      <c r="U3122">
        <f t="shared" si="270"/>
        <v>1.3799999999999999E-3</v>
      </c>
    </row>
    <row r="3123" spans="1:21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266"/>
        <v>2740</v>
      </c>
      <c r="J3123" s="2">
        <v>1</v>
      </c>
      <c r="K3123" s="2">
        <f t="shared" si="267"/>
        <v>6252000</v>
      </c>
      <c r="L3123" s="2">
        <v>1</v>
      </c>
      <c r="M3123" s="2">
        <f t="shared" si="268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269"/>
        <v>4</v>
      </c>
      <c r="S3123">
        <v>0.18</v>
      </c>
      <c r="T3123">
        <v>2.3E-3</v>
      </c>
      <c r="U3123">
        <f t="shared" si="270"/>
        <v>1.3799999999999999E-3</v>
      </c>
    </row>
    <row r="3124" spans="1:21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266"/>
        <v>2740</v>
      </c>
      <c r="J3124" s="2">
        <v>1</v>
      </c>
      <c r="K3124" s="2">
        <f t="shared" si="267"/>
        <v>6254000</v>
      </c>
      <c r="L3124" s="2">
        <v>1</v>
      </c>
      <c r="M3124" s="2">
        <f t="shared" si="268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269"/>
        <v>4</v>
      </c>
      <c r="S3124">
        <v>0.18</v>
      </c>
      <c r="T3124">
        <v>2.3E-3</v>
      </c>
      <c r="U3124">
        <f t="shared" si="270"/>
        <v>1.3799999999999999E-3</v>
      </c>
    </row>
    <row r="3125" spans="1:21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266"/>
        <v>2740</v>
      </c>
      <c r="J3125" s="2">
        <v>1</v>
      </c>
      <c r="K3125" s="2">
        <f t="shared" si="267"/>
        <v>6256000</v>
      </c>
      <c r="L3125" s="2">
        <v>1</v>
      </c>
      <c r="M3125" s="2">
        <f t="shared" si="268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269"/>
        <v>4</v>
      </c>
      <c r="S3125">
        <v>0.18</v>
      </c>
      <c r="T3125">
        <v>2.3E-3</v>
      </c>
      <c r="U3125">
        <f t="shared" si="270"/>
        <v>1.3799999999999999E-3</v>
      </c>
    </row>
    <row r="3126" spans="1:21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266"/>
        <v>2740</v>
      </c>
      <c r="J3126" s="2">
        <v>1</v>
      </c>
      <c r="K3126" s="2">
        <f t="shared" si="267"/>
        <v>6258000</v>
      </c>
      <c r="L3126" s="2">
        <v>1</v>
      </c>
      <c r="M3126" s="2">
        <f t="shared" si="268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269"/>
        <v>4</v>
      </c>
      <c r="S3126">
        <v>0.18</v>
      </c>
      <c r="T3126">
        <v>2.3E-3</v>
      </c>
      <c r="U3126">
        <f t="shared" si="270"/>
        <v>1.3799999999999999E-3</v>
      </c>
    </row>
    <row r="3127" spans="1:21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266"/>
        <v>2740</v>
      </c>
      <c r="J3127" s="2">
        <v>1</v>
      </c>
      <c r="K3127" s="2">
        <f t="shared" si="267"/>
        <v>6260000</v>
      </c>
      <c r="L3127" s="2">
        <v>1</v>
      </c>
      <c r="M3127" s="2">
        <f t="shared" si="268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269"/>
        <v>4</v>
      </c>
      <c r="S3127">
        <v>0.18</v>
      </c>
      <c r="T3127">
        <v>2.3E-3</v>
      </c>
      <c r="U3127">
        <f t="shared" si="270"/>
        <v>1.3799999999999999E-3</v>
      </c>
    </row>
    <row r="3128" spans="1:21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266"/>
        <v>2750</v>
      </c>
      <c r="J3128" s="2">
        <v>1</v>
      </c>
      <c r="K3128" s="2">
        <f t="shared" si="267"/>
        <v>6262000</v>
      </c>
      <c r="L3128" s="2">
        <v>1</v>
      </c>
      <c r="M3128" s="2">
        <f t="shared" si="268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269"/>
        <v>4</v>
      </c>
      <c r="S3128">
        <v>0.18</v>
      </c>
      <c r="T3128">
        <v>2.3E-3</v>
      </c>
      <c r="U3128">
        <f t="shared" si="270"/>
        <v>1.3799999999999999E-3</v>
      </c>
    </row>
    <row r="3129" spans="1:21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266"/>
        <v>2750</v>
      </c>
      <c r="J3129" s="2">
        <v>1</v>
      </c>
      <c r="K3129" s="2">
        <f t="shared" si="267"/>
        <v>6264000</v>
      </c>
      <c r="L3129" s="2">
        <v>1</v>
      </c>
      <c r="M3129" s="2">
        <f t="shared" si="268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269"/>
        <v>4</v>
      </c>
      <c r="S3129">
        <v>0.18</v>
      </c>
      <c r="T3129">
        <v>2.3E-3</v>
      </c>
      <c r="U3129">
        <f t="shared" si="270"/>
        <v>1.3799999999999999E-3</v>
      </c>
    </row>
    <row r="3130" spans="1:21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266"/>
        <v>2750</v>
      </c>
      <c r="J3130" s="2">
        <v>1</v>
      </c>
      <c r="K3130" s="2">
        <f t="shared" si="267"/>
        <v>6266000</v>
      </c>
      <c r="L3130" s="2">
        <v>1</v>
      </c>
      <c r="M3130" s="2">
        <f t="shared" si="268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269"/>
        <v>4</v>
      </c>
      <c r="S3130">
        <v>0.18</v>
      </c>
      <c r="T3130">
        <v>2.3E-3</v>
      </c>
      <c r="U3130">
        <f t="shared" si="270"/>
        <v>1.3799999999999999E-3</v>
      </c>
    </row>
    <row r="3131" spans="1:21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266"/>
        <v>2750</v>
      </c>
      <c r="J3131" s="2">
        <v>1</v>
      </c>
      <c r="K3131" s="2">
        <f t="shared" si="267"/>
        <v>6268000</v>
      </c>
      <c r="L3131" s="2">
        <v>1</v>
      </c>
      <c r="M3131" s="2">
        <f t="shared" si="268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269"/>
        <v>4</v>
      </c>
      <c r="S3131">
        <v>0.18</v>
      </c>
      <c r="T3131">
        <v>2.3E-3</v>
      </c>
      <c r="U3131">
        <f t="shared" si="270"/>
        <v>1.3799999999999999E-3</v>
      </c>
    </row>
    <row r="3132" spans="1:21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271">ROUNDDOWN(A3131/50*20+1500,-1)</f>
        <v>2750</v>
      </c>
      <c r="J3132" s="2">
        <v>1</v>
      </c>
      <c r="K3132" s="2">
        <f t="shared" ref="K3132:K3195" si="272">10000+A3132*2000</f>
        <v>6270000</v>
      </c>
      <c r="L3132" s="2">
        <v>1</v>
      </c>
      <c r="M3132" s="2">
        <f t="shared" ref="M3132:M3195" si="273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269"/>
        <v>4</v>
      </c>
      <c r="S3132">
        <v>0.18</v>
      </c>
      <c r="T3132">
        <v>2.3E-3</v>
      </c>
      <c r="U3132">
        <f t="shared" si="270"/>
        <v>1.3799999999999999E-3</v>
      </c>
    </row>
    <row r="3133" spans="1:21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271"/>
        <v>2750</v>
      </c>
      <c r="J3133" s="2">
        <v>1</v>
      </c>
      <c r="K3133" s="2">
        <f t="shared" si="272"/>
        <v>6272000</v>
      </c>
      <c r="L3133" s="2">
        <v>1</v>
      </c>
      <c r="M3133" s="2">
        <f t="shared" si="273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269"/>
        <v>4</v>
      </c>
      <c r="S3133">
        <v>0.18</v>
      </c>
      <c r="T3133">
        <v>2.3E-3</v>
      </c>
      <c r="U3133">
        <f t="shared" si="270"/>
        <v>1.3799999999999999E-3</v>
      </c>
    </row>
    <row r="3134" spans="1:21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271"/>
        <v>2750</v>
      </c>
      <c r="J3134" s="2">
        <v>1</v>
      </c>
      <c r="K3134" s="2">
        <f t="shared" si="272"/>
        <v>6274000</v>
      </c>
      <c r="L3134" s="2">
        <v>1</v>
      </c>
      <c r="M3134" s="2">
        <f t="shared" si="273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269"/>
        <v>4</v>
      </c>
      <c r="S3134">
        <v>0.18</v>
      </c>
      <c r="T3134">
        <v>2.3E-3</v>
      </c>
      <c r="U3134">
        <f t="shared" si="270"/>
        <v>1.3799999999999999E-3</v>
      </c>
    </row>
    <row r="3135" spans="1:21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271"/>
        <v>2750</v>
      </c>
      <c r="J3135" s="2">
        <v>1</v>
      </c>
      <c r="K3135" s="2">
        <f t="shared" si="272"/>
        <v>6276000</v>
      </c>
      <c r="L3135" s="2">
        <v>1</v>
      </c>
      <c r="M3135" s="2">
        <f t="shared" si="273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269"/>
        <v>4</v>
      </c>
      <c r="S3135">
        <v>0.18</v>
      </c>
      <c r="T3135">
        <v>2.3E-3</v>
      </c>
      <c r="U3135">
        <f t="shared" si="270"/>
        <v>1.3799999999999999E-3</v>
      </c>
    </row>
    <row r="3136" spans="1:21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271"/>
        <v>2750</v>
      </c>
      <c r="J3136" s="2">
        <v>1</v>
      </c>
      <c r="K3136" s="2">
        <f t="shared" si="272"/>
        <v>6278000</v>
      </c>
      <c r="L3136" s="2">
        <v>1</v>
      </c>
      <c r="M3136" s="2">
        <f t="shared" si="273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269"/>
        <v>4</v>
      </c>
      <c r="S3136">
        <v>0.18</v>
      </c>
      <c r="T3136">
        <v>2.3E-3</v>
      </c>
      <c r="U3136">
        <f t="shared" si="270"/>
        <v>1.3799999999999999E-3</v>
      </c>
    </row>
    <row r="3137" spans="1:21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271"/>
        <v>2750</v>
      </c>
      <c r="J3137" s="2">
        <v>1</v>
      </c>
      <c r="K3137" s="2">
        <f t="shared" si="272"/>
        <v>6280000</v>
      </c>
      <c r="L3137" s="2">
        <v>1</v>
      </c>
      <c r="M3137" s="2">
        <f t="shared" si="273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269"/>
        <v>4</v>
      </c>
      <c r="S3137">
        <v>0.18</v>
      </c>
      <c r="T3137">
        <v>2.3E-3</v>
      </c>
      <c r="U3137">
        <f t="shared" si="270"/>
        <v>1.3799999999999999E-3</v>
      </c>
    </row>
    <row r="3138" spans="1:21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271"/>
        <v>2750</v>
      </c>
      <c r="J3138" s="2">
        <v>1</v>
      </c>
      <c r="K3138" s="2">
        <f t="shared" si="272"/>
        <v>6282000</v>
      </c>
      <c r="L3138" s="2">
        <v>1</v>
      </c>
      <c r="M3138" s="2">
        <f t="shared" si="273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269"/>
        <v>4</v>
      </c>
      <c r="S3138">
        <v>0.18</v>
      </c>
      <c r="T3138">
        <v>2.3E-3</v>
      </c>
      <c r="U3138">
        <f t="shared" si="270"/>
        <v>1.3799999999999999E-3</v>
      </c>
    </row>
    <row r="3139" spans="1:21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271"/>
        <v>2750</v>
      </c>
      <c r="J3139" s="2">
        <v>1</v>
      </c>
      <c r="K3139" s="2">
        <f t="shared" si="272"/>
        <v>6284000</v>
      </c>
      <c r="L3139" s="2">
        <v>1</v>
      </c>
      <c r="M3139" s="2">
        <f t="shared" si="273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274">QUOTIENT(A3139,1000)+1</f>
        <v>4</v>
      </c>
      <c r="S3139">
        <v>0.18</v>
      </c>
      <c r="T3139">
        <v>2.3E-3</v>
      </c>
      <c r="U3139">
        <f t="shared" si="270"/>
        <v>1.3799999999999999E-3</v>
      </c>
    </row>
    <row r="3140" spans="1:21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271"/>
        <v>2750</v>
      </c>
      <c r="J3140" s="2">
        <v>1</v>
      </c>
      <c r="K3140" s="2">
        <f t="shared" si="272"/>
        <v>6286000</v>
      </c>
      <c r="L3140" s="2">
        <v>1</v>
      </c>
      <c r="M3140" s="2">
        <f t="shared" si="273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274"/>
        <v>4</v>
      </c>
      <c r="S3140">
        <v>0.18</v>
      </c>
      <c r="T3140">
        <v>2.3E-3</v>
      </c>
      <c r="U3140">
        <f t="shared" ref="U3140:U3203" si="275">T3140*0.6</f>
        <v>1.3799999999999999E-3</v>
      </c>
    </row>
    <row r="3141" spans="1:21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271"/>
        <v>2750</v>
      </c>
      <c r="J3141" s="2">
        <v>1</v>
      </c>
      <c r="K3141" s="2">
        <f t="shared" si="272"/>
        <v>6288000</v>
      </c>
      <c r="L3141" s="2">
        <v>1</v>
      </c>
      <c r="M3141" s="2">
        <f t="shared" si="273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274"/>
        <v>4</v>
      </c>
      <c r="S3141">
        <v>0.18</v>
      </c>
      <c r="T3141">
        <v>2.3E-3</v>
      </c>
      <c r="U3141">
        <f t="shared" si="275"/>
        <v>1.3799999999999999E-3</v>
      </c>
    </row>
    <row r="3142" spans="1:21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271"/>
        <v>2750</v>
      </c>
      <c r="J3142" s="2">
        <v>1</v>
      </c>
      <c r="K3142" s="2">
        <f t="shared" si="272"/>
        <v>6290000</v>
      </c>
      <c r="L3142" s="2">
        <v>1</v>
      </c>
      <c r="M3142" s="2">
        <f t="shared" si="273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274"/>
        <v>4</v>
      </c>
      <c r="S3142">
        <v>0.18</v>
      </c>
      <c r="T3142">
        <v>2.3E-3</v>
      </c>
      <c r="U3142">
        <f t="shared" si="275"/>
        <v>1.3799999999999999E-3</v>
      </c>
    </row>
    <row r="3143" spans="1:21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271"/>
        <v>2750</v>
      </c>
      <c r="J3143" s="2">
        <v>1</v>
      </c>
      <c r="K3143" s="2">
        <f t="shared" si="272"/>
        <v>6292000</v>
      </c>
      <c r="L3143" s="2">
        <v>1</v>
      </c>
      <c r="M3143" s="2">
        <f t="shared" si="273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274"/>
        <v>4</v>
      </c>
      <c r="S3143">
        <v>0.18</v>
      </c>
      <c r="T3143">
        <v>2.3E-3</v>
      </c>
      <c r="U3143">
        <f t="shared" si="275"/>
        <v>1.3799999999999999E-3</v>
      </c>
    </row>
    <row r="3144" spans="1:21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271"/>
        <v>2750</v>
      </c>
      <c r="J3144" s="2">
        <v>1</v>
      </c>
      <c r="K3144" s="2">
        <f t="shared" si="272"/>
        <v>6294000</v>
      </c>
      <c r="L3144" s="2">
        <v>1</v>
      </c>
      <c r="M3144" s="2">
        <f t="shared" si="273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274"/>
        <v>4</v>
      </c>
      <c r="S3144">
        <v>0.18</v>
      </c>
      <c r="T3144">
        <v>2.3E-3</v>
      </c>
      <c r="U3144">
        <f t="shared" si="275"/>
        <v>1.3799999999999999E-3</v>
      </c>
    </row>
    <row r="3145" spans="1:21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271"/>
        <v>2750</v>
      </c>
      <c r="J3145" s="2">
        <v>1</v>
      </c>
      <c r="K3145" s="2">
        <f t="shared" si="272"/>
        <v>6296000</v>
      </c>
      <c r="L3145" s="2">
        <v>1</v>
      </c>
      <c r="M3145" s="2">
        <f t="shared" si="273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274"/>
        <v>4</v>
      </c>
      <c r="S3145">
        <v>0.18</v>
      </c>
      <c r="T3145">
        <v>2.3E-3</v>
      </c>
      <c r="U3145">
        <f t="shared" si="275"/>
        <v>1.3799999999999999E-3</v>
      </c>
    </row>
    <row r="3146" spans="1:21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271"/>
        <v>2750</v>
      </c>
      <c r="J3146" s="2">
        <v>1</v>
      </c>
      <c r="K3146" s="2">
        <f t="shared" si="272"/>
        <v>6298000</v>
      </c>
      <c r="L3146" s="2">
        <v>1</v>
      </c>
      <c r="M3146" s="2">
        <f t="shared" si="273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274"/>
        <v>4</v>
      </c>
      <c r="S3146">
        <v>0.18</v>
      </c>
      <c r="T3146">
        <v>2.3E-3</v>
      </c>
      <c r="U3146">
        <f t="shared" si="275"/>
        <v>1.3799999999999999E-3</v>
      </c>
    </row>
    <row r="3147" spans="1:21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271"/>
        <v>2750</v>
      </c>
      <c r="J3147" s="2">
        <v>1</v>
      </c>
      <c r="K3147" s="2">
        <f t="shared" si="272"/>
        <v>6300000</v>
      </c>
      <c r="L3147" s="2">
        <v>1</v>
      </c>
      <c r="M3147" s="2">
        <f t="shared" si="273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274"/>
        <v>4</v>
      </c>
      <c r="S3147">
        <v>0.18</v>
      </c>
      <c r="T3147">
        <v>2.3E-3</v>
      </c>
      <c r="U3147">
        <f t="shared" si="275"/>
        <v>1.3799999999999999E-3</v>
      </c>
    </row>
    <row r="3148" spans="1:21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271"/>
        <v>2750</v>
      </c>
      <c r="J3148" s="2">
        <v>1</v>
      </c>
      <c r="K3148" s="2">
        <f t="shared" si="272"/>
        <v>6302000</v>
      </c>
      <c r="L3148" s="2">
        <v>1</v>
      </c>
      <c r="M3148" s="2">
        <f t="shared" si="273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274"/>
        <v>4</v>
      </c>
      <c r="S3148">
        <v>0.18</v>
      </c>
      <c r="T3148">
        <v>2.3E-3</v>
      </c>
      <c r="U3148">
        <f t="shared" si="275"/>
        <v>1.3799999999999999E-3</v>
      </c>
    </row>
    <row r="3149" spans="1:21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271"/>
        <v>2750</v>
      </c>
      <c r="J3149" s="2">
        <v>1</v>
      </c>
      <c r="K3149" s="2">
        <f t="shared" si="272"/>
        <v>6304000</v>
      </c>
      <c r="L3149" s="2">
        <v>1</v>
      </c>
      <c r="M3149" s="2">
        <f t="shared" si="273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274"/>
        <v>4</v>
      </c>
      <c r="S3149">
        <v>0.18</v>
      </c>
      <c r="T3149">
        <v>2.3E-3</v>
      </c>
      <c r="U3149">
        <f t="shared" si="275"/>
        <v>1.3799999999999999E-3</v>
      </c>
    </row>
    <row r="3150" spans="1:21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271"/>
        <v>2750</v>
      </c>
      <c r="J3150" s="2">
        <v>1</v>
      </c>
      <c r="K3150" s="2">
        <f t="shared" si="272"/>
        <v>6306000</v>
      </c>
      <c r="L3150" s="2">
        <v>1</v>
      </c>
      <c r="M3150" s="2">
        <f t="shared" si="273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274"/>
        <v>4</v>
      </c>
      <c r="S3150">
        <v>0.18</v>
      </c>
      <c r="T3150">
        <v>2.3E-3</v>
      </c>
      <c r="U3150">
        <f t="shared" si="275"/>
        <v>1.3799999999999999E-3</v>
      </c>
    </row>
    <row r="3151" spans="1:21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271"/>
        <v>2750</v>
      </c>
      <c r="J3151" s="2">
        <v>1</v>
      </c>
      <c r="K3151" s="2">
        <f t="shared" si="272"/>
        <v>6308000</v>
      </c>
      <c r="L3151" s="2">
        <v>1</v>
      </c>
      <c r="M3151" s="2">
        <f t="shared" si="273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274"/>
        <v>4</v>
      </c>
      <c r="S3151">
        <v>0.18</v>
      </c>
      <c r="T3151">
        <v>2.3E-3</v>
      </c>
      <c r="U3151">
        <f t="shared" si="275"/>
        <v>1.3799999999999999E-3</v>
      </c>
    </row>
    <row r="3152" spans="1:21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271"/>
        <v>2750</v>
      </c>
      <c r="J3152" s="2">
        <v>1</v>
      </c>
      <c r="K3152" s="2">
        <f t="shared" si="272"/>
        <v>6310000</v>
      </c>
      <c r="L3152" s="2">
        <v>1</v>
      </c>
      <c r="M3152" s="2">
        <f t="shared" si="273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274"/>
        <v>4</v>
      </c>
      <c r="S3152">
        <v>0.18</v>
      </c>
      <c r="T3152">
        <v>2.3E-3</v>
      </c>
      <c r="U3152">
        <f t="shared" si="275"/>
        <v>1.3799999999999999E-3</v>
      </c>
    </row>
    <row r="3153" spans="1:21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271"/>
        <v>2760</v>
      </c>
      <c r="I3153" s="1"/>
      <c r="J3153" s="1">
        <v>1</v>
      </c>
      <c r="K3153" s="1">
        <f t="shared" si="272"/>
        <v>6312000</v>
      </c>
      <c r="L3153" s="1">
        <v>1</v>
      </c>
      <c r="M3153" s="1">
        <f t="shared" si="273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274"/>
        <v>4</v>
      </c>
      <c r="S3153">
        <v>0.18</v>
      </c>
      <c r="T3153">
        <v>2.3E-3</v>
      </c>
      <c r="U3153">
        <f t="shared" si="275"/>
        <v>1.3799999999999999E-3</v>
      </c>
    </row>
    <row r="3154" spans="1:21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271"/>
        <v>2760</v>
      </c>
      <c r="I3154" s="1"/>
      <c r="J3154" s="1">
        <v>1</v>
      </c>
      <c r="K3154" s="1">
        <f t="shared" si="272"/>
        <v>6314000</v>
      </c>
      <c r="L3154" s="1">
        <v>1</v>
      </c>
      <c r="M3154" s="1">
        <f t="shared" si="273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274"/>
        <v>4</v>
      </c>
      <c r="S3154">
        <v>0.18</v>
      </c>
      <c r="T3154">
        <v>2.3E-3</v>
      </c>
      <c r="U3154">
        <f t="shared" si="275"/>
        <v>1.3799999999999999E-3</v>
      </c>
    </row>
    <row r="3155" spans="1:21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271"/>
        <v>2760</v>
      </c>
      <c r="I3155" s="1"/>
      <c r="J3155" s="1">
        <v>1</v>
      </c>
      <c r="K3155" s="1">
        <f t="shared" si="272"/>
        <v>6316000</v>
      </c>
      <c r="L3155" s="1">
        <v>1</v>
      </c>
      <c r="M3155" s="1">
        <f t="shared" si="273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274"/>
        <v>4</v>
      </c>
      <c r="S3155">
        <v>0.18</v>
      </c>
      <c r="T3155">
        <v>2.3E-3</v>
      </c>
      <c r="U3155">
        <f t="shared" si="275"/>
        <v>1.3799999999999999E-3</v>
      </c>
    </row>
    <row r="3156" spans="1:21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271"/>
        <v>2760</v>
      </c>
      <c r="I3156" s="1"/>
      <c r="J3156" s="1">
        <v>1</v>
      </c>
      <c r="K3156" s="1">
        <f t="shared" si="272"/>
        <v>6318000</v>
      </c>
      <c r="L3156" s="1">
        <v>1</v>
      </c>
      <c r="M3156" s="1">
        <f t="shared" si="273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274"/>
        <v>4</v>
      </c>
      <c r="S3156">
        <v>0.18</v>
      </c>
      <c r="T3156">
        <v>2.3E-3</v>
      </c>
      <c r="U3156">
        <f t="shared" si="275"/>
        <v>1.3799999999999999E-3</v>
      </c>
    </row>
    <row r="3157" spans="1:21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271"/>
        <v>2760</v>
      </c>
      <c r="I3157" s="1"/>
      <c r="J3157" s="1">
        <v>1</v>
      </c>
      <c r="K3157" s="1">
        <f t="shared" si="272"/>
        <v>6320000</v>
      </c>
      <c r="L3157" s="1">
        <v>1</v>
      </c>
      <c r="M3157" s="1">
        <f t="shared" si="273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274"/>
        <v>4</v>
      </c>
      <c r="S3157">
        <v>0.18</v>
      </c>
      <c r="T3157">
        <v>2.3E-3</v>
      </c>
      <c r="U3157">
        <f t="shared" si="275"/>
        <v>1.3799999999999999E-3</v>
      </c>
    </row>
    <row r="3158" spans="1:21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271"/>
        <v>2760</v>
      </c>
      <c r="I3158" s="1"/>
      <c r="J3158" s="1">
        <v>1</v>
      </c>
      <c r="K3158" s="1">
        <f t="shared" si="272"/>
        <v>6322000</v>
      </c>
      <c r="L3158" s="1">
        <v>1</v>
      </c>
      <c r="M3158" s="1">
        <f t="shared" si="273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274"/>
        <v>4</v>
      </c>
      <c r="S3158">
        <v>0.18</v>
      </c>
      <c r="T3158">
        <v>2.3E-3</v>
      </c>
      <c r="U3158">
        <f t="shared" si="275"/>
        <v>1.3799999999999999E-3</v>
      </c>
    </row>
    <row r="3159" spans="1:21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271"/>
        <v>2760</v>
      </c>
      <c r="I3159" s="1"/>
      <c r="J3159" s="1">
        <v>1</v>
      </c>
      <c r="K3159" s="1">
        <f t="shared" si="272"/>
        <v>6324000</v>
      </c>
      <c r="L3159" s="1">
        <v>1</v>
      </c>
      <c r="M3159" s="1">
        <f t="shared" si="273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274"/>
        <v>4</v>
      </c>
      <c r="S3159">
        <v>0.18</v>
      </c>
      <c r="T3159">
        <v>2.3E-3</v>
      </c>
      <c r="U3159">
        <f t="shared" si="275"/>
        <v>1.3799999999999999E-3</v>
      </c>
    </row>
    <row r="3160" spans="1:21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271"/>
        <v>2760</v>
      </c>
      <c r="I3160" s="1"/>
      <c r="J3160" s="1">
        <v>1</v>
      </c>
      <c r="K3160" s="1">
        <f t="shared" si="272"/>
        <v>6326000</v>
      </c>
      <c r="L3160" s="1">
        <v>1</v>
      </c>
      <c r="M3160" s="1">
        <f t="shared" si="273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274"/>
        <v>4</v>
      </c>
      <c r="S3160">
        <v>0.18</v>
      </c>
      <c r="T3160">
        <v>2.3E-3</v>
      </c>
      <c r="U3160">
        <f t="shared" si="275"/>
        <v>1.3799999999999999E-3</v>
      </c>
    </row>
    <row r="3161" spans="1:21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271"/>
        <v>2760</v>
      </c>
      <c r="I3161" s="1"/>
      <c r="J3161" s="1">
        <v>1</v>
      </c>
      <c r="K3161" s="1">
        <f t="shared" si="272"/>
        <v>6328000</v>
      </c>
      <c r="L3161" s="1">
        <v>1</v>
      </c>
      <c r="M3161" s="1">
        <f t="shared" si="273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274"/>
        <v>4</v>
      </c>
      <c r="S3161">
        <v>0.18</v>
      </c>
      <c r="T3161">
        <v>2.3E-3</v>
      </c>
      <c r="U3161">
        <f t="shared" si="275"/>
        <v>1.3799999999999999E-3</v>
      </c>
    </row>
    <row r="3162" spans="1:21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271"/>
        <v>2760</v>
      </c>
      <c r="I3162" s="1"/>
      <c r="J3162" s="1">
        <v>1</v>
      </c>
      <c r="K3162" s="1">
        <f t="shared" si="272"/>
        <v>6330000</v>
      </c>
      <c r="L3162" s="1">
        <v>1</v>
      </c>
      <c r="M3162" s="1">
        <f t="shared" si="273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274"/>
        <v>4</v>
      </c>
      <c r="S3162">
        <v>0.18</v>
      </c>
      <c r="T3162">
        <v>2.3E-3</v>
      </c>
      <c r="U3162">
        <f t="shared" si="275"/>
        <v>1.3799999999999999E-3</v>
      </c>
    </row>
    <row r="3163" spans="1:21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271"/>
        <v>2760</v>
      </c>
      <c r="I3163" s="1"/>
      <c r="J3163" s="1">
        <v>1</v>
      </c>
      <c r="K3163" s="1">
        <f t="shared" si="272"/>
        <v>6332000</v>
      </c>
      <c r="L3163" s="1">
        <v>1</v>
      </c>
      <c r="M3163" s="1">
        <f t="shared" si="273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274"/>
        <v>4</v>
      </c>
      <c r="S3163">
        <v>0.18</v>
      </c>
      <c r="T3163">
        <v>2.3E-3</v>
      </c>
      <c r="U3163">
        <f t="shared" si="275"/>
        <v>1.3799999999999999E-3</v>
      </c>
    </row>
    <row r="3164" spans="1:21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271"/>
        <v>2760</v>
      </c>
      <c r="I3164" s="1"/>
      <c r="J3164" s="1">
        <v>1</v>
      </c>
      <c r="K3164" s="1">
        <f t="shared" si="272"/>
        <v>6334000</v>
      </c>
      <c r="L3164" s="1">
        <v>1</v>
      </c>
      <c r="M3164" s="1">
        <f t="shared" si="273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274"/>
        <v>4</v>
      </c>
      <c r="S3164">
        <v>0.18</v>
      </c>
      <c r="T3164">
        <v>2.3E-3</v>
      </c>
      <c r="U3164">
        <f t="shared" si="275"/>
        <v>1.3799999999999999E-3</v>
      </c>
    </row>
    <row r="3165" spans="1:21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271"/>
        <v>2760</v>
      </c>
      <c r="I3165" s="1"/>
      <c r="J3165" s="1">
        <v>1</v>
      </c>
      <c r="K3165" s="1">
        <f t="shared" si="272"/>
        <v>6336000</v>
      </c>
      <c r="L3165" s="1">
        <v>1</v>
      </c>
      <c r="M3165" s="1">
        <f t="shared" si="273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274"/>
        <v>4</v>
      </c>
      <c r="S3165">
        <v>0.18</v>
      </c>
      <c r="T3165">
        <v>2.3E-3</v>
      </c>
      <c r="U3165">
        <f t="shared" si="275"/>
        <v>1.3799999999999999E-3</v>
      </c>
    </row>
    <row r="3166" spans="1:21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271"/>
        <v>2760</v>
      </c>
      <c r="I3166" s="1"/>
      <c r="J3166" s="1">
        <v>1</v>
      </c>
      <c r="K3166" s="1">
        <f t="shared" si="272"/>
        <v>6338000</v>
      </c>
      <c r="L3166" s="1">
        <v>1</v>
      </c>
      <c r="M3166" s="1">
        <f t="shared" si="273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274"/>
        <v>4</v>
      </c>
      <c r="S3166">
        <v>0.18</v>
      </c>
      <c r="T3166">
        <v>2.3E-3</v>
      </c>
      <c r="U3166">
        <f t="shared" si="275"/>
        <v>1.3799999999999999E-3</v>
      </c>
    </row>
    <row r="3167" spans="1:21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271"/>
        <v>2760</v>
      </c>
      <c r="I3167" s="1"/>
      <c r="J3167" s="1">
        <v>1</v>
      </c>
      <c r="K3167" s="1">
        <f t="shared" si="272"/>
        <v>6340000</v>
      </c>
      <c r="L3167" s="1">
        <v>1</v>
      </c>
      <c r="M3167" s="1">
        <f t="shared" si="273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274"/>
        <v>4</v>
      </c>
      <c r="S3167">
        <v>0.18</v>
      </c>
      <c r="T3167">
        <v>2.3E-3</v>
      </c>
      <c r="U3167">
        <f t="shared" si="275"/>
        <v>1.3799999999999999E-3</v>
      </c>
    </row>
    <row r="3168" spans="1:21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271"/>
        <v>2760</v>
      </c>
      <c r="I3168" s="1"/>
      <c r="J3168" s="1">
        <v>1</v>
      </c>
      <c r="K3168" s="1">
        <f t="shared" si="272"/>
        <v>6342000</v>
      </c>
      <c r="L3168" s="1">
        <v>1</v>
      </c>
      <c r="M3168" s="1">
        <f t="shared" si="273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274"/>
        <v>4</v>
      </c>
      <c r="S3168">
        <v>0.18</v>
      </c>
      <c r="T3168">
        <v>2.3E-3</v>
      </c>
      <c r="U3168">
        <f t="shared" si="275"/>
        <v>1.3799999999999999E-3</v>
      </c>
    </row>
    <row r="3169" spans="1:21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271"/>
        <v>2760</v>
      </c>
      <c r="I3169" s="1"/>
      <c r="J3169" s="1">
        <v>1</v>
      </c>
      <c r="K3169" s="1">
        <f t="shared" si="272"/>
        <v>6344000</v>
      </c>
      <c r="L3169" s="1">
        <v>1</v>
      </c>
      <c r="M3169" s="1">
        <f t="shared" si="273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274"/>
        <v>4</v>
      </c>
      <c r="S3169">
        <v>0.18</v>
      </c>
      <c r="T3169">
        <v>2.3E-3</v>
      </c>
      <c r="U3169">
        <f t="shared" si="275"/>
        <v>1.3799999999999999E-3</v>
      </c>
    </row>
    <row r="3170" spans="1:21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271"/>
        <v>2760</v>
      </c>
      <c r="I3170" s="1"/>
      <c r="J3170" s="1">
        <v>1</v>
      </c>
      <c r="K3170" s="1">
        <f t="shared" si="272"/>
        <v>6346000</v>
      </c>
      <c r="L3170" s="1">
        <v>1</v>
      </c>
      <c r="M3170" s="1">
        <f t="shared" si="273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274"/>
        <v>4</v>
      </c>
      <c r="S3170">
        <v>0.18</v>
      </c>
      <c r="T3170">
        <v>2.3E-3</v>
      </c>
      <c r="U3170">
        <f t="shared" si="275"/>
        <v>1.3799999999999999E-3</v>
      </c>
    </row>
    <row r="3171" spans="1:21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271"/>
        <v>2760</v>
      </c>
      <c r="I3171" s="1"/>
      <c r="J3171" s="1">
        <v>1</v>
      </c>
      <c r="K3171" s="1">
        <f t="shared" si="272"/>
        <v>6348000</v>
      </c>
      <c r="L3171" s="1">
        <v>1</v>
      </c>
      <c r="M3171" s="1">
        <f t="shared" si="273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274"/>
        <v>4</v>
      </c>
      <c r="S3171">
        <v>0.18</v>
      </c>
      <c r="T3171">
        <v>2.3E-3</v>
      </c>
      <c r="U3171">
        <f t="shared" si="275"/>
        <v>1.3799999999999999E-3</v>
      </c>
    </row>
    <row r="3172" spans="1:21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271"/>
        <v>2760</v>
      </c>
      <c r="I3172" s="1"/>
      <c r="J3172" s="1">
        <v>1</v>
      </c>
      <c r="K3172" s="1">
        <f t="shared" si="272"/>
        <v>6350000</v>
      </c>
      <c r="L3172" s="1">
        <v>1</v>
      </c>
      <c r="M3172" s="1">
        <f t="shared" si="273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274"/>
        <v>4</v>
      </c>
      <c r="S3172">
        <v>0.18</v>
      </c>
      <c r="T3172">
        <v>2.3E-3</v>
      </c>
      <c r="U3172">
        <f t="shared" si="275"/>
        <v>1.3799999999999999E-3</v>
      </c>
    </row>
    <row r="3173" spans="1:21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271"/>
        <v>2760</v>
      </c>
      <c r="I3173" s="1"/>
      <c r="J3173" s="1">
        <v>1</v>
      </c>
      <c r="K3173" s="1">
        <f t="shared" si="272"/>
        <v>6352000</v>
      </c>
      <c r="L3173" s="1">
        <v>1</v>
      </c>
      <c r="M3173" s="1">
        <f t="shared" si="273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274"/>
        <v>4</v>
      </c>
      <c r="S3173">
        <v>0.18</v>
      </c>
      <c r="T3173">
        <v>2.3E-3</v>
      </c>
      <c r="U3173">
        <f t="shared" si="275"/>
        <v>1.3799999999999999E-3</v>
      </c>
    </row>
    <row r="3174" spans="1:21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271"/>
        <v>2760</v>
      </c>
      <c r="I3174" s="1"/>
      <c r="J3174" s="1">
        <v>1</v>
      </c>
      <c r="K3174" s="1">
        <f t="shared" si="272"/>
        <v>6354000</v>
      </c>
      <c r="L3174" s="1">
        <v>1</v>
      </c>
      <c r="M3174" s="1">
        <f t="shared" si="273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274"/>
        <v>4</v>
      </c>
      <c r="S3174">
        <v>0.18</v>
      </c>
      <c r="T3174">
        <v>2.3E-3</v>
      </c>
      <c r="U3174">
        <f t="shared" si="275"/>
        <v>1.3799999999999999E-3</v>
      </c>
    </row>
    <row r="3175" spans="1:21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271"/>
        <v>2760</v>
      </c>
      <c r="I3175" s="1"/>
      <c r="J3175" s="1">
        <v>1</v>
      </c>
      <c r="K3175" s="1">
        <f t="shared" si="272"/>
        <v>6356000</v>
      </c>
      <c r="L3175" s="1">
        <v>1</v>
      </c>
      <c r="M3175" s="1">
        <f t="shared" si="273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274"/>
        <v>4</v>
      </c>
      <c r="S3175">
        <v>0.18</v>
      </c>
      <c r="T3175">
        <v>2.3E-3</v>
      </c>
      <c r="U3175">
        <f t="shared" si="275"/>
        <v>1.3799999999999999E-3</v>
      </c>
    </row>
    <row r="3176" spans="1:21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271"/>
        <v>2760</v>
      </c>
      <c r="I3176" s="1"/>
      <c r="J3176" s="1">
        <v>1</v>
      </c>
      <c r="K3176" s="1">
        <f t="shared" si="272"/>
        <v>6358000</v>
      </c>
      <c r="L3176" s="1">
        <v>1</v>
      </c>
      <c r="M3176" s="1">
        <f t="shared" si="273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274"/>
        <v>4</v>
      </c>
      <c r="S3176">
        <v>0.18</v>
      </c>
      <c r="T3176">
        <v>2.3E-3</v>
      </c>
      <c r="U3176">
        <f t="shared" si="275"/>
        <v>1.3799999999999999E-3</v>
      </c>
    </row>
    <row r="3177" spans="1:21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271"/>
        <v>2760</v>
      </c>
      <c r="I3177" s="1"/>
      <c r="J3177" s="1">
        <v>1</v>
      </c>
      <c r="K3177" s="1">
        <f t="shared" si="272"/>
        <v>6360000</v>
      </c>
      <c r="L3177" s="1">
        <v>1</v>
      </c>
      <c r="M3177" s="1">
        <f t="shared" si="273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274"/>
        <v>4</v>
      </c>
      <c r="S3177">
        <v>0.18</v>
      </c>
      <c r="T3177">
        <v>2.3E-3</v>
      </c>
      <c r="U3177">
        <f t="shared" si="275"/>
        <v>1.3799999999999999E-3</v>
      </c>
    </row>
    <row r="3178" spans="1:21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271"/>
        <v>2770</v>
      </c>
      <c r="I3178" s="1"/>
      <c r="J3178" s="1">
        <v>1</v>
      </c>
      <c r="K3178" s="1">
        <f t="shared" si="272"/>
        <v>6362000</v>
      </c>
      <c r="L3178" s="1">
        <v>1</v>
      </c>
      <c r="M3178" s="1">
        <f t="shared" si="273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274"/>
        <v>4</v>
      </c>
      <c r="S3178">
        <v>0.18</v>
      </c>
      <c r="T3178">
        <v>2.3E-3</v>
      </c>
      <c r="U3178">
        <f t="shared" si="275"/>
        <v>1.3799999999999999E-3</v>
      </c>
    </row>
    <row r="3179" spans="1:21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271"/>
        <v>2770</v>
      </c>
      <c r="I3179" s="1"/>
      <c r="J3179" s="1">
        <v>1</v>
      </c>
      <c r="K3179" s="1">
        <f t="shared" si="272"/>
        <v>6364000</v>
      </c>
      <c r="L3179" s="1">
        <v>1</v>
      </c>
      <c r="M3179" s="1">
        <f t="shared" si="273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274"/>
        <v>4</v>
      </c>
      <c r="S3179">
        <v>0.18</v>
      </c>
      <c r="T3179">
        <v>2.3E-3</v>
      </c>
      <c r="U3179">
        <f t="shared" si="275"/>
        <v>1.3799999999999999E-3</v>
      </c>
    </row>
    <row r="3180" spans="1:21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271"/>
        <v>2770</v>
      </c>
      <c r="I3180" s="1"/>
      <c r="J3180" s="1">
        <v>1</v>
      </c>
      <c r="K3180" s="1">
        <f t="shared" si="272"/>
        <v>6366000</v>
      </c>
      <c r="L3180" s="1">
        <v>1</v>
      </c>
      <c r="M3180" s="1">
        <f t="shared" si="273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274"/>
        <v>4</v>
      </c>
      <c r="S3180">
        <v>0.18</v>
      </c>
      <c r="T3180">
        <v>2.3E-3</v>
      </c>
      <c r="U3180">
        <f t="shared" si="275"/>
        <v>1.3799999999999999E-3</v>
      </c>
    </row>
    <row r="3181" spans="1:21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271"/>
        <v>2770</v>
      </c>
      <c r="I3181" s="1"/>
      <c r="J3181" s="1">
        <v>1</v>
      </c>
      <c r="K3181" s="1">
        <f t="shared" si="272"/>
        <v>6368000</v>
      </c>
      <c r="L3181" s="1">
        <v>1</v>
      </c>
      <c r="M3181" s="1">
        <f t="shared" si="273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274"/>
        <v>4</v>
      </c>
      <c r="S3181">
        <v>0.18</v>
      </c>
      <c r="T3181">
        <v>2.3E-3</v>
      </c>
      <c r="U3181">
        <f t="shared" si="275"/>
        <v>1.3799999999999999E-3</v>
      </c>
    </row>
    <row r="3182" spans="1:21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271"/>
        <v>2770</v>
      </c>
      <c r="I3182" s="1"/>
      <c r="J3182" s="1">
        <v>1</v>
      </c>
      <c r="K3182" s="1">
        <f t="shared" si="272"/>
        <v>6370000</v>
      </c>
      <c r="L3182" s="1">
        <v>1</v>
      </c>
      <c r="M3182" s="1">
        <f t="shared" si="273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274"/>
        <v>4</v>
      </c>
      <c r="S3182">
        <v>0.18</v>
      </c>
      <c r="T3182">
        <v>2.3E-3</v>
      </c>
      <c r="U3182">
        <f t="shared" si="275"/>
        <v>1.3799999999999999E-3</v>
      </c>
    </row>
    <row r="3183" spans="1:21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271"/>
        <v>2770</v>
      </c>
      <c r="I3183" s="1"/>
      <c r="J3183" s="1">
        <v>1</v>
      </c>
      <c r="K3183" s="1">
        <f t="shared" si="272"/>
        <v>6372000</v>
      </c>
      <c r="L3183" s="1">
        <v>1</v>
      </c>
      <c r="M3183" s="1">
        <f t="shared" si="273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274"/>
        <v>4</v>
      </c>
      <c r="S3183">
        <v>0.18</v>
      </c>
      <c r="T3183">
        <v>2.3E-3</v>
      </c>
      <c r="U3183">
        <f t="shared" si="275"/>
        <v>1.3799999999999999E-3</v>
      </c>
    </row>
    <row r="3184" spans="1:21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271"/>
        <v>2770</v>
      </c>
      <c r="I3184" s="1"/>
      <c r="J3184" s="1">
        <v>1</v>
      </c>
      <c r="K3184" s="1">
        <f t="shared" si="272"/>
        <v>6374000</v>
      </c>
      <c r="L3184" s="1">
        <v>1</v>
      </c>
      <c r="M3184" s="1">
        <f t="shared" si="273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274"/>
        <v>4</v>
      </c>
      <c r="S3184">
        <v>0.18</v>
      </c>
      <c r="T3184">
        <v>2.3E-3</v>
      </c>
      <c r="U3184">
        <f t="shared" si="275"/>
        <v>1.3799999999999999E-3</v>
      </c>
    </row>
    <row r="3185" spans="1:21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271"/>
        <v>2770</v>
      </c>
      <c r="I3185" s="1"/>
      <c r="J3185" s="1">
        <v>1</v>
      </c>
      <c r="K3185" s="1">
        <f t="shared" si="272"/>
        <v>6376000</v>
      </c>
      <c r="L3185" s="1">
        <v>1</v>
      </c>
      <c r="M3185" s="1">
        <f t="shared" si="273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274"/>
        <v>4</v>
      </c>
      <c r="S3185">
        <v>0.18</v>
      </c>
      <c r="T3185">
        <v>2.3E-3</v>
      </c>
      <c r="U3185">
        <f t="shared" si="275"/>
        <v>1.3799999999999999E-3</v>
      </c>
    </row>
    <row r="3186" spans="1:21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271"/>
        <v>2770</v>
      </c>
      <c r="I3186" s="1"/>
      <c r="J3186" s="1">
        <v>1</v>
      </c>
      <c r="K3186" s="1">
        <f t="shared" si="272"/>
        <v>6378000</v>
      </c>
      <c r="L3186" s="1">
        <v>1</v>
      </c>
      <c r="M3186" s="1">
        <f t="shared" si="273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274"/>
        <v>4</v>
      </c>
      <c r="S3186">
        <v>0.18</v>
      </c>
      <c r="T3186">
        <v>2.3E-3</v>
      </c>
      <c r="U3186">
        <f t="shared" si="275"/>
        <v>1.3799999999999999E-3</v>
      </c>
    </row>
    <row r="3187" spans="1:21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271"/>
        <v>2770</v>
      </c>
      <c r="I3187" s="1"/>
      <c r="J3187" s="1">
        <v>1</v>
      </c>
      <c r="K3187" s="1">
        <f t="shared" si="272"/>
        <v>6380000</v>
      </c>
      <c r="L3187" s="1">
        <v>1</v>
      </c>
      <c r="M3187" s="1">
        <f t="shared" si="273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274"/>
        <v>4</v>
      </c>
      <c r="S3187">
        <v>0.18</v>
      </c>
      <c r="T3187">
        <v>2.3E-3</v>
      </c>
      <c r="U3187">
        <f t="shared" si="275"/>
        <v>1.3799999999999999E-3</v>
      </c>
    </row>
    <row r="3188" spans="1:21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271"/>
        <v>2770</v>
      </c>
      <c r="I3188" s="1"/>
      <c r="J3188" s="1">
        <v>1</v>
      </c>
      <c r="K3188" s="1">
        <f t="shared" si="272"/>
        <v>6382000</v>
      </c>
      <c r="L3188" s="1">
        <v>1</v>
      </c>
      <c r="M3188" s="1">
        <f t="shared" si="273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274"/>
        <v>4</v>
      </c>
      <c r="S3188">
        <v>0.18</v>
      </c>
      <c r="T3188">
        <v>2.3E-3</v>
      </c>
      <c r="U3188">
        <f t="shared" si="275"/>
        <v>1.3799999999999999E-3</v>
      </c>
    </row>
    <row r="3189" spans="1:21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271"/>
        <v>2770</v>
      </c>
      <c r="I3189" s="1"/>
      <c r="J3189" s="1">
        <v>1</v>
      </c>
      <c r="K3189" s="1">
        <f t="shared" si="272"/>
        <v>6384000</v>
      </c>
      <c r="L3189" s="1">
        <v>1</v>
      </c>
      <c r="M3189" s="1">
        <f t="shared" si="273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274"/>
        <v>4</v>
      </c>
      <c r="S3189">
        <v>0.18</v>
      </c>
      <c r="T3189">
        <v>2.3E-3</v>
      </c>
      <c r="U3189">
        <f t="shared" si="275"/>
        <v>1.3799999999999999E-3</v>
      </c>
    </row>
    <row r="3190" spans="1:21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271"/>
        <v>2770</v>
      </c>
      <c r="I3190" s="1"/>
      <c r="J3190" s="1">
        <v>1</v>
      </c>
      <c r="K3190" s="1">
        <f t="shared" si="272"/>
        <v>6386000</v>
      </c>
      <c r="L3190" s="1">
        <v>1</v>
      </c>
      <c r="M3190" s="1">
        <f t="shared" si="273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274"/>
        <v>4</v>
      </c>
      <c r="S3190">
        <v>0.18</v>
      </c>
      <c r="T3190">
        <v>2.3E-3</v>
      </c>
      <c r="U3190">
        <f t="shared" si="275"/>
        <v>1.3799999999999999E-3</v>
      </c>
    </row>
    <row r="3191" spans="1:21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271"/>
        <v>2770</v>
      </c>
      <c r="I3191" s="1"/>
      <c r="J3191" s="1">
        <v>1</v>
      </c>
      <c r="K3191" s="1">
        <f t="shared" si="272"/>
        <v>6388000</v>
      </c>
      <c r="L3191" s="1">
        <v>1</v>
      </c>
      <c r="M3191" s="1">
        <f t="shared" si="273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274"/>
        <v>4</v>
      </c>
      <c r="S3191">
        <v>0.18</v>
      </c>
      <c r="T3191">
        <v>2.3E-3</v>
      </c>
      <c r="U3191">
        <f t="shared" si="275"/>
        <v>1.3799999999999999E-3</v>
      </c>
    </row>
    <row r="3192" spans="1:21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271"/>
        <v>2770</v>
      </c>
      <c r="I3192" s="1"/>
      <c r="J3192" s="1">
        <v>1</v>
      </c>
      <c r="K3192" s="1">
        <f t="shared" si="272"/>
        <v>6390000</v>
      </c>
      <c r="L3192" s="1">
        <v>1</v>
      </c>
      <c r="M3192" s="1">
        <f t="shared" si="273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274"/>
        <v>4</v>
      </c>
      <c r="S3192">
        <v>0.18</v>
      </c>
      <c r="T3192">
        <v>2.3E-3</v>
      </c>
      <c r="U3192">
        <f t="shared" si="275"/>
        <v>1.3799999999999999E-3</v>
      </c>
    </row>
    <row r="3193" spans="1:21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271"/>
        <v>2770</v>
      </c>
      <c r="I3193" s="1"/>
      <c r="J3193" s="1">
        <v>1</v>
      </c>
      <c r="K3193" s="1">
        <f t="shared" si="272"/>
        <v>6392000</v>
      </c>
      <c r="L3193" s="1">
        <v>1</v>
      </c>
      <c r="M3193" s="1">
        <f t="shared" si="273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274"/>
        <v>4</v>
      </c>
      <c r="S3193">
        <v>0.18</v>
      </c>
      <c r="T3193">
        <v>2.3E-3</v>
      </c>
      <c r="U3193">
        <f t="shared" si="275"/>
        <v>1.3799999999999999E-3</v>
      </c>
    </row>
    <row r="3194" spans="1:21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271"/>
        <v>2770</v>
      </c>
      <c r="I3194" s="1"/>
      <c r="J3194" s="1">
        <v>1</v>
      </c>
      <c r="K3194" s="1">
        <f t="shared" si="272"/>
        <v>6394000</v>
      </c>
      <c r="L3194" s="1">
        <v>1</v>
      </c>
      <c r="M3194" s="1">
        <f t="shared" si="273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274"/>
        <v>4</v>
      </c>
      <c r="S3194">
        <v>0.18</v>
      </c>
      <c r="T3194">
        <v>2.3E-3</v>
      </c>
      <c r="U3194">
        <f t="shared" si="275"/>
        <v>1.3799999999999999E-3</v>
      </c>
    </row>
    <row r="3195" spans="1:21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271"/>
        <v>2770</v>
      </c>
      <c r="I3195" s="1"/>
      <c r="J3195" s="1">
        <v>1</v>
      </c>
      <c r="K3195" s="1">
        <f t="shared" si="272"/>
        <v>6396000</v>
      </c>
      <c r="L3195" s="1">
        <v>1</v>
      </c>
      <c r="M3195" s="1">
        <f t="shared" si="273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274"/>
        <v>4</v>
      </c>
      <c r="S3195">
        <v>0.18</v>
      </c>
      <c r="T3195">
        <v>2.3E-3</v>
      </c>
      <c r="U3195">
        <f t="shared" si="275"/>
        <v>1.3799999999999999E-3</v>
      </c>
    </row>
    <row r="3196" spans="1:21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276">ROUNDDOWN(A3195/50*20+1500,-1)</f>
        <v>2770</v>
      </c>
      <c r="I3196" s="1"/>
      <c r="J3196" s="1">
        <v>1</v>
      </c>
      <c r="K3196" s="1">
        <f t="shared" ref="K3196:K3202" si="277">10000+A3196*2000</f>
        <v>6398000</v>
      </c>
      <c r="L3196" s="1">
        <v>1</v>
      </c>
      <c r="M3196" s="1">
        <f t="shared" ref="M3196:M3202" si="27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274"/>
        <v>4</v>
      </c>
      <c r="S3196">
        <v>0.18</v>
      </c>
      <c r="T3196">
        <v>2.3E-3</v>
      </c>
      <c r="U3196">
        <f t="shared" si="275"/>
        <v>1.3799999999999999E-3</v>
      </c>
    </row>
    <row r="3197" spans="1:21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276"/>
        <v>2770</v>
      </c>
      <c r="I3197" s="1"/>
      <c r="J3197" s="1">
        <v>1</v>
      </c>
      <c r="K3197" s="1">
        <f t="shared" si="277"/>
        <v>6400000</v>
      </c>
      <c r="L3197" s="1">
        <v>1</v>
      </c>
      <c r="M3197" s="1">
        <f t="shared" si="27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274"/>
        <v>4</v>
      </c>
      <c r="S3197">
        <v>0.18</v>
      </c>
      <c r="T3197">
        <v>2.3E-3</v>
      </c>
      <c r="U3197">
        <f t="shared" si="275"/>
        <v>1.3799999999999999E-3</v>
      </c>
    </row>
    <row r="3198" spans="1:21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276"/>
        <v>2770</v>
      </c>
      <c r="I3198" s="1"/>
      <c r="J3198" s="1">
        <v>1</v>
      </c>
      <c r="K3198" s="1">
        <f t="shared" si="277"/>
        <v>6402000</v>
      </c>
      <c r="L3198" s="1">
        <v>1</v>
      </c>
      <c r="M3198" s="1">
        <f t="shared" si="27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274"/>
        <v>4</v>
      </c>
      <c r="S3198">
        <v>0.18</v>
      </c>
      <c r="T3198">
        <v>2.3E-3</v>
      </c>
      <c r="U3198">
        <f t="shared" si="275"/>
        <v>1.3799999999999999E-3</v>
      </c>
    </row>
    <row r="3199" spans="1:21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276"/>
        <v>2770</v>
      </c>
      <c r="I3199" s="1"/>
      <c r="J3199" s="1">
        <v>1</v>
      </c>
      <c r="K3199" s="1">
        <f t="shared" si="277"/>
        <v>6404000</v>
      </c>
      <c r="L3199" s="1">
        <v>1</v>
      </c>
      <c r="M3199" s="1">
        <f t="shared" si="27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274"/>
        <v>4</v>
      </c>
      <c r="S3199">
        <v>0.18</v>
      </c>
      <c r="T3199">
        <v>2.3E-3</v>
      </c>
      <c r="U3199">
        <f t="shared" si="275"/>
        <v>1.3799999999999999E-3</v>
      </c>
    </row>
    <row r="3200" spans="1:21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276"/>
        <v>2770</v>
      </c>
      <c r="I3200" s="1"/>
      <c r="J3200" s="1">
        <v>1</v>
      </c>
      <c r="K3200" s="1">
        <f t="shared" si="277"/>
        <v>6406000</v>
      </c>
      <c r="L3200" s="1">
        <v>1</v>
      </c>
      <c r="M3200" s="1">
        <f t="shared" si="27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274"/>
        <v>4</v>
      </c>
      <c r="S3200">
        <v>0.18</v>
      </c>
      <c r="T3200">
        <v>2.3E-3</v>
      </c>
      <c r="U3200">
        <f t="shared" si="275"/>
        <v>1.3799999999999999E-3</v>
      </c>
    </row>
    <row r="3201" spans="1:21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276"/>
        <v>2770</v>
      </c>
      <c r="I3201" s="1"/>
      <c r="J3201" s="1">
        <v>1</v>
      </c>
      <c r="K3201" s="1">
        <f t="shared" si="277"/>
        <v>6408000</v>
      </c>
      <c r="L3201" s="1">
        <v>1</v>
      </c>
      <c r="M3201" s="1">
        <f t="shared" si="27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274"/>
        <v>4</v>
      </c>
      <c r="S3201">
        <v>0.18</v>
      </c>
      <c r="T3201">
        <v>2.3E-3</v>
      </c>
      <c r="U3201">
        <f t="shared" si="275"/>
        <v>1.3799999999999999E-3</v>
      </c>
    </row>
    <row r="3202" spans="1:21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276"/>
        <v>2770</v>
      </c>
      <c r="I3202" s="1"/>
      <c r="J3202" s="1">
        <v>1</v>
      </c>
      <c r="K3202" s="1">
        <f t="shared" si="277"/>
        <v>6410000</v>
      </c>
      <c r="L3202" s="1">
        <v>1</v>
      </c>
      <c r="M3202" s="1">
        <f t="shared" si="27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274"/>
        <v>4</v>
      </c>
      <c r="S3202">
        <v>0.18</v>
      </c>
      <c r="T3202">
        <v>2.3E-3</v>
      </c>
      <c r="U3202">
        <f t="shared" si="275"/>
        <v>1.3799999999999999E-3</v>
      </c>
    </row>
    <row r="3203" spans="1:21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276"/>
        <v>2780</v>
      </c>
      <c r="J3203" s="2">
        <v>1</v>
      </c>
      <c r="K3203" s="2">
        <f t="shared" ref="K3203:K3266" si="279">10000+A3203*2000</f>
        <v>6412000</v>
      </c>
      <c r="L3203" s="2">
        <v>1</v>
      </c>
      <c r="M3203" s="2">
        <f t="shared" ref="M3203:M3266" si="28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81">QUOTIENT(A3203,1000)+1</f>
        <v>4</v>
      </c>
      <c r="S3203">
        <v>0.18</v>
      </c>
      <c r="T3203">
        <v>2.3E-3</v>
      </c>
      <c r="U3203">
        <f t="shared" si="275"/>
        <v>1.3799999999999999E-3</v>
      </c>
    </row>
    <row r="3204" spans="1:21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276"/>
        <v>2780</v>
      </c>
      <c r="J3204" s="2">
        <v>1</v>
      </c>
      <c r="K3204" s="2">
        <f t="shared" si="279"/>
        <v>6414000</v>
      </c>
      <c r="L3204" s="2">
        <v>1</v>
      </c>
      <c r="M3204" s="2">
        <f t="shared" si="28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81"/>
        <v>4</v>
      </c>
      <c r="S3204">
        <v>0.18</v>
      </c>
      <c r="T3204">
        <v>2.3E-3</v>
      </c>
      <c r="U3204">
        <f t="shared" ref="U3204:U3267" si="282">T3204*0.6</f>
        <v>1.3799999999999999E-3</v>
      </c>
    </row>
    <row r="3205" spans="1:21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276"/>
        <v>2780</v>
      </c>
      <c r="J3205" s="2">
        <v>1</v>
      </c>
      <c r="K3205" s="2">
        <f t="shared" si="279"/>
        <v>6416000</v>
      </c>
      <c r="L3205" s="2">
        <v>1</v>
      </c>
      <c r="M3205" s="2">
        <f t="shared" si="28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81"/>
        <v>4</v>
      </c>
      <c r="S3205">
        <v>0.18</v>
      </c>
      <c r="T3205">
        <v>2.3E-3</v>
      </c>
      <c r="U3205">
        <f t="shared" si="282"/>
        <v>1.3799999999999999E-3</v>
      </c>
    </row>
    <row r="3206" spans="1:21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276"/>
        <v>2780</v>
      </c>
      <c r="J3206" s="2">
        <v>1</v>
      </c>
      <c r="K3206" s="2">
        <f t="shared" si="279"/>
        <v>6418000</v>
      </c>
      <c r="L3206" s="2">
        <v>1</v>
      </c>
      <c r="M3206" s="2">
        <f t="shared" si="28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81"/>
        <v>4</v>
      </c>
      <c r="S3206">
        <v>0.18</v>
      </c>
      <c r="T3206">
        <v>2.3E-3</v>
      </c>
      <c r="U3206">
        <f t="shared" si="282"/>
        <v>1.3799999999999999E-3</v>
      </c>
    </row>
    <row r="3207" spans="1:21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276"/>
        <v>2780</v>
      </c>
      <c r="J3207" s="2">
        <v>1</v>
      </c>
      <c r="K3207" s="2">
        <f t="shared" si="279"/>
        <v>6420000</v>
      </c>
      <c r="L3207" s="2">
        <v>1</v>
      </c>
      <c r="M3207" s="2">
        <f t="shared" si="28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81"/>
        <v>4</v>
      </c>
      <c r="S3207">
        <v>0.18</v>
      </c>
      <c r="T3207">
        <v>2.3E-3</v>
      </c>
      <c r="U3207">
        <f t="shared" si="282"/>
        <v>1.3799999999999999E-3</v>
      </c>
    </row>
    <row r="3208" spans="1:21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276"/>
        <v>2780</v>
      </c>
      <c r="J3208" s="2">
        <v>1</v>
      </c>
      <c r="K3208" s="2">
        <f t="shared" si="279"/>
        <v>6422000</v>
      </c>
      <c r="L3208" s="2">
        <v>1</v>
      </c>
      <c r="M3208" s="2">
        <f t="shared" si="28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81"/>
        <v>4</v>
      </c>
      <c r="S3208">
        <v>0.18</v>
      </c>
      <c r="T3208">
        <v>2.3E-3</v>
      </c>
      <c r="U3208">
        <f t="shared" si="282"/>
        <v>1.3799999999999999E-3</v>
      </c>
    </row>
    <row r="3209" spans="1:21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276"/>
        <v>2780</v>
      </c>
      <c r="J3209" s="2">
        <v>1</v>
      </c>
      <c r="K3209" s="2">
        <f t="shared" si="279"/>
        <v>6424000</v>
      </c>
      <c r="L3209" s="2">
        <v>1</v>
      </c>
      <c r="M3209" s="2">
        <f t="shared" si="28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81"/>
        <v>4</v>
      </c>
      <c r="S3209">
        <v>0.18</v>
      </c>
      <c r="T3209">
        <v>2.3E-3</v>
      </c>
      <c r="U3209">
        <f t="shared" si="282"/>
        <v>1.3799999999999999E-3</v>
      </c>
    </row>
    <row r="3210" spans="1:21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276"/>
        <v>2780</v>
      </c>
      <c r="J3210" s="2">
        <v>1</v>
      </c>
      <c r="K3210" s="2">
        <f t="shared" si="279"/>
        <v>6426000</v>
      </c>
      <c r="L3210" s="2">
        <v>1</v>
      </c>
      <c r="M3210" s="2">
        <f t="shared" si="28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81"/>
        <v>4</v>
      </c>
      <c r="S3210">
        <v>0.18</v>
      </c>
      <c r="T3210">
        <v>2.3E-3</v>
      </c>
      <c r="U3210">
        <f t="shared" si="282"/>
        <v>1.3799999999999999E-3</v>
      </c>
    </row>
    <row r="3211" spans="1:21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276"/>
        <v>2780</v>
      </c>
      <c r="J3211" s="2">
        <v>1</v>
      </c>
      <c r="K3211" s="2">
        <f t="shared" si="279"/>
        <v>6428000</v>
      </c>
      <c r="L3211" s="2">
        <v>1</v>
      </c>
      <c r="M3211" s="2">
        <f t="shared" si="28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81"/>
        <v>4</v>
      </c>
      <c r="S3211">
        <v>0.18</v>
      </c>
      <c r="T3211">
        <v>2.3E-3</v>
      </c>
      <c r="U3211">
        <f t="shared" si="282"/>
        <v>1.3799999999999999E-3</v>
      </c>
    </row>
    <row r="3212" spans="1:21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276"/>
        <v>2780</v>
      </c>
      <c r="J3212" s="2">
        <v>1</v>
      </c>
      <c r="K3212" s="2">
        <f t="shared" si="279"/>
        <v>6430000</v>
      </c>
      <c r="L3212" s="2">
        <v>1</v>
      </c>
      <c r="M3212" s="2">
        <f t="shared" si="28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81"/>
        <v>4</v>
      </c>
      <c r="S3212">
        <v>0.18</v>
      </c>
      <c r="T3212">
        <v>2.3E-3</v>
      </c>
      <c r="U3212">
        <f t="shared" si="282"/>
        <v>1.3799999999999999E-3</v>
      </c>
    </row>
    <row r="3213" spans="1:21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276"/>
        <v>2780</v>
      </c>
      <c r="J3213" s="2">
        <v>1</v>
      </c>
      <c r="K3213" s="2">
        <f t="shared" si="279"/>
        <v>6432000</v>
      </c>
      <c r="L3213" s="2">
        <v>1</v>
      </c>
      <c r="M3213" s="2">
        <f t="shared" si="28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81"/>
        <v>4</v>
      </c>
      <c r="S3213">
        <v>0.18</v>
      </c>
      <c r="T3213">
        <v>2.3E-3</v>
      </c>
      <c r="U3213">
        <f t="shared" si="282"/>
        <v>1.3799999999999999E-3</v>
      </c>
    </row>
    <row r="3214" spans="1:21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276"/>
        <v>2780</v>
      </c>
      <c r="J3214" s="2">
        <v>1</v>
      </c>
      <c r="K3214" s="2">
        <f t="shared" si="279"/>
        <v>6434000</v>
      </c>
      <c r="L3214" s="2">
        <v>1</v>
      </c>
      <c r="M3214" s="2">
        <f t="shared" si="28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81"/>
        <v>4</v>
      </c>
      <c r="S3214">
        <v>0.18</v>
      </c>
      <c r="T3214">
        <v>2.3E-3</v>
      </c>
      <c r="U3214">
        <f t="shared" si="282"/>
        <v>1.3799999999999999E-3</v>
      </c>
    </row>
    <row r="3215" spans="1:21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276"/>
        <v>2780</v>
      </c>
      <c r="J3215" s="2">
        <v>1</v>
      </c>
      <c r="K3215" s="2">
        <f t="shared" si="279"/>
        <v>6436000</v>
      </c>
      <c r="L3215" s="2">
        <v>1</v>
      </c>
      <c r="M3215" s="2">
        <f t="shared" si="28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81"/>
        <v>4</v>
      </c>
      <c r="S3215">
        <v>0.18</v>
      </c>
      <c r="T3215">
        <v>2.3E-3</v>
      </c>
      <c r="U3215">
        <f t="shared" si="282"/>
        <v>1.3799999999999999E-3</v>
      </c>
    </row>
    <row r="3216" spans="1:21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276"/>
        <v>2780</v>
      </c>
      <c r="J3216" s="2">
        <v>1</v>
      </c>
      <c r="K3216" s="2">
        <f t="shared" si="279"/>
        <v>6438000</v>
      </c>
      <c r="L3216" s="2">
        <v>1</v>
      </c>
      <c r="M3216" s="2">
        <f t="shared" si="28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81"/>
        <v>4</v>
      </c>
      <c r="S3216">
        <v>0.18</v>
      </c>
      <c r="T3216">
        <v>2.3E-3</v>
      </c>
      <c r="U3216">
        <f t="shared" si="282"/>
        <v>1.3799999999999999E-3</v>
      </c>
    </row>
    <row r="3217" spans="1:21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276"/>
        <v>2780</v>
      </c>
      <c r="J3217" s="2">
        <v>1</v>
      </c>
      <c r="K3217" s="2">
        <f t="shared" si="279"/>
        <v>6440000</v>
      </c>
      <c r="L3217" s="2">
        <v>1</v>
      </c>
      <c r="M3217" s="2">
        <f t="shared" si="28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81"/>
        <v>4</v>
      </c>
      <c r="S3217">
        <v>0.18</v>
      </c>
      <c r="T3217">
        <v>2.3E-3</v>
      </c>
      <c r="U3217">
        <f t="shared" si="282"/>
        <v>1.3799999999999999E-3</v>
      </c>
    </row>
    <row r="3218" spans="1:21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276"/>
        <v>2780</v>
      </c>
      <c r="J3218" s="2">
        <v>1</v>
      </c>
      <c r="K3218" s="2">
        <f t="shared" si="279"/>
        <v>6442000</v>
      </c>
      <c r="L3218" s="2">
        <v>1</v>
      </c>
      <c r="M3218" s="2">
        <f t="shared" si="28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81"/>
        <v>4</v>
      </c>
      <c r="S3218">
        <v>0.18</v>
      </c>
      <c r="T3218">
        <v>2.3E-3</v>
      </c>
      <c r="U3218">
        <f t="shared" si="282"/>
        <v>1.3799999999999999E-3</v>
      </c>
    </row>
    <row r="3219" spans="1:21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276"/>
        <v>2780</v>
      </c>
      <c r="J3219" s="2">
        <v>1</v>
      </c>
      <c r="K3219" s="2">
        <f t="shared" si="279"/>
        <v>6444000</v>
      </c>
      <c r="L3219" s="2">
        <v>1</v>
      </c>
      <c r="M3219" s="2">
        <f t="shared" si="28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81"/>
        <v>4</v>
      </c>
      <c r="S3219">
        <v>0.18</v>
      </c>
      <c r="T3219">
        <v>2.3E-3</v>
      </c>
      <c r="U3219">
        <f t="shared" si="282"/>
        <v>1.3799999999999999E-3</v>
      </c>
    </row>
    <row r="3220" spans="1:21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276"/>
        <v>2780</v>
      </c>
      <c r="J3220" s="2">
        <v>1</v>
      </c>
      <c r="K3220" s="2">
        <f t="shared" si="279"/>
        <v>6446000</v>
      </c>
      <c r="L3220" s="2">
        <v>1</v>
      </c>
      <c r="M3220" s="2">
        <f t="shared" si="28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81"/>
        <v>4</v>
      </c>
      <c r="S3220">
        <v>0.18</v>
      </c>
      <c r="T3220">
        <v>2.3E-3</v>
      </c>
      <c r="U3220">
        <f t="shared" si="282"/>
        <v>1.3799999999999999E-3</v>
      </c>
    </row>
    <row r="3221" spans="1:21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276"/>
        <v>2780</v>
      </c>
      <c r="J3221" s="2">
        <v>1</v>
      </c>
      <c r="K3221" s="2">
        <f t="shared" si="279"/>
        <v>6448000</v>
      </c>
      <c r="L3221" s="2">
        <v>1</v>
      </c>
      <c r="M3221" s="2">
        <f t="shared" si="28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81"/>
        <v>4</v>
      </c>
      <c r="S3221">
        <v>0.18</v>
      </c>
      <c r="T3221">
        <v>2.3E-3</v>
      </c>
      <c r="U3221">
        <f t="shared" si="282"/>
        <v>1.3799999999999999E-3</v>
      </c>
    </row>
    <row r="3222" spans="1:21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276"/>
        <v>2780</v>
      </c>
      <c r="J3222" s="2">
        <v>1</v>
      </c>
      <c r="K3222" s="2">
        <f t="shared" si="279"/>
        <v>6450000</v>
      </c>
      <c r="L3222" s="2">
        <v>1</v>
      </c>
      <c r="M3222" s="2">
        <f t="shared" si="28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81"/>
        <v>4</v>
      </c>
      <c r="S3222">
        <v>0.18</v>
      </c>
      <c r="T3222">
        <v>2.3E-3</v>
      </c>
      <c r="U3222">
        <f t="shared" si="282"/>
        <v>1.3799999999999999E-3</v>
      </c>
    </row>
    <row r="3223" spans="1:21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276"/>
        <v>2780</v>
      </c>
      <c r="J3223" s="2">
        <v>1</v>
      </c>
      <c r="K3223" s="2">
        <f t="shared" si="279"/>
        <v>6452000</v>
      </c>
      <c r="L3223" s="2">
        <v>1</v>
      </c>
      <c r="M3223" s="2">
        <f t="shared" si="28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81"/>
        <v>4</v>
      </c>
      <c r="S3223">
        <v>0.18</v>
      </c>
      <c r="T3223">
        <v>2.3E-3</v>
      </c>
      <c r="U3223">
        <f t="shared" si="282"/>
        <v>1.3799999999999999E-3</v>
      </c>
    </row>
    <row r="3224" spans="1:21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276"/>
        <v>2780</v>
      </c>
      <c r="J3224" s="2">
        <v>1</v>
      </c>
      <c r="K3224" s="2">
        <f t="shared" si="279"/>
        <v>6454000</v>
      </c>
      <c r="L3224" s="2">
        <v>1</v>
      </c>
      <c r="M3224" s="2">
        <f t="shared" si="28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81"/>
        <v>4</v>
      </c>
      <c r="S3224">
        <v>0.18</v>
      </c>
      <c r="T3224">
        <v>2.3E-3</v>
      </c>
      <c r="U3224">
        <f t="shared" si="282"/>
        <v>1.3799999999999999E-3</v>
      </c>
    </row>
    <row r="3225" spans="1:21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276"/>
        <v>2780</v>
      </c>
      <c r="J3225" s="2">
        <v>1</v>
      </c>
      <c r="K3225" s="2">
        <f t="shared" si="279"/>
        <v>6456000</v>
      </c>
      <c r="L3225" s="2">
        <v>1</v>
      </c>
      <c r="M3225" s="2">
        <f t="shared" si="28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81"/>
        <v>4</v>
      </c>
      <c r="S3225">
        <v>0.18</v>
      </c>
      <c r="T3225">
        <v>2.3E-3</v>
      </c>
      <c r="U3225">
        <f t="shared" si="282"/>
        <v>1.3799999999999999E-3</v>
      </c>
    </row>
    <row r="3226" spans="1:21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276"/>
        <v>2780</v>
      </c>
      <c r="J3226" s="2">
        <v>1</v>
      </c>
      <c r="K3226" s="2">
        <f t="shared" si="279"/>
        <v>6458000</v>
      </c>
      <c r="L3226" s="2">
        <v>1</v>
      </c>
      <c r="M3226" s="2">
        <f t="shared" si="28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81"/>
        <v>4</v>
      </c>
      <c r="S3226">
        <v>0.18</v>
      </c>
      <c r="T3226">
        <v>2.3E-3</v>
      </c>
      <c r="U3226">
        <f t="shared" si="282"/>
        <v>1.3799999999999999E-3</v>
      </c>
    </row>
    <row r="3227" spans="1:21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276"/>
        <v>2780</v>
      </c>
      <c r="J3227" s="2">
        <v>1</v>
      </c>
      <c r="K3227" s="2">
        <f t="shared" si="279"/>
        <v>6460000</v>
      </c>
      <c r="L3227" s="2">
        <v>1</v>
      </c>
      <c r="M3227" s="2">
        <f t="shared" si="28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81"/>
        <v>4</v>
      </c>
      <c r="S3227">
        <v>0.18</v>
      </c>
      <c r="T3227">
        <v>2.3E-3</v>
      </c>
      <c r="U3227">
        <f t="shared" si="282"/>
        <v>1.3799999999999999E-3</v>
      </c>
    </row>
    <row r="3228" spans="1:21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276"/>
        <v>2790</v>
      </c>
      <c r="J3228" s="2">
        <v>1</v>
      </c>
      <c r="K3228" s="2">
        <f t="shared" si="279"/>
        <v>6462000</v>
      </c>
      <c r="L3228" s="2">
        <v>1</v>
      </c>
      <c r="M3228" s="2">
        <f t="shared" si="28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81"/>
        <v>4</v>
      </c>
      <c r="S3228">
        <v>0.18</v>
      </c>
      <c r="T3228">
        <v>2.3E-3</v>
      </c>
      <c r="U3228">
        <f t="shared" si="282"/>
        <v>1.3799999999999999E-3</v>
      </c>
    </row>
    <row r="3229" spans="1:21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276"/>
        <v>2790</v>
      </c>
      <c r="J3229" s="2">
        <v>1</v>
      </c>
      <c r="K3229" s="2">
        <f t="shared" si="279"/>
        <v>6464000</v>
      </c>
      <c r="L3229" s="2">
        <v>1</v>
      </c>
      <c r="M3229" s="2">
        <f t="shared" si="28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81"/>
        <v>4</v>
      </c>
      <c r="S3229">
        <v>0.18</v>
      </c>
      <c r="T3229">
        <v>2.3E-3</v>
      </c>
      <c r="U3229">
        <f t="shared" si="282"/>
        <v>1.3799999999999999E-3</v>
      </c>
    </row>
    <row r="3230" spans="1:21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276"/>
        <v>2790</v>
      </c>
      <c r="J3230" s="2">
        <v>1</v>
      </c>
      <c r="K3230" s="2">
        <f t="shared" si="279"/>
        <v>6466000</v>
      </c>
      <c r="L3230" s="2">
        <v>1</v>
      </c>
      <c r="M3230" s="2">
        <f t="shared" si="28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81"/>
        <v>4</v>
      </c>
      <c r="S3230">
        <v>0.18</v>
      </c>
      <c r="T3230">
        <v>2.3E-3</v>
      </c>
      <c r="U3230">
        <f t="shared" si="282"/>
        <v>1.3799999999999999E-3</v>
      </c>
    </row>
    <row r="3231" spans="1:21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276"/>
        <v>2790</v>
      </c>
      <c r="J3231" s="2">
        <v>1</v>
      </c>
      <c r="K3231" s="2">
        <f t="shared" si="279"/>
        <v>6468000</v>
      </c>
      <c r="L3231" s="2">
        <v>1</v>
      </c>
      <c r="M3231" s="2">
        <f t="shared" si="28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81"/>
        <v>4</v>
      </c>
      <c r="S3231">
        <v>0.18</v>
      </c>
      <c r="T3231">
        <v>2.3E-3</v>
      </c>
      <c r="U3231">
        <f t="shared" si="282"/>
        <v>1.3799999999999999E-3</v>
      </c>
    </row>
    <row r="3232" spans="1:21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276"/>
        <v>2790</v>
      </c>
      <c r="J3232" s="2">
        <v>1</v>
      </c>
      <c r="K3232" s="2">
        <f t="shared" si="279"/>
        <v>6470000</v>
      </c>
      <c r="L3232" s="2">
        <v>1</v>
      </c>
      <c r="M3232" s="2">
        <f t="shared" si="28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81"/>
        <v>4</v>
      </c>
      <c r="S3232">
        <v>0.18</v>
      </c>
      <c r="T3232">
        <v>2.3E-3</v>
      </c>
      <c r="U3232">
        <f t="shared" si="282"/>
        <v>1.3799999999999999E-3</v>
      </c>
    </row>
    <row r="3233" spans="1:21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276"/>
        <v>2790</v>
      </c>
      <c r="J3233" s="2">
        <v>1</v>
      </c>
      <c r="K3233" s="2">
        <f t="shared" si="279"/>
        <v>6472000</v>
      </c>
      <c r="L3233" s="2">
        <v>1</v>
      </c>
      <c r="M3233" s="2">
        <f t="shared" si="28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81"/>
        <v>4</v>
      </c>
      <c r="S3233">
        <v>0.18</v>
      </c>
      <c r="T3233">
        <v>2.3E-3</v>
      </c>
      <c r="U3233">
        <f t="shared" si="282"/>
        <v>1.3799999999999999E-3</v>
      </c>
    </row>
    <row r="3234" spans="1:21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276"/>
        <v>2790</v>
      </c>
      <c r="J3234" s="2">
        <v>1</v>
      </c>
      <c r="K3234" s="2">
        <f t="shared" si="279"/>
        <v>6474000</v>
      </c>
      <c r="L3234" s="2">
        <v>1</v>
      </c>
      <c r="M3234" s="2">
        <f t="shared" si="28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81"/>
        <v>4</v>
      </c>
      <c r="S3234">
        <v>0.18</v>
      </c>
      <c r="T3234">
        <v>2.3E-3</v>
      </c>
      <c r="U3234">
        <f t="shared" si="282"/>
        <v>1.3799999999999999E-3</v>
      </c>
    </row>
    <row r="3235" spans="1:21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276"/>
        <v>2790</v>
      </c>
      <c r="J3235" s="2">
        <v>1</v>
      </c>
      <c r="K3235" s="2">
        <f t="shared" si="279"/>
        <v>6476000</v>
      </c>
      <c r="L3235" s="2">
        <v>1</v>
      </c>
      <c r="M3235" s="2">
        <f t="shared" si="28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81"/>
        <v>4</v>
      </c>
      <c r="S3235">
        <v>0.18</v>
      </c>
      <c r="T3235">
        <v>2.3E-3</v>
      </c>
      <c r="U3235">
        <f t="shared" si="282"/>
        <v>1.3799999999999999E-3</v>
      </c>
    </row>
    <row r="3236" spans="1:21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276"/>
        <v>2790</v>
      </c>
      <c r="J3236" s="2">
        <v>1</v>
      </c>
      <c r="K3236" s="2">
        <f t="shared" si="279"/>
        <v>6478000</v>
      </c>
      <c r="L3236" s="2">
        <v>1</v>
      </c>
      <c r="M3236" s="2">
        <f t="shared" si="28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81"/>
        <v>4</v>
      </c>
      <c r="S3236">
        <v>0.18</v>
      </c>
      <c r="T3236">
        <v>2.3E-3</v>
      </c>
      <c r="U3236">
        <f t="shared" si="282"/>
        <v>1.3799999999999999E-3</v>
      </c>
    </row>
    <row r="3237" spans="1:21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276"/>
        <v>2790</v>
      </c>
      <c r="J3237" s="2">
        <v>1</v>
      </c>
      <c r="K3237" s="2">
        <f t="shared" si="279"/>
        <v>6480000</v>
      </c>
      <c r="L3237" s="2">
        <v>1</v>
      </c>
      <c r="M3237" s="2">
        <f t="shared" si="28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81"/>
        <v>4</v>
      </c>
      <c r="S3237">
        <v>0.18</v>
      </c>
      <c r="T3237">
        <v>2.3E-3</v>
      </c>
      <c r="U3237">
        <f t="shared" si="282"/>
        <v>1.3799999999999999E-3</v>
      </c>
    </row>
    <row r="3238" spans="1:21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276"/>
        <v>2790</v>
      </c>
      <c r="J3238" s="2">
        <v>1</v>
      </c>
      <c r="K3238" s="2">
        <f t="shared" si="279"/>
        <v>6482000</v>
      </c>
      <c r="L3238" s="2">
        <v>1</v>
      </c>
      <c r="M3238" s="2">
        <f t="shared" si="28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81"/>
        <v>4</v>
      </c>
      <c r="S3238">
        <v>0.18</v>
      </c>
      <c r="T3238">
        <v>2.3E-3</v>
      </c>
      <c r="U3238">
        <f t="shared" si="282"/>
        <v>1.3799999999999999E-3</v>
      </c>
    </row>
    <row r="3239" spans="1:21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276"/>
        <v>2790</v>
      </c>
      <c r="J3239" s="2">
        <v>1</v>
      </c>
      <c r="K3239" s="2">
        <f t="shared" si="279"/>
        <v>6484000</v>
      </c>
      <c r="L3239" s="2">
        <v>1</v>
      </c>
      <c r="M3239" s="2">
        <f t="shared" si="28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81"/>
        <v>4</v>
      </c>
      <c r="S3239">
        <v>0.18</v>
      </c>
      <c r="T3239">
        <v>2.3E-3</v>
      </c>
      <c r="U3239">
        <f t="shared" si="282"/>
        <v>1.3799999999999999E-3</v>
      </c>
    </row>
    <row r="3240" spans="1:21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276"/>
        <v>2790</v>
      </c>
      <c r="J3240" s="2">
        <v>1</v>
      </c>
      <c r="K3240" s="2">
        <f t="shared" si="279"/>
        <v>6486000</v>
      </c>
      <c r="L3240" s="2">
        <v>1</v>
      </c>
      <c r="M3240" s="2">
        <f t="shared" si="28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81"/>
        <v>4</v>
      </c>
      <c r="S3240">
        <v>0.18</v>
      </c>
      <c r="T3240">
        <v>2.3E-3</v>
      </c>
      <c r="U3240">
        <f t="shared" si="282"/>
        <v>1.3799999999999999E-3</v>
      </c>
    </row>
    <row r="3241" spans="1:21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276"/>
        <v>2790</v>
      </c>
      <c r="J3241" s="2">
        <v>1</v>
      </c>
      <c r="K3241" s="2">
        <f t="shared" si="279"/>
        <v>6488000</v>
      </c>
      <c r="L3241" s="2">
        <v>1</v>
      </c>
      <c r="M3241" s="2">
        <f t="shared" si="28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81"/>
        <v>4</v>
      </c>
      <c r="S3241">
        <v>0.18</v>
      </c>
      <c r="T3241">
        <v>2.3E-3</v>
      </c>
      <c r="U3241">
        <f t="shared" si="282"/>
        <v>1.3799999999999999E-3</v>
      </c>
    </row>
    <row r="3242" spans="1:21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276"/>
        <v>2790</v>
      </c>
      <c r="J3242" s="2">
        <v>1</v>
      </c>
      <c r="K3242" s="2">
        <f t="shared" si="279"/>
        <v>6490000</v>
      </c>
      <c r="L3242" s="2">
        <v>1</v>
      </c>
      <c r="M3242" s="2">
        <f t="shared" si="28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81"/>
        <v>4</v>
      </c>
      <c r="S3242">
        <v>0.18</v>
      </c>
      <c r="T3242">
        <v>2.3E-3</v>
      </c>
      <c r="U3242">
        <f t="shared" si="282"/>
        <v>1.3799999999999999E-3</v>
      </c>
    </row>
    <row r="3243" spans="1:21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276"/>
        <v>2790</v>
      </c>
      <c r="J3243" s="2">
        <v>1</v>
      </c>
      <c r="K3243" s="2">
        <f t="shared" si="279"/>
        <v>6492000</v>
      </c>
      <c r="L3243" s="2">
        <v>1</v>
      </c>
      <c r="M3243" s="2">
        <f t="shared" si="28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81"/>
        <v>4</v>
      </c>
      <c r="S3243">
        <v>0.18</v>
      </c>
      <c r="T3243">
        <v>2.3E-3</v>
      </c>
      <c r="U3243">
        <f t="shared" si="282"/>
        <v>1.3799999999999999E-3</v>
      </c>
    </row>
    <row r="3244" spans="1:21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276"/>
        <v>2790</v>
      </c>
      <c r="J3244" s="2">
        <v>1</v>
      </c>
      <c r="K3244" s="2">
        <f t="shared" si="279"/>
        <v>6494000</v>
      </c>
      <c r="L3244" s="2">
        <v>1</v>
      </c>
      <c r="M3244" s="2">
        <f t="shared" si="28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81"/>
        <v>4</v>
      </c>
      <c r="S3244">
        <v>0.18</v>
      </c>
      <c r="T3244">
        <v>2.3E-3</v>
      </c>
      <c r="U3244">
        <f t="shared" si="282"/>
        <v>1.3799999999999999E-3</v>
      </c>
    </row>
    <row r="3245" spans="1:21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276"/>
        <v>2790</v>
      </c>
      <c r="J3245" s="2">
        <v>1</v>
      </c>
      <c r="K3245" s="2">
        <f t="shared" si="279"/>
        <v>6496000</v>
      </c>
      <c r="L3245" s="2">
        <v>1</v>
      </c>
      <c r="M3245" s="2">
        <f t="shared" si="28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81"/>
        <v>4</v>
      </c>
      <c r="S3245">
        <v>0.18</v>
      </c>
      <c r="T3245">
        <v>2.3E-3</v>
      </c>
      <c r="U3245">
        <f t="shared" si="282"/>
        <v>1.3799999999999999E-3</v>
      </c>
    </row>
    <row r="3246" spans="1:21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276"/>
        <v>2790</v>
      </c>
      <c r="J3246" s="2">
        <v>1</v>
      </c>
      <c r="K3246" s="2">
        <f t="shared" si="279"/>
        <v>6498000</v>
      </c>
      <c r="L3246" s="2">
        <v>1</v>
      </c>
      <c r="M3246" s="2">
        <f t="shared" si="28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81"/>
        <v>4</v>
      </c>
      <c r="S3246">
        <v>0.18</v>
      </c>
      <c r="T3246">
        <v>2.3E-3</v>
      </c>
      <c r="U3246">
        <f t="shared" si="282"/>
        <v>1.3799999999999999E-3</v>
      </c>
    </row>
    <row r="3247" spans="1:21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276"/>
        <v>2790</v>
      </c>
      <c r="J3247" s="2">
        <v>1</v>
      </c>
      <c r="K3247" s="2">
        <f t="shared" si="279"/>
        <v>6500000</v>
      </c>
      <c r="L3247" s="2">
        <v>1</v>
      </c>
      <c r="M3247" s="2">
        <f t="shared" si="28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81"/>
        <v>4</v>
      </c>
      <c r="S3247">
        <v>0.18</v>
      </c>
      <c r="T3247">
        <v>2.3E-3</v>
      </c>
      <c r="U3247">
        <f t="shared" si="282"/>
        <v>1.3799999999999999E-3</v>
      </c>
    </row>
    <row r="3248" spans="1:21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276"/>
        <v>2790</v>
      </c>
      <c r="J3248" s="2">
        <v>1</v>
      </c>
      <c r="K3248" s="2">
        <f t="shared" si="279"/>
        <v>6502000</v>
      </c>
      <c r="L3248" s="2">
        <v>1</v>
      </c>
      <c r="M3248" s="2">
        <f t="shared" si="28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81"/>
        <v>4</v>
      </c>
      <c r="S3248">
        <v>0.18</v>
      </c>
      <c r="T3248">
        <v>2.3E-3</v>
      </c>
      <c r="U3248">
        <f t="shared" si="282"/>
        <v>1.3799999999999999E-3</v>
      </c>
    </row>
    <row r="3249" spans="1:21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276"/>
        <v>2790</v>
      </c>
      <c r="J3249" s="2">
        <v>1</v>
      </c>
      <c r="K3249" s="2">
        <f t="shared" si="279"/>
        <v>6504000</v>
      </c>
      <c r="L3249" s="2">
        <v>1</v>
      </c>
      <c r="M3249" s="2">
        <f t="shared" si="28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81"/>
        <v>4</v>
      </c>
      <c r="S3249">
        <v>0.18</v>
      </c>
      <c r="T3249">
        <v>2.3E-3</v>
      </c>
      <c r="U3249">
        <f t="shared" si="282"/>
        <v>1.3799999999999999E-3</v>
      </c>
    </row>
    <row r="3250" spans="1:21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276"/>
        <v>2790</v>
      </c>
      <c r="J3250" s="2">
        <v>1</v>
      </c>
      <c r="K3250" s="2">
        <f t="shared" si="279"/>
        <v>6506000</v>
      </c>
      <c r="L3250" s="2">
        <v>1</v>
      </c>
      <c r="M3250" s="2">
        <f t="shared" si="28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81"/>
        <v>4</v>
      </c>
      <c r="S3250">
        <v>0.18</v>
      </c>
      <c r="T3250">
        <v>2.3E-3</v>
      </c>
      <c r="U3250">
        <f t="shared" si="282"/>
        <v>1.3799999999999999E-3</v>
      </c>
    </row>
    <row r="3251" spans="1:21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276"/>
        <v>2790</v>
      </c>
      <c r="J3251" s="2">
        <v>1</v>
      </c>
      <c r="K3251" s="2">
        <f t="shared" si="279"/>
        <v>6508000</v>
      </c>
      <c r="L3251" s="2">
        <v>1</v>
      </c>
      <c r="M3251" s="2">
        <f t="shared" si="28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81"/>
        <v>4</v>
      </c>
      <c r="S3251">
        <v>0.18</v>
      </c>
      <c r="T3251">
        <v>2.3E-3</v>
      </c>
      <c r="U3251">
        <f t="shared" si="282"/>
        <v>1.3799999999999999E-3</v>
      </c>
    </row>
    <row r="3252" spans="1:21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276"/>
        <v>2790</v>
      </c>
      <c r="J3252" s="2">
        <v>1</v>
      </c>
      <c r="K3252" s="2">
        <f t="shared" si="279"/>
        <v>6510000</v>
      </c>
      <c r="L3252" s="2">
        <v>1</v>
      </c>
      <c r="M3252" s="2">
        <f t="shared" si="28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81"/>
        <v>4</v>
      </c>
      <c r="S3252">
        <v>0.18</v>
      </c>
      <c r="T3252">
        <v>2.3E-3</v>
      </c>
      <c r="U3252">
        <f t="shared" si="282"/>
        <v>1.3799999999999999E-3</v>
      </c>
    </row>
    <row r="3253" spans="1:21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276"/>
        <v>2800</v>
      </c>
      <c r="J3253" s="1">
        <v>1</v>
      </c>
      <c r="K3253" s="1">
        <f t="shared" si="279"/>
        <v>6512000</v>
      </c>
      <c r="L3253" s="1">
        <v>1</v>
      </c>
      <c r="M3253" s="1">
        <f t="shared" si="28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81"/>
        <v>4</v>
      </c>
      <c r="S3253">
        <v>0.18</v>
      </c>
      <c r="T3253">
        <v>2.3E-3</v>
      </c>
      <c r="U3253">
        <f t="shared" si="282"/>
        <v>1.3799999999999999E-3</v>
      </c>
    </row>
    <row r="3254" spans="1:21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276"/>
        <v>2800</v>
      </c>
      <c r="J3254" s="1">
        <v>1</v>
      </c>
      <c r="K3254" s="1">
        <f t="shared" si="279"/>
        <v>6514000</v>
      </c>
      <c r="L3254" s="1">
        <v>1</v>
      </c>
      <c r="M3254" s="1">
        <f t="shared" si="28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81"/>
        <v>4</v>
      </c>
      <c r="S3254">
        <v>0.18</v>
      </c>
      <c r="T3254">
        <v>2.3E-3</v>
      </c>
      <c r="U3254">
        <f t="shared" si="282"/>
        <v>1.3799999999999999E-3</v>
      </c>
    </row>
    <row r="3255" spans="1:21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276"/>
        <v>2800</v>
      </c>
      <c r="J3255" s="1">
        <v>1</v>
      </c>
      <c r="K3255" s="1">
        <f t="shared" si="279"/>
        <v>6516000</v>
      </c>
      <c r="L3255" s="1">
        <v>1</v>
      </c>
      <c r="M3255" s="1">
        <f t="shared" si="28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81"/>
        <v>4</v>
      </c>
      <c r="S3255">
        <v>0.18</v>
      </c>
      <c r="T3255">
        <v>2.3E-3</v>
      </c>
      <c r="U3255">
        <f t="shared" si="282"/>
        <v>1.3799999999999999E-3</v>
      </c>
    </row>
    <row r="3256" spans="1:21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276"/>
        <v>2800</v>
      </c>
      <c r="J3256" s="1">
        <v>1</v>
      </c>
      <c r="K3256" s="1">
        <f t="shared" si="279"/>
        <v>6518000</v>
      </c>
      <c r="L3256" s="1">
        <v>1</v>
      </c>
      <c r="M3256" s="1">
        <f t="shared" si="28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81"/>
        <v>4</v>
      </c>
      <c r="S3256">
        <v>0.18</v>
      </c>
      <c r="T3256">
        <v>2.3E-3</v>
      </c>
      <c r="U3256">
        <f t="shared" si="282"/>
        <v>1.3799999999999999E-3</v>
      </c>
    </row>
    <row r="3257" spans="1:21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276"/>
        <v>2800</v>
      </c>
      <c r="J3257" s="1">
        <v>1</v>
      </c>
      <c r="K3257" s="1">
        <f t="shared" si="279"/>
        <v>6520000</v>
      </c>
      <c r="L3257" s="1">
        <v>1</v>
      </c>
      <c r="M3257" s="1">
        <f t="shared" si="28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81"/>
        <v>4</v>
      </c>
      <c r="S3257">
        <v>0.18</v>
      </c>
      <c r="T3257">
        <v>2.3E-3</v>
      </c>
      <c r="U3257">
        <f t="shared" si="282"/>
        <v>1.3799999999999999E-3</v>
      </c>
    </row>
    <row r="3258" spans="1:21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276"/>
        <v>2800</v>
      </c>
      <c r="J3258" s="1">
        <v>1</v>
      </c>
      <c r="K3258" s="1">
        <f t="shared" si="279"/>
        <v>6522000</v>
      </c>
      <c r="L3258" s="1">
        <v>1</v>
      </c>
      <c r="M3258" s="1">
        <f t="shared" si="28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81"/>
        <v>4</v>
      </c>
      <c r="S3258">
        <v>0.18</v>
      </c>
      <c r="T3258">
        <v>2.3E-3</v>
      </c>
      <c r="U3258">
        <f t="shared" si="282"/>
        <v>1.3799999999999999E-3</v>
      </c>
    </row>
    <row r="3259" spans="1:21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276"/>
        <v>2800</v>
      </c>
      <c r="J3259" s="1">
        <v>1</v>
      </c>
      <c r="K3259" s="1">
        <f t="shared" si="279"/>
        <v>6524000</v>
      </c>
      <c r="L3259" s="1">
        <v>1</v>
      </c>
      <c r="M3259" s="1">
        <f t="shared" si="28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81"/>
        <v>4</v>
      </c>
      <c r="S3259">
        <v>0.18</v>
      </c>
      <c r="T3259">
        <v>2.3E-3</v>
      </c>
      <c r="U3259">
        <f t="shared" si="282"/>
        <v>1.3799999999999999E-3</v>
      </c>
    </row>
    <row r="3260" spans="1:21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283">ROUNDDOWN(A3259/50*20+1500,-1)</f>
        <v>2800</v>
      </c>
      <c r="J3260" s="1">
        <v>1</v>
      </c>
      <c r="K3260" s="1">
        <f t="shared" si="279"/>
        <v>6526000</v>
      </c>
      <c r="L3260" s="1">
        <v>1</v>
      </c>
      <c r="M3260" s="1">
        <f t="shared" si="28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81"/>
        <v>4</v>
      </c>
      <c r="S3260">
        <v>0.18</v>
      </c>
      <c r="T3260">
        <v>2.3E-3</v>
      </c>
      <c r="U3260">
        <f t="shared" si="282"/>
        <v>1.3799999999999999E-3</v>
      </c>
    </row>
    <row r="3261" spans="1:21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283"/>
        <v>2800</v>
      </c>
      <c r="J3261" s="1">
        <v>1</v>
      </c>
      <c r="K3261" s="1">
        <f t="shared" si="279"/>
        <v>6528000</v>
      </c>
      <c r="L3261" s="1">
        <v>1</v>
      </c>
      <c r="M3261" s="1">
        <f t="shared" si="28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81"/>
        <v>4</v>
      </c>
      <c r="S3261">
        <v>0.18</v>
      </c>
      <c r="T3261">
        <v>2.3E-3</v>
      </c>
      <c r="U3261">
        <f t="shared" si="282"/>
        <v>1.3799999999999999E-3</v>
      </c>
    </row>
    <row r="3262" spans="1:21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283"/>
        <v>2800</v>
      </c>
      <c r="J3262" s="1">
        <v>1</v>
      </c>
      <c r="K3262" s="1">
        <f t="shared" si="279"/>
        <v>6530000</v>
      </c>
      <c r="L3262" s="1">
        <v>1</v>
      </c>
      <c r="M3262" s="1">
        <f t="shared" si="28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81"/>
        <v>4</v>
      </c>
      <c r="S3262">
        <v>0.18</v>
      </c>
      <c r="T3262">
        <v>2.3E-3</v>
      </c>
      <c r="U3262">
        <f t="shared" si="282"/>
        <v>1.3799999999999999E-3</v>
      </c>
    </row>
    <row r="3263" spans="1:21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283"/>
        <v>2800</v>
      </c>
      <c r="J3263" s="1">
        <v>1</v>
      </c>
      <c r="K3263" s="1">
        <f t="shared" si="279"/>
        <v>6532000</v>
      </c>
      <c r="L3263" s="1">
        <v>1</v>
      </c>
      <c r="M3263" s="1">
        <f t="shared" si="28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81"/>
        <v>4</v>
      </c>
      <c r="S3263">
        <v>0.18</v>
      </c>
      <c r="T3263">
        <v>2.3E-3</v>
      </c>
      <c r="U3263">
        <f t="shared" si="282"/>
        <v>1.3799999999999999E-3</v>
      </c>
    </row>
    <row r="3264" spans="1:21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283"/>
        <v>2800</v>
      </c>
      <c r="J3264" s="1">
        <v>1</v>
      </c>
      <c r="K3264" s="1">
        <f t="shared" si="279"/>
        <v>6534000</v>
      </c>
      <c r="L3264" s="1">
        <v>1</v>
      </c>
      <c r="M3264" s="1">
        <f t="shared" si="28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81"/>
        <v>4</v>
      </c>
      <c r="S3264">
        <v>0.18</v>
      </c>
      <c r="T3264">
        <v>2.3E-3</v>
      </c>
      <c r="U3264">
        <f t="shared" si="282"/>
        <v>1.3799999999999999E-3</v>
      </c>
    </row>
    <row r="3265" spans="1:21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283"/>
        <v>2800</v>
      </c>
      <c r="J3265" s="1">
        <v>1</v>
      </c>
      <c r="K3265" s="1">
        <f t="shared" si="279"/>
        <v>6536000</v>
      </c>
      <c r="L3265" s="1">
        <v>1</v>
      </c>
      <c r="M3265" s="1">
        <f t="shared" si="28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81"/>
        <v>4</v>
      </c>
      <c r="S3265">
        <v>0.18</v>
      </c>
      <c r="T3265">
        <v>2.3E-3</v>
      </c>
      <c r="U3265">
        <f t="shared" si="282"/>
        <v>1.3799999999999999E-3</v>
      </c>
    </row>
    <row r="3266" spans="1:21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283"/>
        <v>2800</v>
      </c>
      <c r="J3266" s="1">
        <v>1</v>
      </c>
      <c r="K3266" s="1">
        <f t="shared" si="279"/>
        <v>6538000</v>
      </c>
      <c r="L3266" s="1">
        <v>1</v>
      </c>
      <c r="M3266" s="1">
        <f t="shared" si="28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81"/>
        <v>4</v>
      </c>
      <c r="S3266">
        <v>0.18</v>
      </c>
      <c r="T3266">
        <v>2.3E-3</v>
      </c>
      <c r="U3266">
        <f t="shared" si="282"/>
        <v>1.3799999999999999E-3</v>
      </c>
    </row>
    <row r="3267" spans="1:21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283"/>
        <v>2800</v>
      </c>
      <c r="J3267" s="1">
        <v>1</v>
      </c>
      <c r="K3267" s="1">
        <f t="shared" ref="K3267:K3330" si="284">10000+A3267*2000</f>
        <v>6540000</v>
      </c>
      <c r="L3267" s="1">
        <v>1</v>
      </c>
      <c r="M3267" s="1">
        <f t="shared" ref="M3267:M3330" si="285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86">QUOTIENT(A3267,1000)+1</f>
        <v>4</v>
      </c>
      <c r="S3267">
        <v>0.18</v>
      </c>
      <c r="T3267">
        <v>2.3E-3</v>
      </c>
      <c r="U3267">
        <f t="shared" si="282"/>
        <v>1.3799999999999999E-3</v>
      </c>
    </row>
    <row r="3268" spans="1:21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283"/>
        <v>2800</v>
      </c>
      <c r="J3268" s="1">
        <v>1</v>
      </c>
      <c r="K3268" s="1">
        <f t="shared" si="284"/>
        <v>6542000</v>
      </c>
      <c r="L3268" s="1">
        <v>1</v>
      </c>
      <c r="M3268" s="1">
        <f t="shared" si="285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86"/>
        <v>4</v>
      </c>
      <c r="S3268">
        <v>0.18</v>
      </c>
      <c r="T3268">
        <v>2.3E-3</v>
      </c>
      <c r="U3268">
        <f t="shared" ref="U3268:U3331" si="287">T3268*0.6</f>
        <v>1.3799999999999999E-3</v>
      </c>
    </row>
    <row r="3269" spans="1:21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283"/>
        <v>2800</v>
      </c>
      <c r="J3269" s="1">
        <v>1</v>
      </c>
      <c r="K3269" s="1">
        <f t="shared" si="284"/>
        <v>6544000</v>
      </c>
      <c r="L3269" s="1">
        <v>1</v>
      </c>
      <c r="M3269" s="1">
        <f t="shared" si="285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86"/>
        <v>4</v>
      </c>
      <c r="S3269">
        <v>0.18</v>
      </c>
      <c r="T3269">
        <v>2.3E-3</v>
      </c>
      <c r="U3269">
        <f t="shared" si="287"/>
        <v>1.3799999999999999E-3</v>
      </c>
    </row>
    <row r="3270" spans="1:21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283"/>
        <v>2800</v>
      </c>
      <c r="J3270" s="1">
        <v>1</v>
      </c>
      <c r="K3270" s="1">
        <f t="shared" si="284"/>
        <v>6546000</v>
      </c>
      <c r="L3270" s="1">
        <v>1</v>
      </c>
      <c r="M3270" s="1">
        <f t="shared" si="285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86"/>
        <v>4</v>
      </c>
      <c r="S3270">
        <v>0.18</v>
      </c>
      <c r="T3270">
        <v>2.3E-3</v>
      </c>
      <c r="U3270">
        <f t="shared" si="287"/>
        <v>1.3799999999999999E-3</v>
      </c>
    </row>
    <row r="3271" spans="1:21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283"/>
        <v>2800</v>
      </c>
      <c r="J3271" s="1">
        <v>1</v>
      </c>
      <c r="K3271" s="1">
        <f t="shared" si="284"/>
        <v>6548000</v>
      </c>
      <c r="L3271" s="1">
        <v>1</v>
      </c>
      <c r="M3271" s="1">
        <f t="shared" si="285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86"/>
        <v>4</v>
      </c>
      <c r="S3271">
        <v>0.18</v>
      </c>
      <c r="T3271">
        <v>2.3E-3</v>
      </c>
      <c r="U3271">
        <f t="shared" si="287"/>
        <v>1.3799999999999999E-3</v>
      </c>
    </row>
    <row r="3272" spans="1:21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283"/>
        <v>2800</v>
      </c>
      <c r="J3272" s="1">
        <v>1</v>
      </c>
      <c r="K3272" s="1">
        <f t="shared" si="284"/>
        <v>6550000</v>
      </c>
      <c r="L3272" s="1">
        <v>1</v>
      </c>
      <c r="M3272" s="1">
        <f t="shared" si="285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86"/>
        <v>4</v>
      </c>
      <c r="S3272">
        <v>0.18</v>
      </c>
      <c r="T3272">
        <v>2.3E-3</v>
      </c>
      <c r="U3272">
        <f t="shared" si="287"/>
        <v>1.3799999999999999E-3</v>
      </c>
    </row>
    <row r="3273" spans="1:21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283"/>
        <v>2800</v>
      </c>
      <c r="J3273" s="1">
        <v>1</v>
      </c>
      <c r="K3273" s="1">
        <f t="shared" si="284"/>
        <v>6552000</v>
      </c>
      <c r="L3273" s="1">
        <v>1</v>
      </c>
      <c r="M3273" s="1">
        <f t="shared" si="285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86"/>
        <v>4</v>
      </c>
      <c r="S3273">
        <v>0.18</v>
      </c>
      <c r="T3273">
        <v>2.3E-3</v>
      </c>
      <c r="U3273">
        <f t="shared" si="287"/>
        <v>1.3799999999999999E-3</v>
      </c>
    </row>
    <row r="3274" spans="1:21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283"/>
        <v>2800</v>
      </c>
      <c r="J3274" s="1">
        <v>1</v>
      </c>
      <c r="K3274" s="1">
        <f t="shared" si="284"/>
        <v>6554000</v>
      </c>
      <c r="L3274" s="1">
        <v>1</v>
      </c>
      <c r="M3274" s="1">
        <f t="shared" si="285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86"/>
        <v>4</v>
      </c>
      <c r="S3274">
        <v>0.18</v>
      </c>
      <c r="T3274">
        <v>2.3E-3</v>
      </c>
      <c r="U3274">
        <f t="shared" si="287"/>
        <v>1.3799999999999999E-3</v>
      </c>
    </row>
    <row r="3275" spans="1:21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283"/>
        <v>2800</v>
      </c>
      <c r="J3275" s="1">
        <v>1</v>
      </c>
      <c r="K3275" s="1">
        <f t="shared" si="284"/>
        <v>6556000</v>
      </c>
      <c r="L3275" s="1">
        <v>1</v>
      </c>
      <c r="M3275" s="1">
        <f t="shared" si="285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86"/>
        <v>4</v>
      </c>
      <c r="S3275">
        <v>0.18</v>
      </c>
      <c r="T3275">
        <v>2.3E-3</v>
      </c>
      <c r="U3275">
        <f t="shared" si="287"/>
        <v>1.3799999999999999E-3</v>
      </c>
    </row>
    <row r="3276" spans="1:21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283"/>
        <v>2800</v>
      </c>
      <c r="J3276" s="1">
        <v>1</v>
      </c>
      <c r="K3276" s="1">
        <f t="shared" si="284"/>
        <v>6558000</v>
      </c>
      <c r="L3276" s="1">
        <v>1</v>
      </c>
      <c r="M3276" s="1">
        <f t="shared" si="285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86"/>
        <v>4</v>
      </c>
      <c r="S3276">
        <v>0.18</v>
      </c>
      <c r="T3276">
        <v>2.3E-3</v>
      </c>
      <c r="U3276">
        <f t="shared" si="287"/>
        <v>1.3799999999999999E-3</v>
      </c>
    </row>
    <row r="3277" spans="1:21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283"/>
        <v>2800</v>
      </c>
      <c r="J3277" s="1">
        <v>1</v>
      </c>
      <c r="K3277" s="1">
        <f t="shared" si="284"/>
        <v>6560000</v>
      </c>
      <c r="L3277" s="1">
        <v>1</v>
      </c>
      <c r="M3277" s="1">
        <f t="shared" si="285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86"/>
        <v>4</v>
      </c>
      <c r="S3277">
        <v>0.18</v>
      </c>
      <c r="T3277">
        <v>2.3E-3</v>
      </c>
      <c r="U3277">
        <f t="shared" si="287"/>
        <v>1.3799999999999999E-3</v>
      </c>
    </row>
    <row r="3278" spans="1:21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283"/>
        <v>2810</v>
      </c>
      <c r="J3278" s="1">
        <v>1</v>
      </c>
      <c r="K3278" s="1">
        <f t="shared" si="284"/>
        <v>6562000</v>
      </c>
      <c r="L3278" s="1">
        <v>1</v>
      </c>
      <c r="M3278" s="1">
        <f t="shared" si="285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86"/>
        <v>4</v>
      </c>
      <c r="S3278">
        <v>0.18</v>
      </c>
      <c r="T3278">
        <v>2.3E-3</v>
      </c>
      <c r="U3278">
        <f t="shared" si="287"/>
        <v>1.3799999999999999E-3</v>
      </c>
    </row>
    <row r="3279" spans="1:21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283"/>
        <v>2810</v>
      </c>
      <c r="J3279" s="1">
        <v>1</v>
      </c>
      <c r="K3279" s="1">
        <f t="shared" si="284"/>
        <v>6564000</v>
      </c>
      <c r="L3279" s="1">
        <v>1</v>
      </c>
      <c r="M3279" s="1">
        <f t="shared" si="285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86"/>
        <v>4</v>
      </c>
      <c r="S3279">
        <v>0.18</v>
      </c>
      <c r="T3279">
        <v>2.3E-3</v>
      </c>
      <c r="U3279">
        <f t="shared" si="287"/>
        <v>1.3799999999999999E-3</v>
      </c>
    </row>
    <row r="3280" spans="1:21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283"/>
        <v>2810</v>
      </c>
      <c r="J3280" s="1">
        <v>1</v>
      </c>
      <c r="K3280" s="1">
        <f t="shared" si="284"/>
        <v>6566000</v>
      </c>
      <c r="L3280" s="1">
        <v>1</v>
      </c>
      <c r="M3280" s="1">
        <f t="shared" si="285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86"/>
        <v>4</v>
      </c>
      <c r="S3280">
        <v>0.18</v>
      </c>
      <c r="T3280">
        <v>2.3E-3</v>
      </c>
      <c r="U3280">
        <f t="shared" si="287"/>
        <v>1.3799999999999999E-3</v>
      </c>
    </row>
    <row r="3281" spans="1:21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283"/>
        <v>2810</v>
      </c>
      <c r="J3281" s="1">
        <v>1</v>
      </c>
      <c r="K3281" s="1">
        <f t="shared" si="284"/>
        <v>6568000</v>
      </c>
      <c r="L3281" s="1">
        <v>1</v>
      </c>
      <c r="M3281" s="1">
        <f t="shared" si="285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86"/>
        <v>4</v>
      </c>
      <c r="S3281">
        <v>0.18</v>
      </c>
      <c r="T3281">
        <v>2.3E-3</v>
      </c>
      <c r="U3281">
        <f t="shared" si="287"/>
        <v>1.3799999999999999E-3</v>
      </c>
    </row>
    <row r="3282" spans="1:21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283"/>
        <v>2810</v>
      </c>
      <c r="J3282" s="1">
        <v>1</v>
      </c>
      <c r="K3282" s="1">
        <f t="shared" si="284"/>
        <v>6570000</v>
      </c>
      <c r="L3282" s="1">
        <v>1</v>
      </c>
      <c r="M3282" s="1">
        <f t="shared" si="285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86"/>
        <v>4</v>
      </c>
      <c r="S3282">
        <v>0.18</v>
      </c>
      <c r="T3282">
        <v>2.3E-3</v>
      </c>
      <c r="U3282">
        <f t="shared" si="287"/>
        <v>1.3799999999999999E-3</v>
      </c>
    </row>
    <row r="3283" spans="1:21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283"/>
        <v>2810</v>
      </c>
      <c r="J3283" s="1">
        <v>1</v>
      </c>
      <c r="K3283" s="1">
        <f t="shared" si="284"/>
        <v>6572000</v>
      </c>
      <c r="L3283" s="1">
        <v>1</v>
      </c>
      <c r="M3283" s="1">
        <f t="shared" si="285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86"/>
        <v>4</v>
      </c>
      <c r="S3283">
        <v>0.18</v>
      </c>
      <c r="T3283">
        <v>2.3E-3</v>
      </c>
      <c r="U3283">
        <f t="shared" si="287"/>
        <v>1.3799999999999999E-3</v>
      </c>
    </row>
    <row r="3284" spans="1:21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283"/>
        <v>2810</v>
      </c>
      <c r="J3284" s="1">
        <v>1</v>
      </c>
      <c r="K3284" s="1">
        <f t="shared" si="284"/>
        <v>6574000</v>
      </c>
      <c r="L3284" s="1">
        <v>1</v>
      </c>
      <c r="M3284" s="1">
        <f t="shared" si="285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86"/>
        <v>4</v>
      </c>
      <c r="S3284">
        <v>0.18</v>
      </c>
      <c r="T3284">
        <v>2.3E-3</v>
      </c>
      <c r="U3284">
        <f t="shared" si="287"/>
        <v>1.3799999999999999E-3</v>
      </c>
    </row>
    <row r="3285" spans="1:21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283"/>
        <v>2810</v>
      </c>
      <c r="J3285" s="1">
        <v>1</v>
      </c>
      <c r="K3285" s="1">
        <f t="shared" si="284"/>
        <v>6576000</v>
      </c>
      <c r="L3285" s="1">
        <v>1</v>
      </c>
      <c r="M3285" s="1">
        <f t="shared" si="285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86"/>
        <v>4</v>
      </c>
      <c r="S3285">
        <v>0.18</v>
      </c>
      <c r="T3285">
        <v>2.3E-3</v>
      </c>
      <c r="U3285">
        <f t="shared" si="287"/>
        <v>1.3799999999999999E-3</v>
      </c>
    </row>
    <row r="3286" spans="1:21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283"/>
        <v>2810</v>
      </c>
      <c r="J3286" s="1">
        <v>1</v>
      </c>
      <c r="K3286" s="1">
        <f t="shared" si="284"/>
        <v>6578000</v>
      </c>
      <c r="L3286" s="1">
        <v>1</v>
      </c>
      <c r="M3286" s="1">
        <f t="shared" si="285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86"/>
        <v>4</v>
      </c>
      <c r="S3286">
        <v>0.18</v>
      </c>
      <c r="T3286">
        <v>2.3E-3</v>
      </c>
      <c r="U3286">
        <f t="shared" si="287"/>
        <v>1.3799999999999999E-3</v>
      </c>
    </row>
    <row r="3287" spans="1:21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283"/>
        <v>2810</v>
      </c>
      <c r="J3287" s="1">
        <v>1</v>
      </c>
      <c r="K3287" s="1">
        <f t="shared" si="284"/>
        <v>6580000</v>
      </c>
      <c r="L3287" s="1">
        <v>1</v>
      </c>
      <c r="M3287" s="1">
        <f t="shared" si="285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86"/>
        <v>4</v>
      </c>
      <c r="S3287">
        <v>0.18</v>
      </c>
      <c r="T3287">
        <v>2.3E-3</v>
      </c>
      <c r="U3287">
        <f t="shared" si="287"/>
        <v>1.3799999999999999E-3</v>
      </c>
    </row>
    <row r="3288" spans="1:21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283"/>
        <v>2810</v>
      </c>
      <c r="J3288" s="1">
        <v>1</v>
      </c>
      <c r="K3288" s="1">
        <f t="shared" si="284"/>
        <v>6582000</v>
      </c>
      <c r="L3288" s="1">
        <v>1</v>
      </c>
      <c r="M3288" s="1">
        <f t="shared" si="285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86"/>
        <v>4</v>
      </c>
      <c r="S3288">
        <v>0.18</v>
      </c>
      <c r="T3288">
        <v>2.3E-3</v>
      </c>
      <c r="U3288">
        <f t="shared" si="287"/>
        <v>1.3799999999999999E-3</v>
      </c>
    </row>
    <row r="3289" spans="1:21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283"/>
        <v>2810</v>
      </c>
      <c r="J3289" s="1">
        <v>1</v>
      </c>
      <c r="K3289" s="1">
        <f t="shared" si="284"/>
        <v>6584000</v>
      </c>
      <c r="L3289" s="1">
        <v>1</v>
      </c>
      <c r="M3289" s="1">
        <f t="shared" si="285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86"/>
        <v>4</v>
      </c>
      <c r="S3289">
        <v>0.18</v>
      </c>
      <c r="T3289">
        <v>2.3E-3</v>
      </c>
      <c r="U3289">
        <f t="shared" si="287"/>
        <v>1.3799999999999999E-3</v>
      </c>
    </row>
    <row r="3290" spans="1:21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283"/>
        <v>2810</v>
      </c>
      <c r="J3290" s="1">
        <v>1</v>
      </c>
      <c r="K3290" s="1">
        <f t="shared" si="284"/>
        <v>6586000</v>
      </c>
      <c r="L3290" s="1">
        <v>1</v>
      </c>
      <c r="M3290" s="1">
        <f t="shared" si="285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86"/>
        <v>4</v>
      </c>
      <c r="S3290">
        <v>0.18</v>
      </c>
      <c r="T3290">
        <v>2.3E-3</v>
      </c>
      <c r="U3290">
        <f t="shared" si="287"/>
        <v>1.3799999999999999E-3</v>
      </c>
    </row>
    <row r="3291" spans="1:21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283"/>
        <v>2810</v>
      </c>
      <c r="J3291" s="1">
        <v>1</v>
      </c>
      <c r="K3291" s="1">
        <f t="shared" si="284"/>
        <v>6588000</v>
      </c>
      <c r="L3291" s="1">
        <v>1</v>
      </c>
      <c r="M3291" s="1">
        <f t="shared" si="285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86"/>
        <v>4</v>
      </c>
      <c r="S3291">
        <v>0.18</v>
      </c>
      <c r="T3291">
        <v>2.3E-3</v>
      </c>
      <c r="U3291">
        <f t="shared" si="287"/>
        <v>1.3799999999999999E-3</v>
      </c>
    </row>
    <row r="3292" spans="1:21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283"/>
        <v>2810</v>
      </c>
      <c r="J3292" s="1">
        <v>1</v>
      </c>
      <c r="K3292" s="1">
        <f t="shared" si="284"/>
        <v>6590000</v>
      </c>
      <c r="L3292" s="1">
        <v>1</v>
      </c>
      <c r="M3292" s="1">
        <f t="shared" si="285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86"/>
        <v>4</v>
      </c>
      <c r="S3292">
        <v>0.18</v>
      </c>
      <c r="T3292">
        <v>2.3E-3</v>
      </c>
      <c r="U3292">
        <f t="shared" si="287"/>
        <v>1.3799999999999999E-3</v>
      </c>
    </row>
    <row r="3293" spans="1:21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283"/>
        <v>2810</v>
      </c>
      <c r="J3293" s="1">
        <v>1</v>
      </c>
      <c r="K3293" s="1">
        <f t="shared" si="284"/>
        <v>6592000</v>
      </c>
      <c r="L3293" s="1">
        <v>1</v>
      </c>
      <c r="M3293" s="1">
        <f t="shared" si="285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86"/>
        <v>4</v>
      </c>
      <c r="S3293">
        <v>0.18</v>
      </c>
      <c r="T3293">
        <v>2.3E-3</v>
      </c>
      <c r="U3293">
        <f t="shared" si="287"/>
        <v>1.3799999999999999E-3</v>
      </c>
    </row>
    <row r="3294" spans="1:21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283"/>
        <v>2810</v>
      </c>
      <c r="J3294" s="1">
        <v>1</v>
      </c>
      <c r="K3294" s="1">
        <f t="shared" si="284"/>
        <v>6594000</v>
      </c>
      <c r="L3294" s="1">
        <v>1</v>
      </c>
      <c r="M3294" s="1">
        <f t="shared" si="285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86"/>
        <v>4</v>
      </c>
      <c r="S3294">
        <v>0.18</v>
      </c>
      <c r="T3294">
        <v>2.3E-3</v>
      </c>
      <c r="U3294">
        <f t="shared" si="287"/>
        <v>1.3799999999999999E-3</v>
      </c>
    </row>
    <row r="3295" spans="1:21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283"/>
        <v>2810</v>
      </c>
      <c r="J3295" s="1">
        <v>1</v>
      </c>
      <c r="K3295" s="1">
        <f t="shared" si="284"/>
        <v>6596000</v>
      </c>
      <c r="L3295" s="1">
        <v>1</v>
      </c>
      <c r="M3295" s="1">
        <f t="shared" si="285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86"/>
        <v>4</v>
      </c>
      <c r="S3295">
        <v>0.18</v>
      </c>
      <c r="T3295">
        <v>2.3E-3</v>
      </c>
      <c r="U3295">
        <f t="shared" si="287"/>
        <v>1.3799999999999999E-3</v>
      </c>
    </row>
    <row r="3296" spans="1:21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283"/>
        <v>2810</v>
      </c>
      <c r="J3296" s="1">
        <v>1</v>
      </c>
      <c r="K3296" s="1">
        <f t="shared" si="284"/>
        <v>6598000</v>
      </c>
      <c r="L3296" s="1">
        <v>1</v>
      </c>
      <c r="M3296" s="1">
        <f t="shared" si="285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86"/>
        <v>4</v>
      </c>
      <c r="S3296">
        <v>0.18</v>
      </c>
      <c r="T3296">
        <v>2.3E-3</v>
      </c>
      <c r="U3296">
        <f t="shared" si="287"/>
        <v>1.3799999999999999E-3</v>
      </c>
    </row>
    <row r="3297" spans="1:21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283"/>
        <v>2810</v>
      </c>
      <c r="J3297" s="1">
        <v>1</v>
      </c>
      <c r="K3297" s="1">
        <f t="shared" si="284"/>
        <v>6600000</v>
      </c>
      <c r="L3297" s="1">
        <v>1</v>
      </c>
      <c r="M3297" s="1">
        <f t="shared" si="285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86"/>
        <v>4</v>
      </c>
      <c r="S3297">
        <v>0.18</v>
      </c>
      <c r="T3297">
        <v>2.3E-3</v>
      </c>
      <c r="U3297">
        <f t="shared" si="287"/>
        <v>1.3799999999999999E-3</v>
      </c>
    </row>
    <row r="3298" spans="1:21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283"/>
        <v>2810</v>
      </c>
      <c r="J3298" s="1">
        <v>1</v>
      </c>
      <c r="K3298" s="1">
        <f t="shared" si="284"/>
        <v>6602000</v>
      </c>
      <c r="L3298" s="1">
        <v>1</v>
      </c>
      <c r="M3298" s="1">
        <f t="shared" si="285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86"/>
        <v>4</v>
      </c>
      <c r="S3298">
        <v>0.18</v>
      </c>
      <c r="T3298">
        <v>2.3E-3</v>
      </c>
      <c r="U3298">
        <f t="shared" si="287"/>
        <v>1.3799999999999999E-3</v>
      </c>
    </row>
    <row r="3299" spans="1:21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283"/>
        <v>2810</v>
      </c>
      <c r="J3299" s="1">
        <v>1</v>
      </c>
      <c r="K3299" s="1">
        <f t="shared" si="284"/>
        <v>6604000</v>
      </c>
      <c r="L3299" s="1">
        <v>1</v>
      </c>
      <c r="M3299" s="1">
        <f t="shared" si="285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86"/>
        <v>4</v>
      </c>
      <c r="S3299">
        <v>0.18</v>
      </c>
      <c r="T3299">
        <v>2.3E-3</v>
      </c>
      <c r="U3299">
        <f t="shared" si="287"/>
        <v>1.3799999999999999E-3</v>
      </c>
    </row>
    <row r="3300" spans="1:21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283"/>
        <v>2810</v>
      </c>
      <c r="J3300" s="1">
        <v>1</v>
      </c>
      <c r="K3300" s="1">
        <f t="shared" si="284"/>
        <v>6606000</v>
      </c>
      <c r="L3300" s="1">
        <v>1</v>
      </c>
      <c r="M3300" s="1">
        <f t="shared" si="285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86"/>
        <v>4</v>
      </c>
      <c r="S3300">
        <v>0.18</v>
      </c>
      <c r="T3300">
        <v>2.3E-3</v>
      </c>
      <c r="U3300">
        <f t="shared" si="287"/>
        <v>1.3799999999999999E-3</v>
      </c>
    </row>
    <row r="3301" spans="1:21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283"/>
        <v>2810</v>
      </c>
      <c r="J3301" s="1">
        <v>1</v>
      </c>
      <c r="K3301" s="1">
        <f t="shared" si="284"/>
        <v>6608000</v>
      </c>
      <c r="L3301" s="1">
        <v>1</v>
      </c>
      <c r="M3301" s="1">
        <f t="shared" si="285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86"/>
        <v>4</v>
      </c>
      <c r="S3301">
        <v>0.18</v>
      </c>
      <c r="T3301">
        <v>2.3E-3</v>
      </c>
      <c r="U3301">
        <f t="shared" si="287"/>
        <v>1.3799999999999999E-3</v>
      </c>
    </row>
    <row r="3302" spans="1:21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283"/>
        <v>2810</v>
      </c>
      <c r="J3302" s="1">
        <v>1</v>
      </c>
      <c r="K3302" s="1">
        <f t="shared" si="284"/>
        <v>6610000</v>
      </c>
      <c r="L3302" s="1">
        <v>1</v>
      </c>
      <c r="M3302" s="1">
        <f t="shared" si="285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86"/>
        <v>4</v>
      </c>
      <c r="S3302">
        <v>0.18</v>
      </c>
      <c r="T3302">
        <v>2.3E-3</v>
      </c>
      <c r="U3302">
        <f t="shared" si="287"/>
        <v>1.3799999999999999E-3</v>
      </c>
    </row>
    <row r="3303" spans="1:21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283"/>
        <v>2820</v>
      </c>
      <c r="J3303" s="2">
        <v>1</v>
      </c>
      <c r="K3303" s="2">
        <f t="shared" si="284"/>
        <v>6612000</v>
      </c>
      <c r="L3303" s="2">
        <v>1</v>
      </c>
      <c r="M3303" s="2">
        <f t="shared" si="285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86"/>
        <v>4</v>
      </c>
      <c r="S3303">
        <v>0.18</v>
      </c>
      <c r="T3303">
        <v>2.3E-3</v>
      </c>
      <c r="U3303">
        <f t="shared" si="287"/>
        <v>1.3799999999999999E-3</v>
      </c>
    </row>
    <row r="3304" spans="1:21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283"/>
        <v>2820</v>
      </c>
      <c r="J3304" s="2">
        <v>1</v>
      </c>
      <c r="K3304" s="2">
        <f t="shared" si="284"/>
        <v>6614000</v>
      </c>
      <c r="L3304" s="2">
        <v>1</v>
      </c>
      <c r="M3304" s="2">
        <f t="shared" si="285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86"/>
        <v>4</v>
      </c>
      <c r="S3304">
        <v>0.18</v>
      </c>
      <c r="T3304">
        <v>2.3E-3</v>
      </c>
      <c r="U3304">
        <f t="shared" si="287"/>
        <v>1.3799999999999999E-3</v>
      </c>
    </row>
    <row r="3305" spans="1:21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283"/>
        <v>2820</v>
      </c>
      <c r="J3305" s="2">
        <v>1</v>
      </c>
      <c r="K3305" s="2">
        <f t="shared" si="284"/>
        <v>6616000</v>
      </c>
      <c r="L3305" s="2">
        <v>1</v>
      </c>
      <c r="M3305" s="2">
        <f t="shared" si="285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86"/>
        <v>4</v>
      </c>
      <c r="S3305">
        <v>0.18</v>
      </c>
      <c r="T3305">
        <v>2.3E-3</v>
      </c>
      <c r="U3305">
        <f t="shared" si="287"/>
        <v>1.3799999999999999E-3</v>
      </c>
    </row>
    <row r="3306" spans="1:21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283"/>
        <v>2820</v>
      </c>
      <c r="J3306" s="2">
        <v>1</v>
      </c>
      <c r="K3306" s="2">
        <f t="shared" si="284"/>
        <v>6618000</v>
      </c>
      <c r="L3306" s="2">
        <v>1</v>
      </c>
      <c r="M3306" s="2">
        <f t="shared" si="285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86"/>
        <v>4</v>
      </c>
      <c r="S3306">
        <v>0.18</v>
      </c>
      <c r="T3306">
        <v>2.3E-3</v>
      </c>
      <c r="U3306">
        <f t="shared" si="287"/>
        <v>1.3799999999999999E-3</v>
      </c>
    </row>
    <row r="3307" spans="1:21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283"/>
        <v>2820</v>
      </c>
      <c r="J3307" s="2">
        <v>1</v>
      </c>
      <c r="K3307" s="2">
        <f t="shared" si="284"/>
        <v>6620000</v>
      </c>
      <c r="L3307" s="2">
        <v>1</v>
      </c>
      <c r="M3307" s="2">
        <f t="shared" si="285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86"/>
        <v>4</v>
      </c>
      <c r="S3307">
        <v>0.18</v>
      </c>
      <c r="T3307">
        <v>2.3E-3</v>
      </c>
      <c r="U3307">
        <f t="shared" si="287"/>
        <v>1.3799999999999999E-3</v>
      </c>
    </row>
    <row r="3308" spans="1:21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283"/>
        <v>2820</v>
      </c>
      <c r="J3308" s="2">
        <v>1</v>
      </c>
      <c r="K3308" s="2">
        <f t="shared" si="284"/>
        <v>6622000</v>
      </c>
      <c r="L3308" s="2">
        <v>1</v>
      </c>
      <c r="M3308" s="2">
        <f t="shared" si="285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86"/>
        <v>4</v>
      </c>
      <c r="S3308">
        <v>0.18</v>
      </c>
      <c r="T3308">
        <v>2.3E-3</v>
      </c>
      <c r="U3308">
        <f t="shared" si="287"/>
        <v>1.3799999999999999E-3</v>
      </c>
    </row>
    <row r="3309" spans="1:21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283"/>
        <v>2820</v>
      </c>
      <c r="J3309" s="2">
        <v>1</v>
      </c>
      <c r="K3309" s="2">
        <f t="shared" si="284"/>
        <v>6624000</v>
      </c>
      <c r="L3309" s="2">
        <v>1</v>
      </c>
      <c r="M3309" s="2">
        <f t="shared" si="285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86"/>
        <v>4</v>
      </c>
      <c r="S3309">
        <v>0.18</v>
      </c>
      <c r="T3309">
        <v>2.3E-3</v>
      </c>
      <c r="U3309">
        <f t="shared" si="287"/>
        <v>1.3799999999999999E-3</v>
      </c>
    </row>
    <row r="3310" spans="1:21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283"/>
        <v>2820</v>
      </c>
      <c r="J3310" s="2">
        <v>1</v>
      </c>
      <c r="K3310" s="2">
        <f t="shared" si="284"/>
        <v>6626000</v>
      </c>
      <c r="L3310" s="2">
        <v>1</v>
      </c>
      <c r="M3310" s="2">
        <f t="shared" si="285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86"/>
        <v>4</v>
      </c>
      <c r="S3310">
        <v>0.18</v>
      </c>
      <c r="T3310">
        <v>2.3E-3</v>
      </c>
      <c r="U3310">
        <f t="shared" si="287"/>
        <v>1.3799999999999999E-3</v>
      </c>
    </row>
    <row r="3311" spans="1:21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283"/>
        <v>2820</v>
      </c>
      <c r="J3311" s="2">
        <v>1</v>
      </c>
      <c r="K3311" s="2">
        <f t="shared" si="284"/>
        <v>6628000</v>
      </c>
      <c r="L3311" s="2">
        <v>1</v>
      </c>
      <c r="M3311" s="2">
        <f t="shared" si="285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86"/>
        <v>4</v>
      </c>
      <c r="S3311">
        <v>0.18</v>
      </c>
      <c r="T3311">
        <v>2.3E-3</v>
      </c>
      <c r="U3311">
        <f t="shared" si="287"/>
        <v>1.3799999999999999E-3</v>
      </c>
    </row>
    <row r="3312" spans="1:21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283"/>
        <v>2820</v>
      </c>
      <c r="J3312" s="2">
        <v>1</v>
      </c>
      <c r="K3312" s="2">
        <f t="shared" si="284"/>
        <v>6630000</v>
      </c>
      <c r="L3312" s="2">
        <v>1</v>
      </c>
      <c r="M3312" s="2">
        <f t="shared" si="285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86"/>
        <v>4</v>
      </c>
      <c r="S3312">
        <v>0.18</v>
      </c>
      <c r="T3312">
        <v>2.3E-3</v>
      </c>
      <c r="U3312">
        <f t="shared" si="287"/>
        <v>1.3799999999999999E-3</v>
      </c>
    </row>
    <row r="3313" spans="1:21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283"/>
        <v>2820</v>
      </c>
      <c r="J3313" s="2">
        <v>1</v>
      </c>
      <c r="K3313" s="2">
        <f t="shared" si="284"/>
        <v>6632000</v>
      </c>
      <c r="L3313" s="2">
        <v>1</v>
      </c>
      <c r="M3313" s="2">
        <f t="shared" si="285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86"/>
        <v>4</v>
      </c>
      <c r="S3313">
        <v>0.18</v>
      </c>
      <c r="T3313">
        <v>2.3E-3</v>
      </c>
      <c r="U3313">
        <f t="shared" si="287"/>
        <v>1.3799999999999999E-3</v>
      </c>
    </row>
    <row r="3314" spans="1:21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283"/>
        <v>2820</v>
      </c>
      <c r="J3314" s="2">
        <v>1</v>
      </c>
      <c r="K3314" s="2">
        <f t="shared" si="284"/>
        <v>6634000</v>
      </c>
      <c r="L3314" s="2">
        <v>1</v>
      </c>
      <c r="M3314" s="2">
        <f t="shared" si="285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86"/>
        <v>4</v>
      </c>
      <c r="S3314">
        <v>0.18</v>
      </c>
      <c r="T3314">
        <v>2.3E-3</v>
      </c>
      <c r="U3314">
        <f t="shared" si="287"/>
        <v>1.3799999999999999E-3</v>
      </c>
    </row>
    <row r="3315" spans="1:21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283"/>
        <v>2820</v>
      </c>
      <c r="J3315" s="2">
        <v>1</v>
      </c>
      <c r="K3315" s="2">
        <f t="shared" si="284"/>
        <v>6636000</v>
      </c>
      <c r="L3315" s="2">
        <v>1</v>
      </c>
      <c r="M3315" s="2">
        <f t="shared" si="285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86"/>
        <v>4</v>
      </c>
      <c r="S3315">
        <v>0.18</v>
      </c>
      <c r="T3315">
        <v>2.3E-3</v>
      </c>
      <c r="U3315">
        <f t="shared" si="287"/>
        <v>1.3799999999999999E-3</v>
      </c>
    </row>
    <row r="3316" spans="1:21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283"/>
        <v>2820</v>
      </c>
      <c r="J3316" s="2">
        <v>1</v>
      </c>
      <c r="K3316" s="2">
        <f t="shared" si="284"/>
        <v>6638000</v>
      </c>
      <c r="L3316" s="2">
        <v>1</v>
      </c>
      <c r="M3316" s="2">
        <f t="shared" si="285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86"/>
        <v>4</v>
      </c>
      <c r="S3316">
        <v>0.18</v>
      </c>
      <c r="T3316">
        <v>2.3E-3</v>
      </c>
      <c r="U3316">
        <f t="shared" si="287"/>
        <v>1.3799999999999999E-3</v>
      </c>
    </row>
    <row r="3317" spans="1:21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283"/>
        <v>2820</v>
      </c>
      <c r="J3317" s="2">
        <v>1</v>
      </c>
      <c r="K3317" s="2">
        <f t="shared" si="284"/>
        <v>6640000</v>
      </c>
      <c r="L3317" s="2">
        <v>1</v>
      </c>
      <c r="M3317" s="2">
        <f t="shared" si="285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86"/>
        <v>4</v>
      </c>
      <c r="S3317">
        <v>0.18</v>
      </c>
      <c r="T3317">
        <v>2.3E-3</v>
      </c>
      <c r="U3317">
        <f t="shared" si="287"/>
        <v>1.3799999999999999E-3</v>
      </c>
    </row>
    <row r="3318" spans="1:21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283"/>
        <v>2820</v>
      </c>
      <c r="J3318" s="2">
        <v>1</v>
      </c>
      <c r="K3318" s="2">
        <f t="shared" si="284"/>
        <v>6642000</v>
      </c>
      <c r="L3318" s="2">
        <v>1</v>
      </c>
      <c r="M3318" s="2">
        <f t="shared" si="285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86"/>
        <v>4</v>
      </c>
      <c r="S3318">
        <v>0.18</v>
      </c>
      <c r="T3318">
        <v>2.3E-3</v>
      </c>
      <c r="U3318">
        <f t="shared" si="287"/>
        <v>1.3799999999999999E-3</v>
      </c>
    </row>
    <row r="3319" spans="1:21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283"/>
        <v>2820</v>
      </c>
      <c r="J3319" s="2">
        <v>1</v>
      </c>
      <c r="K3319" s="2">
        <f t="shared" si="284"/>
        <v>6644000</v>
      </c>
      <c r="L3319" s="2">
        <v>1</v>
      </c>
      <c r="M3319" s="2">
        <f t="shared" si="285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86"/>
        <v>4</v>
      </c>
      <c r="S3319">
        <v>0.18</v>
      </c>
      <c r="T3319">
        <v>2.3E-3</v>
      </c>
      <c r="U3319">
        <f t="shared" si="287"/>
        <v>1.3799999999999999E-3</v>
      </c>
    </row>
    <row r="3320" spans="1:21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283"/>
        <v>2820</v>
      </c>
      <c r="J3320" s="2">
        <v>1</v>
      </c>
      <c r="K3320" s="2">
        <f t="shared" si="284"/>
        <v>6646000</v>
      </c>
      <c r="L3320" s="2">
        <v>1</v>
      </c>
      <c r="M3320" s="2">
        <f t="shared" si="285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86"/>
        <v>4</v>
      </c>
      <c r="S3320">
        <v>0.18</v>
      </c>
      <c r="T3320">
        <v>2.3E-3</v>
      </c>
      <c r="U3320">
        <f t="shared" si="287"/>
        <v>1.3799999999999999E-3</v>
      </c>
    </row>
    <row r="3321" spans="1:21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283"/>
        <v>2820</v>
      </c>
      <c r="J3321" s="2">
        <v>1</v>
      </c>
      <c r="K3321" s="2">
        <f t="shared" si="284"/>
        <v>6648000</v>
      </c>
      <c r="L3321" s="2">
        <v>1</v>
      </c>
      <c r="M3321" s="2">
        <f t="shared" si="285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86"/>
        <v>4</v>
      </c>
      <c r="S3321">
        <v>0.18</v>
      </c>
      <c r="T3321">
        <v>2.3E-3</v>
      </c>
      <c r="U3321">
        <f t="shared" si="287"/>
        <v>1.3799999999999999E-3</v>
      </c>
    </row>
    <row r="3322" spans="1:21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283"/>
        <v>2820</v>
      </c>
      <c r="J3322" s="2">
        <v>1</v>
      </c>
      <c r="K3322" s="2">
        <f t="shared" si="284"/>
        <v>6650000</v>
      </c>
      <c r="L3322" s="2">
        <v>1</v>
      </c>
      <c r="M3322" s="2">
        <f t="shared" si="285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86"/>
        <v>4</v>
      </c>
      <c r="S3322">
        <v>0.18</v>
      </c>
      <c r="T3322">
        <v>2.3E-3</v>
      </c>
      <c r="U3322">
        <f t="shared" si="287"/>
        <v>1.3799999999999999E-3</v>
      </c>
    </row>
    <row r="3323" spans="1:21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283"/>
        <v>2820</v>
      </c>
      <c r="J3323" s="2">
        <v>1</v>
      </c>
      <c r="K3323" s="2">
        <f t="shared" si="284"/>
        <v>6652000</v>
      </c>
      <c r="L3323" s="2">
        <v>1</v>
      </c>
      <c r="M3323" s="2">
        <f t="shared" si="285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86"/>
        <v>4</v>
      </c>
      <c r="S3323">
        <v>0.18</v>
      </c>
      <c r="T3323">
        <v>2.3E-3</v>
      </c>
      <c r="U3323">
        <f t="shared" si="287"/>
        <v>1.3799999999999999E-3</v>
      </c>
    </row>
    <row r="3324" spans="1:21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288">ROUNDDOWN(A3323/50*20+1500,-1)</f>
        <v>2820</v>
      </c>
      <c r="J3324" s="2">
        <v>1</v>
      </c>
      <c r="K3324" s="2">
        <f t="shared" si="284"/>
        <v>6654000</v>
      </c>
      <c r="L3324" s="2">
        <v>1</v>
      </c>
      <c r="M3324" s="2">
        <f t="shared" si="285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86"/>
        <v>4</v>
      </c>
      <c r="S3324">
        <v>0.18</v>
      </c>
      <c r="T3324">
        <v>2.3E-3</v>
      </c>
      <c r="U3324">
        <f t="shared" si="287"/>
        <v>1.3799999999999999E-3</v>
      </c>
    </row>
    <row r="3325" spans="1:21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288"/>
        <v>2820</v>
      </c>
      <c r="J3325" s="2">
        <v>1</v>
      </c>
      <c r="K3325" s="2">
        <f t="shared" si="284"/>
        <v>6656000</v>
      </c>
      <c r="L3325" s="2">
        <v>1</v>
      </c>
      <c r="M3325" s="2">
        <f t="shared" si="285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86"/>
        <v>4</v>
      </c>
      <c r="S3325">
        <v>0.18</v>
      </c>
      <c r="T3325">
        <v>2.3E-3</v>
      </c>
      <c r="U3325">
        <f t="shared" si="287"/>
        <v>1.3799999999999999E-3</v>
      </c>
    </row>
    <row r="3326" spans="1:21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288"/>
        <v>2820</v>
      </c>
      <c r="J3326" s="2">
        <v>1</v>
      </c>
      <c r="K3326" s="2">
        <f t="shared" si="284"/>
        <v>6658000</v>
      </c>
      <c r="L3326" s="2">
        <v>1</v>
      </c>
      <c r="M3326" s="2">
        <f t="shared" si="285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86"/>
        <v>4</v>
      </c>
      <c r="S3326">
        <v>0.18</v>
      </c>
      <c r="T3326">
        <v>2.3E-3</v>
      </c>
      <c r="U3326">
        <f t="shared" si="287"/>
        <v>1.3799999999999999E-3</v>
      </c>
    </row>
    <row r="3327" spans="1:21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288"/>
        <v>2820</v>
      </c>
      <c r="J3327" s="2">
        <v>1</v>
      </c>
      <c r="K3327" s="2">
        <f t="shared" si="284"/>
        <v>6660000</v>
      </c>
      <c r="L3327" s="2">
        <v>1</v>
      </c>
      <c r="M3327" s="2">
        <f t="shared" si="285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86"/>
        <v>4</v>
      </c>
      <c r="S3327">
        <v>0.18</v>
      </c>
      <c r="T3327">
        <v>2.3E-3</v>
      </c>
      <c r="U3327">
        <f t="shared" si="287"/>
        <v>1.3799999999999999E-3</v>
      </c>
    </row>
    <row r="3328" spans="1:21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288"/>
        <v>2830</v>
      </c>
      <c r="J3328" s="2">
        <v>1</v>
      </c>
      <c r="K3328" s="2">
        <f t="shared" si="284"/>
        <v>6662000</v>
      </c>
      <c r="L3328" s="2">
        <v>1</v>
      </c>
      <c r="M3328" s="2">
        <f t="shared" si="285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86"/>
        <v>4</v>
      </c>
      <c r="S3328">
        <v>0.18</v>
      </c>
      <c r="T3328">
        <v>2.3E-3</v>
      </c>
      <c r="U3328">
        <f t="shared" si="287"/>
        <v>1.3799999999999999E-3</v>
      </c>
    </row>
    <row r="3329" spans="1:21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288"/>
        <v>2830</v>
      </c>
      <c r="J3329" s="2">
        <v>1</v>
      </c>
      <c r="K3329" s="2">
        <f t="shared" si="284"/>
        <v>6664000</v>
      </c>
      <c r="L3329" s="2">
        <v>1</v>
      </c>
      <c r="M3329" s="2">
        <f t="shared" si="285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86"/>
        <v>4</v>
      </c>
      <c r="S3329">
        <v>0.18</v>
      </c>
      <c r="T3329">
        <v>2.3E-3</v>
      </c>
      <c r="U3329">
        <f t="shared" si="287"/>
        <v>1.3799999999999999E-3</v>
      </c>
    </row>
    <row r="3330" spans="1:21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288"/>
        <v>2830</v>
      </c>
      <c r="J3330" s="2">
        <v>1</v>
      </c>
      <c r="K3330" s="2">
        <f t="shared" si="284"/>
        <v>6666000</v>
      </c>
      <c r="L3330" s="2">
        <v>1</v>
      </c>
      <c r="M3330" s="2">
        <f t="shared" si="285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86"/>
        <v>4</v>
      </c>
      <c r="S3330">
        <v>0.18</v>
      </c>
      <c r="T3330">
        <v>2.3E-3</v>
      </c>
      <c r="U3330">
        <f t="shared" si="287"/>
        <v>1.3799999999999999E-3</v>
      </c>
    </row>
    <row r="3331" spans="1:21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288"/>
        <v>2830</v>
      </c>
      <c r="J3331" s="2">
        <v>1</v>
      </c>
      <c r="K3331" s="2">
        <f t="shared" ref="K3331:K3394" si="289">10000+A3331*2000</f>
        <v>6668000</v>
      </c>
      <c r="L3331" s="2">
        <v>1</v>
      </c>
      <c r="M3331" s="2">
        <f t="shared" ref="M3331:M3394" si="290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91">QUOTIENT(A3331,1000)+1</f>
        <v>4</v>
      </c>
      <c r="S3331">
        <v>0.18</v>
      </c>
      <c r="T3331">
        <v>2.3E-3</v>
      </c>
      <c r="U3331">
        <f t="shared" si="287"/>
        <v>1.3799999999999999E-3</v>
      </c>
    </row>
    <row r="3332" spans="1:21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288"/>
        <v>2830</v>
      </c>
      <c r="J3332" s="2">
        <v>1</v>
      </c>
      <c r="K3332" s="2">
        <f t="shared" si="289"/>
        <v>6670000</v>
      </c>
      <c r="L3332" s="2">
        <v>1</v>
      </c>
      <c r="M3332" s="2">
        <f t="shared" si="290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91"/>
        <v>4</v>
      </c>
      <c r="S3332">
        <v>0.18</v>
      </c>
      <c r="T3332">
        <v>2.3E-3</v>
      </c>
      <c r="U3332">
        <f t="shared" ref="U3332:U3395" si="292">T3332*0.6</f>
        <v>1.3799999999999999E-3</v>
      </c>
    </row>
    <row r="3333" spans="1:21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288"/>
        <v>2830</v>
      </c>
      <c r="J3333" s="2">
        <v>1</v>
      </c>
      <c r="K3333" s="2">
        <f t="shared" si="289"/>
        <v>6672000</v>
      </c>
      <c r="L3333" s="2">
        <v>1</v>
      </c>
      <c r="M3333" s="2">
        <f t="shared" si="290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91"/>
        <v>4</v>
      </c>
      <c r="S3333">
        <v>0.18</v>
      </c>
      <c r="T3333">
        <v>2.3E-3</v>
      </c>
      <c r="U3333">
        <f t="shared" si="292"/>
        <v>1.3799999999999999E-3</v>
      </c>
    </row>
    <row r="3334" spans="1:21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288"/>
        <v>2830</v>
      </c>
      <c r="J3334" s="2">
        <v>1</v>
      </c>
      <c r="K3334" s="2">
        <f t="shared" si="289"/>
        <v>6674000</v>
      </c>
      <c r="L3334" s="2">
        <v>1</v>
      </c>
      <c r="M3334" s="2">
        <f t="shared" si="290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91"/>
        <v>4</v>
      </c>
      <c r="S3334">
        <v>0.18</v>
      </c>
      <c r="T3334">
        <v>2.3E-3</v>
      </c>
      <c r="U3334">
        <f t="shared" si="292"/>
        <v>1.3799999999999999E-3</v>
      </c>
    </row>
    <row r="3335" spans="1:21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288"/>
        <v>2830</v>
      </c>
      <c r="J3335" s="2">
        <v>1</v>
      </c>
      <c r="K3335" s="2">
        <f t="shared" si="289"/>
        <v>6676000</v>
      </c>
      <c r="L3335" s="2">
        <v>1</v>
      </c>
      <c r="M3335" s="2">
        <f t="shared" si="290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91"/>
        <v>4</v>
      </c>
      <c r="S3335">
        <v>0.18</v>
      </c>
      <c r="T3335">
        <v>2.3E-3</v>
      </c>
      <c r="U3335">
        <f t="shared" si="292"/>
        <v>1.3799999999999999E-3</v>
      </c>
    </row>
    <row r="3336" spans="1:21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288"/>
        <v>2830</v>
      </c>
      <c r="J3336" s="2">
        <v>1</v>
      </c>
      <c r="K3336" s="2">
        <f t="shared" si="289"/>
        <v>6678000</v>
      </c>
      <c r="L3336" s="2">
        <v>1</v>
      </c>
      <c r="M3336" s="2">
        <f t="shared" si="290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91"/>
        <v>4</v>
      </c>
      <c r="S3336">
        <v>0.18</v>
      </c>
      <c r="T3336">
        <v>2.3E-3</v>
      </c>
      <c r="U3336">
        <f t="shared" si="292"/>
        <v>1.3799999999999999E-3</v>
      </c>
    </row>
    <row r="3337" spans="1:21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288"/>
        <v>2830</v>
      </c>
      <c r="J3337" s="2">
        <v>1</v>
      </c>
      <c r="K3337" s="2">
        <f t="shared" si="289"/>
        <v>6680000</v>
      </c>
      <c r="L3337" s="2">
        <v>1</v>
      </c>
      <c r="M3337" s="2">
        <f t="shared" si="290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91"/>
        <v>4</v>
      </c>
      <c r="S3337">
        <v>0.18</v>
      </c>
      <c r="T3337">
        <v>2.3E-3</v>
      </c>
      <c r="U3337">
        <f t="shared" si="292"/>
        <v>1.3799999999999999E-3</v>
      </c>
    </row>
    <row r="3338" spans="1:21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288"/>
        <v>2830</v>
      </c>
      <c r="J3338" s="2">
        <v>1</v>
      </c>
      <c r="K3338" s="2">
        <f t="shared" si="289"/>
        <v>6682000</v>
      </c>
      <c r="L3338" s="2">
        <v>1</v>
      </c>
      <c r="M3338" s="2">
        <f t="shared" si="290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91"/>
        <v>4</v>
      </c>
      <c r="S3338">
        <v>0.18</v>
      </c>
      <c r="T3338">
        <v>2.3E-3</v>
      </c>
      <c r="U3338">
        <f t="shared" si="292"/>
        <v>1.3799999999999999E-3</v>
      </c>
    </row>
    <row r="3339" spans="1:21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288"/>
        <v>2830</v>
      </c>
      <c r="J3339" s="2">
        <v>1</v>
      </c>
      <c r="K3339" s="2">
        <f t="shared" si="289"/>
        <v>6684000</v>
      </c>
      <c r="L3339" s="2">
        <v>1</v>
      </c>
      <c r="M3339" s="2">
        <f t="shared" si="290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91"/>
        <v>4</v>
      </c>
      <c r="S3339">
        <v>0.18</v>
      </c>
      <c r="T3339">
        <v>2.3E-3</v>
      </c>
      <c r="U3339">
        <f t="shared" si="292"/>
        <v>1.3799999999999999E-3</v>
      </c>
    </row>
    <row r="3340" spans="1:21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288"/>
        <v>2830</v>
      </c>
      <c r="J3340" s="2">
        <v>1</v>
      </c>
      <c r="K3340" s="2">
        <f t="shared" si="289"/>
        <v>6686000</v>
      </c>
      <c r="L3340" s="2">
        <v>1</v>
      </c>
      <c r="M3340" s="2">
        <f t="shared" si="290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91"/>
        <v>4</v>
      </c>
      <c r="S3340">
        <v>0.18</v>
      </c>
      <c r="T3340">
        <v>2.3E-3</v>
      </c>
      <c r="U3340">
        <f t="shared" si="292"/>
        <v>1.3799999999999999E-3</v>
      </c>
    </row>
    <row r="3341" spans="1:21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288"/>
        <v>2830</v>
      </c>
      <c r="J3341" s="2">
        <v>1</v>
      </c>
      <c r="K3341" s="2">
        <f t="shared" si="289"/>
        <v>6688000</v>
      </c>
      <c r="L3341" s="2">
        <v>1</v>
      </c>
      <c r="M3341" s="2">
        <f t="shared" si="290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91"/>
        <v>4</v>
      </c>
      <c r="S3341">
        <v>0.18</v>
      </c>
      <c r="T3341">
        <v>2.3E-3</v>
      </c>
      <c r="U3341">
        <f t="shared" si="292"/>
        <v>1.3799999999999999E-3</v>
      </c>
    </row>
    <row r="3342" spans="1:21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288"/>
        <v>2830</v>
      </c>
      <c r="J3342" s="2">
        <v>1</v>
      </c>
      <c r="K3342" s="2">
        <f t="shared" si="289"/>
        <v>6690000</v>
      </c>
      <c r="L3342" s="2">
        <v>1</v>
      </c>
      <c r="M3342" s="2">
        <f t="shared" si="290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91"/>
        <v>4</v>
      </c>
      <c r="S3342">
        <v>0.18</v>
      </c>
      <c r="T3342">
        <v>2.3E-3</v>
      </c>
      <c r="U3342">
        <f t="shared" si="292"/>
        <v>1.3799999999999999E-3</v>
      </c>
    </row>
    <row r="3343" spans="1:21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288"/>
        <v>2830</v>
      </c>
      <c r="J3343" s="2">
        <v>1</v>
      </c>
      <c r="K3343" s="2">
        <f t="shared" si="289"/>
        <v>6692000</v>
      </c>
      <c r="L3343" s="2">
        <v>1</v>
      </c>
      <c r="M3343" s="2">
        <f t="shared" si="290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91"/>
        <v>4</v>
      </c>
      <c r="S3343">
        <v>0.18</v>
      </c>
      <c r="T3343">
        <v>2.3E-3</v>
      </c>
      <c r="U3343">
        <f t="shared" si="292"/>
        <v>1.3799999999999999E-3</v>
      </c>
    </row>
    <row r="3344" spans="1:21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288"/>
        <v>2830</v>
      </c>
      <c r="J3344" s="2">
        <v>1</v>
      </c>
      <c r="K3344" s="2">
        <f t="shared" si="289"/>
        <v>6694000</v>
      </c>
      <c r="L3344" s="2">
        <v>1</v>
      </c>
      <c r="M3344" s="2">
        <f t="shared" si="290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91"/>
        <v>4</v>
      </c>
      <c r="S3344">
        <v>0.18</v>
      </c>
      <c r="T3344">
        <v>2.3E-3</v>
      </c>
      <c r="U3344">
        <f t="shared" si="292"/>
        <v>1.3799999999999999E-3</v>
      </c>
    </row>
    <row r="3345" spans="1:21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288"/>
        <v>2830</v>
      </c>
      <c r="J3345" s="2">
        <v>1</v>
      </c>
      <c r="K3345" s="2">
        <f t="shared" si="289"/>
        <v>6696000</v>
      </c>
      <c r="L3345" s="2">
        <v>1</v>
      </c>
      <c r="M3345" s="2">
        <f t="shared" si="290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91"/>
        <v>4</v>
      </c>
      <c r="S3345">
        <v>0.18</v>
      </c>
      <c r="T3345">
        <v>2.3E-3</v>
      </c>
      <c r="U3345">
        <f t="shared" si="292"/>
        <v>1.3799999999999999E-3</v>
      </c>
    </row>
    <row r="3346" spans="1:21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288"/>
        <v>2830</v>
      </c>
      <c r="J3346" s="2">
        <v>1</v>
      </c>
      <c r="K3346" s="2">
        <f t="shared" si="289"/>
        <v>6698000</v>
      </c>
      <c r="L3346" s="2">
        <v>1</v>
      </c>
      <c r="M3346" s="2">
        <f t="shared" si="290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91"/>
        <v>4</v>
      </c>
      <c r="S3346">
        <v>0.18</v>
      </c>
      <c r="T3346">
        <v>2.3E-3</v>
      </c>
      <c r="U3346">
        <f t="shared" si="292"/>
        <v>1.3799999999999999E-3</v>
      </c>
    </row>
    <row r="3347" spans="1:21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288"/>
        <v>2830</v>
      </c>
      <c r="J3347" s="2">
        <v>1</v>
      </c>
      <c r="K3347" s="2">
        <f t="shared" si="289"/>
        <v>6700000</v>
      </c>
      <c r="L3347" s="2">
        <v>1</v>
      </c>
      <c r="M3347" s="2">
        <f t="shared" si="290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91"/>
        <v>4</v>
      </c>
      <c r="S3347">
        <v>0.18</v>
      </c>
      <c r="T3347">
        <v>2.3E-3</v>
      </c>
      <c r="U3347">
        <f t="shared" si="292"/>
        <v>1.3799999999999999E-3</v>
      </c>
    </row>
    <row r="3348" spans="1:21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288"/>
        <v>2830</v>
      </c>
      <c r="J3348" s="2">
        <v>1</v>
      </c>
      <c r="K3348" s="2">
        <f t="shared" si="289"/>
        <v>6702000</v>
      </c>
      <c r="L3348" s="2">
        <v>1</v>
      </c>
      <c r="M3348" s="2">
        <f t="shared" si="290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91"/>
        <v>4</v>
      </c>
      <c r="S3348">
        <v>0.18</v>
      </c>
      <c r="T3348">
        <v>2.3E-3</v>
      </c>
      <c r="U3348">
        <f t="shared" si="292"/>
        <v>1.3799999999999999E-3</v>
      </c>
    </row>
    <row r="3349" spans="1:21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288"/>
        <v>2830</v>
      </c>
      <c r="J3349" s="2">
        <v>1</v>
      </c>
      <c r="K3349" s="2">
        <f t="shared" si="289"/>
        <v>6704000</v>
      </c>
      <c r="L3349" s="2">
        <v>1</v>
      </c>
      <c r="M3349" s="2">
        <f t="shared" si="290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91"/>
        <v>4</v>
      </c>
      <c r="S3349">
        <v>0.18</v>
      </c>
      <c r="T3349">
        <v>2.3E-3</v>
      </c>
      <c r="U3349">
        <f t="shared" si="292"/>
        <v>1.3799999999999999E-3</v>
      </c>
    </row>
    <row r="3350" spans="1:21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288"/>
        <v>2830</v>
      </c>
      <c r="J3350" s="2">
        <v>1</v>
      </c>
      <c r="K3350" s="2">
        <f t="shared" si="289"/>
        <v>6706000</v>
      </c>
      <c r="L3350" s="2">
        <v>1</v>
      </c>
      <c r="M3350" s="2">
        <f t="shared" si="290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91"/>
        <v>4</v>
      </c>
      <c r="S3350">
        <v>0.18</v>
      </c>
      <c r="T3350">
        <v>2.3E-3</v>
      </c>
      <c r="U3350">
        <f t="shared" si="292"/>
        <v>1.3799999999999999E-3</v>
      </c>
    </row>
    <row r="3351" spans="1:21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288"/>
        <v>2830</v>
      </c>
      <c r="J3351" s="2">
        <v>1</v>
      </c>
      <c r="K3351" s="2">
        <f t="shared" si="289"/>
        <v>6708000</v>
      </c>
      <c r="L3351" s="2">
        <v>1</v>
      </c>
      <c r="M3351" s="2">
        <f t="shared" si="290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91"/>
        <v>4</v>
      </c>
      <c r="S3351">
        <v>0.18</v>
      </c>
      <c r="T3351">
        <v>2.3E-3</v>
      </c>
      <c r="U3351">
        <f t="shared" si="292"/>
        <v>1.3799999999999999E-3</v>
      </c>
    </row>
    <row r="3352" spans="1:21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288"/>
        <v>2830</v>
      </c>
      <c r="J3352" s="1">
        <v>1</v>
      </c>
      <c r="K3352" s="1">
        <f t="shared" si="289"/>
        <v>6710000</v>
      </c>
      <c r="L3352" s="1">
        <v>1</v>
      </c>
      <c r="M3352" s="1">
        <f t="shared" si="290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91"/>
        <v>4</v>
      </c>
      <c r="S3352">
        <v>0.18</v>
      </c>
      <c r="T3352">
        <v>2.3E-3</v>
      </c>
      <c r="U3352">
        <f t="shared" si="292"/>
        <v>1.3799999999999999E-3</v>
      </c>
    </row>
    <row r="3353" spans="1:21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288"/>
        <v>2840</v>
      </c>
      <c r="J3353" s="1">
        <v>1</v>
      </c>
      <c r="K3353" s="1">
        <f t="shared" si="289"/>
        <v>6712000</v>
      </c>
      <c r="L3353" s="1">
        <v>1</v>
      </c>
      <c r="M3353" s="1">
        <f t="shared" si="290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91"/>
        <v>4</v>
      </c>
      <c r="S3353">
        <v>0.18</v>
      </c>
      <c r="T3353">
        <v>2.3E-3</v>
      </c>
      <c r="U3353">
        <f t="shared" si="292"/>
        <v>1.3799999999999999E-3</v>
      </c>
    </row>
    <row r="3354" spans="1:21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288"/>
        <v>2840</v>
      </c>
      <c r="J3354" s="1">
        <v>1</v>
      </c>
      <c r="K3354" s="1">
        <f t="shared" si="289"/>
        <v>6714000</v>
      </c>
      <c r="L3354" s="1">
        <v>1</v>
      </c>
      <c r="M3354" s="1">
        <f t="shared" si="290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91"/>
        <v>4</v>
      </c>
      <c r="S3354">
        <v>0.18</v>
      </c>
      <c r="T3354">
        <v>2.3E-3</v>
      </c>
      <c r="U3354">
        <f t="shared" si="292"/>
        <v>1.3799999999999999E-3</v>
      </c>
    </row>
    <row r="3355" spans="1:21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288"/>
        <v>2840</v>
      </c>
      <c r="J3355" s="1">
        <v>1</v>
      </c>
      <c r="K3355" s="1">
        <f t="shared" si="289"/>
        <v>6716000</v>
      </c>
      <c r="L3355" s="1">
        <v>1</v>
      </c>
      <c r="M3355" s="1">
        <f t="shared" si="290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91"/>
        <v>4</v>
      </c>
      <c r="S3355">
        <v>0.18</v>
      </c>
      <c r="T3355">
        <v>2.3E-3</v>
      </c>
      <c r="U3355">
        <f t="shared" si="292"/>
        <v>1.3799999999999999E-3</v>
      </c>
    </row>
    <row r="3356" spans="1:21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288"/>
        <v>2840</v>
      </c>
      <c r="J3356" s="1">
        <v>1</v>
      </c>
      <c r="K3356" s="1">
        <f t="shared" si="289"/>
        <v>6718000</v>
      </c>
      <c r="L3356" s="1">
        <v>1</v>
      </c>
      <c r="M3356" s="1">
        <f t="shared" si="290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91"/>
        <v>4</v>
      </c>
      <c r="S3356">
        <v>0.18</v>
      </c>
      <c r="T3356">
        <v>2.3E-3</v>
      </c>
      <c r="U3356">
        <f t="shared" si="292"/>
        <v>1.3799999999999999E-3</v>
      </c>
    </row>
    <row r="3357" spans="1:21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288"/>
        <v>2840</v>
      </c>
      <c r="J3357" s="1">
        <v>1</v>
      </c>
      <c r="K3357" s="1">
        <f t="shared" si="289"/>
        <v>6720000</v>
      </c>
      <c r="L3357" s="1">
        <v>1</v>
      </c>
      <c r="M3357" s="1">
        <f t="shared" si="290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91"/>
        <v>4</v>
      </c>
      <c r="S3357">
        <v>0.18</v>
      </c>
      <c r="T3357">
        <v>2.3E-3</v>
      </c>
      <c r="U3357">
        <f t="shared" si="292"/>
        <v>1.3799999999999999E-3</v>
      </c>
    </row>
    <row r="3358" spans="1:21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288"/>
        <v>2840</v>
      </c>
      <c r="J3358" s="1">
        <v>1</v>
      </c>
      <c r="K3358" s="1">
        <f t="shared" si="289"/>
        <v>6722000</v>
      </c>
      <c r="L3358" s="1">
        <v>1</v>
      </c>
      <c r="M3358" s="1">
        <f t="shared" si="290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91"/>
        <v>4</v>
      </c>
      <c r="S3358">
        <v>0.18</v>
      </c>
      <c r="T3358">
        <v>2.3E-3</v>
      </c>
      <c r="U3358">
        <f t="shared" si="292"/>
        <v>1.3799999999999999E-3</v>
      </c>
    </row>
    <row r="3359" spans="1:21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288"/>
        <v>2840</v>
      </c>
      <c r="J3359" s="1">
        <v>1</v>
      </c>
      <c r="K3359" s="1">
        <f t="shared" si="289"/>
        <v>6724000</v>
      </c>
      <c r="L3359" s="1">
        <v>1</v>
      </c>
      <c r="M3359" s="1">
        <f t="shared" si="290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91"/>
        <v>4</v>
      </c>
      <c r="S3359">
        <v>0.18</v>
      </c>
      <c r="T3359">
        <v>2.3E-3</v>
      </c>
      <c r="U3359">
        <f t="shared" si="292"/>
        <v>1.3799999999999999E-3</v>
      </c>
    </row>
    <row r="3360" spans="1:21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288"/>
        <v>2840</v>
      </c>
      <c r="J3360" s="1">
        <v>1</v>
      </c>
      <c r="K3360" s="1">
        <f t="shared" si="289"/>
        <v>6726000</v>
      </c>
      <c r="L3360" s="1">
        <v>1</v>
      </c>
      <c r="M3360" s="1">
        <f t="shared" si="290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91"/>
        <v>4</v>
      </c>
      <c r="S3360">
        <v>0.18</v>
      </c>
      <c r="T3360">
        <v>2.3E-3</v>
      </c>
      <c r="U3360">
        <f t="shared" si="292"/>
        <v>1.3799999999999999E-3</v>
      </c>
    </row>
    <row r="3361" spans="1:21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288"/>
        <v>2840</v>
      </c>
      <c r="J3361" s="1">
        <v>1</v>
      </c>
      <c r="K3361" s="1">
        <f t="shared" si="289"/>
        <v>6728000</v>
      </c>
      <c r="L3361" s="1">
        <v>1</v>
      </c>
      <c r="M3361" s="1">
        <f t="shared" si="290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91"/>
        <v>4</v>
      </c>
      <c r="S3361">
        <v>0.18</v>
      </c>
      <c r="T3361">
        <v>2.3E-3</v>
      </c>
      <c r="U3361">
        <f t="shared" si="292"/>
        <v>1.3799999999999999E-3</v>
      </c>
    </row>
    <row r="3362" spans="1:21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288"/>
        <v>2840</v>
      </c>
      <c r="J3362" s="1">
        <v>1</v>
      </c>
      <c r="K3362" s="1">
        <f t="shared" si="289"/>
        <v>6730000</v>
      </c>
      <c r="L3362" s="1">
        <v>1</v>
      </c>
      <c r="M3362" s="1">
        <f t="shared" si="290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91"/>
        <v>4</v>
      </c>
      <c r="S3362">
        <v>0.18</v>
      </c>
      <c r="T3362">
        <v>2.3E-3</v>
      </c>
      <c r="U3362">
        <f t="shared" si="292"/>
        <v>1.3799999999999999E-3</v>
      </c>
    </row>
    <row r="3363" spans="1:21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288"/>
        <v>2840</v>
      </c>
      <c r="J3363" s="1">
        <v>1</v>
      </c>
      <c r="K3363" s="1">
        <f t="shared" si="289"/>
        <v>6732000</v>
      </c>
      <c r="L3363" s="1">
        <v>1</v>
      </c>
      <c r="M3363" s="1">
        <f t="shared" si="290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91"/>
        <v>4</v>
      </c>
      <c r="S3363">
        <v>0.18</v>
      </c>
      <c r="T3363">
        <v>2.3E-3</v>
      </c>
      <c r="U3363">
        <f t="shared" si="292"/>
        <v>1.3799999999999999E-3</v>
      </c>
    </row>
    <row r="3364" spans="1:21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288"/>
        <v>2840</v>
      </c>
      <c r="J3364" s="1">
        <v>1</v>
      </c>
      <c r="K3364" s="1">
        <f t="shared" si="289"/>
        <v>6734000</v>
      </c>
      <c r="L3364" s="1">
        <v>1</v>
      </c>
      <c r="M3364" s="1">
        <f t="shared" si="290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91"/>
        <v>4</v>
      </c>
      <c r="S3364">
        <v>0.18</v>
      </c>
      <c r="T3364">
        <v>2.3E-3</v>
      </c>
      <c r="U3364">
        <f t="shared" si="292"/>
        <v>1.3799999999999999E-3</v>
      </c>
    </row>
    <row r="3365" spans="1:21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288"/>
        <v>2840</v>
      </c>
      <c r="J3365" s="1">
        <v>1</v>
      </c>
      <c r="K3365" s="1">
        <f t="shared" si="289"/>
        <v>6736000</v>
      </c>
      <c r="L3365" s="1">
        <v>1</v>
      </c>
      <c r="M3365" s="1">
        <f t="shared" si="290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91"/>
        <v>4</v>
      </c>
      <c r="S3365">
        <v>0.18</v>
      </c>
      <c r="T3365">
        <v>2.3E-3</v>
      </c>
      <c r="U3365">
        <f t="shared" si="292"/>
        <v>1.3799999999999999E-3</v>
      </c>
    </row>
    <row r="3366" spans="1:21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288"/>
        <v>2840</v>
      </c>
      <c r="J3366" s="1">
        <v>1</v>
      </c>
      <c r="K3366" s="1">
        <f t="shared" si="289"/>
        <v>6738000</v>
      </c>
      <c r="L3366" s="1">
        <v>1</v>
      </c>
      <c r="M3366" s="1">
        <f t="shared" si="290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91"/>
        <v>4</v>
      </c>
      <c r="S3366">
        <v>0.18</v>
      </c>
      <c r="T3366">
        <v>2.3E-3</v>
      </c>
      <c r="U3366">
        <f t="shared" si="292"/>
        <v>1.3799999999999999E-3</v>
      </c>
    </row>
    <row r="3367" spans="1:21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288"/>
        <v>2840</v>
      </c>
      <c r="J3367" s="1">
        <v>1</v>
      </c>
      <c r="K3367" s="1">
        <f t="shared" si="289"/>
        <v>6740000</v>
      </c>
      <c r="L3367" s="1">
        <v>1</v>
      </c>
      <c r="M3367" s="1">
        <f t="shared" si="290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91"/>
        <v>4</v>
      </c>
      <c r="S3367">
        <v>0.18</v>
      </c>
      <c r="T3367">
        <v>2.3E-3</v>
      </c>
      <c r="U3367">
        <f t="shared" si="292"/>
        <v>1.3799999999999999E-3</v>
      </c>
    </row>
    <row r="3368" spans="1:21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288"/>
        <v>2840</v>
      </c>
      <c r="J3368" s="1">
        <v>1</v>
      </c>
      <c r="K3368" s="1">
        <f t="shared" si="289"/>
        <v>6742000</v>
      </c>
      <c r="L3368" s="1">
        <v>1</v>
      </c>
      <c r="M3368" s="1">
        <f t="shared" si="290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91"/>
        <v>4</v>
      </c>
      <c r="S3368">
        <v>0.18</v>
      </c>
      <c r="T3368">
        <v>2.3E-3</v>
      </c>
      <c r="U3368">
        <f t="shared" si="292"/>
        <v>1.3799999999999999E-3</v>
      </c>
    </row>
    <row r="3369" spans="1:21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288"/>
        <v>2840</v>
      </c>
      <c r="J3369" s="1">
        <v>1</v>
      </c>
      <c r="K3369" s="1">
        <f t="shared" si="289"/>
        <v>6744000</v>
      </c>
      <c r="L3369" s="1">
        <v>1</v>
      </c>
      <c r="M3369" s="1">
        <f t="shared" si="290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91"/>
        <v>4</v>
      </c>
      <c r="S3369">
        <v>0.18</v>
      </c>
      <c r="T3369">
        <v>2.3E-3</v>
      </c>
      <c r="U3369">
        <f t="shared" si="292"/>
        <v>1.3799999999999999E-3</v>
      </c>
    </row>
    <row r="3370" spans="1:21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288"/>
        <v>2840</v>
      </c>
      <c r="J3370" s="1">
        <v>1</v>
      </c>
      <c r="K3370" s="1">
        <f t="shared" si="289"/>
        <v>6746000</v>
      </c>
      <c r="L3370" s="1">
        <v>1</v>
      </c>
      <c r="M3370" s="1">
        <f t="shared" si="290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91"/>
        <v>4</v>
      </c>
      <c r="S3370">
        <v>0.18</v>
      </c>
      <c r="T3370">
        <v>2.3E-3</v>
      </c>
      <c r="U3370">
        <f t="shared" si="292"/>
        <v>1.3799999999999999E-3</v>
      </c>
    </row>
    <row r="3371" spans="1:21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288"/>
        <v>2840</v>
      </c>
      <c r="J3371" s="1">
        <v>1</v>
      </c>
      <c r="K3371" s="1">
        <f t="shared" si="289"/>
        <v>6748000</v>
      </c>
      <c r="L3371" s="1">
        <v>1</v>
      </c>
      <c r="M3371" s="1">
        <f t="shared" si="290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91"/>
        <v>4</v>
      </c>
      <c r="S3371">
        <v>0.18</v>
      </c>
      <c r="T3371">
        <v>2.3E-3</v>
      </c>
      <c r="U3371">
        <f t="shared" si="292"/>
        <v>1.3799999999999999E-3</v>
      </c>
    </row>
    <row r="3372" spans="1:21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288"/>
        <v>2840</v>
      </c>
      <c r="J3372" s="1">
        <v>1</v>
      </c>
      <c r="K3372" s="1">
        <f t="shared" si="289"/>
        <v>6750000</v>
      </c>
      <c r="L3372" s="1">
        <v>1</v>
      </c>
      <c r="M3372" s="1">
        <f t="shared" si="290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91"/>
        <v>4</v>
      </c>
      <c r="S3372">
        <v>0.18</v>
      </c>
      <c r="T3372">
        <v>2.3E-3</v>
      </c>
      <c r="U3372">
        <f t="shared" si="292"/>
        <v>1.3799999999999999E-3</v>
      </c>
    </row>
    <row r="3373" spans="1:21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288"/>
        <v>2840</v>
      </c>
      <c r="J3373" s="1">
        <v>1</v>
      </c>
      <c r="K3373" s="1">
        <f t="shared" si="289"/>
        <v>6752000</v>
      </c>
      <c r="L3373" s="1">
        <v>1</v>
      </c>
      <c r="M3373" s="1">
        <f t="shared" si="290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91"/>
        <v>4</v>
      </c>
      <c r="S3373">
        <v>0.18</v>
      </c>
      <c r="T3373">
        <v>2.3E-3</v>
      </c>
      <c r="U3373">
        <f t="shared" si="292"/>
        <v>1.3799999999999999E-3</v>
      </c>
    </row>
    <row r="3374" spans="1:21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288"/>
        <v>2840</v>
      </c>
      <c r="J3374" s="1">
        <v>1</v>
      </c>
      <c r="K3374" s="1">
        <f t="shared" si="289"/>
        <v>6754000</v>
      </c>
      <c r="L3374" s="1">
        <v>1</v>
      </c>
      <c r="M3374" s="1">
        <f t="shared" si="290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91"/>
        <v>4</v>
      </c>
      <c r="S3374">
        <v>0.18</v>
      </c>
      <c r="T3374">
        <v>2.3E-3</v>
      </c>
      <c r="U3374">
        <f t="shared" si="292"/>
        <v>1.3799999999999999E-3</v>
      </c>
    </row>
    <row r="3375" spans="1:21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288"/>
        <v>2840</v>
      </c>
      <c r="J3375" s="1">
        <v>1</v>
      </c>
      <c r="K3375" s="1">
        <f t="shared" si="289"/>
        <v>6756000</v>
      </c>
      <c r="L3375" s="1">
        <v>1</v>
      </c>
      <c r="M3375" s="1">
        <f t="shared" si="290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91"/>
        <v>4</v>
      </c>
      <c r="S3375">
        <v>0.18</v>
      </c>
      <c r="T3375">
        <v>2.3E-3</v>
      </c>
      <c r="U3375">
        <f t="shared" si="292"/>
        <v>1.3799999999999999E-3</v>
      </c>
    </row>
    <row r="3376" spans="1:21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288"/>
        <v>2840</v>
      </c>
      <c r="J3376" s="1">
        <v>1</v>
      </c>
      <c r="K3376" s="1">
        <f t="shared" si="289"/>
        <v>6758000</v>
      </c>
      <c r="L3376" s="1">
        <v>1</v>
      </c>
      <c r="M3376" s="1">
        <f t="shared" si="290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91"/>
        <v>4</v>
      </c>
      <c r="S3376">
        <v>0.18</v>
      </c>
      <c r="T3376">
        <v>2.3E-3</v>
      </c>
      <c r="U3376">
        <f t="shared" si="292"/>
        <v>1.3799999999999999E-3</v>
      </c>
    </row>
    <row r="3377" spans="1:21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288"/>
        <v>2840</v>
      </c>
      <c r="J3377" s="1">
        <v>1</v>
      </c>
      <c r="K3377" s="1">
        <f t="shared" si="289"/>
        <v>6760000</v>
      </c>
      <c r="L3377" s="1">
        <v>1</v>
      </c>
      <c r="M3377" s="1">
        <f t="shared" si="290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91"/>
        <v>4</v>
      </c>
      <c r="S3377">
        <v>0.18</v>
      </c>
      <c r="T3377">
        <v>2.3E-3</v>
      </c>
      <c r="U3377">
        <f t="shared" si="292"/>
        <v>1.3799999999999999E-3</v>
      </c>
    </row>
    <row r="3378" spans="1:21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288"/>
        <v>2850</v>
      </c>
      <c r="J3378" s="1">
        <v>1</v>
      </c>
      <c r="K3378" s="1">
        <f t="shared" si="289"/>
        <v>6762000</v>
      </c>
      <c r="L3378" s="1">
        <v>1</v>
      </c>
      <c r="M3378" s="1">
        <f t="shared" si="290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91"/>
        <v>4</v>
      </c>
      <c r="S3378">
        <v>0.18</v>
      </c>
      <c r="T3378">
        <v>2.3E-3</v>
      </c>
      <c r="U3378">
        <f t="shared" si="292"/>
        <v>1.3799999999999999E-3</v>
      </c>
    </row>
    <row r="3379" spans="1:21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288"/>
        <v>2850</v>
      </c>
      <c r="J3379" s="1">
        <v>1</v>
      </c>
      <c r="K3379" s="1">
        <f t="shared" si="289"/>
        <v>6764000</v>
      </c>
      <c r="L3379" s="1">
        <v>1</v>
      </c>
      <c r="M3379" s="1">
        <f t="shared" si="290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91"/>
        <v>4</v>
      </c>
      <c r="S3379">
        <v>0.18</v>
      </c>
      <c r="T3379">
        <v>2.3E-3</v>
      </c>
      <c r="U3379">
        <f t="shared" si="292"/>
        <v>1.3799999999999999E-3</v>
      </c>
    </row>
    <row r="3380" spans="1:21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288"/>
        <v>2850</v>
      </c>
      <c r="J3380" s="1">
        <v>1</v>
      </c>
      <c r="K3380" s="1">
        <f t="shared" si="289"/>
        <v>6766000</v>
      </c>
      <c r="L3380" s="1">
        <v>1</v>
      </c>
      <c r="M3380" s="1">
        <f t="shared" si="290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91"/>
        <v>4</v>
      </c>
      <c r="S3380">
        <v>0.18</v>
      </c>
      <c r="T3380">
        <v>2.3E-3</v>
      </c>
      <c r="U3380">
        <f t="shared" si="292"/>
        <v>1.3799999999999999E-3</v>
      </c>
    </row>
    <row r="3381" spans="1:21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288"/>
        <v>2850</v>
      </c>
      <c r="J3381" s="1">
        <v>1</v>
      </c>
      <c r="K3381" s="1">
        <f t="shared" si="289"/>
        <v>6768000</v>
      </c>
      <c r="L3381" s="1">
        <v>1</v>
      </c>
      <c r="M3381" s="1">
        <f t="shared" si="290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91"/>
        <v>4</v>
      </c>
      <c r="S3381">
        <v>0.18</v>
      </c>
      <c r="T3381">
        <v>2.3E-3</v>
      </c>
      <c r="U3381">
        <f t="shared" si="292"/>
        <v>1.3799999999999999E-3</v>
      </c>
    </row>
    <row r="3382" spans="1:21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288"/>
        <v>2850</v>
      </c>
      <c r="J3382" s="1">
        <v>1</v>
      </c>
      <c r="K3382" s="1">
        <f t="shared" si="289"/>
        <v>6770000</v>
      </c>
      <c r="L3382" s="1">
        <v>1</v>
      </c>
      <c r="M3382" s="1">
        <f t="shared" si="290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91"/>
        <v>4</v>
      </c>
      <c r="S3382">
        <v>0.18</v>
      </c>
      <c r="T3382">
        <v>2.3E-3</v>
      </c>
      <c r="U3382">
        <f t="shared" si="292"/>
        <v>1.3799999999999999E-3</v>
      </c>
    </row>
    <row r="3383" spans="1:21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288"/>
        <v>2850</v>
      </c>
      <c r="J3383" s="1">
        <v>1</v>
      </c>
      <c r="K3383" s="1">
        <f t="shared" si="289"/>
        <v>6772000</v>
      </c>
      <c r="L3383" s="1">
        <v>1</v>
      </c>
      <c r="M3383" s="1">
        <f t="shared" si="290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91"/>
        <v>4</v>
      </c>
      <c r="S3383">
        <v>0.18</v>
      </c>
      <c r="T3383">
        <v>2.3E-3</v>
      </c>
      <c r="U3383">
        <f t="shared" si="292"/>
        <v>1.3799999999999999E-3</v>
      </c>
    </row>
    <row r="3384" spans="1:21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288"/>
        <v>2850</v>
      </c>
      <c r="J3384" s="1">
        <v>1</v>
      </c>
      <c r="K3384" s="1">
        <f t="shared" si="289"/>
        <v>6774000</v>
      </c>
      <c r="L3384" s="1">
        <v>1</v>
      </c>
      <c r="M3384" s="1">
        <f t="shared" si="290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91"/>
        <v>4</v>
      </c>
      <c r="S3384">
        <v>0.18</v>
      </c>
      <c r="T3384">
        <v>2.3E-3</v>
      </c>
      <c r="U3384">
        <f t="shared" si="292"/>
        <v>1.3799999999999999E-3</v>
      </c>
    </row>
    <row r="3385" spans="1:21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288"/>
        <v>2850</v>
      </c>
      <c r="J3385" s="1">
        <v>1</v>
      </c>
      <c r="K3385" s="1">
        <f t="shared" si="289"/>
        <v>6776000</v>
      </c>
      <c r="L3385" s="1">
        <v>1</v>
      </c>
      <c r="M3385" s="1">
        <f t="shared" si="290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91"/>
        <v>4</v>
      </c>
      <c r="S3385">
        <v>0.18</v>
      </c>
      <c r="T3385">
        <v>2.3E-3</v>
      </c>
      <c r="U3385">
        <f t="shared" si="292"/>
        <v>1.3799999999999999E-3</v>
      </c>
    </row>
    <row r="3386" spans="1:21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288"/>
        <v>2850</v>
      </c>
      <c r="J3386" s="1">
        <v>1</v>
      </c>
      <c r="K3386" s="1">
        <f t="shared" si="289"/>
        <v>6778000</v>
      </c>
      <c r="L3386" s="1">
        <v>1</v>
      </c>
      <c r="M3386" s="1">
        <f t="shared" si="290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91"/>
        <v>4</v>
      </c>
      <c r="S3386">
        <v>0.18</v>
      </c>
      <c r="T3386">
        <v>2.3E-3</v>
      </c>
      <c r="U3386">
        <f t="shared" si="292"/>
        <v>1.3799999999999999E-3</v>
      </c>
    </row>
    <row r="3387" spans="1:21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288"/>
        <v>2850</v>
      </c>
      <c r="J3387" s="1">
        <v>1</v>
      </c>
      <c r="K3387" s="1">
        <f t="shared" si="289"/>
        <v>6780000</v>
      </c>
      <c r="L3387" s="1">
        <v>1</v>
      </c>
      <c r="M3387" s="1">
        <f t="shared" si="290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91"/>
        <v>4</v>
      </c>
      <c r="S3387">
        <v>0.18</v>
      </c>
      <c r="T3387">
        <v>2.3E-3</v>
      </c>
      <c r="U3387">
        <f t="shared" si="292"/>
        <v>1.3799999999999999E-3</v>
      </c>
    </row>
    <row r="3388" spans="1:21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293">ROUNDDOWN(A3387/50*20+1500,-1)</f>
        <v>2850</v>
      </c>
      <c r="J3388" s="1">
        <v>1</v>
      </c>
      <c r="K3388" s="1">
        <f t="shared" si="289"/>
        <v>6782000</v>
      </c>
      <c r="L3388" s="1">
        <v>1</v>
      </c>
      <c r="M3388" s="1">
        <f t="shared" si="290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91"/>
        <v>4</v>
      </c>
      <c r="S3388">
        <v>0.18</v>
      </c>
      <c r="T3388">
        <v>2.3E-3</v>
      </c>
      <c r="U3388">
        <f t="shared" si="292"/>
        <v>1.3799999999999999E-3</v>
      </c>
    </row>
    <row r="3389" spans="1:21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293"/>
        <v>2850</v>
      </c>
      <c r="J3389" s="1">
        <v>1</v>
      </c>
      <c r="K3389" s="1">
        <f t="shared" si="289"/>
        <v>6784000</v>
      </c>
      <c r="L3389" s="1">
        <v>1</v>
      </c>
      <c r="M3389" s="1">
        <f t="shared" si="290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91"/>
        <v>4</v>
      </c>
      <c r="S3389">
        <v>0.18</v>
      </c>
      <c r="T3389">
        <v>2.3E-3</v>
      </c>
      <c r="U3389">
        <f t="shared" si="292"/>
        <v>1.3799999999999999E-3</v>
      </c>
    </row>
    <row r="3390" spans="1:21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293"/>
        <v>2850</v>
      </c>
      <c r="J3390" s="1">
        <v>1</v>
      </c>
      <c r="K3390" s="1">
        <f t="shared" si="289"/>
        <v>6786000</v>
      </c>
      <c r="L3390" s="1">
        <v>1</v>
      </c>
      <c r="M3390" s="1">
        <f t="shared" si="290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91"/>
        <v>4</v>
      </c>
      <c r="S3390">
        <v>0.18</v>
      </c>
      <c r="T3390">
        <v>2.3E-3</v>
      </c>
      <c r="U3390">
        <f t="shared" si="292"/>
        <v>1.3799999999999999E-3</v>
      </c>
    </row>
    <row r="3391" spans="1:21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293"/>
        <v>2850</v>
      </c>
      <c r="J3391" s="1">
        <v>1</v>
      </c>
      <c r="K3391" s="1">
        <f t="shared" si="289"/>
        <v>6788000</v>
      </c>
      <c r="L3391" s="1">
        <v>1</v>
      </c>
      <c r="M3391" s="1">
        <f t="shared" si="290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91"/>
        <v>4</v>
      </c>
      <c r="S3391">
        <v>0.18</v>
      </c>
      <c r="T3391">
        <v>2.3E-3</v>
      </c>
      <c r="U3391">
        <f t="shared" si="292"/>
        <v>1.3799999999999999E-3</v>
      </c>
    </row>
    <row r="3392" spans="1:21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293"/>
        <v>2850</v>
      </c>
      <c r="J3392" s="1">
        <v>1</v>
      </c>
      <c r="K3392" s="1">
        <f t="shared" si="289"/>
        <v>6790000</v>
      </c>
      <c r="L3392" s="1">
        <v>1</v>
      </c>
      <c r="M3392" s="1">
        <f t="shared" si="290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91"/>
        <v>4</v>
      </c>
      <c r="S3392">
        <v>0.18</v>
      </c>
      <c r="T3392">
        <v>2.3E-3</v>
      </c>
      <c r="U3392">
        <f t="shared" si="292"/>
        <v>1.3799999999999999E-3</v>
      </c>
    </row>
    <row r="3393" spans="1:21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293"/>
        <v>2850</v>
      </c>
      <c r="J3393" s="1">
        <v>1</v>
      </c>
      <c r="K3393" s="1">
        <f t="shared" si="289"/>
        <v>6792000</v>
      </c>
      <c r="L3393" s="1">
        <v>1</v>
      </c>
      <c r="M3393" s="1">
        <f t="shared" si="290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91"/>
        <v>4</v>
      </c>
      <c r="S3393">
        <v>0.18</v>
      </c>
      <c r="T3393">
        <v>2.3E-3</v>
      </c>
      <c r="U3393">
        <f t="shared" si="292"/>
        <v>1.3799999999999999E-3</v>
      </c>
    </row>
    <row r="3394" spans="1:21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293"/>
        <v>2850</v>
      </c>
      <c r="J3394" s="1">
        <v>1</v>
      </c>
      <c r="K3394" s="1">
        <f t="shared" si="289"/>
        <v>6794000</v>
      </c>
      <c r="L3394" s="1">
        <v>1</v>
      </c>
      <c r="M3394" s="1">
        <f t="shared" si="290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91"/>
        <v>4</v>
      </c>
      <c r="S3394">
        <v>0.18</v>
      </c>
      <c r="T3394">
        <v>2.3E-3</v>
      </c>
      <c r="U3394">
        <f t="shared" si="292"/>
        <v>1.3799999999999999E-3</v>
      </c>
    </row>
    <row r="3395" spans="1:21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293"/>
        <v>2850</v>
      </c>
      <c r="J3395" s="1">
        <v>1</v>
      </c>
      <c r="K3395" s="1">
        <f t="shared" ref="K3395:K3458" si="294">10000+A3395*2000</f>
        <v>6796000</v>
      </c>
      <c r="L3395" s="1">
        <v>1</v>
      </c>
      <c r="M3395" s="1">
        <f t="shared" ref="M3395:M3458" si="295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96">QUOTIENT(A3395,1000)+1</f>
        <v>4</v>
      </c>
      <c r="S3395">
        <v>0.18</v>
      </c>
      <c r="T3395">
        <v>2.3E-3</v>
      </c>
      <c r="U3395">
        <f t="shared" si="292"/>
        <v>1.3799999999999999E-3</v>
      </c>
    </row>
    <row r="3396" spans="1:21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293"/>
        <v>2850</v>
      </c>
      <c r="J3396" s="1">
        <v>1</v>
      </c>
      <c r="K3396" s="1">
        <f t="shared" si="294"/>
        <v>6798000</v>
      </c>
      <c r="L3396" s="1">
        <v>1</v>
      </c>
      <c r="M3396" s="1">
        <f t="shared" si="295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96"/>
        <v>4</v>
      </c>
      <c r="S3396">
        <v>0.18</v>
      </c>
      <c r="T3396">
        <v>2.3E-3</v>
      </c>
      <c r="U3396">
        <f t="shared" ref="U3396:U3459" si="297">T3396*0.6</f>
        <v>1.3799999999999999E-3</v>
      </c>
    </row>
    <row r="3397" spans="1:21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293"/>
        <v>2850</v>
      </c>
      <c r="J3397" s="1">
        <v>1</v>
      </c>
      <c r="K3397" s="1">
        <f t="shared" si="294"/>
        <v>6800000</v>
      </c>
      <c r="L3397" s="1">
        <v>1</v>
      </c>
      <c r="M3397" s="1">
        <f t="shared" si="295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96"/>
        <v>4</v>
      </c>
      <c r="S3397">
        <v>0.18</v>
      </c>
      <c r="T3397">
        <v>2.3E-3</v>
      </c>
      <c r="U3397">
        <f t="shared" si="297"/>
        <v>1.3799999999999999E-3</v>
      </c>
    </row>
    <row r="3398" spans="1:21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293"/>
        <v>2850</v>
      </c>
      <c r="J3398" s="1">
        <v>1</v>
      </c>
      <c r="K3398" s="1">
        <f t="shared" si="294"/>
        <v>6802000</v>
      </c>
      <c r="L3398" s="1">
        <v>1</v>
      </c>
      <c r="M3398" s="1">
        <f t="shared" si="295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96"/>
        <v>4</v>
      </c>
      <c r="S3398">
        <v>0.18</v>
      </c>
      <c r="T3398">
        <v>2.3E-3</v>
      </c>
      <c r="U3398">
        <f t="shared" si="297"/>
        <v>1.3799999999999999E-3</v>
      </c>
    </row>
    <row r="3399" spans="1:21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293"/>
        <v>2850</v>
      </c>
      <c r="J3399" s="1">
        <v>1</v>
      </c>
      <c r="K3399" s="1">
        <f t="shared" si="294"/>
        <v>6804000</v>
      </c>
      <c r="L3399" s="1">
        <v>1</v>
      </c>
      <c r="M3399" s="1">
        <f t="shared" si="295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96"/>
        <v>4</v>
      </c>
      <c r="S3399">
        <v>0.18</v>
      </c>
      <c r="T3399">
        <v>2.3E-3</v>
      </c>
      <c r="U3399">
        <f t="shared" si="297"/>
        <v>1.3799999999999999E-3</v>
      </c>
    </row>
    <row r="3400" spans="1:21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293"/>
        <v>2850</v>
      </c>
      <c r="J3400" s="1">
        <v>1</v>
      </c>
      <c r="K3400" s="1">
        <f t="shared" si="294"/>
        <v>6806000</v>
      </c>
      <c r="L3400" s="1">
        <v>1</v>
      </c>
      <c r="M3400" s="1">
        <f t="shared" si="295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96"/>
        <v>4</v>
      </c>
      <c r="S3400">
        <v>0.18</v>
      </c>
      <c r="T3400">
        <v>2.3E-3</v>
      </c>
      <c r="U3400">
        <f t="shared" si="297"/>
        <v>1.3799999999999999E-3</v>
      </c>
    </row>
    <row r="3401" spans="1:21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293"/>
        <v>2850</v>
      </c>
      <c r="J3401" s="1">
        <v>1</v>
      </c>
      <c r="K3401" s="1">
        <f t="shared" si="294"/>
        <v>6808000</v>
      </c>
      <c r="L3401" s="1">
        <v>1</v>
      </c>
      <c r="M3401" s="1">
        <f t="shared" si="295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96"/>
        <v>4</v>
      </c>
      <c r="S3401">
        <v>0.18</v>
      </c>
      <c r="T3401">
        <v>2.3E-3</v>
      </c>
      <c r="U3401">
        <f t="shared" si="297"/>
        <v>1.3799999999999999E-3</v>
      </c>
    </row>
    <row r="3402" spans="1:21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293"/>
        <v>2850</v>
      </c>
      <c r="J3402" s="1">
        <v>1</v>
      </c>
      <c r="K3402" s="1">
        <f t="shared" si="294"/>
        <v>6810000</v>
      </c>
      <c r="L3402" s="1">
        <v>1</v>
      </c>
      <c r="M3402" s="1">
        <f t="shared" si="295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96"/>
        <v>4</v>
      </c>
      <c r="S3402">
        <v>0.18</v>
      </c>
      <c r="T3402">
        <v>2.3E-3</v>
      </c>
      <c r="U3402">
        <f t="shared" si="297"/>
        <v>1.3799999999999999E-3</v>
      </c>
    </row>
    <row r="3403" spans="1:21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293"/>
        <v>2860</v>
      </c>
      <c r="J3403" s="2">
        <v>1</v>
      </c>
      <c r="K3403" s="2">
        <f t="shared" si="294"/>
        <v>6812000</v>
      </c>
      <c r="L3403" s="2">
        <v>1</v>
      </c>
      <c r="M3403" s="2">
        <f t="shared" si="295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96"/>
        <v>4</v>
      </c>
      <c r="S3403">
        <v>0.18</v>
      </c>
      <c r="T3403">
        <v>2.3E-3</v>
      </c>
      <c r="U3403">
        <f t="shared" si="297"/>
        <v>1.3799999999999999E-3</v>
      </c>
    </row>
    <row r="3404" spans="1:21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293"/>
        <v>2860</v>
      </c>
      <c r="J3404" s="2">
        <v>1</v>
      </c>
      <c r="K3404" s="2">
        <f t="shared" si="294"/>
        <v>6814000</v>
      </c>
      <c r="L3404" s="2">
        <v>1</v>
      </c>
      <c r="M3404" s="2">
        <f t="shared" si="295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96"/>
        <v>4</v>
      </c>
      <c r="S3404">
        <v>0.18</v>
      </c>
      <c r="T3404">
        <v>2.3E-3</v>
      </c>
      <c r="U3404">
        <f t="shared" si="297"/>
        <v>1.3799999999999999E-3</v>
      </c>
    </row>
    <row r="3405" spans="1:21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293"/>
        <v>2860</v>
      </c>
      <c r="J3405" s="2">
        <v>1</v>
      </c>
      <c r="K3405" s="2">
        <f t="shared" si="294"/>
        <v>6816000</v>
      </c>
      <c r="L3405" s="2">
        <v>1</v>
      </c>
      <c r="M3405" s="2">
        <f t="shared" si="295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96"/>
        <v>4</v>
      </c>
      <c r="S3405">
        <v>0.18</v>
      </c>
      <c r="T3405">
        <v>2.3E-3</v>
      </c>
      <c r="U3405">
        <f t="shared" si="297"/>
        <v>1.3799999999999999E-3</v>
      </c>
    </row>
    <row r="3406" spans="1:21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293"/>
        <v>2860</v>
      </c>
      <c r="J3406" s="2">
        <v>1</v>
      </c>
      <c r="K3406" s="2">
        <f t="shared" si="294"/>
        <v>6818000</v>
      </c>
      <c r="L3406" s="2">
        <v>1</v>
      </c>
      <c r="M3406" s="2">
        <f t="shared" si="295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96"/>
        <v>4</v>
      </c>
      <c r="S3406">
        <v>0.18</v>
      </c>
      <c r="T3406">
        <v>2.3E-3</v>
      </c>
      <c r="U3406">
        <f t="shared" si="297"/>
        <v>1.3799999999999999E-3</v>
      </c>
    </row>
    <row r="3407" spans="1:21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293"/>
        <v>2860</v>
      </c>
      <c r="J3407" s="2">
        <v>1</v>
      </c>
      <c r="K3407" s="2">
        <f t="shared" si="294"/>
        <v>6820000</v>
      </c>
      <c r="L3407" s="2">
        <v>1</v>
      </c>
      <c r="M3407" s="2">
        <f t="shared" si="295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96"/>
        <v>4</v>
      </c>
      <c r="S3407">
        <v>0.18</v>
      </c>
      <c r="T3407">
        <v>2.3E-3</v>
      </c>
      <c r="U3407">
        <f t="shared" si="297"/>
        <v>1.3799999999999999E-3</v>
      </c>
    </row>
    <row r="3408" spans="1:21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293"/>
        <v>2860</v>
      </c>
      <c r="J3408" s="2">
        <v>1</v>
      </c>
      <c r="K3408" s="2">
        <f t="shared" si="294"/>
        <v>6822000</v>
      </c>
      <c r="L3408" s="2">
        <v>1</v>
      </c>
      <c r="M3408" s="2">
        <f t="shared" si="295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96"/>
        <v>4</v>
      </c>
      <c r="S3408">
        <v>0.18</v>
      </c>
      <c r="T3408">
        <v>2.3E-3</v>
      </c>
      <c r="U3408">
        <f t="shared" si="297"/>
        <v>1.3799999999999999E-3</v>
      </c>
    </row>
    <row r="3409" spans="1:21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293"/>
        <v>2860</v>
      </c>
      <c r="J3409" s="2">
        <v>1</v>
      </c>
      <c r="K3409" s="2">
        <f t="shared" si="294"/>
        <v>6824000</v>
      </c>
      <c r="L3409" s="2">
        <v>1</v>
      </c>
      <c r="M3409" s="2">
        <f t="shared" si="295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96"/>
        <v>4</v>
      </c>
      <c r="S3409">
        <v>0.18</v>
      </c>
      <c r="T3409">
        <v>2.3E-3</v>
      </c>
      <c r="U3409">
        <f t="shared" si="297"/>
        <v>1.3799999999999999E-3</v>
      </c>
    </row>
    <row r="3410" spans="1:21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293"/>
        <v>2860</v>
      </c>
      <c r="J3410" s="2">
        <v>1</v>
      </c>
      <c r="K3410" s="2">
        <f t="shared" si="294"/>
        <v>6826000</v>
      </c>
      <c r="L3410" s="2">
        <v>1</v>
      </c>
      <c r="M3410" s="2">
        <f t="shared" si="295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96"/>
        <v>4</v>
      </c>
      <c r="S3410">
        <v>0.18</v>
      </c>
      <c r="T3410">
        <v>2.3E-3</v>
      </c>
      <c r="U3410">
        <f t="shared" si="297"/>
        <v>1.3799999999999999E-3</v>
      </c>
    </row>
    <row r="3411" spans="1:21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293"/>
        <v>2860</v>
      </c>
      <c r="J3411" s="2">
        <v>1</v>
      </c>
      <c r="K3411" s="2">
        <f t="shared" si="294"/>
        <v>6828000</v>
      </c>
      <c r="L3411" s="2">
        <v>1</v>
      </c>
      <c r="M3411" s="2">
        <f t="shared" si="295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96"/>
        <v>4</v>
      </c>
      <c r="S3411">
        <v>0.18</v>
      </c>
      <c r="T3411">
        <v>2.3E-3</v>
      </c>
      <c r="U3411">
        <f t="shared" si="297"/>
        <v>1.3799999999999999E-3</v>
      </c>
    </row>
    <row r="3412" spans="1:21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293"/>
        <v>2860</v>
      </c>
      <c r="J3412" s="2">
        <v>1</v>
      </c>
      <c r="K3412" s="2">
        <f t="shared" si="294"/>
        <v>6830000</v>
      </c>
      <c r="L3412" s="2">
        <v>1</v>
      </c>
      <c r="M3412" s="2">
        <f t="shared" si="295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96"/>
        <v>4</v>
      </c>
      <c r="S3412">
        <v>0.18</v>
      </c>
      <c r="T3412">
        <v>2.3E-3</v>
      </c>
      <c r="U3412">
        <f t="shared" si="297"/>
        <v>1.3799999999999999E-3</v>
      </c>
    </row>
    <row r="3413" spans="1:21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293"/>
        <v>2860</v>
      </c>
      <c r="J3413" s="2">
        <v>1</v>
      </c>
      <c r="K3413" s="2">
        <f t="shared" si="294"/>
        <v>6832000</v>
      </c>
      <c r="L3413" s="2">
        <v>1</v>
      </c>
      <c r="M3413" s="2">
        <f t="shared" si="295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96"/>
        <v>4</v>
      </c>
      <c r="S3413">
        <v>0.18</v>
      </c>
      <c r="T3413">
        <v>2.3E-3</v>
      </c>
      <c r="U3413">
        <f t="shared" si="297"/>
        <v>1.3799999999999999E-3</v>
      </c>
    </row>
    <row r="3414" spans="1:21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293"/>
        <v>2860</v>
      </c>
      <c r="J3414" s="2">
        <v>1</v>
      </c>
      <c r="K3414" s="2">
        <f t="shared" si="294"/>
        <v>6834000</v>
      </c>
      <c r="L3414" s="2">
        <v>1</v>
      </c>
      <c r="M3414" s="2">
        <f t="shared" si="295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96"/>
        <v>4</v>
      </c>
      <c r="S3414">
        <v>0.18</v>
      </c>
      <c r="T3414">
        <v>2.3E-3</v>
      </c>
      <c r="U3414">
        <f t="shared" si="297"/>
        <v>1.3799999999999999E-3</v>
      </c>
    </row>
    <row r="3415" spans="1:21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293"/>
        <v>2860</v>
      </c>
      <c r="J3415" s="2">
        <v>1</v>
      </c>
      <c r="K3415" s="2">
        <f t="shared" si="294"/>
        <v>6836000</v>
      </c>
      <c r="L3415" s="2">
        <v>1</v>
      </c>
      <c r="M3415" s="2">
        <f t="shared" si="295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96"/>
        <v>4</v>
      </c>
      <c r="S3415">
        <v>0.18</v>
      </c>
      <c r="T3415">
        <v>2.3E-3</v>
      </c>
      <c r="U3415">
        <f t="shared" si="297"/>
        <v>1.3799999999999999E-3</v>
      </c>
    </row>
    <row r="3416" spans="1:21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293"/>
        <v>2860</v>
      </c>
      <c r="J3416" s="2">
        <v>1</v>
      </c>
      <c r="K3416" s="2">
        <f t="shared" si="294"/>
        <v>6838000</v>
      </c>
      <c r="L3416" s="2">
        <v>1</v>
      </c>
      <c r="M3416" s="2">
        <f t="shared" si="295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96"/>
        <v>4</v>
      </c>
      <c r="S3416">
        <v>0.18</v>
      </c>
      <c r="T3416">
        <v>2.3E-3</v>
      </c>
      <c r="U3416">
        <f t="shared" si="297"/>
        <v>1.3799999999999999E-3</v>
      </c>
    </row>
    <row r="3417" spans="1:21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293"/>
        <v>2860</v>
      </c>
      <c r="J3417" s="2">
        <v>1</v>
      </c>
      <c r="K3417" s="2">
        <f t="shared" si="294"/>
        <v>6840000</v>
      </c>
      <c r="L3417" s="2">
        <v>1</v>
      </c>
      <c r="M3417" s="2">
        <f t="shared" si="295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96"/>
        <v>4</v>
      </c>
      <c r="S3417">
        <v>0.18</v>
      </c>
      <c r="T3417">
        <v>2.3E-3</v>
      </c>
      <c r="U3417">
        <f t="shared" si="297"/>
        <v>1.3799999999999999E-3</v>
      </c>
    </row>
    <row r="3418" spans="1:21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293"/>
        <v>2860</v>
      </c>
      <c r="J3418" s="2">
        <v>1</v>
      </c>
      <c r="K3418" s="2">
        <f t="shared" si="294"/>
        <v>6842000</v>
      </c>
      <c r="L3418" s="2">
        <v>1</v>
      </c>
      <c r="M3418" s="2">
        <f t="shared" si="295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96"/>
        <v>4</v>
      </c>
      <c r="S3418">
        <v>0.18</v>
      </c>
      <c r="T3418">
        <v>2.3E-3</v>
      </c>
      <c r="U3418">
        <f t="shared" si="297"/>
        <v>1.3799999999999999E-3</v>
      </c>
    </row>
    <row r="3419" spans="1:21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293"/>
        <v>2860</v>
      </c>
      <c r="J3419" s="2">
        <v>1</v>
      </c>
      <c r="K3419" s="2">
        <f t="shared" si="294"/>
        <v>6844000</v>
      </c>
      <c r="L3419" s="2">
        <v>1</v>
      </c>
      <c r="M3419" s="2">
        <f t="shared" si="295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96"/>
        <v>4</v>
      </c>
      <c r="S3419">
        <v>0.18</v>
      </c>
      <c r="T3419">
        <v>2.3E-3</v>
      </c>
      <c r="U3419">
        <f t="shared" si="297"/>
        <v>1.3799999999999999E-3</v>
      </c>
    </row>
    <row r="3420" spans="1:21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293"/>
        <v>2860</v>
      </c>
      <c r="J3420" s="2">
        <v>1</v>
      </c>
      <c r="K3420" s="2">
        <f t="shared" si="294"/>
        <v>6846000</v>
      </c>
      <c r="L3420" s="2">
        <v>1</v>
      </c>
      <c r="M3420" s="2">
        <f t="shared" si="295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96"/>
        <v>4</v>
      </c>
      <c r="S3420">
        <v>0.18</v>
      </c>
      <c r="T3420">
        <v>2.3E-3</v>
      </c>
      <c r="U3420">
        <f t="shared" si="297"/>
        <v>1.3799999999999999E-3</v>
      </c>
    </row>
    <row r="3421" spans="1:21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293"/>
        <v>2860</v>
      </c>
      <c r="J3421" s="2">
        <v>1</v>
      </c>
      <c r="K3421" s="2">
        <f t="shared" si="294"/>
        <v>6848000</v>
      </c>
      <c r="L3421" s="2">
        <v>1</v>
      </c>
      <c r="M3421" s="2">
        <f t="shared" si="295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96"/>
        <v>4</v>
      </c>
      <c r="S3421">
        <v>0.18</v>
      </c>
      <c r="T3421">
        <v>2.3E-3</v>
      </c>
      <c r="U3421">
        <f t="shared" si="297"/>
        <v>1.3799999999999999E-3</v>
      </c>
    </row>
    <row r="3422" spans="1:21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293"/>
        <v>2860</v>
      </c>
      <c r="J3422" s="2">
        <v>1</v>
      </c>
      <c r="K3422" s="2">
        <f t="shared" si="294"/>
        <v>6850000</v>
      </c>
      <c r="L3422" s="2">
        <v>1</v>
      </c>
      <c r="M3422" s="2">
        <f t="shared" si="295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96"/>
        <v>4</v>
      </c>
      <c r="S3422">
        <v>0.18</v>
      </c>
      <c r="T3422">
        <v>2.3E-3</v>
      </c>
      <c r="U3422">
        <f t="shared" si="297"/>
        <v>1.3799999999999999E-3</v>
      </c>
    </row>
    <row r="3423" spans="1:21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293"/>
        <v>2860</v>
      </c>
      <c r="J3423" s="2">
        <v>1</v>
      </c>
      <c r="K3423" s="2">
        <f t="shared" si="294"/>
        <v>6852000</v>
      </c>
      <c r="L3423" s="2">
        <v>1</v>
      </c>
      <c r="M3423" s="2">
        <f t="shared" si="295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96"/>
        <v>4</v>
      </c>
      <c r="S3423">
        <v>0.18</v>
      </c>
      <c r="T3423">
        <v>2.3E-3</v>
      </c>
      <c r="U3423">
        <f t="shared" si="297"/>
        <v>1.3799999999999999E-3</v>
      </c>
    </row>
    <row r="3424" spans="1:21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293"/>
        <v>2860</v>
      </c>
      <c r="J3424" s="2">
        <v>1</v>
      </c>
      <c r="K3424" s="2">
        <f t="shared" si="294"/>
        <v>6854000</v>
      </c>
      <c r="L3424" s="2">
        <v>1</v>
      </c>
      <c r="M3424" s="2">
        <f t="shared" si="295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96"/>
        <v>4</v>
      </c>
      <c r="S3424">
        <v>0.18</v>
      </c>
      <c r="T3424">
        <v>2.3E-3</v>
      </c>
      <c r="U3424">
        <f t="shared" si="297"/>
        <v>1.3799999999999999E-3</v>
      </c>
    </row>
    <row r="3425" spans="1:21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293"/>
        <v>2860</v>
      </c>
      <c r="J3425" s="2">
        <v>1</v>
      </c>
      <c r="K3425" s="2">
        <f t="shared" si="294"/>
        <v>6856000</v>
      </c>
      <c r="L3425" s="2">
        <v>1</v>
      </c>
      <c r="M3425" s="2">
        <f t="shared" si="295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96"/>
        <v>4</v>
      </c>
      <c r="S3425">
        <v>0.18</v>
      </c>
      <c r="T3425">
        <v>2.3E-3</v>
      </c>
      <c r="U3425">
        <f t="shared" si="297"/>
        <v>1.3799999999999999E-3</v>
      </c>
    </row>
    <row r="3426" spans="1:21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293"/>
        <v>2860</v>
      </c>
      <c r="J3426" s="2">
        <v>1</v>
      </c>
      <c r="K3426" s="2">
        <f t="shared" si="294"/>
        <v>6858000</v>
      </c>
      <c r="L3426" s="2">
        <v>1</v>
      </c>
      <c r="M3426" s="2">
        <f t="shared" si="295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96"/>
        <v>4</v>
      </c>
      <c r="S3426">
        <v>0.18</v>
      </c>
      <c r="T3426">
        <v>2.3E-3</v>
      </c>
      <c r="U3426">
        <f t="shared" si="297"/>
        <v>1.3799999999999999E-3</v>
      </c>
    </row>
    <row r="3427" spans="1:21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293"/>
        <v>2860</v>
      </c>
      <c r="J3427" s="2">
        <v>1</v>
      </c>
      <c r="K3427" s="2">
        <f t="shared" si="294"/>
        <v>6860000</v>
      </c>
      <c r="L3427" s="2">
        <v>1</v>
      </c>
      <c r="M3427" s="2">
        <f t="shared" si="295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96"/>
        <v>4</v>
      </c>
      <c r="S3427">
        <v>0.18</v>
      </c>
      <c r="T3427">
        <v>2.3E-3</v>
      </c>
      <c r="U3427">
        <f t="shared" si="297"/>
        <v>1.3799999999999999E-3</v>
      </c>
    </row>
    <row r="3428" spans="1:21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293"/>
        <v>2870</v>
      </c>
      <c r="J3428" s="2">
        <v>1</v>
      </c>
      <c r="K3428" s="2">
        <f t="shared" si="294"/>
        <v>6862000</v>
      </c>
      <c r="L3428" s="2">
        <v>1</v>
      </c>
      <c r="M3428" s="2">
        <f t="shared" si="295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96"/>
        <v>4</v>
      </c>
      <c r="S3428">
        <v>0.18</v>
      </c>
      <c r="T3428">
        <v>2.3E-3</v>
      </c>
      <c r="U3428">
        <f t="shared" si="297"/>
        <v>1.3799999999999999E-3</v>
      </c>
    </row>
    <row r="3429" spans="1:21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293"/>
        <v>2870</v>
      </c>
      <c r="J3429" s="2">
        <v>1</v>
      </c>
      <c r="K3429" s="2">
        <f t="shared" si="294"/>
        <v>6864000</v>
      </c>
      <c r="L3429" s="2">
        <v>1</v>
      </c>
      <c r="M3429" s="2">
        <f t="shared" si="295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96"/>
        <v>4</v>
      </c>
      <c r="S3429">
        <v>0.18</v>
      </c>
      <c r="T3429">
        <v>2.3E-3</v>
      </c>
      <c r="U3429">
        <f t="shared" si="297"/>
        <v>1.3799999999999999E-3</v>
      </c>
    </row>
    <row r="3430" spans="1:21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293"/>
        <v>2870</v>
      </c>
      <c r="J3430" s="2">
        <v>1</v>
      </c>
      <c r="K3430" s="2">
        <f t="shared" si="294"/>
        <v>6866000</v>
      </c>
      <c r="L3430" s="2">
        <v>1</v>
      </c>
      <c r="M3430" s="2">
        <f t="shared" si="295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96"/>
        <v>4</v>
      </c>
      <c r="S3430">
        <v>0.18</v>
      </c>
      <c r="T3430">
        <v>2.3E-3</v>
      </c>
      <c r="U3430">
        <f t="shared" si="297"/>
        <v>1.3799999999999999E-3</v>
      </c>
    </row>
    <row r="3431" spans="1:21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293"/>
        <v>2870</v>
      </c>
      <c r="J3431" s="2">
        <v>1</v>
      </c>
      <c r="K3431" s="2">
        <f t="shared" si="294"/>
        <v>6868000</v>
      </c>
      <c r="L3431" s="2">
        <v>1</v>
      </c>
      <c r="M3431" s="2">
        <f t="shared" si="295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96"/>
        <v>4</v>
      </c>
      <c r="S3431">
        <v>0.18</v>
      </c>
      <c r="T3431">
        <v>2.3E-3</v>
      </c>
      <c r="U3431">
        <f t="shared" si="297"/>
        <v>1.3799999999999999E-3</v>
      </c>
    </row>
    <row r="3432" spans="1:21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293"/>
        <v>2870</v>
      </c>
      <c r="J3432" s="2">
        <v>1</v>
      </c>
      <c r="K3432" s="2">
        <f t="shared" si="294"/>
        <v>6870000</v>
      </c>
      <c r="L3432" s="2">
        <v>1</v>
      </c>
      <c r="M3432" s="2">
        <f t="shared" si="295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96"/>
        <v>4</v>
      </c>
      <c r="S3432">
        <v>0.18</v>
      </c>
      <c r="T3432">
        <v>2.3E-3</v>
      </c>
      <c r="U3432">
        <f t="shared" si="297"/>
        <v>1.3799999999999999E-3</v>
      </c>
    </row>
    <row r="3433" spans="1:21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293"/>
        <v>2870</v>
      </c>
      <c r="J3433" s="2">
        <v>1</v>
      </c>
      <c r="K3433" s="2">
        <f t="shared" si="294"/>
        <v>6872000</v>
      </c>
      <c r="L3433" s="2">
        <v>1</v>
      </c>
      <c r="M3433" s="2">
        <f t="shared" si="295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96"/>
        <v>4</v>
      </c>
      <c r="S3433">
        <v>0.18</v>
      </c>
      <c r="T3433">
        <v>2.3E-3</v>
      </c>
      <c r="U3433">
        <f t="shared" si="297"/>
        <v>1.3799999999999999E-3</v>
      </c>
    </row>
    <row r="3434" spans="1:21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293"/>
        <v>2870</v>
      </c>
      <c r="J3434" s="2">
        <v>1</v>
      </c>
      <c r="K3434" s="2">
        <f t="shared" si="294"/>
        <v>6874000</v>
      </c>
      <c r="L3434" s="2">
        <v>1</v>
      </c>
      <c r="M3434" s="2">
        <f t="shared" si="295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96"/>
        <v>4</v>
      </c>
      <c r="S3434">
        <v>0.18</v>
      </c>
      <c r="T3434">
        <v>2.3E-3</v>
      </c>
      <c r="U3434">
        <f t="shared" si="297"/>
        <v>1.3799999999999999E-3</v>
      </c>
    </row>
    <row r="3435" spans="1:21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293"/>
        <v>2870</v>
      </c>
      <c r="J3435" s="2">
        <v>1</v>
      </c>
      <c r="K3435" s="2">
        <f t="shared" si="294"/>
        <v>6876000</v>
      </c>
      <c r="L3435" s="2">
        <v>1</v>
      </c>
      <c r="M3435" s="2">
        <f t="shared" si="295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96"/>
        <v>4</v>
      </c>
      <c r="S3435">
        <v>0.18</v>
      </c>
      <c r="T3435">
        <v>2.3E-3</v>
      </c>
      <c r="U3435">
        <f t="shared" si="297"/>
        <v>1.3799999999999999E-3</v>
      </c>
    </row>
    <row r="3436" spans="1:21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293"/>
        <v>2870</v>
      </c>
      <c r="J3436" s="2">
        <v>1</v>
      </c>
      <c r="K3436" s="2">
        <f t="shared" si="294"/>
        <v>6878000</v>
      </c>
      <c r="L3436" s="2">
        <v>1</v>
      </c>
      <c r="M3436" s="2">
        <f t="shared" si="295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96"/>
        <v>4</v>
      </c>
      <c r="S3436">
        <v>0.18</v>
      </c>
      <c r="T3436">
        <v>2.3E-3</v>
      </c>
      <c r="U3436">
        <f t="shared" si="297"/>
        <v>1.3799999999999999E-3</v>
      </c>
    </row>
    <row r="3437" spans="1:21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293"/>
        <v>2870</v>
      </c>
      <c r="J3437" s="2">
        <v>1</v>
      </c>
      <c r="K3437" s="2">
        <f t="shared" si="294"/>
        <v>6880000</v>
      </c>
      <c r="L3437" s="2">
        <v>1</v>
      </c>
      <c r="M3437" s="2">
        <f t="shared" si="295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96"/>
        <v>4</v>
      </c>
      <c r="S3437">
        <v>0.18</v>
      </c>
      <c r="T3437">
        <v>2.3E-3</v>
      </c>
      <c r="U3437">
        <f t="shared" si="297"/>
        <v>1.3799999999999999E-3</v>
      </c>
    </row>
    <row r="3438" spans="1:21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293"/>
        <v>2870</v>
      </c>
      <c r="J3438" s="2">
        <v>1</v>
      </c>
      <c r="K3438" s="2">
        <f t="shared" si="294"/>
        <v>6882000</v>
      </c>
      <c r="L3438" s="2">
        <v>1</v>
      </c>
      <c r="M3438" s="2">
        <f t="shared" si="295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96"/>
        <v>4</v>
      </c>
      <c r="S3438">
        <v>0.18</v>
      </c>
      <c r="T3438">
        <v>2.3E-3</v>
      </c>
      <c r="U3438">
        <f t="shared" si="297"/>
        <v>1.3799999999999999E-3</v>
      </c>
    </row>
    <row r="3439" spans="1:21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293"/>
        <v>2870</v>
      </c>
      <c r="J3439" s="2">
        <v>1</v>
      </c>
      <c r="K3439" s="2">
        <f t="shared" si="294"/>
        <v>6884000</v>
      </c>
      <c r="L3439" s="2">
        <v>1</v>
      </c>
      <c r="M3439" s="2">
        <f t="shared" si="295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96"/>
        <v>4</v>
      </c>
      <c r="S3439">
        <v>0.18</v>
      </c>
      <c r="T3439">
        <v>2.3E-3</v>
      </c>
      <c r="U3439">
        <f t="shared" si="297"/>
        <v>1.3799999999999999E-3</v>
      </c>
    </row>
    <row r="3440" spans="1:21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293"/>
        <v>2870</v>
      </c>
      <c r="J3440" s="2">
        <v>1</v>
      </c>
      <c r="K3440" s="2">
        <f t="shared" si="294"/>
        <v>6886000</v>
      </c>
      <c r="L3440" s="2">
        <v>1</v>
      </c>
      <c r="M3440" s="2">
        <f t="shared" si="295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96"/>
        <v>4</v>
      </c>
      <c r="S3440">
        <v>0.18</v>
      </c>
      <c r="T3440">
        <v>2.3E-3</v>
      </c>
      <c r="U3440">
        <f t="shared" si="297"/>
        <v>1.3799999999999999E-3</v>
      </c>
    </row>
    <row r="3441" spans="1:21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293"/>
        <v>2870</v>
      </c>
      <c r="J3441" s="2">
        <v>1</v>
      </c>
      <c r="K3441" s="2">
        <f t="shared" si="294"/>
        <v>6888000</v>
      </c>
      <c r="L3441" s="2">
        <v>1</v>
      </c>
      <c r="M3441" s="2">
        <f t="shared" si="295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96"/>
        <v>4</v>
      </c>
      <c r="S3441">
        <v>0.18</v>
      </c>
      <c r="T3441">
        <v>2.3E-3</v>
      </c>
      <c r="U3441">
        <f t="shared" si="297"/>
        <v>1.3799999999999999E-3</v>
      </c>
    </row>
    <row r="3442" spans="1:21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293"/>
        <v>2870</v>
      </c>
      <c r="J3442" s="2">
        <v>1</v>
      </c>
      <c r="K3442" s="2">
        <f t="shared" si="294"/>
        <v>6890000</v>
      </c>
      <c r="L3442" s="2">
        <v>1</v>
      </c>
      <c r="M3442" s="2">
        <f t="shared" si="295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96"/>
        <v>4</v>
      </c>
      <c r="S3442">
        <v>0.18</v>
      </c>
      <c r="T3442">
        <v>2.3E-3</v>
      </c>
      <c r="U3442">
        <f t="shared" si="297"/>
        <v>1.3799999999999999E-3</v>
      </c>
    </row>
    <row r="3443" spans="1:21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293"/>
        <v>2870</v>
      </c>
      <c r="J3443" s="2">
        <v>1</v>
      </c>
      <c r="K3443" s="2">
        <f t="shared" si="294"/>
        <v>6892000</v>
      </c>
      <c r="L3443" s="2">
        <v>1</v>
      </c>
      <c r="M3443" s="2">
        <f t="shared" si="295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96"/>
        <v>4</v>
      </c>
      <c r="S3443">
        <v>0.18</v>
      </c>
      <c r="T3443">
        <v>2.3E-3</v>
      </c>
      <c r="U3443">
        <f t="shared" si="297"/>
        <v>1.3799999999999999E-3</v>
      </c>
    </row>
    <row r="3444" spans="1:21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293"/>
        <v>2870</v>
      </c>
      <c r="J3444" s="2">
        <v>1</v>
      </c>
      <c r="K3444" s="2">
        <f t="shared" si="294"/>
        <v>6894000</v>
      </c>
      <c r="L3444" s="2">
        <v>1</v>
      </c>
      <c r="M3444" s="2">
        <f t="shared" si="295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96"/>
        <v>4</v>
      </c>
      <c r="S3444">
        <v>0.18</v>
      </c>
      <c r="T3444">
        <v>2.3E-3</v>
      </c>
      <c r="U3444">
        <f t="shared" si="297"/>
        <v>1.3799999999999999E-3</v>
      </c>
    </row>
    <row r="3445" spans="1:21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293"/>
        <v>2870</v>
      </c>
      <c r="J3445" s="2">
        <v>1</v>
      </c>
      <c r="K3445" s="2">
        <f t="shared" si="294"/>
        <v>6896000</v>
      </c>
      <c r="L3445" s="2">
        <v>1</v>
      </c>
      <c r="M3445" s="2">
        <f t="shared" si="295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96"/>
        <v>4</v>
      </c>
      <c r="S3445">
        <v>0.18</v>
      </c>
      <c r="T3445">
        <v>2.3E-3</v>
      </c>
      <c r="U3445">
        <f t="shared" si="297"/>
        <v>1.3799999999999999E-3</v>
      </c>
    </row>
    <row r="3446" spans="1:21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293"/>
        <v>2870</v>
      </c>
      <c r="J3446" s="2">
        <v>1</v>
      </c>
      <c r="K3446" s="2">
        <f t="shared" si="294"/>
        <v>6898000</v>
      </c>
      <c r="L3446" s="2">
        <v>1</v>
      </c>
      <c r="M3446" s="2">
        <f t="shared" si="295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96"/>
        <v>4</v>
      </c>
      <c r="S3446">
        <v>0.18</v>
      </c>
      <c r="T3446">
        <v>2.3E-3</v>
      </c>
      <c r="U3446">
        <f t="shared" si="297"/>
        <v>1.3799999999999999E-3</v>
      </c>
    </row>
    <row r="3447" spans="1:21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293"/>
        <v>2870</v>
      </c>
      <c r="J3447" s="2">
        <v>1</v>
      </c>
      <c r="K3447" s="2">
        <f t="shared" si="294"/>
        <v>6900000</v>
      </c>
      <c r="L3447" s="2">
        <v>1</v>
      </c>
      <c r="M3447" s="2">
        <f t="shared" si="295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96"/>
        <v>4</v>
      </c>
      <c r="S3447">
        <v>0.18</v>
      </c>
      <c r="T3447">
        <v>2.3E-3</v>
      </c>
      <c r="U3447">
        <f t="shared" si="297"/>
        <v>1.3799999999999999E-3</v>
      </c>
    </row>
    <row r="3448" spans="1:21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293"/>
        <v>2870</v>
      </c>
      <c r="J3448" s="2">
        <v>1</v>
      </c>
      <c r="K3448" s="2">
        <f t="shared" si="294"/>
        <v>6902000</v>
      </c>
      <c r="L3448" s="2">
        <v>1</v>
      </c>
      <c r="M3448" s="2">
        <f t="shared" si="295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96"/>
        <v>4</v>
      </c>
      <c r="S3448">
        <v>0.18</v>
      </c>
      <c r="T3448">
        <v>2.3E-3</v>
      </c>
      <c r="U3448">
        <f t="shared" si="297"/>
        <v>1.3799999999999999E-3</v>
      </c>
    </row>
    <row r="3449" spans="1:21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293"/>
        <v>2870</v>
      </c>
      <c r="J3449" s="2">
        <v>1</v>
      </c>
      <c r="K3449" s="2">
        <f t="shared" si="294"/>
        <v>6904000</v>
      </c>
      <c r="L3449" s="2">
        <v>1</v>
      </c>
      <c r="M3449" s="2">
        <f t="shared" si="295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96"/>
        <v>4</v>
      </c>
      <c r="S3449">
        <v>0.18</v>
      </c>
      <c r="T3449">
        <v>2.3E-3</v>
      </c>
      <c r="U3449">
        <f t="shared" si="297"/>
        <v>1.3799999999999999E-3</v>
      </c>
    </row>
    <row r="3450" spans="1:21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293"/>
        <v>2870</v>
      </c>
      <c r="J3450" s="2">
        <v>1</v>
      </c>
      <c r="K3450" s="2">
        <f t="shared" si="294"/>
        <v>6906000</v>
      </c>
      <c r="L3450" s="2">
        <v>1</v>
      </c>
      <c r="M3450" s="2">
        <f t="shared" si="295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96"/>
        <v>4</v>
      </c>
      <c r="S3450">
        <v>0.18</v>
      </c>
      <c r="T3450">
        <v>2.3E-3</v>
      </c>
      <c r="U3450">
        <f t="shared" si="297"/>
        <v>1.3799999999999999E-3</v>
      </c>
    </row>
    <row r="3451" spans="1:21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293"/>
        <v>2870</v>
      </c>
      <c r="J3451" s="2">
        <v>1</v>
      </c>
      <c r="K3451" s="2">
        <f t="shared" si="294"/>
        <v>6908000</v>
      </c>
      <c r="L3451" s="2">
        <v>1</v>
      </c>
      <c r="M3451" s="2">
        <f t="shared" si="295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96"/>
        <v>4</v>
      </c>
      <c r="S3451">
        <v>0.18</v>
      </c>
      <c r="T3451">
        <v>2.3E-3</v>
      </c>
      <c r="U3451">
        <f t="shared" si="297"/>
        <v>1.3799999999999999E-3</v>
      </c>
    </row>
    <row r="3452" spans="1:21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298">ROUNDDOWN(A3451/50*20+1500,-1)</f>
        <v>2870</v>
      </c>
      <c r="J3452" s="2">
        <v>1</v>
      </c>
      <c r="K3452" s="2">
        <f t="shared" si="294"/>
        <v>6910000</v>
      </c>
      <c r="L3452" s="2">
        <v>1</v>
      </c>
      <c r="M3452" s="2">
        <f t="shared" si="295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96"/>
        <v>4</v>
      </c>
      <c r="S3452">
        <v>0.18</v>
      </c>
      <c r="T3452">
        <v>2.3E-3</v>
      </c>
      <c r="U3452">
        <f t="shared" si="297"/>
        <v>1.3799999999999999E-3</v>
      </c>
    </row>
    <row r="3453" spans="1:21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298"/>
        <v>2880</v>
      </c>
      <c r="I3453" s="1"/>
      <c r="J3453" s="1">
        <v>1</v>
      </c>
      <c r="K3453" s="1">
        <f t="shared" si="294"/>
        <v>6912000</v>
      </c>
      <c r="L3453" s="1">
        <v>1</v>
      </c>
      <c r="M3453" s="1">
        <f t="shared" si="295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96"/>
        <v>4</v>
      </c>
      <c r="S3453">
        <v>0.18</v>
      </c>
      <c r="T3453">
        <v>2.3E-3</v>
      </c>
      <c r="U3453">
        <f t="shared" si="297"/>
        <v>1.3799999999999999E-3</v>
      </c>
    </row>
    <row r="3454" spans="1:21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298"/>
        <v>2880</v>
      </c>
      <c r="I3454" s="1"/>
      <c r="J3454" s="1">
        <v>1</v>
      </c>
      <c r="K3454" s="1">
        <f t="shared" si="294"/>
        <v>6914000</v>
      </c>
      <c r="L3454" s="1">
        <v>1</v>
      </c>
      <c r="M3454" s="1">
        <f t="shared" si="295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96"/>
        <v>4</v>
      </c>
      <c r="S3454">
        <v>0.18</v>
      </c>
      <c r="T3454">
        <v>2.3E-3</v>
      </c>
      <c r="U3454">
        <f t="shared" si="297"/>
        <v>1.3799999999999999E-3</v>
      </c>
    </row>
    <row r="3455" spans="1:21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298"/>
        <v>2880</v>
      </c>
      <c r="I3455" s="1"/>
      <c r="J3455" s="1">
        <v>1</v>
      </c>
      <c r="K3455" s="1">
        <f t="shared" si="294"/>
        <v>6916000</v>
      </c>
      <c r="L3455" s="1">
        <v>1</v>
      </c>
      <c r="M3455" s="1">
        <f t="shared" si="295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96"/>
        <v>4</v>
      </c>
      <c r="S3455">
        <v>0.18</v>
      </c>
      <c r="T3455">
        <v>2.3E-3</v>
      </c>
      <c r="U3455">
        <f t="shared" si="297"/>
        <v>1.3799999999999999E-3</v>
      </c>
    </row>
    <row r="3456" spans="1:21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298"/>
        <v>2880</v>
      </c>
      <c r="I3456" s="1"/>
      <c r="J3456" s="1">
        <v>1</v>
      </c>
      <c r="K3456" s="1">
        <f t="shared" si="294"/>
        <v>6918000</v>
      </c>
      <c r="L3456" s="1">
        <v>1</v>
      </c>
      <c r="M3456" s="1">
        <f t="shared" si="295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96"/>
        <v>4</v>
      </c>
      <c r="S3456">
        <v>0.18</v>
      </c>
      <c r="T3456">
        <v>2.3E-3</v>
      </c>
      <c r="U3456">
        <f t="shared" si="297"/>
        <v>1.3799999999999999E-3</v>
      </c>
    </row>
    <row r="3457" spans="1:21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298"/>
        <v>2880</v>
      </c>
      <c r="I3457" s="1"/>
      <c r="J3457" s="1">
        <v>1</v>
      </c>
      <c r="K3457" s="1">
        <f t="shared" si="294"/>
        <v>6920000</v>
      </c>
      <c r="L3457" s="1">
        <v>1</v>
      </c>
      <c r="M3457" s="1">
        <f t="shared" si="295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96"/>
        <v>4</v>
      </c>
      <c r="S3457">
        <v>0.18</v>
      </c>
      <c r="T3457">
        <v>2.3E-3</v>
      </c>
      <c r="U3457">
        <f t="shared" si="297"/>
        <v>1.3799999999999999E-3</v>
      </c>
    </row>
    <row r="3458" spans="1:21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298"/>
        <v>2880</v>
      </c>
      <c r="I3458" s="1"/>
      <c r="J3458" s="1">
        <v>1</v>
      </c>
      <c r="K3458" s="1">
        <f t="shared" si="294"/>
        <v>6922000</v>
      </c>
      <c r="L3458" s="1">
        <v>1</v>
      </c>
      <c r="M3458" s="1">
        <f t="shared" si="295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96"/>
        <v>4</v>
      </c>
      <c r="S3458">
        <v>0.18</v>
      </c>
      <c r="T3458">
        <v>2.3E-3</v>
      </c>
      <c r="U3458">
        <f t="shared" si="297"/>
        <v>1.3799999999999999E-3</v>
      </c>
    </row>
    <row r="3459" spans="1:21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298"/>
        <v>2880</v>
      </c>
      <c r="I3459" s="1"/>
      <c r="J3459" s="1">
        <v>1</v>
      </c>
      <c r="K3459" s="1">
        <f t="shared" ref="K3459:K3522" si="299">10000+A3459*2000</f>
        <v>6924000</v>
      </c>
      <c r="L3459" s="1">
        <v>1</v>
      </c>
      <c r="M3459" s="1">
        <f t="shared" ref="M3459:M3522" si="300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301">QUOTIENT(A3459,1000)+1</f>
        <v>4</v>
      </c>
      <c r="S3459">
        <v>0.18</v>
      </c>
      <c r="T3459">
        <v>2.3E-3</v>
      </c>
      <c r="U3459">
        <f t="shared" si="297"/>
        <v>1.3799999999999999E-3</v>
      </c>
    </row>
    <row r="3460" spans="1:21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298"/>
        <v>2880</v>
      </c>
      <c r="I3460" s="1"/>
      <c r="J3460" s="1">
        <v>1</v>
      </c>
      <c r="K3460" s="1">
        <f t="shared" si="299"/>
        <v>6926000</v>
      </c>
      <c r="L3460" s="1">
        <v>1</v>
      </c>
      <c r="M3460" s="1">
        <f t="shared" si="300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301"/>
        <v>4</v>
      </c>
      <c r="S3460">
        <v>0.18</v>
      </c>
      <c r="T3460">
        <v>2.3E-3</v>
      </c>
      <c r="U3460">
        <f t="shared" ref="U3460:U3523" si="302">T3460*0.6</f>
        <v>1.3799999999999999E-3</v>
      </c>
    </row>
    <row r="3461" spans="1:21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298"/>
        <v>2880</v>
      </c>
      <c r="I3461" s="1"/>
      <c r="J3461" s="1">
        <v>1</v>
      </c>
      <c r="K3461" s="1">
        <f t="shared" si="299"/>
        <v>6928000</v>
      </c>
      <c r="L3461" s="1">
        <v>1</v>
      </c>
      <c r="M3461" s="1">
        <f t="shared" si="300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301"/>
        <v>4</v>
      </c>
      <c r="S3461">
        <v>0.18</v>
      </c>
      <c r="T3461">
        <v>2.3E-3</v>
      </c>
      <c r="U3461">
        <f t="shared" si="302"/>
        <v>1.3799999999999999E-3</v>
      </c>
    </row>
    <row r="3462" spans="1:21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298"/>
        <v>2880</v>
      </c>
      <c r="I3462" s="1"/>
      <c r="J3462" s="1">
        <v>1</v>
      </c>
      <c r="K3462" s="1">
        <f t="shared" si="299"/>
        <v>6930000</v>
      </c>
      <c r="L3462" s="1">
        <v>1</v>
      </c>
      <c r="M3462" s="1">
        <f t="shared" si="300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301"/>
        <v>4</v>
      </c>
      <c r="S3462">
        <v>0.18</v>
      </c>
      <c r="T3462">
        <v>2.3E-3</v>
      </c>
      <c r="U3462">
        <f t="shared" si="302"/>
        <v>1.3799999999999999E-3</v>
      </c>
    </row>
    <row r="3463" spans="1:21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298"/>
        <v>2880</v>
      </c>
      <c r="I3463" s="1"/>
      <c r="J3463" s="1">
        <v>1</v>
      </c>
      <c r="K3463" s="1">
        <f t="shared" si="299"/>
        <v>6932000</v>
      </c>
      <c r="L3463" s="1">
        <v>1</v>
      </c>
      <c r="M3463" s="1">
        <f t="shared" si="300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301"/>
        <v>4</v>
      </c>
      <c r="S3463">
        <v>0.18</v>
      </c>
      <c r="T3463">
        <v>2.3E-3</v>
      </c>
      <c r="U3463">
        <f t="shared" si="302"/>
        <v>1.3799999999999999E-3</v>
      </c>
    </row>
    <row r="3464" spans="1:21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298"/>
        <v>2880</v>
      </c>
      <c r="I3464" s="1"/>
      <c r="J3464" s="1">
        <v>1</v>
      </c>
      <c r="K3464" s="1">
        <f t="shared" si="299"/>
        <v>6934000</v>
      </c>
      <c r="L3464" s="1">
        <v>1</v>
      </c>
      <c r="M3464" s="1">
        <f t="shared" si="300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301"/>
        <v>4</v>
      </c>
      <c r="S3464">
        <v>0.18</v>
      </c>
      <c r="T3464">
        <v>2.3E-3</v>
      </c>
      <c r="U3464">
        <f t="shared" si="302"/>
        <v>1.3799999999999999E-3</v>
      </c>
    </row>
    <row r="3465" spans="1:21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298"/>
        <v>2880</v>
      </c>
      <c r="I3465" s="1"/>
      <c r="J3465" s="1">
        <v>1</v>
      </c>
      <c r="K3465" s="1">
        <f t="shared" si="299"/>
        <v>6936000</v>
      </c>
      <c r="L3465" s="1">
        <v>1</v>
      </c>
      <c r="M3465" s="1">
        <f t="shared" si="300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301"/>
        <v>4</v>
      </c>
      <c r="S3465">
        <v>0.18</v>
      </c>
      <c r="T3465">
        <v>2.3E-3</v>
      </c>
      <c r="U3465">
        <f t="shared" si="302"/>
        <v>1.3799999999999999E-3</v>
      </c>
    </row>
    <row r="3466" spans="1:21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298"/>
        <v>2880</v>
      </c>
      <c r="I3466" s="1"/>
      <c r="J3466" s="1">
        <v>1</v>
      </c>
      <c r="K3466" s="1">
        <f t="shared" si="299"/>
        <v>6938000</v>
      </c>
      <c r="L3466" s="1">
        <v>1</v>
      </c>
      <c r="M3466" s="1">
        <f t="shared" si="300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301"/>
        <v>4</v>
      </c>
      <c r="S3466">
        <v>0.18</v>
      </c>
      <c r="T3466">
        <v>2.3E-3</v>
      </c>
      <c r="U3466">
        <f t="shared" si="302"/>
        <v>1.3799999999999999E-3</v>
      </c>
    </row>
    <row r="3467" spans="1:21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298"/>
        <v>2880</v>
      </c>
      <c r="I3467" s="1"/>
      <c r="J3467" s="1">
        <v>1</v>
      </c>
      <c r="K3467" s="1">
        <f t="shared" si="299"/>
        <v>6940000</v>
      </c>
      <c r="L3467" s="1">
        <v>1</v>
      </c>
      <c r="M3467" s="1">
        <f t="shared" si="300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301"/>
        <v>4</v>
      </c>
      <c r="S3467">
        <v>0.18</v>
      </c>
      <c r="T3467">
        <v>2.3E-3</v>
      </c>
      <c r="U3467">
        <f t="shared" si="302"/>
        <v>1.3799999999999999E-3</v>
      </c>
    </row>
    <row r="3468" spans="1:21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298"/>
        <v>2880</v>
      </c>
      <c r="I3468" s="1"/>
      <c r="J3468" s="1">
        <v>1</v>
      </c>
      <c r="K3468" s="1">
        <f t="shared" si="299"/>
        <v>6942000</v>
      </c>
      <c r="L3468" s="1">
        <v>1</v>
      </c>
      <c r="M3468" s="1">
        <f t="shared" si="300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301"/>
        <v>4</v>
      </c>
      <c r="S3468">
        <v>0.18</v>
      </c>
      <c r="T3468">
        <v>2.3E-3</v>
      </c>
      <c r="U3468">
        <f t="shared" si="302"/>
        <v>1.3799999999999999E-3</v>
      </c>
    </row>
    <row r="3469" spans="1:21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298"/>
        <v>2880</v>
      </c>
      <c r="I3469" s="1"/>
      <c r="J3469" s="1">
        <v>1</v>
      </c>
      <c r="K3469" s="1">
        <f t="shared" si="299"/>
        <v>6944000</v>
      </c>
      <c r="L3469" s="1">
        <v>1</v>
      </c>
      <c r="M3469" s="1">
        <f t="shared" si="300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301"/>
        <v>4</v>
      </c>
      <c r="S3469">
        <v>0.18</v>
      </c>
      <c r="T3469">
        <v>2.3E-3</v>
      </c>
      <c r="U3469">
        <f t="shared" si="302"/>
        <v>1.3799999999999999E-3</v>
      </c>
    </row>
    <row r="3470" spans="1:21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298"/>
        <v>2880</v>
      </c>
      <c r="I3470" s="1"/>
      <c r="J3470" s="1">
        <v>1</v>
      </c>
      <c r="K3470" s="1">
        <f t="shared" si="299"/>
        <v>6946000</v>
      </c>
      <c r="L3470" s="1">
        <v>1</v>
      </c>
      <c r="M3470" s="1">
        <f t="shared" si="300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301"/>
        <v>4</v>
      </c>
      <c r="S3470">
        <v>0.18</v>
      </c>
      <c r="T3470">
        <v>2.3E-3</v>
      </c>
      <c r="U3470">
        <f t="shared" si="302"/>
        <v>1.3799999999999999E-3</v>
      </c>
    </row>
    <row r="3471" spans="1:21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298"/>
        <v>2880</v>
      </c>
      <c r="I3471" s="1"/>
      <c r="J3471" s="1">
        <v>1</v>
      </c>
      <c r="K3471" s="1">
        <f t="shared" si="299"/>
        <v>6948000</v>
      </c>
      <c r="L3471" s="1">
        <v>1</v>
      </c>
      <c r="M3471" s="1">
        <f t="shared" si="300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301"/>
        <v>4</v>
      </c>
      <c r="S3471">
        <v>0.18</v>
      </c>
      <c r="T3471">
        <v>2.3E-3</v>
      </c>
      <c r="U3471">
        <f t="shared" si="302"/>
        <v>1.3799999999999999E-3</v>
      </c>
    </row>
    <row r="3472" spans="1:21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298"/>
        <v>2880</v>
      </c>
      <c r="I3472" s="1"/>
      <c r="J3472" s="1">
        <v>1</v>
      </c>
      <c r="K3472" s="1">
        <f t="shared" si="299"/>
        <v>6950000</v>
      </c>
      <c r="L3472" s="1">
        <v>1</v>
      </c>
      <c r="M3472" s="1">
        <f t="shared" si="300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301"/>
        <v>4</v>
      </c>
      <c r="S3472">
        <v>0.18</v>
      </c>
      <c r="T3472">
        <v>2.3E-3</v>
      </c>
      <c r="U3472">
        <f t="shared" si="302"/>
        <v>1.3799999999999999E-3</v>
      </c>
    </row>
    <row r="3473" spans="1:21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298"/>
        <v>2880</v>
      </c>
      <c r="I3473" s="1"/>
      <c r="J3473" s="1">
        <v>1</v>
      </c>
      <c r="K3473" s="1">
        <f t="shared" si="299"/>
        <v>6952000</v>
      </c>
      <c r="L3473" s="1">
        <v>1</v>
      </c>
      <c r="M3473" s="1">
        <f t="shared" si="300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301"/>
        <v>4</v>
      </c>
      <c r="S3473">
        <v>0.18</v>
      </c>
      <c r="T3473">
        <v>2.3E-3</v>
      </c>
      <c r="U3473">
        <f t="shared" si="302"/>
        <v>1.3799999999999999E-3</v>
      </c>
    </row>
    <row r="3474" spans="1:21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298"/>
        <v>2880</v>
      </c>
      <c r="I3474" s="1"/>
      <c r="J3474" s="1">
        <v>1</v>
      </c>
      <c r="K3474" s="1">
        <f t="shared" si="299"/>
        <v>6954000</v>
      </c>
      <c r="L3474" s="1">
        <v>1</v>
      </c>
      <c r="M3474" s="1">
        <f t="shared" si="300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301"/>
        <v>4</v>
      </c>
      <c r="S3474">
        <v>0.18</v>
      </c>
      <c r="T3474">
        <v>2.3E-3</v>
      </c>
      <c r="U3474">
        <f t="shared" si="302"/>
        <v>1.3799999999999999E-3</v>
      </c>
    </row>
    <row r="3475" spans="1:21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298"/>
        <v>2880</v>
      </c>
      <c r="I3475" s="1"/>
      <c r="J3475" s="1">
        <v>1</v>
      </c>
      <c r="K3475" s="1">
        <f t="shared" si="299"/>
        <v>6956000</v>
      </c>
      <c r="L3475" s="1">
        <v>1</v>
      </c>
      <c r="M3475" s="1">
        <f t="shared" si="300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301"/>
        <v>4</v>
      </c>
      <c r="S3475">
        <v>0.18</v>
      </c>
      <c r="T3475">
        <v>2.3E-3</v>
      </c>
      <c r="U3475">
        <f t="shared" si="302"/>
        <v>1.3799999999999999E-3</v>
      </c>
    </row>
    <row r="3476" spans="1:21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298"/>
        <v>2880</v>
      </c>
      <c r="I3476" s="1"/>
      <c r="J3476" s="1">
        <v>1</v>
      </c>
      <c r="K3476" s="1">
        <f t="shared" si="299"/>
        <v>6958000</v>
      </c>
      <c r="L3476" s="1">
        <v>1</v>
      </c>
      <c r="M3476" s="1">
        <f t="shared" si="300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301"/>
        <v>4</v>
      </c>
      <c r="S3476">
        <v>0.18</v>
      </c>
      <c r="T3476">
        <v>2.3E-3</v>
      </c>
      <c r="U3476">
        <f t="shared" si="302"/>
        <v>1.3799999999999999E-3</v>
      </c>
    </row>
    <row r="3477" spans="1:21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298"/>
        <v>2880</v>
      </c>
      <c r="I3477" s="1"/>
      <c r="J3477" s="1">
        <v>1</v>
      </c>
      <c r="K3477" s="1">
        <f t="shared" si="299"/>
        <v>6960000</v>
      </c>
      <c r="L3477" s="1">
        <v>1</v>
      </c>
      <c r="M3477" s="1">
        <f t="shared" si="300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301"/>
        <v>4</v>
      </c>
      <c r="S3477">
        <v>0.18</v>
      </c>
      <c r="T3477">
        <v>2.3E-3</v>
      </c>
      <c r="U3477">
        <f t="shared" si="302"/>
        <v>1.3799999999999999E-3</v>
      </c>
    </row>
    <row r="3478" spans="1:21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298"/>
        <v>2890</v>
      </c>
      <c r="I3478" s="1"/>
      <c r="J3478" s="1">
        <v>1</v>
      </c>
      <c r="K3478" s="1">
        <f t="shared" si="299"/>
        <v>6962000</v>
      </c>
      <c r="L3478" s="1">
        <v>1</v>
      </c>
      <c r="M3478" s="1">
        <f t="shared" si="300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301"/>
        <v>4</v>
      </c>
      <c r="S3478">
        <v>0.18</v>
      </c>
      <c r="T3478">
        <v>2.3E-3</v>
      </c>
      <c r="U3478">
        <f t="shared" si="302"/>
        <v>1.3799999999999999E-3</v>
      </c>
    </row>
    <row r="3479" spans="1:21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298"/>
        <v>2890</v>
      </c>
      <c r="I3479" s="1"/>
      <c r="J3479" s="1">
        <v>1</v>
      </c>
      <c r="K3479" s="1">
        <f t="shared" si="299"/>
        <v>6964000</v>
      </c>
      <c r="L3479" s="1">
        <v>1</v>
      </c>
      <c r="M3479" s="1">
        <f t="shared" si="300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301"/>
        <v>4</v>
      </c>
      <c r="S3479">
        <v>0.18</v>
      </c>
      <c r="T3479">
        <v>2.3E-3</v>
      </c>
      <c r="U3479">
        <f t="shared" si="302"/>
        <v>1.3799999999999999E-3</v>
      </c>
    </row>
    <row r="3480" spans="1:21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298"/>
        <v>2890</v>
      </c>
      <c r="I3480" s="1"/>
      <c r="J3480" s="1">
        <v>1</v>
      </c>
      <c r="K3480" s="1">
        <f t="shared" si="299"/>
        <v>6966000</v>
      </c>
      <c r="L3480" s="1">
        <v>1</v>
      </c>
      <c r="M3480" s="1">
        <f t="shared" si="300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301"/>
        <v>4</v>
      </c>
      <c r="S3480">
        <v>0.18</v>
      </c>
      <c r="T3480">
        <v>2.3E-3</v>
      </c>
      <c r="U3480">
        <f t="shared" si="302"/>
        <v>1.3799999999999999E-3</v>
      </c>
    </row>
    <row r="3481" spans="1:21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298"/>
        <v>2890</v>
      </c>
      <c r="I3481" s="1"/>
      <c r="J3481" s="1">
        <v>1</v>
      </c>
      <c r="K3481" s="1">
        <f t="shared" si="299"/>
        <v>6968000</v>
      </c>
      <c r="L3481" s="1">
        <v>1</v>
      </c>
      <c r="M3481" s="1">
        <f t="shared" si="300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301"/>
        <v>4</v>
      </c>
      <c r="S3481">
        <v>0.18</v>
      </c>
      <c r="T3481">
        <v>2.3E-3</v>
      </c>
      <c r="U3481">
        <f t="shared" si="302"/>
        <v>1.3799999999999999E-3</v>
      </c>
    </row>
    <row r="3482" spans="1:21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298"/>
        <v>2890</v>
      </c>
      <c r="I3482" s="1"/>
      <c r="J3482" s="1">
        <v>1</v>
      </c>
      <c r="K3482" s="1">
        <f t="shared" si="299"/>
        <v>6970000</v>
      </c>
      <c r="L3482" s="1">
        <v>1</v>
      </c>
      <c r="M3482" s="1">
        <f t="shared" si="300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301"/>
        <v>4</v>
      </c>
      <c r="S3482">
        <v>0.18</v>
      </c>
      <c r="T3482">
        <v>2.3E-3</v>
      </c>
      <c r="U3482">
        <f t="shared" si="302"/>
        <v>1.3799999999999999E-3</v>
      </c>
    </row>
    <row r="3483" spans="1:21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298"/>
        <v>2890</v>
      </c>
      <c r="I3483" s="1"/>
      <c r="J3483" s="1">
        <v>1</v>
      </c>
      <c r="K3483" s="1">
        <f t="shared" si="299"/>
        <v>6972000</v>
      </c>
      <c r="L3483" s="1">
        <v>1</v>
      </c>
      <c r="M3483" s="1">
        <f t="shared" si="300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301"/>
        <v>4</v>
      </c>
      <c r="S3483">
        <v>0.18</v>
      </c>
      <c r="T3483">
        <v>2.3E-3</v>
      </c>
      <c r="U3483">
        <f t="shared" si="302"/>
        <v>1.3799999999999999E-3</v>
      </c>
    </row>
    <row r="3484" spans="1:21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298"/>
        <v>2890</v>
      </c>
      <c r="I3484" s="1"/>
      <c r="J3484" s="1">
        <v>1</v>
      </c>
      <c r="K3484" s="1">
        <f t="shared" si="299"/>
        <v>6974000</v>
      </c>
      <c r="L3484" s="1">
        <v>1</v>
      </c>
      <c r="M3484" s="1">
        <f t="shared" si="300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301"/>
        <v>4</v>
      </c>
      <c r="S3484">
        <v>0.18</v>
      </c>
      <c r="T3484">
        <v>2.3E-3</v>
      </c>
      <c r="U3484">
        <f t="shared" si="302"/>
        <v>1.3799999999999999E-3</v>
      </c>
    </row>
    <row r="3485" spans="1:21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298"/>
        <v>2890</v>
      </c>
      <c r="I3485" s="1"/>
      <c r="J3485" s="1">
        <v>1</v>
      </c>
      <c r="K3485" s="1">
        <f t="shared" si="299"/>
        <v>6976000</v>
      </c>
      <c r="L3485" s="1">
        <v>1</v>
      </c>
      <c r="M3485" s="1">
        <f t="shared" si="300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301"/>
        <v>4</v>
      </c>
      <c r="S3485">
        <v>0.18</v>
      </c>
      <c r="T3485">
        <v>2.3E-3</v>
      </c>
      <c r="U3485">
        <f t="shared" si="302"/>
        <v>1.3799999999999999E-3</v>
      </c>
    </row>
    <row r="3486" spans="1:21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298"/>
        <v>2890</v>
      </c>
      <c r="I3486" s="1"/>
      <c r="J3486" s="1">
        <v>1</v>
      </c>
      <c r="K3486" s="1">
        <f t="shared" si="299"/>
        <v>6978000</v>
      </c>
      <c r="L3486" s="1">
        <v>1</v>
      </c>
      <c r="M3486" s="1">
        <f t="shared" si="300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301"/>
        <v>4</v>
      </c>
      <c r="S3486">
        <v>0.18</v>
      </c>
      <c r="T3486">
        <v>2.3E-3</v>
      </c>
      <c r="U3486">
        <f t="shared" si="302"/>
        <v>1.3799999999999999E-3</v>
      </c>
    </row>
    <row r="3487" spans="1:21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298"/>
        <v>2890</v>
      </c>
      <c r="I3487" s="1"/>
      <c r="J3487" s="1">
        <v>1</v>
      </c>
      <c r="K3487" s="1">
        <f t="shared" si="299"/>
        <v>6980000</v>
      </c>
      <c r="L3487" s="1">
        <v>1</v>
      </c>
      <c r="M3487" s="1">
        <f t="shared" si="300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301"/>
        <v>4</v>
      </c>
      <c r="S3487">
        <v>0.18</v>
      </c>
      <c r="T3487">
        <v>2.3E-3</v>
      </c>
      <c r="U3487">
        <f t="shared" si="302"/>
        <v>1.3799999999999999E-3</v>
      </c>
    </row>
    <row r="3488" spans="1:21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298"/>
        <v>2890</v>
      </c>
      <c r="I3488" s="1"/>
      <c r="J3488" s="1">
        <v>1</v>
      </c>
      <c r="K3488" s="1">
        <f t="shared" si="299"/>
        <v>6982000</v>
      </c>
      <c r="L3488" s="1">
        <v>1</v>
      </c>
      <c r="M3488" s="1">
        <f t="shared" si="300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301"/>
        <v>4</v>
      </c>
      <c r="S3488">
        <v>0.18</v>
      </c>
      <c r="T3488">
        <v>2.3E-3</v>
      </c>
      <c r="U3488">
        <f t="shared" si="302"/>
        <v>1.3799999999999999E-3</v>
      </c>
    </row>
    <row r="3489" spans="1:21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298"/>
        <v>2890</v>
      </c>
      <c r="I3489" s="1"/>
      <c r="J3489" s="1">
        <v>1</v>
      </c>
      <c r="K3489" s="1">
        <f t="shared" si="299"/>
        <v>6984000</v>
      </c>
      <c r="L3489" s="1">
        <v>1</v>
      </c>
      <c r="M3489" s="1">
        <f t="shared" si="300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301"/>
        <v>4</v>
      </c>
      <c r="S3489">
        <v>0.18</v>
      </c>
      <c r="T3489">
        <v>2.3E-3</v>
      </c>
      <c r="U3489">
        <f t="shared" si="302"/>
        <v>1.3799999999999999E-3</v>
      </c>
    </row>
    <row r="3490" spans="1:21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298"/>
        <v>2890</v>
      </c>
      <c r="I3490" s="1"/>
      <c r="J3490" s="1">
        <v>1</v>
      </c>
      <c r="K3490" s="1">
        <f t="shared" si="299"/>
        <v>6986000</v>
      </c>
      <c r="L3490" s="1">
        <v>1</v>
      </c>
      <c r="M3490" s="1">
        <f t="shared" si="300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301"/>
        <v>4</v>
      </c>
      <c r="S3490">
        <v>0.18</v>
      </c>
      <c r="T3490">
        <v>2.3E-3</v>
      </c>
      <c r="U3490">
        <f t="shared" si="302"/>
        <v>1.3799999999999999E-3</v>
      </c>
    </row>
    <row r="3491" spans="1:21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298"/>
        <v>2890</v>
      </c>
      <c r="I3491" s="1"/>
      <c r="J3491" s="1">
        <v>1</v>
      </c>
      <c r="K3491" s="1">
        <f t="shared" si="299"/>
        <v>6988000</v>
      </c>
      <c r="L3491" s="1">
        <v>1</v>
      </c>
      <c r="M3491" s="1">
        <f t="shared" si="300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301"/>
        <v>4</v>
      </c>
      <c r="S3491">
        <v>0.18</v>
      </c>
      <c r="T3491">
        <v>2.3E-3</v>
      </c>
      <c r="U3491">
        <f t="shared" si="302"/>
        <v>1.3799999999999999E-3</v>
      </c>
    </row>
    <row r="3492" spans="1:21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298"/>
        <v>2890</v>
      </c>
      <c r="I3492" s="1"/>
      <c r="J3492" s="1">
        <v>1</v>
      </c>
      <c r="K3492" s="1">
        <f t="shared" si="299"/>
        <v>6990000</v>
      </c>
      <c r="L3492" s="1">
        <v>1</v>
      </c>
      <c r="M3492" s="1">
        <f t="shared" si="300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301"/>
        <v>4</v>
      </c>
      <c r="S3492">
        <v>0.18</v>
      </c>
      <c r="T3492">
        <v>2.3E-3</v>
      </c>
      <c r="U3492">
        <f t="shared" si="302"/>
        <v>1.3799999999999999E-3</v>
      </c>
    </row>
    <row r="3493" spans="1:21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298"/>
        <v>2890</v>
      </c>
      <c r="I3493" s="1"/>
      <c r="J3493" s="1">
        <v>1</v>
      </c>
      <c r="K3493" s="1">
        <f t="shared" si="299"/>
        <v>6992000</v>
      </c>
      <c r="L3493" s="1">
        <v>1</v>
      </c>
      <c r="M3493" s="1">
        <f t="shared" si="300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301"/>
        <v>4</v>
      </c>
      <c r="S3493">
        <v>0.18</v>
      </c>
      <c r="T3493">
        <v>2.3E-3</v>
      </c>
      <c r="U3493">
        <f t="shared" si="302"/>
        <v>1.3799999999999999E-3</v>
      </c>
    </row>
    <row r="3494" spans="1:21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298"/>
        <v>2890</v>
      </c>
      <c r="I3494" s="1"/>
      <c r="J3494" s="1">
        <v>1</v>
      </c>
      <c r="K3494" s="1">
        <f t="shared" si="299"/>
        <v>6994000</v>
      </c>
      <c r="L3494" s="1">
        <v>1</v>
      </c>
      <c r="M3494" s="1">
        <f t="shared" si="300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301"/>
        <v>4</v>
      </c>
      <c r="S3494">
        <v>0.18</v>
      </c>
      <c r="T3494">
        <v>2.3E-3</v>
      </c>
      <c r="U3494">
        <f t="shared" si="302"/>
        <v>1.3799999999999999E-3</v>
      </c>
    </row>
    <row r="3495" spans="1:21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298"/>
        <v>2890</v>
      </c>
      <c r="I3495" s="1"/>
      <c r="J3495" s="1">
        <v>1</v>
      </c>
      <c r="K3495" s="1">
        <f t="shared" si="299"/>
        <v>6996000</v>
      </c>
      <c r="L3495" s="1">
        <v>1</v>
      </c>
      <c r="M3495" s="1">
        <f t="shared" si="300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301"/>
        <v>4</v>
      </c>
      <c r="S3495">
        <v>0.18</v>
      </c>
      <c r="T3495">
        <v>2.3E-3</v>
      </c>
      <c r="U3495">
        <f t="shared" si="302"/>
        <v>1.3799999999999999E-3</v>
      </c>
    </row>
    <row r="3496" spans="1:21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298"/>
        <v>2890</v>
      </c>
      <c r="I3496" s="1"/>
      <c r="J3496" s="1">
        <v>1</v>
      </c>
      <c r="K3496" s="1">
        <f t="shared" si="299"/>
        <v>6998000</v>
      </c>
      <c r="L3496" s="1">
        <v>1</v>
      </c>
      <c r="M3496" s="1">
        <f t="shared" si="300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301"/>
        <v>4</v>
      </c>
      <c r="S3496">
        <v>0.18</v>
      </c>
      <c r="T3496">
        <v>2.3E-3</v>
      </c>
      <c r="U3496">
        <f t="shared" si="302"/>
        <v>1.3799999999999999E-3</v>
      </c>
    </row>
    <row r="3497" spans="1:21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298"/>
        <v>2890</v>
      </c>
      <c r="I3497" s="1"/>
      <c r="J3497" s="1">
        <v>1</v>
      </c>
      <c r="K3497" s="1">
        <f t="shared" si="299"/>
        <v>7000000</v>
      </c>
      <c r="L3497" s="1">
        <v>1</v>
      </c>
      <c r="M3497" s="1">
        <f t="shared" si="300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301"/>
        <v>4</v>
      </c>
      <c r="S3497">
        <v>0.18</v>
      </c>
      <c r="T3497">
        <v>2.3E-3</v>
      </c>
      <c r="U3497">
        <f t="shared" si="302"/>
        <v>1.3799999999999999E-3</v>
      </c>
    </row>
    <row r="3498" spans="1:21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298"/>
        <v>2890</v>
      </c>
      <c r="I3498" s="1"/>
      <c r="J3498" s="1">
        <v>1</v>
      </c>
      <c r="K3498" s="1">
        <f t="shared" si="299"/>
        <v>7002000</v>
      </c>
      <c r="L3498" s="1">
        <v>1</v>
      </c>
      <c r="M3498" s="1">
        <f t="shared" si="300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301"/>
        <v>4</v>
      </c>
      <c r="S3498">
        <v>0.18</v>
      </c>
      <c r="T3498">
        <v>2.3E-3</v>
      </c>
      <c r="U3498">
        <f t="shared" si="302"/>
        <v>1.3799999999999999E-3</v>
      </c>
    </row>
    <row r="3499" spans="1:21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298"/>
        <v>2890</v>
      </c>
      <c r="I3499" s="1"/>
      <c r="J3499" s="1">
        <v>1</v>
      </c>
      <c r="K3499" s="1">
        <f t="shared" si="299"/>
        <v>7004000</v>
      </c>
      <c r="L3499" s="1">
        <v>1</v>
      </c>
      <c r="M3499" s="1">
        <f t="shared" si="300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301"/>
        <v>4</v>
      </c>
      <c r="S3499">
        <v>0.18</v>
      </c>
      <c r="T3499">
        <v>2.3E-3</v>
      </c>
      <c r="U3499">
        <f t="shared" si="302"/>
        <v>1.3799999999999999E-3</v>
      </c>
    </row>
    <row r="3500" spans="1:21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298"/>
        <v>2890</v>
      </c>
      <c r="I3500" s="1"/>
      <c r="J3500" s="1">
        <v>1</v>
      </c>
      <c r="K3500" s="1">
        <f t="shared" si="299"/>
        <v>7006000</v>
      </c>
      <c r="L3500" s="1">
        <v>1</v>
      </c>
      <c r="M3500" s="1">
        <f t="shared" si="300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301"/>
        <v>4</v>
      </c>
      <c r="S3500">
        <v>0.18</v>
      </c>
      <c r="T3500">
        <v>2.3E-3</v>
      </c>
      <c r="U3500">
        <f t="shared" si="302"/>
        <v>1.3799999999999999E-3</v>
      </c>
    </row>
    <row r="3501" spans="1:21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298"/>
        <v>2890</v>
      </c>
      <c r="I3501" s="1"/>
      <c r="J3501" s="1">
        <v>1</v>
      </c>
      <c r="K3501" s="1">
        <f t="shared" si="299"/>
        <v>7008000</v>
      </c>
      <c r="L3501" s="1">
        <v>1</v>
      </c>
      <c r="M3501" s="1">
        <f t="shared" si="300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301"/>
        <v>4</v>
      </c>
      <c r="S3501">
        <v>0.18</v>
      </c>
      <c r="T3501">
        <v>2.3E-3</v>
      </c>
      <c r="U3501">
        <f t="shared" si="302"/>
        <v>1.3799999999999999E-3</v>
      </c>
    </row>
    <row r="3502" spans="1:21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298"/>
        <v>2890</v>
      </c>
      <c r="I3502" s="1"/>
      <c r="J3502" s="1">
        <v>1</v>
      </c>
      <c r="K3502" s="1">
        <f t="shared" si="299"/>
        <v>7010000</v>
      </c>
      <c r="L3502" s="1">
        <v>1</v>
      </c>
      <c r="M3502" s="1">
        <f t="shared" si="300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301"/>
        <v>4</v>
      </c>
      <c r="S3502">
        <v>0.18</v>
      </c>
      <c r="T3502">
        <v>2.3E-3</v>
      </c>
      <c r="U3502">
        <f t="shared" si="302"/>
        <v>1.3799999999999999E-3</v>
      </c>
    </row>
    <row r="3503" spans="1:21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298"/>
        <v>2900</v>
      </c>
      <c r="J3503" s="2">
        <v>1</v>
      </c>
      <c r="K3503" s="2">
        <f t="shared" si="299"/>
        <v>7012000</v>
      </c>
      <c r="L3503" s="2">
        <v>1</v>
      </c>
      <c r="M3503" s="2">
        <f t="shared" si="300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301"/>
        <v>4</v>
      </c>
      <c r="S3503">
        <v>0.18</v>
      </c>
      <c r="T3503">
        <v>2.3E-3</v>
      </c>
      <c r="U3503">
        <f t="shared" si="302"/>
        <v>1.3799999999999999E-3</v>
      </c>
    </row>
    <row r="3504" spans="1:21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298"/>
        <v>2900</v>
      </c>
      <c r="J3504" s="2">
        <v>1</v>
      </c>
      <c r="K3504" s="2">
        <f t="shared" si="299"/>
        <v>7014000</v>
      </c>
      <c r="L3504" s="2">
        <v>1</v>
      </c>
      <c r="M3504" s="2">
        <f t="shared" si="300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301"/>
        <v>4</v>
      </c>
      <c r="S3504">
        <v>0.18</v>
      </c>
      <c r="T3504">
        <v>2.3E-3</v>
      </c>
      <c r="U3504">
        <f t="shared" si="302"/>
        <v>1.3799999999999999E-3</v>
      </c>
    </row>
    <row r="3505" spans="1:21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298"/>
        <v>2900</v>
      </c>
      <c r="J3505" s="2">
        <v>1</v>
      </c>
      <c r="K3505" s="2">
        <f t="shared" si="299"/>
        <v>7016000</v>
      </c>
      <c r="L3505" s="2">
        <v>1</v>
      </c>
      <c r="M3505" s="2">
        <f t="shared" si="300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301"/>
        <v>4</v>
      </c>
      <c r="S3505">
        <v>0.18</v>
      </c>
      <c r="T3505">
        <v>2.3E-3</v>
      </c>
      <c r="U3505">
        <f t="shared" si="302"/>
        <v>1.3799999999999999E-3</v>
      </c>
    </row>
    <row r="3506" spans="1:21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298"/>
        <v>2900</v>
      </c>
      <c r="J3506" s="2">
        <v>1</v>
      </c>
      <c r="K3506" s="2">
        <f t="shared" si="299"/>
        <v>7018000</v>
      </c>
      <c r="L3506" s="2">
        <v>1</v>
      </c>
      <c r="M3506" s="2">
        <f t="shared" si="300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301"/>
        <v>4</v>
      </c>
      <c r="S3506">
        <v>0.18</v>
      </c>
      <c r="T3506">
        <v>2.3E-3</v>
      </c>
      <c r="U3506">
        <f t="shared" si="302"/>
        <v>1.3799999999999999E-3</v>
      </c>
    </row>
    <row r="3507" spans="1:21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298"/>
        <v>2900</v>
      </c>
      <c r="J3507" s="2">
        <v>1</v>
      </c>
      <c r="K3507" s="2">
        <f t="shared" si="299"/>
        <v>7020000</v>
      </c>
      <c r="L3507" s="2">
        <v>1</v>
      </c>
      <c r="M3507" s="2">
        <f t="shared" si="300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301"/>
        <v>4</v>
      </c>
      <c r="S3507">
        <v>0.18</v>
      </c>
      <c r="T3507">
        <v>2.3E-3</v>
      </c>
      <c r="U3507">
        <f t="shared" si="302"/>
        <v>1.3799999999999999E-3</v>
      </c>
    </row>
    <row r="3508" spans="1:21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298"/>
        <v>2900</v>
      </c>
      <c r="J3508" s="2">
        <v>1</v>
      </c>
      <c r="K3508" s="2">
        <f t="shared" si="299"/>
        <v>7022000</v>
      </c>
      <c r="L3508" s="2">
        <v>1</v>
      </c>
      <c r="M3508" s="2">
        <f t="shared" si="300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301"/>
        <v>4</v>
      </c>
      <c r="S3508">
        <v>0.18</v>
      </c>
      <c r="T3508">
        <v>2.3E-3</v>
      </c>
      <c r="U3508">
        <f t="shared" si="302"/>
        <v>1.3799999999999999E-3</v>
      </c>
    </row>
    <row r="3509" spans="1:21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298"/>
        <v>2900</v>
      </c>
      <c r="J3509" s="2">
        <v>1</v>
      </c>
      <c r="K3509" s="2">
        <f t="shared" si="299"/>
        <v>7024000</v>
      </c>
      <c r="L3509" s="2">
        <v>1</v>
      </c>
      <c r="M3509" s="2">
        <f t="shared" si="300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301"/>
        <v>4</v>
      </c>
      <c r="S3509">
        <v>0.18</v>
      </c>
      <c r="T3509">
        <v>2.3E-3</v>
      </c>
      <c r="U3509">
        <f t="shared" si="302"/>
        <v>1.3799999999999999E-3</v>
      </c>
    </row>
    <row r="3510" spans="1:21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298"/>
        <v>2900</v>
      </c>
      <c r="J3510" s="2">
        <v>1</v>
      </c>
      <c r="K3510" s="2">
        <f t="shared" si="299"/>
        <v>7026000</v>
      </c>
      <c r="L3510" s="2">
        <v>1</v>
      </c>
      <c r="M3510" s="2">
        <f t="shared" si="300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301"/>
        <v>4</v>
      </c>
      <c r="S3510">
        <v>0.18</v>
      </c>
      <c r="T3510">
        <v>2.3E-3</v>
      </c>
      <c r="U3510">
        <f t="shared" si="302"/>
        <v>1.3799999999999999E-3</v>
      </c>
    </row>
    <row r="3511" spans="1:21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298"/>
        <v>2900</v>
      </c>
      <c r="J3511" s="2">
        <v>1</v>
      </c>
      <c r="K3511" s="2">
        <f t="shared" si="299"/>
        <v>7028000</v>
      </c>
      <c r="L3511" s="2">
        <v>1</v>
      </c>
      <c r="M3511" s="2">
        <f t="shared" si="300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301"/>
        <v>4</v>
      </c>
      <c r="S3511">
        <v>0.18</v>
      </c>
      <c r="T3511">
        <v>2.3E-3</v>
      </c>
      <c r="U3511">
        <f t="shared" si="302"/>
        <v>1.3799999999999999E-3</v>
      </c>
    </row>
    <row r="3512" spans="1:21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298"/>
        <v>2900</v>
      </c>
      <c r="J3512" s="2">
        <v>1</v>
      </c>
      <c r="K3512" s="2">
        <f t="shared" si="299"/>
        <v>7030000</v>
      </c>
      <c r="L3512" s="2">
        <v>1</v>
      </c>
      <c r="M3512" s="2">
        <f t="shared" si="300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301"/>
        <v>4</v>
      </c>
      <c r="S3512">
        <v>0.18</v>
      </c>
      <c r="T3512">
        <v>2.3E-3</v>
      </c>
      <c r="U3512">
        <f t="shared" si="302"/>
        <v>1.3799999999999999E-3</v>
      </c>
    </row>
    <row r="3513" spans="1:21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298"/>
        <v>2900</v>
      </c>
      <c r="J3513" s="2">
        <v>1</v>
      </c>
      <c r="K3513" s="2">
        <f t="shared" si="299"/>
        <v>7032000</v>
      </c>
      <c r="L3513" s="2">
        <v>1</v>
      </c>
      <c r="M3513" s="2">
        <f t="shared" si="300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301"/>
        <v>4</v>
      </c>
      <c r="S3513">
        <v>0.18</v>
      </c>
      <c r="T3513">
        <v>2.3E-3</v>
      </c>
      <c r="U3513">
        <f t="shared" si="302"/>
        <v>1.3799999999999999E-3</v>
      </c>
    </row>
    <row r="3514" spans="1:21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298"/>
        <v>2900</v>
      </c>
      <c r="J3514" s="2">
        <v>1</v>
      </c>
      <c r="K3514" s="2">
        <f t="shared" si="299"/>
        <v>7034000</v>
      </c>
      <c r="L3514" s="2">
        <v>1</v>
      </c>
      <c r="M3514" s="2">
        <f t="shared" si="300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301"/>
        <v>4</v>
      </c>
      <c r="S3514">
        <v>0.18</v>
      </c>
      <c r="T3514">
        <v>2.3E-3</v>
      </c>
      <c r="U3514">
        <f t="shared" si="302"/>
        <v>1.3799999999999999E-3</v>
      </c>
    </row>
    <row r="3515" spans="1:21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298"/>
        <v>2900</v>
      </c>
      <c r="J3515" s="2">
        <v>1</v>
      </c>
      <c r="K3515" s="2">
        <f t="shared" si="299"/>
        <v>7036000</v>
      </c>
      <c r="L3515" s="2">
        <v>1</v>
      </c>
      <c r="M3515" s="2">
        <f t="shared" si="300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301"/>
        <v>4</v>
      </c>
      <c r="S3515">
        <v>0.18</v>
      </c>
      <c r="T3515">
        <v>2.3E-3</v>
      </c>
      <c r="U3515">
        <f t="shared" si="302"/>
        <v>1.3799999999999999E-3</v>
      </c>
    </row>
    <row r="3516" spans="1:21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303">ROUNDDOWN(A3515/50*20+1500,-1)</f>
        <v>2900</v>
      </c>
      <c r="J3516" s="2">
        <v>1</v>
      </c>
      <c r="K3516" s="2">
        <f t="shared" si="299"/>
        <v>7038000</v>
      </c>
      <c r="L3516" s="2">
        <v>1</v>
      </c>
      <c r="M3516" s="2">
        <f t="shared" si="300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301"/>
        <v>4</v>
      </c>
      <c r="S3516">
        <v>0.18</v>
      </c>
      <c r="T3516">
        <v>2.3E-3</v>
      </c>
      <c r="U3516">
        <f t="shared" si="302"/>
        <v>1.3799999999999999E-3</v>
      </c>
    </row>
    <row r="3517" spans="1:21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303"/>
        <v>2900</v>
      </c>
      <c r="J3517" s="2">
        <v>1</v>
      </c>
      <c r="K3517" s="2">
        <f t="shared" si="299"/>
        <v>7040000</v>
      </c>
      <c r="L3517" s="2">
        <v>1</v>
      </c>
      <c r="M3517" s="2">
        <f t="shared" si="300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301"/>
        <v>4</v>
      </c>
      <c r="S3517">
        <v>0.18</v>
      </c>
      <c r="T3517">
        <v>2.3E-3</v>
      </c>
      <c r="U3517">
        <f t="shared" si="302"/>
        <v>1.3799999999999999E-3</v>
      </c>
    </row>
    <row r="3518" spans="1:21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303"/>
        <v>2900</v>
      </c>
      <c r="J3518" s="2">
        <v>1</v>
      </c>
      <c r="K3518" s="2">
        <f t="shared" si="299"/>
        <v>7042000</v>
      </c>
      <c r="L3518" s="2">
        <v>1</v>
      </c>
      <c r="M3518" s="2">
        <f t="shared" si="300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301"/>
        <v>4</v>
      </c>
      <c r="S3518">
        <v>0.18</v>
      </c>
      <c r="T3518">
        <v>2.3E-3</v>
      </c>
      <c r="U3518">
        <f t="shared" si="302"/>
        <v>1.3799999999999999E-3</v>
      </c>
    </row>
    <row r="3519" spans="1:21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303"/>
        <v>2900</v>
      </c>
      <c r="J3519" s="2">
        <v>1</v>
      </c>
      <c r="K3519" s="2">
        <f t="shared" si="299"/>
        <v>7044000</v>
      </c>
      <c r="L3519" s="2">
        <v>1</v>
      </c>
      <c r="M3519" s="2">
        <f t="shared" si="300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301"/>
        <v>4</v>
      </c>
      <c r="S3519">
        <v>0.18</v>
      </c>
      <c r="T3519">
        <v>2.3E-3</v>
      </c>
      <c r="U3519">
        <f t="shared" si="302"/>
        <v>1.3799999999999999E-3</v>
      </c>
    </row>
    <row r="3520" spans="1:21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303"/>
        <v>2900</v>
      </c>
      <c r="J3520" s="2">
        <v>1</v>
      </c>
      <c r="K3520" s="2">
        <f t="shared" si="299"/>
        <v>7046000</v>
      </c>
      <c r="L3520" s="2">
        <v>1</v>
      </c>
      <c r="M3520" s="2">
        <f t="shared" si="300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301"/>
        <v>4</v>
      </c>
      <c r="S3520">
        <v>0.18</v>
      </c>
      <c r="T3520">
        <v>2.3E-3</v>
      </c>
      <c r="U3520">
        <f t="shared" si="302"/>
        <v>1.3799999999999999E-3</v>
      </c>
    </row>
    <row r="3521" spans="1:21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303"/>
        <v>2900</v>
      </c>
      <c r="J3521" s="2">
        <v>1</v>
      </c>
      <c r="K3521" s="2">
        <f t="shared" si="299"/>
        <v>7048000</v>
      </c>
      <c r="L3521" s="2">
        <v>1</v>
      </c>
      <c r="M3521" s="2">
        <f t="shared" si="300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301"/>
        <v>4</v>
      </c>
      <c r="S3521">
        <v>0.18</v>
      </c>
      <c r="T3521">
        <v>2.3E-3</v>
      </c>
      <c r="U3521">
        <f t="shared" si="302"/>
        <v>1.3799999999999999E-3</v>
      </c>
    </row>
    <row r="3522" spans="1:21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303"/>
        <v>2900</v>
      </c>
      <c r="J3522" s="2">
        <v>1</v>
      </c>
      <c r="K3522" s="2">
        <f t="shared" si="299"/>
        <v>7050000</v>
      </c>
      <c r="L3522" s="2">
        <v>1</v>
      </c>
      <c r="M3522" s="2">
        <f t="shared" si="300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301"/>
        <v>4</v>
      </c>
      <c r="S3522">
        <v>0.18</v>
      </c>
      <c r="T3522">
        <v>2.3E-3</v>
      </c>
      <c r="U3522">
        <f t="shared" si="302"/>
        <v>1.3799999999999999E-3</v>
      </c>
    </row>
    <row r="3523" spans="1:21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303"/>
        <v>2900</v>
      </c>
      <c r="J3523" s="2">
        <v>1</v>
      </c>
      <c r="K3523" s="2">
        <f t="shared" ref="K3523:K3586" si="304">10000+A3523*2000</f>
        <v>7052000</v>
      </c>
      <c r="L3523" s="2">
        <v>1</v>
      </c>
      <c r="M3523" s="2">
        <f t="shared" ref="M3523:M3586" si="305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306">QUOTIENT(A3523,1000)+1</f>
        <v>4</v>
      </c>
      <c r="S3523">
        <v>0.18</v>
      </c>
      <c r="T3523">
        <v>2.3E-3</v>
      </c>
      <c r="U3523">
        <f t="shared" si="302"/>
        <v>1.3799999999999999E-3</v>
      </c>
    </row>
    <row r="3524" spans="1:21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303"/>
        <v>2900</v>
      </c>
      <c r="J3524" s="2">
        <v>1</v>
      </c>
      <c r="K3524" s="2">
        <f t="shared" si="304"/>
        <v>7054000</v>
      </c>
      <c r="L3524" s="2">
        <v>1</v>
      </c>
      <c r="M3524" s="2">
        <f t="shared" si="305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306"/>
        <v>4</v>
      </c>
      <c r="S3524">
        <v>0.18</v>
      </c>
      <c r="T3524">
        <v>2.3E-3</v>
      </c>
      <c r="U3524">
        <f t="shared" ref="U3524:U3587" si="307">T3524*0.6</f>
        <v>1.3799999999999999E-3</v>
      </c>
    </row>
    <row r="3525" spans="1:21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303"/>
        <v>2900</v>
      </c>
      <c r="J3525" s="2">
        <v>1</v>
      </c>
      <c r="K3525" s="2">
        <f t="shared" si="304"/>
        <v>7056000</v>
      </c>
      <c r="L3525" s="2">
        <v>1</v>
      </c>
      <c r="M3525" s="2">
        <f t="shared" si="305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306"/>
        <v>4</v>
      </c>
      <c r="S3525">
        <v>0.18</v>
      </c>
      <c r="T3525">
        <v>2.3E-3</v>
      </c>
      <c r="U3525">
        <f t="shared" si="307"/>
        <v>1.3799999999999999E-3</v>
      </c>
    </row>
    <row r="3526" spans="1:21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303"/>
        <v>2900</v>
      </c>
      <c r="J3526" s="2">
        <v>1</v>
      </c>
      <c r="K3526" s="2">
        <f t="shared" si="304"/>
        <v>7058000</v>
      </c>
      <c r="L3526" s="2">
        <v>1</v>
      </c>
      <c r="M3526" s="2">
        <f t="shared" si="305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306"/>
        <v>4</v>
      </c>
      <c r="S3526">
        <v>0.18</v>
      </c>
      <c r="T3526">
        <v>2.3E-3</v>
      </c>
      <c r="U3526">
        <f t="shared" si="307"/>
        <v>1.3799999999999999E-3</v>
      </c>
    </row>
    <row r="3527" spans="1:21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303"/>
        <v>2900</v>
      </c>
      <c r="J3527" s="2">
        <v>1</v>
      </c>
      <c r="K3527" s="2">
        <f t="shared" si="304"/>
        <v>7060000</v>
      </c>
      <c r="L3527" s="2">
        <v>1</v>
      </c>
      <c r="M3527" s="2">
        <f t="shared" si="305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306"/>
        <v>4</v>
      </c>
      <c r="S3527">
        <v>0.18</v>
      </c>
      <c r="T3527">
        <v>2.3E-3</v>
      </c>
      <c r="U3527">
        <f t="shared" si="307"/>
        <v>1.3799999999999999E-3</v>
      </c>
    </row>
    <row r="3528" spans="1:21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303"/>
        <v>2910</v>
      </c>
      <c r="J3528" s="2">
        <v>1</v>
      </c>
      <c r="K3528" s="2">
        <f t="shared" si="304"/>
        <v>7062000</v>
      </c>
      <c r="L3528" s="2">
        <v>1</v>
      </c>
      <c r="M3528" s="2">
        <f t="shared" si="305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306"/>
        <v>4</v>
      </c>
      <c r="S3528">
        <v>0.18</v>
      </c>
      <c r="T3528">
        <v>2.3E-3</v>
      </c>
      <c r="U3528">
        <f t="shared" si="307"/>
        <v>1.3799999999999999E-3</v>
      </c>
    </row>
    <row r="3529" spans="1:21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303"/>
        <v>2910</v>
      </c>
      <c r="J3529" s="2">
        <v>1</v>
      </c>
      <c r="K3529" s="2">
        <f t="shared" si="304"/>
        <v>7064000</v>
      </c>
      <c r="L3529" s="2">
        <v>1</v>
      </c>
      <c r="M3529" s="2">
        <f t="shared" si="305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306"/>
        <v>4</v>
      </c>
      <c r="S3529">
        <v>0.18</v>
      </c>
      <c r="T3529">
        <v>2.3E-3</v>
      </c>
      <c r="U3529">
        <f t="shared" si="307"/>
        <v>1.3799999999999999E-3</v>
      </c>
    </row>
    <row r="3530" spans="1:21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303"/>
        <v>2910</v>
      </c>
      <c r="J3530" s="2">
        <v>1</v>
      </c>
      <c r="K3530" s="2">
        <f t="shared" si="304"/>
        <v>7066000</v>
      </c>
      <c r="L3530" s="2">
        <v>1</v>
      </c>
      <c r="M3530" s="2">
        <f t="shared" si="305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306"/>
        <v>4</v>
      </c>
      <c r="S3530">
        <v>0.18</v>
      </c>
      <c r="T3530">
        <v>2.3E-3</v>
      </c>
      <c r="U3530">
        <f t="shared" si="307"/>
        <v>1.3799999999999999E-3</v>
      </c>
    </row>
    <row r="3531" spans="1:21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303"/>
        <v>2910</v>
      </c>
      <c r="J3531" s="2">
        <v>1</v>
      </c>
      <c r="K3531" s="2">
        <f t="shared" si="304"/>
        <v>7068000</v>
      </c>
      <c r="L3531" s="2">
        <v>1</v>
      </c>
      <c r="M3531" s="2">
        <f t="shared" si="305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306"/>
        <v>4</v>
      </c>
      <c r="S3531">
        <v>0.18</v>
      </c>
      <c r="T3531">
        <v>2.3E-3</v>
      </c>
      <c r="U3531">
        <f t="shared" si="307"/>
        <v>1.3799999999999999E-3</v>
      </c>
    </row>
    <row r="3532" spans="1:21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303"/>
        <v>2910</v>
      </c>
      <c r="J3532" s="2">
        <v>1</v>
      </c>
      <c r="K3532" s="2">
        <f t="shared" si="304"/>
        <v>7070000</v>
      </c>
      <c r="L3532" s="2">
        <v>1</v>
      </c>
      <c r="M3532" s="2">
        <f t="shared" si="305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306"/>
        <v>4</v>
      </c>
      <c r="S3532">
        <v>0.18</v>
      </c>
      <c r="T3532">
        <v>2.3E-3</v>
      </c>
      <c r="U3532">
        <f t="shared" si="307"/>
        <v>1.3799999999999999E-3</v>
      </c>
    </row>
    <row r="3533" spans="1:21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303"/>
        <v>2910</v>
      </c>
      <c r="J3533" s="2">
        <v>1</v>
      </c>
      <c r="K3533" s="2">
        <f t="shared" si="304"/>
        <v>7072000</v>
      </c>
      <c r="L3533" s="2">
        <v>1</v>
      </c>
      <c r="M3533" s="2">
        <f t="shared" si="305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306"/>
        <v>4</v>
      </c>
      <c r="S3533">
        <v>0.18</v>
      </c>
      <c r="T3533">
        <v>2.3E-3</v>
      </c>
      <c r="U3533">
        <f t="shared" si="307"/>
        <v>1.3799999999999999E-3</v>
      </c>
    </row>
    <row r="3534" spans="1:21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303"/>
        <v>2910</v>
      </c>
      <c r="J3534" s="2">
        <v>1</v>
      </c>
      <c r="K3534" s="2">
        <f t="shared" si="304"/>
        <v>7074000</v>
      </c>
      <c r="L3534" s="2">
        <v>1</v>
      </c>
      <c r="M3534" s="2">
        <f t="shared" si="305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306"/>
        <v>4</v>
      </c>
      <c r="S3534">
        <v>0.18</v>
      </c>
      <c r="T3534">
        <v>2.3E-3</v>
      </c>
      <c r="U3534">
        <f t="shared" si="307"/>
        <v>1.3799999999999999E-3</v>
      </c>
    </row>
    <row r="3535" spans="1:21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303"/>
        <v>2910</v>
      </c>
      <c r="J3535" s="2">
        <v>1</v>
      </c>
      <c r="K3535" s="2">
        <f t="shared" si="304"/>
        <v>7076000</v>
      </c>
      <c r="L3535" s="2">
        <v>1</v>
      </c>
      <c r="M3535" s="2">
        <f t="shared" si="305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306"/>
        <v>4</v>
      </c>
      <c r="S3535">
        <v>0.18</v>
      </c>
      <c r="T3535">
        <v>2.3E-3</v>
      </c>
      <c r="U3535">
        <f t="shared" si="307"/>
        <v>1.3799999999999999E-3</v>
      </c>
    </row>
    <row r="3536" spans="1:21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303"/>
        <v>2910</v>
      </c>
      <c r="J3536" s="2">
        <v>1</v>
      </c>
      <c r="K3536" s="2">
        <f t="shared" si="304"/>
        <v>7078000</v>
      </c>
      <c r="L3536" s="2">
        <v>1</v>
      </c>
      <c r="M3536" s="2">
        <f t="shared" si="305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306"/>
        <v>4</v>
      </c>
      <c r="S3536">
        <v>0.18</v>
      </c>
      <c r="T3536">
        <v>2.3E-3</v>
      </c>
      <c r="U3536">
        <f t="shared" si="307"/>
        <v>1.3799999999999999E-3</v>
      </c>
    </row>
    <row r="3537" spans="1:21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303"/>
        <v>2910</v>
      </c>
      <c r="J3537" s="2">
        <v>1</v>
      </c>
      <c r="K3537" s="2">
        <f t="shared" si="304"/>
        <v>7080000</v>
      </c>
      <c r="L3537" s="2">
        <v>1</v>
      </c>
      <c r="M3537" s="2">
        <f t="shared" si="305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306"/>
        <v>4</v>
      </c>
      <c r="S3537">
        <v>0.18</v>
      </c>
      <c r="T3537">
        <v>2.3E-3</v>
      </c>
      <c r="U3537">
        <f t="shared" si="307"/>
        <v>1.3799999999999999E-3</v>
      </c>
    </row>
    <row r="3538" spans="1:21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303"/>
        <v>2910</v>
      </c>
      <c r="J3538" s="2">
        <v>1</v>
      </c>
      <c r="K3538" s="2">
        <f t="shared" si="304"/>
        <v>7082000</v>
      </c>
      <c r="L3538" s="2">
        <v>1</v>
      </c>
      <c r="M3538" s="2">
        <f t="shared" si="305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306"/>
        <v>4</v>
      </c>
      <c r="S3538">
        <v>0.18</v>
      </c>
      <c r="T3538">
        <v>2.3E-3</v>
      </c>
      <c r="U3538">
        <f t="shared" si="307"/>
        <v>1.3799999999999999E-3</v>
      </c>
    </row>
    <row r="3539" spans="1:21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303"/>
        <v>2910</v>
      </c>
      <c r="J3539" s="2">
        <v>1</v>
      </c>
      <c r="K3539" s="2">
        <f t="shared" si="304"/>
        <v>7084000</v>
      </c>
      <c r="L3539" s="2">
        <v>1</v>
      </c>
      <c r="M3539" s="2">
        <f t="shared" si="305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306"/>
        <v>4</v>
      </c>
      <c r="S3539">
        <v>0.18</v>
      </c>
      <c r="T3539">
        <v>2.3E-3</v>
      </c>
      <c r="U3539">
        <f t="shared" si="307"/>
        <v>1.3799999999999999E-3</v>
      </c>
    </row>
    <row r="3540" spans="1:21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303"/>
        <v>2910</v>
      </c>
      <c r="J3540" s="2">
        <v>1</v>
      </c>
      <c r="K3540" s="2">
        <f t="shared" si="304"/>
        <v>7086000</v>
      </c>
      <c r="L3540" s="2">
        <v>1</v>
      </c>
      <c r="M3540" s="2">
        <f t="shared" si="305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306"/>
        <v>4</v>
      </c>
      <c r="S3540">
        <v>0.18</v>
      </c>
      <c r="T3540">
        <v>2.3E-3</v>
      </c>
      <c r="U3540">
        <f t="shared" si="307"/>
        <v>1.3799999999999999E-3</v>
      </c>
    </row>
    <row r="3541" spans="1:21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303"/>
        <v>2910</v>
      </c>
      <c r="J3541" s="2">
        <v>1</v>
      </c>
      <c r="K3541" s="2">
        <f t="shared" si="304"/>
        <v>7088000</v>
      </c>
      <c r="L3541" s="2">
        <v>1</v>
      </c>
      <c r="M3541" s="2">
        <f t="shared" si="305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306"/>
        <v>4</v>
      </c>
      <c r="S3541">
        <v>0.18</v>
      </c>
      <c r="T3541">
        <v>2.3E-3</v>
      </c>
      <c r="U3541">
        <f t="shared" si="307"/>
        <v>1.3799999999999999E-3</v>
      </c>
    </row>
    <row r="3542" spans="1:21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303"/>
        <v>2910</v>
      </c>
      <c r="J3542" s="2">
        <v>1</v>
      </c>
      <c r="K3542" s="2">
        <f t="shared" si="304"/>
        <v>7090000</v>
      </c>
      <c r="L3542" s="2">
        <v>1</v>
      </c>
      <c r="M3542" s="2">
        <f t="shared" si="305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306"/>
        <v>4</v>
      </c>
      <c r="S3542">
        <v>0.18</v>
      </c>
      <c r="T3542">
        <v>2.3E-3</v>
      </c>
      <c r="U3542">
        <f t="shared" si="307"/>
        <v>1.3799999999999999E-3</v>
      </c>
    </row>
    <row r="3543" spans="1:21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303"/>
        <v>2910</v>
      </c>
      <c r="J3543" s="2">
        <v>1</v>
      </c>
      <c r="K3543" s="2">
        <f t="shared" si="304"/>
        <v>7092000</v>
      </c>
      <c r="L3543" s="2">
        <v>1</v>
      </c>
      <c r="M3543" s="2">
        <f t="shared" si="305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306"/>
        <v>4</v>
      </c>
      <c r="S3543">
        <v>0.18</v>
      </c>
      <c r="T3543">
        <v>2.3E-3</v>
      </c>
      <c r="U3543">
        <f t="shared" si="307"/>
        <v>1.3799999999999999E-3</v>
      </c>
    </row>
    <row r="3544" spans="1:21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303"/>
        <v>2910</v>
      </c>
      <c r="J3544" s="2">
        <v>1</v>
      </c>
      <c r="K3544" s="2">
        <f t="shared" si="304"/>
        <v>7094000</v>
      </c>
      <c r="L3544" s="2">
        <v>1</v>
      </c>
      <c r="M3544" s="2">
        <f t="shared" si="305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306"/>
        <v>4</v>
      </c>
      <c r="S3544">
        <v>0.18</v>
      </c>
      <c r="T3544">
        <v>2.3E-3</v>
      </c>
      <c r="U3544">
        <f t="shared" si="307"/>
        <v>1.3799999999999999E-3</v>
      </c>
    </row>
    <row r="3545" spans="1:21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303"/>
        <v>2910</v>
      </c>
      <c r="J3545" s="2">
        <v>1</v>
      </c>
      <c r="K3545" s="2">
        <f t="shared" si="304"/>
        <v>7096000</v>
      </c>
      <c r="L3545" s="2">
        <v>1</v>
      </c>
      <c r="M3545" s="2">
        <f t="shared" si="305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306"/>
        <v>4</v>
      </c>
      <c r="S3545">
        <v>0.18</v>
      </c>
      <c r="T3545">
        <v>2.3E-3</v>
      </c>
      <c r="U3545">
        <f t="shared" si="307"/>
        <v>1.3799999999999999E-3</v>
      </c>
    </row>
    <row r="3546" spans="1:21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303"/>
        <v>2910</v>
      </c>
      <c r="J3546" s="2">
        <v>1</v>
      </c>
      <c r="K3546" s="2">
        <f t="shared" si="304"/>
        <v>7098000</v>
      </c>
      <c r="L3546" s="2">
        <v>1</v>
      </c>
      <c r="M3546" s="2">
        <f t="shared" si="305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306"/>
        <v>4</v>
      </c>
      <c r="S3546">
        <v>0.18</v>
      </c>
      <c r="T3546">
        <v>2.3E-3</v>
      </c>
      <c r="U3546">
        <f t="shared" si="307"/>
        <v>1.3799999999999999E-3</v>
      </c>
    </row>
    <row r="3547" spans="1:21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303"/>
        <v>2910</v>
      </c>
      <c r="J3547" s="2">
        <v>1</v>
      </c>
      <c r="K3547" s="2">
        <f t="shared" si="304"/>
        <v>7100000</v>
      </c>
      <c r="L3547" s="2">
        <v>1</v>
      </c>
      <c r="M3547" s="2">
        <f t="shared" si="305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306"/>
        <v>4</v>
      </c>
      <c r="S3547">
        <v>0.18</v>
      </c>
      <c r="T3547">
        <v>2.3E-3</v>
      </c>
      <c r="U3547">
        <f t="shared" si="307"/>
        <v>1.3799999999999999E-3</v>
      </c>
    </row>
    <row r="3548" spans="1:21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303"/>
        <v>2910</v>
      </c>
      <c r="J3548" s="2">
        <v>1</v>
      </c>
      <c r="K3548" s="2">
        <f t="shared" si="304"/>
        <v>7102000</v>
      </c>
      <c r="L3548" s="2">
        <v>1</v>
      </c>
      <c r="M3548" s="2">
        <f t="shared" si="305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306"/>
        <v>4</v>
      </c>
      <c r="S3548">
        <v>0.18</v>
      </c>
      <c r="T3548">
        <v>2.3E-3</v>
      </c>
      <c r="U3548">
        <f t="shared" si="307"/>
        <v>1.3799999999999999E-3</v>
      </c>
    </row>
    <row r="3549" spans="1:21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303"/>
        <v>2910</v>
      </c>
      <c r="J3549" s="2">
        <v>1</v>
      </c>
      <c r="K3549" s="2">
        <f t="shared" si="304"/>
        <v>7104000</v>
      </c>
      <c r="L3549" s="2">
        <v>1</v>
      </c>
      <c r="M3549" s="2">
        <f t="shared" si="305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306"/>
        <v>4</v>
      </c>
      <c r="S3549">
        <v>0.18</v>
      </c>
      <c r="T3549">
        <v>2.3E-3</v>
      </c>
      <c r="U3549">
        <f t="shared" si="307"/>
        <v>1.3799999999999999E-3</v>
      </c>
    </row>
    <row r="3550" spans="1:21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303"/>
        <v>2910</v>
      </c>
      <c r="J3550" s="2">
        <v>1</v>
      </c>
      <c r="K3550" s="2">
        <f t="shared" si="304"/>
        <v>7106000</v>
      </c>
      <c r="L3550" s="2">
        <v>1</v>
      </c>
      <c r="M3550" s="2">
        <f t="shared" si="305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306"/>
        <v>4</v>
      </c>
      <c r="S3550">
        <v>0.18</v>
      </c>
      <c r="T3550">
        <v>2.3E-3</v>
      </c>
      <c r="U3550">
        <f t="shared" si="307"/>
        <v>1.3799999999999999E-3</v>
      </c>
    </row>
    <row r="3551" spans="1:21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303"/>
        <v>2910</v>
      </c>
      <c r="J3551" s="2">
        <v>1</v>
      </c>
      <c r="K3551" s="2">
        <f t="shared" si="304"/>
        <v>7108000</v>
      </c>
      <c r="L3551" s="2">
        <v>1</v>
      </c>
      <c r="M3551" s="2">
        <f t="shared" si="305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306"/>
        <v>4</v>
      </c>
      <c r="S3551">
        <v>0.18</v>
      </c>
      <c r="T3551">
        <v>2.3E-3</v>
      </c>
      <c r="U3551">
        <f t="shared" si="307"/>
        <v>1.3799999999999999E-3</v>
      </c>
    </row>
    <row r="3552" spans="1:21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303"/>
        <v>2910</v>
      </c>
      <c r="J3552" s="2">
        <v>1</v>
      </c>
      <c r="K3552" s="2">
        <f t="shared" si="304"/>
        <v>7110000</v>
      </c>
      <c r="L3552" s="2">
        <v>1</v>
      </c>
      <c r="M3552" s="2">
        <f t="shared" si="305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306"/>
        <v>4</v>
      </c>
      <c r="S3552">
        <v>0.18</v>
      </c>
      <c r="T3552">
        <v>2.3E-3</v>
      </c>
      <c r="U3552">
        <f t="shared" si="307"/>
        <v>1.3799999999999999E-3</v>
      </c>
    </row>
    <row r="3553" spans="1:21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303"/>
        <v>2920</v>
      </c>
      <c r="I3553" s="1"/>
      <c r="J3553" s="1">
        <v>1</v>
      </c>
      <c r="K3553" s="1">
        <f t="shared" si="304"/>
        <v>7112000</v>
      </c>
      <c r="L3553" s="1">
        <v>1</v>
      </c>
      <c r="M3553" s="1">
        <f t="shared" si="305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306"/>
        <v>4</v>
      </c>
      <c r="S3553">
        <v>0.18</v>
      </c>
      <c r="T3553">
        <v>2.3E-3</v>
      </c>
      <c r="U3553">
        <f t="shared" si="307"/>
        <v>1.3799999999999999E-3</v>
      </c>
    </row>
    <row r="3554" spans="1:21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303"/>
        <v>2920</v>
      </c>
      <c r="I3554" s="1"/>
      <c r="J3554" s="1">
        <v>1</v>
      </c>
      <c r="K3554" s="1">
        <f t="shared" si="304"/>
        <v>7114000</v>
      </c>
      <c r="L3554" s="1">
        <v>1</v>
      </c>
      <c r="M3554" s="1">
        <f t="shared" si="305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306"/>
        <v>4</v>
      </c>
      <c r="S3554">
        <v>0.18</v>
      </c>
      <c r="T3554">
        <v>2.3E-3</v>
      </c>
      <c r="U3554">
        <f t="shared" si="307"/>
        <v>1.3799999999999999E-3</v>
      </c>
    </row>
    <row r="3555" spans="1:21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303"/>
        <v>2920</v>
      </c>
      <c r="I3555" s="1"/>
      <c r="J3555" s="1">
        <v>1</v>
      </c>
      <c r="K3555" s="1">
        <f t="shared" si="304"/>
        <v>7116000</v>
      </c>
      <c r="L3555" s="1">
        <v>1</v>
      </c>
      <c r="M3555" s="1">
        <f t="shared" si="305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306"/>
        <v>4</v>
      </c>
      <c r="S3555">
        <v>0.18</v>
      </c>
      <c r="T3555">
        <v>2.3E-3</v>
      </c>
      <c r="U3555">
        <f t="shared" si="307"/>
        <v>1.3799999999999999E-3</v>
      </c>
    </row>
    <row r="3556" spans="1:21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303"/>
        <v>2920</v>
      </c>
      <c r="I3556" s="1"/>
      <c r="J3556" s="1">
        <v>1</v>
      </c>
      <c r="K3556" s="1">
        <f t="shared" si="304"/>
        <v>7118000</v>
      </c>
      <c r="L3556" s="1">
        <v>1</v>
      </c>
      <c r="M3556" s="1">
        <f t="shared" si="305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306"/>
        <v>4</v>
      </c>
      <c r="S3556">
        <v>0.18</v>
      </c>
      <c r="T3556">
        <v>2.3E-3</v>
      </c>
      <c r="U3556">
        <f t="shared" si="307"/>
        <v>1.3799999999999999E-3</v>
      </c>
    </row>
    <row r="3557" spans="1:21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303"/>
        <v>2920</v>
      </c>
      <c r="I3557" s="1"/>
      <c r="J3557" s="1">
        <v>1</v>
      </c>
      <c r="K3557" s="1">
        <f t="shared" si="304"/>
        <v>7120000</v>
      </c>
      <c r="L3557" s="1">
        <v>1</v>
      </c>
      <c r="M3557" s="1">
        <f t="shared" si="305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306"/>
        <v>4</v>
      </c>
      <c r="S3557">
        <v>0.18</v>
      </c>
      <c r="T3557">
        <v>2.3E-3</v>
      </c>
      <c r="U3557">
        <f t="shared" si="307"/>
        <v>1.3799999999999999E-3</v>
      </c>
    </row>
    <row r="3558" spans="1:21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303"/>
        <v>2920</v>
      </c>
      <c r="I3558" s="1"/>
      <c r="J3558" s="1">
        <v>1</v>
      </c>
      <c r="K3558" s="1">
        <f t="shared" si="304"/>
        <v>7122000</v>
      </c>
      <c r="L3558" s="1">
        <v>1</v>
      </c>
      <c r="M3558" s="1">
        <f t="shared" si="305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306"/>
        <v>4</v>
      </c>
      <c r="S3558">
        <v>0.18</v>
      </c>
      <c r="T3558">
        <v>2.3E-3</v>
      </c>
      <c r="U3558">
        <f t="shared" si="307"/>
        <v>1.3799999999999999E-3</v>
      </c>
    </row>
    <row r="3559" spans="1:21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303"/>
        <v>2920</v>
      </c>
      <c r="I3559" s="1"/>
      <c r="J3559" s="1">
        <v>1</v>
      </c>
      <c r="K3559" s="1">
        <f t="shared" si="304"/>
        <v>7124000</v>
      </c>
      <c r="L3559" s="1">
        <v>1</v>
      </c>
      <c r="M3559" s="1">
        <f t="shared" si="305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306"/>
        <v>4</v>
      </c>
      <c r="S3559">
        <v>0.18</v>
      </c>
      <c r="T3559">
        <v>2.3E-3</v>
      </c>
      <c r="U3559">
        <f t="shared" si="307"/>
        <v>1.3799999999999999E-3</v>
      </c>
    </row>
    <row r="3560" spans="1:21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303"/>
        <v>2920</v>
      </c>
      <c r="I3560" s="1"/>
      <c r="J3560" s="1">
        <v>1</v>
      </c>
      <c r="K3560" s="1">
        <f t="shared" si="304"/>
        <v>7126000</v>
      </c>
      <c r="L3560" s="1">
        <v>1</v>
      </c>
      <c r="M3560" s="1">
        <f t="shared" si="305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306"/>
        <v>4</v>
      </c>
      <c r="S3560">
        <v>0.18</v>
      </c>
      <c r="T3560">
        <v>2.3E-3</v>
      </c>
      <c r="U3560">
        <f t="shared" si="307"/>
        <v>1.3799999999999999E-3</v>
      </c>
    </row>
    <row r="3561" spans="1:21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303"/>
        <v>2920</v>
      </c>
      <c r="I3561" s="1"/>
      <c r="J3561" s="1">
        <v>1</v>
      </c>
      <c r="K3561" s="1">
        <f t="shared" si="304"/>
        <v>7128000</v>
      </c>
      <c r="L3561" s="1">
        <v>1</v>
      </c>
      <c r="M3561" s="1">
        <f t="shared" si="305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306"/>
        <v>4</v>
      </c>
      <c r="S3561">
        <v>0.18</v>
      </c>
      <c r="T3561">
        <v>2.3E-3</v>
      </c>
      <c r="U3561">
        <f t="shared" si="307"/>
        <v>1.3799999999999999E-3</v>
      </c>
    </row>
    <row r="3562" spans="1:21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303"/>
        <v>2920</v>
      </c>
      <c r="I3562" s="1"/>
      <c r="J3562" s="1">
        <v>1</v>
      </c>
      <c r="K3562" s="1">
        <f t="shared" si="304"/>
        <v>7130000</v>
      </c>
      <c r="L3562" s="1">
        <v>1</v>
      </c>
      <c r="M3562" s="1">
        <f t="shared" si="305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306"/>
        <v>4</v>
      </c>
      <c r="S3562">
        <v>0.18</v>
      </c>
      <c r="T3562">
        <v>2.3E-3</v>
      </c>
      <c r="U3562">
        <f t="shared" si="307"/>
        <v>1.3799999999999999E-3</v>
      </c>
    </row>
    <row r="3563" spans="1:21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303"/>
        <v>2920</v>
      </c>
      <c r="I3563" s="1"/>
      <c r="J3563" s="1">
        <v>1</v>
      </c>
      <c r="K3563" s="1">
        <f t="shared" si="304"/>
        <v>7132000</v>
      </c>
      <c r="L3563" s="1">
        <v>1</v>
      </c>
      <c r="M3563" s="1">
        <f t="shared" si="305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306"/>
        <v>4</v>
      </c>
      <c r="S3563">
        <v>0.18</v>
      </c>
      <c r="T3563">
        <v>2.3E-3</v>
      </c>
      <c r="U3563">
        <f t="shared" si="307"/>
        <v>1.3799999999999999E-3</v>
      </c>
    </row>
    <row r="3564" spans="1:21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303"/>
        <v>2920</v>
      </c>
      <c r="I3564" s="1"/>
      <c r="J3564" s="1">
        <v>1</v>
      </c>
      <c r="K3564" s="1">
        <f t="shared" si="304"/>
        <v>7134000</v>
      </c>
      <c r="L3564" s="1">
        <v>1</v>
      </c>
      <c r="M3564" s="1">
        <f t="shared" si="305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306"/>
        <v>4</v>
      </c>
      <c r="S3564">
        <v>0.18</v>
      </c>
      <c r="T3564">
        <v>2.3E-3</v>
      </c>
      <c r="U3564">
        <f t="shared" si="307"/>
        <v>1.3799999999999999E-3</v>
      </c>
    </row>
    <row r="3565" spans="1:21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303"/>
        <v>2920</v>
      </c>
      <c r="I3565" s="1"/>
      <c r="J3565" s="1">
        <v>1</v>
      </c>
      <c r="K3565" s="1">
        <f t="shared" si="304"/>
        <v>7136000</v>
      </c>
      <c r="L3565" s="1">
        <v>1</v>
      </c>
      <c r="M3565" s="1">
        <f t="shared" si="305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306"/>
        <v>4</v>
      </c>
      <c r="S3565">
        <v>0.18</v>
      </c>
      <c r="T3565">
        <v>2.3E-3</v>
      </c>
      <c r="U3565">
        <f t="shared" si="307"/>
        <v>1.3799999999999999E-3</v>
      </c>
    </row>
    <row r="3566" spans="1:21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303"/>
        <v>2920</v>
      </c>
      <c r="I3566" s="1"/>
      <c r="J3566" s="1">
        <v>1</v>
      </c>
      <c r="K3566" s="1">
        <f t="shared" si="304"/>
        <v>7138000</v>
      </c>
      <c r="L3566" s="1">
        <v>1</v>
      </c>
      <c r="M3566" s="1">
        <f t="shared" si="305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306"/>
        <v>4</v>
      </c>
      <c r="S3566">
        <v>0.18</v>
      </c>
      <c r="T3566">
        <v>2.3E-3</v>
      </c>
      <c r="U3566">
        <f t="shared" si="307"/>
        <v>1.3799999999999999E-3</v>
      </c>
    </row>
    <row r="3567" spans="1:21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303"/>
        <v>2920</v>
      </c>
      <c r="I3567" s="1"/>
      <c r="J3567" s="1">
        <v>1</v>
      </c>
      <c r="K3567" s="1">
        <f t="shared" si="304"/>
        <v>7140000</v>
      </c>
      <c r="L3567" s="1">
        <v>1</v>
      </c>
      <c r="M3567" s="1">
        <f t="shared" si="305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306"/>
        <v>4</v>
      </c>
      <c r="S3567">
        <v>0.18</v>
      </c>
      <c r="T3567">
        <v>2.3E-3</v>
      </c>
      <c r="U3567">
        <f t="shared" si="307"/>
        <v>1.3799999999999999E-3</v>
      </c>
    </row>
    <row r="3568" spans="1:21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303"/>
        <v>2920</v>
      </c>
      <c r="I3568" s="1"/>
      <c r="J3568" s="1">
        <v>1</v>
      </c>
      <c r="K3568" s="1">
        <f t="shared" si="304"/>
        <v>7142000</v>
      </c>
      <c r="L3568" s="1">
        <v>1</v>
      </c>
      <c r="M3568" s="1">
        <f t="shared" si="305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306"/>
        <v>4</v>
      </c>
      <c r="S3568">
        <v>0.18</v>
      </c>
      <c r="T3568">
        <v>2.3E-3</v>
      </c>
      <c r="U3568">
        <f t="shared" si="307"/>
        <v>1.3799999999999999E-3</v>
      </c>
    </row>
    <row r="3569" spans="1:21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303"/>
        <v>2920</v>
      </c>
      <c r="I3569" s="1"/>
      <c r="J3569" s="1">
        <v>1</v>
      </c>
      <c r="K3569" s="1">
        <f t="shared" si="304"/>
        <v>7144000</v>
      </c>
      <c r="L3569" s="1">
        <v>1</v>
      </c>
      <c r="M3569" s="1">
        <f t="shared" si="305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306"/>
        <v>4</v>
      </c>
      <c r="S3569">
        <v>0.18</v>
      </c>
      <c r="T3569">
        <v>2.3E-3</v>
      </c>
      <c r="U3569">
        <f t="shared" si="307"/>
        <v>1.3799999999999999E-3</v>
      </c>
    </row>
    <row r="3570" spans="1:21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303"/>
        <v>2920</v>
      </c>
      <c r="I3570" s="1"/>
      <c r="J3570" s="1">
        <v>1</v>
      </c>
      <c r="K3570" s="1">
        <f t="shared" si="304"/>
        <v>7146000</v>
      </c>
      <c r="L3570" s="1">
        <v>1</v>
      </c>
      <c r="M3570" s="1">
        <f t="shared" si="305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306"/>
        <v>4</v>
      </c>
      <c r="S3570">
        <v>0.18</v>
      </c>
      <c r="T3570">
        <v>2.3E-3</v>
      </c>
      <c r="U3570">
        <f t="shared" si="307"/>
        <v>1.3799999999999999E-3</v>
      </c>
    </row>
    <row r="3571" spans="1:21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303"/>
        <v>2920</v>
      </c>
      <c r="I3571" s="1"/>
      <c r="J3571" s="1">
        <v>1</v>
      </c>
      <c r="K3571" s="1">
        <f t="shared" si="304"/>
        <v>7148000</v>
      </c>
      <c r="L3571" s="1">
        <v>1</v>
      </c>
      <c r="M3571" s="1">
        <f t="shared" si="305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306"/>
        <v>4</v>
      </c>
      <c r="S3571">
        <v>0.18</v>
      </c>
      <c r="T3571">
        <v>2.3E-3</v>
      </c>
      <c r="U3571">
        <f t="shared" si="307"/>
        <v>1.3799999999999999E-3</v>
      </c>
    </row>
    <row r="3572" spans="1:21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303"/>
        <v>2920</v>
      </c>
      <c r="I3572" s="1"/>
      <c r="J3572" s="1">
        <v>1</v>
      </c>
      <c r="K3572" s="1">
        <f t="shared" si="304"/>
        <v>7150000</v>
      </c>
      <c r="L3572" s="1">
        <v>1</v>
      </c>
      <c r="M3572" s="1">
        <f t="shared" si="305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306"/>
        <v>4</v>
      </c>
      <c r="S3572">
        <v>0.18</v>
      </c>
      <c r="T3572">
        <v>2.3E-3</v>
      </c>
      <c r="U3572">
        <f t="shared" si="307"/>
        <v>1.3799999999999999E-3</v>
      </c>
    </row>
    <row r="3573" spans="1:21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303"/>
        <v>2920</v>
      </c>
      <c r="I3573" s="1"/>
      <c r="J3573" s="1">
        <v>1</v>
      </c>
      <c r="K3573" s="1">
        <f t="shared" si="304"/>
        <v>7152000</v>
      </c>
      <c r="L3573" s="1">
        <v>1</v>
      </c>
      <c r="M3573" s="1">
        <f t="shared" si="305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306"/>
        <v>4</v>
      </c>
      <c r="S3573">
        <v>0.18</v>
      </c>
      <c r="T3573">
        <v>2.3E-3</v>
      </c>
      <c r="U3573">
        <f t="shared" si="307"/>
        <v>1.3799999999999999E-3</v>
      </c>
    </row>
    <row r="3574" spans="1:21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303"/>
        <v>2920</v>
      </c>
      <c r="I3574" s="1"/>
      <c r="J3574" s="1">
        <v>1</v>
      </c>
      <c r="K3574" s="1">
        <f t="shared" si="304"/>
        <v>7154000</v>
      </c>
      <c r="L3574" s="1">
        <v>1</v>
      </c>
      <c r="M3574" s="1">
        <f t="shared" si="305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306"/>
        <v>4</v>
      </c>
      <c r="S3574">
        <v>0.18</v>
      </c>
      <c r="T3574">
        <v>2.3E-3</v>
      </c>
      <c r="U3574">
        <f t="shared" si="307"/>
        <v>1.3799999999999999E-3</v>
      </c>
    </row>
    <row r="3575" spans="1:21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303"/>
        <v>2920</v>
      </c>
      <c r="I3575" s="1"/>
      <c r="J3575" s="1">
        <v>1</v>
      </c>
      <c r="K3575" s="1">
        <f t="shared" si="304"/>
        <v>7156000</v>
      </c>
      <c r="L3575" s="1">
        <v>1</v>
      </c>
      <c r="M3575" s="1">
        <f t="shared" si="305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306"/>
        <v>4</v>
      </c>
      <c r="S3575">
        <v>0.18</v>
      </c>
      <c r="T3575">
        <v>2.3E-3</v>
      </c>
      <c r="U3575">
        <f t="shared" si="307"/>
        <v>1.3799999999999999E-3</v>
      </c>
    </row>
    <row r="3576" spans="1:21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303"/>
        <v>2920</v>
      </c>
      <c r="I3576" s="1"/>
      <c r="J3576" s="1">
        <v>1</v>
      </c>
      <c r="K3576" s="1">
        <f t="shared" si="304"/>
        <v>7158000</v>
      </c>
      <c r="L3576" s="1">
        <v>1</v>
      </c>
      <c r="M3576" s="1">
        <f t="shared" si="305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306"/>
        <v>4</v>
      </c>
      <c r="S3576">
        <v>0.18</v>
      </c>
      <c r="T3576">
        <v>2.3E-3</v>
      </c>
      <c r="U3576">
        <f t="shared" si="307"/>
        <v>1.3799999999999999E-3</v>
      </c>
    </row>
    <row r="3577" spans="1:21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303"/>
        <v>2920</v>
      </c>
      <c r="I3577" s="1"/>
      <c r="J3577" s="1">
        <v>1</v>
      </c>
      <c r="K3577" s="1">
        <f t="shared" si="304"/>
        <v>7160000</v>
      </c>
      <c r="L3577" s="1">
        <v>1</v>
      </c>
      <c r="M3577" s="1">
        <f t="shared" si="305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306"/>
        <v>4</v>
      </c>
      <c r="S3577">
        <v>0.18</v>
      </c>
      <c r="T3577">
        <v>2.3E-3</v>
      </c>
      <c r="U3577">
        <f t="shared" si="307"/>
        <v>1.3799999999999999E-3</v>
      </c>
    </row>
    <row r="3578" spans="1:21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303"/>
        <v>2930</v>
      </c>
      <c r="I3578" s="1"/>
      <c r="J3578" s="1">
        <v>1</v>
      </c>
      <c r="K3578" s="1">
        <f t="shared" si="304"/>
        <v>7162000</v>
      </c>
      <c r="L3578" s="1">
        <v>1</v>
      </c>
      <c r="M3578" s="1">
        <f t="shared" si="305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306"/>
        <v>4</v>
      </c>
      <c r="S3578">
        <v>0.18</v>
      </c>
      <c r="T3578">
        <v>2.3E-3</v>
      </c>
      <c r="U3578">
        <f t="shared" si="307"/>
        <v>1.3799999999999999E-3</v>
      </c>
    </row>
    <row r="3579" spans="1:21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303"/>
        <v>2930</v>
      </c>
      <c r="I3579" s="1"/>
      <c r="J3579" s="1">
        <v>1</v>
      </c>
      <c r="K3579" s="1">
        <f t="shared" si="304"/>
        <v>7164000</v>
      </c>
      <c r="L3579" s="1">
        <v>1</v>
      </c>
      <c r="M3579" s="1">
        <f t="shared" si="305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306"/>
        <v>4</v>
      </c>
      <c r="S3579">
        <v>0.18</v>
      </c>
      <c r="T3579">
        <v>2.3E-3</v>
      </c>
      <c r="U3579">
        <f t="shared" si="307"/>
        <v>1.3799999999999999E-3</v>
      </c>
    </row>
    <row r="3580" spans="1:21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308">ROUNDDOWN(A3579/50*20+1500,-1)</f>
        <v>2930</v>
      </c>
      <c r="I3580" s="1"/>
      <c r="J3580" s="1">
        <v>1</v>
      </c>
      <c r="K3580" s="1">
        <f t="shared" si="304"/>
        <v>7166000</v>
      </c>
      <c r="L3580" s="1">
        <v>1</v>
      </c>
      <c r="M3580" s="1">
        <f t="shared" si="305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306"/>
        <v>4</v>
      </c>
      <c r="S3580">
        <v>0.18</v>
      </c>
      <c r="T3580">
        <v>2.3E-3</v>
      </c>
      <c r="U3580">
        <f t="shared" si="307"/>
        <v>1.3799999999999999E-3</v>
      </c>
    </row>
    <row r="3581" spans="1:21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308"/>
        <v>2930</v>
      </c>
      <c r="I3581" s="1"/>
      <c r="J3581" s="1">
        <v>1</v>
      </c>
      <c r="K3581" s="1">
        <f t="shared" si="304"/>
        <v>7168000</v>
      </c>
      <c r="L3581" s="1">
        <v>1</v>
      </c>
      <c r="M3581" s="1">
        <f t="shared" si="305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306"/>
        <v>4</v>
      </c>
      <c r="S3581">
        <v>0.18</v>
      </c>
      <c r="T3581">
        <v>2.3E-3</v>
      </c>
      <c r="U3581">
        <f t="shared" si="307"/>
        <v>1.3799999999999999E-3</v>
      </c>
    </row>
    <row r="3582" spans="1:21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308"/>
        <v>2930</v>
      </c>
      <c r="I3582" s="1"/>
      <c r="J3582" s="1">
        <v>1</v>
      </c>
      <c r="K3582" s="1">
        <f t="shared" si="304"/>
        <v>7170000</v>
      </c>
      <c r="L3582" s="1">
        <v>1</v>
      </c>
      <c r="M3582" s="1">
        <f t="shared" si="305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306"/>
        <v>4</v>
      </c>
      <c r="S3582">
        <v>0.18</v>
      </c>
      <c r="T3582">
        <v>2.3E-3</v>
      </c>
      <c r="U3582">
        <f t="shared" si="307"/>
        <v>1.3799999999999999E-3</v>
      </c>
    </row>
    <row r="3583" spans="1:21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308"/>
        <v>2930</v>
      </c>
      <c r="I3583" s="1"/>
      <c r="J3583" s="1">
        <v>1</v>
      </c>
      <c r="K3583" s="1">
        <f t="shared" si="304"/>
        <v>7172000</v>
      </c>
      <c r="L3583" s="1">
        <v>1</v>
      </c>
      <c r="M3583" s="1">
        <f t="shared" si="305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306"/>
        <v>4</v>
      </c>
      <c r="S3583">
        <v>0.18</v>
      </c>
      <c r="T3583">
        <v>2.3E-3</v>
      </c>
      <c r="U3583">
        <f t="shared" si="307"/>
        <v>1.3799999999999999E-3</v>
      </c>
    </row>
    <row r="3584" spans="1:21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308"/>
        <v>2930</v>
      </c>
      <c r="I3584" s="1"/>
      <c r="J3584" s="1">
        <v>1</v>
      </c>
      <c r="K3584" s="1">
        <f t="shared" si="304"/>
        <v>7174000</v>
      </c>
      <c r="L3584" s="1">
        <v>1</v>
      </c>
      <c r="M3584" s="1">
        <f t="shared" si="305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306"/>
        <v>4</v>
      </c>
      <c r="S3584">
        <v>0.18</v>
      </c>
      <c r="T3584">
        <v>2.3E-3</v>
      </c>
      <c r="U3584">
        <f t="shared" si="307"/>
        <v>1.3799999999999999E-3</v>
      </c>
    </row>
    <row r="3585" spans="1:21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308"/>
        <v>2930</v>
      </c>
      <c r="I3585" s="1"/>
      <c r="J3585" s="1">
        <v>1</v>
      </c>
      <c r="K3585" s="1">
        <f t="shared" si="304"/>
        <v>7176000</v>
      </c>
      <c r="L3585" s="1">
        <v>1</v>
      </c>
      <c r="M3585" s="1">
        <f t="shared" si="305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306"/>
        <v>4</v>
      </c>
      <c r="S3585">
        <v>0.18</v>
      </c>
      <c r="T3585">
        <v>2.3E-3</v>
      </c>
      <c r="U3585">
        <f t="shared" si="307"/>
        <v>1.3799999999999999E-3</v>
      </c>
    </row>
    <row r="3586" spans="1:21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308"/>
        <v>2930</v>
      </c>
      <c r="I3586" s="1"/>
      <c r="J3586" s="1">
        <v>1</v>
      </c>
      <c r="K3586" s="1">
        <f t="shared" si="304"/>
        <v>7178000</v>
      </c>
      <c r="L3586" s="1">
        <v>1</v>
      </c>
      <c r="M3586" s="1">
        <f t="shared" si="305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306"/>
        <v>4</v>
      </c>
      <c r="S3586">
        <v>0.18</v>
      </c>
      <c r="T3586">
        <v>2.3E-3</v>
      </c>
      <c r="U3586">
        <f t="shared" si="307"/>
        <v>1.3799999999999999E-3</v>
      </c>
    </row>
    <row r="3587" spans="1:21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308"/>
        <v>2930</v>
      </c>
      <c r="I3587" s="1"/>
      <c r="J3587" s="1">
        <v>1</v>
      </c>
      <c r="K3587" s="1">
        <f t="shared" ref="K3587:K3602" si="309">10000+A3587*2000</f>
        <v>7180000</v>
      </c>
      <c r="L3587" s="1">
        <v>1</v>
      </c>
      <c r="M3587" s="1">
        <f t="shared" ref="M3587:M3602" si="310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311">QUOTIENT(A3587,1000)+1</f>
        <v>4</v>
      </c>
      <c r="S3587">
        <v>0.18</v>
      </c>
      <c r="T3587">
        <v>2.3E-3</v>
      </c>
      <c r="U3587">
        <f t="shared" si="307"/>
        <v>1.3799999999999999E-3</v>
      </c>
    </row>
    <row r="3588" spans="1:21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308"/>
        <v>2930</v>
      </c>
      <c r="I3588" s="1"/>
      <c r="J3588" s="1">
        <v>1</v>
      </c>
      <c r="K3588" s="1">
        <f t="shared" si="309"/>
        <v>7182000</v>
      </c>
      <c r="L3588" s="1">
        <v>1</v>
      </c>
      <c r="M3588" s="1">
        <f t="shared" si="310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311"/>
        <v>4</v>
      </c>
      <c r="S3588">
        <v>0.18</v>
      </c>
      <c r="T3588">
        <v>2.3E-3</v>
      </c>
      <c r="U3588">
        <f t="shared" ref="U3588:U3651" si="312">T3588*0.6</f>
        <v>1.3799999999999999E-3</v>
      </c>
    </row>
    <row r="3589" spans="1:21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308"/>
        <v>2930</v>
      </c>
      <c r="I3589" s="1"/>
      <c r="J3589" s="1">
        <v>1</v>
      </c>
      <c r="K3589" s="1">
        <f t="shared" si="309"/>
        <v>7184000</v>
      </c>
      <c r="L3589" s="1">
        <v>1</v>
      </c>
      <c r="M3589" s="1">
        <f t="shared" si="310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311"/>
        <v>4</v>
      </c>
      <c r="S3589">
        <v>0.18</v>
      </c>
      <c r="T3589">
        <v>2.3E-3</v>
      </c>
      <c r="U3589">
        <f t="shared" si="312"/>
        <v>1.3799999999999999E-3</v>
      </c>
    </row>
    <row r="3590" spans="1:21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308"/>
        <v>2930</v>
      </c>
      <c r="I3590" s="1"/>
      <c r="J3590" s="1">
        <v>1</v>
      </c>
      <c r="K3590" s="1">
        <f t="shared" si="309"/>
        <v>7186000</v>
      </c>
      <c r="L3590" s="1">
        <v>1</v>
      </c>
      <c r="M3590" s="1">
        <f t="shared" si="310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311"/>
        <v>4</v>
      </c>
      <c r="S3590">
        <v>0.18</v>
      </c>
      <c r="T3590">
        <v>2.3E-3</v>
      </c>
      <c r="U3590">
        <f t="shared" si="312"/>
        <v>1.3799999999999999E-3</v>
      </c>
    </row>
    <row r="3591" spans="1:21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308"/>
        <v>2930</v>
      </c>
      <c r="I3591" s="1"/>
      <c r="J3591" s="1">
        <v>1</v>
      </c>
      <c r="K3591" s="1">
        <f t="shared" si="309"/>
        <v>7188000</v>
      </c>
      <c r="L3591" s="1">
        <v>1</v>
      </c>
      <c r="M3591" s="1">
        <f t="shared" si="310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311"/>
        <v>4</v>
      </c>
      <c r="S3591">
        <v>0.18</v>
      </c>
      <c r="T3591">
        <v>2.3E-3</v>
      </c>
      <c r="U3591">
        <f t="shared" si="312"/>
        <v>1.3799999999999999E-3</v>
      </c>
    </row>
    <row r="3592" spans="1:21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308"/>
        <v>2930</v>
      </c>
      <c r="I3592" s="1"/>
      <c r="J3592" s="1">
        <v>1</v>
      </c>
      <c r="K3592" s="1">
        <f t="shared" si="309"/>
        <v>7190000</v>
      </c>
      <c r="L3592" s="1">
        <v>1</v>
      </c>
      <c r="M3592" s="1">
        <f t="shared" si="310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311"/>
        <v>4</v>
      </c>
      <c r="S3592">
        <v>0.18</v>
      </c>
      <c r="T3592">
        <v>2.3E-3</v>
      </c>
      <c r="U3592">
        <f t="shared" si="312"/>
        <v>1.3799999999999999E-3</v>
      </c>
    </row>
    <row r="3593" spans="1:21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308"/>
        <v>2930</v>
      </c>
      <c r="I3593" s="1"/>
      <c r="J3593" s="1">
        <v>1</v>
      </c>
      <c r="K3593" s="1">
        <f t="shared" si="309"/>
        <v>7192000</v>
      </c>
      <c r="L3593" s="1">
        <v>1</v>
      </c>
      <c r="M3593" s="1">
        <f t="shared" si="310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311"/>
        <v>4</v>
      </c>
      <c r="S3593">
        <v>0.18</v>
      </c>
      <c r="T3593">
        <v>2.3E-3</v>
      </c>
      <c r="U3593">
        <f t="shared" si="312"/>
        <v>1.3799999999999999E-3</v>
      </c>
    </row>
    <row r="3594" spans="1:21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308"/>
        <v>2930</v>
      </c>
      <c r="I3594" s="1"/>
      <c r="J3594" s="1">
        <v>1</v>
      </c>
      <c r="K3594" s="1">
        <f t="shared" si="309"/>
        <v>7194000</v>
      </c>
      <c r="L3594" s="1">
        <v>1</v>
      </c>
      <c r="M3594" s="1">
        <f t="shared" si="310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311"/>
        <v>4</v>
      </c>
      <c r="S3594">
        <v>0.18</v>
      </c>
      <c r="T3594">
        <v>2.3E-3</v>
      </c>
      <c r="U3594">
        <f t="shared" si="312"/>
        <v>1.3799999999999999E-3</v>
      </c>
    </row>
    <row r="3595" spans="1:21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308"/>
        <v>2930</v>
      </c>
      <c r="I3595" s="1"/>
      <c r="J3595" s="1">
        <v>1</v>
      </c>
      <c r="K3595" s="1">
        <f t="shared" si="309"/>
        <v>7196000</v>
      </c>
      <c r="L3595" s="1">
        <v>1</v>
      </c>
      <c r="M3595" s="1">
        <f t="shared" si="310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311"/>
        <v>4</v>
      </c>
      <c r="S3595">
        <v>0.18</v>
      </c>
      <c r="T3595">
        <v>2.3E-3</v>
      </c>
      <c r="U3595">
        <f t="shared" si="312"/>
        <v>1.3799999999999999E-3</v>
      </c>
    </row>
    <row r="3596" spans="1:21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308"/>
        <v>2930</v>
      </c>
      <c r="I3596" s="1"/>
      <c r="J3596" s="1">
        <v>1</v>
      </c>
      <c r="K3596" s="1">
        <f t="shared" si="309"/>
        <v>7198000</v>
      </c>
      <c r="L3596" s="1">
        <v>1</v>
      </c>
      <c r="M3596" s="1">
        <f t="shared" si="310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311"/>
        <v>4</v>
      </c>
      <c r="S3596">
        <v>0.18</v>
      </c>
      <c r="T3596">
        <v>2.3E-3</v>
      </c>
      <c r="U3596">
        <f t="shared" si="312"/>
        <v>1.3799999999999999E-3</v>
      </c>
    </row>
    <row r="3597" spans="1:21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308"/>
        <v>2930</v>
      </c>
      <c r="I3597" s="1"/>
      <c r="J3597" s="1">
        <v>1</v>
      </c>
      <c r="K3597" s="1">
        <f t="shared" si="309"/>
        <v>7200000</v>
      </c>
      <c r="L3597" s="1">
        <v>1</v>
      </c>
      <c r="M3597" s="1">
        <f t="shared" si="310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311"/>
        <v>4</v>
      </c>
      <c r="S3597">
        <v>0.18</v>
      </c>
      <c r="T3597">
        <v>2.3E-3</v>
      </c>
      <c r="U3597">
        <f t="shared" si="312"/>
        <v>1.3799999999999999E-3</v>
      </c>
    </row>
    <row r="3598" spans="1:21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308"/>
        <v>2930</v>
      </c>
      <c r="I3598" s="1"/>
      <c r="J3598" s="1">
        <v>1</v>
      </c>
      <c r="K3598" s="1">
        <f t="shared" si="309"/>
        <v>7202000</v>
      </c>
      <c r="L3598" s="1">
        <v>1</v>
      </c>
      <c r="M3598" s="1">
        <f t="shared" si="310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311"/>
        <v>4</v>
      </c>
      <c r="S3598">
        <v>0.18</v>
      </c>
      <c r="T3598">
        <v>2.3E-3</v>
      </c>
      <c r="U3598">
        <f t="shared" si="312"/>
        <v>1.3799999999999999E-3</v>
      </c>
    </row>
    <row r="3599" spans="1:21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308"/>
        <v>2930</v>
      </c>
      <c r="I3599" s="1"/>
      <c r="J3599" s="1">
        <v>1</v>
      </c>
      <c r="K3599" s="1">
        <f t="shared" si="309"/>
        <v>7204000</v>
      </c>
      <c r="L3599" s="1">
        <v>1</v>
      </c>
      <c r="M3599" s="1">
        <f t="shared" si="310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311"/>
        <v>4</v>
      </c>
      <c r="S3599">
        <v>0.18</v>
      </c>
      <c r="T3599">
        <v>2.3E-3</v>
      </c>
      <c r="U3599">
        <f t="shared" si="312"/>
        <v>1.3799999999999999E-3</v>
      </c>
    </row>
    <row r="3600" spans="1:21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308"/>
        <v>2930</v>
      </c>
      <c r="I3600" s="1"/>
      <c r="J3600" s="1">
        <v>1</v>
      </c>
      <c r="K3600" s="1">
        <f t="shared" si="309"/>
        <v>7206000</v>
      </c>
      <c r="L3600" s="1">
        <v>1</v>
      </c>
      <c r="M3600" s="1">
        <f t="shared" si="310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311"/>
        <v>4</v>
      </c>
      <c r="S3600">
        <v>0.18</v>
      </c>
      <c r="T3600">
        <v>2.3E-3</v>
      </c>
      <c r="U3600">
        <f t="shared" si="312"/>
        <v>1.3799999999999999E-3</v>
      </c>
    </row>
    <row r="3601" spans="1:21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308"/>
        <v>2930</v>
      </c>
      <c r="I3601" s="1"/>
      <c r="J3601" s="1">
        <v>1</v>
      </c>
      <c r="K3601" s="1">
        <f t="shared" si="309"/>
        <v>7208000</v>
      </c>
      <c r="L3601" s="1">
        <v>1</v>
      </c>
      <c r="M3601" s="1">
        <f t="shared" si="310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311"/>
        <v>4</v>
      </c>
      <c r="S3601">
        <v>0.18</v>
      </c>
      <c r="T3601">
        <v>2.3E-3</v>
      </c>
      <c r="U3601">
        <f t="shared" si="312"/>
        <v>1.3799999999999999E-3</v>
      </c>
    </row>
    <row r="3602" spans="1:21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308"/>
        <v>2930</v>
      </c>
      <c r="I3602" s="1"/>
      <c r="J3602" s="1">
        <v>1</v>
      </c>
      <c r="K3602" s="1">
        <f t="shared" si="309"/>
        <v>7210000</v>
      </c>
      <c r="L3602" s="1">
        <v>1</v>
      </c>
      <c r="M3602" s="1">
        <f t="shared" si="310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311"/>
        <v>4</v>
      </c>
      <c r="S3602">
        <v>0.18</v>
      </c>
      <c r="T3602">
        <v>2.3E-3</v>
      </c>
      <c r="U3602">
        <f t="shared" si="312"/>
        <v>1.3799999999999999E-3</v>
      </c>
    </row>
    <row r="3603" spans="1:21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308"/>
        <v>2940</v>
      </c>
      <c r="J3603" s="2">
        <v>1</v>
      </c>
      <c r="K3603" s="2">
        <f t="shared" ref="K3603:K3666" si="313">10000+A3603*2000</f>
        <v>7212000</v>
      </c>
      <c r="L3603" s="2">
        <v>1</v>
      </c>
      <c r="M3603" s="2">
        <f t="shared" ref="M3603:M3666" si="314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311"/>
        <v>4</v>
      </c>
      <c r="S3603">
        <v>0.18</v>
      </c>
      <c r="T3603">
        <v>2.3E-3</v>
      </c>
      <c r="U3603">
        <f t="shared" si="312"/>
        <v>1.3799999999999999E-3</v>
      </c>
    </row>
    <row r="3604" spans="1:21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308"/>
        <v>2940</v>
      </c>
      <c r="J3604" s="2">
        <v>1</v>
      </c>
      <c r="K3604" s="2">
        <f t="shared" si="313"/>
        <v>7214000</v>
      </c>
      <c r="L3604" s="2">
        <v>1</v>
      </c>
      <c r="M3604" s="2">
        <f t="shared" si="314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311"/>
        <v>4</v>
      </c>
      <c r="S3604">
        <v>0.18</v>
      </c>
      <c r="T3604">
        <v>2.3E-3</v>
      </c>
      <c r="U3604">
        <f t="shared" si="312"/>
        <v>1.3799999999999999E-3</v>
      </c>
    </row>
    <row r="3605" spans="1:21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308"/>
        <v>2940</v>
      </c>
      <c r="J3605" s="2">
        <v>1</v>
      </c>
      <c r="K3605" s="2">
        <f t="shared" si="313"/>
        <v>7216000</v>
      </c>
      <c r="L3605" s="2">
        <v>1</v>
      </c>
      <c r="M3605" s="2">
        <f t="shared" si="314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311"/>
        <v>4</v>
      </c>
      <c r="S3605">
        <v>0.18</v>
      </c>
      <c r="T3605">
        <v>2.3E-3</v>
      </c>
      <c r="U3605">
        <f t="shared" si="312"/>
        <v>1.3799999999999999E-3</v>
      </c>
    </row>
    <row r="3606" spans="1:21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308"/>
        <v>2940</v>
      </c>
      <c r="J3606" s="2">
        <v>1</v>
      </c>
      <c r="K3606" s="2">
        <f t="shared" si="313"/>
        <v>7218000</v>
      </c>
      <c r="L3606" s="2">
        <v>1</v>
      </c>
      <c r="M3606" s="2">
        <f t="shared" si="314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311"/>
        <v>4</v>
      </c>
      <c r="S3606">
        <v>0.18</v>
      </c>
      <c r="T3606">
        <v>2.3E-3</v>
      </c>
      <c r="U3606">
        <f t="shared" si="312"/>
        <v>1.3799999999999999E-3</v>
      </c>
    </row>
    <row r="3607" spans="1:21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308"/>
        <v>2940</v>
      </c>
      <c r="J3607" s="2">
        <v>1</v>
      </c>
      <c r="K3607" s="2">
        <f t="shared" si="313"/>
        <v>7220000</v>
      </c>
      <c r="L3607" s="2">
        <v>1</v>
      </c>
      <c r="M3607" s="2">
        <f t="shared" si="314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311"/>
        <v>4</v>
      </c>
      <c r="S3607">
        <v>0.18</v>
      </c>
      <c r="T3607">
        <v>2.3E-3</v>
      </c>
      <c r="U3607">
        <f t="shared" si="312"/>
        <v>1.3799999999999999E-3</v>
      </c>
    </row>
    <row r="3608" spans="1:21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308"/>
        <v>2940</v>
      </c>
      <c r="J3608" s="2">
        <v>1</v>
      </c>
      <c r="K3608" s="2">
        <f t="shared" si="313"/>
        <v>7222000</v>
      </c>
      <c r="L3608" s="2">
        <v>1</v>
      </c>
      <c r="M3608" s="2">
        <f t="shared" si="314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311"/>
        <v>4</v>
      </c>
      <c r="S3608">
        <v>0.18</v>
      </c>
      <c r="T3608">
        <v>2.3E-3</v>
      </c>
      <c r="U3608">
        <f t="shared" si="312"/>
        <v>1.3799999999999999E-3</v>
      </c>
    </row>
    <row r="3609" spans="1:21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308"/>
        <v>2940</v>
      </c>
      <c r="J3609" s="2">
        <v>1</v>
      </c>
      <c r="K3609" s="2">
        <f t="shared" si="313"/>
        <v>7224000</v>
      </c>
      <c r="L3609" s="2">
        <v>1</v>
      </c>
      <c r="M3609" s="2">
        <f t="shared" si="314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311"/>
        <v>4</v>
      </c>
      <c r="S3609">
        <v>0.18</v>
      </c>
      <c r="T3609">
        <v>2.3E-3</v>
      </c>
      <c r="U3609">
        <f t="shared" si="312"/>
        <v>1.3799999999999999E-3</v>
      </c>
    </row>
    <row r="3610" spans="1:21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308"/>
        <v>2940</v>
      </c>
      <c r="J3610" s="2">
        <v>1</v>
      </c>
      <c r="K3610" s="2">
        <f t="shared" si="313"/>
        <v>7226000</v>
      </c>
      <c r="L3610" s="2">
        <v>1</v>
      </c>
      <c r="M3610" s="2">
        <f t="shared" si="314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311"/>
        <v>4</v>
      </c>
      <c r="S3610">
        <v>0.18</v>
      </c>
      <c r="T3610">
        <v>2.3E-3</v>
      </c>
      <c r="U3610">
        <f t="shared" si="312"/>
        <v>1.3799999999999999E-3</v>
      </c>
    </row>
    <row r="3611" spans="1:21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308"/>
        <v>2940</v>
      </c>
      <c r="J3611" s="2">
        <v>1</v>
      </c>
      <c r="K3611" s="2">
        <f t="shared" si="313"/>
        <v>7228000</v>
      </c>
      <c r="L3611" s="2">
        <v>1</v>
      </c>
      <c r="M3611" s="2">
        <f t="shared" si="314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311"/>
        <v>4</v>
      </c>
      <c r="S3611">
        <v>0.18</v>
      </c>
      <c r="T3611">
        <v>2.3E-3</v>
      </c>
      <c r="U3611">
        <f t="shared" si="312"/>
        <v>1.3799999999999999E-3</v>
      </c>
    </row>
    <row r="3612" spans="1:21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308"/>
        <v>2940</v>
      </c>
      <c r="J3612" s="2">
        <v>1</v>
      </c>
      <c r="K3612" s="2">
        <f t="shared" si="313"/>
        <v>7230000</v>
      </c>
      <c r="L3612" s="2">
        <v>1</v>
      </c>
      <c r="M3612" s="2">
        <f t="shared" si="314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311"/>
        <v>4</v>
      </c>
      <c r="S3612">
        <v>0.18</v>
      </c>
      <c r="T3612">
        <v>2.3E-3</v>
      </c>
      <c r="U3612">
        <f t="shared" si="312"/>
        <v>1.3799999999999999E-3</v>
      </c>
    </row>
    <row r="3613" spans="1:21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308"/>
        <v>2940</v>
      </c>
      <c r="J3613" s="2">
        <v>1</v>
      </c>
      <c r="K3613" s="2">
        <f t="shared" si="313"/>
        <v>7232000</v>
      </c>
      <c r="L3613" s="2">
        <v>1</v>
      </c>
      <c r="M3613" s="2">
        <f t="shared" si="314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311"/>
        <v>4</v>
      </c>
      <c r="S3613">
        <v>0.18</v>
      </c>
      <c r="T3613">
        <v>2.3E-3</v>
      </c>
      <c r="U3613">
        <f t="shared" si="312"/>
        <v>1.3799999999999999E-3</v>
      </c>
    </row>
    <row r="3614" spans="1:21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308"/>
        <v>2940</v>
      </c>
      <c r="J3614" s="2">
        <v>1</v>
      </c>
      <c r="K3614" s="2">
        <f t="shared" si="313"/>
        <v>7234000</v>
      </c>
      <c r="L3614" s="2">
        <v>1</v>
      </c>
      <c r="M3614" s="2">
        <f t="shared" si="314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311"/>
        <v>4</v>
      </c>
      <c r="S3614">
        <v>0.18</v>
      </c>
      <c r="T3614">
        <v>2.3E-3</v>
      </c>
      <c r="U3614">
        <f t="shared" si="312"/>
        <v>1.3799999999999999E-3</v>
      </c>
    </row>
    <row r="3615" spans="1:21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308"/>
        <v>2940</v>
      </c>
      <c r="J3615" s="2">
        <v>1</v>
      </c>
      <c r="K3615" s="2">
        <f t="shared" si="313"/>
        <v>7236000</v>
      </c>
      <c r="L3615" s="2">
        <v>1</v>
      </c>
      <c r="M3615" s="2">
        <f t="shared" si="314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311"/>
        <v>4</v>
      </c>
      <c r="S3615">
        <v>0.18</v>
      </c>
      <c r="T3615">
        <v>2.3E-3</v>
      </c>
      <c r="U3615">
        <f t="shared" si="312"/>
        <v>1.3799999999999999E-3</v>
      </c>
    </row>
    <row r="3616" spans="1:21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308"/>
        <v>2940</v>
      </c>
      <c r="J3616" s="2">
        <v>1</v>
      </c>
      <c r="K3616" s="2">
        <f t="shared" si="313"/>
        <v>7238000</v>
      </c>
      <c r="L3616" s="2">
        <v>1</v>
      </c>
      <c r="M3616" s="2">
        <f t="shared" si="314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311"/>
        <v>4</v>
      </c>
      <c r="S3616">
        <v>0.18</v>
      </c>
      <c r="T3616">
        <v>2.3E-3</v>
      </c>
      <c r="U3616">
        <f t="shared" si="312"/>
        <v>1.3799999999999999E-3</v>
      </c>
    </row>
    <row r="3617" spans="1:21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308"/>
        <v>2940</v>
      </c>
      <c r="J3617" s="2">
        <v>1</v>
      </c>
      <c r="K3617" s="2">
        <f t="shared" si="313"/>
        <v>7240000</v>
      </c>
      <c r="L3617" s="2">
        <v>1</v>
      </c>
      <c r="M3617" s="2">
        <f t="shared" si="314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311"/>
        <v>4</v>
      </c>
      <c r="S3617">
        <v>0.18</v>
      </c>
      <c r="T3617">
        <v>2.3E-3</v>
      </c>
      <c r="U3617">
        <f t="shared" si="312"/>
        <v>1.3799999999999999E-3</v>
      </c>
    </row>
    <row r="3618" spans="1:21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308"/>
        <v>2940</v>
      </c>
      <c r="J3618" s="2">
        <v>1</v>
      </c>
      <c r="K3618" s="2">
        <f t="shared" si="313"/>
        <v>7242000</v>
      </c>
      <c r="L3618" s="2">
        <v>1</v>
      </c>
      <c r="M3618" s="2">
        <f t="shared" si="314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311"/>
        <v>4</v>
      </c>
      <c r="S3618">
        <v>0.18</v>
      </c>
      <c r="T3618">
        <v>2.3E-3</v>
      </c>
      <c r="U3618">
        <f t="shared" si="312"/>
        <v>1.3799999999999999E-3</v>
      </c>
    </row>
    <row r="3619" spans="1:21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308"/>
        <v>2940</v>
      </c>
      <c r="J3619" s="2">
        <v>1</v>
      </c>
      <c r="K3619" s="2">
        <f t="shared" si="313"/>
        <v>7244000</v>
      </c>
      <c r="L3619" s="2">
        <v>1</v>
      </c>
      <c r="M3619" s="2">
        <f t="shared" si="314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311"/>
        <v>4</v>
      </c>
      <c r="S3619">
        <v>0.18</v>
      </c>
      <c r="T3619">
        <v>2.3E-3</v>
      </c>
      <c r="U3619">
        <f t="shared" si="312"/>
        <v>1.3799999999999999E-3</v>
      </c>
    </row>
    <row r="3620" spans="1:21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308"/>
        <v>2940</v>
      </c>
      <c r="J3620" s="2">
        <v>1</v>
      </c>
      <c r="K3620" s="2">
        <f t="shared" si="313"/>
        <v>7246000</v>
      </c>
      <c r="L3620" s="2">
        <v>1</v>
      </c>
      <c r="M3620" s="2">
        <f t="shared" si="314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311"/>
        <v>4</v>
      </c>
      <c r="S3620">
        <v>0.18</v>
      </c>
      <c r="T3620">
        <v>2.3E-3</v>
      </c>
      <c r="U3620">
        <f t="shared" si="312"/>
        <v>1.3799999999999999E-3</v>
      </c>
    </row>
    <row r="3621" spans="1:21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308"/>
        <v>2940</v>
      </c>
      <c r="J3621" s="2">
        <v>1</v>
      </c>
      <c r="K3621" s="2">
        <f t="shared" si="313"/>
        <v>7248000</v>
      </c>
      <c r="L3621" s="2">
        <v>1</v>
      </c>
      <c r="M3621" s="2">
        <f t="shared" si="314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311"/>
        <v>4</v>
      </c>
      <c r="S3621">
        <v>0.18</v>
      </c>
      <c r="T3621">
        <v>2.3E-3</v>
      </c>
      <c r="U3621">
        <f t="shared" si="312"/>
        <v>1.3799999999999999E-3</v>
      </c>
    </row>
    <row r="3622" spans="1:21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308"/>
        <v>2940</v>
      </c>
      <c r="J3622" s="2">
        <v>1</v>
      </c>
      <c r="K3622" s="2">
        <f t="shared" si="313"/>
        <v>7250000</v>
      </c>
      <c r="L3622" s="2">
        <v>1</v>
      </c>
      <c r="M3622" s="2">
        <f t="shared" si="314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311"/>
        <v>4</v>
      </c>
      <c r="S3622">
        <v>0.18</v>
      </c>
      <c r="T3622">
        <v>2.3E-3</v>
      </c>
      <c r="U3622">
        <f t="shared" si="312"/>
        <v>1.3799999999999999E-3</v>
      </c>
    </row>
    <row r="3623" spans="1:21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308"/>
        <v>2940</v>
      </c>
      <c r="J3623" s="2">
        <v>1</v>
      </c>
      <c r="K3623" s="2">
        <f t="shared" si="313"/>
        <v>7252000</v>
      </c>
      <c r="L3623" s="2">
        <v>1</v>
      </c>
      <c r="M3623" s="2">
        <f t="shared" si="314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311"/>
        <v>4</v>
      </c>
      <c r="S3623">
        <v>0.18</v>
      </c>
      <c r="T3623">
        <v>2.3E-3</v>
      </c>
      <c r="U3623">
        <f t="shared" si="312"/>
        <v>1.3799999999999999E-3</v>
      </c>
    </row>
    <row r="3624" spans="1:21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308"/>
        <v>2940</v>
      </c>
      <c r="J3624" s="2">
        <v>1</v>
      </c>
      <c r="K3624" s="2">
        <f t="shared" si="313"/>
        <v>7254000</v>
      </c>
      <c r="L3624" s="2">
        <v>1</v>
      </c>
      <c r="M3624" s="2">
        <f t="shared" si="314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311"/>
        <v>4</v>
      </c>
      <c r="S3624">
        <v>0.18</v>
      </c>
      <c r="T3624">
        <v>2.3E-3</v>
      </c>
      <c r="U3624">
        <f t="shared" si="312"/>
        <v>1.3799999999999999E-3</v>
      </c>
    </row>
    <row r="3625" spans="1:21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308"/>
        <v>2940</v>
      </c>
      <c r="J3625" s="2">
        <v>1</v>
      </c>
      <c r="K3625" s="2">
        <f t="shared" si="313"/>
        <v>7256000</v>
      </c>
      <c r="L3625" s="2">
        <v>1</v>
      </c>
      <c r="M3625" s="2">
        <f t="shared" si="314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311"/>
        <v>4</v>
      </c>
      <c r="S3625">
        <v>0.18</v>
      </c>
      <c r="T3625">
        <v>2.3E-3</v>
      </c>
      <c r="U3625">
        <f t="shared" si="312"/>
        <v>1.3799999999999999E-3</v>
      </c>
    </row>
    <row r="3626" spans="1:21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308"/>
        <v>2940</v>
      </c>
      <c r="J3626" s="2">
        <v>1</v>
      </c>
      <c r="K3626" s="2">
        <f t="shared" si="313"/>
        <v>7258000</v>
      </c>
      <c r="L3626" s="2">
        <v>1</v>
      </c>
      <c r="M3626" s="2">
        <f t="shared" si="314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311"/>
        <v>4</v>
      </c>
      <c r="S3626">
        <v>0.18</v>
      </c>
      <c r="T3626">
        <v>2.3E-3</v>
      </c>
      <c r="U3626">
        <f t="shared" si="312"/>
        <v>1.3799999999999999E-3</v>
      </c>
    </row>
    <row r="3627" spans="1:21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308"/>
        <v>2940</v>
      </c>
      <c r="J3627" s="2">
        <v>1</v>
      </c>
      <c r="K3627" s="2">
        <f t="shared" si="313"/>
        <v>7260000</v>
      </c>
      <c r="L3627" s="2">
        <v>1</v>
      </c>
      <c r="M3627" s="2">
        <f t="shared" si="314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311"/>
        <v>4</v>
      </c>
      <c r="S3627">
        <v>0.18</v>
      </c>
      <c r="T3627">
        <v>2.3E-3</v>
      </c>
      <c r="U3627">
        <f t="shared" si="312"/>
        <v>1.3799999999999999E-3</v>
      </c>
    </row>
    <row r="3628" spans="1:21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308"/>
        <v>2950</v>
      </c>
      <c r="J3628" s="2">
        <v>1</v>
      </c>
      <c r="K3628" s="2">
        <f t="shared" si="313"/>
        <v>7262000</v>
      </c>
      <c r="L3628" s="2">
        <v>1</v>
      </c>
      <c r="M3628" s="2">
        <f t="shared" si="314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311"/>
        <v>4</v>
      </c>
      <c r="S3628">
        <v>0.18</v>
      </c>
      <c r="T3628">
        <v>2.3E-3</v>
      </c>
      <c r="U3628">
        <f t="shared" si="312"/>
        <v>1.3799999999999999E-3</v>
      </c>
    </row>
    <row r="3629" spans="1:21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308"/>
        <v>2950</v>
      </c>
      <c r="J3629" s="2">
        <v>1</v>
      </c>
      <c r="K3629" s="2">
        <f t="shared" si="313"/>
        <v>7264000</v>
      </c>
      <c r="L3629" s="2">
        <v>1</v>
      </c>
      <c r="M3629" s="2">
        <f t="shared" si="314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311"/>
        <v>4</v>
      </c>
      <c r="S3629">
        <v>0.18</v>
      </c>
      <c r="T3629">
        <v>2.3E-3</v>
      </c>
      <c r="U3629">
        <f t="shared" si="312"/>
        <v>1.3799999999999999E-3</v>
      </c>
    </row>
    <row r="3630" spans="1:21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308"/>
        <v>2950</v>
      </c>
      <c r="J3630" s="2">
        <v>1</v>
      </c>
      <c r="K3630" s="2">
        <f t="shared" si="313"/>
        <v>7266000</v>
      </c>
      <c r="L3630" s="2">
        <v>1</v>
      </c>
      <c r="M3630" s="2">
        <f t="shared" si="314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311"/>
        <v>4</v>
      </c>
      <c r="S3630">
        <v>0.18</v>
      </c>
      <c r="T3630">
        <v>2.3E-3</v>
      </c>
      <c r="U3630">
        <f t="shared" si="312"/>
        <v>1.3799999999999999E-3</v>
      </c>
    </row>
    <row r="3631" spans="1:21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308"/>
        <v>2950</v>
      </c>
      <c r="J3631" s="2">
        <v>1</v>
      </c>
      <c r="K3631" s="2">
        <f t="shared" si="313"/>
        <v>7268000</v>
      </c>
      <c r="L3631" s="2">
        <v>1</v>
      </c>
      <c r="M3631" s="2">
        <f t="shared" si="314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311"/>
        <v>4</v>
      </c>
      <c r="S3631">
        <v>0.18</v>
      </c>
      <c r="T3631">
        <v>2.3E-3</v>
      </c>
      <c r="U3631">
        <f t="shared" si="312"/>
        <v>1.3799999999999999E-3</v>
      </c>
    </row>
    <row r="3632" spans="1:21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308"/>
        <v>2950</v>
      </c>
      <c r="J3632" s="2">
        <v>1</v>
      </c>
      <c r="K3632" s="2">
        <f t="shared" si="313"/>
        <v>7270000</v>
      </c>
      <c r="L3632" s="2">
        <v>1</v>
      </c>
      <c r="M3632" s="2">
        <f t="shared" si="314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311"/>
        <v>4</v>
      </c>
      <c r="S3632">
        <v>0.18</v>
      </c>
      <c r="T3632">
        <v>2.3E-3</v>
      </c>
      <c r="U3632">
        <f t="shared" si="312"/>
        <v>1.3799999999999999E-3</v>
      </c>
    </row>
    <row r="3633" spans="1:21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308"/>
        <v>2950</v>
      </c>
      <c r="J3633" s="2">
        <v>1</v>
      </c>
      <c r="K3633" s="2">
        <f t="shared" si="313"/>
        <v>7272000</v>
      </c>
      <c r="L3633" s="2">
        <v>1</v>
      </c>
      <c r="M3633" s="2">
        <f t="shared" si="314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311"/>
        <v>4</v>
      </c>
      <c r="S3633">
        <v>0.18</v>
      </c>
      <c r="T3633">
        <v>2.3E-3</v>
      </c>
      <c r="U3633">
        <f t="shared" si="312"/>
        <v>1.3799999999999999E-3</v>
      </c>
    </row>
    <row r="3634" spans="1:21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308"/>
        <v>2950</v>
      </c>
      <c r="J3634" s="2">
        <v>1</v>
      </c>
      <c r="K3634" s="2">
        <f t="shared" si="313"/>
        <v>7274000</v>
      </c>
      <c r="L3634" s="2">
        <v>1</v>
      </c>
      <c r="M3634" s="2">
        <f t="shared" si="314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311"/>
        <v>4</v>
      </c>
      <c r="S3634">
        <v>0.18</v>
      </c>
      <c r="T3634">
        <v>2.3E-3</v>
      </c>
      <c r="U3634">
        <f t="shared" si="312"/>
        <v>1.3799999999999999E-3</v>
      </c>
    </row>
    <row r="3635" spans="1:21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308"/>
        <v>2950</v>
      </c>
      <c r="J3635" s="2">
        <v>1</v>
      </c>
      <c r="K3635" s="2">
        <f t="shared" si="313"/>
        <v>7276000</v>
      </c>
      <c r="L3635" s="2">
        <v>1</v>
      </c>
      <c r="M3635" s="2">
        <f t="shared" si="314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311"/>
        <v>4</v>
      </c>
      <c r="S3635">
        <v>0.18</v>
      </c>
      <c r="T3635">
        <v>2.3E-3</v>
      </c>
      <c r="U3635">
        <f t="shared" si="312"/>
        <v>1.3799999999999999E-3</v>
      </c>
    </row>
    <row r="3636" spans="1:21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308"/>
        <v>2950</v>
      </c>
      <c r="J3636" s="2">
        <v>1</v>
      </c>
      <c r="K3636" s="2">
        <f t="shared" si="313"/>
        <v>7278000</v>
      </c>
      <c r="L3636" s="2">
        <v>1</v>
      </c>
      <c r="M3636" s="2">
        <f t="shared" si="314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311"/>
        <v>4</v>
      </c>
      <c r="S3636">
        <v>0.18</v>
      </c>
      <c r="T3636">
        <v>2.3E-3</v>
      </c>
      <c r="U3636">
        <f t="shared" si="312"/>
        <v>1.3799999999999999E-3</v>
      </c>
    </row>
    <row r="3637" spans="1:21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308"/>
        <v>2950</v>
      </c>
      <c r="J3637" s="2">
        <v>1</v>
      </c>
      <c r="K3637" s="2">
        <f t="shared" si="313"/>
        <v>7280000</v>
      </c>
      <c r="L3637" s="2">
        <v>1</v>
      </c>
      <c r="M3637" s="2">
        <f t="shared" si="314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311"/>
        <v>4</v>
      </c>
      <c r="S3637">
        <v>0.18</v>
      </c>
      <c r="T3637">
        <v>2.3E-3</v>
      </c>
      <c r="U3637">
        <f t="shared" si="312"/>
        <v>1.3799999999999999E-3</v>
      </c>
    </row>
    <row r="3638" spans="1:21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308"/>
        <v>2950</v>
      </c>
      <c r="J3638" s="2">
        <v>1</v>
      </c>
      <c r="K3638" s="2">
        <f t="shared" si="313"/>
        <v>7282000</v>
      </c>
      <c r="L3638" s="2">
        <v>1</v>
      </c>
      <c r="M3638" s="2">
        <f t="shared" si="314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311"/>
        <v>4</v>
      </c>
      <c r="S3638">
        <v>0.18</v>
      </c>
      <c r="T3638">
        <v>2.3E-3</v>
      </c>
      <c r="U3638">
        <f t="shared" si="312"/>
        <v>1.3799999999999999E-3</v>
      </c>
    </row>
    <row r="3639" spans="1:21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308"/>
        <v>2950</v>
      </c>
      <c r="J3639" s="2">
        <v>1</v>
      </c>
      <c r="K3639" s="2">
        <f t="shared" si="313"/>
        <v>7284000</v>
      </c>
      <c r="L3639" s="2">
        <v>1</v>
      </c>
      <c r="M3639" s="2">
        <f t="shared" si="314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311"/>
        <v>4</v>
      </c>
      <c r="S3639">
        <v>0.18</v>
      </c>
      <c r="T3639">
        <v>2.3E-3</v>
      </c>
      <c r="U3639">
        <f t="shared" si="312"/>
        <v>1.3799999999999999E-3</v>
      </c>
    </row>
    <row r="3640" spans="1:21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308"/>
        <v>2950</v>
      </c>
      <c r="J3640" s="2">
        <v>1</v>
      </c>
      <c r="K3640" s="2">
        <f t="shared" si="313"/>
        <v>7286000</v>
      </c>
      <c r="L3640" s="2">
        <v>1</v>
      </c>
      <c r="M3640" s="2">
        <f t="shared" si="314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311"/>
        <v>4</v>
      </c>
      <c r="S3640">
        <v>0.18</v>
      </c>
      <c r="T3640">
        <v>2.3E-3</v>
      </c>
      <c r="U3640">
        <f t="shared" si="312"/>
        <v>1.3799999999999999E-3</v>
      </c>
    </row>
    <row r="3641" spans="1:21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308"/>
        <v>2950</v>
      </c>
      <c r="J3641" s="2">
        <v>1</v>
      </c>
      <c r="K3641" s="2">
        <f t="shared" si="313"/>
        <v>7288000</v>
      </c>
      <c r="L3641" s="2">
        <v>1</v>
      </c>
      <c r="M3641" s="2">
        <f t="shared" si="314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311"/>
        <v>4</v>
      </c>
      <c r="S3641">
        <v>0.18</v>
      </c>
      <c r="T3641">
        <v>2.3E-3</v>
      </c>
      <c r="U3641">
        <f t="shared" si="312"/>
        <v>1.3799999999999999E-3</v>
      </c>
    </row>
    <row r="3642" spans="1:21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308"/>
        <v>2950</v>
      </c>
      <c r="J3642" s="2">
        <v>1</v>
      </c>
      <c r="K3642" s="2">
        <f t="shared" si="313"/>
        <v>7290000</v>
      </c>
      <c r="L3642" s="2">
        <v>1</v>
      </c>
      <c r="M3642" s="2">
        <f t="shared" si="314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311"/>
        <v>4</v>
      </c>
      <c r="S3642">
        <v>0.18</v>
      </c>
      <c r="T3642">
        <v>2.3E-3</v>
      </c>
      <c r="U3642">
        <f t="shared" si="312"/>
        <v>1.3799999999999999E-3</v>
      </c>
    </row>
    <row r="3643" spans="1:21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308"/>
        <v>2950</v>
      </c>
      <c r="J3643" s="2">
        <v>1</v>
      </c>
      <c r="K3643" s="2">
        <f t="shared" si="313"/>
        <v>7292000</v>
      </c>
      <c r="L3643" s="2">
        <v>1</v>
      </c>
      <c r="M3643" s="2">
        <f t="shared" si="314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311"/>
        <v>4</v>
      </c>
      <c r="S3643">
        <v>0.18</v>
      </c>
      <c r="T3643">
        <v>2.3E-3</v>
      </c>
      <c r="U3643">
        <f t="shared" si="312"/>
        <v>1.3799999999999999E-3</v>
      </c>
    </row>
    <row r="3644" spans="1:21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315">ROUNDDOWN(A3643/50*20+1500,-1)</f>
        <v>2950</v>
      </c>
      <c r="J3644" s="2">
        <v>1</v>
      </c>
      <c r="K3644" s="2">
        <f t="shared" si="313"/>
        <v>7294000</v>
      </c>
      <c r="L3644" s="2">
        <v>1</v>
      </c>
      <c r="M3644" s="2">
        <f t="shared" si="314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311"/>
        <v>4</v>
      </c>
      <c r="S3644">
        <v>0.18</v>
      </c>
      <c r="T3644">
        <v>2.3E-3</v>
      </c>
      <c r="U3644">
        <f t="shared" si="312"/>
        <v>1.3799999999999999E-3</v>
      </c>
    </row>
    <row r="3645" spans="1:21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315"/>
        <v>2950</v>
      </c>
      <c r="J3645" s="2">
        <v>1</v>
      </c>
      <c r="K3645" s="2">
        <f t="shared" si="313"/>
        <v>7296000</v>
      </c>
      <c r="L3645" s="2">
        <v>1</v>
      </c>
      <c r="M3645" s="2">
        <f t="shared" si="314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311"/>
        <v>4</v>
      </c>
      <c r="S3645">
        <v>0.18</v>
      </c>
      <c r="T3645">
        <v>2.3E-3</v>
      </c>
      <c r="U3645">
        <f t="shared" si="312"/>
        <v>1.3799999999999999E-3</v>
      </c>
    </row>
    <row r="3646" spans="1:21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315"/>
        <v>2950</v>
      </c>
      <c r="J3646" s="2">
        <v>1</v>
      </c>
      <c r="K3646" s="2">
        <f t="shared" si="313"/>
        <v>7298000</v>
      </c>
      <c r="L3646" s="2">
        <v>1</v>
      </c>
      <c r="M3646" s="2">
        <f t="shared" si="314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311"/>
        <v>4</v>
      </c>
      <c r="S3646">
        <v>0.18</v>
      </c>
      <c r="T3646">
        <v>2.3E-3</v>
      </c>
      <c r="U3646">
        <f t="shared" si="312"/>
        <v>1.3799999999999999E-3</v>
      </c>
    </row>
    <row r="3647" spans="1:21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315"/>
        <v>2950</v>
      </c>
      <c r="J3647" s="2">
        <v>1</v>
      </c>
      <c r="K3647" s="2">
        <f t="shared" si="313"/>
        <v>7300000</v>
      </c>
      <c r="L3647" s="2">
        <v>1</v>
      </c>
      <c r="M3647" s="2">
        <f t="shared" si="314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311"/>
        <v>4</v>
      </c>
      <c r="S3647">
        <v>0.18</v>
      </c>
      <c r="T3647">
        <v>2.3E-3</v>
      </c>
      <c r="U3647">
        <f t="shared" si="312"/>
        <v>1.3799999999999999E-3</v>
      </c>
    </row>
    <row r="3648" spans="1:21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315"/>
        <v>2950</v>
      </c>
      <c r="J3648" s="2">
        <v>1</v>
      </c>
      <c r="K3648" s="2">
        <f t="shared" si="313"/>
        <v>7302000</v>
      </c>
      <c r="L3648" s="2">
        <v>1</v>
      </c>
      <c r="M3648" s="2">
        <f t="shared" si="314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311"/>
        <v>4</v>
      </c>
      <c r="S3648">
        <v>0.18</v>
      </c>
      <c r="T3648">
        <v>2.3E-3</v>
      </c>
      <c r="U3648">
        <f t="shared" si="312"/>
        <v>1.3799999999999999E-3</v>
      </c>
    </row>
    <row r="3649" spans="1:21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315"/>
        <v>2950</v>
      </c>
      <c r="J3649" s="2">
        <v>1</v>
      </c>
      <c r="K3649" s="2">
        <f t="shared" si="313"/>
        <v>7304000</v>
      </c>
      <c r="L3649" s="2">
        <v>1</v>
      </c>
      <c r="M3649" s="2">
        <f t="shared" si="314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311"/>
        <v>4</v>
      </c>
      <c r="S3649">
        <v>0.18</v>
      </c>
      <c r="T3649">
        <v>2.3E-3</v>
      </c>
      <c r="U3649">
        <f t="shared" si="312"/>
        <v>1.3799999999999999E-3</v>
      </c>
    </row>
    <row r="3650" spans="1:21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315"/>
        <v>2950</v>
      </c>
      <c r="J3650" s="2">
        <v>1</v>
      </c>
      <c r="K3650" s="2">
        <f t="shared" si="313"/>
        <v>7306000</v>
      </c>
      <c r="L3650" s="2">
        <v>1</v>
      </c>
      <c r="M3650" s="2">
        <f t="shared" si="314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311"/>
        <v>4</v>
      </c>
      <c r="S3650">
        <v>0.18</v>
      </c>
      <c r="T3650">
        <v>2.3E-3</v>
      </c>
      <c r="U3650">
        <f t="shared" si="312"/>
        <v>1.3799999999999999E-3</v>
      </c>
    </row>
    <row r="3651" spans="1:21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315"/>
        <v>2950</v>
      </c>
      <c r="J3651" s="2">
        <v>1</v>
      </c>
      <c r="K3651" s="2">
        <f t="shared" si="313"/>
        <v>7308000</v>
      </c>
      <c r="L3651" s="2">
        <v>1</v>
      </c>
      <c r="M3651" s="2">
        <f t="shared" si="314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316">QUOTIENT(A3651,1000)+1</f>
        <v>4</v>
      </c>
      <c r="S3651">
        <v>0.18</v>
      </c>
      <c r="T3651">
        <v>2.3E-3</v>
      </c>
      <c r="U3651">
        <f t="shared" si="312"/>
        <v>1.3799999999999999E-3</v>
      </c>
    </row>
    <row r="3652" spans="1:21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315"/>
        <v>2950</v>
      </c>
      <c r="J3652" s="2">
        <v>1</v>
      </c>
      <c r="K3652" s="2">
        <f t="shared" si="313"/>
        <v>7310000</v>
      </c>
      <c r="L3652" s="2">
        <v>1</v>
      </c>
      <c r="M3652" s="2">
        <f t="shared" si="314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316"/>
        <v>4</v>
      </c>
      <c r="S3652">
        <v>0.18</v>
      </c>
      <c r="T3652">
        <v>2.3E-3</v>
      </c>
      <c r="U3652">
        <f t="shared" ref="U3652:U3715" si="317">T3652*0.6</f>
        <v>1.3799999999999999E-3</v>
      </c>
    </row>
    <row r="3653" spans="1:21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315"/>
        <v>2960</v>
      </c>
      <c r="J3653" s="1">
        <v>1</v>
      </c>
      <c r="K3653" s="1">
        <f t="shared" si="313"/>
        <v>7312000</v>
      </c>
      <c r="L3653" s="1">
        <v>1</v>
      </c>
      <c r="M3653" s="1">
        <f t="shared" si="314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316"/>
        <v>4</v>
      </c>
      <c r="S3653">
        <v>0.18</v>
      </c>
      <c r="T3653">
        <v>2.3E-3</v>
      </c>
      <c r="U3653">
        <f t="shared" si="317"/>
        <v>1.3799999999999999E-3</v>
      </c>
    </row>
    <row r="3654" spans="1:21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315"/>
        <v>2960</v>
      </c>
      <c r="J3654" s="1">
        <v>1</v>
      </c>
      <c r="K3654" s="1">
        <f t="shared" si="313"/>
        <v>7314000</v>
      </c>
      <c r="L3654" s="1">
        <v>1</v>
      </c>
      <c r="M3654" s="1">
        <f t="shared" si="314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316"/>
        <v>4</v>
      </c>
      <c r="S3654">
        <v>0.18</v>
      </c>
      <c r="T3654">
        <v>2.3E-3</v>
      </c>
      <c r="U3654">
        <f t="shared" si="317"/>
        <v>1.3799999999999999E-3</v>
      </c>
    </row>
    <row r="3655" spans="1:21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315"/>
        <v>2960</v>
      </c>
      <c r="J3655" s="1">
        <v>1</v>
      </c>
      <c r="K3655" s="1">
        <f t="shared" si="313"/>
        <v>7316000</v>
      </c>
      <c r="L3655" s="1">
        <v>1</v>
      </c>
      <c r="M3655" s="1">
        <f t="shared" si="314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316"/>
        <v>4</v>
      </c>
      <c r="S3655">
        <v>0.18</v>
      </c>
      <c r="T3655">
        <v>2.3E-3</v>
      </c>
      <c r="U3655">
        <f t="shared" si="317"/>
        <v>1.3799999999999999E-3</v>
      </c>
    </row>
    <row r="3656" spans="1:21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315"/>
        <v>2960</v>
      </c>
      <c r="J3656" s="1">
        <v>1</v>
      </c>
      <c r="K3656" s="1">
        <f t="shared" si="313"/>
        <v>7318000</v>
      </c>
      <c r="L3656" s="1">
        <v>1</v>
      </c>
      <c r="M3656" s="1">
        <f t="shared" si="314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316"/>
        <v>4</v>
      </c>
      <c r="S3656">
        <v>0.18</v>
      </c>
      <c r="T3656">
        <v>2.3E-3</v>
      </c>
      <c r="U3656">
        <f t="shared" si="317"/>
        <v>1.3799999999999999E-3</v>
      </c>
    </row>
    <row r="3657" spans="1:21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315"/>
        <v>2960</v>
      </c>
      <c r="J3657" s="1">
        <v>1</v>
      </c>
      <c r="K3657" s="1">
        <f t="shared" si="313"/>
        <v>7320000</v>
      </c>
      <c r="L3657" s="1">
        <v>1</v>
      </c>
      <c r="M3657" s="1">
        <f t="shared" si="314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316"/>
        <v>4</v>
      </c>
      <c r="S3657">
        <v>0.18</v>
      </c>
      <c r="T3657">
        <v>2.3E-3</v>
      </c>
      <c r="U3657">
        <f t="shared" si="317"/>
        <v>1.3799999999999999E-3</v>
      </c>
    </row>
    <row r="3658" spans="1:21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315"/>
        <v>2960</v>
      </c>
      <c r="J3658" s="1">
        <v>1</v>
      </c>
      <c r="K3658" s="1">
        <f t="shared" si="313"/>
        <v>7322000</v>
      </c>
      <c r="L3658" s="1">
        <v>1</v>
      </c>
      <c r="M3658" s="1">
        <f t="shared" si="314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316"/>
        <v>4</v>
      </c>
      <c r="S3658">
        <v>0.18</v>
      </c>
      <c r="T3658">
        <v>2.3E-3</v>
      </c>
      <c r="U3658">
        <f t="shared" si="317"/>
        <v>1.3799999999999999E-3</v>
      </c>
    </row>
    <row r="3659" spans="1:21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315"/>
        <v>2960</v>
      </c>
      <c r="J3659" s="1">
        <v>1</v>
      </c>
      <c r="K3659" s="1">
        <f t="shared" si="313"/>
        <v>7324000</v>
      </c>
      <c r="L3659" s="1">
        <v>1</v>
      </c>
      <c r="M3659" s="1">
        <f t="shared" si="314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316"/>
        <v>4</v>
      </c>
      <c r="S3659">
        <v>0.18</v>
      </c>
      <c r="T3659">
        <v>2.3E-3</v>
      </c>
      <c r="U3659">
        <f t="shared" si="317"/>
        <v>1.3799999999999999E-3</v>
      </c>
    </row>
    <row r="3660" spans="1:21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315"/>
        <v>2960</v>
      </c>
      <c r="J3660" s="1">
        <v>1</v>
      </c>
      <c r="K3660" s="1">
        <f t="shared" si="313"/>
        <v>7326000</v>
      </c>
      <c r="L3660" s="1">
        <v>1</v>
      </c>
      <c r="M3660" s="1">
        <f t="shared" si="314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316"/>
        <v>4</v>
      </c>
      <c r="S3660">
        <v>0.18</v>
      </c>
      <c r="T3660">
        <v>2.3E-3</v>
      </c>
      <c r="U3660">
        <f t="shared" si="317"/>
        <v>1.3799999999999999E-3</v>
      </c>
    </row>
    <row r="3661" spans="1:21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315"/>
        <v>2960</v>
      </c>
      <c r="J3661" s="1">
        <v>1</v>
      </c>
      <c r="K3661" s="1">
        <f t="shared" si="313"/>
        <v>7328000</v>
      </c>
      <c r="L3661" s="1">
        <v>1</v>
      </c>
      <c r="M3661" s="1">
        <f t="shared" si="314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316"/>
        <v>4</v>
      </c>
      <c r="S3661">
        <v>0.18</v>
      </c>
      <c r="T3661">
        <v>2.3E-3</v>
      </c>
      <c r="U3661">
        <f t="shared" si="317"/>
        <v>1.3799999999999999E-3</v>
      </c>
    </row>
    <row r="3662" spans="1:21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315"/>
        <v>2960</v>
      </c>
      <c r="J3662" s="1">
        <v>1</v>
      </c>
      <c r="K3662" s="1">
        <f t="shared" si="313"/>
        <v>7330000</v>
      </c>
      <c r="L3662" s="1">
        <v>1</v>
      </c>
      <c r="M3662" s="1">
        <f t="shared" si="314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316"/>
        <v>4</v>
      </c>
      <c r="S3662">
        <v>0.18</v>
      </c>
      <c r="T3662">
        <v>2.3E-3</v>
      </c>
      <c r="U3662">
        <f t="shared" si="317"/>
        <v>1.3799999999999999E-3</v>
      </c>
    </row>
    <row r="3663" spans="1:21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315"/>
        <v>2960</v>
      </c>
      <c r="J3663" s="1">
        <v>1</v>
      </c>
      <c r="K3663" s="1">
        <f t="shared" si="313"/>
        <v>7332000</v>
      </c>
      <c r="L3663" s="1">
        <v>1</v>
      </c>
      <c r="M3663" s="1">
        <f t="shared" si="314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316"/>
        <v>4</v>
      </c>
      <c r="S3663">
        <v>0.18</v>
      </c>
      <c r="T3663">
        <v>2.3E-3</v>
      </c>
      <c r="U3663">
        <f t="shared" si="317"/>
        <v>1.3799999999999999E-3</v>
      </c>
    </row>
    <row r="3664" spans="1:21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315"/>
        <v>2960</v>
      </c>
      <c r="J3664" s="1">
        <v>1</v>
      </c>
      <c r="K3664" s="1">
        <f t="shared" si="313"/>
        <v>7334000</v>
      </c>
      <c r="L3664" s="1">
        <v>1</v>
      </c>
      <c r="M3664" s="1">
        <f t="shared" si="314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316"/>
        <v>4</v>
      </c>
      <c r="S3664">
        <v>0.18</v>
      </c>
      <c r="T3664">
        <v>2.3E-3</v>
      </c>
      <c r="U3664">
        <f t="shared" si="317"/>
        <v>1.3799999999999999E-3</v>
      </c>
    </row>
    <row r="3665" spans="1:21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315"/>
        <v>2960</v>
      </c>
      <c r="J3665" s="1">
        <v>1</v>
      </c>
      <c r="K3665" s="1">
        <f t="shared" si="313"/>
        <v>7336000</v>
      </c>
      <c r="L3665" s="1">
        <v>1</v>
      </c>
      <c r="M3665" s="1">
        <f t="shared" si="314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316"/>
        <v>4</v>
      </c>
      <c r="S3665">
        <v>0.18</v>
      </c>
      <c r="T3665">
        <v>2.3E-3</v>
      </c>
      <c r="U3665">
        <f t="shared" si="317"/>
        <v>1.3799999999999999E-3</v>
      </c>
    </row>
    <row r="3666" spans="1:21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315"/>
        <v>2960</v>
      </c>
      <c r="J3666" s="1">
        <v>1</v>
      </c>
      <c r="K3666" s="1">
        <f t="shared" si="313"/>
        <v>7338000</v>
      </c>
      <c r="L3666" s="1">
        <v>1</v>
      </c>
      <c r="M3666" s="1">
        <f t="shared" si="314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316"/>
        <v>4</v>
      </c>
      <c r="S3666">
        <v>0.18</v>
      </c>
      <c r="T3666">
        <v>2.3E-3</v>
      </c>
      <c r="U3666">
        <f t="shared" si="317"/>
        <v>1.3799999999999999E-3</v>
      </c>
    </row>
    <row r="3667" spans="1:21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315"/>
        <v>2960</v>
      </c>
      <c r="J3667" s="1">
        <v>1</v>
      </c>
      <c r="K3667" s="1">
        <f t="shared" ref="K3667:K3730" si="318">10000+A3667*2000</f>
        <v>7340000</v>
      </c>
      <c r="L3667" s="1">
        <v>1</v>
      </c>
      <c r="M3667" s="1">
        <f t="shared" ref="M3667:M3730" si="319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316"/>
        <v>4</v>
      </c>
      <c r="S3667">
        <v>0.18</v>
      </c>
      <c r="T3667">
        <v>2.3E-3</v>
      </c>
      <c r="U3667">
        <f t="shared" si="317"/>
        <v>1.3799999999999999E-3</v>
      </c>
    </row>
    <row r="3668" spans="1:21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315"/>
        <v>2960</v>
      </c>
      <c r="J3668" s="1">
        <v>1</v>
      </c>
      <c r="K3668" s="1">
        <f t="shared" si="318"/>
        <v>7342000</v>
      </c>
      <c r="L3668" s="1">
        <v>1</v>
      </c>
      <c r="M3668" s="1">
        <f t="shared" si="319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316"/>
        <v>4</v>
      </c>
      <c r="S3668">
        <v>0.18</v>
      </c>
      <c r="T3668">
        <v>2.3E-3</v>
      </c>
      <c r="U3668">
        <f t="shared" si="317"/>
        <v>1.3799999999999999E-3</v>
      </c>
    </row>
    <row r="3669" spans="1:21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315"/>
        <v>2960</v>
      </c>
      <c r="J3669" s="1">
        <v>1</v>
      </c>
      <c r="K3669" s="1">
        <f t="shared" si="318"/>
        <v>7344000</v>
      </c>
      <c r="L3669" s="1">
        <v>1</v>
      </c>
      <c r="M3669" s="1">
        <f t="shared" si="319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316"/>
        <v>4</v>
      </c>
      <c r="S3669">
        <v>0.18</v>
      </c>
      <c r="T3669">
        <v>2.3E-3</v>
      </c>
      <c r="U3669">
        <f t="shared" si="317"/>
        <v>1.3799999999999999E-3</v>
      </c>
    </row>
    <row r="3670" spans="1:21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315"/>
        <v>2960</v>
      </c>
      <c r="J3670" s="1">
        <v>1</v>
      </c>
      <c r="K3670" s="1">
        <f t="shared" si="318"/>
        <v>7346000</v>
      </c>
      <c r="L3670" s="1">
        <v>1</v>
      </c>
      <c r="M3670" s="1">
        <f t="shared" si="319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316"/>
        <v>4</v>
      </c>
      <c r="S3670">
        <v>0.18</v>
      </c>
      <c r="T3670">
        <v>2.3E-3</v>
      </c>
      <c r="U3670">
        <f t="shared" si="317"/>
        <v>1.3799999999999999E-3</v>
      </c>
    </row>
    <row r="3671" spans="1:21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315"/>
        <v>2960</v>
      </c>
      <c r="J3671" s="1">
        <v>1</v>
      </c>
      <c r="K3671" s="1">
        <f t="shared" si="318"/>
        <v>7348000</v>
      </c>
      <c r="L3671" s="1">
        <v>1</v>
      </c>
      <c r="M3671" s="1">
        <f t="shared" si="319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316"/>
        <v>4</v>
      </c>
      <c r="S3671">
        <v>0.18</v>
      </c>
      <c r="T3671">
        <v>2.3E-3</v>
      </c>
      <c r="U3671">
        <f t="shared" si="317"/>
        <v>1.3799999999999999E-3</v>
      </c>
    </row>
    <row r="3672" spans="1:21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315"/>
        <v>2960</v>
      </c>
      <c r="J3672" s="1">
        <v>1</v>
      </c>
      <c r="K3672" s="1">
        <f t="shared" si="318"/>
        <v>7350000</v>
      </c>
      <c r="L3672" s="1">
        <v>1</v>
      </c>
      <c r="M3672" s="1">
        <f t="shared" si="319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316"/>
        <v>4</v>
      </c>
      <c r="S3672">
        <v>0.18</v>
      </c>
      <c r="T3672">
        <v>2.3E-3</v>
      </c>
      <c r="U3672">
        <f t="shared" si="317"/>
        <v>1.3799999999999999E-3</v>
      </c>
    </row>
    <row r="3673" spans="1:21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315"/>
        <v>2960</v>
      </c>
      <c r="J3673" s="1">
        <v>1</v>
      </c>
      <c r="K3673" s="1">
        <f t="shared" si="318"/>
        <v>7352000</v>
      </c>
      <c r="L3673" s="1">
        <v>1</v>
      </c>
      <c r="M3673" s="1">
        <f t="shared" si="319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316"/>
        <v>4</v>
      </c>
      <c r="S3673">
        <v>0.18</v>
      </c>
      <c r="T3673">
        <v>2.3E-3</v>
      </c>
      <c r="U3673">
        <f t="shared" si="317"/>
        <v>1.3799999999999999E-3</v>
      </c>
    </row>
    <row r="3674" spans="1:21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315"/>
        <v>2960</v>
      </c>
      <c r="J3674" s="1">
        <v>1</v>
      </c>
      <c r="K3674" s="1">
        <f t="shared" si="318"/>
        <v>7354000</v>
      </c>
      <c r="L3674" s="1">
        <v>1</v>
      </c>
      <c r="M3674" s="1">
        <f t="shared" si="319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316"/>
        <v>4</v>
      </c>
      <c r="S3674">
        <v>0.18</v>
      </c>
      <c r="T3674">
        <v>2.3E-3</v>
      </c>
      <c r="U3674">
        <f t="shared" si="317"/>
        <v>1.3799999999999999E-3</v>
      </c>
    </row>
    <row r="3675" spans="1:21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315"/>
        <v>2960</v>
      </c>
      <c r="J3675" s="1">
        <v>1</v>
      </c>
      <c r="K3675" s="1">
        <f t="shared" si="318"/>
        <v>7356000</v>
      </c>
      <c r="L3675" s="1">
        <v>1</v>
      </c>
      <c r="M3675" s="1">
        <f t="shared" si="319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316"/>
        <v>4</v>
      </c>
      <c r="S3675">
        <v>0.18</v>
      </c>
      <c r="T3675">
        <v>2.3E-3</v>
      </c>
      <c r="U3675">
        <f t="shared" si="317"/>
        <v>1.3799999999999999E-3</v>
      </c>
    </row>
    <row r="3676" spans="1:21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315"/>
        <v>2960</v>
      </c>
      <c r="J3676" s="1">
        <v>1</v>
      </c>
      <c r="K3676" s="1">
        <f t="shared" si="318"/>
        <v>7358000</v>
      </c>
      <c r="L3676" s="1">
        <v>1</v>
      </c>
      <c r="M3676" s="1">
        <f t="shared" si="319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316"/>
        <v>4</v>
      </c>
      <c r="S3676">
        <v>0.18</v>
      </c>
      <c r="T3676">
        <v>2.3E-3</v>
      </c>
      <c r="U3676">
        <f t="shared" si="317"/>
        <v>1.3799999999999999E-3</v>
      </c>
    </row>
    <row r="3677" spans="1:21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315"/>
        <v>2960</v>
      </c>
      <c r="J3677" s="1">
        <v>1</v>
      </c>
      <c r="K3677" s="1">
        <f t="shared" si="318"/>
        <v>7360000</v>
      </c>
      <c r="L3677" s="1">
        <v>1</v>
      </c>
      <c r="M3677" s="1">
        <f t="shared" si="319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316"/>
        <v>4</v>
      </c>
      <c r="S3677">
        <v>0.18</v>
      </c>
      <c r="T3677">
        <v>2.3E-3</v>
      </c>
      <c r="U3677">
        <f t="shared" si="317"/>
        <v>1.3799999999999999E-3</v>
      </c>
    </row>
    <row r="3678" spans="1:21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315"/>
        <v>2970</v>
      </c>
      <c r="J3678" s="1">
        <v>1</v>
      </c>
      <c r="K3678" s="1">
        <f t="shared" si="318"/>
        <v>7362000</v>
      </c>
      <c r="L3678" s="1">
        <v>1</v>
      </c>
      <c r="M3678" s="1">
        <f t="shared" si="319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316"/>
        <v>4</v>
      </c>
      <c r="S3678">
        <v>0.18</v>
      </c>
      <c r="T3678">
        <v>2.3E-3</v>
      </c>
      <c r="U3678">
        <f t="shared" si="317"/>
        <v>1.3799999999999999E-3</v>
      </c>
    </row>
    <row r="3679" spans="1:21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315"/>
        <v>2970</v>
      </c>
      <c r="J3679" s="1">
        <v>1</v>
      </c>
      <c r="K3679" s="1">
        <f t="shared" si="318"/>
        <v>7364000</v>
      </c>
      <c r="L3679" s="1">
        <v>1</v>
      </c>
      <c r="M3679" s="1">
        <f t="shared" si="319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316"/>
        <v>4</v>
      </c>
      <c r="S3679">
        <v>0.18</v>
      </c>
      <c r="T3679">
        <v>2.3E-3</v>
      </c>
      <c r="U3679">
        <f t="shared" si="317"/>
        <v>1.3799999999999999E-3</v>
      </c>
    </row>
    <row r="3680" spans="1:21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315"/>
        <v>2970</v>
      </c>
      <c r="J3680" s="1">
        <v>1</v>
      </c>
      <c r="K3680" s="1">
        <f t="shared" si="318"/>
        <v>7366000</v>
      </c>
      <c r="L3680" s="1">
        <v>1</v>
      </c>
      <c r="M3680" s="1">
        <f t="shared" si="319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316"/>
        <v>4</v>
      </c>
      <c r="S3680">
        <v>0.18</v>
      </c>
      <c r="T3680">
        <v>2.3E-3</v>
      </c>
      <c r="U3680">
        <f t="shared" si="317"/>
        <v>1.3799999999999999E-3</v>
      </c>
    </row>
    <row r="3681" spans="1:21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315"/>
        <v>2970</v>
      </c>
      <c r="J3681" s="1">
        <v>1</v>
      </c>
      <c r="K3681" s="1">
        <f t="shared" si="318"/>
        <v>7368000</v>
      </c>
      <c r="L3681" s="1">
        <v>1</v>
      </c>
      <c r="M3681" s="1">
        <f t="shared" si="319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316"/>
        <v>4</v>
      </c>
      <c r="S3681">
        <v>0.18</v>
      </c>
      <c r="T3681">
        <v>2.3E-3</v>
      </c>
      <c r="U3681">
        <f t="shared" si="317"/>
        <v>1.3799999999999999E-3</v>
      </c>
    </row>
    <row r="3682" spans="1:21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315"/>
        <v>2970</v>
      </c>
      <c r="J3682" s="1">
        <v>1</v>
      </c>
      <c r="K3682" s="1">
        <f t="shared" si="318"/>
        <v>7370000</v>
      </c>
      <c r="L3682" s="1">
        <v>1</v>
      </c>
      <c r="M3682" s="1">
        <f t="shared" si="319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316"/>
        <v>4</v>
      </c>
      <c r="S3682">
        <v>0.18</v>
      </c>
      <c r="T3682">
        <v>2.3E-3</v>
      </c>
      <c r="U3682">
        <f t="shared" si="317"/>
        <v>1.3799999999999999E-3</v>
      </c>
    </row>
    <row r="3683" spans="1:21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315"/>
        <v>2970</v>
      </c>
      <c r="J3683" s="1">
        <v>1</v>
      </c>
      <c r="K3683" s="1">
        <f t="shared" si="318"/>
        <v>7372000</v>
      </c>
      <c r="L3683" s="1">
        <v>1</v>
      </c>
      <c r="M3683" s="1">
        <f t="shared" si="319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316"/>
        <v>4</v>
      </c>
      <c r="S3683">
        <v>0.18</v>
      </c>
      <c r="T3683">
        <v>2.3E-3</v>
      </c>
      <c r="U3683">
        <f t="shared" si="317"/>
        <v>1.3799999999999999E-3</v>
      </c>
    </row>
    <row r="3684" spans="1:21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315"/>
        <v>2970</v>
      </c>
      <c r="J3684" s="1">
        <v>1</v>
      </c>
      <c r="K3684" s="1">
        <f t="shared" si="318"/>
        <v>7374000</v>
      </c>
      <c r="L3684" s="1">
        <v>1</v>
      </c>
      <c r="M3684" s="1">
        <f t="shared" si="319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316"/>
        <v>4</v>
      </c>
      <c r="S3684">
        <v>0.18</v>
      </c>
      <c r="T3684">
        <v>2.3E-3</v>
      </c>
      <c r="U3684">
        <f t="shared" si="317"/>
        <v>1.3799999999999999E-3</v>
      </c>
    </row>
    <row r="3685" spans="1:21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315"/>
        <v>2970</v>
      </c>
      <c r="J3685" s="1">
        <v>1</v>
      </c>
      <c r="K3685" s="1">
        <f t="shared" si="318"/>
        <v>7376000</v>
      </c>
      <c r="L3685" s="1">
        <v>1</v>
      </c>
      <c r="M3685" s="1">
        <f t="shared" si="319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316"/>
        <v>4</v>
      </c>
      <c r="S3685">
        <v>0.18</v>
      </c>
      <c r="T3685">
        <v>2.3E-3</v>
      </c>
      <c r="U3685">
        <f t="shared" si="317"/>
        <v>1.3799999999999999E-3</v>
      </c>
    </row>
    <row r="3686" spans="1:21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315"/>
        <v>2970</v>
      </c>
      <c r="J3686" s="1">
        <v>1</v>
      </c>
      <c r="K3686" s="1">
        <f t="shared" si="318"/>
        <v>7378000</v>
      </c>
      <c r="L3686" s="1">
        <v>1</v>
      </c>
      <c r="M3686" s="1">
        <f t="shared" si="319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316"/>
        <v>4</v>
      </c>
      <c r="S3686">
        <v>0.18</v>
      </c>
      <c r="T3686">
        <v>2.3E-3</v>
      </c>
      <c r="U3686">
        <f t="shared" si="317"/>
        <v>1.3799999999999999E-3</v>
      </c>
    </row>
    <row r="3687" spans="1:21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315"/>
        <v>2970</v>
      </c>
      <c r="J3687" s="1">
        <v>1</v>
      </c>
      <c r="K3687" s="1">
        <f t="shared" si="318"/>
        <v>7380000</v>
      </c>
      <c r="L3687" s="1">
        <v>1</v>
      </c>
      <c r="M3687" s="1">
        <f t="shared" si="319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316"/>
        <v>4</v>
      </c>
      <c r="S3687">
        <v>0.18</v>
      </c>
      <c r="T3687">
        <v>2.3E-3</v>
      </c>
      <c r="U3687">
        <f t="shared" si="317"/>
        <v>1.3799999999999999E-3</v>
      </c>
    </row>
    <row r="3688" spans="1:21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315"/>
        <v>2970</v>
      </c>
      <c r="J3688" s="1">
        <v>1</v>
      </c>
      <c r="K3688" s="1">
        <f t="shared" si="318"/>
        <v>7382000</v>
      </c>
      <c r="L3688" s="1">
        <v>1</v>
      </c>
      <c r="M3688" s="1">
        <f t="shared" si="319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316"/>
        <v>4</v>
      </c>
      <c r="S3688">
        <v>0.18</v>
      </c>
      <c r="T3688">
        <v>2.3E-3</v>
      </c>
      <c r="U3688">
        <f t="shared" si="317"/>
        <v>1.3799999999999999E-3</v>
      </c>
    </row>
    <row r="3689" spans="1:21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315"/>
        <v>2970</v>
      </c>
      <c r="J3689" s="1">
        <v>1</v>
      </c>
      <c r="K3689" s="1">
        <f t="shared" si="318"/>
        <v>7384000</v>
      </c>
      <c r="L3689" s="1">
        <v>1</v>
      </c>
      <c r="M3689" s="1">
        <f t="shared" si="319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316"/>
        <v>4</v>
      </c>
      <c r="S3689">
        <v>0.18</v>
      </c>
      <c r="T3689">
        <v>2.3E-3</v>
      </c>
      <c r="U3689">
        <f t="shared" si="317"/>
        <v>1.3799999999999999E-3</v>
      </c>
    </row>
    <row r="3690" spans="1:21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315"/>
        <v>2970</v>
      </c>
      <c r="J3690" s="1">
        <v>1</v>
      </c>
      <c r="K3690" s="1">
        <f t="shared" si="318"/>
        <v>7386000</v>
      </c>
      <c r="L3690" s="1">
        <v>1</v>
      </c>
      <c r="M3690" s="1">
        <f t="shared" si="319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316"/>
        <v>4</v>
      </c>
      <c r="S3690">
        <v>0.18</v>
      </c>
      <c r="T3690">
        <v>2.3E-3</v>
      </c>
      <c r="U3690">
        <f t="shared" si="317"/>
        <v>1.3799999999999999E-3</v>
      </c>
    </row>
    <row r="3691" spans="1:21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315"/>
        <v>2970</v>
      </c>
      <c r="J3691" s="1">
        <v>1</v>
      </c>
      <c r="K3691" s="1">
        <f t="shared" si="318"/>
        <v>7388000</v>
      </c>
      <c r="L3691" s="1">
        <v>1</v>
      </c>
      <c r="M3691" s="1">
        <f t="shared" si="319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316"/>
        <v>4</v>
      </c>
      <c r="S3691">
        <v>0.18</v>
      </c>
      <c r="T3691">
        <v>2.3E-3</v>
      </c>
      <c r="U3691">
        <f t="shared" si="317"/>
        <v>1.3799999999999999E-3</v>
      </c>
    </row>
    <row r="3692" spans="1:21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315"/>
        <v>2970</v>
      </c>
      <c r="J3692" s="1">
        <v>1</v>
      </c>
      <c r="K3692" s="1">
        <f t="shared" si="318"/>
        <v>7390000</v>
      </c>
      <c r="L3692" s="1">
        <v>1</v>
      </c>
      <c r="M3692" s="1">
        <f t="shared" si="319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316"/>
        <v>4</v>
      </c>
      <c r="S3692">
        <v>0.18</v>
      </c>
      <c r="T3692">
        <v>2.3E-3</v>
      </c>
      <c r="U3692">
        <f t="shared" si="317"/>
        <v>1.3799999999999999E-3</v>
      </c>
    </row>
    <row r="3693" spans="1:21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315"/>
        <v>2970</v>
      </c>
      <c r="J3693" s="1">
        <v>1</v>
      </c>
      <c r="K3693" s="1">
        <f t="shared" si="318"/>
        <v>7392000</v>
      </c>
      <c r="L3693" s="1">
        <v>1</v>
      </c>
      <c r="M3693" s="1">
        <f t="shared" si="319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316"/>
        <v>4</v>
      </c>
      <c r="S3693">
        <v>0.18</v>
      </c>
      <c r="T3693">
        <v>2.3E-3</v>
      </c>
      <c r="U3693">
        <f t="shared" si="317"/>
        <v>1.3799999999999999E-3</v>
      </c>
    </row>
    <row r="3694" spans="1:21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315"/>
        <v>2970</v>
      </c>
      <c r="J3694" s="1">
        <v>1</v>
      </c>
      <c r="K3694" s="1">
        <f t="shared" si="318"/>
        <v>7394000</v>
      </c>
      <c r="L3694" s="1">
        <v>1</v>
      </c>
      <c r="M3694" s="1">
        <f t="shared" si="319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316"/>
        <v>4</v>
      </c>
      <c r="S3694">
        <v>0.18</v>
      </c>
      <c r="T3694">
        <v>2.3E-3</v>
      </c>
      <c r="U3694">
        <f t="shared" si="317"/>
        <v>1.3799999999999999E-3</v>
      </c>
    </row>
    <row r="3695" spans="1:21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315"/>
        <v>2970</v>
      </c>
      <c r="J3695" s="1">
        <v>1</v>
      </c>
      <c r="K3695" s="1">
        <f t="shared" si="318"/>
        <v>7396000</v>
      </c>
      <c r="L3695" s="1">
        <v>1</v>
      </c>
      <c r="M3695" s="1">
        <f t="shared" si="319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316"/>
        <v>4</v>
      </c>
      <c r="S3695">
        <v>0.18</v>
      </c>
      <c r="T3695">
        <v>2.3E-3</v>
      </c>
      <c r="U3695">
        <f t="shared" si="317"/>
        <v>1.3799999999999999E-3</v>
      </c>
    </row>
    <row r="3696" spans="1:21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315"/>
        <v>2970</v>
      </c>
      <c r="J3696" s="1">
        <v>1</v>
      </c>
      <c r="K3696" s="1">
        <f t="shared" si="318"/>
        <v>7398000</v>
      </c>
      <c r="L3696" s="1">
        <v>1</v>
      </c>
      <c r="M3696" s="1">
        <f t="shared" si="319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316"/>
        <v>4</v>
      </c>
      <c r="S3696">
        <v>0.18</v>
      </c>
      <c r="T3696">
        <v>2.3E-3</v>
      </c>
      <c r="U3696">
        <f t="shared" si="317"/>
        <v>1.3799999999999999E-3</v>
      </c>
    </row>
    <row r="3697" spans="1:21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315"/>
        <v>2970</v>
      </c>
      <c r="J3697" s="1">
        <v>1</v>
      </c>
      <c r="K3697" s="1">
        <f t="shared" si="318"/>
        <v>7400000</v>
      </c>
      <c r="L3697" s="1">
        <v>1</v>
      </c>
      <c r="M3697" s="1">
        <f t="shared" si="319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316"/>
        <v>4</v>
      </c>
      <c r="S3697">
        <v>0.18</v>
      </c>
      <c r="T3697">
        <v>2.3E-3</v>
      </c>
      <c r="U3697">
        <f t="shared" si="317"/>
        <v>1.3799999999999999E-3</v>
      </c>
    </row>
    <row r="3698" spans="1:21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315"/>
        <v>2970</v>
      </c>
      <c r="J3698" s="1">
        <v>1</v>
      </c>
      <c r="K3698" s="1">
        <f t="shared" si="318"/>
        <v>7402000</v>
      </c>
      <c r="L3698" s="1">
        <v>1</v>
      </c>
      <c r="M3698" s="1">
        <f t="shared" si="319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316"/>
        <v>4</v>
      </c>
      <c r="S3698">
        <v>0.18</v>
      </c>
      <c r="T3698">
        <v>2.3E-3</v>
      </c>
      <c r="U3698">
        <f t="shared" si="317"/>
        <v>1.3799999999999999E-3</v>
      </c>
    </row>
    <row r="3699" spans="1:21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315"/>
        <v>2970</v>
      </c>
      <c r="J3699" s="1">
        <v>1</v>
      </c>
      <c r="K3699" s="1">
        <f t="shared" si="318"/>
        <v>7404000</v>
      </c>
      <c r="L3699" s="1">
        <v>1</v>
      </c>
      <c r="M3699" s="1">
        <f t="shared" si="319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316"/>
        <v>4</v>
      </c>
      <c r="S3699">
        <v>0.18</v>
      </c>
      <c r="T3699">
        <v>2.3E-3</v>
      </c>
      <c r="U3699">
        <f t="shared" si="317"/>
        <v>1.3799999999999999E-3</v>
      </c>
    </row>
    <row r="3700" spans="1:21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315"/>
        <v>2970</v>
      </c>
      <c r="J3700" s="1">
        <v>1</v>
      </c>
      <c r="K3700" s="1">
        <f t="shared" si="318"/>
        <v>7406000</v>
      </c>
      <c r="L3700" s="1">
        <v>1</v>
      </c>
      <c r="M3700" s="1">
        <f t="shared" si="319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316"/>
        <v>4</v>
      </c>
      <c r="S3700">
        <v>0.18</v>
      </c>
      <c r="T3700">
        <v>2.3E-3</v>
      </c>
      <c r="U3700">
        <f t="shared" si="317"/>
        <v>1.3799999999999999E-3</v>
      </c>
    </row>
    <row r="3701" spans="1:21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315"/>
        <v>2970</v>
      </c>
      <c r="J3701" s="1">
        <v>1</v>
      </c>
      <c r="K3701" s="1">
        <f t="shared" si="318"/>
        <v>7408000</v>
      </c>
      <c r="L3701" s="1">
        <v>1</v>
      </c>
      <c r="M3701" s="1">
        <f t="shared" si="319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316"/>
        <v>4</v>
      </c>
      <c r="S3701">
        <v>0.18</v>
      </c>
      <c r="T3701">
        <v>2.3E-3</v>
      </c>
      <c r="U3701">
        <f t="shared" si="317"/>
        <v>1.3799999999999999E-3</v>
      </c>
    </row>
    <row r="3702" spans="1:21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315"/>
        <v>2970</v>
      </c>
      <c r="J3702" s="1">
        <v>1</v>
      </c>
      <c r="K3702" s="1">
        <f t="shared" si="318"/>
        <v>7410000</v>
      </c>
      <c r="L3702" s="1">
        <v>1</v>
      </c>
      <c r="M3702" s="1">
        <f t="shared" si="319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316"/>
        <v>4</v>
      </c>
      <c r="S3702">
        <v>0.18</v>
      </c>
      <c r="T3702">
        <v>2.3E-3</v>
      </c>
      <c r="U3702">
        <f t="shared" si="317"/>
        <v>1.3799999999999999E-3</v>
      </c>
    </row>
    <row r="3703" spans="1:21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315"/>
        <v>2980</v>
      </c>
      <c r="J3703" s="2">
        <v>1</v>
      </c>
      <c r="K3703" s="2">
        <f t="shared" si="318"/>
        <v>7412000</v>
      </c>
      <c r="L3703" s="2">
        <v>1</v>
      </c>
      <c r="M3703" s="2">
        <f t="shared" si="319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316"/>
        <v>4</v>
      </c>
      <c r="S3703">
        <v>0.18</v>
      </c>
      <c r="T3703">
        <v>2.3E-3</v>
      </c>
      <c r="U3703">
        <f t="shared" si="317"/>
        <v>1.3799999999999999E-3</v>
      </c>
    </row>
    <row r="3704" spans="1:21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315"/>
        <v>2980</v>
      </c>
      <c r="J3704" s="2">
        <v>1</v>
      </c>
      <c r="K3704" s="2">
        <f t="shared" si="318"/>
        <v>7414000</v>
      </c>
      <c r="L3704" s="2">
        <v>1</v>
      </c>
      <c r="M3704" s="2">
        <f t="shared" si="319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316"/>
        <v>4</v>
      </c>
      <c r="S3704">
        <v>0.18</v>
      </c>
      <c r="T3704">
        <v>2.3E-3</v>
      </c>
      <c r="U3704">
        <f t="shared" si="317"/>
        <v>1.3799999999999999E-3</v>
      </c>
    </row>
    <row r="3705" spans="1:21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315"/>
        <v>2980</v>
      </c>
      <c r="J3705" s="2">
        <v>1</v>
      </c>
      <c r="K3705" s="2">
        <f t="shared" si="318"/>
        <v>7416000</v>
      </c>
      <c r="L3705" s="2">
        <v>1</v>
      </c>
      <c r="M3705" s="2">
        <f t="shared" si="319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316"/>
        <v>4</v>
      </c>
      <c r="S3705">
        <v>0.18</v>
      </c>
      <c r="T3705">
        <v>2.3E-3</v>
      </c>
      <c r="U3705">
        <f t="shared" si="317"/>
        <v>1.3799999999999999E-3</v>
      </c>
    </row>
    <row r="3706" spans="1:21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315"/>
        <v>2980</v>
      </c>
      <c r="J3706" s="2">
        <v>1</v>
      </c>
      <c r="K3706" s="2">
        <f t="shared" si="318"/>
        <v>7418000</v>
      </c>
      <c r="L3706" s="2">
        <v>1</v>
      </c>
      <c r="M3706" s="2">
        <f t="shared" si="319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316"/>
        <v>4</v>
      </c>
      <c r="S3706">
        <v>0.18</v>
      </c>
      <c r="T3706">
        <v>2.3E-3</v>
      </c>
      <c r="U3706">
        <f t="shared" si="317"/>
        <v>1.3799999999999999E-3</v>
      </c>
    </row>
    <row r="3707" spans="1:21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315"/>
        <v>2980</v>
      </c>
      <c r="J3707" s="2">
        <v>1</v>
      </c>
      <c r="K3707" s="2">
        <f t="shared" si="318"/>
        <v>7420000</v>
      </c>
      <c r="L3707" s="2">
        <v>1</v>
      </c>
      <c r="M3707" s="2">
        <f t="shared" si="319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316"/>
        <v>4</v>
      </c>
      <c r="S3707">
        <v>0.18</v>
      </c>
      <c r="T3707">
        <v>2.3E-3</v>
      </c>
      <c r="U3707">
        <f t="shared" si="317"/>
        <v>1.3799999999999999E-3</v>
      </c>
    </row>
    <row r="3708" spans="1:21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320">ROUNDDOWN(A3707/50*20+1500,-1)</f>
        <v>2980</v>
      </c>
      <c r="J3708" s="2">
        <v>1</v>
      </c>
      <c r="K3708" s="2">
        <f t="shared" si="318"/>
        <v>7422000</v>
      </c>
      <c r="L3708" s="2">
        <v>1</v>
      </c>
      <c r="M3708" s="2">
        <f t="shared" si="319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316"/>
        <v>4</v>
      </c>
      <c r="S3708">
        <v>0.18</v>
      </c>
      <c r="T3708">
        <v>2.3E-3</v>
      </c>
      <c r="U3708">
        <f t="shared" si="317"/>
        <v>1.3799999999999999E-3</v>
      </c>
    </row>
    <row r="3709" spans="1:21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320"/>
        <v>2980</v>
      </c>
      <c r="J3709" s="2">
        <v>1</v>
      </c>
      <c r="K3709" s="2">
        <f t="shared" si="318"/>
        <v>7424000</v>
      </c>
      <c r="L3709" s="2">
        <v>1</v>
      </c>
      <c r="M3709" s="2">
        <f t="shared" si="319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316"/>
        <v>4</v>
      </c>
      <c r="S3709">
        <v>0.18</v>
      </c>
      <c r="T3709">
        <v>2.3E-3</v>
      </c>
      <c r="U3709">
        <f t="shared" si="317"/>
        <v>1.3799999999999999E-3</v>
      </c>
    </row>
    <row r="3710" spans="1:21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320"/>
        <v>2980</v>
      </c>
      <c r="J3710" s="2">
        <v>1</v>
      </c>
      <c r="K3710" s="2">
        <f t="shared" si="318"/>
        <v>7426000</v>
      </c>
      <c r="L3710" s="2">
        <v>1</v>
      </c>
      <c r="M3710" s="2">
        <f t="shared" si="319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316"/>
        <v>4</v>
      </c>
      <c r="S3710">
        <v>0.18</v>
      </c>
      <c r="T3710">
        <v>2.3E-3</v>
      </c>
      <c r="U3710">
        <f t="shared" si="317"/>
        <v>1.3799999999999999E-3</v>
      </c>
    </row>
    <row r="3711" spans="1:21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320"/>
        <v>2980</v>
      </c>
      <c r="J3711" s="2">
        <v>1</v>
      </c>
      <c r="K3711" s="2">
        <f t="shared" si="318"/>
        <v>7428000</v>
      </c>
      <c r="L3711" s="2">
        <v>1</v>
      </c>
      <c r="M3711" s="2">
        <f t="shared" si="319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316"/>
        <v>4</v>
      </c>
      <c r="S3711">
        <v>0.18</v>
      </c>
      <c r="T3711">
        <v>2.3E-3</v>
      </c>
      <c r="U3711">
        <f t="shared" si="317"/>
        <v>1.3799999999999999E-3</v>
      </c>
    </row>
    <row r="3712" spans="1:21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320"/>
        <v>2980</v>
      </c>
      <c r="J3712" s="2">
        <v>1</v>
      </c>
      <c r="K3712" s="2">
        <f t="shared" si="318"/>
        <v>7430000</v>
      </c>
      <c r="L3712" s="2">
        <v>1</v>
      </c>
      <c r="M3712" s="2">
        <f t="shared" si="319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316"/>
        <v>4</v>
      </c>
      <c r="S3712">
        <v>0.18</v>
      </c>
      <c r="T3712">
        <v>2.3E-3</v>
      </c>
      <c r="U3712">
        <f t="shared" si="317"/>
        <v>1.3799999999999999E-3</v>
      </c>
    </row>
    <row r="3713" spans="1:21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320"/>
        <v>2980</v>
      </c>
      <c r="J3713" s="2">
        <v>1</v>
      </c>
      <c r="K3713" s="2">
        <f t="shared" si="318"/>
        <v>7432000</v>
      </c>
      <c r="L3713" s="2">
        <v>1</v>
      </c>
      <c r="M3713" s="2">
        <f t="shared" si="319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316"/>
        <v>4</v>
      </c>
      <c r="S3713">
        <v>0.18</v>
      </c>
      <c r="T3713">
        <v>2.3E-3</v>
      </c>
      <c r="U3713">
        <f t="shared" si="317"/>
        <v>1.3799999999999999E-3</v>
      </c>
    </row>
    <row r="3714" spans="1:21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320"/>
        <v>2980</v>
      </c>
      <c r="J3714" s="2">
        <v>1</v>
      </c>
      <c r="K3714" s="2">
        <f t="shared" si="318"/>
        <v>7434000</v>
      </c>
      <c r="L3714" s="2">
        <v>1</v>
      </c>
      <c r="M3714" s="2">
        <f t="shared" si="319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316"/>
        <v>4</v>
      </c>
      <c r="S3714">
        <v>0.18</v>
      </c>
      <c r="T3714">
        <v>2.3E-3</v>
      </c>
      <c r="U3714">
        <f t="shared" si="317"/>
        <v>1.3799999999999999E-3</v>
      </c>
    </row>
    <row r="3715" spans="1:21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320"/>
        <v>2980</v>
      </c>
      <c r="J3715" s="2">
        <v>1</v>
      </c>
      <c r="K3715" s="2">
        <f t="shared" si="318"/>
        <v>7436000</v>
      </c>
      <c r="L3715" s="2">
        <v>1</v>
      </c>
      <c r="M3715" s="2">
        <f t="shared" si="319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321">QUOTIENT(A3715,1000)+1</f>
        <v>4</v>
      </c>
      <c r="S3715">
        <v>0.18</v>
      </c>
      <c r="T3715">
        <v>2.3E-3</v>
      </c>
      <c r="U3715">
        <f t="shared" si="317"/>
        <v>1.3799999999999999E-3</v>
      </c>
    </row>
    <row r="3716" spans="1:21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320"/>
        <v>2980</v>
      </c>
      <c r="J3716" s="2">
        <v>1</v>
      </c>
      <c r="K3716" s="2">
        <f t="shared" si="318"/>
        <v>7438000</v>
      </c>
      <c r="L3716" s="2">
        <v>1</v>
      </c>
      <c r="M3716" s="2">
        <f t="shared" si="319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321"/>
        <v>4</v>
      </c>
      <c r="S3716">
        <v>0.18</v>
      </c>
      <c r="T3716">
        <v>2.3E-3</v>
      </c>
      <c r="U3716">
        <f t="shared" ref="U3716:U3779" si="322">T3716*0.6</f>
        <v>1.3799999999999999E-3</v>
      </c>
    </row>
    <row r="3717" spans="1:21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320"/>
        <v>2980</v>
      </c>
      <c r="J3717" s="2">
        <v>1</v>
      </c>
      <c r="K3717" s="2">
        <f t="shared" si="318"/>
        <v>7440000</v>
      </c>
      <c r="L3717" s="2">
        <v>1</v>
      </c>
      <c r="M3717" s="2">
        <f t="shared" si="319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321"/>
        <v>4</v>
      </c>
      <c r="S3717">
        <v>0.18</v>
      </c>
      <c r="T3717">
        <v>2.3E-3</v>
      </c>
      <c r="U3717">
        <f t="shared" si="322"/>
        <v>1.3799999999999999E-3</v>
      </c>
    </row>
    <row r="3718" spans="1:21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320"/>
        <v>2980</v>
      </c>
      <c r="J3718" s="2">
        <v>1</v>
      </c>
      <c r="K3718" s="2">
        <f t="shared" si="318"/>
        <v>7442000</v>
      </c>
      <c r="L3718" s="2">
        <v>1</v>
      </c>
      <c r="M3718" s="2">
        <f t="shared" si="319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321"/>
        <v>4</v>
      </c>
      <c r="S3718">
        <v>0.18</v>
      </c>
      <c r="T3718">
        <v>2.3E-3</v>
      </c>
      <c r="U3718">
        <f t="shared" si="322"/>
        <v>1.3799999999999999E-3</v>
      </c>
    </row>
    <row r="3719" spans="1:21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320"/>
        <v>2980</v>
      </c>
      <c r="J3719" s="2">
        <v>1</v>
      </c>
      <c r="K3719" s="2">
        <f t="shared" si="318"/>
        <v>7444000</v>
      </c>
      <c r="L3719" s="2">
        <v>1</v>
      </c>
      <c r="M3719" s="2">
        <f t="shared" si="319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321"/>
        <v>4</v>
      </c>
      <c r="S3719">
        <v>0.18</v>
      </c>
      <c r="T3719">
        <v>2.3E-3</v>
      </c>
      <c r="U3719">
        <f t="shared" si="322"/>
        <v>1.3799999999999999E-3</v>
      </c>
    </row>
    <row r="3720" spans="1:21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320"/>
        <v>2980</v>
      </c>
      <c r="J3720" s="2">
        <v>1</v>
      </c>
      <c r="K3720" s="2">
        <f t="shared" si="318"/>
        <v>7446000</v>
      </c>
      <c r="L3720" s="2">
        <v>1</v>
      </c>
      <c r="M3720" s="2">
        <f t="shared" si="319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321"/>
        <v>4</v>
      </c>
      <c r="S3720">
        <v>0.18</v>
      </c>
      <c r="T3720">
        <v>2.3E-3</v>
      </c>
      <c r="U3720">
        <f t="shared" si="322"/>
        <v>1.3799999999999999E-3</v>
      </c>
    </row>
    <row r="3721" spans="1:21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320"/>
        <v>2980</v>
      </c>
      <c r="J3721" s="2">
        <v>1</v>
      </c>
      <c r="K3721" s="2">
        <f t="shared" si="318"/>
        <v>7448000</v>
      </c>
      <c r="L3721" s="2">
        <v>1</v>
      </c>
      <c r="M3721" s="2">
        <f t="shared" si="319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321"/>
        <v>4</v>
      </c>
      <c r="S3721">
        <v>0.18</v>
      </c>
      <c r="T3721">
        <v>2.3E-3</v>
      </c>
      <c r="U3721">
        <f t="shared" si="322"/>
        <v>1.3799999999999999E-3</v>
      </c>
    </row>
    <row r="3722" spans="1:21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320"/>
        <v>2980</v>
      </c>
      <c r="J3722" s="2">
        <v>1</v>
      </c>
      <c r="K3722" s="2">
        <f t="shared" si="318"/>
        <v>7450000</v>
      </c>
      <c r="L3722" s="2">
        <v>1</v>
      </c>
      <c r="M3722" s="2">
        <f t="shared" si="319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321"/>
        <v>4</v>
      </c>
      <c r="S3722">
        <v>0.18</v>
      </c>
      <c r="T3722">
        <v>2.3E-3</v>
      </c>
      <c r="U3722">
        <f t="shared" si="322"/>
        <v>1.3799999999999999E-3</v>
      </c>
    </row>
    <row r="3723" spans="1:21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320"/>
        <v>2980</v>
      </c>
      <c r="J3723" s="2">
        <v>1</v>
      </c>
      <c r="K3723" s="2">
        <f t="shared" si="318"/>
        <v>7452000</v>
      </c>
      <c r="L3723" s="2">
        <v>1</v>
      </c>
      <c r="M3723" s="2">
        <f t="shared" si="319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321"/>
        <v>4</v>
      </c>
      <c r="S3723">
        <v>0.18</v>
      </c>
      <c r="T3723">
        <v>2.3E-3</v>
      </c>
      <c r="U3723">
        <f t="shared" si="322"/>
        <v>1.3799999999999999E-3</v>
      </c>
    </row>
    <row r="3724" spans="1:21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320"/>
        <v>2980</v>
      </c>
      <c r="J3724" s="2">
        <v>1</v>
      </c>
      <c r="K3724" s="2">
        <f t="shared" si="318"/>
        <v>7454000</v>
      </c>
      <c r="L3724" s="2">
        <v>1</v>
      </c>
      <c r="M3724" s="2">
        <f t="shared" si="319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321"/>
        <v>4</v>
      </c>
      <c r="S3724">
        <v>0.18</v>
      </c>
      <c r="T3724">
        <v>2.3E-3</v>
      </c>
      <c r="U3724">
        <f t="shared" si="322"/>
        <v>1.3799999999999999E-3</v>
      </c>
    </row>
    <row r="3725" spans="1:21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320"/>
        <v>2980</v>
      </c>
      <c r="J3725" s="2">
        <v>1</v>
      </c>
      <c r="K3725" s="2">
        <f t="shared" si="318"/>
        <v>7456000</v>
      </c>
      <c r="L3725" s="2">
        <v>1</v>
      </c>
      <c r="M3725" s="2">
        <f t="shared" si="319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321"/>
        <v>4</v>
      </c>
      <c r="S3725">
        <v>0.18</v>
      </c>
      <c r="T3725">
        <v>2.3E-3</v>
      </c>
      <c r="U3725">
        <f t="shared" si="322"/>
        <v>1.3799999999999999E-3</v>
      </c>
    </row>
    <row r="3726" spans="1:21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320"/>
        <v>2980</v>
      </c>
      <c r="J3726" s="2">
        <v>1</v>
      </c>
      <c r="K3726" s="2">
        <f t="shared" si="318"/>
        <v>7458000</v>
      </c>
      <c r="L3726" s="2">
        <v>1</v>
      </c>
      <c r="M3726" s="2">
        <f t="shared" si="319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321"/>
        <v>4</v>
      </c>
      <c r="S3726">
        <v>0.18</v>
      </c>
      <c r="T3726">
        <v>2.3E-3</v>
      </c>
      <c r="U3726">
        <f t="shared" si="322"/>
        <v>1.3799999999999999E-3</v>
      </c>
    </row>
    <row r="3727" spans="1:21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320"/>
        <v>2980</v>
      </c>
      <c r="J3727" s="2">
        <v>1</v>
      </c>
      <c r="K3727" s="2">
        <f t="shared" si="318"/>
        <v>7460000</v>
      </c>
      <c r="L3727" s="2">
        <v>1</v>
      </c>
      <c r="M3727" s="2">
        <f t="shared" si="319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321"/>
        <v>4</v>
      </c>
      <c r="S3727">
        <v>0.18</v>
      </c>
      <c r="T3727">
        <v>2.3E-3</v>
      </c>
      <c r="U3727">
        <f t="shared" si="322"/>
        <v>1.3799999999999999E-3</v>
      </c>
    </row>
    <row r="3728" spans="1:21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320"/>
        <v>2990</v>
      </c>
      <c r="J3728" s="2">
        <v>1</v>
      </c>
      <c r="K3728" s="2">
        <f t="shared" si="318"/>
        <v>7462000</v>
      </c>
      <c r="L3728" s="2">
        <v>1</v>
      </c>
      <c r="M3728" s="2">
        <f t="shared" si="319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321"/>
        <v>4</v>
      </c>
      <c r="S3728">
        <v>0.18</v>
      </c>
      <c r="T3728">
        <v>2.3E-3</v>
      </c>
      <c r="U3728">
        <f t="shared" si="322"/>
        <v>1.3799999999999999E-3</v>
      </c>
    </row>
    <row r="3729" spans="1:21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320"/>
        <v>2990</v>
      </c>
      <c r="J3729" s="2">
        <v>1</v>
      </c>
      <c r="K3729" s="2">
        <f t="shared" si="318"/>
        <v>7464000</v>
      </c>
      <c r="L3729" s="2">
        <v>1</v>
      </c>
      <c r="M3729" s="2">
        <f t="shared" si="319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321"/>
        <v>4</v>
      </c>
      <c r="S3729">
        <v>0.18</v>
      </c>
      <c r="T3729">
        <v>2.3E-3</v>
      </c>
      <c r="U3729">
        <f t="shared" si="322"/>
        <v>1.3799999999999999E-3</v>
      </c>
    </row>
    <row r="3730" spans="1:21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320"/>
        <v>2990</v>
      </c>
      <c r="J3730" s="2">
        <v>1</v>
      </c>
      <c r="K3730" s="2">
        <f t="shared" si="318"/>
        <v>7466000</v>
      </c>
      <c r="L3730" s="2">
        <v>1</v>
      </c>
      <c r="M3730" s="2">
        <f t="shared" si="319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321"/>
        <v>4</v>
      </c>
      <c r="S3730">
        <v>0.18</v>
      </c>
      <c r="T3730">
        <v>2.3E-3</v>
      </c>
      <c r="U3730">
        <f t="shared" si="322"/>
        <v>1.3799999999999999E-3</v>
      </c>
    </row>
    <row r="3731" spans="1:21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320"/>
        <v>2990</v>
      </c>
      <c r="J3731" s="2">
        <v>1</v>
      </c>
      <c r="K3731" s="2">
        <f t="shared" ref="K3731:K3794" si="323">10000+A3731*2000</f>
        <v>7468000</v>
      </c>
      <c r="L3731" s="2">
        <v>1</v>
      </c>
      <c r="M3731" s="2">
        <f t="shared" ref="M3731:M3794" si="324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321"/>
        <v>4</v>
      </c>
      <c r="S3731">
        <v>0.18</v>
      </c>
      <c r="T3731">
        <v>2.3E-3</v>
      </c>
      <c r="U3731">
        <f t="shared" si="322"/>
        <v>1.3799999999999999E-3</v>
      </c>
    </row>
    <row r="3732" spans="1:21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320"/>
        <v>2990</v>
      </c>
      <c r="J3732" s="2">
        <v>1</v>
      </c>
      <c r="K3732" s="2">
        <f t="shared" si="323"/>
        <v>7470000</v>
      </c>
      <c r="L3732" s="2">
        <v>1</v>
      </c>
      <c r="M3732" s="2">
        <f t="shared" si="324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321"/>
        <v>4</v>
      </c>
      <c r="S3732">
        <v>0.18</v>
      </c>
      <c r="T3732">
        <v>2.3E-3</v>
      </c>
      <c r="U3732">
        <f t="shared" si="322"/>
        <v>1.3799999999999999E-3</v>
      </c>
    </row>
    <row r="3733" spans="1:21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320"/>
        <v>2990</v>
      </c>
      <c r="J3733" s="2">
        <v>1</v>
      </c>
      <c r="K3733" s="2">
        <f t="shared" si="323"/>
        <v>7472000</v>
      </c>
      <c r="L3733" s="2">
        <v>1</v>
      </c>
      <c r="M3733" s="2">
        <f t="shared" si="324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321"/>
        <v>4</v>
      </c>
      <c r="S3733">
        <v>0.18</v>
      </c>
      <c r="T3733">
        <v>2.3E-3</v>
      </c>
      <c r="U3733">
        <f t="shared" si="322"/>
        <v>1.3799999999999999E-3</v>
      </c>
    </row>
    <row r="3734" spans="1:21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320"/>
        <v>2990</v>
      </c>
      <c r="J3734" s="2">
        <v>1</v>
      </c>
      <c r="K3734" s="2">
        <f t="shared" si="323"/>
        <v>7474000</v>
      </c>
      <c r="L3734" s="2">
        <v>1</v>
      </c>
      <c r="M3734" s="2">
        <f t="shared" si="324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321"/>
        <v>4</v>
      </c>
      <c r="S3734">
        <v>0.18</v>
      </c>
      <c r="T3734">
        <v>2.3E-3</v>
      </c>
      <c r="U3734">
        <f t="shared" si="322"/>
        <v>1.3799999999999999E-3</v>
      </c>
    </row>
    <row r="3735" spans="1:21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320"/>
        <v>2990</v>
      </c>
      <c r="J3735" s="2">
        <v>1</v>
      </c>
      <c r="K3735" s="2">
        <f t="shared" si="323"/>
        <v>7476000</v>
      </c>
      <c r="L3735" s="2">
        <v>1</v>
      </c>
      <c r="M3735" s="2">
        <f t="shared" si="324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321"/>
        <v>4</v>
      </c>
      <c r="S3735">
        <v>0.18</v>
      </c>
      <c r="T3735">
        <v>2.3E-3</v>
      </c>
      <c r="U3735">
        <f t="shared" si="322"/>
        <v>1.3799999999999999E-3</v>
      </c>
    </row>
    <row r="3736" spans="1:21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320"/>
        <v>2990</v>
      </c>
      <c r="J3736" s="2">
        <v>1</v>
      </c>
      <c r="K3736" s="2">
        <f t="shared" si="323"/>
        <v>7478000</v>
      </c>
      <c r="L3736" s="2">
        <v>1</v>
      </c>
      <c r="M3736" s="2">
        <f t="shared" si="324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321"/>
        <v>4</v>
      </c>
      <c r="S3736">
        <v>0.18</v>
      </c>
      <c r="T3736">
        <v>2.3E-3</v>
      </c>
      <c r="U3736">
        <f t="shared" si="322"/>
        <v>1.3799999999999999E-3</v>
      </c>
    </row>
    <row r="3737" spans="1:21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320"/>
        <v>2990</v>
      </c>
      <c r="J3737" s="2">
        <v>1</v>
      </c>
      <c r="K3737" s="2">
        <f t="shared" si="323"/>
        <v>7480000</v>
      </c>
      <c r="L3737" s="2">
        <v>1</v>
      </c>
      <c r="M3737" s="2">
        <f t="shared" si="324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321"/>
        <v>4</v>
      </c>
      <c r="S3737">
        <v>0.18</v>
      </c>
      <c r="T3737">
        <v>2.3E-3</v>
      </c>
      <c r="U3737">
        <f t="shared" si="322"/>
        <v>1.3799999999999999E-3</v>
      </c>
    </row>
    <row r="3738" spans="1:21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320"/>
        <v>2990</v>
      </c>
      <c r="J3738" s="2">
        <v>1</v>
      </c>
      <c r="K3738" s="2">
        <f t="shared" si="323"/>
        <v>7482000</v>
      </c>
      <c r="L3738" s="2">
        <v>1</v>
      </c>
      <c r="M3738" s="2">
        <f t="shared" si="324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321"/>
        <v>4</v>
      </c>
      <c r="S3738">
        <v>0.18</v>
      </c>
      <c r="T3738">
        <v>2.3E-3</v>
      </c>
      <c r="U3738">
        <f t="shared" si="322"/>
        <v>1.3799999999999999E-3</v>
      </c>
    </row>
    <row r="3739" spans="1:21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320"/>
        <v>2990</v>
      </c>
      <c r="J3739" s="2">
        <v>1</v>
      </c>
      <c r="K3739" s="2">
        <f t="shared" si="323"/>
        <v>7484000</v>
      </c>
      <c r="L3739" s="2">
        <v>1</v>
      </c>
      <c r="M3739" s="2">
        <f t="shared" si="324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321"/>
        <v>4</v>
      </c>
      <c r="S3739">
        <v>0.18</v>
      </c>
      <c r="T3739">
        <v>2.3E-3</v>
      </c>
      <c r="U3739">
        <f t="shared" si="322"/>
        <v>1.3799999999999999E-3</v>
      </c>
    </row>
    <row r="3740" spans="1:21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320"/>
        <v>2990</v>
      </c>
      <c r="J3740" s="2">
        <v>1</v>
      </c>
      <c r="K3740" s="2">
        <f t="shared" si="323"/>
        <v>7486000</v>
      </c>
      <c r="L3740" s="2">
        <v>1</v>
      </c>
      <c r="M3740" s="2">
        <f t="shared" si="324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321"/>
        <v>4</v>
      </c>
      <c r="S3740">
        <v>0.18</v>
      </c>
      <c r="T3740">
        <v>2.3E-3</v>
      </c>
      <c r="U3740">
        <f t="shared" si="322"/>
        <v>1.3799999999999999E-3</v>
      </c>
    </row>
    <row r="3741" spans="1:21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320"/>
        <v>2990</v>
      </c>
      <c r="J3741" s="2">
        <v>1</v>
      </c>
      <c r="K3741" s="2">
        <f t="shared" si="323"/>
        <v>7488000</v>
      </c>
      <c r="L3741" s="2">
        <v>1</v>
      </c>
      <c r="M3741" s="2">
        <f t="shared" si="324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321"/>
        <v>4</v>
      </c>
      <c r="S3741">
        <v>0.18</v>
      </c>
      <c r="T3741">
        <v>2.3E-3</v>
      </c>
      <c r="U3741">
        <f t="shared" si="322"/>
        <v>1.3799999999999999E-3</v>
      </c>
    </row>
    <row r="3742" spans="1:21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320"/>
        <v>2990</v>
      </c>
      <c r="J3742" s="2">
        <v>1</v>
      </c>
      <c r="K3742" s="2">
        <f t="shared" si="323"/>
        <v>7490000</v>
      </c>
      <c r="L3742" s="2">
        <v>1</v>
      </c>
      <c r="M3742" s="2">
        <f t="shared" si="324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321"/>
        <v>4</v>
      </c>
      <c r="S3742">
        <v>0.18</v>
      </c>
      <c r="T3742">
        <v>2.3E-3</v>
      </c>
      <c r="U3742">
        <f t="shared" si="322"/>
        <v>1.3799999999999999E-3</v>
      </c>
    </row>
    <row r="3743" spans="1:21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320"/>
        <v>2990</v>
      </c>
      <c r="J3743" s="2">
        <v>1</v>
      </c>
      <c r="K3743" s="2">
        <f t="shared" si="323"/>
        <v>7492000</v>
      </c>
      <c r="L3743" s="2">
        <v>1</v>
      </c>
      <c r="M3743" s="2">
        <f t="shared" si="324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321"/>
        <v>4</v>
      </c>
      <c r="S3743">
        <v>0.18</v>
      </c>
      <c r="T3743">
        <v>2.3E-3</v>
      </c>
      <c r="U3743">
        <f t="shared" si="322"/>
        <v>1.3799999999999999E-3</v>
      </c>
    </row>
    <row r="3744" spans="1:21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320"/>
        <v>2990</v>
      </c>
      <c r="J3744" s="2">
        <v>1</v>
      </c>
      <c r="K3744" s="2">
        <f t="shared" si="323"/>
        <v>7494000</v>
      </c>
      <c r="L3744" s="2">
        <v>1</v>
      </c>
      <c r="M3744" s="2">
        <f t="shared" si="324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321"/>
        <v>4</v>
      </c>
      <c r="S3744">
        <v>0.18</v>
      </c>
      <c r="T3744">
        <v>2.3E-3</v>
      </c>
      <c r="U3744">
        <f t="shared" si="322"/>
        <v>1.3799999999999999E-3</v>
      </c>
    </row>
    <row r="3745" spans="1:21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320"/>
        <v>2990</v>
      </c>
      <c r="J3745" s="2">
        <v>1</v>
      </c>
      <c r="K3745" s="2">
        <f t="shared" si="323"/>
        <v>7496000</v>
      </c>
      <c r="L3745" s="2">
        <v>1</v>
      </c>
      <c r="M3745" s="2">
        <f t="shared" si="324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321"/>
        <v>4</v>
      </c>
      <c r="S3745">
        <v>0.18</v>
      </c>
      <c r="T3745">
        <v>2.3E-3</v>
      </c>
      <c r="U3745">
        <f t="shared" si="322"/>
        <v>1.3799999999999999E-3</v>
      </c>
    </row>
    <row r="3746" spans="1:21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320"/>
        <v>2990</v>
      </c>
      <c r="J3746" s="2">
        <v>1</v>
      </c>
      <c r="K3746" s="2">
        <f t="shared" si="323"/>
        <v>7498000</v>
      </c>
      <c r="L3746" s="2">
        <v>1</v>
      </c>
      <c r="M3746" s="2">
        <f t="shared" si="324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321"/>
        <v>4</v>
      </c>
      <c r="S3746">
        <v>0.18</v>
      </c>
      <c r="T3746">
        <v>2.3E-3</v>
      </c>
      <c r="U3746">
        <f t="shared" si="322"/>
        <v>1.3799999999999999E-3</v>
      </c>
    </row>
    <row r="3747" spans="1:21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320"/>
        <v>2990</v>
      </c>
      <c r="J3747" s="2">
        <v>1</v>
      </c>
      <c r="K3747" s="2">
        <f t="shared" si="323"/>
        <v>7500000</v>
      </c>
      <c r="L3747" s="2">
        <v>1</v>
      </c>
      <c r="M3747" s="2">
        <f t="shared" si="324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321"/>
        <v>4</v>
      </c>
      <c r="S3747">
        <v>0.18</v>
      </c>
      <c r="T3747">
        <v>2.3E-3</v>
      </c>
      <c r="U3747">
        <f t="shared" si="322"/>
        <v>1.3799999999999999E-3</v>
      </c>
    </row>
    <row r="3748" spans="1:21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320"/>
        <v>2990</v>
      </c>
      <c r="J3748" s="2">
        <v>1</v>
      </c>
      <c r="K3748" s="2">
        <f t="shared" si="323"/>
        <v>7502000</v>
      </c>
      <c r="L3748" s="2">
        <v>1</v>
      </c>
      <c r="M3748" s="2">
        <f t="shared" si="324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321"/>
        <v>4</v>
      </c>
      <c r="S3748">
        <v>0.18</v>
      </c>
      <c r="T3748">
        <v>2.3E-3</v>
      </c>
      <c r="U3748">
        <f t="shared" si="322"/>
        <v>1.3799999999999999E-3</v>
      </c>
    </row>
    <row r="3749" spans="1:21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320"/>
        <v>2990</v>
      </c>
      <c r="J3749" s="2">
        <v>1</v>
      </c>
      <c r="K3749" s="2">
        <f t="shared" si="323"/>
        <v>7504000</v>
      </c>
      <c r="L3749" s="2">
        <v>1</v>
      </c>
      <c r="M3749" s="2">
        <f t="shared" si="324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321"/>
        <v>4</v>
      </c>
      <c r="S3749">
        <v>0.18</v>
      </c>
      <c r="T3749">
        <v>2.3E-3</v>
      </c>
      <c r="U3749">
        <f t="shared" si="322"/>
        <v>1.3799999999999999E-3</v>
      </c>
    </row>
    <row r="3750" spans="1:21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320"/>
        <v>2990</v>
      </c>
      <c r="J3750" s="2">
        <v>1</v>
      </c>
      <c r="K3750" s="2">
        <f t="shared" si="323"/>
        <v>7506000</v>
      </c>
      <c r="L3750" s="2">
        <v>1</v>
      </c>
      <c r="M3750" s="2">
        <f t="shared" si="324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321"/>
        <v>4</v>
      </c>
      <c r="S3750">
        <v>0.18</v>
      </c>
      <c r="T3750">
        <v>2.3E-3</v>
      </c>
      <c r="U3750">
        <f t="shared" si="322"/>
        <v>1.3799999999999999E-3</v>
      </c>
    </row>
    <row r="3751" spans="1:21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320"/>
        <v>2990</v>
      </c>
      <c r="J3751" s="2">
        <v>1</v>
      </c>
      <c r="K3751" s="2">
        <f t="shared" si="323"/>
        <v>7508000</v>
      </c>
      <c r="L3751" s="2">
        <v>1</v>
      </c>
      <c r="M3751" s="2">
        <f t="shared" si="324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321"/>
        <v>4</v>
      </c>
      <c r="S3751">
        <v>0.18</v>
      </c>
      <c r="T3751">
        <v>2.3E-3</v>
      </c>
      <c r="U3751">
        <f t="shared" si="322"/>
        <v>1.3799999999999999E-3</v>
      </c>
    </row>
    <row r="3752" spans="1:21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320"/>
        <v>2990</v>
      </c>
      <c r="J3752" s="2">
        <v>1</v>
      </c>
      <c r="K3752" s="2">
        <f t="shared" si="323"/>
        <v>7510000</v>
      </c>
      <c r="L3752" s="2">
        <v>1</v>
      </c>
      <c r="M3752" s="2">
        <f t="shared" si="324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321"/>
        <v>4</v>
      </c>
      <c r="S3752">
        <v>0.18</v>
      </c>
      <c r="T3752">
        <v>2.3E-3</v>
      </c>
      <c r="U3752">
        <f t="shared" si="322"/>
        <v>1.3799999999999999E-3</v>
      </c>
    </row>
    <row r="3753" spans="1:21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320"/>
        <v>3000</v>
      </c>
      <c r="J3753" s="1">
        <v>1</v>
      </c>
      <c r="K3753" s="1">
        <f t="shared" si="323"/>
        <v>7512000</v>
      </c>
      <c r="L3753" s="1">
        <v>1</v>
      </c>
      <c r="M3753" s="1">
        <f t="shared" si="324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321"/>
        <v>4</v>
      </c>
      <c r="S3753">
        <v>0.18</v>
      </c>
      <c r="T3753">
        <v>2.3E-3</v>
      </c>
      <c r="U3753">
        <f t="shared" si="322"/>
        <v>1.3799999999999999E-3</v>
      </c>
    </row>
    <row r="3754" spans="1:21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320"/>
        <v>3000</v>
      </c>
      <c r="J3754" s="1">
        <v>1</v>
      </c>
      <c r="K3754" s="1">
        <f t="shared" si="323"/>
        <v>7514000</v>
      </c>
      <c r="L3754" s="1">
        <v>1</v>
      </c>
      <c r="M3754" s="1">
        <f t="shared" si="324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321"/>
        <v>4</v>
      </c>
      <c r="S3754">
        <v>0.18</v>
      </c>
      <c r="T3754">
        <v>2.3E-3</v>
      </c>
      <c r="U3754">
        <f t="shared" si="322"/>
        <v>1.3799999999999999E-3</v>
      </c>
    </row>
    <row r="3755" spans="1:21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320"/>
        <v>3000</v>
      </c>
      <c r="J3755" s="1">
        <v>1</v>
      </c>
      <c r="K3755" s="1">
        <f t="shared" si="323"/>
        <v>7516000</v>
      </c>
      <c r="L3755" s="1">
        <v>1</v>
      </c>
      <c r="M3755" s="1">
        <f t="shared" si="324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321"/>
        <v>4</v>
      </c>
      <c r="S3755">
        <v>0.18</v>
      </c>
      <c r="T3755">
        <v>2.3E-3</v>
      </c>
      <c r="U3755">
        <f t="shared" si="322"/>
        <v>1.3799999999999999E-3</v>
      </c>
    </row>
    <row r="3756" spans="1:21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320"/>
        <v>3000</v>
      </c>
      <c r="J3756" s="1">
        <v>1</v>
      </c>
      <c r="K3756" s="1">
        <f t="shared" si="323"/>
        <v>7518000</v>
      </c>
      <c r="L3756" s="1">
        <v>1</v>
      </c>
      <c r="M3756" s="1">
        <f t="shared" si="324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321"/>
        <v>4</v>
      </c>
      <c r="S3756">
        <v>0.18</v>
      </c>
      <c r="T3756">
        <v>2.3E-3</v>
      </c>
      <c r="U3756">
        <f t="shared" si="322"/>
        <v>1.3799999999999999E-3</v>
      </c>
    </row>
    <row r="3757" spans="1:21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320"/>
        <v>3000</v>
      </c>
      <c r="J3757" s="1">
        <v>1</v>
      </c>
      <c r="K3757" s="1">
        <f t="shared" si="323"/>
        <v>7520000</v>
      </c>
      <c r="L3757" s="1">
        <v>1</v>
      </c>
      <c r="M3757" s="1">
        <f t="shared" si="324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321"/>
        <v>4</v>
      </c>
      <c r="S3757">
        <v>0.18</v>
      </c>
      <c r="T3757">
        <v>2.3E-3</v>
      </c>
      <c r="U3757">
        <f t="shared" si="322"/>
        <v>1.3799999999999999E-3</v>
      </c>
    </row>
    <row r="3758" spans="1:21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320"/>
        <v>3000</v>
      </c>
      <c r="J3758" s="1">
        <v>1</v>
      </c>
      <c r="K3758" s="1">
        <f t="shared" si="323"/>
        <v>7522000</v>
      </c>
      <c r="L3758" s="1">
        <v>1</v>
      </c>
      <c r="M3758" s="1">
        <f t="shared" si="324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321"/>
        <v>4</v>
      </c>
      <c r="S3758">
        <v>0.18</v>
      </c>
      <c r="T3758">
        <v>2.3E-3</v>
      </c>
      <c r="U3758">
        <f t="shared" si="322"/>
        <v>1.3799999999999999E-3</v>
      </c>
    </row>
    <row r="3759" spans="1:21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320"/>
        <v>3000</v>
      </c>
      <c r="J3759" s="1">
        <v>1</v>
      </c>
      <c r="K3759" s="1">
        <f t="shared" si="323"/>
        <v>7524000</v>
      </c>
      <c r="L3759" s="1">
        <v>1</v>
      </c>
      <c r="M3759" s="1">
        <f t="shared" si="324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321"/>
        <v>4</v>
      </c>
      <c r="S3759">
        <v>0.18</v>
      </c>
      <c r="T3759">
        <v>2.3E-3</v>
      </c>
      <c r="U3759">
        <f t="shared" si="322"/>
        <v>1.3799999999999999E-3</v>
      </c>
    </row>
    <row r="3760" spans="1:21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320"/>
        <v>3000</v>
      </c>
      <c r="J3760" s="1">
        <v>1</v>
      </c>
      <c r="K3760" s="1">
        <f t="shared" si="323"/>
        <v>7526000</v>
      </c>
      <c r="L3760" s="1">
        <v>1</v>
      </c>
      <c r="M3760" s="1">
        <f t="shared" si="324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321"/>
        <v>4</v>
      </c>
      <c r="S3760">
        <v>0.18</v>
      </c>
      <c r="T3760">
        <v>2.3E-3</v>
      </c>
      <c r="U3760">
        <f t="shared" si="322"/>
        <v>1.3799999999999999E-3</v>
      </c>
    </row>
    <row r="3761" spans="1:21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320"/>
        <v>3000</v>
      </c>
      <c r="J3761" s="1">
        <v>1</v>
      </c>
      <c r="K3761" s="1">
        <f t="shared" si="323"/>
        <v>7528000</v>
      </c>
      <c r="L3761" s="1">
        <v>1</v>
      </c>
      <c r="M3761" s="1">
        <f t="shared" si="324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321"/>
        <v>4</v>
      </c>
      <c r="S3761">
        <v>0.18</v>
      </c>
      <c r="T3761">
        <v>2.3E-3</v>
      </c>
      <c r="U3761">
        <f t="shared" si="322"/>
        <v>1.3799999999999999E-3</v>
      </c>
    </row>
    <row r="3762" spans="1:21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320"/>
        <v>3000</v>
      </c>
      <c r="J3762" s="1">
        <v>1</v>
      </c>
      <c r="K3762" s="1">
        <f t="shared" si="323"/>
        <v>7530000</v>
      </c>
      <c r="L3762" s="1">
        <v>1</v>
      </c>
      <c r="M3762" s="1">
        <f t="shared" si="324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321"/>
        <v>4</v>
      </c>
      <c r="S3762">
        <v>0.18</v>
      </c>
      <c r="T3762">
        <v>2.3E-3</v>
      </c>
      <c r="U3762">
        <f t="shared" si="322"/>
        <v>1.3799999999999999E-3</v>
      </c>
    </row>
    <row r="3763" spans="1:21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320"/>
        <v>3000</v>
      </c>
      <c r="J3763" s="1">
        <v>1</v>
      </c>
      <c r="K3763" s="1">
        <f t="shared" si="323"/>
        <v>7532000</v>
      </c>
      <c r="L3763" s="1">
        <v>1</v>
      </c>
      <c r="M3763" s="1">
        <f t="shared" si="324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321"/>
        <v>4</v>
      </c>
      <c r="S3763">
        <v>0.18</v>
      </c>
      <c r="T3763">
        <v>2.3E-3</v>
      </c>
      <c r="U3763">
        <f t="shared" si="322"/>
        <v>1.3799999999999999E-3</v>
      </c>
    </row>
    <row r="3764" spans="1:21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320"/>
        <v>3000</v>
      </c>
      <c r="J3764" s="1">
        <v>1</v>
      </c>
      <c r="K3764" s="1">
        <f t="shared" si="323"/>
        <v>7534000</v>
      </c>
      <c r="L3764" s="1">
        <v>1</v>
      </c>
      <c r="M3764" s="1">
        <f t="shared" si="324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321"/>
        <v>4</v>
      </c>
      <c r="S3764">
        <v>0.18</v>
      </c>
      <c r="T3764">
        <v>2.3E-3</v>
      </c>
      <c r="U3764">
        <f t="shared" si="322"/>
        <v>1.3799999999999999E-3</v>
      </c>
    </row>
    <row r="3765" spans="1:21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320"/>
        <v>3000</v>
      </c>
      <c r="J3765" s="1">
        <v>1</v>
      </c>
      <c r="K3765" s="1">
        <f t="shared" si="323"/>
        <v>7536000</v>
      </c>
      <c r="L3765" s="1">
        <v>1</v>
      </c>
      <c r="M3765" s="1">
        <f t="shared" si="324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321"/>
        <v>4</v>
      </c>
      <c r="S3765">
        <v>0.18</v>
      </c>
      <c r="T3765">
        <v>2.3E-3</v>
      </c>
      <c r="U3765">
        <f t="shared" si="322"/>
        <v>1.3799999999999999E-3</v>
      </c>
    </row>
    <row r="3766" spans="1:21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320"/>
        <v>3000</v>
      </c>
      <c r="J3766" s="1">
        <v>1</v>
      </c>
      <c r="K3766" s="1">
        <f t="shared" si="323"/>
        <v>7538000</v>
      </c>
      <c r="L3766" s="1">
        <v>1</v>
      </c>
      <c r="M3766" s="1">
        <f t="shared" si="324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321"/>
        <v>4</v>
      </c>
      <c r="S3766">
        <v>0.18</v>
      </c>
      <c r="T3766">
        <v>2.3E-3</v>
      </c>
      <c r="U3766">
        <f t="shared" si="322"/>
        <v>1.3799999999999999E-3</v>
      </c>
    </row>
    <row r="3767" spans="1:21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320"/>
        <v>3000</v>
      </c>
      <c r="J3767" s="1">
        <v>1</v>
      </c>
      <c r="K3767" s="1">
        <f t="shared" si="323"/>
        <v>7540000</v>
      </c>
      <c r="L3767" s="1">
        <v>1</v>
      </c>
      <c r="M3767" s="1">
        <f t="shared" si="324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321"/>
        <v>4</v>
      </c>
      <c r="S3767">
        <v>0.18</v>
      </c>
      <c r="T3767">
        <v>2.3E-3</v>
      </c>
      <c r="U3767">
        <f t="shared" si="322"/>
        <v>1.3799999999999999E-3</v>
      </c>
    </row>
    <row r="3768" spans="1:21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320"/>
        <v>3000</v>
      </c>
      <c r="J3768" s="1">
        <v>1</v>
      </c>
      <c r="K3768" s="1">
        <f t="shared" si="323"/>
        <v>7542000</v>
      </c>
      <c r="L3768" s="1">
        <v>1</v>
      </c>
      <c r="M3768" s="1">
        <f t="shared" si="324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321"/>
        <v>4</v>
      </c>
      <c r="S3768">
        <v>0.18</v>
      </c>
      <c r="T3768">
        <v>2.3E-3</v>
      </c>
      <c r="U3768">
        <f t="shared" si="322"/>
        <v>1.3799999999999999E-3</v>
      </c>
    </row>
    <row r="3769" spans="1:21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320"/>
        <v>3000</v>
      </c>
      <c r="J3769" s="1">
        <v>1</v>
      </c>
      <c r="K3769" s="1">
        <f t="shared" si="323"/>
        <v>7544000</v>
      </c>
      <c r="L3769" s="1">
        <v>1</v>
      </c>
      <c r="M3769" s="1">
        <f t="shared" si="324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321"/>
        <v>4</v>
      </c>
      <c r="S3769">
        <v>0.18</v>
      </c>
      <c r="T3769">
        <v>2.3E-3</v>
      </c>
      <c r="U3769">
        <f t="shared" si="322"/>
        <v>1.3799999999999999E-3</v>
      </c>
    </row>
    <row r="3770" spans="1:21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320"/>
        <v>3000</v>
      </c>
      <c r="J3770" s="1">
        <v>1</v>
      </c>
      <c r="K3770" s="1">
        <f t="shared" si="323"/>
        <v>7546000</v>
      </c>
      <c r="L3770" s="1">
        <v>1</v>
      </c>
      <c r="M3770" s="1">
        <f t="shared" si="324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321"/>
        <v>4</v>
      </c>
      <c r="S3770">
        <v>0.18</v>
      </c>
      <c r="T3770">
        <v>2.3E-3</v>
      </c>
      <c r="U3770">
        <f t="shared" si="322"/>
        <v>1.3799999999999999E-3</v>
      </c>
    </row>
    <row r="3771" spans="1:21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320"/>
        <v>3000</v>
      </c>
      <c r="J3771" s="1">
        <v>1</v>
      </c>
      <c r="K3771" s="1">
        <f t="shared" si="323"/>
        <v>7548000</v>
      </c>
      <c r="L3771" s="1">
        <v>1</v>
      </c>
      <c r="M3771" s="1">
        <f t="shared" si="324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321"/>
        <v>4</v>
      </c>
      <c r="S3771">
        <v>0.18</v>
      </c>
      <c r="T3771">
        <v>2.3E-3</v>
      </c>
      <c r="U3771">
        <f t="shared" si="322"/>
        <v>1.3799999999999999E-3</v>
      </c>
    </row>
    <row r="3772" spans="1:21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325">ROUNDDOWN(A3771/50*20+1500,-1)</f>
        <v>3000</v>
      </c>
      <c r="J3772" s="1">
        <v>1</v>
      </c>
      <c r="K3772" s="1">
        <f t="shared" si="323"/>
        <v>7550000</v>
      </c>
      <c r="L3772" s="1">
        <v>1</v>
      </c>
      <c r="M3772" s="1">
        <f t="shared" si="324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321"/>
        <v>4</v>
      </c>
      <c r="S3772">
        <v>0.18</v>
      </c>
      <c r="T3772">
        <v>2.3E-3</v>
      </c>
      <c r="U3772">
        <f t="shared" si="322"/>
        <v>1.3799999999999999E-3</v>
      </c>
    </row>
    <row r="3773" spans="1:21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325"/>
        <v>3000</v>
      </c>
      <c r="J3773" s="1">
        <v>1</v>
      </c>
      <c r="K3773" s="1">
        <f t="shared" si="323"/>
        <v>7552000</v>
      </c>
      <c r="L3773" s="1">
        <v>1</v>
      </c>
      <c r="M3773" s="1">
        <f t="shared" si="324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321"/>
        <v>4</v>
      </c>
      <c r="S3773">
        <v>0.18</v>
      </c>
      <c r="T3773">
        <v>2.3E-3</v>
      </c>
      <c r="U3773">
        <f t="shared" si="322"/>
        <v>1.3799999999999999E-3</v>
      </c>
    </row>
    <row r="3774" spans="1:21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325"/>
        <v>3000</v>
      </c>
      <c r="J3774" s="1">
        <v>1</v>
      </c>
      <c r="K3774" s="1">
        <f t="shared" si="323"/>
        <v>7554000</v>
      </c>
      <c r="L3774" s="1">
        <v>1</v>
      </c>
      <c r="M3774" s="1">
        <f t="shared" si="324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321"/>
        <v>4</v>
      </c>
      <c r="S3774">
        <v>0.18</v>
      </c>
      <c r="T3774">
        <v>2.3E-3</v>
      </c>
      <c r="U3774">
        <f t="shared" si="322"/>
        <v>1.3799999999999999E-3</v>
      </c>
    </row>
    <row r="3775" spans="1:21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325"/>
        <v>3000</v>
      </c>
      <c r="J3775" s="1">
        <v>1</v>
      </c>
      <c r="K3775" s="1">
        <f t="shared" si="323"/>
        <v>7556000</v>
      </c>
      <c r="L3775" s="1">
        <v>1</v>
      </c>
      <c r="M3775" s="1">
        <f t="shared" si="324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321"/>
        <v>4</v>
      </c>
      <c r="S3775">
        <v>0.18</v>
      </c>
      <c r="T3775">
        <v>2.3E-3</v>
      </c>
      <c r="U3775">
        <f t="shared" si="322"/>
        <v>1.3799999999999999E-3</v>
      </c>
    </row>
    <row r="3776" spans="1:21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325"/>
        <v>3000</v>
      </c>
      <c r="J3776" s="1">
        <v>1</v>
      </c>
      <c r="K3776" s="1">
        <f t="shared" si="323"/>
        <v>7558000</v>
      </c>
      <c r="L3776" s="1">
        <v>1</v>
      </c>
      <c r="M3776" s="1">
        <f t="shared" si="324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321"/>
        <v>4</v>
      </c>
      <c r="S3776">
        <v>0.18</v>
      </c>
      <c r="T3776">
        <v>2.3E-3</v>
      </c>
      <c r="U3776">
        <f t="shared" si="322"/>
        <v>1.3799999999999999E-3</v>
      </c>
    </row>
    <row r="3777" spans="1:21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325"/>
        <v>3000</v>
      </c>
      <c r="J3777" s="1">
        <v>1</v>
      </c>
      <c r="K3777" s="1">
        <f t="shared" si="323"/>
        <v>7560000</v>
      </c>
      <c r="L3777" s="1">
        <v>1</v>
      </c>
      <c r="M3777" s="1">
        <f t="shared" si="324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321"/>
        <v>4</v>
      </c>
      <c r="S3777">
        <v>0.18</v>
      </c>
      <c r="T3777">
        <v>2.3E-3</v>
      </c>
      <c r="U3777">
        <f t="shared" si="322"/>
        <v>1.3799999999999999E-3</v>
      </c>
    </row>
    <row r="3778" spans="1:21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325"/>
        <v>3010</v>
      </c>
      <c r="J3778" s="1">
        <v>1</v>
      </c>
      <c r="K3778" s="1">
        <f t="shared" si="323"/>
        <v>7562000</v>
      </c>
      <c r="L3778" s="1">
        <v>1</v>
      </c>
      <c r="M3778" s="1">
        <f t="shared" si="324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321"/>
        <v>4</v>
      </c>
      <c r="S3778">
        <v>0.18</v>
      </c>
      <c r="T3778">
        <v>2.3E-3</v>
      </c>
      <c r="U3778">
        <f t="shared" si="322"/>
        <v>1.3799999999999999E-3</v>
      </c>
    </row>
    <row r="3779" spans="1:21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325"/>
        <v>3010</v>
      </c>
      <c r="J3779" s="1">
        <v>1</v>
      </c>
      <c r="K3779" s="1">
        <f t="shared" si="323"/>
        <v>7564000</v>
      </c>
      <c r="L3779" s="1">
        <v>1</v>
      </c>
      <c r="M3779" s="1">
        <f t="shared" si="324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326">QUOTIENT(A3779,1000)+1</f>
        <v>4</v>
      </c>
      <c r="S3779">
        <v>0.18</v>
      </c>
      <c r="T3779">
        <v>2.3E-3</v>
      </c>
      <c r="U3779">
        <f t="shared" si="322"/>
        <v>1.3799999999999999E-3</v>
      </c>
    </row>
    <row r="3780" spans="1:21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325"/>
        <v>3010</v>
      </c>
      <c r="J3780" s="1">
        <v>1</v>
      </c>
      <c r="K3780" s="1">
        <f t="shared" si="323"/>
        <v>7566000</v>
      </c>
      <c r="L3780" s="1">
        <v>1</v>
      </c>
      <c r="M3780" s="1">
        <f t="shared" si="324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326"/>
        <v>4</v>
      </c>
      <c r="S3780">
        <v>0.18</v>
      </c>
      <c r="T3780">
        <v>2.3E-3</v>
      </c>
      <c r="U3780">
        <f t="shared" ref="U3780:U3843" si="327">T3780*0.6</f>
        <v>1.3799999999999999E-3</v>
      </c>
    </row>
    <row r="3781" spans="1:21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325"/>
        <v>3010</v>
      </c>
      <c r="J3781" s="1">
        <v>1</v>
      </c>
      <c r="K3781" s="1">
        <f t="shared" si="323"/>
        <v>7568000</v>
      </c>
      <c r="L3781" s="1">
        <v>1</v>
      </c>
      <c r="M3781" s="1">
        <f t="shared" si="324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326"/>
        <v>4</v>
      </c>
      <c r="S3781">
        <v>0.18</v>
      </c>
      <c r="T3781">
        <v>2.3E-3</v>
      </c>
      <c r="U3781">
        <f t="shared" si="327"/>
        <v>1.3799999999999999E-3</v>
      </c>
    </row>
    <row r="3782" spans="1:21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325"/>
        <v>3010</v>
      </c>
      <c r="J3782" s="1">
        <v>1</v>
      </c>
      <c r="K3782" s="1">
        <f t="shared" si="323"/>
        <v>7570000</v>
      </c>
      <c r="L3782" s="1">
        <v>1</v>
      </c>
      <c r="M3782" s="1">
        <f t="shared" si="324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326"/>
        <v>4</v>
      </c>
      <c r="S3782">
        <v>0.18</v>
      </c>
      <c r="T3782">
        <v>2.3E-3</v>
      </c>
      <c r="U3782">
        <f t="shared" si="327"/>
        <v>1.3799999999999999E-3</v>
      </c>
    </row>
    <row r="3783" spans="1:21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325"/>
        <v>3010</v>
      </c>
      <c r="J3783" s="1">
        <v>1</v>
      </c>
      <c r="K3783" s="1">
        <f t="shared" si="323"/>
        <v>7572000</v>
      </c>
      <c r="L3783" s="1">
        <v>1</v>
      </c>
      <c r="M3783" s="1">
        <f t="shared" si="324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326"/>
        <v>4</v>
      </c>
      <c r="S3783">
        <v>0.18</v>
      </c>
      <c r="T3783">
        <v>2.3E-3</v>
      </c>
      <c r="U3783">
        <f t="shared" si="327"/>
        <v>1.3799999999999999E-3</v>
      </c>
    </row>
    <row r="3784" spans="1:21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325"/>
        <v>3010</v>
      </c>
      <c r="J3784" s="1">
        <v>1</v>
      </c>
      <c r="K3784" s="1">
        <f t="shared" si="323"/>
        <v>7574000</v>
      </c>
      <c r="L3784" s="1">
        <v>1</v>
      </c>
      <c r="M3784" s="1">
        <f t="shared" si="324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326"/>
        <v>4</v>
      </c>
      <c r="S3784">
        <v>0.18</v>
      </c>
      <c r="T3784">
        <v>2.3E-3</v>
      </c>
      <c r="U3784">
        <f t="shared" si="327"/>
        <v>1.3799999999999999E-3</v>
      </c>
    </row>
    <row r="3785" spans="1:21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325"/>
        <v>3010</v>
      </c>
      <c r="J3785" s="1">
        <v>1</v>
      </c>
      <c r="K3785" s="1">
        <f t="shared" si="323"/>
        <v>7576000</v>
      </c>
      <c r="L3785" s="1">
        <v>1</v>
      </c>
      <c r="M3785" s="1">
        <f t="shared" si="324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326"/>
        <v>4</v>
      </c>
      <c r="S3785">
        <v>0.18</v>
      </c>
      <c r="T3785">
        <v>2.3E-3</v>
      </c>
      <c r="U3785">
        <f t="shared" si="327"/>
        <v>1.3799999999999999E-3</v>
      </c>
    </row>
    <row r="3786" spans="1:21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325"/>
        <v>3010</v>
      </c>
      <c r="J3786" s="1">
        <v>1</v>
      </c>
      <c r="K3786" s="1">
        <f t="shared" si="323"/>
        <v>7578000</v>
      </c>
      <c r="L3786" s="1">
        <v>1</v>
      </c>
      <c r="M3786" s="1">
        <f t="shared" si="324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326"/>
        <v>4</v>
      </c>
      <c r="S3786">
        <v>0.18</v>
      </c>
      <c r="T3786">
        <v>2.3E-3</v>
      </c>
      <c r="U3786">
        <f t="shared" si="327"/>
        <v>1.3799999999999999E-3</v>
      </c>
    </row>
    <row r="3787" spans="1:21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325"/>
        <v>3010</v>
      </c>
      <c r="J3787" s="1">
        <v>1</v>
      </c>
      <c r="K3787" s="1">
        <f t="shared" si="323"/>
        <v>7580000</v>
      </c>
      <c r="L3787" s="1">
        <v>1</v>
      </c>
      <c r="M3787" s="1">
        <f t="shared" si="324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326"/>
        <v>4</v>
      </c>
      <c r="S3787">
        <v>0.18</v>
      </c>
      <c r="T3787">
        <v>2.3E-3</v>
      </c>
      <c r="U3787">
        <f t="shared" si="327"/>
        <v>1.3799999999999999E-3</v>
      </c>
    </row>
    <row r="3788" spans="1:21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325"/>
        <v>3010</v>
      </c>
      <c r="J3788" s="1">
        <v>1</v>
      </c>
      <c r="K3788" s="1">
        <f t="shared" si="323"/>
        <v>7582000</v>
      </c>
      <c r="L3788" s="1">
        <v>1</v>
      </c>
      <c r="M3788" s="1">
        <f t="shared" si="324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326"/>
        <v>4</v>
      </c>
      <c r="S3788">
        <v>0.18</v>
      </c>
      <c r="T3788">
        <v>2.3E-3</v>
      </c>
      <c r="U3788">
        <f t="shared" si="327"/>
        <v>1.3799999999999999E-3</v>
      </c>
    </row>
    <row r="3789" spans="1:21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325"/>
        <v>3010</v>
      </c>
      <c r="J3789" s="1">
        <v>1</v>
      </c>
      <c r="K3789" s="1">
        <f t="shared" si="323"/>
        <v>7584000</v>
      </c>
      <c r="L3789" s="1">
        <v>1</v>
      </c>
      <c r="M3789" s="1">
        <f t="shared" si="324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326"/>
        <v>4</v>
      </c>
      <c r="S3789">
        <v>0.18</v>
      </c>
      <c r="T3789">
        <v>2.3E-3</v>
      </c>
      <c r="U3789">
        <f t="shared" si="327"/>
        <v>1.3799999999999999E-3</v>
      </c>
    </row>
    <row r="3790" spans="1:21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325"/>
        <v>3010</v>
      </c>
      <c r="J3790" s="1">
        <v>1</v>
      </c>
      <c r="K3790" s="1">
        <f t="shared" si="323"/>
        <v>7586000</v>
      </c>
      <c r="L3790" s="1">
        <v>1</v>
      </c>
      <c r="M3790" s="1">
        <f t="shared" si="324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326"/>
        <v>4</v>
      </c>
      <c r="S3790">
        <v>0.18</v>
      </c>
      <c r="T3790">
        <v>2.3E-3</v>
      </c>
      <c r="U3790">
        <f t="shared" si="327"/>
        <v>1.3799999999999999E-3</v>
      </c>
    </row>
    <row r="3791" spans="1:21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325"/>
        <v>3010</v>
      </c>
      <c r="J3791" s="1">
        <v>1</v>
      </c>
      <c r="K3791" s="1">
        <f t="shared" si="323"/>
        <v>7588000</v>
      </c>
      <c r="L3791" s="1">
        <v>1</v>
      </c>
      <c r="M3791" s="1">
        <f t="shared" si="324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326"/>
        <v>4</v>
      </c>
      <c r="S3791">
        <v>0.18</v>
      </c>
      <c r="T3791">
        <v>2.3E-3</v>
      </c>
      <c r="U3791">
        <f t="shared" si="327"/>
        <v>1.3799999999999999E-3</v>
      </c>
    </row>
    <row r="3792" spans="1:21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325"/>
        <v>3010</v>
      </c>
      <c r="J3792" s="1">
        <v>1</v>
      </c>
      <c r="K3792" s="1">
        <f t="shared" si="323"/>
        <v>7590000</v>
      </c>
      <c r="L3792" s="1">
        <v>1</v>
      </c>
      <c r="M3792" s="1">
        <f t="shared" si="324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326"/>
        <v>4</v>
      </c>
      <c r="S3792">
        <v>0.18</v>
      </c>
      <c r="T3792">
        <v>2.3E-3</v>
      </c>
      <c r="U3792">
        <f t="shared" si="327"/>
        <v>1.3799999999999999E-3</v>
      </c>
    </row>
    <row r="3793" spans="1:21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325"/>
        <v>3010</v>
      </c>
      <c r="J3793" s="1">
        <v>1</v>
      </c>
      <c r="K3793" s="1">
        <f t="shared" si="323"/>
        <v>7592000</v>
      </c>
      <c r="L3793" s="1">
        <v>1</v>
      </c>
      <c r="M3793" s="1">
        <f t="shared" si="324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326"/>
        <v>4</v>
      </c>
      <c r="S3793">
        <v>0.18</v>
      </c>
      <c r="T3793">
        <v>2.3E-3</v>
      </c>
      <c r="U3793">
        <f t="shared" si="327"/>
        <v>1.3799999999999999E-3</v>
      </c>
    </row>
    <row r="3794" spans="1:21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325"/>
        <v>3010</v>
      </c>
      <c r="J3794" s="1">
        <v>1</v>
      </c>
      <c r="K3794" s="1">
        <f t="shared" si="323"/>
        <v>7594000</v>
      </c>
      <c r="L3794" s="1">
        <v>1</v>
      </c>
      <c r="M3794" s="1">
        <f t="shared" si="324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326"/>
        <v>4</v>
      </c>
      <c r="S3794">
        <v>0.18</v>
      </c>
      <c r="T3794">
        <v>2.3E-3</v>
      </c>
      <c r="U3794">
        <f t="shared" si="327"/>
        <v>1.3799999999999999E-3</v>
      </c>
    </row>
    <row r="3795" spans="1:21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325"/>
        <v>3010</v>
      </c>
      <c r="J3795" s="1">
        <v>1</v>
      </c>
      <c r="K3795" s="1">
        <f t="shared" ref="K3795:K3798" si="328">10000+A3795*2000</f>
        <v>7596000</v>
      </c>
      <c r="L3795" s="1">
        <v>1</v>
      </c>
      <c r="M3795" s="1">
        <f t="shared" ref="M3795:M3805" si="32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326"/>
        <v>4</v>
      </c>
      <c r="S3795">
        <v>0.18</v>
      </c>
      <c r="T3795">
        <v>2.3E-3</v>
      </c>
      <c r="U3795">
        <f t="shared" si="327"/>
        <v>1.3799999999999999E-3</v>
      </c>
    </row>
    <row r="3796" spans="1:21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325"/>
        <v>3010</v>
      </c>
      <c r="J3796" s="1">
        <v>1</v>
      </c>
      <c r="K3796" s="1">
        <f t="shared" si="328"/>
        <v>7598000</v>
      </c>
      <c r="L3796" s="1">
        <v>1</v>
      </c>
      <c r="M3796" s="1">
        <f t="shared" si="32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326"/>
        <v>4</v>
      </c>
      <c r="S3796">
        <v>0.18</v>
      </c>
      <c r="T3796">
        <v>2.3E-3</v>
      </c>
      <c r="U3796">
        <f t="shared" si="327"/>
        <v>1.3799999999999999E-3</v>
      </c>
    </row>
    <row r="3797" spans="1:21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325"/>
        <v>3010</v>
      </c>
      <c r="J3797" s="1">
        <v>1</v>
      </c>
      <c r="K3797" s="1">
        <f t="shared" si="328"/>
        <v>7600000</v>
      </c>
      <c r="L3797" s="1">
        <v>1</v>
      </c>
      <c r="M3797" s="1">
        <f t="shared" si="32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326"/>
        <v>4</v>
      </c>
      <c r="S3797">
        <v>0.18</v>
      </c>
      <c r="T3797">
        <v>2.3E-3</v>
      </c>
      <c r="U3797">
        <f t="shared" si="327"/>
        <v>1.3799999999999999E-3</v>
      </c>
    </row>
    <row r="3798" spans="1:21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325"/>
        <v>3010</v>
      </c>
      <c r="J3798" s="1">
        <v>1</v>
      </c>
      <c r="K3798" s="1">
        <f t="shared" si="328"/>
        <v>7602000</v>
      </c>
      <c r="L3798" s="1">
        <v>1</v>
      </c>
      <c r="M3798" s="1">
        <f t="shared" si="32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326"/>
        <v>4</v>
      </c>
      <c r="S3798">
        <v>0.18</v>
      </c>
      <c r="T3798">
        <v>2.3E-3</v>
      </c>
      <c r="U3798">
        <f t="shared" si="327"/>
        <v>1.3799999999999999E-3</v>
      </c>
    </row>
    <row r="3799" spans="1:21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325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32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326"/>
        <v>4</v>
      </c>
      <c r="S3799">
        <v>0.18</v>
      </c>
      <c r="T3799">
        <v>2.3E-3</v>
      </c>
      <c r="U3799">
        <f t="shared" si="327"/>
        <v>1.3799999999999999E-3</v>
      </c>
    </row>
    <row r="3800" spans="1:21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325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32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326"/>
        <v>4</v>
      </c>
      <c r="S3800">
        <v>0.18</v>
      </c>
      <c r="T3800">
        <v>2.3E-3</v>
      </c>
      <c r="U3800">
        <f t="shared" si="327"/>
        <v>1.3799999999999999E-3</v>
      </c>
    </row>
    <row r="3801" spans="1:21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325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32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326"/>
        <v>4</v>
      </c>
      <c r="S3801">
        <v>0.18</v>
      </c>
      <c r="T3801">
        <v>2.3E-3</v>
      </c>
      <c r="U3801">
        <f t="shared" si="327"/>
        <v>1.3799999999999999E-3</v>
      </c>
    </row>
    <row r="3802" spans="1:21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325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32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326"/>
        <v>4</v>
      </c>
      <c r="S3802">
        <v>0.18</v>
      </c>
      <c r="T3802">
        <v>2.3E-3</v>
      </c>
      <c r="U3802">
        <f t="shared" si="327"/>
        <v>1.3799999999999999E-3</v>
      </c>
    </row>
    <row r="3803" spans="1:21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325"/>
        <v>3020</v>
      </c>
      <c r="J3803" s="2">
        <v>1</v>
      </c>
      <c r="K3803" s="2">
        <f t="shared" ref="K3803:K3866" si="330">10000+A3803*2000</f>
        <v>7612000</v>
      </c>
      <c r="L3803" s="2">
        <v>1</v>
      </c>
      <c r="M3803" s="2">
        <f t="shared" si="32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326"/>
        <v>4</v>
      </c>
      <c r="S3803">
        <v>0.18</v>
      </c>
      <c r="T3803">
        <v>2.3E-3</v>
      </c>
      <c r="U3803">
        <f t="shared" si="327"/>
        <v>1.3799999999999999E-3</v>
      </c>
    </row>
    <row r="3804" spans="1:21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325"/>
        <v>3020</v>
      </c>
      <c r="J3804" s="2">
        <v>1</v>
      </c>
      <c r="K3804" s="2">
        <f t="shared" si="330"/>
        <v>7614000</v>
      </c>
      <c r="L3804" s="2">
        <v>1</v>
      </c>
      <c r="M3804" s="2">
        <f t="shared" si="32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326"/>
        <v>4</v>
      </c>
      <c r="S3804">
        <v>0.18</v>
      </c>
      <c r="T3804">
        <v>2.3E-3</v>
      </c>
      <c r="U3804">
        <f t="shared" si="327"/>
        <v>1.3799999999999999E-3</v>
      </c>
    </row>
    <row r="3805" spans="1:21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325"/>
        <v>3020</v>
      </c>
      <c r="J3805" s="2">
        <v>1</v>
      </c>
      <c r="K3805" s="2">
        <f t="shared" si="330"/>
        <v>7616000</v>
      </c>
      <c r="L3805" s="2">
        <v>1</v>
      </c>
      <c r="M3805" s="2">
        <f t="shared" si="32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326"/>
        <v>4</v>
      </c>
      <c r="S3805">
        <v>0.18</v>
      </c>
      <c r="T3805">
        <v>2.3E-3</v>
      </c>
      <c r="U3805">
        <f t="shared" si="327"/>
        <v>1.3799999999999999E-3</v>
      </c>
    </row>
    <row r="3806" spans="1:21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325"/>
        <v>3020</v>
      </c>
      <c r="J3806" s="2">
        <v>1</v>
      </c>
      <c r="K3806" s="2">
        <f t="shared" si="330"/>
        <v>7618000</v>
      </c>
      <c r="L3806" s="2">
        <v>1</v>
      </c>
      <c r="M3806" s="2">
        <f t="shared" ref="M3806:M3869" si="33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326"/>
        <v>4</v>
      </c>
      <c r="S3806">
        <v>0.18</v>
      </c>
      <c r="T3806">
        <v>2.3E-3</v>
      </c>
      <c r="U3806">
        <f t="shared" si="327"/>
        <v>1.3799999999999999E-3</v>
      </c>
    </row>
    <row r="3807" spans="1:21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325"/>
        <v>3020</v>
      </c>
      <c r="J3807" s="2">
        <v>1</v>
      </c>
      <c r="K3807" s="2">
        <f t="shared" si="330"/>
        <v>7620000</v>
      </c>
      <c r="L3807" s="2">
        <v>1</v>
      </c>
      <c r="M3807" s="2">
        <f t="shared" si="33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326"/>
        <v>4</v>
      </c>
      <c r="S3807">
        <v>0.18</v>
      </c>
      <c r="T3807">
        <v>2.3E-3</v>
      </c>
      <c r="U3807">
        <f t="shared" si="327"/>
        <v>1.3799999999999999E-3</v>
      </c>
    </row>
    <row r="3808" spans="1:21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325"/>
        <v>3020</v>
      </c>
      <c r="J3808" s="2">
        <v>1</v>
      </c>
      <c r="K3808" s="2">
        <f t="shared" si="330"/>
        <v>7622000</v>
      </c>
      <c r="L3808" s="2">
        <v>1</v>
      </c>
      <c r="M3808" s="2">
        <f t="shared" si="33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326"/>
        <v>4</v>
      </c>
      <c r="S3808">
        <v>0.18</v>
      </c>
      <c r="T3808">
        <v>2.3E-3</v>
      </c>
      <c r="U3808">
        <f t="shared" si="327"/>
        <v>1.3799999999999999E-3</v>
      </c>
    </row>
    <row r="3809" spans="1:21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325"/>
        <v>3020</v>
      </c>
      <c r="J3809" s="2">
        <v>1</v>
      </c>
      <c r="K3809" s="2">
        <f t="shared" si="330"/>
        <v>7624000</v>
      </c>
      <c r="L3809" s="2">
        <v>1</v>
      </c>
      <c r="M3809" s="2">
        <f t="shared" si="33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326"/>
        <v>4</v>
      </c>
      <c r="S3809">
        <v>0.18</v>
      </c>
      <c r="T3809">
        <v>2.3E-3</v>
      </c>
      <c r="U3809">
        <f t="shared" si="327"/>
        <v>1.3799999999999999E-3</v>
      </c>
    </row>
    <row r="3810" spans="1:21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325"/>
        <v>3020</v>
      </c>
      <c r="J3810" s="2">
        <v>1</v>
      </c>
      <c r="K3810" s="2">
        <f t="shared" si="330"/>
        <v>7626000</v>
      </c>
      <c r="L3810" s="2">
        <v>1</v>
      </c>
      <c r="M3810" s="2">
        <f t="shared" si="33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326"/>
        <v>4</v>
      </c>
      <c r="S3810">
        <v>0.18</v>
      </c>
      <c r="T3810">
        <v>2.3E-3</v>
      </c>
      <c r="U3810">
        <f t="shared" si="327"/>
        <v>1.3799999999999999E-3</v>
      </c>
    </row>
    <row r="3811" spans="1:21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325"/>
        <v>3020</v>
      </c>
      <c r="J3811" s="2">
        <v>1</v>
      </c>
      <c r="K3811" s="2">
        <f t="shared" si="330"/>
        <v>7628000</v>
      </c>
      <c r="L3811" s="2">
        <v>1</v>
      </c>
      <c r="M3811" s="2">
        <f t="shared" si="33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326"/>
        <v>4</v>
      </c>
      <c r="S3811">
        <v>0.18</v>
      </c>
      <c r="T3811">
        <v>2.3E-3</v>
      </c>
      <c r="U3811">
        <f t="shared" si="327"/>
        <v>1.3799999999999999E-3</v>
      </c>
    </row>
    <row r="3812" spans="1:21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325"/>
        <v>3020</v>
      </c>
      <c r="J3812" s="2">
        <v>1</v>
      </c>
      <c r="K3812" s="2">
        <f t="shared" si="330"/>
        <v>7630000</v>
      </c>
      <c r="L3812" s="2">
        <v>1</v>
      </c>
      <c r="M3812" s="2">
        <f t="shared" si="33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326"/>
        <v>4</v>
      </c>
      <c r="S3812">
        <v>0.18</v>
      </c>
      <c r="T3812">
        <v>2.3E-3</v>
      </c>
      <c r="U3812">
        <f t="shared" si="327"/>
        <v>1.3799999999999999E-3</v>
      </c>
    </row>
    <row r="3813" spans="1:21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325"/>
        <v>3020</v>
      </c>
      <c r="J3813" s="2">
        <v>1</v>
      </c>
      <c r="K3813" s="2">
        <f t="shared" si="330"/>
        <v>7632000</v>
      </c>
      <c r="L3813" s="2">
        <v>1</v>
      </c>
      <c r="M3813" s="2">
        <f t="shared" si="33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326"/>
        <v>4</v>
      </c>
      <c r="S3813">
        <v>0.18</v>
      </c>
      <c r="T3813">
        <v>2.3E-3</v>
      </c>
      <c r="U3813">
        <f t="shared" si="327"/>
        <v>1.3799999999999999E-3</v>
      </c>
    </row>
    <row r="3814" spans="1:21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325"/>
        <v>3020</v>
      </c>
      <c r="J3814" s="2">
        <v>1</v>
      </c>
      <c r="K3814" s="2">
        <f t="shared" si="330"/>
        <v>7634000</v>
      </c>
      <c r="L3814" s="2">
        <v>1</v>
      </c>
      <c r="M3814" s="2">
        <f t="shared" si="33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326"/>
        <v>4</v>
      </c>
      <c r="S3814">
        <v>0.18</v>
      </c>
      <c r="T3814">
        <v>2.3E-3</v>
      </c>
      <c r="U3814">
        <f t="shared" si="327"/>
        <v>1.3799999999999999E-3</v>
      </c>
    </row>
    <row r="3815" spans="1:21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325"/>
        <v>3020</v>
      </c>
      <c r="J3815" s="2">
        <v>1</v>
      </c>
      <c r="K3815" s="2">
        <f t="shared" si="330"/>
        <v>7636000</v>
      </c>
      <c r="L3815" s="2">
        <v>1</v>
      </c>
      <c r="M3815" s="2">
        <f t="shared" si="33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326"/>
        <v>4</v>
      </c>
      <c r="S3815">
        <v>0.18</v>
      </c>
      <c r="T3815">
        <v>2.3E-3</v>
      </c>
      <c r="U3815">
        <f t="shared" si="327"/>
        <v>1.3799999999999999E-3</v>
      </c>
    </row>
    <row r="3816" spans="1:21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325"/>
        <v>3020</v>
      </c>
      <c r="J3816" s="2">
        <v>1</v>
      </c>
      <c r="K3816" s="2">
        <f t="shared" si="330"/>
        <v>7638000</v>
      </c>
      <c r="L3816" s="2">
        <v>1</v>
      </c>
      <c r="M3816" s="2">
        <f t="shared" si="33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326"/>
        <v>4</v>
      </c>
      <c r="S3816">
        <v>0.18</v>
      </c>
      <c r="T3816">
        <v>2.3E-3</v>
      </c>
      <c r="U3816">
        <f t="shared" si="327"/>
        <v>1.3799999999999999E-3</v>
      </c>
    </row>
    <row r="3817" spans="1:21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325"/>
        <v>3020</v>
      </c>
      <c r="J3817" s="2">
        <v>1</v>
      </c>
      <c r="K3817" s="2">
        <f t="shared" si="330"/>
        <v>7640000</v>
      </c>
      <c r="L3817" s="2">
        <v>1</v>
      </c>
      <c r="M3817" s="2">
        <f t="shared" si="33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326"/>
        <v>4</v>
      </c>
      <c r="S3817">
        <v>0.18</v>
      </c>
      <c r="T3817">
        <v>2.3E-3</v>
      </c>
      <c r="U3817">
        <f t="shared" si="327"/>
        <v>1.3799999999999999E-3</v>
      </c>
    </row>
    <row r="3818" spans="1:21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325"/>
        <v>3020</v>
      </c>
      <c r="J3818" s="2">
        <v>1</v>
      </c>
      <c r="K3818" s="2">
        <f t="shared" si="330"/>
        <v>7642000</v>
      </c>
      <c r="L3818" s="2">
        <v>1</v>
      </c>
      <c r="M3818" s="2">
        <f t="shared" si="33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326"/>
        <v>4</v>
      </c>
      <c r="S3818">
        <v>0.18</v>
      </c>
      <c r="T3818">
        <v>2.3E-3</v>
      </c>
      <c r="U3818">
        <f t="shared" si="327"/>
        <v>1.3799999999999999E-3</v>
      </c>
    </row>
    <row r="3819" spans="1:21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325"/>
        <v>3020</v>
      </c>
      <c r="J3819" s="2">
        <v>1</v>
      </c>
      <c r="K3819" s="2">
        <f t="shared" si="330"/>
        <v>7644000</v>
      </c>
      <c r="L3819" s="2">
        <v>1</v>
      </c>
      <c r="M3819" s="2">
        <f t="shared" si="33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326"/>
        <v>4</v>
      </c>
      <c r="S3819">
        <v>0.18</v>
      </c>
      <c r="T3819">
        <v>2.3E-3</v>
      </c>
      <c r="U3819">
        <f t="shared" si="327"/>
        <v>1.3799999999999999E-3</v>
      </c>
    </row>
    <row r="3820" spans="1:21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325"/>
        <v>3020</v>
      </c>
      <c r="J3820" s="2">
        <v>1</v>
      </c>
      <c r="K3820" s="2">
        <f t="shared" si="330"/>
        <v>7646000</v>
      </c>
      <c r="L3820" s="2">
        <v>1</v>
      </c>
      <c r="M3820" s="2">
        <f t="shared" si="33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326"/>
        <v>4</v>
      </c>
      <c r="S3820">
        <v>0.18</v>
      </c>
      <c r="T3820">
        <v>2.3E-3</v>
      </c>
      <c r="U3820">
        <f t="shared" si="327"/>
        <v>1.3799999999999999E-3</v>
      </c>
    </row>
    <row r="3821" spans="1:21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325"/>
        <v>3020</v>
      </c>
      <c r="J3821" s="2">
        <v>1</v>
      </c>
      <c r="K3821" s="2">
        <f t="shared" si="330"/>
        <v>7648000</v>
      </c>
      <c r="L3821" s="2">
        <v>1</v>
      </c>
      <c r="M3821" s="2">
        <f t="shared" si="33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326"/>
        <v>4</v>
      </c>
      <c r="S3821">
        <v>0.18</v>
      </c>
      <c r="T3821">
        <v>2.3E-3</v>
      </c>
      <c r="U3821">
        <f t="shared" si="327"/>
        <v>1.3799999999999999E-3</v>
      </c>
    </row>
    <row r="3822" spans="1:21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325"/>
        <v>3020</v>
      </c>
      <c r="J3822" s="2">
        <v>1</v>
      </c>
      <c r="K3822" s="2">
        <f t="shared" si="330"/>
        <v>7650000</v>
      </c>
      <c r="L3822" s="2">
        <v>1</v>
      </c>
      <c r="M3822" s="2">
        <f t="shared" si="33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326"/>
        <v>4</v>
      </c>
      <c r="S3822">
        <v>0.18</v>
      </c>
      <c r="T3822">
        <v>2.3E-3</v>
      </c>
      <c r="U3822">
        <f t="shared" si="327"/>
        <v>1.3799999999999999E-3</v>
      </c>
    </row>
    <row r="3823" spans="1:21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325"/>
        <v>3020</v>
      </c>
      <c r="J3823" s="2">
        <v>1</v>
      </c>
      <c r="K3823" s="2">
        <f t="shared" si="330"/>
        <v>7652000</v>
      </c>
      <c r="L3823" s="2">
        <v>1</v>
      </c>
      <c r="M3823" s="2">
        <f t="shared" si="33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326"/>
        <v>4</v>
      </c>
      <c r="S3823">
        <v>0.18</v>
      </c>
      <c r="T3823">
        <v>2.3E-3</v>
      </c>
      <c r="U3823">
        <f t="shared" si="327"/>
        <v>1.3799999999999999E-3</v>
      </c>
    </row>
    <row r="3824" spans="1:21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325"/>
        <v>3020</v>
      </c>
      <c r="J3824" s="2">
        <v>1</v>
      </c>
      <c r="K3824" s="2">
        <f t="shared" si="330"/>
        <v>7654000</v>
      </c>
      <c r="L3824" s="2">
        <v>1</v>
      </c>
      <c r="M3824" s="2">
        <f t="shared" si="33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326"/>
        <v>4</v>
      </c>
      <c r="S3824">
        <v>0.18</v>
      </c>
      <c r="T3824">
        <v>2.3E-3</v>
      </c>
      <c r="U3824">
        <f t="shared" si="327"/>
        <v>1.3799999999999999E-3</v>
      </c>
    </row>
    <row r="3825" spans="1:21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325"/>
        <v>3020</v>
      </c>
      <c r="J3825" s="2">
        <v>1</v>
      </c>
      <c r="K3825" s="2">
        <f t="shared" si="330"/>
        <v>7656000</v>
      </c>
      <c r="L3825" s="2">
        <v>1</v>
      </c>
      <c r="M3825" s="2">
        <f t="shared" si="33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326"/>
        <v>4</v>
      </c>
      <c r="S3825">
        <v>0.18</v>
      </c>
      <c r="T3825">
        <v>2.3E-3</v>
      </c>
      <c r="U3825">
        <f t="shared" si="327"/>
        <v>1.3799999999999999E-3</v>
      </c>
    </row>
    <row r="3826" spans="1:21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325"/>
        <v>3020</v>
      </c>
      <c r="J3826" s="2">
        <v>1</v>
      </c>
      <c r="K3826" s="2">
        <f t="shared" si="330"/>
        <v>7658000</v>
      </c>
      <c r="L3826" s="2">
        <v>1</v>
      </c>
      <c r="M3826" s="2">
        <f t="shared" si="33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326"/>
        <v>4</v>
      </c>
      <c r="S3826">
        <v>0.18</v>
      </c>
      <c r="T3826">
        <v>2.3E-3</v>
      </c>
      <c r="U3826">
        <f t="shared" si="327"/>
        <v>1.3799999999999999E-3</v>
      </c>
    </row>
    <row r="3827" spans="1:21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325"/>
        <v>3020</v>
      </c>
      <c r="J3827" s="2">
        <v>1</v>
      </c>
      <c r="K3827" s="2">
        <f t="shared" si="330"/>
        <v>7660000</v>
      </c>
      <c r="L3827" s="2">
        <v>1</v>
      </c>
      <c r="M3827" s="2">
        <f t="shared" si="33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326"/>
        <v>4</v>
      </c>
      <c r="S3827">
        <v>0.18</v>
      </c>
      <c r="T3827">
        <v>2.3E-3</v>
      </c>
      <c r="U3827">
        <f t="shared" si="327"/>
        <v>1.3799999999999999E-3</v>
      </c>
    </row>
    <row r="3828" spans="1:21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325"/>
        <v>3030</v>
      </c>
      <c r="J3828" s="2">
        <v>1</v>
      </c>
      <c r="K3828" s="2">
        <f t="shared" si="330"/>
        <v>7662000</v>
      </c>
      <c r="L3828" s="2">
        <v>1</v>
      </c>
      <c r="M3828" s="2">
        <f t="shared" si="33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326"/>
        <v>4</v>
      </c>
      <c r="S3828">
        <v>0.18</v>
      </c>
      <c r="T3828">
        <v>2.3E-3</v>
      </c>
      <c r="U3828">
        <f t="shared" si="327"/>
        <v>1.3799999999999999E-3</v>
      </c>
    </row>
    <row r="3829" spans="1:21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325"/>
        <v>3030</v>
      </c>
      <c r="J3829" s="2">
        <v>1</v>
      </c>
      <c r="K3829" s="2">
        <f t="shared" si="330"/>
        <v>7664000</v>
      </c>
      <c r="L3829" s="2">
        <v>1</v>
      </c>
      <c r="M3829" s="2">
        <f t="shared" si="33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326"/>
        <v>4</v>
      </c>
      <c r="S3829">
        <v>0.18</v>
      </c>
      <c r="T3829">
        <v>2.3E-3</v>
      </c>
      <c r="U3829">
        <f t="shared" si="327"/>
        <v>1.3799999999999999E-3</v>
      </c>
    </row>
    <row r="3830" spans="1:21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325"/>
        <v>3030</v>
      </c>
      <c r="J3830" s="2">
        <v>1</v>
      </c>
      <c r="K3830" s="2">
        <f t="shared" si="330"/>
        <v>7666000</v>
      </c>
      <c r="L3830" s="2">
        <v>1</v>
      </c>
      <c r="M3830" s="2">
        <f t="shared" si="33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326"/>
        <v>4</v>
      </c>
      <c r="S3830">
        <v>0.18</v>
      </c>
      <c r="T3830">
        <v>2.3E-3</v>
      </c>
      <c r="U3830">
        <f t="shared" si="327"/>
        <v>1.3799999999999999E-3</v>
      </c>
    </row>
    <row r="3831" spans="1:21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325"/>
        <v>3030</v>
      </c>
      <c r="J3831" s="2">
        <v>1</v>
      </c>
      <c r="K3831" s="2">
        <f t="shared" si="330"/>
        <v>7668000</v>
      </c>
      <c r="L3831" s="2">
        <v>1</v>
      </c>
      <c r="M3831" s="2">
        <f t="shared" si="33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326"/>
        <v>4</v>
      </c>
      <c r="S3831">
        <v>0.18</v>
      </c>
      <c r="T3831">
        <v>2.3E-3</v>
      </c>
      <c r="U3831">
        <f t="shared" si="327"/>
        <v>1.3799999999999999E-3</v>
      </c>
    </row>
    <row r="3832" spans="1:21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325"/>
        <v>3030</v>
      </c>
      <c r="J3832" s="2">
        <v>1</v>
      </c>
      <c r="K3832" s="2">
        <f t="shared" si="330"/>
        <v>7670000</v>
      </c>
      <c r="L3832" s="2">
        <v>1</v>
      </c>
      <c r="M3832" s="2">
        <f t="shared" si="33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326"/>
        <v>4</v>
      </c>
      <c r="S3832">
        <v>0.18</v>
      </c>
      <c r="T3832">
        <v>2.3E-3</v>
      </c>
      <c r="U3832">
        <f t="shared" si="327"/>
        <v>1.3799999999999999E-3</v>
      </c>
    </row>
    <row r="3833" spans="1:21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325"/>
        <v>3030</v>
      </c>
      <c r="J3833" s="2">
        <v>1</v>
      </c>
      <c r="K3833" s="2">
        <f t="shared" si="330"/>
        <v>7672000</v>
      </c>
      <c r="L3833" s="2">
        <v>1</v>
      </c>
      <c r="M3833" s="2">
        <f t="shared" si="33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326"/>
        <v>4</v>
      </c>
      <c r="S3833">
        <v>0.18</v>
      </c>
      <c r="T3833">
        <v>2.3E-3</v>
      </c>
      <c r="U3833">
        <f t="shared" si="327"/>
        <v>1.3799999999999999E-3</v>
      </c>
    </row>
    <row r="3834" spans="1:21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325"/>
        <v>3030</v>
      </c>
      <c r="J3834" s="2">
        <v>1</v>
      </c>
      <c r="K3834" s="2">
        <f t="shared" si="330"/>
        <v>7674000</v>
      </c>
      <c r="L3834" s="2">
        <v>1</v>
      </c>
      <c r="M3834" s="2">
        <f t="shared" si="33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326"/>
        <v>4</v>
      </c>
      <c r="S3834">
        <v>0.18</v>
      </c>
      <c r="T3834">
        <v>2.3E-3</v>
      </c>
      <c r="U3834">
        <f t="shared" si="327"/>
        <v>1.3799999999999999E-3</v>
      </c>
    </row>
    <row r="3835" spans="1:21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325"/>
        <v>3030</v>
      </c>
      <c r="J3835" s="2">
        <v>1</v>
      </c>
      <c r="K3835" s="2">
        <f t="shared" si="330"/>
        <v>7676000</v>
      </c>
      <c r="L3835" s="2">
        <v>1</v>
      </c>
      <c r="M3835" s="2">
        <f t="shared" si="33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326"/>
        <v>4</v>
      </c>
      <c r="S3835">
        <v>0.18</v>
      </c>
      <c r="T3835">
        <v>2.3E-3</v>
      </c>
      <c r="U3835">
        <f t="shared" si="327"/>
        <v>1.3799999999999999E-3</v>
      </c>
    </row>
    <row r="3836" spans="1:21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332">ROUNDDOWN(A3835/50*20+1500,-1)</f>
        <v>3030</v>
      </c>
      <c r="J3836" s="2">
        <v>1</v>
      </c>
      <c r="K3836" s="2">
        <f t="shared" si="330"/>
        <v>7678000</v>
      </c>
      <c r="L3836" s="2">
        <v>1</v>
      </c>
      <c r="M3836" s="2">
        <f t="shared" si="33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326"/>
        <v>4</v>
      </c>
      <c r="S3836">
        <v>0.18</v>
      </c>
      <c r="T3836">
        <v>2.3E-3</v>
      </c>
      <c r="U3836">
        <f t="shared" si="327"/>
        <v>1.3799999999999999E-3</v>
      </c>
    </row>
    <row r="3837" spans="1:21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332"/>
        <v>3030</v>
      </c>
      <c r="J3837" s="2">
        <v>1</v>
      </c>
      <c r="K3837" s="2">
        <f t="shared" si="330"/>
        <v>7680000</v>
      </c>
      <c r="L3837" s="2">
        <v>1</v>
      </c>
      <c r="M3837" s="2">
        <f t="shared" si="33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326"/>
        <v>4</v>
      </c>
      <c r="S3837">
        <v>0.18</v>
      </c>
      <c r="T3837">
        <v>2.3E-3</v>
      </c>
      <c r="U3837">
        <f t="shared" si="327"/>
        <v>1.3799999999999999E-3</v>
      </c>
    </row>
    <row r="3838" spans="1:21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332"/>
        <v>3030</v>
      </c>
      <c r="J3838" s="2">
        <v>1</v>
      </c>
      <c r="K3838" s="2">
        <f t="shared" si="330"/>
        <v>7682000</v>
      </c>
      <c r="L3838" s="2">
        <v>1</v>
      </c>
      <c r="M3838" s="2">
        <f t="shared" si="33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326"/>
        <v>4</v>
      </c>
      <c r="S3838">
        <v>0.18</v>
      </c>
      <c r="T3838">
        <v>2.3E-3</v>
      </c>
      <c r="U3838">
        <f t="shared" si="327"/>
        <v>1.3799999999999999E-3</v>
      </c>
    </row>
    <row r="3839" spans="1:21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332"/>
        <v>3030</v>
      </c>
      <c r="J3839" s="2">
        <v>1</v>
      </c>
      <c r="K3839" s="2">
        <f t="shared" si="330"/>
        <v>7684000</v>
      </c>
      <c r="L3839" s="2">
        <v>1</v>
      </c>
      <c r="M3839" s="2">
        <f t="shared" si="33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326"/>
        <v>4</v>
      </c>
      <c r="S3839">
        <v>0.18</v>
      </c>
      <c r="T3839">
        <v>2.3E-3</v>
      </c>
      <c r="U3839">
        <f t="shared" si="327"/>
        <v>1.3799999999999999E-3</v>
      </c>
    </row>
    <row r="3840" spans="1:21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332"/>
        <v>3030</v>
      </c>
      <c r="J3840" s="2">
        <v>1</v>
      </c>
      <c r="K3840" s="2">
        <f t="shared" si="330"/>
        <v>7686000</v>
      </c>
      <c r="L3840" s="2">
        <v>1</v>
      </c>
      <c r="M3840" s="2">
        <f t="shared" si="33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326"/>
        <v>4</v>
      </c>
      <c r="S3840">
        <v>0.18</v>
      </c>
      <c r="T3840">
        <v>2.3E-3</v>
      </c>
      <c r="U3840">
        <f t="shared" si="327"/>
        <v>1.3799999999999999E-3</v>
      </c>
    </row>
    <row r="3841" spans="1:21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332"/>
        <v>3030</v>
      </c>
      <c r="J3841" s="2">
        <v>1</v>
      </c>
      <c r="K3841" s="2">
        <f t="shared" si="330"/>
        <v>7688000</v>
      </c>
      <c r="L3841" s="2">
        <v>1</v>
      </c>
      <c r="M3841" s="2">
        <f t="shared" si="33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326"/>
        <v>4</v>
      </c>
      <c r="S3841">
        <v>0.18</v>
      </c>
      <c r="T3841">
        <v>2.3E-3</v>
      </c>
      <c r="U3841">
        <f t="shared" si="327"/>
        <v>1.3799999999999999E-3</v>
      </c>
    </row>
    <row r="3842" spans="1:21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332"/>
        <v>3030</v>
      </c>
      <c r="J3842" s="2">
        <v>1</v>
      </c>
      <c r="K3842" s="2">
        <f t="shared" si="330"/>
        <v>7690000</v>
      </c>
      <c r="L3842" s="2">
        <v>1</v>
      </c>
      <c r="M3842" s="2">
        <f t="shared" si="33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326"/>
        <v>4</v>
      </c>
      <c r="S3842">
        <v>0.18</v>
      </c>
      <c r="T3842">
        <v>2.3E-3</v>
      </c>
      <c r="U3842">
        <f t="shared" si="327"/>
        <v>1.3799999999999999E-3</v>
      </c>
    </row>
    <row r="3843" spans="1:21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332"/>
        <v>3030</v>
      </c>
      <c r="J3843" s="2">
        <v>1</v>
      </c>
      <c r="K3843" s="2">
        <f t="shared" si="330"/>
        <v>7692000</v>
      </c>
      <c r="L3843" s="2">
        <v>1</v>
      </c>
      <c r="M3843" s="2">
        <f t="shared" si="33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333">QUOTIENT(A3843,1000)+1</f>
        <v>4</v>
      </c>
      <c r="S3843">
        <v>0.18</v>
      </c>
      <c r="T3843">
        <v>2.3E-3</v>
      </c>
      <c r="U3843">
        <f t="shared" si="327"/>
        <v>1.3799999999999999E-3</v>
      </c>
    </row>
    <row r="3844" spans="1:21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332"/>
        <v>3030</v>
      </c>
      <c r="J3844" s="2">
        <v>1</v>
      </c>
      <c r="K3844" s="2">
        <f t="shared" si="330"/>
        <v>7694000</v>
      </c>
      <c r="L3844" s="2">
        <v>1</v>
      </c>
      <c r="M3844" s="2">
        <f t="shared" si="33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333"/>
        <v>4</v>
      </c>
      <c r="S3844">
        <v>0.18</v>
      </c>
      <c r="T3844">
        <v>2.3E-3</v>
      </c>
      <c r="U3844">
        <f t="shared" ref="U3844:U3907" si="334">T3844*0.6</f>
        <v>1.3799999999999999E-3</v>
      </c>
    </row>
    <row r="3845" spans="1:21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332"/>
        <v>3030</v>
      </c>
      <c r="J3845" s="2">
        <v>1</v>
      </c>
      <c r="K3845" s="2">
        <f t="shared" si="330"/>
        <v>7696000</v>
      </c>
      <c r="L3845" s="2">
        <v>1</v>
      </c>
      <c r="M3845" s="2">
        <f t="shared" si="33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333"/>
        <v>4</v>
      </c>
      <c r="S3845">
        <v>0.18</v>
      </c>
      <c r="T3845">
        <v>2.3E-3</v>
      </c>
      <c r="U3845">
        <f t="shared" si="334"/>
        <v>1.3799999999999999E-3</v>
      </c>
    </row>
    <row r="3846" spans="1:21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332"/>
        <v>3030</v>
      </c>
      <c r="J3846" s="2">
        <v>1</v>
      </c>
      <c r="K3846" s="2">
        <f t="shared" si="330"/>
        <v>7698000</v>
      </c>
      <c r="L3846" s="2">
        <v>1</v>
      </c>
      <c r="M3846" s="2">
        <f t="shared" si="33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333"/>
        <v>4</v>
      </c>
      <c r="S3846">
        <v>0.18</v>
      </c>
      <c r="T3846">
        <v>2.3E-3</v>
      </c>
      <c r="U3846">
        <f t="shared" si="334"/>
        <v>1.3799999999999999E-3</v>
      </c>
    </row>
    <row r="3847" spans="1:21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332"/>
        <v>3030</v>
      </c>
      <c r="J3847" s="2">
        <v>1</v>
      </c>
      <c r="K3847" s="2">
        <f t="shared" si="330"/>
        <v>7700000</v>
      </c>
      <c r="L3847" s="2">
        <v>1</v>
      </c>
      <c r="M3847" s="2">
        <f t="shared" si="33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333"/>
        <v>4</v>
      </c>
      <c r="S3847">
        <v>0.18</v>
      </c>
      <c r="T3847">
        <v>2.3E-3</v>
      </c>
      <c r="U3847">
        <f t="shared" si="334"/>
        <v>1.3799999999999999E-3</v>
      </c>
    </row>
    <row r="3848" spans="1:21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332"/>
        <v>3030</v>
      </c>
      <c r="J3848" s="2">
        <v>1</v>
      </c>
      <c r="K3848" s="2">
        <f t="shared" si="330"/>
        <v>7702000</v>
      </c>
      <c r="L3848" s="2">
        <v>1</v>
      </c>
      <c r="M3848" s="2">
        <f t="shared" si="33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333"/>
        <v>4</v>
      </c>
      <c r="S3848">
        <v>0.18</v>
      </c>
      <c r="T3848">
        <v>2.3E-3</v>
      </c>
      <c r="U3848">
        <f t="shared" si="334"/>
        <v>1.3799999999999999E-3</v>
      </c>
    </row>
    <row r="3849" spans="1:21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332"/>
        <v>3030</v>
      </c>
      <c r="J3849" s="2">
        <v>1</v>
      </c>
      <c r="K3849" s="2">
        <f t="shared" si="330"/>
        <v>7704000</v>
      </c>
      <c r="L3849" s="2">
        <v>1</v>
      </c>
      <c r="M3849" s="2">
        <f t="shared" si="33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333"/>
        <v>4</v>
      </c>
      <c r="S3849">
        <v>0.18</v>
      </c>
      <c r="T3849">
        <v>2.3E-3</v>
      </c>
      <c r="U3849">
        <f t="shared" si="334"/>
        <v>1.3799999999999999E-3</v>
      </c>
    </row>
    <row r="3850" spans="1:21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332"/>
        <v>3030</v>
      </c>
      <c r="J3850" s="2">
        <v>1</v>
      </c>
      <c r="K3850" s="2">
        <f t="shared" si="330"/>
        <v>7706000</v>
      </c>
      <c r="L3850" s="2">
        <v>1</v>
      </c>
      <c r="M3850" s="2">
        <f t="shared" si="33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333"/>
        <v>4</v>
      </c>
      <c r="S3850">
        <v>0.18</v>
      </c>
      <c r="T3850">
        <v>2.3E-3</v>
      </c>
      <c r="U3850">
        <f t="shared" si="334"/>
        <v>1.3799999999999999E-3</v>
      </c>
    </row>
    <row r="3851" spans="1:21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332"/>
        <v>3030</v>
      </c>
      <c r="J3851" s="2">
        <v>1</v>
      </c>
      <c r="K3851" s="2">
        <f t="shared" si="330"/>
        <v>7708000</v>
      </c>
      <c r="L3851" s="2">
        <v>1</v>
      </c>
      <c r="M3851" s="2">
        <f t="shared" si="33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333"/>
        <v>4</v>
      </c>
      <c r="S3851">
        <v>0.18</v>
      </c>
      <c r="T3851">
        <v>2.3E-3</v>
      </c>
      <c r="U3851">
        <f t="shared" si="334"/>
        <v>1.3799999999999999E-3</v>
      </c>
    </row>
    <row r="3852" spans="1:21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332"/>
        <v>3030</v>
      </c>
      <c r="J3852" s="2">
        <v>1</v>
      </c>
      <c r="K3852" s="2">
        <f t="shared" si="330"/>
        <v>7710000</v>
      </c>
      <c r="L3852" s="2">
        <v>1</v>
      </c>
      <c r="M3852" s="2">
        <f t="shared" si="33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333"/>
        <v>4</v>
      </c>
      <c r="S3852">
        <v>0.18</v>
      </c>
      <c r="T3852">
        <v>2.3E-3</v>
      </c>
      <c r="U3852">
        <f t="shared" si="334"/>
        <v>1.3799999999999999E-3</v>
      </c>
    </row>
    <row r="3853" spans="1:21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332"/>
        <v>3040</v>
      </c>
      <c r="J3853" s="1">
        <v>1</v>
      </c>
      <c r="K3853" s="1">
        <f t="shared" si="330"/>
        <v>7712000</v>
      </c>
      <c r="L3853" s="1">
        <v>1</v>
      </c>
      <c r="M3853" s="1">
        <f t="shared" si="33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333"/>
        <v>4</v>
      </c>
      <c r="S3853">
        <v>0.18</v>
      </c>
      <c r="T3853">
        <v>2.3E-3</v>
      </c>
      <c r="U3853">
        <f t="shared" si="334"/>
        <v>1.3799999999999999E-3</v>
      </c>
    </row>
    <row r="3854" spans="1:21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332"/>
        <v>3040</v>
      </c>
      <c r="J3854" s="1">
        <v>1</v>
      </c>
      <c r="K3854" s="1">
        <f t="shared" si="330"/>
        <v>7714000</v>
      </c>
      <c r="L3854" s="1">
        <v>1</v>
      </c>
      <c r="M3854" s="1">
        <f t="shared" si="33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333"/>
        <v>4</v>
      </c>
      <c r="S3854">
        <v>0.18</v>
      </c>
      <c r="T3854">
        <v>2.3E-3</v>
      </c>
      <c r="U3854">
        <f t="shared" si="334"/>
        <v>1.3799999999999999E-3</v>
      </c>
    </row>
    <row r="3855" spans="1:21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332"/>
        <v>3040</v>
      </c>
      <c r="J3855" s="1">
        <v>1</v>
      </c>
      <c r="K3855" s="1">
        <f t="shared" si="330"/>
        <v>7716000</v>
      </c>
      <c r="L3855" s="1">
        <v>1</v>
      </c>
      <c r="M3855" s="1">
        <f t="shared" si="33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333"/>
        <v>4</v>
      </c>
      <c r="S3855">
        <v>0.18</v>
      </c>
      <c r="T3855">
        <v>2.3E-3</v>
      </c>
      <c r="U3855">
        <f t="shared" si="334"/>
        <v>1.3799999999999999E-3</v>
      </c>
    </row>
    <row r="3856" spans="1:21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332"/>
        <v>3040</v>
      </c>
      <c r="J3856" s="1">
        <v>1</v>
      </c>
      <c r="K3856" s="1">
        <f t="shared" si="330"/>
        <v>7718000</v>
      </c>
      <c r="L3856" s="1">
        <v>1</v>
      </c>
      <c r="M3856" s="1">
        <f t="shared" si="33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333"/>
        <v>4</v>
      </c>
      <c r="S3856">
        <v>0.18</v>
      </c>
      <c r="T3856">
        <v>2.3E-3</v>
      </c>
      <c r="U3856">
        <f t="shared" si="334"/>
        <v>1.3799999999999999E-3</v>
      </c>
    </row>
    <row r="3857" spans="1:21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332"/>
        <v>3040</v>
      </c>
      <c r="J3857" s="1">
        <v>1</v>
      </c>
      <c r="K3857" s="1">
        <f t="shared" si="330"/>
        <v>7720000</v>
      </c>
      <c r="L3857" s="1">
        <v>1</v>
      </c>
      <c r="M3857" s="1">
        <f t="shared" si="33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333"/>
        <v>4</v>
      </c>
      <c r="S3857">
        <v>0.18</v>
      </c>
      <c r="T3857">
        <v>2.3E-3</v>
      </c>
      <c r="U3857">
        <f t="shared" si="334"/>
        <v>1.3799999999999999E-3</v>
      </c>
    </row>
    <row r="3858" spans="1:21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332"/>
        <v>3040</v>
      </c>
      <c r="J3858" s="1">
        <v>1</v>
      </c>
      <c r="K3858" s="1">
        <f t="shared" si="330"/>
        <v>7722000</v>
      </c>
      <c r="L3858" s="1">
        <v>1</v>
      </c>
      <c r="M3858" s="1">
        <f t="shared" si="33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333"/>
        <v>4</v>
      </c>
      <c r="S3858">
        <v>0.18</v>
      </c>
      <c r="T3858">
        <v>2.3E-3</v>
      </c>
      <c r="U3858">
        <f t="shared" si="334"/>
        <v>1.3799999999999999E-3</v>
      </c>
    </row>
    <row r="3859" spans="1:21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332"/>
        <v>3040</v>
      </c>
      <c r="J3859" s="1">
        <v>1</v>
      </c>
      <c r="K3859" s="1">
        <f t="shared" si="330"/>
        <v>7724000</v>
      </c>
      <c r="L3859" s="1">
        <v>1</v>
      </c>
      <c r="M3859" s="1">
        <f t="shared" si="33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333"/>
        <v>4</v>
      </c>
      <c r="S3859">
        <v>0.18</v>
      </c>
      <c r="T3859">
        <v>2.3E-3</v>
      </c>
      <c r="U3859">
        <f t="shared" si="334"/>
        <v>1.3799999999999999E-3</v>
      </c>
    </row>
    <row r="3860" spans="1:21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332"/>
        <v>3040</v>
      </c>
      <c r="J3860" s="1">
        <v>1</v>
      </c>
      <c r="K3860" s="1">
        <f t="shared" si="330"/>
        <v>7726000</v>
      </c>
      <c r="L3860" s="1">
        <v>1</v>
      </c>
      <c r="M3860" s="1">
        <f t="shared" si="33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333"/>
        <v>4</v>
      </c>
      <c r="S3860">
        <v>0.18</v>
      </c>
      <c r="T3860">
        <v>2.3E-3</v>
      </c>
      <c r="U3860">
        <f t="shared" si="334"/>
        <v>1.3799999999999999E-3</v>
      </c>
    </row>
    <row r="3861" spans="1:21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332"/>
        <v>3040</v>
      </c>
      <c r="J3861" s="1">
        <v>1</v>
      </c>
      <c r="K3861" s="1">
        <f t="shared" si="330"/>
        <v>7728000</v>
      </c>
      <c r="L3861" s="1">
        <v>1</v>
      </c>
      <c r="M3861" s="1">
        <f t="shared" si="33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333"/>
        <v>4</v>
      </c>
      <c r="S3861">
        <v>0.18</v>
      </c>
      <c r="T3861">
        <v>2.3E-3</v>
      </c>
      <c r="U3861">
        <f t="shared" si="334"/>
        <v>1.3799999999999999E-3</v>
      </c>
    </row>
    <row r="3862" spans="1:21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332"/>
        <v>3040</v>
      </c>
      <c r="J3862" s="1">
        <v>1</v>
      </c>
      <c r="K3862" s="1">
        <f t="shared" si="330"/>
        <v>7730000</v>
      </c>
      <c r="L3862" s="1">
        <v>1</v>
      </c>
      <c r="M3862" s="1">
        <f t="shared" si="33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333"/>
        <v>4</v>
      </c>
      <c r="S3862">
        <v>0.18</v>
      </c>
      <c r="T3862">
        <v>2.3E-3</v>
      </c>
      <c r="U3862">
        <f t="shared" si="334"/>
        <v>1.3799999999999999E-3</v>
      </c>
    </row>
    <row r="3863" spans="1:21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332"/>
        <v>3040</v>
      </c>
      <c r="J3863" s="1">
        <v>1</v>
      </c>
      <c r="K3863" s="1">
        <f t="shared" si="330"/>
        <v>7732000</v>
      </c>
      <c r="L3863" s="1">
        <v>1</v>
      </c>
      <c r="M3863" s="1">
        <f t="shared" si="33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333"/>
        <v>4</v>
      </c>
      <c r="S3863">
        <v>0.18</v>
      </c>
      <c r="T3863">
        <v>2.3E-3</v>
      </c>
      <c r="U3863">
        <f t="shared" si="334"/>
        <v>1.3799999999999999E-3</v>
      </c>
    </row>
    <row r="3864" spans="1:21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332"/>
        <v>3040</v>
      </c>
      <c r="J3864" s="1">
        <v>1</v>
      </c>
      <c r="K3864" s="1">
        <f t="shared" si="330"/>
        <v>7734000</v>
      </c>
      <c r="L3864" s="1">
        <v>1</v>
      </c>
      <c r="M3864" s="1">
        <f t="shared" si="33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333"/>
        <v>4</v>
      </c>
      <c r="S3864">
        <v>0.18</v>
      </c>
      <c r="T3864">
        <v>2.3E-3</v>
      </c>
      <c r="U3864">
        <f t="shared" si="334"/>
        <v>1.3799999999999999E-3</v>
      </c>
    </row>
    <row r="3865" spans="1:21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332"/>
        <v>3040</v>
      </c>
      <c r="J3865" s="1">
        <v>1</v>
      </c>
      <c r="K3865" s="1">
        <f t="shared" si="330"/>
        <v>7736000</v>
      </c>
      <c r="L3865" s="1">
        <v>1</v>
      </c>
      <c r="M3865" s="1">
        <f t="shared" si="33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333"/>
        <v>4</v>
      </c>
      <c r="S3865">
        <v>0.18</v>
      </c>
      <c r="T3865">
        <v>2.3E-3</v>
      </c>
      <c r="U3865">
        <f t="shared" si="334"/>
        <v>1.3799999999999999E-3</v>
      </c>
    </row>
    <row r="3866" spans="1:21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332"/>
        <v>3040</v>
      </c>
      <c r="J3866" s="1">
        <v>1</v>
      </c>
      <c r="K3866" s="1">
        <f t="shared" si="330"/>
        <v>7738000</v>
      </c>
      <c r="L3866" s="1">
        <v>1</v>
      </c>
      <c r="M3866" s="1">
        <f t="shared" si="33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333"/>
        <v>4</v>
      </c>
      <c r="S3866">
        <v>0.18</v>
      </c>
      <c r="T3866">
        <v>2.3E-3</v>
      </c>
      <c r="U3866">
        <f t="shared" si="334"/>
        <v>1.3799999999999999E-3</v>
      </c>
    </row>
    <row r="3867" spans="1:21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332"/>
        <v>3040</v>
      </c>
      <c r="J3867" s="1">
        <v>1</v>
      </c>
      <c r="K3867" s="1">
        <f t="shared" ref="K3867:K3930" si="335">10000+A3867*2000</f>
        <v>7740000</v>
      </c>
      <c r="L3867" s="1">
        <v>1</v>
      </c>
      <c r="M3867" s="1">
        <f t="shared" si="33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333"/>
        <v>4</v>
      </c>
      <c r="S3867">
        <v>0.18</v>
      </c>
      <c r="T3867">
        <v>2.3E-3</v>
      </c>
      <c r="U3867">
        <f t="shared" si="334"/>
        <v>1.3799999999999999E-3</v>
      </c>
    </row>
    <row r="3868" spans="1:21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332"/>
        <v>3040</v>
      </c>
      <c r="J3868" s="1">
        <v>1</v>
      </c>
      <c r="K3868" s="1">
        <f t="shared" si="335"/>
        <v>7742000</v>
      </c>
      <c r="L3868" s="1">
        <v>1</v>
      </c>
      <c r="M3868" s="1">
        <f t="shared" si="33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333"/>
        <v>4</v>
      </c>
      <c r="S3868">
        <v>0.18</v>
      </c>
      <c r="T3868">
        <v>2.3E-3</v>
      </c>
      <c r="U3868">
        <f t="shared" si="334"/>
        <v>1.3799999999999999E-3</v>
      </c>
    </row>
    <row r="3869" spans="1:21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332"/>
        <v>3040</v>
      </c>
      <c r="J3869" s="1">
        <v>1</v>
      </c>
      <c r="K3869" s="1">
        <f t="shared" si="335"/>
        <v>7744000</v>
      </c>
      <c r="L3869" s="1">
        <v>1</v>
      </c>
      <c r="M3869" s="1">
        <f t="shared" si="33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333"/>
        <v>4</v>
      </c>
      <c r="S3869">
        <v>0.18</v>
      </c>
      <c r="T3869">
        <v>2.3E-3</v>
      </c>
      <c r="U3869">
        <f t="shared" si="334"/>
        <v>1.3799999999999999E-3</v>
      </c>
    </row>
    <row r="3870" spans="1:21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332"/>
        <v>3040</v>
      </c>
      <c r="J3870" s="1">
        <v>1</v>
      </c>
      <c r="K3870" s="1">
        <f t="shared" si="335"/>
        <v>7746000</v>
      </c>
      <c r="L3870" s="1">
        <v>1</v>
      </c>
      <c r="M3870" s="1">
        <f t="shared" ref="M3870:M3933" si="336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333"/>
        <v>4</v>
      </c>
      <c r="S3870">
        <v>0.18</v>
      </c>
      <c r="T3870">
        <v>2.3E-3</v>
      </c>
      <c r="U3870">
        <f t="shared" si="334"/>
        <v>1.3799999999999999E-3</v>
      </c>
    </row>
    <row r="3871" spans="1:21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332"/>
        <v>3040</v>
      </c>
      <c r="J3871" s="1">
        <v>1</v>
      </c>
      <c r="K3871" s="1">
        <f t="shared" si="335"/>
        <v>7748000</v>
      </c>
      <c r="L3871" s="1">
        <v>1</v>
      </c>
      <c r="M3871" s="1">
        <f t="shared" si="336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333"/>
        <v>4</v>
      </c>
      <c r="S3871">
        <v>0.18</v>
      </c>
      <c r="T3871">
        <v>2.3E-3</v>
      </c>
      <c r="U3871">
        <f t="shared" si="334"/>
        <v>1.3799999999999999E-3</v>
      </c>
    </row>
    <row r="3872" spans="1:21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332"/>
        <v>3040</v>
      </c>
      <c r="J3872" s="1">
        <v>1</v>
      </c>
      <c r="K3872" s="1">
        <f t="shared" si="335"/>
        <v>7750000</v>
      </c>
      <c r="L3872" s="1">
        <v>1</v>
      </c>
      <c r="M3872" s="1">
        <f t="shared" si="336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333"/>
        <v>4</v>
      </c>
      <c r="S3872">
        <v>0.18</v>
      </c>
      <c r="T3872">
        <v>2.3E-3</v>
      </c>
      <c r="U3872">
        <f t="shared" si="334"/>
        <v>1.3799999999999999E-3</v>
      </c>
    </row>
    <row r="3873" spans="1:21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332"/>
        <v>3040</v>
      </c>
      <c r="J3873" s="1">
        <v>1</v>
      </c>
      <c r="K3873" s="1">
        <f t="shared" si="335"/>
        <v>7752000</v>
      </c>
      <c r="L3873" s="1">
        <v>1</v>
      </c>
      <c r="M3873" s="1">
        <f t="shared" si="336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333"/>
        <v>4</v>
      </c>
      <c r="S3873">
        <v>0.18</v>
      </c>
      <c r="T3873">
        <v>2.3E-3</v>
      </c>
      <c r="U3873">
        <f t="shared" si="334"/>
        <v>1.3799999999999999E-3</v>
      </c>
    </row>
    <row r="3874" spans="1:21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332"/>
        <v>3040</v>
      </c>
      <c r="J3874" s="1">
        <v>1</v>
      </c>
      <c r="K3874" s="1">
        <f t="shared" si="335"/>
        <v>7754000</v>
      </c>
      <c r="L3874" s="1">
        <v>1</v>
      </c>
      <c r="M3874" s="1">
        <f t="shared" si="336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333"/>
        <v>4</v>
      </c>
      <c r="S3874">
        <v>0.18</v>
      </c>
      <c r="T3874">
        <v>2.3E-3</v>
      </c>
      <c r="U3874">
        <f t="shared" si="334"/>
        <v>1.3799999999999999E-3</v>
      </c>
    </row>
    <row r="3875" spans="1:21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332"/>
        <v>3040</v>
      </c>
      <c r="J3875" s="1">
        <v>1</v>
      </c>
      <c r="K3875" s="1">
        <f t="shared" si="335"/>
        <v>7756000</v>
      </c>
      <c r="L3875" s="1">
        <v>1</v>
      </c>
      <c r="M3875" s="1">
        <f t="shared" si="336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333"/>
        <v>4</v>
      </c>
      <c r="S3875">
        <v>0.18</v>
      </c>
      <c r="T3875">
        <v>2.3E-3</v>
      </c>
      <c r="U3875">
        <f t="shared" si="334"/>
        <v>1.3799999999999999E-3</v>
      </c>
    </row>
    <row r="3876" spans="1:21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332"/>
        <v>3040</v>
      </c>
      <c r="J3876" s="1">
        <v>1</v>
      </c>
      <c r="K3876" s="1">
        <f t="shared" si="335"/>
        <v>7758000</v>
      </c>
      <c r="L3876" s="1">
        <v>1</v>
      </c>
      <c r="M3876" s="1">
        <f t="shared" si="336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333"/>
        <v>4</v>
      </c>
      <c r="S3876">
        <v>0.18</v>
      </c>
      <c r="T3876">
        <v>2.3E-3</v>
      </c>
      <c r="U3876">
        <f t="shared" si="334"/>
        <v>1.3799999999999999E-3</v>
      </c>
    </row>
    <row r="3877" spans="1:21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332"/>
        <v>3040</v>
      </c>
      <c r="J3877" s="1">
        <v>1</v>
      </c>
      <c r="K3877" s="1">
        <f t="shared" si="335"/>
        <v>7760000</v>
      </c>
      <c r="L3877" s="1">
        <v>1</v>
      </c>
      <c r="M3877" s="1">
        <f t="shared" si="336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333"/>
        <v>4</v>
      </c>
      <c r="S3877">
        <v>0.18</v>
      </c>
      <c r="T3877">
        <v>2.3E-3</v>
      </c>
      <c r="U3877">
        <f t="shared" si="334"/>
        <v>1.3799999999999999E-3</v>
      </c>
    </row>
    <row r="3878" spans="1:21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332"/>
        <v>3050</v>
      </c>
      <c r="J3878" s="1">
        <v>1</v>
      </c>
      <c r="K3878" s="1">
        <f t="shared" si="335"/>
        <v>7762000</v>
      </c>
      <c r="L3878" s="1">
        <v>1</v>
      </c>
      <c r="M3878" s="1">
        <f t="shared" si="336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333"/>
        <v>4</v>
      </c>
      <c r="S3878">
        <v>0.18</v>
      </c>
      <c r="T3878">
        <v>2.3E-3</v>
      </c>
      <c r="U3878">
        <f t="shared" si="334"/>
        <v>1.3799999999999999E-3</v>
      </c>
    </row>
    <row r="3879" spans="1:21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332"/>
        <v>3050</v>
      </c>
      <c r="J3879" s="1">
        <v>1</v>
      </c>
      <c r="K3879" s="1">
        <f t="shared" si="335"/>
        <v>7764000</v>
      </c>
      <c r="L3879" s="1">
        <v>1</v>
      </c>
      <c r="M3879" s="1">
        <f t="shared" si="336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333"/>
        <v>4</v>
      </c>
      <c r="S3879">
        <v>0.18</v>
      </c>
      <c r="T3879">
        <v>2.3E-3</v>
      </c>
      <c r="U3879">
        <f t="shared" si="334"/>
        <v>1.3799999999999999E-3</v>
      </c>
    </row>
    <row r="3880" spans="1:21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332"/>
        <v>3050</v>
      </c>
      <c r="J3880" s="1">
        <v>1</v>
      </c>
      <c r="K3880" s="1">
        <f t="shared" si="335"/>
        <v>7766000</v>
      </c>
      <c r="L3880" s="1">
        <v>1</v>
      </c>
      <c r="M3880" s="1">
        <f t="shared" si="336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333"/>
        <v>4</v>
      </c>
      <c r="S3880">
        <v>0.18</v>
      </c>
      <c r="T3880">
        <v>2.3E-3</v>
      </c>
      <c r="U3880">
        <f t="shared" si="334"/>
        <v>1.3799999999999999E-3</v>
      </c>
    </row>
    <row r="3881" spans="1:21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332"/>
        <v>3050</v>
      </c>
      <c r="J3881" s="1">
        <v>1</v>
      </c>
      <c r="K3881" s="1">
        <f t="shared" si="335"/>
        <v>7768000</v>
      </c>
      <c r="L3881" s="1">
        <v>1</v>
      </c>
      <c r="M3881" s="1">
        <f t="shared" si="336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333"/>
        <v>4</v>
      </c>
      <c r="S3881">
        <v>0.18</v>
      </c>
      <c r="T3881">
        <v>2.3E-3</v>
      </c>
      <c r="U3881">
        <f t="shared" si="334"/>
        <v>1.3799999999999999E-3</v>
      </c>
    </row>
    <row r="3882" spans="1:21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332"/>
        <v>3050</v>
      </c>
      <c r="J3882" s="1">
        <v>1</v>
      </c>
      <c r="K3882" s="1">
        <f t="shared" si="335"/>
        <v>7770000</v>
      </c>
      <c r="L3882" s="1">
        <v>1</v>
      </c>
      <c r="M3882" s="1">
        <f t="shared" si="336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333"/>
        <v>4</v>
      </c>
      <c r="S3882">
        <v>0.18</v>
      </c>
      <c r="T3882">
        <v>2.3E-3</v>
      </c>
      <c r="U3882">
        <f t="shared" si="334"/>
        <v>1.3799999999999999E-3</v>
      </c>
    </row>
    <row r="3883" spans="1:21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332"/>
        <v>3050</v>
      </c>
      <c r="J3883" s="1">
        <v>1</v>
      </c>
      <c r="K3883" s="1">
        <f t="shared" si="335"/>
        <v>7772000</v>
      </c>
      <c r="L3883" s="1">
        <v>1</v>
      </c>
      <c r="M3883" s="1">
        <f t="shared" si="336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333"/>
        <v>4</v>
      </c>
      <c r="S3883">
        <v>0.18</v>
      </c>
      <c r="T3883">
        <v>2.3E-3</v>
      </c>
      <c r="U3883">
        <f t="shared" si="334"/>
        <v>1.3799999999999999E-3</v>
      </c>
    </row>
    <row r="3884" spans="1:21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332"/>
        <v>3050</v>
      </c>
      <c r="J3884" s="1">
        <v>1</v>
      </c>
      <c r="K3884" s="1">
        <f t="shared" si="335"/>
        <v>7774000</v>
      </c>
      <c r="L3884" s="1">
        <v>1</v>
      </c>
      <c r="M3884" s="1">
        <f t="shared" si="336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333"/>
        <v>4</v>
      </c>
      <c r="S3884">
        <v>0.18</v>
      </c>
      <c r="T3884">
        <v>2.3E-3</v>
      </c>
      <c r="U3884">
        <f t="shared" si="334"/>
        <v>1.3799999999999999E-3</v>
      </c>
    </row>
    <row r="3885" spans="1:21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332"/>
        <v>3050</v>
      </c>
      <c r="J3885" s="1">
        <v>1</v>
      </c>
      <c r="K3885" s="1">
        <f t="shared" si="335"/>
        <v>7776000</v>
      </c>
      <c r="L3885" s="1">
        <v>1</v>
      </c>
      <c r="M3885" s="1">
        <f t="shared" si="336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333"/>
        <v>4</v>
      </c>
      <c r="S3885">
        <v>0.18</v>
      </c>
      <c r="T3885">
        <v>2.3E-3</v>
      </c>
      <c r="U3885">
        <f t="shared" si="334"/>
        <v>1.3799999999999999E-3</v>
      </c>
    </row>
    <row r="3886" spans="1:21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332"/>
        <v>3050</v>
      </c>
      <c r="J3886" s="1">
        <v>1</v>
      </c>
      <c r="K3886" s="1">
        <f t="shared" si="335"/>
        <v>7778000</v>
      </c>
      <c r="L3886" s="1">
        <v>1</v>
      </c>
      <c r="M3886" s="1">
        <f t="shared" si="336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333"/>
        <v>4</v>
      </c>
      <c r="S3886">
        <v>0.18</v>
      </c>
      <c r="T3886">
        <v>2.3E-3</v>
      </c>
      <c r="U3886">
        <f t="shared" si="334"/>
        <v>1.3799999999999999E-3</v>
      </c>
    </row>
    <row r="3887" spans="1:21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332"/>
        <v>3050</v>
      </c>
      <c r="J3887" s="1">
        <v>1</v>
      </c>
      <c r="K3887" s="1">
        <f t="shared" si="335"/>
        <v>7780000</v>
      </c>
      <c r="L3887" s="1">
        <v>1</v>
      </c>
      <c r="M3887" s="1">
        <f t="shared" si="336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333"/>
        <v>4</v>
      </c>
      <c r="S3887">
        <v>0.18</v>
      </c>
      <c r="T3887">
        <v>2.3E-3</v>
      </c>
      <c r="U3887">
        <f t="shared" si="334"/>
        <v>1.3799999999999999E-3</v>
      </c>
    </row>
    <row r="3888" spans="1:21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332"/>
        <v>3050</v>
      </c>
      <c r="J3888" s="1">
        <v>1</v>
      </c>
      <c r="K3888" s="1">
        <f t="shared" si="335"/>
        <v>7782000</v>
      </c>
      <c r="L3888" s="1">
        <v>1</v>
      </c>
      <c r="M3888" s="1">
        <f t="shared" si="336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333"/>
        <v>4</v>
      </c>
      <c r="S3888">
        <v>0.18</v>
      </c>
      <c r="T3888">
        <v>2.3E-3</v>
      </c>
      <c r="U3888">
        <f t="shared" si="334"/>
        <v>1.3799999999999999E-3</v>
      </c>
    </row>
    <row r="3889" spans="1:21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332"/>
        <v>3050</v>
      </c>
      <c r="J3889" s="1">
        <v>1</v>
      </c>
      <c r="K3889" s="1">
        <f t="shared" si="335"/>
        <v>7784000</v>
      </c>
      <c r="L3889" s="1">
        <v>1</v>
      </c>
      <c r="M3889" s="1">
        <f t="shared" si="336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333"/>
        <v>4</v>
      </c>
      <c r="S3889">
        <v>0.18</v>
      </c>
      <c r="T3889">
        <v>2.3E-3</v>
      </c>
      <c r="U3889">
        <f t="shared" si="334"/>
        <v>1.3799999999999999E-3</v>
      </c>
    </row>
    <row r="3890" spans="1:21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332"/>
        <v>3050</v>
      </c>
      <c r="J3890" s="1">
        <v>1</v>
      </c>
      <c r="K3890" s="1">
        <f t="shared" si="335"/>
        <v>7786000</v>
      </c>
      <c r="L3890" s="1">
        <v>1</v>
      </c>
      <c r="M3890" s="1">
        <f t="shared" si="336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333"/>
        <v>4</v>
      </c>
      <c r="S3890">
        <v>0.18</v>
      </c>
      <c r="T3890">
        <v>2.3E-3</v>
      </c>
      <c r="U3890">
        <f t="shared" si="334"/>
        <v>1.3799999999999999E-3</v>
      </c>
    </row>
    <row r="3891" spans="1:21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332"/>
        <v>3050</v>
      </c>
      <c r="J3891" s="1">
        <v>1</v>
      </c>
      <c r="K3891" s="1">
        <f t="shared" si="335"/>
        <v>7788000</v>
      </c>
      <c r="L3891" s="1">
        <v>1</v>
      </c>
      <c r="M3891" s="1">
        <f t="shared" si="336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333"/>
        <v>4</v>
      </c>
      <c r="S3891">
        <v>0.18</v>
      </c>
      <c r="T3891">
        <v>2.3E-3</v>
      </c>
      <c r="U3891">
        <f t="shared" si="334"/>
        <v>1.3799999999999999E-3</v>
      </c>
    </row>
    <row r="3892" spans="1:21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332"/>
        <v>3050</v>
      </c>
      <c r="J3892" s="1">
        <v>1</v>
      </c>
      <c r="K3892" s="1">
        <f t="shared" si="335"/>
        <v>7790000</v>
      </c>
      <c r="L3892" s="1">
        <v>1</v>
      </c>
      <c r="M3892" s="1">
        <f t="shared" si="336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333"/>
        <v>4</v>
      </c>
      <c r="S3892">
        <v>0.18</v>
      </c>
      <c r="T3892">
        <v>2.3E-3</v>
      </c>
      <c r="U3892">
        <f t="shared" si="334"/>
        <v>1.3799999999999999E-3</v>
      </c>
    </row>
    <row r="3893" spans="1:21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332"/>
        <v>3050</v>
      </c>
      <c r="J3893" s="1">
        <v>1</v>
      </c>
      <c r="K3893" s="1">
        <f t="shared" si="335"/>
        <v>7792000</v>
      </c>
      <c r="L3893" s="1">
        <v>1</v>
      </c>
      <c r="M3893" s="1">
        <f t="shared" si="336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333"/>
        <v>4</v>
      </c>
      <c r="S3893">
        <v>0.18</v>
      </c>
      <c r="T3893">
        <v>2.3E-3</v>
      </c>
      <c r="U3893">
        <f t="shared" si="334"/>
        <v>1.3799999999999999E-3</v>
      </c>
    </row>
    <row r="3894" spans="1:21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332"/>
        <v>3050</v>
      </c>
      <c r="J3894" s="1">
        <v>1</v>
      </c>
      <c r="K3894" s="1">
        <f t="shared" si="335"/>
        <v>7794000</v>
      </c>
      <c r="L3894" s="1">
        <v>1</v>
      </c>
      <c r="M3894" s="1">
        <f t="shared" si="336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333"/>
        <v>4</v>
      </c>
      <c r="S3894">
        <v>0.18</v>
      </c>
      <c r="T3894">
        <v>2.3E-3</v>
      </c>
      <c r="U3894">
        <f t="shared" si="334"/>
        <v>1.3799999999999999E-3</v>
      </c>
    </row>
    <row r="3895" spans="1:21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332"/>
        <v>3050</v>
      </c>
      <c r="J3895" s="1">
        <v>1</v>
      </c>
      <c r="K3895" s="1">
        <f t="shared" si="335"/>
        <v>7796000</v>
      </c>
      <c r="L3895" s="1">
        <v>1</v>
      </c>
      <c r="M3895" s="1">
        <f t="shared" si="336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333"/>
        <v>4</v>
      </c>
      <c r="S3895">
        <v>0.18</v>
      </c>
      <c r="T3895">
        <v>2.3E-3</v>
      </c>
      <c r="U3895">
        <f t="shared" si="334"/>
        <v>1.3799999999999999E-3</v>
      </c>
    </row>
    <row r="3896" spans="1:21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332"/>
        <v>3050</v>
      </c>
      <c r="J3896" s="1">
        <v>1</v>
      </c>
      <c r="K3896" s="1">
        <f t="shared" si="335"/>
        <v>7798000</v>
      </c>
      <c r="L3896" s="1">
        <v>1</v>
      </c>
      <c r="M3896" s="1">
        <f t="shared" si="336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333"/>
        <v>4</v>
      </c>
      <c r="S3896">
        <v>0.18</v>
      </c>
      <c r="T3896">
        <v>2.3E-3</v>
      </c>
      <c r="U3896">
        <f t="shared" si="334"/>
        <v>1.3799999999999999E-3</v>
      </c>
    </row>
    <row r="3897" spans="1:21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332"/>
        <v>3050</v>
      </c>
      <c r="J3897" s="1">
        <v>1</v>
      </c>
      <c r="K3897" s="1">
        <f t="shared" si="335"/>
        <v>7800000</v>
      </c>
      <c r="L3897" s="1">
        <v>1</v>
      </c>
      <c r="M3897" s="1">
        <f t="shared" si="336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333"/>
        <v>4</v>
      </c>
      <c r="S3897">
        <v>0.18</v>
      </c>
      <c r="T3897">
        <v>2.3E-3</v>
      </c>
      <c r="U3897">
        <f t="shared" si="334"/>
        <v>1.3799999999999999E-3</v>
      </c>
    </row>
    <row r="3898" spans="1:21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332"/>
        <v>3050</v>
      </c>
      <c r="J3898" s="1">
        <v>1</v>
      </c>
      <c r="K3898" s="1">
        <f t="shared" si="335"/>
        <v>7802000</v>
      </c>
      <c r="L3898" s="1">
        <v>1</v>
      </c>
      <c r="M3898" s="1">
        <f t="shared" si="336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333"/>
        <v>4</v>
      </c>
      <c r="S3898">
        <v>0.18</v>
      </c>
      <c r="T3898">
        <v>2.3E-3</v>
      </c>
      <c r="U3898">
        <f t="shared" si="334"/>
        <v>1.3799999999999999E-3</v>
      </c>
    </row>
    <row r="3899" spans="1:21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332"/>
        <v>3050</v>
      </c>
      <c r="J3899" s="1">
        <v>1</v>
      </c>
      <c r="K3899" s="1">
        <f t="shared" si="335"/>
        <v>7804000</v>
      </c>
      <c r="L3899" s="1">
        <v>1</v>
      </c>
      <c r="M3899" s="1">
        <f t="shared" si="336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333"/>
        <v>4</v>
      </c>
      <c r="S3899">
        <v>0.18</v>
      </c>
      <c r="T3899">
        <v>2.3E-3</v>
      </c>
      <c r="U3899">
        <f t="shared" si="334"/>
        <v>1.3799999999999999E-3</v>
      </c>
    </row>
    <row r="3900" spans="1:21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337">ROUNDDOWN(A3899/50*20+1500,-1)</f>
        <v>3050</v>
      </c>
      <c r="J3900" s="1">
        <v>1</v>
      </c>
      <c r="K3900" s="1">
        <f t="shared" si="335"/>
        <v>7806000</v>
      </c>
      <c r="L3900" s="1">
        <v>1</v>
      </c>
      <c r="M3900" s="1">
        <f t="shared" si="336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333"/>
        <v>4</v>
      </c>
      <c r="S3900">
        <v>0.18</v>
      </c>
      <c r="T3900">
        <v>2.3E-3</v>
      </c>
      <c r="U3900">
        <f t="shared" si="334"/>
        <v>1.3799999999999999E-3</v>
      </c>
    </row>
    <row r="3901" spans="1:21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337"/>
        <v>3050</v>
      </c>
      <c r="J3901" s="1">
        <v>1</v>
      </c>
      <c r="K3901" s="1">
        <f t="shared" si="335"/>
        <v>7808000</v>
      </c>
      <c r="L3901" s="1">
        <v>1</v>
      </c>
      <c r="M3901" s="1">
        <f t="shared" si="336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333"/>
        <v>4</v>
      </c>
      <c r="S3901">
        <v>0.18</v>
      </c>
      <c r="T3901">
        <v>2.3E-3</v>
      </c>
      <c r="U3901">
        <f t="shared" si="334"/>
        <v>1.3799999999999999E-3</v>
      </c>
    </row>
    <row r="3902" spans="1:21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337"/>
        <v>3050</v>
      </c>
      <c r="J3902" s="1">
        <v>1</v>
      </c>
      <c r="K3902" s="1">
        <f t="shared" si="335"/>
        <v>7810000</v>
      </c>
      <c r="L3902" s="1">
        <v>1</v>
      </c>
      <c r="M3902" s="1">
        <f t="shared" si="336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333"/>
        <v>4</v>
      </c>
      <c r="S3902">
        <v>0.18</v>
      </c>
      <c r="T3902">
        <v>2.3E-3</v>
      </c>
      <c r="U3902">
        <f t="shared" si="334"/>
        <v>1.3799999999999999E-3</v>
      </c>
    </row>
    <row r="3903" spans="1:21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337"/>
        <v>3060</v>
      </c>
      <c r="J3903" s="2">
        <v>1</v>
      </c>
      <c r="K3903" s="2">
        <f t="shared" si="335"/>
        <v>7812000</v>
      </c>
      <c r="L3903" s="2">
        <v>1</v>
      </c>
      <c r="M3903" s="2">
        <f t="shared" si="336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333"/>
        <v>4</v>
      </c>
      <c r="S3903">
        <v>0.18</v>
      </c>
      <c r="T3903">
        <v>2.3E-3</v>
      </c>
      <c r="U3903">
        <f t="shared" si="334"/>
        <v>1.3799999999999999E-3</v>
      </c>
    </row>
    <row r="3904" spans="1:21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337"/>
        <v>3060</v>
      </c>
      <c r="J3904" s="2">
        <v>1</v>
      </c>
      <c r="K3904" s="2">
        <f t="shared" si="335"/>
        <v>7814000</v>
      </c>
      <c r="L3904" s="2">
        <v>1</v>
      </c>
      <c r="M3904" s="2">
        <f t="shared" si="336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333"/>
        <v>4</v>
      </c>
      <c r="S3904">
        <v>0.18</v>
      </c>
      <c r="T3904">
        <v>2.3E-3</v>
      </c>
      <c r="U3904">
        <f t="shared" si="334"/>
        <v>1.3799999999999999E-3</v>
      </c>
    </row>
    <row r="3905" spans="1:21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337"/>
        <v>3060</v>
      </c>
      <c r="J3905" s="2">
        <v>1</v>
      </c>
      <c r="K3905" s="2">
        <f t="shared" si="335"/>
        <v>7816000</v>
      </c>
      <c r="L3905" s="2">
        <v>1</v>
      </c>
      <c r="M3905" s="2">
        <f t="shared" si="336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333"/>
        <v>4</v>
      </c>
      <c r="S3905">
        <v>0.18</v>
      </c>
      <c r="T3905">
        <v>2.3E-3</v>
      </c>
      <c r="U3905">
        <f t="shared" si="334"/>
        <v>1.3799999999999999E-3</v>
      </c>
    </row>
    <row r="3906" spans="1:21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337"/>
        <v>3060</v>
      </c>
      <c r="J3906" s="2">
        <v>1</v>
      </c>
      <c r="K3906" s="2">
        <f t="shared" si="335"/>
        <v>7818000</v>
      </c>
      <c r="L3906" s="2">
        <v>1</v>
      </c>
      <c r="M3906" s="2">
        <f t="shared" si="336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333"/>
        <v>4</v>
      </c>
      <c r="S3906">
        <v>0.18</v>
      </c>
      <c r="T3906">
        <v>2.3E-3</v>
      </c>
      <c r="U3906">
        <f t="shared" si="334"/>
        <v>1.3799999999999999E-3</v>
      </c>
    </row>
    <row r="3907" spans="1:21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337"/>
        <v>3060</v>
      </c>
      <c r="J3907" s="2">
        <v>1</v>
      </c>
      <c r="K3907" s="2">
        <f t="shared" si="335"/>
        <v>7820000</v>
      </c>
      <c r="L3907" s="2">
        <v>1</v>
      </c>
      <c r="M3907" s="2">
        <f t="shared" si="336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338">QUOTIENT(A3907,1000)+1</f>
        <v>4</v>
      </c>
      <c r="S3907">
        <v>0.18</v>
      </c>
      <c r="T3907">
        <v>2.3E-3</v>
      </c>
      <c r="U3907">
        <f t="shared" si="334"/>
        <v>1.3799999999999999E-3</v>
      </c>
    </row>
    <row r="3908" spans="1:21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337"/>
        <v>3060</v>
      </c>
      <c r="J3908" s="2">
        <v>1</v>
      </c>
      <c r="K3908" s="2">
        <f t="shared" si="335"/>
        <v>7822000</v>
      </c>
      <c r="L3908" s="2">
        <v>1</v>
      </c>
      <c r="M3908" s="2">
        <f t="shared" si="336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338"/>
        <v>4</v>
      </c>
      <c r="S3908">
        <v>0.18</v>
      </c>
      <c r="T3908">
        <v>2.3E-3</v>
      </c>
      <c r="U3908">
        <f t="shared" ref="U3908:U3971" si="339">T3908*0.6</f>
        <v>1.3799999999999999E-3</v>
      </c>
    </row>
    <row r="3909" spans="1:21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337"/>
        <v>3060</v>
      </c>
      <c r="J3909" s="2">
        <v>1</v>
      </c>
      <c r="K3909" s="2">
        <f t="shared" si="335"/>
        <v>7824000</v>
      </c>
      <c r="L3909" s="2">
        <v>1</v>
      </c>
      <c r="M3909" s="2">
        <f t="shared" si="336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338"/>
        <v>4</v>
      </c>
      <c r="S3909">
        <v>0.18</v>
      </c>
      <c r="T3909">
        <v>2.3E-3</v>
      </c>
      <c r="U3909">
        <f t="shared" si="339"/>
        <v>1.3799999999999999E-3</v>
      </c>
    </row>
    <row r="3910" spans="1:21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337"/>
        <v>3060</v>
      </c>
      <c r="J3910" s="2">
        <v>1</v>
      </c>
      <c r="K3910" s="2">
        <f t="shared" si="335"/>
        <v>7826000</v>
      </c>
      <c r="L3910" s="2">
        <v>1</v>
      </c>
      <c r="M3910" s="2">
        <f t="shared" si="336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338"/>
        <v>4</v>
      </c>
      <c r="S3910">
        <v>0.18</v>
      </c>
      <c r="T3910">
        <v>2.3E-3</v>
      </c>
      <c r="U3910">
        <f t="shared" si="339"/>
        <v>1.3799999999999999E-3</v>
      </c>
    </row>
    <row r="3911" spans="1:21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337"/>
        <v>3060</v>
      </c>
      <c r="J3911" s="2">
        <v>1</v>
      </c>
      <c r="K3911" s="2">
        <f t="shared" si="335"/>
        <v>7828000</v>
      </c>
      <c r="L3911" s="2">
        <v>1</v>
      </c>
      <c r="M3911" s="2">
        <f t="shared" si="336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338"/>
        <v>4</v>
      </c>
      <c r="S3911">
        <v>0.18</v>
      </c>
      <c r="T3911">
        <v>2.3E-3</v>
      </c>
      <c r="U3911">
        <f t="shared" si="339"/>
        <v>1.3799999999999999E-3</v>
      </c>
    </row>
    <row r="3912" spans="1:21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337"/>
        <v>3060</v>
      </c>
      <c r="J3912" s="2">
        <v>1</v>
      </c>
      <c r="K3912" s="2">
        <f t="shared" si="335"/>
        <v>7830000</v>
      </c>
      <c r="L3912" s="2">
        <v>1</v>
      </c>
      <c r="M3912" s="2">
        <f t="shared" si="336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338"/>
        <v>4</v>
      </c>
      <c r="S3912">
        <v>0.18</v>
      </c>
      <c r="T3912">
        <v>2.3E-3</v>
      </c>
      <c r="U3912">
        <f t="shared" si="339"/>
        <v>1.3799999999999999E-3</v>
      </c>
    </row>
    <row r="3913" spans="1:21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337"/>
        <v>3060</v>
      </c>
      <c r="J3913" s="2">
        <v>1</v>
      </c>
      <c r="K3913" s="2">
        <f t="shared" si="335"/>
        <v>7832000</v>
      </c>
      <c r="L3913" s="2">
        <v>1</v>
      </c>
      <c r="M3913" s="2">
        <f t="shared" si="336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338"/>
        <v>4</v>
      </c>
      <c r="S3913">
        <v>0.18</v>
      </c>
      <c r="T3913">
        <v>2.3E-3</v>
      </c>
      <c r="U3913">
        <f t="shared" si="339"/>
        <v>1.3799999999999999E-3</v>
      </c>
    </row>
    <row r="3914" spans="1:21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337"/>
        <v>3060</v>
      </c>
      <c r="J3914" s="2">
        <v>1</v>
      </c>
      <c r="K3914" s="2">
        <f t="shared" si="335"/>
        <v>7834000</v>
      </c>
      <c r="L3914" s="2">
        <v>1</v>
      </c>
      <c r="M3914" s="2">
        <f t="shared" si="336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338"/>
        <v>4</v>
      </c>
      <c r="S3914">
        <v>0.18</v>
      </c>
      <c r="T3914">
        <v>2.3E-3</v>
      </c>
      <c r="U3914">
        <f t="shared" si="339"/>
        <v>1.3799999999999999E-3</v>
      </c>
    </row>
    <row r="3915" spans="1:21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337"/>
        <v>3060</v>
      </c>
      <c r="J3915" s="2">
        <v>1</v>
      </c>
      <c r="K3915" s="2">
        <f t="shared" si="335"/>
        <v>7836000</v>
      </c>
      <c r="L3915" s="2">
        <v>1</v>
      </c>
      <c r="M3915" s="2">
        <f t="shared" si="336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338"/>
        <v>4</v>
      </c>
      <c r="S3915">
        <v>0.18</v>
      </c>
      <c r="T3915">
        <v>2.3E-3</v>
      </c>
      <c r="U3915">
        <f t="shared" si="339"/>
        <v>1.3799999999999999E-3</v>
      </c>
    </row>
    <row r="3916" spans="1:21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337"/>
        <v>3060</v>
      </c>
      <c r="J3916" s="2">
        <v>1</v>
      </c>
      <c r="K3916" s="2">
        <f t="shared" si="335"/>
        <v>7838000</v>
      </c>
      <c r="L3916" s="2">
        <v>1</v>
      </c>
      <c r="M3916" s="2">
        <f t="shared" si="336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338"/>
        <v>4</v>
      </c>
      <c r="S3916">
        <v>0.18</v>
      </c>
      <c r="T3916">
        <v>2.3E-3</v>
      </c>
      <c r="U3916">
        <f t="shared" si="339"/>
        <v>1.3799999999999999E-3</v>
      </c>
    </row>
    <row r="3917" spans="1:21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337"/>
        <v>3060</v>
      </c>
      <c r="J3917" s="2">
        <v>1</v>
      </c>
      <c r="K3917" s="2">
        <f t="shared" si="335"/>
        <v>7840000</v>
      </c>
      <c r="L3917" s="2">
        <v>1</v>
      </c>
      <c r="M3917" s="2">
        <f t="shared" si="336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338"/>
        <v>4</v>
      </c>
      <c r="S3917">
        <v>0.18</v>
      </c>
      <c r="T3917">
        <v>2.3E-3</v>
      </c>
      <c r="U3917">
        <f t="shared" si="339"/>
        <v>1.3799999999999999E-3</v>
      </c>
    </row>
    <row r="3918" spans="1:21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337"/>
        <v>3060</v>
      </c>
      <c r="J3918" s="2">
        <v>1</v>
      </c>
      <c r="K3918" s="2">
        <f t="shared" si="335"/>
        <v>7842000</v>
      </c>
      <c r="L3918" s="2">
        <v>1</v>
      </c>
      <c r="M3918" s="2">
        <f t="shared" si="336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338"/>
        <v>4</v>
      </c>
      <c r="S3918">
        <v>0.18</v>
      </c>
      <c r="T3918">
        <v>2.3E-3</v>
      </c>
      <c r="U3918">
        <f t="shared" si="339"/>
        <v>1.3799999999999999E-3</v>
      </c>
    </row>
    <row r="3919" spans="1:21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337"/>
        <v>3060</v>
      </c>
      <c r="J3919" s="2">
        <v>1</v>
      </c>
      <c r="K3919" s="2">
        <f t="shared" si="335"/>
        <v>7844000</v>
      </c>
      <c r="L3919" s="2">
        <v>1</v>
      </c>
      <c r="M3919" s="2">
        <f t="shared" si="336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338"/>
        <v>4</v>
      </c>
      <c r="S3919">
        <v>0.18</v>
      </c>
      <c r="T3919">
        <v>2.3E-3</v>
      </c>
      <c r="U3919">
        <f t="shared" si="339"/>
        <v>1.3799999999999999E-3</v>
      </c>
    </row>
    <row r="3920" spans="1:21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337"/>
        <v>3060</v>
      </c>
      <c r="J3920" s="2">
        <v>1</v>
      </c>
      <c r="K3920" s="2">
        <f t="shared" si="335"/>
        <v>7846000</v>
      </c>
      <c r="L3920" s="2">
        <v>1</v>
      </c>
      <c r="M3920" s="2">
        <f t="shared" si="336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338"/>
        <v>4</v>
      </c>
      <c r="S3920">
        <v>0.18</v>
      </c>
      <c r="T3920">
        <v>2.3E-3</v>
      </c>
      <c r="U3920">
        <f t="shared" si="339"/>
        <v>1.3799999999999999E-3</v>
      </c>
    </row>
    <row r="3921" spans="1:21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337"/>
        <v>3060</v>
      </c>
      <c r="J3921" s="2">
        <v>1</v>
      </c>
      <c r="K3921" s="2">
        <f t="shared" si="335"/>
        <v>7848000</v>
      </c>
      <c r="L3921" s="2">
        <v>1</v>
      </c>
      <c r="M3921" s="2">
        <f t="shared" si="336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338"/>
        <v>4</v>
      </c>
      <c r="S3921">
        <v>0.18</v>
      </c>
      <c r="T3921">
        <v>2.3E-3</v>
      </c>
      <c r="U3921">
        <f t="shared" si="339"/>
        <v>1.3799999999999999E-3</v>
      </c>
    </row>
    <row r="3922" spans="1:21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337"/>
        <v>3060</v>
      </c>
      <c r="J3922" s="2">
        <v>1</v>
      </c>
      <c r="K3922" s="2">
        <f t="shared" si="335"/>
        <v>7850000</v>
      </c>
      <c r="L3922" s="2">
        <v>1</v>
      </c>
      <c r="M3922" s="2">
        <f t="shared" si="336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338"/>
        <v>4</v>
      </c>
      <c r="S3922">
        <v>0.18</v>
      </c>
      <c r="T3922">
        <v>2.3E-3</v>
      </c>
      <c r="U3922">
        <f t="shared" si="339"/>
        <v>1.3799999999999999E-3</v>
      </c>
    </row>
    <row r="3923" spans="1:21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337"/>
        <v>3060</v>
      </c>
      <c r="J3923" s="2">
        <v>1</v>
      </c>
      <c r="K3923" s="2">
        <f t="shared" si="335"/>
        <v>7852000</v>
      </c>
      <c r="L3923" s="2">
        <v>1</v>
      </c>
      <c r="M3923" s="2">
        <f t="shared" si="336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338"/>
        <v>4</v>
      </c>
      <c r="S3923">
        <v>0.18</v>
      </c>
      <c r="T3923">
        <v>2.3E-3</v>
      </c>
      <c r="U3923">
        <f t="shared" si="339"/>
        <v>1.3799999999999999E-3</v>
      </c>
    </row>
    <row r="3924" spans="1:21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337"/>
        <v>3060</v>
      </c>
      <c r="J3924" s="2">
        <v>1</v>
      </c>
      <c r="K3924" s="2">
        <f t="shared" si="335"/>
        <v>7854000</v>
      </c>
      <c r="L3924" s="2">
        <v>1</v>
      </c>
      <c r="M3924" s="2">
        <f t="shared" si="336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338"/>
        <v>4</v>
      </c>
      <c r="S3924">
        <v>0.18</v>
      </c>
      <c r="T3924">
        <v>2.3E-3</v>
      </c>
      <c r="U3924">
        <f t="shared" si="339"/>
        <v>1.3799999999999999E-3</v>
      </c>
    </row>
    <row r="3925" spans="1:21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337"/>
        <v>3060</v>
      </c>
      <c r="J3925" s="2">
        <v>1</v>
      </c>
      <c r="K3925" s="2">
        <f t="shared" si="335"/>
        <v>7856000</v>
      </c>
      <c r="L3925" s="2">
        <v>1</v>
      </c>
      <c r="M3925" s="2">
        <f t="shared" si="336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338"/>
        <v>4</v>
      </c>
      <c r="S3925">
        <v>0.18</v>
      </c>
      <c r="T3925">
        <v>2.3E-3</v>
      </c>
      <c r="U3925">
        <f t="shared" si="339"/>
        <v>1.3799999999999999E-3</v>
      </c>
    </row>
    <row r="3926" spans="1:21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337"/>
        <v>3060</v>
      </c>
      <c r="J3926" s="2">
        <v>1</v>
      </c>
      <c r="K3926" s="2">
        <f t="shared" si="335"/>
        <v>7858000</v>
      </c>
      <c r="L3926" s="2">
        <v>1</v>
      </c>
      <c r="M3926" s="2">
        <f t="shared" si="336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338"/>
        <v>4</v>
      </c>
      <c r="S3926">
        <v>0.18</v>
      </c>
      <c r="T3926">
        <v>2.3E-3</v>
      </c>
      <c r="U3926">
        <f t="shared" si="339"/>
        <v>1.3799999999999999E-3</v>
      </c>
    </row>
    <row r="3927" spans="1:21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337"/>
        <v>3060</v>
      </c>
      <c r="J3927" s="2">
        <v>1</v>
      </c>
      <c r="K3927" s="2">
        <f t="shared" si="335"/>
        <v>7860000</v>
      </c>
      <c r="L3927" s="2">
        <v>1</v>
      </c>
      <c r="M3927" s="2">
        <f t="shared" si="336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338"/>
        <v>4</v>
      </c>
      <c r="S3927">
        <v>0.18</v>
      </c>
      <c r="T3927">
        <v>2.3E-3</v>
      </c>
      <c r="U3927">
        <f t="shared" si="339"/>
        <v>1.3799999999999999E-3</v>
      </c>
    </row>
    <row r="3928" spans="1:21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337"/>
        <v>3070</v>
      </c>
      <c r="J3928" s="2">
        <v>1</v>
      </c>
      <c r="K3928" s="2">
        <f t="shared" si="335"/>
        <v>7862000</v>
      </c>
      <c r="L3928" s="2">
        <v>1</v>
      </c>
      <c r="M3928" s="2">
        <f t="shared" si="336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338"/>
        <v>4</v>
      </c>
      <c r="S3928">
        <v>0.18</v>
      </c>
      <c r="T3928">
        <v>2.3E-3</v>
      </c>
      <c r="U3928">
        <f t="shared" si="339"/>
        <v>1.3799999999999999E-3</v>
      </c>
    </row>
    <row r="3929" spans="1:21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337"/>
        <v>3070</v>
      </c>
      <c r="J3929" s="2">
        <v>1</v>
      </c>
      <c r="K3929" s="2">
        <f t="shared" si="335"/>
        <v>7864000</v>
      </c>
      <c r="L3929" s="2">
        <v>1</v>
      </c>
      <c r="M3929" s="2">
        <f t="shared" si="336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338"/>
        <v>4</v>
      </c>
      <c r="S3929">
        <v>0.18</v>
      </c>
      <c r="T3929">
        <v>2.3E-3</v>
      </c>
      <c r="U3929">
        <f t="shared" si="339"/>
        <v>1.3799999999999999E-3</v>
      </c>
    </row>
    <row r="3930" spans="1:21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337"/>
        <v>3070</v>
      </c>
      <c r="J3930" s="2">
        <v>1</v>
      </c>
      <c r="K3930" s="2">
        <f t="shared" si="335"/>
        <v>7866000</v>
      </c>
      <c r="L3930" s="2">
        <v>1</v>
      </c>
      <c r="M3930" s="2">
        <f t="shared" si="336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338"/>
        <v>4</v>
      </c>
      <c r="S3930">
        <v>0.18</v>
      </c>
      <c r="T3930">
        <v>2.3E-3</v>
      </c>
      <c r="U3930">
        <f t="shared" si="339"/>
        <v>1.3799999999999999E-3</v>
      </c>
    </row>
    <row r="3931" spans="1:21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337"/>
        <v>3070</v>
      </c>
      <c r="J3931" s="2">
        <v>1</v>
      </c>
      <c r="K3931" s="2">
        <f t="shared" ref="K3931:K3994" si="340">10000+A3931*2000</f>
        <v>7868000</v>
      </c>
      <c r="L3931" s="2">
        <v>1</v>
      </c>
      <c r="M3931" s="2">
        <f t="shared" si="336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338"/>
        <v>4</v>
      </c>
      <c r="S3931">
        <v>0.18</v>
      </c>
      <c r="T3931">
        <v>2.3E-3</v>
      </c>
      <c r="U3931">
        <f t="shared" si="339"/>
        <v>1.3799999999999999E-3</v>
      </c>
    </row>
    <row r="3932" spans="1:21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337"/>
        <v>3070</v>
      </c>
      <c r="J3932" s="2">
        <v>1</v>
      </c>
      <c r="K3932" s="2">
        <f t="shared" si="340"/>
        <v>7870000</v>
      </c>
      <c r="L3932" s="2">
        <v>1</v>
      </c>
      <c r="M3932" s="2">
        <f t="shared" si="336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338"/>
        <v>4</v>
      </c>
      <c r="S3932">
        <v>0.18</v>
      </c>
      <c r="T3932">
        <v>2.3E-3</v>
      </c>
      <c r="U3932">
        <f t="shared" si="339"/>
        <v>1.3799999999999999E-3</v>
      </c>
    </row>
    <row r="3933" spans="1:21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337"/>
        <v>3070</v>
      </c>
      <c r="J3933" s="2">
        <v>1</v>
      </c>
      <c r="K3933" s="2">
        <f t="shared" si="340"/>
        <v>7872000</v>
      </c>
      <c r="L3933" s="2">
        <v>1</v>
      </c>
      <c r="M3933" s="2">
        <f t="shared" si="336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338"/>
        <v>4</v>
      </c>
      <c r="S3933">
        <v>0.18</v>
      </c>
      <c r="T3933">
        <v>2.3E-3</v>
      </c>
      <c r="U3933">
        <f t="shared" si="339"/>
        <v>1.3799999999999999E-3</v>
      </c>
    </row>
    <row r="3934" spans="1:21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337"/>
        <v>3070</v>
      </c>
      <c r="J3934" s="2">
        <v>1</v>
      </c>
      <c r="K3934" s="2">
        <f t="shared" si="340"/>
        <v>7874000</v>
      </c>
      <c r="L3934" s="2">
        <v>1</v>
      </c>
      <c r="M3934" s="2">
        <f t="shared" ref="M3934:M3997" si="341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338"/>
        <v>4</v>
      </c>
      <c r="S3934">
        <v>0.18</v>
      </c>
      <c r="T3934">
        <v>2.3E-3</v>
      </c>
      <c r="U3934">
        <f t="shared" si="339"/>
        <v>1.3799999999999999E-3</v>
      </c>
    </row>
    <row r="3935" spans="1:21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337"/>
        <v>3070</v>
      </c>
      <c r="J3935" s="2">
        <v>1</v>
      </c>
      <c r="K3935" s="2">
        <f t="shared" si="340"/>
        <v>7876000</v>
      </c>
      <c r="L3935" s="2">
        <v>1</v>
      </c>
      <c r="M3935" s="2">
        <f t="shared" si="341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338"/>
        <v>4</v>
      </c>
      <c r="S3935">
        <v>0.18</v>
      </c>
      <c r="T3935">
        <v>2.3E-3</v>
      </c>
      <c r="U3935">
        <f t="shared" si="339"/>
        <v>1.3799999999999999E-3</v>
      </c>
    </row>
    <row r="3936" spans="1:21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337"/>
        <v>3070</v>
      </c>
      <c r="J3936" s="2">
        <v>1</v>
      </c>
      <c r="K3936" s="2">
        <f t="shared" si="340"/>
        <v>7878000</v>
      </c>
      <c r="L3936" s="2">
        <v>1</v>
      </c>
      <c r="M3936" s="2">
        <f t="shared" si="341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338"/>
        <v>4</v>
      </c>
      <c r="S3936">
        <v>0.18</v>
      </c>
      <c r="T3936">
        <v>2.3E-3</v>
      </c>
      <c r="U3936">
        <f t="shared" si="339"/>
        <v>1.3799999999999999E-3</v>
      </c>
    </row>
    <row r="3937" spans="1:21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337"/>
        <v>3070</v>
      </c>
      <c r="J3937" s="2">
        <v>1</v>
      </c>
      <c r="K3937" s="2">
        <f t="shared" si="340"/>
        <v>7880000</v>
      </c>
      <c r="L3937" s="2">
        <v>1</v>
      </c>
      <c r="M3937" s="2">
        <f t="shared" si="341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338"/>
        <v>4</v>
      </c>
      <c r="S3937">
        <v>0.18</v>
      </c>
      <c r="T3937">
        <v>2.3E-3</v>
      </c>
      <c r="U3937">
        <f t="shared" si="339"/>
        <v>1.3799999999999999E-3</v>
      </c>
    </row>
    <row r="3938" spans="1:21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337"/>
        <v>3070</v>
      </c>
      <c r="J3938" s="2">
        <v>1</v>
      </c>
      <c r="K3938" s="2">
        <f t="shared" si="340"/>
        <v>7882000</v>
      </c>
      <c r="L3938" s="2">
        <v>1</v>
      </c>
      <c r="M3938" s="2">
        <f t="shared" si="341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338"/>
        <v>4</v>
      </c>
      <c r="S3938">
        <v>0.18</v>
      </c>
      <c r="T3938">
        <v>2.3E-3</v>
      </c>
      <c r="U3938">
        <f t="shared" si="339"/>
        <v>1.3799999999999999E-3</v>
      </c>
    </row>
    <row r="3939" spans="1:21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337"/>
        <v>3070</v>
      </c>
      <c r="J3939" s="2">
        <v>1</v>
      </c>
      <c r="K3939" s="2">
        <f t="shared" si="340"/>
        <v>7884000</v>
      </c>
      <c r="L3939" s="2">
        <v>1</v>
      </c>
      <c r="M3939" s="2">
        <f t="shared" si="341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338"/>
        <v>4</v>
      </c>
      <c r="S3939">
        <v>0.18</v>
      </c>
      <c r="T3939">
        <v>2.3E-3</v>
      </c>
      <c r="U3939">
        <f t="shared" si="339"/>
        <v>1.3799999999999999E-3</v>
      </c>
    </row>
    <row r="3940" spans="1:21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337"/>
        <v>3070</v>
      </c>
      <c r="J3940" s="2">
        <v>1</v>
      </c>
      <c r="K3940" s="2">
        <f t="shared" si="340"/>
        <v>7886000</v>
      </c>
      <c r="L3940" s="2">
        <v>1</v>
      </c>
      <c r="M3940" s="2">
        <f t="shared" si="341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338"/>
        <v>4</v>
      </c>
      <c r="S3940">
        <v>0.18</v>
      </c>
      <c r="T3940">
        <v>2.3E-3</v>
      </c>
      <c r="U3940">
        <f t="shared" si="339"/>
        <v>1.3799999999999999E-3</v>
      </c>
    </row>
    <row r="3941" spans="1:21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337"/>
        <v>3070</v>
      </c>
      <c r="J3941" s="2">
        <v>1</v>
      </c>
      <c r="K3941" s="2">
        <f t="shared" si="340"/>
        <v>7888000</v>
      </c>
      <c r="L3941" s="2">
        <v>1</v>
      </c>
      <c r="M3941" s="2">
        <f t="shared" si="341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338"/>
        <v>4</v>
      </c>
      <c r="S3941">
        <v>0.18</v>
      </c>
      <c r="T3941">
        <v>2.3E-3</v>
      </c>
      <c r="U3941">
        <f t="shared" si="339"/>
        <v>1.3799999999999999E-3</v>
      </c>
    </row>
    <row r="3942" spans="1:21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337"/>
        <v>3070</v>
      </c>
      <c r="J3942" s="2">
        <v>1</v>
      </c>
      <c r="K3942" s="2">
        <f t="shared" si="340"/>
        <v>7890000</v>
      </c>
      <c r="L3942" s="2">
        <v>1</v>
      </c>
      <c r="M3942" s="2">
        <f t="shared" si="341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338"/>
        <v>4</v>
      </c>
      <c r="S3942">
        <v>0.18</v>
      </c>
      <c r="T3942">
        <v>2.3E-3</v>
      </c>
      <c r="U3942">
        <f t="shared" si="339"/>
        <v>1.3799999999999999E-3</v>
      </c>
    </row>
    <row r="3943" spans="1:21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337"/>
        <v>3070</v>
      </c>
      <c r="J3943" s="2">
        <v>1</v>
      </c>
      <c r="K3943" s="2">
        <f t="shared" si="340"/>
        <v>7892000</v>
      </c>
      <c r="L3943" s="2">
        <v>1</v>
      </c>
      <c r="M3943" s="2">
        <f t="shared" si="341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338"/>
        <v>4</v>
      </c>
      <c r="S3943">
        <v>0.18</v>
      </c>
      <c r="T3943">
        <v>2.3E-3</v>
      </c>
      <c r="U3943">
        <f t="shared" si="339"/>
        <v>1.3799999999999999E-3</v>
      </c>
    </row>
    <row r="3944" spans="1:21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337"/>
        <v>3070</v>
      </c>
      <c r="J3944" s="2">
        <v>1</v>
      </c>
      <c r="K3944" s="2">
        <f t="shared" si="340"/>
        <v>7894000</v>
      </c>
      <c r="L3944" s="2">
        <v>1</v>
      </c>
      <c r="M3944" s="2">
        <f t="shared" si="341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338"/>
        <v>4</v>
      </c>
      <c r="S3944">
        <v>0.18</v>
      </c>
      <c r="T3944">
        <v>2.3E-3</v>
      </c>
      <c r="U3944">
        <f t="shared" si="339"/>
        <v>1.3799999999999999E-3</v>
      </c>
    </row>
    <row r="3945" spans="1:21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337"/>
        <v>3070</v>
      </c>
      <c r="J3945" s="2">
        <v>1</v>
      </c>
      <c r="K3945" s="2">
        <f t="shared" si="340"/>
        <v>7896000</v>
      </c>
      <c r="L3945" s="2">
        <v>1</v>
      </c>
      <c r="M3945" s="2">
        <f t="shared" si="341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338"/>
        <v>4</v>
      </c>
      <c r="S3945">
        <v>0.18</v>
      </c>
      <c r="T3945">
        <v>2.3E-3</v>
      </c>
      <c r="U3945">
        <f t="shared" si="339"/>
        <v>1.3799999999999999E-3</v>
      </c>
    </row>
    <row r="3946" spans="1:21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337"/>
        <v>3070</v>
      </c>
      <c r="J3946" s="2">
        <v>1</v>
      </c>
      <c r="K3946" s="2">
        <f t="shared" si="340"/>
        <v>7898000</v>
      </c>
      <c r="L3946" s="2">
        <v>1</v>
      </c>
      <c r="M3946" s="2">
        <f t="shared" si="341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338"/>
        <v>4</v>
      </c>
      <c r="S3946">
        <v>0.18</v>
      </c>
      <c r="T3946">
        <v>2.3E-3</v>
      </c>
      <c r="U3946">
        <f t="shared" si="339"/>
        <v>1.3799999999999999E-3</v>
      </c>
    </row>
    <row r="3947" spans="1:21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337"/>
        <v>3070</v>
      </c>
      <c r="J3947" s="2">
        <v>1</v>
      </c>
      <c r="K3947" s="2">
        <f t="shared" si="340"/>
        <v>7900000</v>
      </c>
      <c r="L3947" s="2">
        <v>1</v>
      </c>
      <c r="M3947" s="2">
        <f t="shared" si="341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338"/>
        <v>4</v>
      </c>
      <c r="S3947">
        <v>0.18</v>
      </c>
      <c r="T3947">
        <v>2.3E-3</v>
      </c>
      <c r="U3947">
        <f t="shared" si="339"/>
        <v>1.3799999999999999E-3</v>
      </c>
    </row>
    <row r="3948" spans="1:21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337"/>
        <v>3070</v>
      </c>
      <c r="J3948" s="2">
        <v>1</v>
      </c>
      <c r="K3948" s="2">
        <f t="shared" si="340"/>
        <v>7902000</v>
      </c>
      <c r="L3948" s="2">
        <v>1</v>
      </c>
      <c r="M3948" s="2">
        <f t="shared" si="341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338"/>
        <v>4</v>
      </c>
      <c r="S3948">
        <v>0.18</v>
      </c>
      <c r="T3948">
        <v>2.3E-3</v>
      </c>
      <c r="U3948">
        <f t="shared" si="339"/>
        <v>1.3799999999999999E-3</v>
      </c>
    </row>
    <row r="3949" spans="1:21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337"/>
        <v>3070</v>
      </c>
      <c r="J3949" s="2">
        <v>1</v>
      </c>
      <c r="K3949" s="2">
        <f t="shared" si="340"/>
        <v>7904000</v>
      </c>
      <c r="L3949" s="2">
        <v>1</v>
      </c>
      <c r="M3949" s="2">
        <f t="shared" si="341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338"/>
        <v>4</v>
      </c>
      <c r="S3949">
        <v>0.18</v>
      </c>
      <c r="T3949">
        <v>2.3E-3</v>
      </c>
      <c r="U3949">
        <f t="shared" si="339"/>
        <v>1.3799999999999999E-3</v>
      </c>
    </row>
    <row r="3950" spans="1:21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337"/>
        <v>3070</v>
      </c>
      <c r="J3950" s="2">
        <v>1</v>
      </c>
      <c r="K3950" s="2">
        <f t="shared" si="340"/>
        <v>7906000</v>
      </c>
      <c r="L3950" s="2">
        <v>1</v>
      </c>
      <c r="M3950" s="2">
        <f t="shared" si="341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338"/>
        <v>4</v>
      </c>
      <c r="S3950">
        <v>0.18</v>
      </c>
      <c r="T3950">
        <v>2.3E-3</v>
      </c>
      <c r="U3950">
        <f t="shared" si="339"/>
        <v>1.3799999999999999E-3</v>
      </c>
    </row>
    <row r="3951" spans="1:21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337"/>
        <v>3070</v>
      </c>
      <c r="J3951" s="2">
        <v>1</v>
      </c>
      <c r="K3951" s="2">
        <f t="shared" si="340"/>
        <v>7908000</v>
      </c>
      <c r="L3951" s="2">
        <v>1</v>
      </c>
      <c r="M3951" s="2">
        <f t="shared" si="341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338"/>
        <v>4</v>
      </c>
      <c r="S3951">
        <v>0.18</v>
      </c>
      <c r="T3951">
        <v>2.3E-3</v>
      </c>
      <c r="U3951">
        <f t="shared" si="339"/>
        <v>1.3799999999999999E-3</v>
      </c>
    </row>
    <row r="3952" spans="1:21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337"/>
        <v>3070</v>
      </c>
      <c r="J3952" s="2">
        <v>1</v>
      </c>
      <c r="K3952" s="2">
        <f t="shared" si="340"/>
        <v>7910000</v>
      </c>
      <c r="L3952" s="2">
        <v>1</v>
      </c>
      <c r="M3952" s="2">
        <f t="shared" si="341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338"/>
        <v>4</v>
      </c>
      <c r="S3952">
        <v>0.18</v>
      </c>
      <c r="T3952">
        <v>2.3E-3</v>
      </c>
      <c r="U3952">
        <f t="shared" si="339"/>
        <v>1.3799999999999999E-3</v>
      </c>
    </row>
    <row r="3953" spans="1:21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337"/>
        <v>3080</v>
      </c>
      <c r="J3953" s="1">
        <v>1</v>
      </c>
      <c r="K3953" s="1">
        <f t="shared" si="340"/>
        <v>7912000</v>
      </c>
      <c r="L3953" s="1">
        <v>1</v>
      </c>
      <c r="M3953" s="1">
        <f t="shared" si="341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338"/>
        <v>4</v>
      </c>
      <c r="S3953">
        <v>0.18</v>
      </c>
      <c r="T3953">
        <v>2.3E-3</v>
      </c>
      <c r="U3953">
        <f t="shared" si="339"/>
        <v>1.3799999999999999E-3</v>
      </c>
    </row>
    <row r="3954" spans="1:21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337"/>
        <v>3080</v>
      </c>
      <c r="J3954" s="1">
        <v>1</v>
      </c>
      <c r="K3954" s="1">
        <f t="shared" si="340"/>
        <v>7914000</v>
      </c>
      <c r="L3954" s="1">
        <v>1</v>
      </c>
      <c r="M3954" s="1">
        <f t="shared" si="341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338"/>
        <v>4</v>
      </c>
      <c r="S3954">
        <v>0.18</v>
      </c>
      <c r="T3954">
        <v>2.3E-3</v>
      </c>
      <c r="U3954">
        <f t="shared" si="339"/>
        <v>1.3799999999999999E-3</v>
      </c>
    </row>
    <row r="3955" spans="1:21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337"/>
        <v>3080</v>
      </c>
      <c r="J3955" s="1">
        <v>1</v>
      </c>
      <c r="K3955" s="1">
        <f t="shared" si="340"/>
        <v>7916000</v>
      </c>
      <c r="L3955" s="1">
        <v>1</v>
      </c>
      <c r="M3955" s="1">
        <f t="shared" si="341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338"/>
        <v>4</v>
      </c>
      <c r="S3955">
        <v>0.18</v>
      </c>
      <c r="T3955">
        <v>2.3E-3</v>
      </c>
      <c r="U3955">
        <f t="shared" si="339"/>
        <v>1.3799999999999999E-3</v>
      </c>
    </row>
    <row r="3956" spans="1:21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337"/>
        <v>3080</v>
      </c>
      <c r="J3956" s="1">
        <v>1</v>
      </c>
      <c r="K3956" s="1">
        <f t="shared" si="340"/>
        <v>7918000</v>
      </c>
      <c r="L3956" s="1">
        <v>1</v>
      </c>
      <c r="M3956" s="1">
        <f t="shared" si="341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338"/>
        <v>4</v>
      </c>
      <c r="S3956">
        <v>0.18</v>
      </c>
      <c r="T3956">
        <v>2.3E-3</v>
      </c>
      <c r="U3956">
        <f t="shared" si="339"/>
        <v>1.3799999999999999E-3</v>
      </c>
    </row>
    <row r="3957" spans="1:21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337"/>
        <v>3080</v>
      </c>
      <c r="J3957" s="1">
        <v>1</v>
      </c>
      <c r="K3957" s="1">
        <f t="shared" si="340"/>
        <v>7920000</v>
      </c>
      <c r="L3957" s="1">
        <v>1</v>
      </c>
      <c r="M3957" s="1">
        <f t="shared" si="341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338"/>
        <v>4</v>
      </c>
      <c r="S3957">
        <v>0.18</v>
      </c>
      <c r="T3957">
        <v>2.3E-3</v>
      </c>
      <c r="U3957">
        <f t="shared" si="339"/>
        <v>1.3799999999999999E-3</v>
      </c>
    </row>
    <row r="3958" spans="1:21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337"/>
        <v>3080</v>
      </c>
      <c r="J3958" s="1">
        <v>1</v>
      </c>
      <c r="K3958" s="1">
        <f t="shared" si="340"/>
        <v>7922000</v>
      </c>
      <c r="L3958" s="1">
        <v>1</v>
      </c>
      <c r="M3958" s="1">
        <f t="shared" si="341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338"/>
        <v>4</v>
      </c>
      <c r="S3958">
        <v>0.18</v>
      </c>
      <c r="T3958">
        <v>2.3E-3</v>
      </c>
      <c r="U3958">
        <f t="shared" si="339"/>
        <v>1.3799999999999999E-3</v>
      </c>
    </row>
    <row r="3959" spans="1:21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337"/>
        <v>3080</v>
      </c>
      <c r="J3959" s="1">
        <v>1</v>
      </c>
      <c r="K3959" s="1">
        <f t="shared" si="340"/>
        <v>7924000</v>
      </c>
      <c r="L3959" s="1">
        <v>1</v>
      </c>
      <c r="M3959" s="1">
        <f t="shared" si="341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338"/>
        <v>4</v>
      </c>
      <c r="S3959">
        <v>0.18</v>
      </c>
      <c r="T3959">
        <v>2.3E-3</v>
      </c>
      <c r="U3959">
        <f t="shared" si="339"/>
        <v>1.3799999999999999E-3</v>
      </c>
    </row>
    <row r="3960" spans="1:21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337"/>
        <v>3080</v>
      </c>
      <c r="J3960" s="1">
        <v>1</v>
      </c>
      <c r="K3960" s="1">
        <f t="shared" si="340"/>
        <v>7926000</v>
      </c>
      <c r="L3960" s="1">
        <v>1</v>
      </c>
      <c r="M3960" s="1">
        <f t="shared" si="341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338"/>
        <v>4</v>
      </c>
      <c r="S3960">
        <v>0.18</v>
      </c>
      <c r="T3960">
        <v>2.3E-3</v>
      </c>
      <c r="U3960">
        <f t="shared" si="339"/>
        <v>1.3799999999999999E-3</v>
      </c>
    </row>
    <row r="3961" spans="1:21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337"/>
        <v>3080</v>
      </c>
      <c r="J3961" s="1">
        <v>1</v>
      </c>
      <c r="K3961" s="1">
        <f t="shared" si="340"/>
        <v>7928000</v>
      </c>
      <c r="L3961" s="1">
        <v>1</v>
      </c>
      <c r="M3961" s="1">
        <f t="shared" si="341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338"/>
        <v>4</v>
      </c>
      <c r="S3961">
        <v>0.18</v>
      </c>
      <c r="T3961">
        <v>2.3E-3</v>
      </c>
      <c r="U3961">
        <f t="shared" si="339"/>
        <v>1.3799999999999999E-3</v>
      </c>
    </row>
    <row r="3962" spans="1:21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337"/>
        <v>3080</v>
      </c>
      <c r="J3962" s="1">
        <v>1</v>
      </c>
      <c r="K3962" s="1">
        <f t="shared" si="340"/>
        <v>7930000</v>
      </c>
      <c r="L3962" s="1">
        <v>1</v>
      </c>
      <c r="M3962" s="1">
        <f t="shared" si="341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338"/>
        <v>4</v>
      </c>
      <c r="S3962">
        <v>0.18</v>
      </c>
      <c r="T3962">
        <v>2.3E-3</v>
      </c>
      <c r="U3962">
        <f t="shared" si="339"/>
        <v>1.3799999999999999E-3</v>
      </c>
    </row>
    <row r="3963" spans="1:21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337"/>
        <v>3080</v>
      </c>
      <c r="J3963" s="1">
        <v>1</v>
      </c>
      <c r="K3963" s="1">
        <f t="shared" si="340"/>
        <v>7932000</v>
      </c>
      <c r="L3963" s="1">
        <v>1</v>
      </c>
      <c r="M3963" s="1">
        <f t="shared" si="341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338"/>
        <v>4</v>
      </c>
      <c r="S3963">
        <v>0.18</v>
      </c>
      <c r="T3963">
        <v>2.3E-3</v>
      </c>
      <c r="U3963">
        <f t="shared" si="339"/>
        <v>1.3799999999999999E-3</v>
      </c>
    </row>
    <row r="3964" spans="1:21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342">ROUNDDOWN(A3963/50*20+1500,-1)</f>
        <v>3080</v>
      </c>
      <c r="J3964" s="1">
        <v>1</v>
      </c>
      <c r="K3964" s="1">
        <f t="shared" si="340"/>
        <v>7934000</v>
      </c>
      <c r="L3964" s="1">
        <v>1</v>
      </c>
      <c r="M3964" s="1">
        <f t="shared" si="341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338"/>
        <v>4</v>
      </c>
      <c r="S3964">
        <v>0.18</v>
      </c>
      <c r="T3964">
        <v>2.3E-3</v>
      </c>
      <c r="U3964">
        <f t="shared" si="339"/>
        <v>1.3799999999999999E-3</v>
      </c>
    </row>
    <row r="3965" spans="1:21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342"/>
        <v>3080</v>
      </c>
      <c r="J3965" s="1">
        <v>1</v>
      </c>
      <c r="K3965" s="1">
        <f t="shared" si="340"/>
        <v>7936000</v>
      </c>
      <c r="L3965" s="1">
        <v>1</v>
      </c>
      <c r="M3965" s="1">
        <f t="shared" si="341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338"/>
        <v>4</v>
      </c>
      <c r="S3965">
        <v>0.18</v>
      </c>
      <c r="T3965">
        <v>2.3E-3</v>
      </c>
      <c r="U3965">
        <f t="shared" si="339"/>
        <v>1.3799999999999999E-3</v>
      </c>
    </row>
    <row r="3966" spans="1:21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342"/>
        <v>3080</v>
      </c>
      <c r="J3966" s="1">
        <v>1</v>
      </c>
      <c r="K3966" s="1">
        <f t="shared" si="340"/>
        <v>7938000</v>
      </c>
      <c r="L3966" s="1">
        <v>1</v>
      </c>
      <c r="M3966" s="1">
        <f t="shared" si="341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338"/>
        <v>4</v>
      </c>
      <c r="S3966">
        <v>0.18</v>
      </c>
      <c r="T3966">
        <v>2.3E-3</v>
      </c>
      <c r="U3966">
        <f t="shared" si="339"/>
        <v>1.3799999999999999E-3</v>
      </c>
    </row>
    <row r="3967" spans="1:21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342"/>
        <v>3080</v>
      </c>
      <c r="J3967" s="1">
        <v>1</v>
      </c>
      <c r="K3967" s="1">
        <f t="shared" si="340"/>
        <v>7940000</v>
      </c>
      <c r="L3967" s="1">
        <v>1</v>
      </c>
      <c r="M3967" s="1">
        <f t="shared" si="341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338"/>
        <v>4</v>
      </c>
      <c r="S3967">
        <v>0.18</v>
      </c>
      <c r="T3967">
        <v>2.3E-3</v>
      </c>
      <c r="U3967">
        <f t="shared" si="339"/>
        <v>1.3799999999999999E-3</v>
      </c>
    </row>
    <row r="3968" spans="1:21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342"/>
        <v>3080</v>
      </c>
      <c r="J3968" s="1">
        <v>1</v>
      </c>
      <c r="K3968" s="1">
        <f t="shared" si="340"/>
        <v>7942000</v>
      </c>
      <c r="L3968" s="1">
        <v>1</v>
      </c>
      <c r="M3968" s="1">
        <f t="shared" si="341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338"/>
        <v>4</v>
      </c>
      <c r="S3968">
        <v>0.18</v>
      </c>
      <c r="T3968">
        <v>2.3E-3</v>
      </c>
      <c r="U3968">
        <f t="shared" si="339"/>
        <v>1.3799999999999999E-3</v>
      </c>
    </row>
    <row r="3969" spans="1:21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342"/>
        <v>3080</v>
      </c>
      <c r="J3969" s="1">
        <v>1</v>
      </c>
      <c r="K3969" s="1">
        <f t="shared" si="340"/>
        <v>7944000</v>
      </c>
      <c r="L3969" s="1">
        <v>1</v>
      </c>
      <c r="M3969" s="1">
        <f t="shared" si="341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338"/>
        <v>4</v>
      </c>
      <c r="S3969">
        <v>0.18</v>
      </c>
      <c r="T3969">
        <v>2.3E-3</v>
      </c>
      <c r="U3969">
        <f t="shared" si="339"/>
        <v>1.3799999999999999E-3</v>
      </c>
    </row>
    <row r="3970" spans="1:21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342"/>
        <v>3080</v>
      </c>
      <c r="J3970" s="1">
        <v>1</v>
      </c>
      <c r="K3970" s="1">
        <f t="shared" si="340"/>
        <v>7946000</v>
      </c>
      <c r="L3970" s="1">
        <v>1</v>
      </c>
      <c r="M3970" s="1">
        <f t="shared" si="341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338"/>
        <v>4</v>
      </c>
      <c r="S3970">
        <v>0.18</v>
      </c>
      <c r="T3970">
        <v>2.3E-3</v>
      </c>
      <c r="U3970">
        <f t="shared" si="339"/>
        <v>1.3799999999999999E-3</v>
      </c>
    </row>
    <row r="3971" spans="1:21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342"/>
        <v>3080</v>
      </c>
      <c r="J3971" s="1">
        <v>1</v>
      </c>
      <c r="K3971" s="1">
        <f t="shared" si="340"/>
        <v>7948000</v>
      </c>
      <c r="L3971" s="1">
        <v>1</v>
      </c>
      <c r="M3971" s="1">
        <f t="shared" si="341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343">QUOTIENT(A3971,1000)+1</f>
        <v>4</v>
      </c>
      <c r="S3971">
        <v>0.18</v>
      </c>
      <c r="T3971">
        <v>2.3E-3</v>
      </c>
      <c r="U3971">
        <f t="shared" si="339"/>
        <v>1.3799999999999999E-3</v>
      </c>
    </row>
    <row r="3972" spans="1:21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342"/>
        <v>3080</v>
      </c>
      <c r="J3972" s="1">
        <v>1</v>
      </c>
      <c r="K3972" s="1">
        <f t="shared" si="340"/>
        <v>7950000</v>
      </c>
      <c r="L3972" s="1">
        <v>1</v>
      </c>
      <c r="M3972" s="1">
        <f t="shared" si="341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343"/>
        <v>4</v>
      </c>
      <c r="S3972">
        <v>0.18</v>
      </c>
      <c r="T3972">
        <v>2.3E-3</v>
      </c>
      <c r="U3972">
        <f t="shared" ref="U3972:U4035" si="344">T3972*0.6</f>
        <v>1.3799999999999999E-3</v>
      </c>
    </row>
    <row r="3973" spans="1:21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342"/>
        <v>3080</v>
      </c>
      <c r="J3973" s="1">
        <v>1</v>
      </c>
      <c r="K3973" s="1">
        <f t="shared" si="340"/>
        <v>7952000</v>
      </c>
      <c r="L3973" s="1">
        <v>1</v>
      </c>
      <c r="M3973" s="1">
        <f t="shared" si="341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343"/>
        <v>4</v>
      </c>
      <c r="S3973">
        <v>0.18</v>
      </c>
      <c r="T3973">
        <v>2.3E-3</v>
      </c>
      <c r="U3973">
        <f t="shared" si="344"/>
        <v>1.3799999999999999E-3</v>
      </c>
    </row>
    <row r="3974" spans="1:21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342"/>
        <v>3080</v>
      </c>
      <c r="J3974" s="1">
        <v>1</v>
      </c>
      <c r="K3974" s="1">
        <f t="shared" si="340"/>
        <v>7954000</v>
      </c>
      <c r="L3974" s="1">
        <v>1</v>
      </c>
      <c r="M3974" s="1">
        <f t="shared" si="341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343"/>
        <v>4</v>
      </c>
      <c r="S3974">
        <v>0.18</v>
      </c>
      <c r="T3974">
        <v>2.3E-3</v>
      </c>
      <c r="U3974">
        <f t="shared" si="344"/>
        <v>1.3799999999999999E-3</v>
      </c>
    </row>
    <row r="3975" spans="1:21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342"/>
        <v>3080</v>
      </c>
      <c r="J3975" s="1">
        <v>1</v>
      </c>
      <c r="K3975" s="1">
        <f t="shared" si="340"/>
        <v>7956000</v>
      </c>
      <c r="L3975" s="1">
        <v>1</v>
      </c>
      <c r="M3975" s="1">
        <f t="shared" si="341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343"/>
        <v>4</v>
      </c>
      <c r="S3975">
        <v>0.18</v>
      </c>
      <c r="T3975">
        <v>2.3E-3</v>
      </c>
      <c r="U3975">
        <f t="shared" si="344"/>
        <v>1.3799999999999999E-3</v>
      </c>
    </row>
    <row r="3976" spans="1:21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342"/>
        <v>3080</v>
      </c>
      <c r="J3976" s="1">
        <v>1</v>
      </c>
      <c r="K3976" s="1">
        <f t="shared" si="340"/>
        <v>7958000</v>
      </c>
      <c r="L3976" s="1">
        <v>1</v>
      </c>
      <c r="M3976" s="1">
        <f t="shared" si="341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343"/>
        <v>4</v>
      </c>
      <c r="S3976">
        <v>0.18</v>
      </c>
      <c r="T3976">
        <v>2.3E-3</v>
      </c>
      <c r="U3976">
        <f t="shared" si="344"/>
        <v>1.3799999999999999E-3</v>
      </c>
    </row>
    <row r="3977" spans="1:21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342"/>
        <v>3080</v>
      </c>
      <c r="J3977" s="1">
        <v>1</v>
      </c>
      <c r="K3977" s="1">
        <f t="shared" si="340"/>
        <v>7960000</v>
      </c>
      <c r="L3977" s="1">
        <v>1</v>
      </c>
      <c r="M3977" s="1">
        <f t="shared" si="341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343"/>
        <v>4</v>
      </c>
      <c r="S3977">
        <v>0.18</v>
      </c>
      <c r="T3977">
        <v>2.3E-3</v>
      </c>
      <c r="U3977">
        <f t="shared" si="344"/>
        <v>1.3799999999999999E-3</v>
      </c>
    </row>
    <row r="3978" spans="1:21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342"/>
        <v>3090</v>
      </c>
      <c r="J3978" s="1">
        <v>1</v>
      </c>
      <c r="K3978" s="1">
        <f t="shared" si="340"/>
        <v>7962000</v>
      </c>
      <c r="L3978" s="1">
        <v>1</v>
      </c>
      <c r="M3978" s="1">
        <f t="shared" si="341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343"/>
        <v>4</v>
      </c>
      <c r="S3978">
        <v>0.18</v>
      </c>
      <c r="T3978">
        <v>2.3E-3</v>
      </c>
      <c r="U3978">
        <f t="shared" si="344"/>
        <v>1.3799999999999999E-3</v>
      </c>
    </row>
    <row r="3979" spans="1:21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342"/>
        <v>3090</v>
      </c>
      <c r="J3979" s="1">
        <v>1</v>
      </c>
      <c r="K3979" s="1">
        <f t="shared" si="340"/>
        <v>7964000</v>
      </c>
      <c r="L3979" s="1">
        <v>1</v>
      </c>
      <c r="M3979" s="1">
        <f t="shared" si="341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343"/>
        <v>4</v>
      </c>
      <c r="S3979">
        <v>0.18</v>
      </c>
      <c r="T3979">
        <v>2.3E-3</v>
      </c>
      <c r="U3979">
        <f t="shared" si="344"/>
        <v>1.3799999999999999E-3</v>
      </c>
    </row>
    <row r="3980" spans="1:21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342"/>
        <v>3090</v>
      </c>
      <c r="J3980" s="1">
        <v>1</v>
      </c>
      <c r="K3980" s="1">
        <f t="shared" si="340"/>
        <v>7966000</v>
      </c>
      <c r="L3980" s="1">
        <v>1</v>
      </c>
      <c r="M3980" s="1">
        <f t="shared" si="341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343"/>
        <v>4</v>
      </c>
      <c r="S3980">
        <v>0.18</v>
      </c>
      <c r="T3980">
        <v>2.3E-3</v>
      </c>
      <c r="U3980">
        <f t="shared" si="344"/>
        <v>1.3799999999999999E-3</v>
      </c>
    </row>
    <row r="3981" spans="1:21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342"/>
        <v>3090</v>
      </c>
      <c r="J3981" s="1">
        <v>1</v>
      </c>
      <c r="K3981" s="1">
        <f t="shared" si="340"/>
        <v>7968000</v>
      </c>
      <c r="L3981" s="1">
        <v>1</v>
      </c>
      <c r="M3981" s="1">
        <f t="shared" si="341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343"/>
        <v>4</v>
      </c>
      <c r="S3981">
        <v>0.18</v>
      </c>
      <c r="T3981">
        <v>2.3E-3</v>
      </c>
      <c r="U3981">
        <f t="shared" si="344"/>
        <v>1.3799999999999999E-3</v>
      </c>
    </row>
    <row r="3982" spans="1:21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342"/>
        <v>3090</v>
      </c>
      <c r="J3982" s="1">
        <v>1</v>
      </c>
      <c r="K3982" s="1">
        <f t="shared" si="340"/>
        <v>7970000</v>
      </c>
      <c r="L3982" s="1">
        <v>1</v>
      </c>
      <c r="M3982" s="1">
        <f t="shared" si="341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343"/>
        <v>4</v>
      </c>
      <c r="S3982">
        <v>0.18</v>
      </c>
      <c r="T3982">
        <v>2.3E-3</v>
      </c>
      <c r="U3982">
        <f t="shared" si="344"/>
        <v>1.3799999999999999E-3</v>
      </c>
    </row>
    <row r="3983" spans="1:21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342"/>
        <v>3090</v>
      </c>
      <c r="J3983" s="1">
        <v>1</v>
      </c>
      <c r="K3983" s="1">
        <f t="shared" si="340"/>
        <v>7972000</v>
      </c>
      <c r="L3983" s="1">
        <v>1</v>
      </c>
      <c r="M3983" s="1">
        <f t="shared" si="341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343"/>
        <v>4</v>
      </c>
      <c r="S3983">
        <v>0.18</v>
      </c>
      <c r="T3983">
        <v>2.3E-3</v>
      </c>
      <c r="U3983">
        <f t="shared" si="344"/>
        <v>1.3799999999999999E-3</v>
      </c>
    </row>
    <row r="3984" spans="1:21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342"/>
        <v>3090</v>
      </c>
      <c r="J3984" s="1">
        <v>1</v>
      </c>
      <c r="K3984" s="1">
        <f t="shared" si="340"/>
        <v>7974000</v>
      </c>
      <c r="L3984" s="1">
        <v>1</v>
      </c>
      <c r="M3984" s="1">
        <f t="shared" si="341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343"/>
        <v>4</v>
      </c>
      <c r="S3984">
        <v>0.18</v>
      </c>
      <c r="T3984">
        <v>2.3E-3</v>
      </c>
      <c r="U3984">
        <f t="shared" si="344"/>
        <v>1.3799999999999999E-3</v>
      </c>
    </row>
    <row r="3985" spans="1:21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342"/>
        <v>3090</v>
      </c>
      <c r="J3985" s="1">
        <v>1</v>
      </c>
      <c r="K3985" s="1">
        <f t="shared" si="340"/>
        <v>7976000</v>
      </c>
      <c r="L3985" s="1">
        <v>1</v>
      </c>
      <c r="M3985" s="1">
        <f t="shared" si="341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343"/>
        <v>4</v>
      </c>
      <c r="S3985">
        <v>0.18</v>
      </c>
      <c r="T3985">
        <v>2.3E-3</v>
      </c>
      <c r="U3985">
        <f t="shared" si="344"/>
        <v>1.3799999999999999E-3</v>
      </c>
    </row>
    <row r="3986" spans="1:21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342"/>
        <v>3090</v>
      </c>
      <c r="J3986" s="1">
        <v>1</v>
      </c>
      <c r="K3986" s="1">
        <f t="shared" si="340"/>
        <v>7978000</v>
      </c>
      <c r="L3986" s="1">
        <v>1</v>
      </c>
      <c r="M3986" s="1">
        <f t="shared" si="341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343"/>
        <v>4</v>
      </c>
      <c r="S3986">
        <v>0.18</v>
      </c>
      <c r="T3986">
        <v>2.3E-3</v>
      </c>
      <c r="U3986">
        <f t="shared" si="344"/>
        <v>1.3799999999999999E-3</v>
      </c>
    </row>
    <row r="3987" spans="1:21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342"/>
        <v>3090</v>
      </c>
      <c r="J3987" s="1">
        <v>1</v>
      </c>
      <c r="K3987" s="1">
        <f t="shared" si="340"/>
        <v>7980000</v>
      </c>
      <c r="L3987" s="1">
        <v>1</v>
      </c>
      <c r="M3987" s="1">
        <f t="shared" si="341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343"/>
        <v>4</v>
      </c>
      <c r="S3987">
        <v>0.18</v>
      </c>
      <c r="T3987">
        <v>2.3E-3</v>
      </c>
      <c r="U3987">
        <f t="shared" si="344"/>
        <v>1.3799999999999999E-3</v>
      </c>
    </row>
    <row r="3988" spans="1:21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342"/>
        <v>3090</v>
      </c>
      <c r="J3988" s="1">
        <v>1</v>
      </c>
      <c r="K3988" s="1">
        <f t="shared" si="340"/>
        <v>7982000</v>
      </c>
      <c r="L3988" s="1">
        <v>1</v>
      </c>
      <c r="M3988" s="1">
        <f t="shared" si="341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343"/>
        <v>4</v>
      </c>
      <c r="S3988">
        <v>0.18</v>
      </c>
      <c r="T3988">
        <v>2.3E-3</v>
      </c>
      <c r="U3988">
        <f t="shared" si="344"/>
        <v>1.3799999999999999E-3</v>
      </c>
    </row>
    <row r="3989" spans="1:21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342"/>
        <v>3090</v>
      </c>
      <c r="J3989" s="1">
        <v>1</v>
      </c>
      <c r="K3989" s="1">
        <f t="shared" si="340"/>
        <v>7984000</v>
      </c>
      <c r="L3989" s="1">
        <v>1</v>
      </c>
      <c r="M3989" s="1">
        <f t="shared" si="341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343"/>
        <v>4</v>
      </c>
      <c r="S3989">
        <v>0.18</v>
      </c>
      <c r="T3989">
        <v>2.3E-3</v>
      </c>
      <c r="U3989">
        <f t="shared" si="344"/>
        <v>1.3799999999999999E-3</v>
      </c>
    </row>
    <row r="3990" spans="1:21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342"/>
        <v>3090</v>
      </c>
      <c r="J3990" s="1">
        <v>1</v>
      </c>
      <c r="K3990" s="1">
        <f t="shared" si="340"/>
        <v>7986000</v>
      </c>
      <c r="L3990" s="1">
        <v>1</v>
      </c>
      <c r="M3990" s="1">
        <f t="shared" si="341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343"/>
        <v>4</v>
      </c>
      <c r="S3990">
        <v>0.18</v>
      </c>
      <c r="T3990">
        <v>2.3E-3</v>
      </c>
      <c r="U3990">
        <f t="shared" si="344"/>
        <v>1.3799999999999999E-3</v>
      </c>
    </row>
    <row r="3991" spans="1:21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342"/>
        <v>3090</v>
      </c>
      <c r="J3991" s="1">
        <v>1</v>
      </c>
      <c r="K3991" s="1">
        <f t="shared" si="340"/>
        <v>7988000</v>
      </c>
      <c r="L3991" s="1">
        <v>1</v>
      </c>
      <c r="M3991" s="1">
        <f t="shared" si="341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343"/>
        <v>4</v>
      </c>
      <c r="S3991">
        <v>0.18</v>
      </c>
      <c r="T3991">
        <v>2.3E-3</v>
      </c>
      <c r="U3991">
        <f t="shared" si="344"/>
        <v>1.3799999999999999E-3</v>
      </c>
    </row>
    <row r="3992" spans="1:21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342"/>
        <v>3090</v>
      </c>
      <c r="J3992" s="1">
        <v>1</v>
      </c>
      <c r="K3992" s="1">
        <f t="shared" si="340"/>
        <v>7990000</v>
      </c>
      <c r="L3992" s="1">
        <v>1</v>
      </c>
      <c r="M3992" s="1">
        <f t="shared" si="341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343"/>
        <v>4</v>
      </c>
      <c r="S3992">
        <v>0.18</v>
      </c>
      <c r="T3992">
        <v>2.3E-3</v>
      </c>
      <c r="U3992">
        <f t="shared" si="344"/>
        <v>1.3799999999999999E-3</v>
      </c>
    </row>
    <row r="3993" spans="1:21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342"/>
        <v>3090</v>
      </c>
      <c r="J3993" s="1">
        <v>1</v>
      </c>
      <c r="K3993" s="1">
        <f t="shared" si="340"/>
        <v>7992000</v>
      </c>
      <c r="L3993" s="1">
        <v>1</v>
      </c>
      <c r="M3993" s="1">
        <f t="shared" si="341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343"/>
        <v>4</v>
      </c>
      <c r="S3993">
        <v>0.18</v>
      </c>
      <c r="T3993">
        <v>2.3E-3</v>
      </c>
      <c r="U3993">
        <f t="shared" si="344"/>
        <v>1.3799999999999999E-3</v>
      </c>
    </row>
    <row r="3994" spans="1:21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342"/>
        <v>3090</v>
      </c>
      <c r="J3994" s="1">
        <v>1</v>
      </c>
      <c r="K3994" s="1">
        <f t="shared" si="340"/>
        <v>7994000</v>
      </c>
      <c r="L3994" s="1">
        <v>1</v>
      </c>
      <c r="M3994" s="1">
        <f t="shared" si="341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343"/>
        <v>4</v>
      </c>
      <c r="S3994">
        <v>0.18</v>
      </c>
      <c r="T3994">
        <v>2.3E-3</v>
      </c>
      <c r="U3994">
        <f t="shared" si="344"/>
        <v>1.3799999999999999E-3</v>
      </c>
    </row>
    <row r="3995" spans="1:21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342"/>
        <v>3090</v>
      </c>
      <c r="J3995" s="1">
        <v>1</v>
      </c>
      <c r="K3995" s="1">
        <f t="shared" ref="K3995:K4002" si="345">10000+A3995*2000</f>
        <v>7996000</v>
      </c>
      <c r="L3995" s="1">
        <v>1</v>
      </c>
      <c r="M3995" s="1">
        <f t="shared" si="341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343"/>
        <v>4</v>
      </c>
      <c r="S3995">
        <v>0.18</v>
      </c>
      <c r="T3995">
        <v>2.3E-3</v>
      </c>
      <c r="U3995">
        <f t="shared" si="344"/>
        <v>1.3799999999999999E-3</v>
      </c>
    </row>
    <row r="3996" spans="1:21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342"/>
        <v>3090</v>
      </c>
      <c r="J3996" s="1">
        <v>1</v>
      </c>
      <c r="K3996" s="1">
        <f t="shared" si="345"/>
        <v>7998000</v>
      </c>
      <c r="L3996" s="1">
        <v>1</v>
      </c>
      <c r="M3996" s="1">
        <f t="shared" si="341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343"/>
        <v>4</v>
      </c>
      <c r="S3996">
        <v>0.18</v>
      </c>
      <c r="T3996">
        <v>2.3E-3</v>
      </c>
      <c r="U3996">
        <f t="shared" si="344"/>
        <v>1.3799999999999999E-3</v>
      </c>
    </row>
    <row r="3997" spans="1:21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342"/>
        <v>3090</v>
      </c>
      <c r="J3997" s="1">
        <v>1</v>
      </c>
      <c r="K3997" s="1">
        <f t="shared" si="345"/>
        <v>8000000</v>
      </c>
      <c r="L3997" s="1">
        <v>1</v>
      </c>
      <c r="M3997" s="1">
        <f t="shared" si="341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343"/>
        <v>4</v>
      </c>
      <c r="S3997">
        <v>0.18</v>
      </c>
      <c r="T3997">
        <v>2.3E-3</v>
      </c>
      <c r="U3997">
        <f t="shared" si="344"/>
        <v>1.3799999999999999E-3</v>
      </c>
    </row>
    <row r="3998" spans="1:21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342"/>
        <v>3090</v>
      </c>
      <c r="J3998" s="1">
        <v>1</v>
      </c>
      <c r="K3998" s="1">
        <f t="shared" si="345"/>
        <v>8002000</v>
      </c>
      <c r="L3998" s="1">
        <v>1</v>
      </c>
      <c r="M3998" s="1">
        <f t="shared" ref="M3998:M4004" si="346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343"/>
        <v>4</v>
      </c>
      <c r="S3998">
        <v>0.18</v>
      </c>
      <c r="T3998">
        <v>2.3E-3</v>
      </c>
      <c r="U3998">
        <f t="shared" si="344"/>
        <v>1.3799999999999999E-3</v>
      </c>
    </row>
    <row r="3999" spans="1:21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342"/>
        <v>3090</v>
      </c>
      <c r="J3999" s="1">
        <v>1</v>
      </c>
      <c r="K3999" s="1">
        <f t="shared" si="345"/>
        <v>8004000</v>
      </c>
      <c r="L3999" s="1">
        <v>1</v>
      </c>
      <c r="M3999" s="1">
        <f t="shared" si="346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343"/>
        <v>4</v>
      </c>
      <c r="S3999">
        <v>0.18</v>
      </c>
      <c r="T3999">
        <v>2.3E-3</v>
      </c>
      <c r="U3999">
        <f t="shared" si="344"/>
        <v>1.3799999999999999E-3</v>
      </c>
    </row>
    <row r="4000" spans="1:21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342"/>
        <v>3090</v>
      </c>
      <c r="J4000" s="1">
        <v>1</v>
      </c>
      <c r="K4000" s="1">
        <f t="shared" si="345"/>
        <v>8006000</v>
      </c>
      <c r="L4000" s="1">
        <v>1</v>
      </c>
      <c r="M4000" s="1">
        <f t="shared" si="346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343"/>
        <v>4</v>
      </c>
      <c r="S4000">
        <v>0.18</v>
      </c>
      <c r="T4000">
        <v>2.3E-3</v>
      </c>
      <c r="U4000">
        <f t="shared" si="344"/>
        <v>1.3799999999999999E-3</v>
      </c>
    </row>
    <row r="4001" spans="1:21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342"/>
        <v>3090</v>
      </c>
      <c r="J4001" s="1">
        <v>1</v>
      </c>
      <c r="K4001" s="1">
        <f t="shared" si="345"/>
        <v>8008000</v>
      </c>
      <c r="L4001" s="1">
        <v>1</v>
      </c>
      <c r="M4001" s="1">
        <f t="shared" si="346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343"/>
        <v>4</v>
      </c>
      <c r="S4001">
        <v>0.18</v>
      </c>
      <c r="T4001">
        <v>2.3E-3</v>
      </c>
      <c r="U4001">
        <f t="shared" si="344"/>
        <v>1.3799999999999999E-3</v>
      </c>
    </row>
    <row r="4002" spans="1:21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342"/>
        <v>3090</v>
      </c>
      <c r="J4002" s="1">
        <v>1</v>
      </c>
      <c r="K4002" s="1">
        <f t="shared" si="345"/>
        <v>8010000</v>
      </c>
      <c r="L4002" s="1">
        <v>1</v>
      </c>
      <c r="M4002" s="1">
        <f t="shared" si="346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343"/>
        <v>5</v>
      </c>
      <c r="S4002">
        <v>0.18</v>
      </c>
      <c r="T4002">
        <v>2.3E-3</v>
      </c>
      <c r="U4002">
        <f t="shared" si="344"/>
        <v>1.3799999999999999E-3</v>
      </c>
    </row>
    <row r="4003" spans="1:21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342"/>
        <v>3100</v>
      </c>
      <c r="J4003" s="2">
        <v>1</v>
      </c>
      <c r="K4003" s="2">
        <f t="shared" ref="K4003:K4066" si="347">10000+A4003*2000</f>
        <v>8012000</v>
      </c>
      <c r="L4003" s="2">
        <v>1</v>
      </c>
      <c r="M4003" s="2">
        <f t="shared" si="346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343"/>
        <v>5</v>
      </c>
      <c r="S4003">
        <v>0.18</v>
      </c>
      <c r="T4003">
        <v>2.3E-3</v>
      </c>
      <c r="U4003">
        <f t="shared" si="344"/>
        <v>1.3799999999999999E-3</v>
      </c>
    </row>
    <row r="4004" spans="1:21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342"/>
        <v>3100</v>
      </c>
      <c r="J4004" s="2">
        <v>1</v>
      </c>
      <c r="K4004" s="2">
        <f t="shared" si="347"/>
        <v>8014000</v>
      </c>
      <c r="L4004" s="2">
        <v>1</v>
      </c>
      <c r="M4004" s="2">
        <f t="shared" si="346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343"/>
        <v>5</v>
      </c>
      <c r="S4004">
        <v>0.18</v>
      </c>
      <c r="T4004">
        <v>2.3E-3</v>
      </c>
      <c r="U4004">
        <f t="shared" si="344"/>
        <v>1.3799999999999999E-3</v>
      </c>
    </row>
    <row r="4005" spans="1:21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342"/>
        <v>3100</v>
      </c>
      <c r="J4005" s="2">
        <v>1</v>
      </c>
      <c r="K4005" s="2">
        <f t="shared" si="347"/>
        <v>8016000</v>
      </c>
      <c r="L4005" s="2">
        <v>1</v>
      </c>
      <c r="M4005" s="2">
        <f t="shared" ref="M4005:M4068" si="348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343"/>
        <v>5</v>
      </c>
      <c r="S4005">
        <v>0.18</v>
      </c>
      <c r="T4005">
        <v>2.3E-3</v>
      </c>
      <c r="U4005">
        <f t="shared" si="344"/>
        <v>1.3799999999999999E-3</v>
      </c>
    </row>
    <row r="4006" spans="1:21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342"/>
        <v>3100</v>
      </c>
      <c r="J4006" s="2">
        <v>1</v>
      </c>
      <c r="K4006" s="2">
        <f t="shared" si="347"/>
        <v>8018000</v>
      </c>
      <c r="L4006" s="2">
        <v>1</v>
      </c>
      <c r="M4006" s="2">
        <f t="shared" si="348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343"/>
        <v>5</v>
      </c>
      <c r="S4006">
        <v>0.18</v>
      </c>
      <c r="T4006">
        <v>2.3E-3</v>
      </c>
      <c r="U4006">
        <f t="shared" si="344"/>
        <v>1.3799999999999999E-3</v>
      </c>
    </row>
    <row r="4007" spans="1:21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342"/>
        <v>3100</v>
      </c>
      <c r="J4007" s="2">
        <v>1</v>
      </c>
      <c r="K4007" s="2">
        <f t="shared" si="347"/>
        <v>8020000</v>
      </c>
      <c r="L4007" s="2">
        <v>1</v>
      </c>
      <c r="M4007" s="2">
        <f t="shared" si="348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343"/>
        <v>5</v>
      </c>
      <c r="S4007">
        <v>0.18</v>
      </c>
      <c r="T4007">
        <v>2.3E-3</v>
      </c>
      <c r="U4007">
        <f t="shared" si="344"/>
        <v>1.3799999999999999E-3</v>
      </c>
    </row>
    <row r="4008" spans="1:21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342"/>
        <v>3100</v>
      </c>
      <c r="J4008" s="2">
        <v>1</v>
      </c>
      <c r="K4008" s="2">
        <f t="shared" si="347"/>
        <v>8022000</v>
      </c>
      <c r="L4008" s="2">
        <v>1</v>
      </c>
      <c r="M4008" s="2">
        <f t="shared" si="348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343"/>
        <v>5</v>
      </c>
      <c r="S4008">
        <v>0.18</v>
      </c>
      <c r="T4008">
        <v>2.3E-3</v>
      </c>
      <c r="U4008">
        <f t="shared" si="344"/>
        <v>1.3799999999999999E-3</v>
      </c>
    </row>
    <row r="4009" spans="1:21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342"/>
        <v>3100</v>
      </c>
      <c r="J4009" s="2">
        <v>1</v>
      </c>
      <c r="K4009" s="2">
        <f t="shared" si="347"/>
        <v>8024000</v>
      </c>
      <c r="L4009" s="2">
        <v>1</v>
      </c>
      <c r="M4009" s="2">
        <f t="shared" si="348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343"/>
        <v>5</v>
      </c>
      <c r="S4009">
        <v>0.18</v>
      </c>
      <c r="T4009">
        <v>2.3E-3</v>
      </c>
      <c r="U4009">
        <f t="shared" si="344"/>
        <v>1.3799999999999999E-3</v>
      </c>
    </row>
    <row r="4010" spans="1:21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342"/>
        <v>3100</v>
      </c>
      <c r="J4010" s="2">
        <v>1</v>
      </c>
      <c r="K4010" s="2">
        <f t="shared" si="347"/>
        <v>8026000</v>
      </c>
      <c r="L4010" s="2">
        <v>1</v>
      </c>
      <c r="M4010" s="2">
        <f t="shared" si="348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343"/>
        <v>5</v>
      </c>
      <c r="S4010">
        <v>0.18</v>
      </c>
      <c r="T4010">
        <v>2.3E-3</v>
      </c>
      <c r="U4010">
        <f t="shared" si="344"/>
        <v>1.3799999999999999E-3</v>
      </c>
    </row>
    <row r="4011" spans="1:21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342"/>
        <v>3100</v>
      </c>
      <c r="J4011" s="2">
        <v>1</v>
      </c>
      <c r="K4011" s="2">
        <f t="shared" si="347"/>
        <v>8028000</v>
      </c>
      <c r="L4011" s="2">
        <v>1</v>
      </c>
      <c r="M4011" s="2">
        <f t="shared" si="348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343"/>
        <v>5</v>
      </c>
      <c r="S4011">
        <v>0.18</v>
      </c>
      <c r="T4011">
        <v>2.3E-3</v>
      </c>
      <c r="U4011">
        <f t="shared" si="344"/>
        <v>1.3799999999999999E-3</v>
      </c>
    </row>
    <row r="4012" spans="1:21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342"/>
        <v>3100</v>
      </c>
      <c r="J4012" s="2">
        <v>1</v>
      </c>
      <c r="K4012" s="2">
        <f t="shared" si="347"/>
        <v>8030000</v>
      </c>
      <c r="L4012" s="2">
        <v>1</v>
      </c>
      <c r="M4012" s="2">
        <f t="shared" si="348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343"/>
        <v>5</v>
      </c>
      <c r="S4012">
        <v>0.18</v>
      </c>
      <c r="T4012">
        <v>2.3E-3</v>
      </c>
      <c r="U4012">
        <f t="shared" si="344"/>
        <v>1.3799999999999999E-3</v>
      </c>
    </row>
    <row r="4013" spans="1:21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342"/>
        <v>3100</v>
      </c>
      <c r="J4013" s="2">
        <v>1</v>
      </c>
      <c r="K4013" s="2">
        <f t="shared" si="347"/>
        <v>8032000</v>
      </c>
      <c r="L4013" s="2">
        <v>1</v>
      </c>
      <c r="M4013" s="2">
        <f t="shared" si="348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343"/>
        <v>5</v>
      </c>
      <c r="S4013">
        <v>0.18</v>
      </c>
      <c r="T4013">
        <v>2.3E-3</v>
      </c>
      <c r="U4013">
        <f t="shared" si="344"/>
        <v>1.3799999999999999E-3</v>
      </c>
    </row>
    <row r="4014" spans="1:21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342"/>
        <v>3100</v>
      </c>
      <c r="J4014" s="2">
        <v>1</v>
      </c>
      <c r="K4014" s="2">
        <f t="shared" si="347"/>
        <v>8034000</v>
      </c>
      <c r="L4014" s="2">
        <v>1</v>
      </c>
      <c r="M4014" s="2">
        <f t="shared" si="348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343"/>
        <v>5</v>
      </c>
      <c r="S4014">
        <v>0.18</v>
      </c>
      <c r="T4014">
        <v>2.3E-3</v>
      </c>
      <c r="U4014">
        <f t="shared" si="344"/>
        <v>1.3799999999999999E-3</v>
      </c>
    </row>
    <row r="4015" spans="1:21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342"/>
        <v>3100</v>
      </c>
      <c r="J4015" s="2">
        <v>1</v>
      </c>
      <c r="K4015" s="2">
        <f t="shared" si="347"/>
        <v>8036000</v>
      </c>
      <c r="L4015" s="2">
        <v>1</v>
      </c>
      <c r="M4015" s="2">
        <f t="shared" si="348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343"/>
        <v>5</v>
      </c>
      <c r="S4015">
        <v>0.18</v>
      </c>
      <c r="T4015">
        <v>2.3E-3</v>
      </c>
      <c r="U4015">
        <f t="shared" si="344"/>
        <v>1.3799999999999999E-3</v>
      </c>
    </row>
    <row r="4016" spans="1:21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342"/>
        <v>3100</v>
      </c>
      <c r="J4016" s="2">
        <v>1</v>
      </c>
      <c r="K4016" s="2">
        <f t="shared" si="347"/>
        <v>8038000</v>
      </c>
      <c r="L4016" s="2">
        <v>1</v>
      </c>
      <c r="M4016" s="2">
        <f t="shared" si="348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343"/>
        <v>5</v>
      </c>
      <c r="S4016">
        <v>0.18</v>
      </c>
      <c r="T4016">
        <v>2.3E-3</v>
      </c>
      <c r="U4016">
        <f t="shared" si="344"/>
        <v>1.3799999999999999E-3</v>
      </c>
    </row>
    <row r="4017" spans="1:21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342"/>
        <v>3100</v>
      </c>
      <c r="J4017" s="2">
        <v>1</v>
      </c>
      <c r="K4017" s="2">
        <f t="shared" si="347"/>
        <v>8040000</v>
      </c>
      <c r="L4017" s="2">
        <v>1</v>
      </c>
      <c r="M4017" s="2">
        <f t="shared" si="348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343"/>
        <v>5</v>
      </c>
      <c r="S4017">
        <v>0.18</v>
      </c>
      <c r="T4017">
        <v>2.3E-3</v>
      </c>
      <c r="U4017">
        <f t="shared" si="344"/>
        <v>1.3799999999999999E-3</v>
      </c>
    </row>
    <row r="4018" spans="1:21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342"/>
        <v>3100</v>
      </c>
      <c r="J4018" s="2">
        <v>1</v>
      </c>
      <c r="K4018" s="2">
        <f t="shared" si="347"/>
        <v>8042000</v>
      </c>
      <c r="L4018" s="2">
        <v>1</v>
      </c>
      <c r="M4018" s="2">
        <f t="shared" si="348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343"/>
        <v>5</v>
      </c>
      <c r="S4018">
        <v>0.18</v>
      </c>
      <c r="T4018">
        <v>2.3E-3</v>
      </c>
      <c r="U4018">
        <f t="shared" si="344"/>
        <v>1.3799999999999999E-3</v>
      </c>
    </row>
    <row r="4019" spans="1:21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342"/>
        <v>3100</v>
      </c>
      <c r="J4019" s="2">
        <v>1</v>
      </c>
      <c r="K4019" s="2">
        <f t="shared" si="347"/>
        <v>8044000</v>
      </c>
      <c r="L4019" s="2">
        <v>1</v>
      </c>
      <c r="M4019" s="2">
        <f t="shared" si="348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343"/>
        <v>5</v>
      </c>
      <c r="S4019">
        <v>0.18</v>
      </c>
      <c r="T4019">
        <v>2.3E-3</v>
      </c>
      <c r="U4019">
        <f t="shared" si="344"/>
        <v>1.3799999999999999E-3</v>
      </c>
    </row>
    <row r="4020" spans="1:21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342"/>
        <v>3100</v>
      </c>
      <c r="J4020" s="2">
        <v>1</v>
      </c>
      <c r="K4020" s="2">
        <f t="shared" si="347"/>
        <v>8046000</v>
      </c>
      <c r="L4020" s="2">
        <v>1</v>
      </c>
      <c r="M4020" s="2">
        <f t="shared" si="348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343"/>
        <v>5</v>
      </c>
      <c r="S4020">
        <v>0.18</v>
      </c>
      <c r="T4020">
        <v>2.3E-3</v>
      </c>
      <c r="U4020">
        <f t="shared" si="344"/>
        <v>1.3799999999999999E-3</v>
      </c>
    </row>
    <row r="4021" spans="1:21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342"/>
        <v>3100</v>
      </c>
      <c r="J4021" s="2">
        <v>1</v>
      </c>
      <c r="K4021" s="2">
        <f t="shared" si="347"/>
        <v>8048000</v>
      </c>
      <c r="L4021" s="2">
        <v>1</v>
      </c>
      <c r="M4021" s="2">
        <f t="shared" si="348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343"/>
        <v>5</v>
      </c>
      <c r="S4021">
        <v>0.18</v>
      </c>
      <c r="T4021">
        <v>2.3E-3</v>
      </c>
      <c r="U4021">
        <f t="shared" si="344"/>
        <v>1.3799999999999999E-3</v>
      </c>
    </row>
    <row r="4022" spans="1:21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342"/>
        <v>3100</v>
      </c>
      <c r="J4022" s="2">
        <v>1</v>
      </c>
      <c r="K4022" s="2">
        <f t="shared" si="347"/>
        <v>8050000</v>
      </c>
      <c r="L4022" s="2">
        <v>1</v>
      </c>
      <c r="M4022" s="2">
        <f t="shared" si="348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343"/>
        <v>5</v>
      </c>
      <c r="S4022">
        <v>0.18</v>
      </c>
      <c r="T4022">
        <v>2.3E-3</v>
      </c>
      <c r="U4022">
        <f t="shared" si="344"/>
        <v>1.3799999999999999E-3</v>
      </c>
    </row>
    <row r="4023" spans="1:21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342"/>
        <v>3100</v>
      </c>
      <c r="J4023" s="2">
        <v>1</v>
      </c>
      <c r="K4023" s="2">
        <f t="shared" si="347"/>
        <v>8052000</v>
      </c>
      <c r="L4023" s="2">
        <v>1</v>
      </c>
      <c r="M4023" s="2">
        <f t="shared" si="348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343"/>
        <v>5</v>
      </c>
      <c r="S4023">
        <v>0.18</v>
      </c>
      <c r="T4023">
        <v>2.3E-3</v>
      </c>
      <c r="U4023">
        <f t="shared" si="344"/>
        <v>1.3799999999999999E-3</v>
      </c>
    </row>
    <row r="4024" spans="1:21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342"/>
        <v>3100</v>
      </c>
      <c r="J4024" s="2">
        <v>1</v>
      </c>
      <c r="K4024" s="2">
        <f t="shared" si="347"/>
        <v>8054000</v>
      </c>
      <c r="L4024" s="2">
        <v>1</v>
      </c>
      <c r="M4024" s="2">
        <f t="shared" si="348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343"/>
        <v>5</v>
      </c>
      <c r="S4024">
        <v>0.18</v>
      </c>
      <c r="T4024">
        <v>2.3E-3</v>
      </c>
      <c r="U4024">
        <f t="shared" si="344"/>
        <v>1.3799999999999999E-3</v>
      </c>
    </row>
    <row r="4025" spans="1:21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342"/>
        <v>3100</v>
      </c>
      <c r="J4025" s="2">
        <v>1</v>
      </c>
      <c r="K4025" s="2">
        <f t="shared" si="347"/>
        <v>8056000</v>
      </c>
      <c r="L4025" s="2">
        <v>1</v>
      </c>
      <c r="M4025" s="2">
        <f t="shared" si="348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343"/>
        <v>5</v>
      </c>
      <c r="S4025">
        <v>0.18</v>
      </c>
      <c r="T4025">
        <v>2.3E-3</v>
      </c>
      <c r="U4025">
        <f t="shared" si="344"/>
        <v>1.3799999999999999E-3</v>
      </c>
    </row>
    <row r="4026" spans="1:21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342"/>
        <v>3100</v>
      </c>
      <c r="J4026" s="2">
        <v>1</v>
      </c>
      <c r="K4026" s="2">
        <f t="shared" si="347"/>
        <v>8058000</v>
      </c>
      <c r="L4026" s="2">
        <v>1</v>
      </c>
      <c r="M4026" s="2">
        <f t="shared" si="348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343"/>
        <v>5</v>
      </c>
      <c r="S4026">
        <v>0.18</v>
      </c>
      <c r="T4026">
        <v>2.3E-3</v>
      </c>
      <c r="U4026">
        <f t="shared" si="344"/>
        <v>1.3799999999999999E-3</v>
      </c>
    </row>
    <row r="4027" spans="1:21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342"/>
        <v>3100</v>
      </c>
      <c r="J4027" s="2">
        <v>1</v>
      </c>
      <c r="K4027" s="2">
        <f t="shared" si="347"/>
        <v>8060000</v>
      </c>
      <c r="L4027" s="2">
        <v>1</v>
      </c>
      <c r="M4027" s="2">
        <f t="shared" si="348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343"/>
        <v>5</v>
      </c>
      <c r="S4027">
        <v>0.18</v>
      </c>
      <c r="T4027">
        <v>2.3E-3</v>
      </c>
      <c r="U4027">
        <f t="shared" si="344"/>
        <v>1.3799999999999999E-3</v>
      </c>
    </row>
    <row r="4028" spans="1:21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349">ROUNDDOWN(A4027/50*20+1500,-1)</f>
        <v>3110</v>
      </c>
      <c r="J4028" s="2">
        <v>1</v>
      </c>
      <c r="K4028" s="2">
        <f t="shared" si="347"/>
        <v>8062000</v>
      </c>
      <c r="L4028" s="2">
        <v>1</v>
      </c>
      <c r="M4028" s="2">
        <f t="shared" si="348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343"/>
        <v>5</v>
      </c>
      <c r="S4028">
        <v>0.18</v>
      </c>
      <c r="T4028">
        <v>2.3E-3</v>
      </c>
      <c r="U4028">
        <f t="shared" si="344"/>
        <v>1.3799999999999999E-3</v>
      </c>
    </row>
    <row r="4029" spans="1:21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349"/>
        <v>3110</v>
      </c>
      <c r="J4029" s="2">
        <v>1</v>
      </c>
      <c r="K4029" s="2">
        <f t="shared" si="347"/>
        <v>8064000</v>
      </c>
      <c r="L4029" s="2">
        <v>1</v>
      </c>
      <c r="M4029" s="2">
        <f t="shared" si="348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343"/>
        <v>5</v>
      </c>
      <c r="S4029">
        <v>0.18</v>
      </c>
      <c r="T4029">
        <v>2.3E-3</v>
      </c>
      <c r="U4029">
        <f t="shared" si="344"/>
        <v>1.3799999999999999E-3</v>
      </c>
    </row>
    <row r="4030" spans="1:21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349"/>
        <v>3110</v>
      </c>
      <c r="J4030" s="2">
        <v>1</v>
      </c>
      <c r="K4030" s="2">
        <f t="shared" si="347"/>
        <v>8066000</v>
      </c>
      <c r="L4030" s="2">
        <v>1</v>
      </c>
      <c r="M4030" s="2">
        <f t="shared" si="348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343"/>
        <v>5</v>
      </c>
      <c r="S4030">
        <v>0.18</v>
      </c>
      <c r="T4030">
        <v>2.3E-3</v>
      </c>
      <c r="U4030">
        <f t="shared" si="344"/>
        <v>1.3799999999999999E-3</v>
      </c>
    </row>
    <row r="4031" spans="1:21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349"/>
        <v>3110</v>
      </c>
      <c r="J4031" s="2">
        <v>1</v>
      </c>
      <c r="K4031" s="2">
        <f t="shared" si="347"/>
        <v>8068000</v>
      </c>
      <c r="L4031" s="2">
        <v>1</v>
      </c>
      <c r="M4031" s="2">
        <f t="shared" si="348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343"/>
        <v>5</v>
      </c>
      <c r="S4031">
        <v>0.18</v>
      </c>
      <c r="T4031">
        <v>2.3E-3</v>
      </c>
      <c r="U4031">
        <f t="shared" si="344"/>
        <v>1.3799999999999999E-3</v>
      </c>
    </row>
    <row r="4032" spans="1:21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349"/>
        <v>3110</v>
      </c>
      <c r="J4032" s="2">
        <v>1</v>
      </c>
      <c r="K4032" s="2">
        <f t="shared" si="347"/>
        <v>8070000</v>
      </c>
      <c r="L4032" s="2">
        <v>1</v>
      </c>
      <c r="M4032" s="2">
        <f t="shared" si="348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343"/>
        <v>5</v>
      </c>
      <c r="S4032">
        <v>0.18</v>
      </c>
      <c r="T4032">
        <v>2.3E-3</v>
      </c>
      <c r="U4032">
        <f t="shared" si="344"/>
        <v>1.3799999999999999E-3</v>
      </c>
    </row>
    <row r="4033" spans="1:21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349"/>
        <v>3110</v>
      </c>
      <c r="J4033" s="2">
        <v>1</v>
      </c>
      <c r="K4033" s="2">
        <f t="shared" si="347"/>
        <v>8072000</v>
      </c>
      <c r="L4033" s="2">
        <v>1</v>
      </c>
      <c r="M4033" s="2">
        <f t="shared" si="348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343"/>
        <v>5</v>
      </c>
      <c r="S4033">
        <v>0.18</v>
      </c>
      <c r="T4033">
        <v>2.3E-3</v>
      </c>
      <c r="U4033">
        <f t="shared" si="344"/>
        <v>1.3799999999999999E-3</v>
      </c>
    </row>
    <row r="4034" spans="1:21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349"/>
        <v>3110</v>
      </c>
      <c r="J4034" s="2">
        <v>1</v>
      </c>
      <c r="K4034" s="2">
        <f t="shared" si="347"/>
        <v>8074000</v>
      </c>
      <c r="L4034" s="2">
        <v>1</v>
      </c>
      <c r="M4034" s="2">
        <f t="shared" si="348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343"/>
        <v>5</v>
      </c>
      <c r="S4034">
        <v>0.18</v>
      </c>
      <c r="T4034">
        <v>2.3E-3</v>
      </c>
      <c r="U4034">
        <f t="shared" si="344"/>
        <v>1.3799999999999999E-3</v>
      </c>
    </row>
    <row r="4035" spans="1:21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349"/>
        <v>3110</v>
      </c>
      <c r="J4035" s="2">
        <v>1</v>
      </c>
      <c r="K4035" s="2">
        <f t="shared" si="347"/>
        <v>8076000</v>
      </c>
      <c r="L4035" s="2">
        <v>1</v>
      </c>
      <c r="M4035" s="2">
        <f t="shared" si="348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350">QUOTIENT(A4035,1000)+1</f>
        <v>5</v>
      </c>
      <c r="S4035">
        <v>0.18</v>
      </c>
      <c r="T4035">
        <v>2.3E-3</v>
      </c>
      <c r="U4035">
        <f t="shared" si="344"/>
        <v>1.3799999999999999E-3</v>
      </c>
    </row>
    <row r="4036" spans="1:21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349"/>
        <v>3110</v>
      </c>
      <c r="J4036" s="2">
        <v>1</v>
      </c>
      <c r="K4036" s="2">
        <f t="shared" si="347"/>
        <v>8078000</v>
      </c>
      <c r="L4036" s="2">
        <v>1</v>
      </c>
      <c r="M4036" s="2">
        <f t="shared" si="348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350"/>
        <v>5</v>
      </c>
      <c r="S4036">
        <v>0.18</v>
      </c>
      <c r="T4036">
        <v>2.3E-3</v>
      </c>
      <c r="U4036">
        <f t="shared" ref="U4036:U4099" si="351">T4036*0.6</f>
        <v>1.3799999999999999E-3</v>
      </c>
    </row>
    <row r="4037" spans="1:21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349"/>
        <v>3110</v>
      </c>
      <c r="J4037" s="2">
        <v>1</v>
      </c>
      <c r="K4037" s="2">
        <f t="shared" si="347"/>
        <v>8080000</v>
      </c>
      <c r="L4037" s="2">
        <v>1</v>
      </c>
      <c r="M4037" s="2">
        <f t="shared" si="348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350"/>
        <v>5</v>
      </c>
      <c r="S4037">
        <v>0.18</v>
      </c>
      <c r="T4037">
        <v>2.3E-3</v>
      </c>
      <c r="U4037">
        <f t="shared" si="351"/>
        <v>1.3799999999999999E-3</v>
      </c>
    </row>
    <row r="4038" spans="1:21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349"/>
        <v>3110</v>
      </c>
      <c r="J4038" s="2">
        <v>1</v>
      </c>
      <c r="K4038" s="2">
        <f t="shared" si="347"/>
        <v>8082000</v>
      </c>
      <c r="L4038" s="2">
        <v>1</v>
      </c>
      <c r="M4038" s="2">
        <f t="shared" si="348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350"/>
        <v>5</v>
      </c>
      <c r="S4038">
        <v>0.18</v>
      </c>
      <c r="T4038">
        <v>2.3E-3</v>
      </c>
      <c r="U4038">
        <f t="shared" si="351"/>
        <v>1.3799999999999999E-3</v>
      </c>
    </row>
    <row r="4039" spans="1:21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349"/>
        <v>3110</v>
      </c>
      <c r="J4039" s="2">
        <v>1</v>
      </c>
      <c r="K4039" s="2">
        <f t="shared" si="347"/>
        <v>8084000</v>
      </c>
      <c r="L4039" s="2">
        <v>1</v>
      </c>
      <c r="M4039" s="2">
        <f t="shared" si="348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350"/>
        <v>5</v>
      </c>
      <c r="S4039">
        <v>0.18</v>
      </c>
      <c r="T4039">
        <v>2.3E-3</v>
      </c>
      <c r="U4039">
        <f t="shared" si="351"/>
        <v>1.3799999999999999E-3</v>
      </c>
    </row>
    <row r="4040" spans="1:21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349"/>
        <v>3110</v>
      </c>
      <c r="J4040" s="2">
        <v>1</v>
      </c>
      <c r="K4040" s="2">
        <f t="shared" si="347"/>
        <v>8086000</v>
      </c>
      <c r="L4040" s="2">
        <v>1</v>
      </c>
      <c r="M4040" s="2">
        <f t="shared" si="348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350"/>
        <v>5</v>
      </c>
      <c r="S4040">
        <v>0.18</v>
      </c>
      <c r="T4040">
        <v>2.3E-3</v>
      </c>
      <c r="U4040">
        <f t="shared" si="351"/>
        <v>1.3799999999999999E-3</v>
      </c>
    </row>
    <row r="4041" spans="1:21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349"/>
        <v>3110</v>
      </c>
      <c r="J4041" s="2">
        <v>1</v>
      </c>
      <c r="K4041" s="2">
        <f t="shared" si="347"/>
        <v>8088000</v>
      </c>
      <c r="L4041" s="2">
        <v>1</v>
      </c>
      <c r="M4041" s="2">
        <f t="shared" si="348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350"/>
        <v>5</v>
      </c>
      <c r="S4041">
        <v>0.18</v>
      </c>
      <c r="T4041">
        <v>2.3E-3</v>
      </c>
      <c r="U4041">
        <f t="shared" si="351"/>
        <v>1.3799999999999999E-3</v>
      </c>
    </row>
    <row r="4042" spans="1:21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349"/>
        <v>3110</v>
      </c>
      <c r="J4042" s="2">
        <v>1</v>
      </c>
      <c r="K4042" s="2">
        <f t="shared" si="347"/>
        <v>8090000</v>
      </c>
      <c r="L4042" s="2">
        <v>1</v>
      </c>
      <c r="M4042" s="2">
        <f t="shared" si="348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350"/>
        <v>5</v>
      </c>
      <c r="S4042">
        <v>0.18</v>
      </c>
      <c r="T4042">
        <v>2.3E-3</v>
      </c>
      <c r="U4042">
        <f t="shared" si="351"/>
        <v>1.3799999999999999E-3</v>
      </c>
    </row>
    <row r="4043" spans="1:21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349"/>
        <v>3110</v>
      </c>
      <c r="J4043" s="2">
        <v>1</v>
      </c>
      <c r="K4043" s="2">
        <f t="shared" si="347"/>
        <v>8092000</v>
      </c>
      <c r="L4043" s="2">
        <v>1</v>
      </c>
      <c r="M4043" s="2">
        <f t="shared" si="348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350"/>
        <v>5</v>
      </c>
      <c r="S4043">
        <v>0.18</v>
      </c>
      <c r="T4043">
        <v>2.3E-3</v>
      </c>
      <c r="U4043">
        <f t="shared" si="351"/>
        <v>1.3799999999999999E-3</v>
      </c>
    </row>
    <row r="4044" spans="1:21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349"/>
        <v>3110</v>
      </c>
      <c r="J4044" s="2">
        <v>1</v>
      </c>
      <c r="K4044" s="2">
        <f t="shared" si="347"/>
        <v>8094000</v>
      </c>
      <c r="L4044" s="2">
        <v>1</v>
      </c>
      <c r="M4044" s="2">
        <f t="shared" si="348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350"/>
        <v>5</v>
      </c>
      <c r="S4044">
        <v>0.18</v>
      </c>
      <c r="T4044">
        <v>2.3E-3</v>
      </c>
      <c r="U4044">
        <f t="shared" si="351"/>
        <v>1.3799999999999999E-3</v>
      </c>
    </row>
    <row r="4045" spans="1:21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349"/>
        <v>3110</v>
      </c>
      <c r="J4045" s="2">
        <v>1</v>
      </c>
      <c r="K4045" s="2">
        <f t="shared" si="347"/>
        <v>8096000</v>
      </c>
      <c r="L4045" s="2">
        <v>1</v>
      </c>
      <c r="M4045" s="2">
        <f t="shared" si="348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350"/>
        <v>5</v>
      </c>
      <c r="S4045">
        <v>0.18</v>
      </c>
      <c r="T4045">
        <v>2.3E-3</v>
      </c>
      <c r="U4045">
        <f t="shared" si="351"/>
        <v>1.3799999999999999E-3</v>
      </c>
    </row>
    <row r="4046" spans="1:21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349"/>
        <v>3110</v>
      </c>
      <c r="J4046" s="2">
        <v>1</v>
      </c>
      <c r="K4046" s="2">
        <f t="shared" si="347"/>
        <v>8098000</v>
      </c>
      <c r="L4046" s="2">
        <v>1</v>
      </c>
      <c r="M4046" s="2">
        <f t="shared" si="348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350"/>
        <v>5</v>
      </c>
      <c r="S4046">
        <v>0.18</v>
      </c>
      <c r="T4046">
        <v>2.3E-3</v>
      </c>
      <c r="U4046">
        <f t="shared" si="351"/>
        <v>1.3799999999999999E-3</v>
      </c>
    </row>
    <row r="4047" spans="1:21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349"/>
        <v>3110</v>
      </c>
      <c r="J4047" s="2">
        <v>1</v>
      </c>
      <c r="K4047" s="2">
        <f t="shared" si="347"/>
        <v>8100000</v>
      </c>
      <c r="L4047" s="2">
        <v>1</v>
      </c>
      <c r="M4047" s="2">
        <f t="shared" si="348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350"/>
        <v>5</v>
      </c>
      <c r="S4047">
        <v>0.18</v>
      </c>
      <c r="T4047">
        <v>2.3E-3</v>
      </c>
      <c r="U4047">
        <f t="shared" si="351"/>
        <v>1.3799999999999999E-3</v>
      </c>
    </row>
    <row r="4048" spans="1:21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349"/>
        <v>3110</v>
      </c>
      <c r="J4048" s="2">
        <v>1</v>
      </c>
      <c r="K4048" s="2">
        <f t="shared" si="347"/>
        <v>8102000</v>
      </c>
      <c r="L4048" s="2">
        <v>1</v>
      </c>
      <c r="M4048" s="2">
        <f t="shared" si="348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350"/>
        <v>5</v>
      </c>
      <c r="S4048">
        <v>0.18</v>
      </c>
      <c r="T4048">
        <v>2.3E-3</v>
      </c>
      <c r="U4048">
        <f t="shared" si="351"/>
        <v>1.3799999999999999E-3</v>
      </c>
    </row>
    <row r="4049" spans="1:21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349"/>
        <v>3110</v>
      </c>
      <c r="J4049" s="2">
        <v>1</v>
      </c>
      <c r="K4049" s="2">
        <f t="shared" si="347"/>
        <v>8104000</v>
      </c>
      <c r="L4049" s="2">
        <v>1</v>
      </c>
      <c r="M4049" s="2">
        <f t="shared" si="348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350"/>
        <v>5</v>
      </c>
      <c r="S4049">
        <v>0.18</v>
      </c>
      <c r="T4049">
        <v>2.3E-3</v>
      </c>
      <c r="U4049">
        <f t="shared" si="351"/>
        <v>1.3799999999999999E-3</v>
      </c>
    </row>
    <row r="4050" spans="1:21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349"/>
        <v>3110</v>
      </c>
      <c r="J4050" s="2">
        <v>1</v>
      </c>
      <c r="K4050" s="2">
        <f t="shared" si="347"/>
        <v>8106000</v>
      </c>
      <c r="L4050" s="2">
        <v>1</v>
      </c>
      <c r="M4050" s="2">
        <f t="shared" si="348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350"/>
        <v>5</v>
      </c>
      <c r="S4050">
        <v>0.18</v>
      </c>
      <c r="T4050">
        <v>2.3E-3</v>
      </c>
      <c r="U4050">
        <f t="shared" si="351"/>
        <v>1.3799999999999999E-3</v>
      </c>
    </row>
    <row r="4051" spans="1:21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349"/>
        <v>3110</v>
      </c>
      <c r="J4051" s="2">
        <v>1</v>
      </c>
      <c r="K4051" s="2">
        <f t="shared" si="347"/>
        <v>8108000</v>
      </c>
      <c r="L4051" s="2">
        <v>1</v>
      </c>
      <c r="M4051" s="2">
        <f t="shared" si="348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350"/>
        <v>5</v>
      </c>
      <c r="S4051">
        <v>0.18</v>
      </c>
      <c r="T4051">
        <v>2.3E-3</v>
      </c>
      <c r="U4051">
        <f t="shared" si="351"/>
        <v>1.3799999999999999E-3</v>
      </c>
    </row>
    <row r="4052" spans="1:21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349"/>
        <v>3110</v>
      </c>
      <c r="J4052" s="2">
        <v>1</v>
      </c>
      <c r="K4052" s="2">
        <f t="shared" si="347"/>
        <v>8110000</v>
      </c>
      <c r="L4052" s="2">
        <v>1</v>
      </c>
      <c r="M4052" s="2">
        <f t="shared" si="348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350"/>
        <v>5</v>
      </c>
      <c r="S4052">
        <v>0.18</v>
      </c>
      <c r="T4052">
        <v>2.3E-3</v>
      </c>
      <c r="U4052">
        <f t="shared" si="351"/>
        <v>1.3799999999999999E-3</v>
      </c>
    </row>
    <row r="4053" spans="1:21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349"/>
        <v>3120</v>
      </c>
      <c r="J4053" s="1">
        <v>1</v>
      </c>
      <c r="K4053" s="1">
        <f t="shared" si="347"/>
        <v>8112000</v>
      </c>
      <c r="L4053" s="1">
        <v>1</v>
      </c>
      <c r="M4053" s="1">
        <f t="shared" si="348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350"/>
        <v>5</v>
      </c>
      <c r="S4053">
        <v>0.18</v>
      </c>
      <c r="T4053">
        <v>2.3E-3</v>
      </c>
      <c r="U4053">
        <f t="shared" si="351"/>
        <v>1.3799999999999999E-3</v>
      </c>
    </row>
    <row r="4054" spans="1:21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349"/>
        <v>3120</v>
      </c>
      <c r="J4054" s="1">
        <v>1</v>
      </c>
      <c r="K4054" s="1">
        <f t="shared" si="347"/>
        <v>8114000</v>
      </c>
      <c r="L4054" s="1">
        <v>1</v>
      </c>
      <c r="M4054" s="1">
        <f t="shared" si="348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350"/>
        <v>5</v>
      </c>
      <c r="S4054">
        <v>0.18</v>
      </c>
      <c r="T4054">
        <v>2.3E-3</v>
      </c>
      <c r="U4054">
        <f t="shared" si="351"/>
        <v>1.3799999999999999E-3</v>
      </c>
    </row>
    <row r="4055" spans="1:21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349"/>
        <v>3120</v>
      </c>
      <c r="J4055" s="1">
        <v>1</v>
      </c>
      <c r="K4055" s="1">
        <f t="shared" si="347"/>
        <v>8116000</v>
      </c>
      <c r="L4055" s="1">
        <v>1</v>
      </c>
      <c r="M4055" s="1">
        <f t="shared" si="348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350"/>
        <v>5</v>
      </c>
      <c r="S4055">
        <v>0.18</v>
      </c>
      <c r="T4055">
        <v>2.3E-3</v>
      </c>
      <c r="U4055">
        <f t="shared" si="351"/>
        <v>1.3799999999999999E-3</v>
      </c>
    </row>
    <row r="4056" spans="1:21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349"/>
        <v>3120</v>
      </c>
      <c r="J4056" s="1">
        <v>1</v>
      </c>
      <c r="K4056" s="1">
        <f t="shared" si="347"/>
        <v>8118000</v>
      </c>
      <c r="L4056" s="1">
        <v>1</v>
      </c>
      <c r="M4056" s="1">
        <f t="shared" si="348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350"/>
        <v>5</v>
      </c>
      <c r="S4056">
        <v>0.18</v>
      </c>
      <c r="T4056">
        <v>2.3E-3</v>
      </c>
      <c r="U4056">
        <f t="shared" si="351"/>
        <v>1.3799999999999999E-3</v>
      </c>
    </row>
    <row r="4057" spans="1:21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349"/>
        <v>3120</v>
      </c>
      <c r="J4057" s="1">
        <v>1</v>
      </c>
      <c r="K4057" s="1">
        <f t="shared" si="347"/>
        <v>8120000</v>
      </c>
      <c r="L4057" s="1">
        <v>1</v>
      </c>
      <c r="M4057" s="1">
        <f t="shared" si="348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350"/>
        <v>5</v>
      </c>
      <c r="S4057">
        <v>0.18</v>
      </c>
      <c r="T4057">
        <v>2.3E-3</v>
      </c>
      <c r="U4057">
        <f t="shared" si="351"/>
        <v>1.3799999999999999E-3</v>
      </c>
    </row>
    <row r="4058" spans="1:21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349"/>
        <v>3120</v>
      </c>
      <c r="J4058" s="1">
        <v>1</v>
      </c>
      <c r="K4058" s="1">
        <f t="shared" si="347"/>
        <v>8122000</v>
      </c>
      <c r="L4058" s="1">
        <v>1</v>
      </c>
      <c r="M4058" s="1">
        <f t="shared" si="348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350"/>
        <v>5</v>
      </c>
      <c r="S4058">
        <v>0.18</v>
      </c>
      <c r="T4058">
        <v>2.3E-3</v>
      </c>
      <c r="U4058">
        <f t="shared" si="351"/>
        <v>1.3799999999999999E-3</v>
      </c>
    </row>
    <row r="4059" spans="1:21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349"/>
        <v>3120</v>
      </c>
      <c r="J4059" s="1">
        <v>1</v>
      </c>
      <c r="K4059" s="1">
        <f t="shared" si="347"/>
        <v>8124000</v>
      </c>
      <c r="L4059" s="1">
        <v>1</v>
      </c>
      <c r="M4059" s="1">
        <f t="shared" si="348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350"/>
        <v>5</v>
      </c>
      <c r="S4059">
        <v>0.18</v>
      </c>
      <c r="T4059">
        <v>2.3E-3</v>
      </c>
      <c r="U4059">
        <f t="shared" si="351"/>
        <v>1.3799999999999999E-3</v>
      </c>
    </row>
    <row r="4060" spans="1:21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349"/>
        <v>3120</v>
      </c>
      <c r="J4060" s="1">
        <v>1</v>
      </c>
      <c r="K4060" s="1">
        <f t="shared" si="347"/>
        <v>8126000</v>
      </c>
      <c r="L4060" s="1">
        <v>1</v>
      </c>
      <c r="M4060" s="1">
        <f t="shared" si="348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350"/>
        <v>5</v>
      </c>
      <c r="S4060">
        <v>0.18</v>
      </c>
      <c r="T4060">
        <v>2.3E-3</v>
      </c>
      <c r="U4060">
        <f t="shared" si="351"/>
        <v>1.3799999999999999E-3</v>
      </c>
    </row>
    <row r="4061" spans="1:21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349"/>
        <v>3120</v>
      </c>
      <c r="J4061" s="1">
        <v>1</v>
      </c>
      <c r="K4061" s="1">
        <f t="shared" si="347"/>
        <v>8128000</v>
      </c>
      <c r="L4061" s="1">
        <v>1</v>
      </c>
      <c r="M4061" s="1">
        <f t="shared" si="348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350"/>
        <v>5</v>
      </c>
      <c r="S4061">
        <v>0.18</v>
      </c>
      <c r="T4061">
        <v>2.3E-3</v>
      </c>
      <c r="U4061">
        <f t="shared" si="351"/>
        <v>1.3799999999999999E-3</v>
      </c>
    </row>
    <row r="4062" spans="1:21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349"/>
        <v>3120</v>
      </c>
      <c r="J4062" s="1">
        <v>1</v>
      </c>
      <c r="K4062" s="1">
        <f t="shared" si="347"/>
        <v>8130000</v>
      </c>
      <c r="L4062" s="1">
        <v>1</v>
      </c>
      <c r="M4062" s="1">
        <f t="shared" si="348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350"/>
        <v>5</v>
      </c>
      <c r="S4062">
        <v>0.18</v>
      </c>
      <c r="T4062">
        <v>2.3E-3</v>
      </c>
      <c r="U4062">
        <f t="shared" si="351"/>
        <v>1.3799999999999999E-3</v>
      </c>
    </row>
    <row r="4063" spans="1:21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349"/>
        <v>3120</v>
      </c>
      <c r="J4063" s="1">
        <v>1</v>
      </c>
      <c r="K4063" s="1">
        <f t="shared" si="347"/>
        <v>8132000</v>
      </c>
      <c r="L4063" s="1">
        <v>1</v>
      </c>
      <c r="M4063" s="1">
        <f t="shared" si="348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350"/>
        <v>5</v>
      </c>
      <c r="S4063">
        <v>0.18</v>
      </c>
      <c r="T4063">
        <v>2.3E-3</v>
      </c>
      <c r="U4063">
        <f t="shared" si="351"/>
        <v>1.3799999999999999E-3</v>
      </c>
    </row>
    <row r="4064" spans="1:21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349"/>
        <v>3120</v>
      </c>
      <c r="J4064" s="1">
        <v>1</v>
      </c>
      <c r="K4064" s="1">
        <f t="shared" si="347"/>
        <v>8134000</v>
      </c>
      <c r="L4064" s="1">
        <v>1</v>
      </c>
      <c r="M4064" s="1">
        <f t="shared" si="348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350"/>
        <v>5</v>
      </c>
      <c r="S4064">
        <v>0.18</v>
      </c>
      <c r="T4064">
        <v>2.3E-3</v>
      </c>
      <c r="U4064">
        <f t="shared" si="351"/>
        <v>1.3799999999999999E-3</v>
      </c>
    </row>
    <row r="4065" spans="1:21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349"/>
        <v>3120</v>
      </c>
      <c r="J4065" s="1">
        <v>1</v>
      </c>
      <c r="K4065" s="1">
        <f t="shared" si="347"/>
        <v>8136000</v>
      </c>
      <c r="L4065" s="1">
        <v>1</v>
      </c>
      <c r="M4065" s="1">
        <f t="shared" si="348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350"/>
        <v>5</v>
      </c>
      <c r="S4065">
        <v>0.18</v>
      </c>
      <c r="T4065">
        <v>2.3E-3</v>
      </c>
      <c r="U4065">
        <f t="shared" si="351"/>
        <v>1.3799999999999999E-3</v>
      </c>
    </row>
    <row r="4066" spans="1:21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349"/>
        <v>3120</v>
      </c>
      <c r="J4066" s="1">
        <v>1</v>
      </c>
      <c r="K4066" s="1">
        <f t="shared" si="347"/>
        <v>8138000</v>
      </c>
      <c r="L4066" s="1">
        <v>1</v>
      </c>
      <c r="M4066" s="1">
        <f t="shared" si="348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350"/>
        <v>5</v>
      </c>
      <c r="S4066">
        <v>0.18</v>
      </c>
      <c r="T4066">
        <v>2.3E-3</v>
      </c>
      <c r="U4066">
        <f t="shared" si="351"/>
        <v>1.3799999999999999E-3</v>
      </c>
    </row>
    <row r="4067" spans="1:21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349"/>
        <v>3120</v>
      </c>
      <c r="J4067" s="1">
        <v>1</v>
      </c>
      <c r="K4067" s="1">
        <f t="shared" ref="K4067:K4130" si="352">10000+A4067*2000</f>
        <v>8140000</v>
      </c>
      <c r="L4067" s="1">
        <v>1</v>
      </c>
      <c r="M4067" s="1">
        <f t="shared" si="348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350"/>
        <v>5</v>
      </c>
      <c r="S4067">
        <v>0.18</v>
      </c>
      <c r="T4067">
        <v>2.3E-3</v>
      </c>
      <c r="U4067">
        <f t="shared" si="351"/>
        <v>1.3799999999999999E-3</v>
      </c>
    </row>
    <row r="4068" spans="1:21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349"/>
        <v>3120</v>
      </c>
      <c r="J4068" s="1">
        <v>1</v>
      </c>
      <c r="K4068" s="1">
        <f t="shared" si="352"/>
        <v>8142000</v>
      </c>
      <c r="L4068" s="1">
        <v>1</v>
      </c>
      <c r="M4068" s="1">
        <f t="shared" si="348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350"/>
        <v>5</v>
      </c>
      <c r="S4068">
        <v>0.18</v>
      </c>
      <c r="T4068">
        <v>2.3E-3</v>
      </c>
      <c r="U4068">
        <f t="shared" si="351"/>
        <v>1.3799999999999999E-3</v>
      </c>
    </row>
    <row r="4069" spans="1:21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349"/>
        <v>3120</v>
      </c>
      <c r="J4069" s="1">
        <v>1</v>
      </c>
      <c r="K4069" s="1">
        <f t="shared" si="352"/>
        <v>8144000</v>
      </c>
      <c r="L4069" s="1">
        <v>1</v>
      </c>
      <c r="M4069" s="1">
        <f t="shared" ref="M4069:M4132" si="353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350"/>
        <v>5</v>
      </c>
      <c r="S4069">
        <v>0.18</v>
      </c>
      <c r="T4069">
        <v>2.3E-3</v>
      </c>
      <c r="U4069">
        <f t="shared" si="351"/>
        <v>1.3799999999999999E-3</v>
      </c>
    </row>
    <row r="4070" spans="1:21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349"/>
        <v>3120</v>
      </c>
      <c r="J4070" s="1">
        <v>1</v>
      </c>
      <c r="K4070" s="1">
        <f t="shared" si="352"/>
        <v>8146000</v>
      </c>
      <c r="L4070" s="1">
        <v>1</v>
      </c>
      <c r="M4070" s="1">
        <f t="shared" si="353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350"/>
        <v>5</v>
      </c>
      <c r="S4070">
        <v>0.18</v>
      </c>
      <c r="T4070">
        <v>2.3E-3</v>
      </c>
      <c r="U4070">
        <f t="shared" si="351"/>
        <v>1.3799999999999999E-3</v>
      </c>
    </row>
    <row r="4071" spans="1:21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349"/>
        <v>3120</v>
      </c>
      <c r="J4071" s="1">
        <v>1</v>
      </c>
      <c r="K4071" s="1">
        <f t="shared" si="352"/>
        <v>8148000</v>
      </c>
      <c r="L4071" s="1">
        <v>1</v>
      </c>
      <c r="M4071" s="1">
        <f t="shared" si="353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350"/>
        <v>5</v>
      </c>
      <c r="S4071">
        <v>0.18</v>
      </c>
      <c r="T4071">
        <v>2.3E-3</v>
      </c>
      <c r="U4071">
        <f t="shared" si="351"/>
        <v>1.3799999999999999E-3</v>
      </c>
    </row>
    <row r="4072" spans="1:21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349"/>
        <v>3120</v>
      </c>
      <c r="J4072" s="1">
        <v>1</v>
      </c>
      <c r="K4072" s="1">
        <f t="shared" si="352"/>
        <v>8150000</v>
      </c>
      <c r="L4072" s="1">
        <v>1</v>
      </c>
      <c r="M4072" s="1">
        <f t="shared" si="353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350"/>
        <v>5</v>
      </c>
      <c r="S4072">
        <v>0.18</v>
      </c>
      <c r="T4072">
        <v>2.3E-3</v>
      </c>
      <c r="U4072">
        <f t="shared" si="351"/>
        <v>1.3799999999999999E-3</v>
      </c>
    </row>
    <row r="4073" spans="1:21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349"/>
        <v>3120</v>
      </c>
      <c r="J4073" s="1">
        <v>1</v>
      </c>
      <c r="K4073" s="1">
        <f t="shared" si="352"/>
        <v>8152000</v>
      </c>
      <c r="L4073" s="1">
        <v>1</v>
      </c>
      <c r="M4073" s="1">
        <f t="shared" si="353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350"/>
        <v>5</v>
      </c>
      <c r="S4073">
        <v>0.18</v>
      </c>
      <c r="T4073">
        <v>2.3E-3</v>
      </c>
      <c r="U4073">
        <f t="shared" si="351"/>
        <v>1.3799999999999999E-3</v>
      </c>
    </row>
    <row r="4074" spans="1:21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349"/>
        <v>3120</v>
      </c>
      <c r="J4074" s="1">
        <v>1</v>
      </c>
      <c r="K4074" s="1">
        <f t="shared" si="352"/>
        <v>8154000</v>
      </c>
      <c r="L4074" s="1">
        <v>1</v>
      </c>
      <c r="M4074" s="1">
        <f t="shared" si="353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350"/>
        <v>5</v>
      </c>
      <c r="S4074">
        <v>0.18</v>
      </c>
      <c r="T4074">
        <v>2.3E-3</v>
      </c>
      <c r="U4074">
        <f t="shared" si="351"/>
        <v>1.3799999999999999E-3</v>
      </c>
    </row>
    <row r="4075" spans="1:21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349"/>
        <v>3120</v>
      </c>
      <c r="J4075" s="1">
        <v>1</v>
      </c>
      <c r="K4075" s="1">
        <f t="shared" si="352"/>
        <v>8156000</v>
      </c>
      <c r="L4075" s="1">
        <v>1</v>
      </c>
      <c r="M4075" s="1">
        <f t="shared" si="353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350"/>
        <v>5</v>
      </c>
      <c r="S4075">
        <v>0.18</v>
      </c>
      <c r="T4075">
        <v>2.3E-3</v>
      </c>
      <c r="U4075">
        <f t="shared" si="351"/>
        <v>1.3799999999999999E-3</v>
      </c>
    </row>
    <row r="4076" spans="1:21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349"/>
        <v>3120</v>
      </c>
      <c r="J4076" s="1">
        <v>1</v>
      </c>
      <c r="K4076" s="1">
        <f t="shared" si="352"/>
        <v>8158000</v>
      </c>
      <c r="L4076" s="1">
        <v>1</v>
      </c>
      <c r="M4076" s="1">
        <f t="shared" si="353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350"/>
        <v>5</v>
      </c>
      <c r="S4076">
        <v>0.18</v>
      </c>
      <c r="T4076">
        <v>2.3E-3</v>
      </c>
      <c r="U4076">
        <f t="shared" si="351"/>
        <v>1.3799999999999999E-3</v>
      </c>
    </row>
    <row r="4077" spans="1:21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349"/>
        <v>3120</v>
      </c>
      <c r="J4077" s="1">
        <v>1</v>
      </c>
      <c r="K4077" s="1">
        <f t="shared" si="352"/>
        <v>8160000</v>
      </c>
      <c r="L4077" s="1">
        <v>1</v>
      </c>
      <c r="M4077" s="1">
        <f t="shared" si="353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350"/>
        <v>5</v>
      </c>
      <c r="S4077">
        <v>0.18</v>
      </c>
      <c r="T4077">
        <v>2.3E-3</v>
      </c>
      <c r="U4077">
        <f t="shared" si="351"/>
        <v>1.3799999999999999E-3</v>
      </c>
    </row>
    <row r="4078" spans="1:21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349"/>
        <v>3130</v>
      </c>
      <c r="J4078" s="1">
        <v>1</v>
      </c>
      <c r="K4078" s="1">
        <f t="shared" si="352"/>
        <v>8162000</v>
      </c>
      <c r="L4078" s="1">
        <v>1</v>
      </c>
      <c r="M4078" s="1">
        <f t="shared" si="353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350"/>
        <v>5</v>
      </c>
      <c r="S4078">
        <v>0.18</v>
      </c>
      <c r="T4078">
        <v>2.3E-3</v>
      </c>
      <c r="U4078">
        <f t="shared" si="351"/>
        <v>1.3799999999999999E-3</v>
      </c>
    </row>
    <row r="4079" spans="1:21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349"/>
        <v>3130</v>
      </c>
      <c r="J4079" s="1">
        <v>1</v>
      </c>
      <c r="K4079" s="1">
        <f t="shared" si="352"/>
        <v>8164000</v>
      </c>
      <c r="L4079" s="1">
        <v>1</v>
      </c>
      <c r="M4079" s="1">
        <f t="shared" si="353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350"/>
        <v>5</v>
      </c>
      <c r="S4079">
        <v>0.18</v>
      </c>
      <c r="T4079">
        <v>2.3E-3</v>
      </c>
      <c r="U4079">
        <f t="shared" si="351"/>
        <v>1.3799999999999999E-3</v>
      </c>
    </row>
    <row r="4080" spans="1:21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349"/>
        <v>3130</v>
      </c>
      <c r="J4080" s="1">
        <v>1</v>
      </c>
      <c r="K4080" s="1">
        <f t="shared" si="352"/>
        <v>8166000</v>
      </c>
      <c r="L4080" s="1">
        <v>1</v>
      </c>
      <c r="M4080" s="1">
        <f t="shared" si="353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350"/>
        <v>5</v>
      </c>
      <c r="S4080">
        <v>0.18</v>
      </c>
      <c r="T4080">
        <v>2.3E-3</v>
      </c>
      <c r="U4080">
        <f t="shared" si="351"/>
        <v>1.3799999999999999E-3</v>
      </c>
    </row>
    <row r="4081" spans="1:21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349"/>
        <v>3130</v>
      </c>
      <c r="J4081" s="1">
        <v>1</v>
      </c>
      <c r="K4081" s="1">
        <f t="shared" si="352"/>
        <v>8168000</v>
      </c>
      <c r="L4081" s="1">
        <v>1</v>
      </c>
      <c r="M4081" s="1">
        <f t="shared" si="353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350"/>
        <v>5</v>
      </c>
      <c r="S4081">
        <v>0.18</v>
      </c>
      <c r="T4081">
        <v>2.3E-3</v>
      </c>
      <c r="U4081">
        <f t="shared" si="351"/>
        <v>1.3799999999999999E-3</v>
      </c>
    </row>
    <row r="4082" spans="1:21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349"/>
        <v>3130</v>
      </c>
      <c r="J4082" s="1">
        <v>1</v>
      </c>
      <c r="K4082" s="1">
        <f t="shared" si="352"/>
        <v>8170000</v>
      </c>
      <c r="L4082" s="1">
        <v>1</v>
      </c>
      <c r="M4082" s="1">
        <f t="shared" si="353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350"/>
        <v>5</v>
      </c>
      <c r="S4082">
        <v>0.18</v>
      </c>
      <c r="T4082">
        <v>2.3E-3</v>
      </c>
      <c r="U4082">
        <f t="shared" si="351"/>
        <v>1.3799999999999999E-3</v>
      </c>
    </row>
    <row r="4083" spans="1:21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349"/>
        <v>3130</v>
      </c>
      <c r="J4083" s="1">
        <v>1</v>
      </c>
      <c r="K4083" s="1">
        <f t="shared" si="352"/>
        <v>8172000</v>
      </c>
      <c r="L4083" s="1">
        <v>1</v>
      </c>
      <c r="M4083" s="1">
        <f t="shared" si="353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350"/>
        <v>5</v>
      </c>
      <c r="S4083">
        <v>0.18</v>
      </c>
      <c r="T4083">
        <v>2.3E-3</v>
      </c>
      <c r="U4083">
        <f t="shared" si="351"/>
        <v>1.3799999999999999E-3</v>
      </c>
    </row>
    <row r="4084" spans="1:21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349"/>
        <v>3130</v>
      </c>
      <c r="J4084" s="1">
        <v>1</v>
      </c>
      <c r="K4084" s="1">
        <f t="shared" si="352"/>
        <v>8174000</v>
      </c>
      <c r="L4084" s="1">
        <v>1</v>
      </c>
      <c r="M4084" s="1">
        <f t="shared" si="353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350"/>
        <v>5</v>
      </c>
      <c r="S4084">
        <v>0.18</v>
      </c>
      <c r="T4084">
        <v>2.3E-3</v>
      </c>
      <c r="U4084">
        <f t="shared" si="351"/>
        <v>1.3799999999999999E-3</v>
      </c>
    </row>
    <row r="4085" spans="1:21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349"/>
        <v>3130</v>
      </c>
      <c r="J4085" s="1">
        <v>1</v>
      </c>
      <c r="K4085" s="1">
        <f t="shared" si="352"/>
        <v>8176000</v>
      </c>
      <c r="L4085" s="1">
        <v>1</v>
      </c>
      <c r="M4085" s="1">
        <f t="shared" si="353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350"/>
        <v>5</v>
      </c>
      <c r="S4085">
        <v>0.18</v>
      </c>
      <c r="T4085">
        <v>2.3E-3</v>
      </c>
      <c r="U4085">
        <f t="shared" si="351"/>
        <v>1.3799999999999999E-3</v>
      </c>
    </row>
    <row r="4086" spans="1:21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349"/>
        <v>3130</v>
      </c>
      <c r="J4086" s="1">
        <v>1</v>
      </c>
      <c r="K4086" s="1">
        <f t="shared" si="352"/>
        <v>8178000</v>
      </c>
      <c r="L4086" s="1">
        <v>1</v>
      </c>
      <c r="M4086" s="1">
        <f t="shared" si="353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350"/>
        <v>5</v>
      </c>
      <c r="S4086">
        <v>0.18</v>
      </c>
      <c r="T4086">
        <v>2.3E-3</v>
      </c>
      <c r="U4086">
        <f t="shared" si="351"/>
        <v>1.3799999999999999E-3</v>
      </c>
    </row>
    <row r="4087" spans="1:21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349"/>
        <v>3130</v>
      </c>
      <c r="J4087" s="1">
        <v>1</v>
      </c>
      <c r="K4087" s="1">
        <f t="shared" si="352"/>
        <v>8180000</v>
      </c>
      <c r="L4087" s="1">
        <v>1</v>
      </c>
      <c r="M4087" s="1">
        <f t="shared" si="353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350"/>
        <v>5</v>
      </c>
      <c r="S4087">
        <v>0.18</v>
      </c>
      <c r="T4087">
        <v>2.3E-3</v>
      </c>
      <c r="U4087">
        <f t="shared" si="351"/>
        <v>1.3799999999999999E-3</v>
      </c>
    </row>
    <row r="4088" spans="1:21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349"/>
        <v>3130</v>
      </c>
      <c r="J4088" s="1">
        <v>1</v>
      </c>
      <c r="K4088" s="1">
        <f t="shared" si="352"/>
        <v>8182000</v>
      </c>
      <c r="L4088" s="1">
        <v>1</v>
      </c>
      <c r="M4088" s="1">
        <f t="shared" si="353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350"/>
        <v>5</v>
      </c>
      <c r="S4088">
        <v>0.18</v>
      </c>
      <c r="T4088">
        <v>2.3E-3</v>
      </c>
      <c r="U4088">
        <f t="shared" si="351"/>
        <v>1.3799999999999999E-3</v>
      </c>
    </row>
    <row r="4089" spans="1:21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349"/>
        <v>3130</v>
      </c>
      <c r="J4089" s="1">
        <v>1</v>
      </c>
      <c r="K4089" s="1">
        <f t="shared" si="352"/>
        <v>8184000</v>
      </c>
      <c r="L4089" s="1">
        <v>1</v>
      </c>
      <c r="M4089" s="1">
        <f t="shared" si="353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350"/>
        <v>5</v>
      </c>
      <c r="S4089">
        <v>0.18</v>
      </c>
      <c r="T4089">
        <v>2.3E-3</v>
      </c>
      <c r="U4089">
        <f t="shared" si="351"/>
        <v>1.3799999999999999E-3</v>
      </c>
    </row>
    <row r="4090" spans="1:21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349"/>
        <v>3130</v>
      </c>
      <c r="J4090" s="1">
        <v>1</v>
      </c>
      <c r="K4090" s="1">
        <f t="shared" si="352"/>
        <v>8186000</v>
      </c>
      <c r="L4090" s="1">
        <v>1</v>
      </c>
      <c r="M4090" s="1">
        <f t="shared" si="353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350"/>
        <v>5</v>
      </c>
      <c r="S4090">
        <v>0.18</v>
      </c>
      <c r="T4090">
        <v>2.3E-3</v>
      </c>
      <c r="U4090">
        <f t="shared" si="351"/>
        <v>1.3799999999999999E-3</v>
      </c>
    </row>
    <row r="4091" spans="1:21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349"/>
        <v>3130</v>
      </c>
      <c r="J4091" s="1">
        <v>1</v>
      </c>
      <c r="K4091" s="1">
        <f t="shared" si="352"/>
        <v>8188000</v>
      </c>
      <c r="L4091" s="1">
        <v>1</v>
      </c>
      <c r="M4091" s="1">
        <f t="shared" si="353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350"/>
        <v>5</v>
      </c>
      <c r="S4091">
        <v>0.18</v>
      </c>
      <c r="T4091">
        <v>2.3E-3</v>
      </c>
      <c r="U4091">
        <f t="shared" si="351"/>
        <v>1.3799999999999999E-3</v>
      </c>
    </row>
    <row r="4092" spans="1:21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354">ROUNDDOWN(A4091/50*20+1500,-1)</f>
        <v>3130</v>
      </c>
      <c r="J4092" s="1">
        <v>1</v>
      </c>
      <c r="K4092" s="1">
        <f t="shared" si="352"/>
        <v>8190000</v>
      </c>
      <c r="L4092" s="1">
        <v>1</v>
      </c>
      <c r="M4092" s="1">
        <f t="shared" si="353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350"/>
        <v>5</v>
      </c>
      <c r="S4092">
        <v>0.18</v>
      </c>
      <c r="T4092">
        <v>2.3E-3</v>
      </c>
      <c r="U4092">
        <f t="shared" si="351"/>
        <v>1.3799999999999999E-3</v>
      </c>
    </row>
    <row r="4093" spans="1:21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354"/>
        <v>3130</v>
      </c>
      <c r="J4093" s="1">
        <v>1</v>
      </c>
      <c r="K4093" s="1">
        <f t="shared" si="352"/>
        <v>8192000</v>
      </c>
      <c r="L4093" s="1">
        <v>1</v>
      </c>
      <c r="M4093" s="1">
        <f t="shared" si="353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350"/>
        <v>5</v>
      </c>
      <c r="S4093">
        <v>0.18</v>
      </c>
      <c r="T4093">
        <v>2.3E-3</v>
      </c>
      <c r="U4093">
        <f t="shared" si="351"/>
        <v>1.3799999999999999E-3</v>
      </c>
    </row>
    <row r="4094" spans="1:21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354"/>
        <v>3130</v>
      </c>
      <c r="J4094" s="1">
        <v>1</v>
      </c>
      <c r="K4094" s="1">
        <f t="shared" si="352"/>
        <v>8194000</v>
      </c>
      <c r="L4094" s="1">
        <v>1</v>
      </c>
      <c r="M4094" s="1">
        <f t="shared" si="353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350"/>
        <v>5</v>
      </c>
      <c r="S4094">
        <v>0.18</v>
      </c>
      <c r="T4094">
        <v>2.3E-3</v>
      </c>
      <c r="U4094">
        <f t="shared" si="351"/>
        <v>1.3799999999999999E-3</v>
      </c>
    </row>
    <row r="4095" spans="1:21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354"/>
        <v>3130</v>
      </c>
      <c r="J4095" s="1">
        <v>1</v>
      </c>
      <c r="K4095" s="1">
        <f t="shared" si="352"/>
        <v>8196000</v>
      </c>
      <c r="L4095" s="1">
        <v>1</v>
      </c>
      <c r="M4095" s="1">
        <f t="shared" si="353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350"/>
        <v>5</v>
      </c>
      <c r="S4095">
        <v>0.18</v>
      </c>
      <c r="T4095">
        <v>2.3E-3</v>
      </c>
      <c r="U4095">
        <f t="shared" si="351"/>
        <v>1.3799999999999999E-3</v>
      </c>
    </row>
    <row r="4096" spans="1:21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354"/>
        <v>3130</v>
      </c>
      <c r="J4096" s="1">
        <v>1</v>
      </c>
      <c r="K4096" s="1">
        <f t="shared" si="352"/>
        <v>8198000</v>
      </c>
      <c r="L4096" s="1">
        <v>1</v>
      </c>
      <c r="M4096" s="1">
        <f t="shared" si="353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350"/>
        <v>5</v>
      </c>
      <c r="S4096">
        <v>0.18</v>
      </c>
      <c r="T4096">
        <v>2.3E-3</v>
      </c>
      <c r="U4096">
        <f t="shared" si="351"/>
        <v>1.3799999999999999E-3</v>
      </c>
    </row>
    <row r="4097" spans="1:21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354"/>
        <v>3130</v>
      </c>
      <c r="J4097" s="1">
        <v>1</v>
      </c>
      <c r="K4097" s="1">
        <f t="shared" si="352"/>
        <v>8200000</v>
      </c>
      <c r="L4097" s="1">
        <v>1</v>
      </c>
      <c r="M4097" s="1">
        <f t="shared" si="353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350"/>
        <v>5</v>
      </c>
      <c r="S4097">
        <v>0.18</v>
      </c>
      <c r="T4097">
        <v>2.3E-3</v>
      </c>
      <c r="U4097">
        <f t="shared" si="351"/>
        <v>1.3799999999999999E-3</v>
      </c>
    </row>
    <row r="4098" spans="1:21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354"/>
        <v>3130</v>
      </c>
      <c r="J4098" s="1">
        <v>1</v>
      </c>
      <c r="K4098" s="1">
        <f t="shared" si="352"/>
        <v>8202000</v>
      </c>
      <c r="L4098" s="1">
        <v>1</v>
      </c>
      <c r="M4098" s="1">
        <f t="shared" si="353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350"/>
        <v>5</v>
      </c>
      <c r="S4098">
        <v>0.18</v>
      </c>
      <c r="T4098">
        <v>2.3E-3</v>
      </c>
      <c r="U4098">
        <f t="shared" si="351"/>
        <v>1.3799999999999999E-3</v>
      </c>
    </row>
    <row r="4099" spans="1:21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354"/>
        <v>3130</v>
      </c>
      <c r="J4099" s="1">
        <v>1</v>
      </c>
      <c r="K4099" s="1">
        <f t="shared" si="352"/>
        <v>8204000</v>
      </c>
      <c r="L4099" s="1">
        <v>1</v>
      </c>
      <c r="M4099" s="1">
        <f t="shared" si="353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355">QUOTIENT(A4099,1000)+1</f>
        <v>5</v>
      </c>
      <c r="S4099">
        <v>0.18</v>
      </c>
      <c r="T4099">
        <v>2.3E-3</v>
      </c>
      <c r="U4099">
        <f t="shared" si="351"/>
        <v>1.3799999999999999E-3</v>
      </c>
    </row>
    <row r="4100" spans="1:21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354"/>
        <v>3130</v>
      </c>
      <c r="J4100" s="1">
        <v>1</v>
      </c>
      <c r="K4100" s="1">
        <f t="shared" si="352"/>
        <v>8206000</v>
      </c>
      <c r="L4100" s="1">
        <v>1</v>
      </c>
      <c r="M4100" s="1">
        <f t="shared" si="353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355"/>
        <v>5</v>
      </c>
      <c r="S4100">
        <v>0.18</v>
      </c>
      <c r="T4100">
        <v>2.3E-3</v>
      </c>
      <c r="U4100">
        <f t="shared" ref="U4100:U4163" si="356">T4100*0.6</f>
        <v>1.3799999999999999E-3</v>
      </c>
    </row>
    <row r="4101" spans="1:21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354"/>
        <v>3130</v>
      </c>
      <c r="J4101" s="1">
        <v>1</v>
      </c>
      <c r="K4101" s="1">
        <f t="shared" si="352"/>
        <v>8208000</v>
      </c>
      <c r="L4101" s="1">
        <v>1</v>
      </c>
      <c r="M4101" s="1">
        <f t="shared" si="353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355"/>
        <v>5</v>
      </c>
      <c r="S4101">
        <v>0.18</v>
      </c>
      <c r="T4101">
        <v>2.3E-3</v>
      </c>
      <c r="U4101">
        <f t="shared" si="356"/>
        <v>1.3799999999999999E-3</v>
      </c>
    </row>
    <row r="4102" spans="1:21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354"/>
        <v>3130</v>
      </c>
      <c r="J4102" s="1">
        <v>1</v>
      </c>
      <c r="K4102" s="1">
        <f t="shared" si="352"/>
        <v>8210000</v>
      </c>
      <c r="L4102" s="1">
        <v>1</v>
      </c>
      <c r="M4102" s="1">
        <f t="shared" si="353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355"/>
        <v>5</v>
      </c>
      <c r="S4102">
        <v>0.18</v>
      </c>
      <c r="T4102">
        <v>2.3E-3</v>
      </c>
      <c r="U4102">
        <f t="shared" si="356"/>
        <v>1.3799999999999999E-3</v>
      </c>
    </row>
    <row r="4103" spans="1:21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354"/>
        <v>3140</v>
      </c>
      <c r="J4103" s="2">
        <v>1</v>
      </c>
      <c r="K4103" s="2">
        <f t="shared" si="352"/>
        <v>8212000</v>
      </c>
      <c r="L4103" s="2">
        <v>1</v>
      </c>
      <c r="M4103" s="2">
        <f t="shared" si="353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355"/>
        <v>5</v>
      </c>
      <c r="S4103">
        <v>0.18</v>
      </c>
      <c r="T4103">
        <v>2.3E-3</v>
      </c>
      <c r="U4103">
        <f t="shared" si="356"/>
        <v>1.3799999999999999E-3</v>
      </c>
    </row>
    <row r="4104" spans="1:21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354"/>
        <v>3140</v>
      </c>
      <c r="J4104" s="2">
        <v>1</v>
      </c>
      <c r="K4104" s="2">
        <f t="shared" si="352"/>
        <v>8214000</v>
      </c>
      <c r="L4104" s="2">
        <v>1</v>
      </c>
      <c r="M4104" s="2">
        <f t="shared" si="353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355"/>
        <v>5</v>
      </c>
      <c r="S4104">
        <v>0.18</v>
      </c>
      <c r="T4104">
        <v>2.3E-3</v>
      </c>
      <c r="U4104">
        <f t="shared" si="356"/>
        <v>1.3799999999999999E-3</v>
      </c>
    </row>
    <row r="4105" spans="1:21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354"/>
        <v>3140</v>
      </c>
      <c r="J4105" s="2">
        <v>1</v>
      </c>
      <c r="K4105" s="2">
        <f t="shared" si="352"/>
        <v>8216000</v>
      </c>
      <c r="L4105" s="2">
        <v>1</v>
      </c>
      <c r="M4105" s="2">
        <f t="shared" si="353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355"/>
        <v>5</v>
      </c>
      <c r="S4105">
        <v>0.18</v>
      </c>
      <c r="T4105">
        <v>2.3E-3</v>
      </c>
      <c r="U4105">
        <f t="shared" si="356"/>
        <v>1.3799999999999999E-3</v>
      </c>
    </row>
    <row r="4106" spans="1:21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354"/>
        <v>3140</v>
      </c>
      <c r="J4106" s="2">
        <v>1</v>
      </c>
      <c r="K4106" s="2">
        <f t="shared" si="352"/>
        <v>8218000</v>
      </c>
      <c r="L4106" s="2">
        <v>1</v>
      </c>
      <c r="M4106" s="2">
        <f t="shared" si="353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355"/>
        <v>5</v>
      </c>
      <c r="S4106">
        <v>0.18</v>
      </c>
      <c r="T4106">
        <v>2.3E-3</v>
      </c>
      <c r="U4106">
        <f t="shared" si="356"/>
        <v>1.3799999999999999E-3</v>
      </c>
    </row>
    <row r="4107" spans="1:21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354"/>
        <v>3140</v>
      </c>
      <c r="J4107" s="2">
        <v>1</v>
      </c>
      <c r="K4107" s="2">
        <f t="shared" si="352"/>
        <v>8220000</v>
      </c>
      <c r="L4107" s="2">
        <v>1</v>
      </c>
      <c r="M4107" s="2">
        <f t="shared" si="353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355"/>
        <v>5</v>
      </c>
      <c r="S4107">
        <v>0.18</v>
      </c>
      <c r="T4107">
        <v>2.3E-3</v>
      </c>
      <c r="U4107">
        <f t="shared" si="356"/>
        <v>1.3799999999999999E-3</v>
      </c>
    </row>
    <row r="4108" spans="1:21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354"/>
        <v>3140</v>
      </c>
      <c r="J4108" s="2">
        <v>1</v>
      </c>
      <c r="K4108" s="2">
        <f t="shared" si="352"/>
        <v>8222000</v>
      </c>
      <c r="L4108" s="2">
        <v>1</v>
      </c>
      <c r="M4108" s="2">
        <f t="shared" si="353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355"/>
        <v>5</v>
      </c>
      <c r="S4108">
        <v>0.18</v>
      </c>
      <c r="T4108">
        <v>2.3E-3</v>
      </c>
      <c r="U4108">
        <f t="shared" si="356"/>
        <v>1.3799999999999999E-3</v>
      </c>
    </row>
    <row r="4109" spans="1:21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354"/>
        <v>3140</v>
      </c>
      <c r="J4109" s="2">
        <v>1</v>
      </c>
      <c r="K4109" s="2">
        <f t="shared" si="352"/>
        <v>8224000</v>
      </c>
      <c r="L4109" s="2">
        <v>1</v>
      </c>
      <c r="M4109" s="2">
        <f t="shared" si="353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355"/>
        <v>5</v>
      </c>
      <c r="S4109">
        <v>0.18</v>
      </c>
      <c r="T4109">
        <v>2.3E-3</v>
      </c>
      <c r="U4109">
        <f t="shared" si="356"/>
        <v>1.3799999999999999E-3</v>
      </c>
    </row>
    <row r="4110" spans="1:21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354"/>
        <v>3140</v>
      </c>
      <c r="J4110" s="2">
        <v>1</v>
      </c>
      <c r="K4110" s="2">
        <f t="shared" si="352"/>
        <v>8226000</v>
      </c>
      <c r="L4110" s="2">
        <v>1</v>
      </c>
      <c r="M4110" s="2">
        <f t="shared" si="353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355"/>
        <v>5</v>
      </c>
      <c r="S4110">
        <v>0.18</v>
      </c>
      <c r="T4110">
        <v>2.3E-3</v>
      </c>
      <c r="U4110">
        <f t="shared" si="356"/>
        <v>1.3799999999999999E-3</v>
      </c>
    </row>
    <row r="4111" spans="1:21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354"/>
        <v>3140</v>
      </c>
      <c r="J4111" s="2">
        <v>1</v>
      </c>
      <c r="K4111" s="2">
        <f t="shared" si="352"/>
        <v>8228000</v>
      </c>
      <c r="L4111" s="2">
        <v>1</v>
      </c>
      <c r="M4111" s="2">
        <f t="shared" si="353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355"/>
        <v>5</v>
      </c>
      <c r="S4111">
        <v>0.18</v>
      </c>
      <c r="T4111">
        <v>2.3E-3</v>
      </c>
      <c r="U4111">
        <f t="shared" si="356"/>
        <v>1.3799999999999999E-3</v>
      </c>
    </row>
    <row r="4112" spans="1:21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354"/>
        <v>3140</v>
      </c>
      <c r="J4112" s="2">
        <v>1</v>
      </c>
      <c r="K4112" s="2">
        <f t="shared" si="352"/>
        <v>8230000</v>
      </c>
      <c r="L4112" s="2">
        <v>1</v>
      </c>
      <c r="M4112" s="2">
        <f t="shared" si="353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355"/>
        <v>5</v>
      </c>
      <c r="S4112">
        <v>0.18</v>
      </c>
      <c r="T4112">
        <v>2.3E-3</v>
      </c>
      <c r="U4112">
        <f t="shared" si="356"/>
        <v>1.3799999999999999E-3</v>
      </c>
    </row>
    <row r="4113" spans="1:21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354"/>
        <v>3140</v>
      </c>
      <c r="J4113" s="2">
        <v>1</v>
      </c>
      <c r="K4113" s="2">
        <f t="shared" si="352"/>
        <v>8232000</v>
      </c>
      <c r="L4113" s="2">
        <v>1</v>
      </c>
      <c r="M4113" s="2">
        <f t="shared" si="353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355"/>
        <v>5</v>
      </c>
      <c r="S4113">
        <v>0.18</v>
      </c>
      <c r="T4113">
        <v>2.3E-3</v>
      </c>
      <c r="U4113">
        <f t="shared" si="356"/>
        <v>1.3799999999999999E-3</v>
      </c>
    </row>
    <row r="4114" spans="1:21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354"/>
        <v>3140</v>
      </c>
      <c r="J4114" s="2">
        <v>1</v>
      </c>
      <c r="K4114" s="2">
        <f t="shared" si="352"/>
        <v>8234000</v>
      </c>
      <c r="L4114" s="2">
        <v>1</v>
      </c>
      <c r="M4114" s="2">
        <f t="shared" si="353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355"/>
        <v>5</v>
      </c>
      <c r="S4114">
        <v>0.18</v>
      </c>
      <c r="T4114">
        <v>2.3E-3</v>
      </c>
      <c r="U4114">
        <f t="shared" si="356"/>
        <v>1.3799999999999999E-3</v>
      </c>
    </row>
    <row r="4115" spans="1:21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354"/>
        <v>3140</v>
      </c>
      <c r="J4115" s="2">
        <v>1</v>
      </c>
      <c r="K4115" s="2">
        <f t="shared" si="352"/>
        <v>8236000</v>
      </c>
      <c r="L4115" s="2">
        <v>1</v>
      </c>
      <c r="M4115" s="2">
        <f t="shared" si="353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355"/>
        <v>5</v>
      </c>
      <c r="S4115">
        <v>0.18</v>
      </c>
      <c r="T4115">
        <v>2.3E-3</v>
      </c>
      <c r="U4115">
        <f t="shared" si="356"/>
        <v>1.3799999999999999E-3</v>
      </c>
    </row>
    <row r="4116" spans="1:21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354"/>
        <v>3140</v>
      </c>
      <c r="J4116" s="2">
        <v>1</v>
      </c>
      <c r="K4116" s="2">
        <f t="shared" si="352"/>
        <v>8238000</v>
      </c>
      <c r="L4116" s="2">
        <v>1</v>
      </c>
      <c r="M4116" s="2">
        <f t="shared" si="353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355"/>
        <v>5</v>
      </c>
      <c r="S4116">
        <v>0.18</v>
      </c>
      <c r="T4116">
        <v>2.3E-3</v>
      </c>
      <c r="U4116">
        <f t="shared" si="356"/>
        <v>1.3799999999999999E-3</v>
      </c>
    </row>
    <row r="4117" spans="1:21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354"/>
        <v>3140</v>
      </c>
      <c r="J4117" s="2">
        <v>1</v>
      </c>
      <c r="K4117" s="2">
        <f t="shared" si="352"/>
        <v>8240000</v>
      </c>
      <c r="L4117" s="2">
        <v>1</v>
      </c>
      <c r="M4117" s="2">
        <f t="shared" si="353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355"/>
        <v>5</v>
      </c>
      <c r="S4117">
        <v>0.18</v>
      </c>
      <c r="T4117">
        <v>2.3E-3</v>
      </c>
      <c r="U4117">
        <f t="shared" si="356"/>
        <v>1.3799999999999999E-3</v>
      </c>
    </row>
    <row r="4118" spans="1:21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354"/>
        <v>3140</v>
      </c>
      <c r="J4118" s="2">
        <v>1</v>
      </c>
      <c r="K4118" s="2">
        <f t="shared" si="352"/>
        <v>8242000</v>
      </c>
      <c r="L4118" s="2">
        <v>1</v>
      </c>
      <c r="M4118" s="2">
        <f t="shared" si="353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355"/>
        <v>5</v>
      </c>
      <c r="S4118">
        <v>0.18</v>
      </c>
      <c r="T4118">
        <v>2.3E-3</v>
      </c>
      <c r="U4118">
        <f t="shared" si="356"/>
        <v>1.3799999999999999E-3</v>
      </c>
    </row>
    <row r="4119" spans="1:21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354"/>
        <v>3140</v>
      </c>
      <c r="J4119" s="2">
        <v>1</v>
      </c>
      <c r="K4119" s="2">
        <f t="shared" si="352"/>
        <v>8244000</v>
      </c>
      <c r="L4119" s="2">
        <v>1</v>
      </c>
      <c r="M4119" s="2">
        <f t="shared" si="353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355"/>
        <v>5</v>
      </c>
      <c r="S4119">
        <v>0.18</v>
      </c>
      <c r="T4119">
        <v>2.3E-3</v>
      </c>
      <c r="U4119">
        <f t="shared" si="356"/>
        <v>1.3799999999999999E-3</v>
      </c>
    </row>
    <row r="4120" spans="1:21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354"/>
        <v>3140</v>
      </c>
      <c r="J4120" s="2">
        <v>1</v>
      </c>
      <c r="K4120" s="2">
        <f t="shared" si="352"/>
        <v>8246000</v>
      </c>
      <c r="L4120" s="2">
        <v>1</v>
      </c>
      <c r="M4120" s="2">
        <f t="shared" si="353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355"/>
        <v>5</v>
      </c>
      <c r="S4120">
        <v>0.18</v>
      </c>
      <c r="T4120">
        <v>2.3E-3</v>
      </c>
      <c r="U4120">
        <f t="shared" si="356"/>
        <v>1.3799999999999999E-3</v>
      </c>
    </row>
    <row r="4121" spans="1:21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354"/>
        <v>3140</v>
      </c>
      <c r="J4121" s="2">
        <v>1</v>
      </c>
      <c r="K4121" s="2">
        <f t="shared" si="352"/>
        <v>8248000</v>
      </c>
      <c r="L4121" s="2">
        <v>1</v>
      </c>
      <c r="M4121" s="2">
        <f t="shared" si="353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355"/>
        <v>5</v>
      </c>
      <c r="S4121">
        <v>0.18</v>
      </c>
      <c r="T4121">
        <v>2.3E-3</v>
      </c>
      <c r="U4121">
        <f t="shared" si="356"/>
        <v>1.3799999999999999E-3</v>
      </c>
    </row>
    <row r="4122" spans="1:21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354"/>
        <v>3140</v>
      </c>
      <c r="J4122" s="2">
        <v>1</v>
      </c>
      <c r="K4122" s="2">
        <f t="shared" si="352"/>
        <v>8250000</v>
      </c>
      <c r="L4122" s="2">
        <v>1</v>
      </c>
      <c r="M4122" s="2">
        <f t="shared" si="353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355"/>
        <v>5</v>
      </c>
      <c r="S4122">
        <v>0.18</v>
      </c>
      <c r="T4122">
        <v>2.3E-3</v>
      </c>
      <c r="U4122">
        <f t="shared" si="356"/>
        <v>1.3799999999999999E-3</v>
      </c>
    </row>
    <row r="4123" spans="1:21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354"/>
        <v>3140</v>
      </c>
      <c r="J4123" s="2">
        <v>1</v>
      </c>
      <c r="K4123" s="2">
        <f t="shared" si="352"/>
        <v>8252000</v>
      </c>
      <c r="L4123" s="2">
        <v>1</v>
      </c>
      <c r="M4123" s="2">
        <f t="shared" si="353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355"/>
        <v>5</v>
      </c>
      <c r="S4123">
        <v>0.18</v>
      </c>
      <c r="T4123">
        <v>2.3E-3</v>
      </c>
      <c r="U4123">
        <f t="shared" si="356"/>
        <v>1.3799999999999999E-3</v>
      </c>
    </row>
    <row r="4124" spans="1:21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354"/>
        <v>3140</v>
      </c>
      <c r="J4124" s="2">
        <v>1</v>
      </c>
      <c r="K4124" s="2">
        <f t="shared" si="352"/>
        <v>8254000</v>
      </c>
      <c r="L4124" s="2">
        <v>1</v>
      </c>
      <c r="M4124" s="2">
        <f t="shared" si="353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355"/>
        <v>5</v>
      </c>
      <c r="S4124">
        <v>0.18</v>
      </c>
      <c r="T4124">
        <v>2.3E-3</v>
      </c>
      <c r="U4124">
        <f t="shared" si="356"/>
        <v>1.3799999999999999E-3</v>
      </c>
    </row>
    <row r="4125" spans="1:21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354"/>
        <v>3140</v>
      </c>
      <c r="J4125" s="2">
        <v>1</v>
      </c>
      <c r="K4125" s="2">
        <f t="shared" si="352"/>
        <v>8256000</v>
      </c>
      <c r="L4125" s="2">
        <v>1</v>
      </c>
      <c r="M4125" s="2">
        <f t="shared" si="353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355"/>
        <v>5</v>
      </c>
      <c r="S4125">
        <v>0.18</v>
      </c>
      <c r="T4125">
        <v>2.3E-3</v>
      </c>
      <c r="U4125">
        <f t="shared" si="356"/>
        <v>1.3799999999999999E-3</v>
      </c>
    </row>
    <row r="4126" spans="1:21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354"/>
        <v>3140</v>
      </c>
      <c r="J4126" s="2">
        <v>1</v>
      </c>
      <c r="K4126" s="2">
        <f t="shared" si="352"/>
        <v>8258000</v>
      </c>
      <c r="L4126" s="2">
        <v>1</v>
      </c>
      <c r="M4126" s="2">
        <f t="shared" si="353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355"/>
        <v>5</v>
      </c>
      <c r="S4126">
        <v>0.18</v>
      </c>
      <c r="T4126">
        <v>2.3E-3</v>
      </c>
      <c r="U4126">
        <f t="shared" si="356"/>
        <v>1.3799999999999999E-3</v>
      </c>
    </row>
    <row r="4127" spans="1:21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354"/>
        <v>3140</v>
      </c>
      <c r="J4127" s="2">
        <v>1</v>
      </c>
      <c r="K4127" s="2">
        <f t="shared" si="352"/>
        <v>8260000</v>
      </c>
      <c r="L4127" s="2">
        <v>1</v>
      </c>
      <c r="M4127" s="2">
        <f t="shared" si="353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355"/>
        <v>5</v>
      </c>
      <c r="S4127">
        <v>0.18</v>
      </c>
      <c r="T4127">
        <v>2.3E-3</v>
      </c>
      <c r="U4127">
        <f t="shared" si="356"/>
        <v>1.3799999999999999E-3</v>
      </c>
    </row>
    <row r="4128" spans="1:21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354"/>
        <v>3150</v>
      </c>
      <c r="J4128" s="2">
        <v>1</v>
      </c>
      <c r="K4128" s="2">
        <f t="shared" si="352"/>
        <v>8262000</v>
      </c>
      <c r="L4128" s="2">
        <v>1</v>
      </c>
      <c r="M4128" s="2">
        <f t="shared" si="353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355"/>
        <v>5</v>
      </c>
      <c r="S4128">
        <v>0.18</v>
      </c>
      <c r="T4128">
        <v>2.3E-3</v>
      </c>
      <c r="U4128">
        <f t="shared" si="356"/>
        <v>1.3799999999999999E-3</v>
      </c>
    </row>
    <row r="4129" spans="1:21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354"/>
        <v>3150</v>
      </c>
      <c r="J4129" s="2">
        <v>1</v>
      </c>
      <c r="K4129" s="2">
        <f t="shared" si="352"/>
        <v>8264000</v>
      </c>
      <c r="L4129" s="2">
        <v>1</v>
      </c>
      <c r="M4129" s="2">
        <f t="shared" si="353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355"/>
        <v>5</v>
      </c>
      <c r="S4129">
        <v>0.18</v>
      </c>
      <c r="T4129">
        <v>2.3E-3</v>
      </c>
      <c r="U4129">
        <f t="shared" si="356"/>
        <v>1.3799999999999999E-3</v>
      </c>
    </row>
    <row r="4130" spans="1:21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354"/>
        <v>3150</v>
      </c>
      <c r="J4130" s="2">
        <v>1</v>
      </c>
      <c r="K4130" s="2">
        <f t="shared" si="352"/>
        <v>8266000</v>
      </c>
      <c r="L4130" s="2">
        <v>1</v>
      </c>
      <c r="M4130" s="2">
        <f t="shared" si="353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355"/>
        <v>5</v>
      </c>
      <c r="S4130">
        <v>0.18</v>
      </c>
      <c r="T4130">
        <v>2.3E-3</v>
      </c>
      <c r="U4130">
        <f t="shared" si="356"/>
        <v>1.3799999999999999E-3</v>
      </c>
    </row>
    <row r="4131" spans="1:21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354"/>
        <v>3150</v>
      </c>
      <c r="J4131" s="2">
        <v>1</v>
      </c>
      <c r="K4131" s="2">
        <f t="shared" ref="K4131:K4194" si="357">10000+A4131*2000</f>
        <v>8268000</v>
      </c>
      <c r="L4131" s="2">
        <v>1</v>
      </c>
      <c r="M4131" s="2">
        <f t="shared" si="353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355"/>
        <v>5</v>
      </c>
      <c r="S4131">
        <v>0.18</v>
      </c>
      <c r="T4131">
        <v>2.3E-3</v>
      </c>
      <c r="U4131">
        <f t="shared" si="356"/>
        <v>1.3799999999999999E-3</v>
      </c>
    </row>
    <row r="4132" spans="1:21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354"/>
        <v>3150</v>
      </c>
      <c r="J4132" s="2">
        <v>1</v>
      </c>
      <c r="K4132" s="2">
        <f t="shared" si="357"/>
        <v>8270000</v>
      </c>
      <c r="L4132" s="2">
        <v>1</v>
      </c>
      <c r="M4132" s="2">
        <f t="shared" si="353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355"/>
        <v>5</v>
      </c>
      <c r="S4132">
        <v>0.18</v>
      </c>
      <c r="T4132">
        <v>2.3E-3</v>
      </c>
      <c r="U4132">
        <f t="shared" si="356"/>
        <v>1.3799999999999999E-3</v>
      </c>
    </row>
    <row r="4133" spans="1:21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354"/>
        <v>3150</v>
      </c>
      <c r="J4133" s="2">
        <v>1</v>
      </c>
      <c r="K4133" s="2">
        <f t="shared" si="357"/>
        <v>8272000</v>
      </c>
      <c r="L4133" s="2">
        <v>1</v>
      </c>
      <c r="M4133" s="2">
        <f t="shared" ref="M4133:M4196" si="358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355"/>
        <v>5</v>
      </c>
      <c r="S4133">
        <v>0.18</v>
      </c>
      <c r="T4133">
        <v>2.3E-3</v>
      </c>
      <c r="U4133">
        <f t="shared" si="356"/>
        <v>1.3799999999999999E-3</v>
      </c>
    </row>
    <row r="4134" spans="1:21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354"/>
        <v>3150</v>
      </c>
      <c r="J4134" s="2">
        <v>1</v>
      </c>
      <c r="K4134" s="2">
        <f t="shared" si="357"/>
        <v>8274000</v>
      </c>
      <c r="L4134" s="2">
        <v>1</v>
      </c>
      <c r="M4134" s="2">
        <f t="shared" si="358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355"/>
        <v>5</v>
      </c>
      <c r="S4134">
        <v>0.18</v>
      </c>
      <c r="T4134">
        <v>2.3E-3</v>
      </c>
      <c r="U4134">
        <f t="shared" si="356"/>
        <v>1.3799999999999999E-3</v>
      </c>
    </row>
    <row r="4135" spans="1:21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354"/>
        <v>3150</v>
      </c>
      <c r="J4135" s="2">
        <v>1</v>
      </c>
      <c r="K4135" s="2">
        <f t="shared" si="357"/>
        <v>8276000</v>
      </c>
      <c r="L4135" s="2">
        <v>1</v>
      </c>
      <c r="M4135" s="2">
        <f t="shared" si="358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355"/>
        <v>5</v>
      </c>
      <c r="S4135">
        <v>0.18</v>
      </c>
      <c r="T4135">
        <v>2.3E-3</v>
      </c>
      <c r="U4135">
        <f t="shared" si="356"/>
        <v>1.3799999999999999E-3</v>
      </c>
    </row>
    <row r="4136" spans="1:21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354"/>
        <v>3150</v>
      </c>
      <c r="J4136" s="2">
        <v>1</v>
      </c>
      <c r="K4136" s="2">
        <f t="shared" si="357"/>
        <v>8278000</v>
      </c>
      <c r="L4136" s="2">
        <v>1</v>
      </c>
      <c r="M4136" s="2">
        <f t="shared" si="358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355"/>
        <v>5</v>
      </c>
      <c r="S4136">
        <v>0.18</v>
      </c>
      <c r="T4136">
        <v>2.3E-3</v>
      </c>
      <c r="U4136">
        <f t="shared" si="356"/>
        <v>1.3799999999999999E-3</v>
      </c>
    </row>
    <row r="4137" spans="1:21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354"/>
        <v>3150</v>
      </c>
      <c r="J4137" s="2">
        <v>1</v>
      </c>
      <c r="K4137" s="2">
        <f t="shared" si="357"/>
        <v>8280000</v>
      </c>
      <c r="L4137" s="2">
        <v>1</v>
      </c>
      <c r="M4137" s="2">
        <f t="shared" si="358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355"/>
        <v>5</v>
      </c>
      <c r="S4137">
        <v>0.18</v>
      </c>
      <c r="T4137">
        <v>2.3E-3</v>
      </c>
      <c r="U4137">
        <f t="shared" si="356"/>
        <v>1.3799999999999999E-3</v>
      </c>
    </row>
    <row r="4138" spans="1:21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354"/>
        <v>3150</v>
      </c>
      <c r="J4138" s="2">
        <v>1</v>
      </c>
      <c r="K4138" s="2">
        <f t="shared" si="357"/>
        <v>8282000</v>
      </c>
      <c r="L4138" s="2">
        <v>1</v>
      </c>
      <c r="M4138" s="2">
        <f t="shared" si="358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355"/>
        <v>5</v>
      </c>
      <c r="S4138">
        <v>0.18</v>
      </c>
      <c r="T4138">
        <v>2.3E-3</v>
      </c>
      <c r="U4138">
        <f t="shared" si="356"/>
        <v>1.3799999999999999E-3</v>
      </c>
    </row>
    <row r="4139" spans="1:21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354"/>
        <v>3150</v>
      </c>
      <c r="J4139" s="2">
        <v>1</v>
      </c>
      <c r="K4139" s="2">
        <f t="shared" si="357"/>
        <v>8284000</v>
      </c>
      <c r="L4139" s="2">
        <v>1</v>
      </c>
      <c r="M4139" s="2">
        <f t="shared" si="358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355"/>
        <v>5</v>
      </c>
      <c r="S4139">
        <v>0.18</v>
      </c>
      <c r="T4139">
        <v>2.3E-3</v>
      </c>
      <c r="U4139">
        <f t="shared" si="356"/>
        <v>1.3799999999999999E-3</v>
      </c>
    </row>
    <row r="4140" spans="1:21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354"/>
        <v>3150</v>
      </c>
      <c r="J4140" s="2">
        <v>1</v>
      </c>
      <c r="K4140" s="2">
        <f t="shared" si="357"/>
        <v>8286000</v>
      </c>
      <c r="L4140" s="2">
        <v>1</v>
      </c>
      <c r="M4140" s="2">
        <f t="shared" si="358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355"/>
        <v>5</v>
      </c>
      <c r="S4140">
        <v>0.18</v>
      </c>
      <c r="T4140">
        <v>2.3E-3</v>
      </c>
      <c r="U4140">
        <f t="shared" si="356"/>
        <v>1.3799999999999999E-3</v>
      </c>
    </row>
    <row r="4141" spans="1:21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354"/>
        <v>3150</v>
      </c>
      <c r="J4141" s="2">
        <v>1</v>
      </c>
      <c r="K4141" s="2">
        <f t="shared" si="357"/>
        <v>8288000</v>
      </c>
      <c r="L4141" s="2">
        <v>1</v>
      </c>
      <c r="M4141" s="2">
        <f t="shared" si="358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355"/>
        <v>5</v>
      </c>
      <c r="S4141">
        <v>0.18</v>
      </c>
      <c r="T4141">
        <v>2.3E-3</v>
      </c>
      <c r="U4141">
        <f t="shared" si="356"/>
        <v>1.3799999999999999E-3</v>
      </c>
    </row>
    <row r="4142" spans="1:21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354"/>
        <v>3150</v>
      </c>
      <c r="J4142" s="2">
        <v>1</v>
      </c>
      <c r="K4142" s="2">
        <f t="shared" si="357"/>
        <v>8290000</v>
      </c>
      <c r="L4142" s="2">
        <v>1</v>
      </c>
      <c r="M4142" s="2">
        <f t="shared" si="358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355"/>
        <v>5</v>
      </c>
      <c r="S4142">
        <v>0.18</v>
      </c>
      <c r="T4142">
        <v>2.3E-3</v>
      </c>
      <c r="U4142">
        <f t="shared" si="356"/>
        <v>1.3799999999999999E-3</v>
      </c>
    </row>
    <row r="4143" spans="1:21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354"/>
        <v>3150</v>
      </c>
      <c r="J4143" s="2">
        <v>1</v>
      </c>
      <c r="K4143" s="2">
        <f t="shared" si="357"/>
        <v>8292000</v>
      </c>
      <c r="L4143" s="2">
        <v>1</v>
      </c>
      <c r="M4143" s="2">
        <f t="shared" si="358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355"/>
        <v>5</v>
      </c>
      <c r="S4143">
        <v>0.18</v>
      </c>
      <c r="T4143">
        <v>2.3E-3</v>
      </c>
      <c r="U4143">
        <f t="shared" si="356"/>
        <v>1.3799999999999999E-3</v>
      </c>
    </row>
    <row r="4144" spans="1:21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354"/>
        <v>3150</v>
      </c>
      <c r="J4144" s="2">
        <v>1</v>
      </c>
      <c r="K4144" s="2">
        <f t="shared" si="357"/>
        <v>8294000</v>
      </c>
      <c r="L4144" s="2">
        <v>1</v>
      </c>
      <c r="M4144" s="2">
        <f t="shared" si="358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355"/>
        <v>5</v>
      </c>
      <c r="S4144">
        <v>0.18</v>
      </c>
      <c r="T4144">
        <v>2.3E-3</v>
      </c>
      <c r="U4144">
        <f t="shared" si="356"/>
        <v>1.3799999999999999E-3</v>
      </c>
    </row>
    <row r="4145" spans="1:21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354"/>
        <v>3150</v>
      </c>
      <c r="J4145" s="2">
        <v>1</v>
      </c>
      <c r="K4145" s="2">
        <f t="shared" si="357"/>
        <v>8296000</v>
      </c>
      <c r="L4145" s="2">
        <v>1</v>
      </c>
      <c r="M4145" s="2">
        <f t="shared" si="358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355"/>
        <v>5</v>
      </c>
      <c r="S4145">
        <v>0.18</v>
      </c>
      <c r="T4145">
        <v>2.3E-3</v>
      </c>
      <c r="U4145">
        <f t="shared" si="356"/>
        <v>1.3799999999999999E-3</v>
      </c>
    </row>
    <row r="4146" spans="1:21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354"/>
        <v>3150</v>
      </c>
      <c r="J4146" s="2">
        <v>1</v>
      </c>
      <c r="K4146" s="2">
        <f t="shared" si="357"/>
        <v>8298000</v>
      </c>
      <c r="L4146" s="2">
        <v>1</v>
      </c>
      <c r="M4146" s="2">
        <f t="shared" si="358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355"/>
        <v>5</v>
      </c>
      <c r="S4146">
        <v>0.18</v>
      </c>
      <c r="T4146">
        <v>2.3E-3</v>
      </c>
      <c r="U4146">
        <f t="shared" si="356"/>
        <v>1.3799999999999999E-3</v>
      </c>
    </row>
    <row r="4147" spans="1:21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354"/>
        <v>3150</v>
      </c>
      <c r="J4147" s="2">
        <v>1</v>
      </c>
      <c r="K4147" s="2">
        <f t="shared" si="357"/>
        <v>8300000</v>
      </c>
      <c r="L4147" s="2">
        <v>1</v>
      </c>
      <c r="M4147" s="2">
        <f t="shared" si="358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355"/>
        <v>5</v>
      </c>
      <c r="S4147">
        <v>0.18</v>
      </c>
      <c r="T4147">
        <v>2.3E-3</v>
      </c>
      <c r="U4147">
        <f t="shared" si="356"/>
        <v>1.3799999999999999E-3</v>
      </c>
    </row>
    <row r="4148" spans="1:21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354"/>
        <v>3150</v>
      </c>
      <c r="J4148" s="2">
        <v>1</v>
      </c>
      <c r="K4148" s="2">
        <f t="shared" si="357"/>
        <v>8302000</v>
      </c>
      <c r="L4148" s="2">
        <v>1</v>
      </c>
      <c r="M4148" s="2">
        <f t="shared" si="358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355"/>
        <v>5</v>
      </c>
      <c r="S4148">
        <v>0.18</v>
      </c>
      <c r="T4148">
        <v>2.3E-3</v>
      </c>
      <c r="U4148">
        <f t="shared" si="356"/>
        <v>1.3799999999999999E-3</v>
      </c>
    </row>
    <row r="4149" spans="1:21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354"/>
        <v>3150</v>
      </c>
      <c r="J4149" s="2">
        <v>1</v>
      </c>
      <c r="K4149" s="2">
        <f t="shared" si="357"/>
        <v>8304000</v>
      </c>
      <c r="L4149" s="2">
        <v>1</v>
      </c>
      <c r="M4149" s="2">
        <f t="shared" si="358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355"/>
        <v>5</v>
      </c>
      <c r="S4149">
        <v>0.18</v>
      </c>
      <c r="T4149">
        <v>2.3E-3</v>
      </c>
      <c r="U4149">
        <f t="shared" si="356"/>
        <v>1.3799999999999999E-3</v>
      </c>
    </row>
    <row r="4150" spans="1:21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354"/>
        <v>3150</v>
      </c>
      <c r="J4150" s="2">
        <v>1</v>
      </c>
      <c r="K4150" s="2">
        <f t="shared" si="357"/>
        <v>8306000</v>
      </c>
      <c r="L4150" s="2">
        <v>1</v>
      </c>
      <c r="M4150" s="2">
        <f t="shared" si="358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355"/>
        <v>5</v>
      </c>
      <c r="S4150">
        <v>0.18</v>
      </c>
      <c r="T4150">
        <v>2.3E-3</v>
      </c>
      <c r="U4150">
        <f t="shared" si="356"/>
        <v>1.3799999999999999E-3</v>
      </c>
    </row>
    <row r="4151" spans="1:21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354"/>
        <v>3150</v>
      </c>
      <c r="J4151" s="2">
        <v>1</v>
      </c>
      <c r="K4151" s="2">
        <f t="shared" si="357"/>
        <v>8308000</v>
      </c>
      <c r="L4151" s="2">
        <v>1</v>
      </c>
      <c r="M4151" s="2">
        <f t="shared" si="358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355"/>
        <v>5</v>
      </c>
      <c r="S4151">
        <v>0.18</v>
      </c>
      <c r="T4151">
        <v>2.3E-3</v>
      </c>
      <c r="U4151">
        <f t="shared" si="356"/>
        <v>1.3799999999999999E-3</v>
      </c>
    </row>
    <row r="4152" spans="1:21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354"/>
        <v>3150</v>
      </c>
      <c r="J4152" s="2">
        <v>1</v>
      </c>
      <c r="K4152" s="2">
        <f t="shared" si="357"/>
        <v>8310000</v>
      </c>
      <c r="L4152" s="2">
        <v>1</v>
      </c>
      <c r="M4152" s="2">
        <f t="shared" si="358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355"/>
        <v>5</v>
      </c>
      <c r="S4152">
        <v>0.18</v>
      </c>
      <c r="T4152">
        <v>2.3E-3</v>
      </c>
      <c r="U4152">
        <f t="shared" si="356"/>
        <v>1.3799999999999999E-3</v>
      </c>
    </row>
    <row r="4153" spans="1:21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354"/>
        <v>3160</v>
      </c>
      <c r="J4153" s="1">
        <v>1</v>
      </c>
      <c r="K4153" s="1">
        <f t="shared" si="357"/>
        <v>8312000</v>
      </c>
      <c r="L4153" s="1">
        <v>1</v>
      </c>
      <c r="M4153" s="1">
        <f t="shared" si="358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355"/>
        <v>5</v>
      </c>
      <c r="S4153">
        <v>0.18</v>
      </c>
      <c r="T4153">
        <v>2.3E-3</v>
      </c>
      <c r="U4153">
        <f t="shared" si="356"/>
        <v>1.3799999999999999E-3</v>
      </c>
    </row>
    <row r="4154" spans="1:21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354"/>
        <v>3160</v>
      </c>
      <c r="J4154" s="1">
        <v>1</v>
      </c>
      <c r="K4154" s="1">
        <f t="shared" si="357"/>
        <v>8314000</v>
      </c>
      <c r="L4154" s="1">
        <v>1</v>
      </c>
      <c r="M4154" s="1">
        <f t="shared" si="358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355"/>
        <v>5</v>
      </c>
      <c r="S4154">
        <v>0.18</v>
      </c>
      <c r="T4154">
        <v>2.3E-3</v>
      </c>
      <c r="U4154">
        <f t="shared" si="356"/>
        <v>1.3799999999999999E-3</v>
      </c>
    </row>
    <row r="4155" spans="1:21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354"/>
        <v>3160</v>
      </c>
      <c r="J4155" s="1">
        <v>1</v>
      </c>
      <c r="K4155" s="1">
        <f t="shared" si="357"/>
        <v>8316000</v>
      </c>
      <c r="L4155" s="1">
        <v>1</v>
      </c>
      <c r="M4155" s="1">
        <f t="shared" si="358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355"/>
        <v>5</v>
      </c>
      <c r="S4155">
        <v>0.18</v>
      </c>
      <c r="T4155">
        <v>2.3E-3</v>
      </c>
      <c r="U4155">
        <f t="shared" si="356"/>
        <v>1.3799999999999999E-3</v>
      </c>
    </row>
    <row r="4156" spans="1:21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359">ROUNDDOWN(A4155/50*20+1500,-1)</f>
        <v>3160</v>
      </c>
      <c r="J4156" s="1">
        <v>1</v>
      </c>
      <c r="K4156" s="1">
        <f t="shared" si="357"/>
        <v>8318000</v>
      </c>
      <c r="L4156" s="1">
        <v>1</v>
      </c>
      <c r="M4156" s="1">
        <f t="shared" si="358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355"/>
        <v>5</v>
      </c>
      <c r="S4156">
        <v>0.18</v>
      </c>
      <c r="T4156">
        <v>2.3E-3</v>
      </c>
      <c r="U4156">
        <f t="shared" si="356"/>
        <v>1.3799999999999999E-3</v>
      </c>
    </row>
    <row r="4157" spans="1:21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359"/>
        <v>3160</v>
      </c>
      <c r="J4157" s="1">
        <v>1</v>
      </c>
      <c r="K4157" s="1">
        <f t="shared" si="357"/>
        <v>8320000</v>
      </c>
      <c r="L4157" s="1">
        <v>1</v>
      </c>
      <c r="M4157" s="1">
        <f t="shared" si="358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355"/>
        <v>5</v>
      </c>
      <c r="S4157">
        <v>0.18</v>
      </c>
      <c r="T4157">
        <v>2.3E-3</v>
      </c>
      <c r="U4157">
        <f t="shared" si="356"/>
        <v>1.3799999999999999E-3</v>
      </c>
    </row>
    <row r="4158" spans="1:21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359"/>
        <v>3160</v>
      </c>
      <c r="J4158" s="1">
        <v>1</v>
      </c>
      <c r="K4158" s="1">
        <f t="shared" si="357"/>
        <v>8322000</v>
      </c>
      <c r="L4158" s="1">
        <v>1</v>
      </c>
      <c r="M4158" s="1">
        <f t="shared" si="358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355"/>
        <v>5</v>
      </c>
      <c r="S4158">
        <v>0.18</v>
      </c>
      <c r="T4158">
        <v>2.3E-3</v>
      </c>
      <c r="U4158">
        <f t="shared" si="356"/>
        <v>1.3799999999999999E-3</v>
      </c>
    </row>
    <row r="4159" spans="1:21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359"/>
        <v>3160</v>
      </c>
      <c r="J4159" s="1">
        <v>1</v>
      </c>
      <c r="K4159" s="1">
        <f t="shared" si="357"/>
        <v>8324000</v>
      </c>
      <c r="L4159" s="1">
        <v>1</v>
      </c>
      <c r="M4159" s="1">
        <f t="shared" si="358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355"/>
        <v>5</v>
      </c>
      <c r="S4159">
        <v>0.18</v>
      </c>
      <c r="T4159">
        <v>2.3E-3</v>
      </c>
      <c r="U4159">
        <f t="shared" si="356"/>
        <v>1.3799999999999999E-3</v>
      </c>
    </row>
    <row r="4160" spans="1:21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359"/>
        <v>3160</v>
      </c>
      <c r="J4160" s="1">
        <v>1</v>
      </c>
      <c r="K4160" s="1">
        <f t="shared" si="357"/>
        <v>8326000</v>
      </c>
      <c r="L4160" s="1">
        <v>1</v>
      </c>
      <c r="M4160" s="1">
        <f t="shared" si="358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355"/>
        <v>5</v>
      </c>
      <c r="S4160">
        <v>0.18</v>
      </c>
      <c r="T4160">
        <v>2.3E-3</v>
      </c>
      <c r="U4160">
        <f t="shared" si="356"/>
        <v>1.3799999999999999E-3</v>
      </c>
    </row>
    <row r="4161" spans="1:21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359"/>
        <v>3160</v>
      </c>
      <c r="J4161" s="1">
        <v>1</v>
      </c>
      <c r="K4161" s="1">
        <f t="shared" si="357"/>
        <v>8328000</v>
      </c>
      <c r="L4161" s="1">
        <v>1</v>
      </c>
      <c r="M4161" s="1">
        <f t="shared" si="358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355"/>
        <v>5</v>
      </c>
      <c r="S4161">
        <v>0.18</v>
      </c>
      <c r="T4161">
        <v>2.3E-3</v>
      </c>
      <c r="U4161">
        <f t="shared" si="356"/>
        <v>1.3799999999999999E-3</v>
      </c>
    </row>
    <row r="4162" spans="1:21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359"/>
        <v>3160</v>
      </c>
      <c r="J4162" s="1">
        <v>1</v>
      </c>
      <c r="K4162" s="1">
        <f t="shared" si="357"/>
        <v>8330000</v>
      </c>
      <c r="L4162" s="1">
        <v>1</v>
      </c>
      <c r="M4162" s="1">
        <f t="shared" si="358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355"/>
        <v>5</v>
      </c>
      <c r="S4162">
        <v>0.18</v>
      </c>
      <c r="T4162">
        <v>2.3E-3</v>
      </c>
      <c r="U4162">
        <f t="shared" si="356"/>
        <v>1.3799999999999999E-3</v>
      </c>
    </row>
    <row r="4163" spans="1:21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359"/>
        <v>3160</v>
      </c>
      <c r="J4163" s="1">
        <v>1</v>
      </c>
      <c r="K4163" s="1">
        <f t="shared" si="357"/>
        <v>8332000</v>
      </c>
      <c r="L4163" s="1">
        <v>1</v>
      </c>
      <c r="M4163" s="1">
        <f t="shared" si="358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360">QUOTIENT(A4163,1000)+1</f>
        <v>5</v>
      </c>
      <c r="S4163">
        <v>0.18</v>
      </c>
      <c r="T4163">
        <v>2.3E-3</v>
      </c>
      <c r="U4163">
        <f t="shared" si="356"/>
        <v>1.3799999999999999E-3</v>
      </c>
    </row>
    <row r="4164" spans="1:21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359"/>
        <v>3160</v>
      </c>
      <c r="J4164" s="1">
        <v>1</v>
      </c>
      <c r="K4164" s="1">
        <f t="shared" si="357"/>
        <v>8334000</v>
      </c>
      <c r="L4164" s="1">
        <v>1</v>
      </c>
      <c r="M4164" s="1">
        <f t="shared" si="358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360"/>
        <v>5</v>
      </c>
      <c r="S4164">
        <v>0.18</v>
      </c>
      <c r="T4164">
        <v>2.3E-3</v>
      </c>
      <c r="U4164">
        <f t="shared" ref="U4164:U4227" si="361">T4164*0.6</f>
        <v>1.3799999999999999E-3</v>
      </c>
    </row>
    <row r="4165" spans="1:21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359"/>
        <v>3160</v>
      </c>
      <c r="J4165" s="1">
        <v>1</v>
      </c>
      <c r="K4165" s="1">
        <f t="shared" si="357"/>
        <v>8336000</v>
      </c>
      <c r="L4165" s="1">
        <v>1</v>
      </c>
      <c r="M4165" s="1">
        <f t="shared" si="358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360"/>
        <v>5</v>
      </c>
      <c r="S4165">
        <v>0.18</v>
      </c>
      <c r="T4165">
        <v>2.3E-3</v>
      </c>
      <c r="U4165">
        <f t="shared" si="361"/>
        <v>1.3799999999999999E-3</v>
      </c>
    </row>
    <row r="4166" spans="1:21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359"/>
        <v>3160</v>
      </c>
      <c r="J4166" s="1">
        <v>1</v>
      </c>
      <c r="K4166" s="1">
        <f t="shared" si="357"/>
        <v>8338000</v>
      </c>
      <c r="L4166" s="1">
        <v>1</v>
      </c>
      <c r="M4166" s="1">
        <f t="shared" si="358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360"/>
        <v>5</v>
      </c>
      <c r="S4166">
        <v>0.18</v>
      </c>
      <c r="T4166">
        <v>2.3E-3</v>
      </c>
      <c r="U4166">
        <f t="shared" si="361"/>
        <v>1.3799999999999999E-3</v>
      </c>
    </row>
    <row r="4167" spans="1:21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359"/>
        <v>3160</v>
      </c>
      <c r="J4167" s="1">
        <v>1</v>
      </c>
      <c r="K4167" s="1">
        <f t="shared" si="357"/>
        <v>8340000</v>
      </c>
      <c r="L4167" s="1">
        <v>1</v>
      </c>
      <c r="M4167" s="1">
        <f t="shared" si="358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360"/>
        <v>5</v>
      </c>
      <c r="S4167">
        <v>0.18</v>
      </c>
      <c r="T4167">
        <v>2.3E-3</v>
      </c>
      <c r="U4167">
        <f t="shared" si="361"/>
        <v>1.3799999999999999E-3</v>
      </c>
    </row>
    <row r="4168" spans="1:21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359"/>
        <v>3160</v>
      </c>
      <c r="J4168" s="1">
        <v>1</v>
      </c>
      <c r="K4168" s="1">
        <f t="shared" si="357"/>
        <v>8342000</v>
      </c>
      <c r="L4168" s="1">
        <v>1</v>
      </c>
      <c r="M4168" s="1">
        <f t="shared" si="358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360"/>
        <v>5</v>
      </c>
      <c r="S4168">
        <v>0.18</v>
      </c>
      <c r="T4168">
        <v>2.3E-3</v>
      </c>
      <c r="U4168">
        <f t="shared" si="361"/>
        <v>1.3799999999999999E-3</v>
      </c>
    </row>
    <row r="4169" spans="1:21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359"/>
        <v>3160</v>
      </c>
      <c r="J4169" s="1">
        <v>1</v>
      </c>
      <c r="K4169" s="1">
        <f t="shared" si="357"/>
        <v>8344000</v>
      </c>
      <c r="L4169" s="1">
        <v>1</v>
      </c>
      <c r="M4169" s="1">
        <f t="shared" si="358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360"/>
        <v>5</v>
      </c>
      <c r="S4169">
        <v>0.18</v>
      </c>
      <c r="T4169">
        <v>2.3E-3</v>
      </c>
      <c r="U4169">
        <f t="shared" si="361"/>
        <v>1.3799999999999999E-3</v>
      </c>
    </row>
    <row r="4170" spans="1:21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359"/>
        <v>3160</v>
      </c>
      <c r="J4170" s="1">
        <v>1</v>
      </c>
      <c r="K4170" s="1">
        <f t="shared" si="357"/>
        <v>8346000</v>
      </c>
      <c r="L4170" s="1">
        <v>1</v>
      </c>
      <c r="M4170" s="1">
        <f t="shared" si="358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360"/>
        <v>5</v>
      </c>
      <c r="S4170">
        <v>0.18</v>
      </c>
      <c r="T4170">
        <v>2.3E-3</v>
      </c>
      <c r="U4170">
        <f t="shared" si="361"/>
        <v>1.3799999999999999E-3</v>
      </c>
    </row>
    <row r="4171" spans="1:21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359"/>
        <v>3160</v>
      </c>
      <c r="J4171" s="1">
        <v>1</v>
      </c>
      <c r="K4171" s="1">
        <f t="shared" si="357"/>
        <v>8348000</v>
      </c>
      <c r="L4171" s="1">
        <v>1</v>
      </c>
      <c r="M4171" s="1">
        <f t="shared" si="358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360"/>
        <v>5</v>
      </c>
      <c r="S4171">
        <v>0.18</v>
      </c>
      <c r="T4171">
        <v>2.3E-3</v>
      </c>
      <c r="U4171">
        <f t="shared" si="361"/>
        <v>1.3799999999999999E-3</v>
      </c>
    </row>
    <row r="4172" spans="1:21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359"/>
        <v>3160</v>
      </c>
      <c r="J4172" s="1">
        <v>1</v>
      </c>
      <c r="K4172" s="1">
        <f t="shared" si="357"/>
        <v>8350000</v>
      </c>
      <c r="L4172" s="1">
        <v>1</v>
      </c>
      <c r="M4172" s="1">
        <f t="shared" si="358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360"/>
        <v>5</v>
      </c>
      <c r="S4172">
        <v>0.18</v>
      </c>
      <c r="T4172">
        <v>2.3E-3</v>
      </c>
      <c r="U4172">
        <f t="shared" si="361"/>
        <v>1.3799999999999999E-3</v>
      </c>
    </row>
    <row r="4173" spans="1:21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359"/>
        <v>3160</v>
      </c>
      <c r="J4173" s="1">
        <v>1</v>
      </c>
      <c r="K4173" s="1">
        <f t="shared" si="357"/>
        <v>8352000</v>
      </c>
      <c r="L4173" s="1">
        <v>1</v>
      </c>
      <c r="M4173" s="1">
        <f t="shared" si="358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360"/>
        <v>5</v>
      </c>
      <c r="S4173">
        <v>0.18</v>
      </c>
      <c r="T4173">
        <v>2.3E-3</v>
      </c>
      <c r="U4173">
        <f t="shared" si="361"/>
        <v>1.3799999999999999E-3</v>
      </c>
    </row>
    <row r="4174" spans="1:21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359"/>
        <v>3160</v>
      </c>
      <c r="J4174" s="1">
        <v>1</v>
      </c>
      <c r="K4174" s="1">
        <f t="shared" si="357"/>
        <v>8354000</v>
      </c>
      <c r="L4174" s="1">
        <v>1</v>
      </c>
      <c r="M4174" s="1">
        <f t="shared" si="358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360"/>
        <v>5</v>
      </c>
      <c r="S4174">
        <v>0.18</v>
      </c>
      <c r="T4174">
        <v>2.3E-3</v>
      </c>
      <c r="U4174">
        <f t="shared" si="361"/>
        <v>1.3799999999999999E-3</v>
      </c>
    </row>
    <row r="4175" spans="1:21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359"/>
        <v>3160</v>
      </c>
      <c r="J4175" s="1">
        <v>1</v>
      </c>
      <c r="K4175" s="1">
        <f t="shared" si="357"/>
        <v>8356000</v>
      </c>
      <c r="L4175" s="1">
        <v>1</v>
      </c>
      <c r="M4175" s="1">
        <f t="shared" si="358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360"/>
        <v>5</v>
      </c>
      <c r="S4175">
        <v>0.18</v>
      </c>
      <c r="T4175">
        <v>2.3E-3</v>
      </c>
      <c r="U4175">
        <f t="shared" si="361"/>
        <v>1.3799999999999999E-3</v>
      </c>
    </row>
    <row r="4176" spans="1:21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359"/>
        <v>3160</v>
      </c>
      <c r="J4176" s="1">
        <v>1</v>
      </c>
      <c r="K4176" s="1">
        <f t="shared" si="357"/>
        <v>8358000</v>
      </c>
      <c r="L4176" s="1">
        <v>1</v>
      </c>
      <c r="M4176" s="1">
        <f t="shared" si="358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360"/>
        <v>5</v>
      </c>
      <c r="S4176">
        <v>0.18</v>
      </c>
      <c r="T4176">
        <v>2.3E-3</v>
      </c>
      <c r="U4176">
        <f t="shared" si="361"/>
        <v>1.3799999999999999E-3</v>
      </c>
    </row>
    <row r="4177" spans="1:21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359"/>
        <v>3160</v>
      </c>
      <c r="J4177" s="1">
        <v>1</v>
      </c>
      <c r="K4177" s="1">
        <f t="shared" si="357"/>
        <v>8360000</v>
      </c>
      <c r="L4177" s="1">
        <v>1</v>
      </c>
      <c r="M4177" s="1">
        <f t="shared" si="358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360"/>
        <v>5</v>
      </c>
      <c r="S4177">
        <v>0.18</v>
      </c>
      <c r="T4177">
        <v>2.3E-3</v>
      </c>
      <c r="U4177">
        <f t="shared" si="361"/>
        <v>1.3799999999999999E-3</v>
      </c>
    </row>
    <row r="4178" spans="1:21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359"/>
        <v>3170</v>
      </c>
      <c r="J4178" s="1">
        <v>1</v>
      </c>
      <c r="K4178" s="1">
        <f t="shared" si="357"/>
        <v>8362000</v>
      </c>
      <c r="L4178" s="1">
        <v>1</v>
      </c>
      <c r="M4178" s="1">
        <f t="shared" si="358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360"/>
        <v>5</v>
      </c>
      <c r="S4178">
        <v>0.18</v>
      </c>
      <c r="T4178">
        <v>2.3E-3</v>
      </c>
      <c r="U4178">
        <f t="shared" si="361"/>
        <v>1.3799999999999999E-3</v>
      </c>
    </row>
    <row r="4179" spans="1:21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359"/>
        <v>3170</v>
      </c>
      <c r="J4179" s="1">
        <v>1</v>
      </c>
      <c r="K4179" s="1">
        <f t="shared" si="357"/>
        <v>8364000</v>
      </c>
      <c r="L4179" s="1">
        <v>1</v>
      </c>
      <c r="M4179" s="1">
        <f t="shared" si="358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360"/>
        <v>5</v>
      </c>
      <c r="S4179">
        <v>0.18</v>
      </c>
      <c r="T4179">
        <v>2.3E-3</v>
      </c>
      <c r="U4179">
        <f t="shared" si="361"/>
        <v>1.3799999999999999E-3</v>
      </c>
    </row>
    <row r="4180" spans="1:21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359"/>
        <v>3170</v>
      </c>
      <c r="J4180" s="1">
        <v>1</v>
      </c>
      <c r="K4180" s="1">
        <f t="shared" si="357"/>
        <v>8366000</v>
      </c>
      <c r="L4180" s="1">
        <v>1</v>
      </c>
      <c r="M4180" s="1">
        <f t="shared" si="358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360"/>
        <v>5</v>
      </c>
      <c r="S4180">
        <v>0.18</v>
      </c>
      <c r="T4180">
        <v>2.3E-3</v>
      </c>
      <c r="U4180">
        <f t="shared" si="361"/>
        <v>1.3799999999999999E-3</v>
      </c>
    </row>
    <row r="4181" spans="1:21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359"/>
        <v>3170</v>
      </c>
      <c r="J4181" s="1">
        <v>1</v>
      </c>
      <c r="K4181" s="1">
        <f t="shared" si="357"/>
        <v>8368000</v>
      </c>
      <c r="L4181" s="1">
        <v>1</v>
      </c>
      <c r="M4181" s="1">
        <f t="shared" si="358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360"/>
        <v>5</v>
      </c>
      <c r="S4181">
        <v>0.18</v>
      </c>
      <c r="T4181">
        <v>2.3E-3</v>
      </c>
      <c r="U4181">
        <f t="shared" si="361"/>
        <v>1.3799999999999999E-3</v>
      </c>
    </row>
    <row r="4182" spans="1:21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359"/>
        <v>3170</v>
      </c>
      <c r="J4182" s="1">
        <v>1</v>
      </c>
      <c r="K4182" s="1">
        <f t="shared" si="357"/>
        <v>8370000</v>
      </c>
      <c r="L4182" s="1">
        <v>1</v>
      </c>
      <c r="M4182" s="1">
        <f t="shared" si="358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360"/>
        <v>5</v>
      </c>
      <c r="S4182">
        <v>0.18</v>
      </c>
      <c r="T4182">
        <v>2.3E-3</v>
      </c>
      <c r="U4182">
        <f t="shared" si="361"/>
        <v>1.3799999999999999E-3</v>
      </c>
    </row>
    <row r="4183" spans="1:21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359"/>
        <v>3170</v>
      </c>
      <c r="J4183" s="1">
        <v>1</v>
      </c>
      <c r="K4183" s="1">
        <f t="shared" si="357"/>
        <v>8372000</v>
      </c>
      <c r="L4183" s="1">
        <v>1</v>
      </c>
      <c r="M4183" s="1">
        <f t="shared" si="358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360"/>
        <v>5</v>
      </c>
      <c r="S4183">
        <v>0.18</v>
      </c>
      <c r="T4183">
        <v>2.3E-3</v>
      </c>
      <c r="U4183">
        <f t="shared" si="361"/>
        <v>1.3799999999999999E-3</v>
      </c>
    </row>
    <row r="4184" spans="1:21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359"/>
        <v>3170</v>
      </c>
      <c r="J4184" s="1">
        <v>1</v>
      </c>
      <c r="K4184" s="1">
        <f t="shared" si="357"/>
        <v>8374000</v>
      </c>
      <c r="L4184" s="1">
        <v>1</v>
      </c>
      <c r="M4184" s="1">
        <f t="shared" si="358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360"/>
        <v>5</v>
      </c>
      <c r="S4184">
        <v>0.18</v>
      </c>
      <c r="T4184">
        <v>2.3E-3</v>
      </c>
      <c r="U4184">
        <f t="shared" si="361"/>
        <v>1.3799999999999999E-3</v>
      </c>
    </row>
    <row r="4185" spans="1:21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359"/>
        <v>3170</v>
      </c>
      <c r="J4185" s="1">
        <v>1</v>
      </c>
      <c r="K4185" s="1">
        <f t="shared" si="357"/>
        <v>8376000</v>
      </c>
      <c r="L4185" s="1">
        <v>1</v>
      </c>
      <c r="M4185" s="1">
        <f t="shared" si="358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360"/>
        <v>5</v>
      </c>
      <c r="S4185">
        <v>0.18</v>
      </c>
      <c r="T4185">
        <v>2.3E-3</v>
      </c>
      <c r="U4185">
        <f t="shared" si="361"/>
        <v>1.3799999999999999E-3</v>
      </c>
    </row>
    <row r="4186" spans="1:21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359"/>
        <v>3170</v>
      </c>
      <c r="J4186" s="1">
        <v>1</v>
      </c>
      <c r="K4186" s="1">
        <f t="shared" si="357"/>
        <v>8378000</v>
      </c>
      <c r="L4186" s="1">
        <v>1</v>
      </c>
      <c r="M4186" s="1">
        <f t="shared" si="358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360"/>
        <v>5</v>
      </c>
      <c r="S4186">
        <v>0.18</v>
      </c>
      <c r="T4186">
        <v>2.3E-3</v>
      </c>
      <c r="U4186">
        <f t="shared" si="361"/>
        <v>1.3799999999999999E-3</v>
      </c>
    </row>
    <row r="4187" spans="1:21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359"/>
        <v>3170</v>
      </c>
      <c r="J4187" s="1">
        <v>1</v>
      </c>
      <c r="K4187" s="1">
        <f t="shared" si="357"/>
        <v>8380000</v>
      </c>
      <c r="L4187" s="1">
        <v>1</v>
      </c>
      <c r="M4187" s="1">
        <f t="shared" si="358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360"/>
        <v>5</v>
      </c>
      <c r="S4187">
        <v>0.18</v>
      </c>
      <c r="T4187">
        <v>2.3E-3</v>
      </c>
      <c r="U4187">
        <f t="shared" si="361"/>
        <v>1.3799999999999999E-3</v>
      </c>
    </row>
    <row r="4188" spans="1:21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359"/>
        <v>3170</v>
      </c>
      <c r="J4188" s="1">
        <v>1</v>
      </c>
      <c r="K4188" s="1">
        <f t="shared" si="357"/>
        <v>8382000</v>
      </c>
      <c r="L4188" s="1">
        <v>1</v>
      </c>
      <c r="M4188" s="1">
        <f t="shared" si="358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360"/>
        <v>5</v>
      </c>
      <c r="S4188">
        <v>0.18</v>
      </c>
      <c r="T4188">
        <v>2.3E-3</v>
      </c>
      <c r="U4188">
        <f t="shared" si="361"/>
        <v>1.3799999999999999E-3</v>
      </c>
    </row>
    <row r="4189" spans="1:21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359"/>
        <v>3170</v>
      </c>
      <c r="J4189" s="1">
        <v>1</v>
      </c>
      <c r="K4189" s="1">
        <f t="shared" si="357"/>
        <v>8384000</v>
      </c>
      <c r="L4189" s="1">
        <v>1</v>
      </c>
      <c r="M4189" s="1">
        <f t="shared" si="358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360"/>
        <v>5</v>
      </c>
      <c r="S4189">
        <v>0.18</v>
      </c>
      <c r="T4189">
        <v>2.3E-3</v>
      </c>
      <c r="U4189">
        <f t="shared" si="361"/>
        <v>1.3799999999999999E-3</v>
      </c>
    </row>
    <row r="4190" spans="1:21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359"/>
        <v>3170</v>
      </c>
      <c r="J4190" s="1">
        <v>1</v>
      </c>
      <c r="K4190" s="1">
        <f t="shared" si="357"/>
        <v>8386000</v>
      </c>
      <c r="L4190" s="1">
        <v>1</v>
      </c>
      <c r="M4190" s="1">
        <f t="shared" si="358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360"/>
        <v>5</v>
      </c>
      <c r="S4190">
        <v>0.18</v>
      </c>
      <c r="T4190">
        <v>2.3E-3</v>
      </c>
      <c r="U4190">
        <f t="shared" si="361"/>
        <v>1.3799999999999999E-3</v>
      </c>
    </row>
    <row r="4191" spans="1:21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359"/>
        <v>3170</v>
      </c>
      <c r="J4191" s="1">
        <v>1</v>
      </c>
      <c r="K4191" s="1">
        <f t="shared" si="357"/>
        <v>8388000</v>
      </c>
      <c r="L4191" s="1">
        <v>1</v>
      </c>
      <c r="M4191" s="1">
        <f t="shared" si="358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360"/>
        <v>5</v>
      </c>
      <c r="S4191">
        <v>0.18</v>
      </c>
      <c r="T4191">
        <v>2.3E-3</v>
      </c>
      <c r="U4191">
        <f t="shared" si="361"/>
        <v>1.3799999999999999E-3</v>
      </c>
    </row>
    <row r="4192" spans="1:21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359"/>
        <v>3170</v>
      </c>
      <c r="J4192" s="1">
        <v>1</v>
      </c>
      <c r="K4192" s="1">
        <f t="shared" si="357"/>
        <v>8390000</v>
      </c>
      <c r="L4192" s="1">
        <v>1</v>
      </c>
      <c r="M4192" s="1">
        <f t="shared" si="358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360"/>
        <v>5</v>
      </c>
      <c r="S4192">
        <v>0.18</v>
      </c>
      <c r="T4192">
        <v>2.3E-3</v>
      </c>
      <c r="U4192">
        <f t="shared" si="361"/>
        <v>1.3799999999999999E-3</v>
      </c>
    </row>
    <row r="4193" spans="1:21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359"/>
        <v>3170</v>
      </c>
      <c r="J4193" s="1">
        <v>1</v>
      </c>
      <c r="K4193" s="1">
        <f t="shared" si="357"/>
        <v>8392000</v>
      </c>
      <c r="L4193" s="1">
        <v>1</v>
      </c>
      <c r="M4193" s="1">
        <f t="shared" si="358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360"/>
        <v>5</v>
      </c>
      <c r="S4193">
        <v>0.18</v>
      </c>
      <c r="T4193">
        <v>2.3E-3</v>
      </c>
      <c r="U4193">
        <f t="shared" si="361"/>
        <v>1.3799999999999999E-3</v>
      </c>
    </row>
    <row r="4194" spans="1:21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359"/>
        <v>3170</v>
      </c>
      <c r="J4194" s="1">
        <v>1</v>
      </c>
      <c r="K4194" s="1">
        <f t="shared" si="357"/>
        <v>8394000</v>
      </c>
      <c r="L4194" s="1">
        <v>1</v>
      </c>
      <c r="M4194" s="1">
        <f t="shared" si="358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360"/>
        <v>5</v>
      </c>
      <c r="S4194">
        <v>0.18</v>
      </c>
      <c r="T4194">
        <v>2.3E-3</v>
      </c>
      <c r="U4194">
        <f t="shared" si="361"/>
        <v>1.3799999999999999E-3</v>
      </c>
    </row>
    <row r="4195" spans="1:21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359"/>
        <v>3170</v>
      </c>
      <c r="J4195" s="1">
        <v>1</v>
      </c>
      <c r="K4195" s="1">
        <f t="shared" ref="K4195:K4202" si="362">10000+A4195*2000</f>
        <v>8396000</v>
      </c>
      <c r="L4195" s="1">
        <v>1</v>
      </c>
      <c r="M4195" s="1">
        <f t="shared" si="358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360"/>
        <v>5</v>
      </c>
      <c r="S4195">
        <v>0.18</v>
      </c>
      <c r="T4195">
        <v>2.3E-3</v>
      </c>
      <c r="U4195">
        <f t="shared" si="361"/>
        <v>1.3799999999999999E-3</v>
      </c>
    </row>
    <row r="4196" spans="1:21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359"/>
        <v>3170</v>
      </c>
      <c r="J4196" s="1">
        <v>1</v>
      </c>
      <c r="K4196" s="1">
        <f t="shared" si="362"/>
        <v>8398000</v>
      </c>
      <c r="L4196" s="1">
        <v>1</v>
      </c>
      <c r="M4196" s="1">
        <f t="shared" si="358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360"/>
        <v>5</v>
      </c>
      <c r="S4196">
        <v>0.18</v>
      </c>
      <c r="T4196">
        <v>2.3E-3</v>
      </c>
      <c r="U4196">
        <f t="shared" si="361"/>
        <v>1.3799999999999999E-3</v>
      </c>
    </row>
    <row r="4197" spans="1:21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359"/>
        <v>3170</v>
      </c>
      <c r="J4197" s="1">
        <v>1</v>
      </c>
      <c r="K4197" s="1">
        <f t="shared" si="362"/>
        <v>8400000</v>
      </c>
      <c r="L4197" s="1">
        <v>1</v>
      </c>
      <c r="M4197" s="1">
        <f t="shared" ref="M4197:M4202" si="363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360"/>
        <v>5</v>
      </c>
      <c r="S4197">
        <v>0.18</v>
      </c>
      <c r="T4197">
        <v>2.3E-3</v>
      </c>
      <c r="U4197">
        <f t="shared" si="361"/>
        <v>1.3799999999999999E-3</v>
      </c>
    </row>
    <row r="4198" spans="1:21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359"/>
        <v>3170</v>
      </c>
      <c r="J4198" s="1">
        <v>1</v>
      </c>
      <c r="K4198" s="1">
        <f t="shared" si="362"/>
        <v>8402000</v>
      </c>
      <c r="L4198" s="1">
        <v>1</v>
      </c>
      <c r="M4198" s="1">
        <f t="shared" si="363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360"/>
        <v>5</v>
      </c>
      <c r="S4198">
        <v>0.18</v>
      </c>
      <c r="T4198">
        <v>2.3E-3</v>
      </c>
      <c r="U4198">
        <f t="shared" si="361"/>
        <v>1.3799999999999999E-3</v>
      </c>
    </row>
    <row r="4199" spans="1:21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359"/>
        <v>3170</v>
      </c>
      <c r="J4199" s="1">
        <v>1</v>
      </c>
      <c r="K4199" s="1">
        <f t="shared" si="362"/>
        <v>8404000</v>
      </c>
      <c r="L4199" s="1">
        <v>1</v>
      </c>
      <c r="M4199" s="1">
        <f t="shared" si="363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360"/>
        <v>5</v>
      </c>
      <c r="S4199">
        <v>0.18</v>
      </c>
      <c r="T4199">
        <v>2.3E-3</v>
      </c>
      <c r="U4199">
        <f t="shared" si="361"/>
        <v>1.3799999999999999E-3</v>
      </c>
    </row>
    <row r="4200" spans="1:21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359"/>
        <v>3170</v>
      </c>
      <c r="J4200" s="1">
        <v>1</v>
      </c>
      <c r="K4200" s="1">
        <f t="shared" si="362"/>
        <v>8406000</v>
      </c>
      <c r="L4200" s="1">
        <v>1</v>
      </c>
      <c r="M4200" s="1">
        <f t="shared" si="363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360"/>
        <v>5</v>
      </c>
      <c r="S4200">
        <v>0.18</v>
      </c>
      <c r="T4200">
        <v>2.3E-3</v>
      </c>
      <c r="U4200">
        <f t="shared" si="361"/>
        <v>1.3799999999999999E-3</v>
      </c>
    </row>
    <row r="4201" spans="1:21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359"/>
        <v>3170</v>
      </c>
      <c r="J4201" s="1">
        <v>1</v>
      </c>
      <c r="K4201" s="1">
        <f t="shared" si="362"/>
        <v>8408000</v>
      </c>
      <c r="L4201" s="1">
        <v>1</v>
      </c>
      <c r="M4201" s="1">
        <f t="shared" si="363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360"/>
        <v>5</v>
      </c>
      <c r="S4201">
        <v>0.18</v>
      </c>
      <c r="T4201">
        <v>2.3E-3</v>
      </c>
      <c r="U4201">
        <f t="shared" si="361"/>
        <v>1.3799999999999999E-3</v>
      </c>
    </row>
    <row r="4202" spans="1:21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359"/>
        <v>3170</v>
      </c>
      <c r="J4202" s="1">
        <v>1</v>
      </c>
      <c r="K4202" s="1">
        <f t="shared" si="362"/>
        <v>8410000</v>
      </c>
      <c r="L4202" s="1">
        <v>1</v>
      </c>
      <c r="M4202" s="1">
        <f t="shared" si="363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360"/>
        <v>5</v>
      </c>
      <c r="S4202">
        <v>0.18</v>
      </c>
      <c r="T4202">
        <v>2.3E-3</v>
      </c>
      <c r="U4202">
        <f t="shared" si="361"/>
        <v>1.3799999999999999E-3</v>
      </c>
    </row>
    <row r="4203" spans="1:21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359"/>
        <v>3180</v>
      </c>
      <c r="J4203" s="2">
        <v>1</v>
      </c>
      <c r="K4203" s="2">
        <f t="shared" ref="K4203:K4266" si="364">10000+A4203*2000</f>
        <v>8412000</v>
      </c>
      <c r="L4203" s="2">
        <v>1</v>
      </c>
      <c r="M4203" s="2">
        <f t="shared" ref="M4203:M4266" si="365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360"/>
        <v>5</v>
      </c>
      <c r="S4203">
        <v>0.18</v>
      </c>
      <c r="T4203">
        <v>2.3E-3</v>
      </c>
      <c r="U4203">
        <f t="shared" si="361"/>
        <v>1.3799999999999999E-3</v>
      </c>
    </row>
    <row r="4204" spans="1:21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359"/>
        <v>3180</v>
      </c>
      <c r="J4204" s="2">
        <v>1</v>
      </c>
      <c r="K4204" s="2">
        <f t="shared" si="364"/>
        <v>8414000</v>
      </c>
      <c r="L4204" s="2">
        <v>1</v>
      </c>
      <c r="M4204" s="2">
        <f t="shared" si="365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360"/>
        <v>5</v>
      </c>
      <c r="S4204">
        <v>0.18</v>
      </c>
      <c r="T4204">
        <v>2.3E-3</v>
      </c>
      <c r="U4204">
        <f t="shared" si="361"/>
        <v>1.3799999999999999E-3</v>
      </c>
    </row>
    <row r="4205" spans="1:21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359"/>
        <v>3180</v>
      </c>
      <c r="J4205" s="2">
        <v>1</v>
      </c>
      <c r="K4205" s="2">
        <f t="shared" si="364"/>
        <v>8416000</v>
      </c>
      <c r="L4205" s="2">
        <v>1</v>
      </c>
      <c r="M4205" s="2">
        <f t="shared" si="365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360"/>
        <v>5</v>
      </c>
      <c r="S4205">
        <v>0.18</v>
      </c>
      <c r="T4205">
        <v>2.3E-3</v>
      </c>
      <c r="U4205">
        <f t="shared" si="361"/>
        <v>1.3799999999999999E-3</v>
      </c>
    </row>
    <row r="4206" spans="1:21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359"/>
        <v>3180</v>
      </c>
      <c r="J4206" s="2">
        <v>1</v>
      </c>
      <c r="K4206" s="2">
        <f t="shared" si="364"/>
        <v>8418000</v>
      </c>
      <c r="L4206" s="2">
        <v>1</v>
      </c>
      <c r="M4206" s="2">
        <f t="shared" si="365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360"/>
        <v>5</v>
      </c>
      <c r="S4206">
        <v>0.18</v>
      </c>
      <c r="T4206">
        <v>2.3E-3</v>
      </c>
      <c r="U4206">
        <f t="shared" si="361"/>
        <v>1.3799999999999999E-3</v>
      </c>
    </row>
    <row r="4207" spans="1:21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359"/>
        <v>3180</v>
      </c>
      <c r="J4207" s="2">
        <v>1</v>
      </c>
      <c r="K4207" s="2">
        <f t="shared" si="364"/>
        <v>8420000</v>
      </c>
      <c r="L4207" s="2">
        <v>1</v>
      </c>
      <c r="M4207" s="2">
        <f t="shared" si="365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360"/>
        <v>5</v>
      </c>
      <c r="S4207">
        <v>0.18</v>
      </c>
      <c r="T4207">
        <v>2.3E-3</v>
      </c>
      <c r="U4207">
        <f t="shared" si="361"/>
        <v>1.3799999999999999E-3</v>
      </c>
    </row>
    <row r="4208" spans="1:21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359"/>
        <v>3180</v>
      </c>
      <c r="J4208" s="2">
        <v>1</v>
      </c>
      <c r="K4208" s="2">
        <f t="shared" si="364"/>
        <v>8422000</v>
      </c>
      <c r="L4208" s="2">
        <v>1</v>
      </c>
      <c r="M4208" s="2">
        <f t="shared" si="365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360"/>
        <v>5</v>
      </c>
      <c r="S4208">
        <v>0.18</v>
      </c>
      <c r="T4208">
        <v>2.3E-3</v>
      </c>
      <c r="U4208">
        <f t="shared" si="361"/>
        <v>1.3799999999999999E-3</v>
      </c>
    </row>
    <row r="4209" spans="1:21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359"/>
        <v>3180</v>
      </c>
      <c r="J4209" s="2">
        <v>1</v>
      </c>
      <c r="K4209" s="2">
        <f t="shared" si="364"/>
        <v>8424000</v>
      </c>
      <c r="L4209" s="2">
        <v>1</v>
      </c>
      <c r="M4209" s="2">
        <f t="shared" si="365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360"/>
        <v>5</v>
      </c>
      <c r="S4209">
        <v>0.18</v>
      </c>
      <c r="T4209">
        <v>2.3E-3</v>
      </c>
      <c r="U4209">
        <f t="shared" si="361"/>
        <v>1.3799999999999999E-3</v>
      </c>
    </row>
    <row r="4210" spans="1:21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359"/>
        <v>3180</v>
      </c>
      <c r="J4210" s="2">
        <v>1</v>
      </c>
      <c r="K4210" s="2">
        <f t="shared" si="364"/>
        <v>8426000</v>
      </c>
      <c r="L4210" s="2">
        <v>1</v>
      </c>
      <c r="M4210" s="2">
        <f t="shared" si="365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360"/>
        <v>5</v>
      </c>
      <c r="S4210">
        <v>0.18</v>
      </c>
      <c r="T4210">
        <v>2.3E-3</v>
      </c>
      <c r="U4210">
        <f t="shared" si="361"/>
        <v>1.3799999999999999E-3</v>
      </c>
    </row>
    <row r="4211" spans="1:21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359"/>
        <v>3180</v>
      </c>
      <c r="J4211" s="2">
        <v>1</v>
      </c>
      <c r="K4211" s="2">
        <f t="shared" si="364"/>
        <v>8428000</v>
      </c>
      <c r="L4211" s="2">
        <v>1</v>
      </c>
      <c r="M4211" s="2">
        <f t="shared" si="365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360"/>
        <v>5</v>
      </c>
      <c r="S4211">
        <v>0.18</v>
      </c>
      <c r="T4211">
        <v>2.3E-3</v>
      </c>
      <c r="U4211">
        <f t="shared" si="361"/>
        <v>1.3799999999999999E-3</v>
      </c>
    </row>
    <row r="4212" spans="1:21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359"/>
        <v>3180</v>
      </c>
      <c r="J4212" s="2">
        <v>1</v>
      </c>
      <c r="K4212" s="2">
        <f t="shared" si="364"/>
        <v>8430000</v>
      </c>
      <c r="L4212" s="2">
        <v>1</v>
      </c>
      <c r="M4212" s="2">
        <f t="shared" si="365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360"/>
        <v>5</v>
      </c>
      <c r="S4212">
        <v>0.18</v>
      </c>
      <c r="T4212">
        <v>2.3E-3</v>
      </c>
      <c r="U4212">
        <f t="shared" si="361"/>
        <v>1.3799999999999999E-3</v>
      </c>
    </row>
    <row r="4213" spans="1:21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359"/>
        <v>3180</v>
      </c>
      <c r="J4213" s="2">
        <v>1</v>
      </c>
      <c r="K4213" s="2">
        <f t="shared" si="364"/>
        <v>8432000</v>
      </c>
      <c r="L4213" s="2">
        <v>1</v>
      </c>
      <c r="M4213" s="2">
        <f t="shared" si="365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360"/>
        <v>5</v>
      </c>
      <c r="S4213">
        <v>0.18</v>
      </c>
      <c r="T4213">
        <v>2.3E-3</v>
      </c>
      <c r="U4213">
        <f t="shared" si="361"/>
        <v>1.3799999999999999E-3</v>
      </c>
    </row>
    <row r="4214" spans="1:21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359"/>
        <v>3180</v>
      </c>
      <c r="J4214" s="2">
        <v>1</v>
      </c>
      <c r="K4214" s="2">
        <f t="shared" si="364"/>
        <v>8434000</v>
      </c>
      <c r="L4214" s="2">
        <v>1</v>
      </c>
      <c r="M4214" s="2">
        <f t="shared" si="365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360"/>
        <v>5</v>
      </c>
      <c r="S4214">
        <v>0.18</v>
      </c>
      <c r="T4214">
        <v>2.3E-3</v>
      </c>
      <c r="U4214">
        <f t="shared" si="361"/>
        <v>1.3799999999999999E-3</v>
      </c>
    </row>
    <row r="4215" spans="1:21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359"/>
        <v>3180</v>
      </c>
      <c r="J4215" s="2">
        <v>1</v>
      </c>
      <c r="K4215" s="2">
        <f t="shared" si="364"/>
        <v>8436000</v>
      </c>
      <c r="L4215" s="2">
        <v>1</v>
      </c>
      <c r="M4215" s="2">
        <f t="shared" si="365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360"/>
        <v>5</v>
      </c>
      <c r="S4215">
        <v>0.18</v>
      </c>
      <c r="T4215">
        <v>2.3E-3</v>
      </c>
      <c r="U4215">
        <f t="shared" si="361"/>
        <v>1.3799999999999999E-3</v>
      </c>
    </row>
    <row r="4216" spans="1:21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359"/>
        <v>3180</v>
      </c>
      <c r="J4216" s="2">
        <v>1</v>
      </c>
      <c r="K4216" s="2">
        <f t="shared" si="364"/>
        <v>8438000</v>
      </c>
      <c r="L4216" s="2">
        <v>1</v>
      </c>
      <c r="M4216" s="2">
        <f t="shared" si="365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360"/>
        <v>5</v>
      </c>
      <c r="S4216">
        <v>0.18</v>
      </c>
      <c r="T4216">
        <v>2.3E-3</v>
      </c>
      <c r="U4216">
        <f t="shared" si="361"/>
        <v>1.3799999999999999E-3</v>
      </c>
    </row>
    <row r="4217" spans="1:21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359"/>
        <v>3180</v>
      </c>
      <c r="J4217" s="2">
        <v>1</v>
      </c>
      <c r="K4217" s="2">
        <f t="shared" si="364"/>
        <v>8440000</v>
      </c>
      <c r="L4217" s="2">
        <v>1</v>
      </c>
      <c r="M4217" s="2">
        <f t="shared" si="365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360"/>
        <v>5</v>
      </c>
      <c r="S4217">
        <v>0.18</v>
      </c>
      <c r="T4217">
        <v>2.3E-3</v>
      </c>
      <c r="U4217">
        <f t="shared" si="361"/>
        <v>1.3799999999999999E-3</v>
      </c>
    </row>
    <row r="4218" spans="1:21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359"/>
        <v>3180</v>
      </c>
      <c r="J4218" s="2">
        <v>1</v>
      </c>
      <c r="K4218" s="2">
        <f t="shared" si="364"/>
        <v>8442000</v>
      </c>
      <c r="L4218" s="2">
        <v>1</v>
      </c>
      <c r="M4218" s="2">
        <f t="shared" si="365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360"/>
        <v>5</v>
      </c>
      <c r="S4218">
        <v>0.18</v>
      </c>
      <c r="T4218">
        <v>2.3E-3</v>
      </c>
      <c r="U4218">
        <f t="shared" si="361"/>
        <v>1.3799999999999999E-3</v>
      </c>
    </row>
    <row r="4219" spans="1:21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359"/>
        <v>3180</v>
      </c>
      <c r="J4219" s="2">
        <v>1</v>
      </c>
      <c r="K4219" s="2">
        <f t="shared" si="364"/>
        <v>8444000</v>
      </c>
      <c r="L4219" s="2">
        <v>1</v>
      </c>
      <c r="M4219" s="2">
        <f t="shared" si="365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360"/>
        <v>5</v>
      </c>
      <c r="S4219">
        <v>0.18</v>
      </c>
      <c r="T4219">
        <v>2.3E-3</v>
      </c>
      <c r="U4219">
        <f t="shared" si="361"/>
        <v>1.3799999999999999E-3</v>
      </c>
    </row>
    <row r="4220" spans="1:21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366">ROUNDDOWN(A4219/50*20+1500,-1)</f>
        <v>3180</v>
      </c>
      <c r="J4220" s="2">
        <v>1</v>
      </c>
      <c r="K4220" s="2">
        <f t="shared" si="364"/>
        <v>8446000</v>
      </c>
      <c r="L4220" s="2">
        <v>1</v>
      </c>
      <c r="M4220" s="2">
        <f t="shared" si="365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360"/>
        <v>5</v>
      </c>
      <c r="S4220">
        <v>0.18</v>
      </c>
      <c r="T4220">
        <v>2.3E-3</v>
      </c>
      <c r="U4220">
        <f t="shared" si="361"/>
        <v>1.3799999999999999E-3</v>
      </c>
    </row>
    <row r="4221" spans="1:21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366"/>
        <v>3180</v>
      </c>
      <c r="J4221" s="2">
        <v>1</v>
      </c>
      <c r="K4221" s="2">
        <f t="shared" si="364"/>
        <v>8448000</v>
      </c>
      <c r="L4221" s="2">
        <v>1</v>
      </c>
      <c r="M4221" s="2">
        <f t="shared" si="365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360"/>
        <v>5</v>
      </c>
      <c r="S4221">
        <v>0.18</v>
      </c>
      <c r="T4221">
        <v>2.3E-3</v>
      </c>
      <c r="U4221">
        <f t="shared" si="361"/>
        <v>1.3799999999999999E-3</v>
      </c>
    </row>
    <row r="4222" spans="1:21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366"/>
        <v>3180</v>
      </c>
      <c r="J4222" s="2">
        <v>1</v>
      </c>
      <c r="K4222" s="2">
        <f t="shared" si="364"/>
        <v>8450000</v>
      </c>
      <c r="L4222" s="2">
        <v>1</v>
      </c>
      <c r="M4222" s="2">
        <f t="shared" si="365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360"/>
        <v>5</v>
      </c>
      <c r="S4222">
        <v>0.18</v>
      </c>
      <c r="T4222">
        <v>2.3E-3</v>
      </c>
      <c r="U4222">
        <f t="shared" si="361"/>
        <v>1.3799999999999999E-3</v>
      </c>
    </row>
    <row r="4223" spans="1:21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366"/>
        <v>3180</v>
      </c>
      <c r="J4223" s="2">
        <v>1</v>
      </c>
      <c r="K4223" s="2">
        <f t="shared" si="364"/>
        <v>8452000</v>
      </c>
      <c r="L4223" s="2">
        <v>1</v>
      </c>
      <c r="M4223" s="2">
        <f t="shared" si="365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360"/>
        <v>5</v>
      </c>
      <c r="S4223">
        <v>0.18</v>
      </c>
      <c r="T4223">
        <v>2.3E-3</v>
      </c>
      <c r="U4223">
        <f t="shared" si="361"/>
        <v>1.3799999999999999E-3</v>
      </c>
    </row>
    <row r="4224" spans="1:21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366"/>
        <v>3180</v>
      </c>
      <c r="J4224" s="2">
        <v>1</v>
      </c>
      <c r="K4224" s="2">
        <f t="shared" si="364"/>
        <v>8454000</v>
      </c>
      <c r="L4224" s="2">
        <v>1</v>
      </c>
      <c r="M4224" s="2">
        <f t="shared" si="365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360"/>
        <v>5</v>
      </c>
      <c r="S4224">
        <v>0.18</v>
      </c>
      <c r="T4224">
        <v>2.3E-3</v>
      </c>
      <c r="U4224">
        <f t="shared" si="361"/>
        <v>1.3799999999999999E-3</v>
      </c>
    </row>
    <row r="4225" spans="1:21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366"/>
        <v>3180</v>
      </c>
      <c r="J4225" s="2">
        <v>1</v>
      </c>
      <c r="K4225" s="2">
        <f t="shared" si="364"/>
        <v>8456000</v>
      </c>
      <c r="L4225" s="2">
        <v>1</v>
      </c>
      <c r="M4225" s="2">
        <f t="shared" si="365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360"/>
        <v>5</v>
      </c>
      <c r="S4225">
        <v>0.18</v>
      </c>
      <c r="T4225">
        <v>2.3E-3</v>
      </c>
      <c r="U4225">
        <f t="shared" si="361"/>
        <v>1.3799999999999999E-3</v>
      </c>
    </row>
    <row r="4226" spans="1:21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366"/>
        <v>3180</v>
      </c>
      <c r="J4226" s="2">
        <v>1</v>
      </c>
      <c r="K4226" s="2">
        <f t="shared" si="364"/>
        <v>8458000</v>
      </c>
      <c r="L4226" s="2">
        <v>1</v>
      </c>
      <c r="M4226" s="2">
        <f t="shared" si="365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360"/>
        <v>5</v>
      </c>
      <c r="S4226">
        <v>0.18</v>
      </c>
      <c r="T4226">
        <v>2.3E-3</v>
      </c>
      <c r="U4226">
        <f t="shared" si="361"/>
        <v>1.3799999999999999E-3</v>
      </c>
    </row>
    <row r="4227" spans="1:21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366"/>
        <v>3180</v>
      </c>
      <c r="J4227" s="2">
        <v>1</v>
      </c>
      <c r="K4227" s="2">
        <f t="shared" si="364"/>
        <v>8460000</v>
      </c>
      <c r="L4227" s="2">
        <v>1</v>
      </c>
      <c r="M4227" s="2">
        <f t="shared" si="365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367">QUOTIENT(A4227,1000)+1</f>
        <v>5</v>
      </c>
      <c r="S4227">
        <v>0.18</v>
      </c>
      <c r="T4227">
        <v>2.3E-3</v>
      </c>
      <c r="U4227">
        <f t="shared" si="361"/>
        <v>1.3799999999999999E-3</v>
      </c>
    </row>
    <row r="4228" spans="1:21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366"/>
        <v>3190</v>
      </c>
      <c r="J4228" s="2">
        <v>1</v>
      </c>
      <c r="K4228" s="2">
        <f t="shared" si="364"/>
        <v>8462000</v>
      </c>
      <c r="L4228" s="2">
        <v>1</v>
      </c>
      <c r="M4228" s="2">
        <f t="shared" si="365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367"/>
        <v>5</v>
      </c>
      <c r="S4228">
        <v>0.18</v>
      </c>
      <c r="T4228">
        <v>2.3E-3</v>
      </c>
      <c r="U4228">
        <f t="shared" ref="U4228:U4291" si="368">T4228*0.6</f>
        <v>1.3799999999999999E-3</v>
      </c>
    </row>
    <row r="4229" spans="1:21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366"/>
        <v>3190</v>
      </c>
      <c r="J4229" s="2">
        <v>1</v>
      </c>
      <c r="K4229" s="2">
        <f t="shared" si="364"/>
        <v>8464000</v>
      </c>
      <c r="L4229" s="2">
        <v>1</v>
      </c>
      <c r="M4229" s="2">
        <f t="shared" si="365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367"/>
        <v>5</v>
      </c>
      <c r="S4229">
        <v>0.18</v>
      </c>
      <c r="T4229">
        <v>2.3E-3</v>
      </c>
      <c r="U4229">
        <f t="shared" si="368"/>
        <v>1.3799999999999999E-3</v>
      </c>
    </row>
    <row r="4230" spans="1:21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366"/>
        <v>3190</v>
      </c>
      <c r="J4230" s="2">
        <v>1</v>
      </c>
      <c r="K4230" s="2">
        <f t="shared" si="364"/>
        <v>8466000</v>
      </c>
      <c r="L4230" s="2">
        <v>1</v>
      </c>
      <c r="M4230" s="2">
        <f t="shared" si="365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367"/>
        <v>5</v>
      </c>
      <c r="S4230">
        <v>0.18</v>
      </c>
      <c r="T4230">
        <v>2.3E-3</v>
      </c>
      <c r="U4230">
        <f t="shared" si="368"/>
        <v>1.3799999999999999E-3</v>
      </c>
    </row>
    <row r="4231" spans="1:21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366"/>
        <v>3190</v>
      </c>
      <c r="J4231" s="2">
        <v>1</v>
      </c>
      <c r="K4231" s="2">
        <f t="shared" si="364"/>
        <v>8468000</v>
      </c>
      <c r="L4231" s="2">
        <v>1</v>
      </c>
      <c r="M4231" s="2">
        <f t="shared" si="365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367"/>
        <v>5</v>
      </c>
      <c r="S4231">
        <v>0.18</v>
      </c>
      <c r="T4231">
        <v>2.3E-3</v>
      </c>
      <c r="U4231">
        <f t="shared" si="368"/>
        <v>1.3799999999999999E-3</v>
      </c>
    </row>
    <row r="4232" spans="1:21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366"/>
        <v>3190</v>
      </c>
      <c r="J4232" s="2">
        <v>1</v>
      </c>
      <c r="K4232" s="2">
        <f t="shared" si="364"/>
        <v>8470000</v>
      </c>
      <c r="L4232" s="2">
        <v>1</v>
      </c>
      <c r="M4232" s="2">
        <f t="shared" si="365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367"/>
        <v>5</v>
      </c>
      <c r="S4232">
        <v>0.18</v>
      </c>
      <c r="T4232">
        <v>2.3E-3</v>
      </c>
      <c r="U4232">
        <f t="shared" si="368"/>
        <v>1.3799999999999999E-3</v>
      </c>
    </row>
    <row r="4233" spans="1:21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366"/>
        <v>3190</v>
      </c>
      <c r="J4233" s="2">
        <v>1</v>
      </c>
      <c r="K4233" s="2">
        <f t="shared" si="364"/>
        <v>8472000</v>
      </c>
      <c r="L4233" s="2">
        <v>1</v>
      </c>
      <c r="M4233" s="2">
        <f t="shared" si="365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367"/>
        <v>5</v>
      </c>
      <c r="S4233">
        <v>0.18</v>
      </c>
      <c r="T4233">
        <v>2.3E-3</v>
      </c>
      <c r="U4233">
        <f t="shared" si="368"/>
        <v>1.3799999999999999E-3</v>
      </c>
    </row>
    <row r="4234" spans="1:21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366"/>
        <v>3190</v>
      </c>
      <c r="J4234" s="2">
        <v>1</v>
      </c>
      <c r="K4234" s="2">
        <f t="shared" si="364"/>
        <v>8474000</v>
      </c>
      <c r="L4234" s="2">
        <v>1</v>
      </c>
      <c r="M4234" s="2">
        <f t="shared" si="365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367"/>
        <v>5</v>
      </c>
      <c r="S4234">
        <v>0.18</v>
      </c>
      <c r="T4234">
        <v>2.3E-3</v>
      </c>
      <c r="U4234">
        <f t="shared" si="368"/>
        <v>1.3799999999999999E-3</v>
      </c>
    </row>
    <row r="4235" spans="1:21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366"/>
        <v>3190</v>
      </c>
      <c r="J4235" s="2">
        <v>1</v>
      </c>
      <c r="K4235" s="2">
        <f t="shared" si="364"/>
        <v>8476000</v>
      </c>
      <c r="L4235" s="2">
        <v>1</v>
      </c>
      <c r="M4235" s="2">
        <f t="shared" si="365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367"/>
        <v>5</v>
      </c>
      <c r="S4235">
        <v>0.18</v>
      </c>
      <c r="T4235">
        <v>2.3E-3</v>
      </c>
      <c r="U4235">
        <f t="shared" si="368"/>
        <v>1.3799999999999999E-3</v>
      </c>
    </row>
    <row r="4236" spans="1:21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366"/>
        <v>3190</v>
      </c>
      <c r="J4236" s="2">
        <v>1</v>
      </c>
      <c r="K4236" s="2">
        <f t="shared" si="364"/>
        <v>8478000</v>
      </c>
      <c r="L4236" s="2">
        <v>1</v>
      </c>
      <c r="M4236" s="2">
        <f t="shared" si="365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367"/>
        <v>5</v>
      </c>
      <c r="S4236">
        <v>0.18</v>
      </c>
      <c r="T4236">
        <v>2.3E-3</v>
      </c>
      <c r="U4236">
        <f t="shared" si="368"/>
        <v>1.3799999999999999E-3</v>
      </c>
    </row>
    <row r="4237" spans="1:21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366"/>
        <v>3190</v>
      </c>
      <c r="J4237" s="2">
        <v>1</v>
      </c>
      <c r="K4237" s="2">
        <f t="shared" si="364"/>
        <v>8480000</v>
      </c>
      <c r="L4237" s="2">
        <v>1</v>
      </c>
      <c r="M4237" s="2">
        <f t="shared" si="365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367"/>
        <v>5</v>
      </c>
      <c r="S4237">
        <v>0.18</v>
      </c>
      <c r="T4237">
        <v>2.3E-3</v>
      </c>
      <c r="U4237">
        <f t="shared" si="368"/>
        <v>1.3799999999999999E-3</v>
      </c>
    </row>
    <row r="4238" spans="1:21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366"/>
        <v>3190</v>
      </c>
      <c r="J4238" s="2">
        <v>1</v>
      </c>
      <c r="K4238" s="2">
        <f t="shared" si="364"/>
        <v>8482000</v>
      </c>
      <c r="L4238" s="2">
        <v>1</v>
      </c>
      <c r="M4238" s="2">
        <f t="shared" si="365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367"/>
        <v>5</v>
      </c>
      <c r="S4238">
        <v>0.18</v>
      </c>
      <c r="T4238">
        <v>2.3E-3</v>
      </c>
      <c r="U4238">
        <f t="shared" si="368"/>
        <v>1.3799999999999999E-3</v>
      </c>
    </row>
    <row r="4239" spans="1:21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366"/>
        <v>3190</v>
      </c>
      <c r="J4239" s="2">
        <v>1</v>
      </c>
      <c r="K4239" s="2">
        <f t="shared" si="364"/>
        <v>8484000</v>
      </c>
      <c r="L4239" s="2">
        <v>1</v>
      </c>
      <c r="M4239" s="2">
        <f t="shared" si="365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367"/>
        <v>5</v>
      </c>
      <c r="S4239">
        <v>0.18</v>
      </c>
      <c r="T4239">
        <v>2.3E-3</v>
      </c>
      <c r="U4239">
        <f t="shared" si="368"/>
        <v>1.3799999999999999E-3</v>
      </c>
    </row>
    <row r="4240" spans="1:21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366"/>
        <v>3190</v>
      </c>
      <c r="J4240" s="2">
        <v>1</v>
      </c>
      <c r="K4240" s="2">
        <f t="shared" si="364"/>
        <v>8486000</v>
      </c>
      <c r="L4240" s="2">
        <v>1</v>
      </c>
      <c r="M4240" s="2">
        <f t="shared" si="365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367"/>
        <v>5</v>
      </c>
      <c r="S4240">
        <v>0.18</v>
      </c>
      <c r="T4240">
        <v>2.3E-3</v>
      </c>
      <c r="U4240">
        <f t="shared" si="368"/>
        <v>1.3799999999999999E-3</v>
      </c>
    </row>
    <row r="4241" spans="1:21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366"/>
        <v>3190</v>
      </c>
      <c r="J4241" s="2">
        <v>1</v>
      </c>
      <c r="K4241" s="2">
        <f t="shared" si="364"/>
        <v>8488000</v>
      </c>
      <c r="L4241" s="2">
        <v>1</v>
      </c>
      <c r="M4241" s="2">
        <f t="shared" si="365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367"/>
        <v>5</v>
      </c>
      <c r="S4241">
        <v>0.18</v>
      </c>
      <c r="T4241">
        <v>2.3E-3</v>
      </c>
      <c r="U4241">
        <f t="shared" si="368"/>
        <v>1.3799999999999999E-3</v>
      </c>
    </row>
    <row r="4242" spans="1:21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366"/>
        <v>3190</v>
      </c>
      <c r="J4242" s="2">
        <v>1</v>
      </c>
      <c r="K4242" s="2">
        <f t="shared" si="364"/>
        <v>8490000</v>
      </c>
      <c r="L4242" s="2">
        <v>1</v>
      </c>
      <c r="M4242" s="2">
        <f t="shared" si="365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367"/>
        <v>5</v>
      </c>
      <c r="S4242">
        <v>0.18</v>
      </c>
      <c r="T4242">
        <v>2.3E-3</v>
      </c>
      <c r="U4242">
        <f t="shared" si="368"/>
        <v>1.3799999999999999E-3</v>
      </c>
    </row>
    <row r="4243" spans="1:21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366"/>
        <v>3190</v>
      </c>
      <c r="J4243" s="2">
        <v>1</v>
      </c>
      <c r="K4243" s="2">
        <f t="shared" si="364"/>
        <v>8492000</v>
      </c>
      <c r="L4243" s="2">
        <v>1</v>
      </c>
      <c r="M4243" s="2">
        <f t="shared" si="365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367"/>
        <v>5</v>
      </c>
      <c r="S4243">
        <v>0.18</v>
      </c>
      <c r="T4243">
        <v>2.3E-3</v>
      </c>
      <c r="U4243">
        <f t="shared" si="368"/>
        <v>1.3799999999999999E-3</v>
      </c>
    </row>
    <row r="4244" spans="1:21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366"/>
        <v>3190</v>
      </c>
      <c r="J4244" s="2">
        <v>1</v>
      </c>
      <c r="K4244" s="2">
        <f t="shared" si="364"/>
        <v>8494000</v>
      </c>
      <c r="L4244" s="2">
        <v>1</v>
      </c>
      <c r="M4244" s="2">
        <f t="shared" si="365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367"/>
        <v>5</v>
      </c>
      <c r="S4244">
        <v>0.18</v>
      </c>
      <c r="T4244">
        <v>2.3E-3</v>
      </c>
      <c r="U4244">
        <f t="shared" si="368"/>
        <v>1.3799999999999999E-3</v>
      </c>
    </row>
    <row r="4245" spans="1:21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366"/>
        <v>3190</v>
      </c>
      <c r="J4245" s="2">
        <v>1</v>
      </c>
      <c r="K4245" s="2">
        <f t="shared" si="364"/>
        <v>8496000</v>
      </c>
      <c r="L4245" s="2">
        <v>1</v>
      </c>
      <c r="M4245" s="2">
        <f t="shared" si="365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367"/>
        <v>5</v>
      </c>
      <c r="S4245">
        <v>0.18</v>
      </c>
      <c r="T4245">
        <v>2.3E-3</v>
      </c>
      <c r="U4245">
        <f t="shared" si="368"/>
        <v>1.3799999999999999E-3</v>
      </c>
    </row>
    <row r="4246" spans="1:21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366"/>
        <v>3190</v>
      </c>
      <c r="J4246" s="2">
        <v>1</v>
      </c>
      <c r="K4246" s="2">
        <f t="shared" si="364"/>
        <v>8498000</v>
      </c>
      <c r="L4246" s="2">
        <v>1</v>
      </c>
      <c r="M4246" s="2">
        <f t="shared" si="365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367"/>
        <v>5</v>
      </c>
      <c r="S4246">
        <v>0.18</v>
      </c>
      <c r="T4246">
        <v>2.3E-3</v>
      </c>
      <c r="U4246">
        <f t="shared" si="368"/>
        <v>1.3799999999999999E-3</v>
      </c>
    </row>
    <row r="4247" spans="1:21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366"/>
        <v>3190</v>
      </c>
      <c r="J4247" s="2">
        <v>1</v>
      </c>
      <c r="K4247" s="2">
        <f t="shared" si="364"/>
        <v>8500000</v>
      </c>
      <c r="L4247" s="2">
        <v>1</v>
      </c>
      <c r="M4247" s="2">
        <f t="shared" si="365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367"/>
        <v>5</v>
      </c>
      <c r="S4247">
        <v>0.18</v>
      </c>
      <c r="T4247">
        <v>2.3E-3</v>
      </c>
      <c r="U4247">
        <f t="shared" si="368"/>
        <v>1.3799999999999999E-3</v>
      </c>
    </row>
    <row r="4248" spans="1:21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366"/>
        <v>3190</v>
      </c>
      <c r="J4248" s="2">
        <v>1</v>
      </c>
      <c r="K4248" s="2">
        <f t="shared" si="364"/>
        <v>8502000</v>
      </c>
      <c r="L4248" s="2">
        <v>1</v>
      </c>
      <c r="M4248" s="2">
        <f t="shared" si="365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367"/>
        <v>5</v>
      </c>
      <c r="S4248">
        <v>0.18</v>
      </c>
      <c r="T4248">
        <v>2.3E-3</v>
      </c>
      <c r="U4248">
        <f t="shared" si="368"/>
        <v>1.3799999999999999E-3</v>
      </c>
    </row>
    <row r="4249" spans="1:21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366"/>
        <v>3190</v>
      </c>
      <c r="J4249" s="2">
        <v>1</v>
      </c>
      <c r="K4249" s="2">
        <f t="shared" si="364"/>
        <v>8504000</v>
      </c>
      <c r="L4249" s="2">
        <v>1</v>
      </c>
      <c r="M4249" s="2">
        <f t="shared" si="365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367"/>
        <v>5</v>
      </c>
      <c r="S4249">
        <v>0.18</v>
      </c>
      <c r="T4249">
        <v>2.3E-3</v>
      </c>
      <c r="U4249">
        <f t="shared" si="368"/>
        <v>1.3799999999999999E-3</v>
      </c>
    </row>
    <row r="4250" spans="1:21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366"/>
        <v>3190</v>
      </c>
      <c r="J4250" s="2">
        <v>1</v>
      </c>
      <c r="K4250" s="2">
        <f t="shared" si="364"/>
        <v>8506000</v>
      </c>
      <c r="L4250" s="2">
        <v>1</v>
      </c>
      <c r="M4250" s="2">
        <f t="shared" si="365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367"/>
        <v>5</v>
      </c>
      <c r="S4250">
        <v>0.18</v>
      </c>
      <c r="T4250">
        <v>2.3E-3</v>
      </c>
      <c r="U4250">
        <f t="shared" si="368"/>
        <v>1.3799999999999999E-3</v>
      </c>
    </row>
    <row r="4251" spans="1:21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366"/>
        <v>3190</v>
      </c>
      <c r="J4251" s="2">
        <v>1</v>
      </c>
      <c r="K4251" s="2">
        <f t="shared" si="364"/>
        <v>8508000</v>
      </c>
      <c r="L4251" s="2">
        <v>1</v>
      </c>
      <c r="M4251" s="2">
        <f t="shared" si="365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367"/>
        <v>5</v>
      </c>
      <c r="S4251">
        <v>0.18</v>
      </c>
      <c r="T4251">
        <v>2.3E-3</v>
      </c>
      <c r="U4251">
        <f t="shared" si="368"/>
        <v>1.3799999999999999E-3</v>
      </c>
    </row>
    <row r="4252" spans="1:21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366"/>
        <v>3190</v>
      </c>
      <c r="J4252" s="2">
        <v>1</v>
      </c>
      <c r="K4252" s="2">
        <f t="shared" si="364"/>
        <v>8510000</v>
      </c>
      <c r="L4252" s="2">
        <v>1</v>
      </c>
      <c r="M4252" s="2">
        <f t="shared" si="365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367"/>
        <v>5</v>
      </c>
      <c r="S4252">
        <v>0.18</v>
      </c>
      <c r="T4252">
        <v>2.3E-3</v>
      </c>
      <c r="U4252">
        <f t="shared" si="368"/>
        <v>1.3799999999999999E-3</v>
      </c>
    </row>
    <row r="4253" spans="1:21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366"/>
        <v>3200</v>
      </c>
      <c r="I4253" s="1"/>
      <c r="J4253" s="1">
        <v>1</v>
      </c>
      <c r="K4253" s="1">
        <f t="shared" si="364"/>
        <v>8512000</v>
      </c>
      <c r="L4253" s="1">
        <v>1</v>
      </c>
      <c r="M4253" s="1">
        <f t="shared" si="365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367"/>
        <v>5</v>
      </c>
      <c r="S4253">
        <v>0.18</v>
      </c>
      <c r="T4253">
        <v>2.3E-3</v>
      </c>
      <c r="U4253">
        <f t="shared" si="368"/>
        <v>1.3799999999999999E-3</v>
      </c>
    </row>
    <row r="4254" spans="1:21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366"/>
        <v>3200</v>
      </c>
      <c r="I4254" s="1"/>
      <c r="J4254" s="1">
        <v>1</v>
      </c>
      <c r="K4254" s="1">
        <f t="shared" si="364"/>
        <v>8514000</v>
      </c>
      <c r="L4254" s="1">
        <v>1</v>
      </c>
      <c r="M4254" s="1">
        <f t="shared" si="365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367"/>
        <v>5</v>
      </c>
      <c r="S4254">
        <v>0.18</v>
      </c>
      <c r="T4254">
        <v>2.3E-3</v>
      </c>
      <c r="U4254">
        <f t="shared" si="368"/>
        <v>1.3799999999999999E-3</v>
      </c>
    </row>
    <row r="4255" spans="1:21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366"/>
        <v>3200</v>
      </c>
      <c r="I4255" s="1"/>
      <c r="J4255" s="1">
        <v>1</v>
      </c>
      <c r="K4255" s="1">
        <f t="shared" si="364"/>
        <v>8516000</v>
      </c>
      <c r="L4255" s="1">
        <v>1</v>
      </c>
      <c r="M4255" s="1">
        <f t="shared" si="365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367"/>
        <v>5</v>
      </c>
      <c r="S4255">
        <v>0.18</v>
      </c>
      <c r="T4255">
        <v>2.3E-3</v>
      </c>
      <c r="U4255">
        <f t="shared" si="368"/>
        <v>1.3799999999999999E-3</v>
      </c>
    </row>
    <row r="4256" spans="1:21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366"/>
        <v>3200</v>
      </c>
      <c r="I4256" s="1"/>
      <c r="J4256" s="1">
        <v>1</v>
      </c>
      <c r="K4256" s="1">
        <f t="shared" si="364"/>
        <v>8518000</v>
      </c>
      <c r="L4256" s="1">
        <v>1</v>
      </c>
      <c r="M4256" s="1">
        <f t="shared" si="365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367"/>
        <v>5</v>
      </c>
      <c r="S4256">
        <v>0.18</v>
      </c>
      <c r="T4256">
        <v>2.3E-3</v>
      </c>
      <c r="U4256">
        <f t="shared" si="368"/>
        <v>1.3799999999999999E-3</v>
      </c>
    </row>
    <row r="4257" spans="1:21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366"/>
        <v>3200</v>
      </c>
      <c r="I4257" s="1"/>
      <c r="J4257" s="1">
        <v>1</v>
      </c>
      <c r="K4257" s="1">
        <f t="shared" si="364"/>
        <v>8520000</v>
      </c>
      <c r="L4257" s="1">
        <v>1</v>
      </c>
      <c r="M4257" s="1">
        <f t="shared" si="365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367"/>
        <v>5</v>
      </c>
      <c r="S4257">
        <v>0.18</v>
      </c>
      <c r="T4257">
        <v>2.3E-3</v>
      </c>
      <c r="U4257">
        <f t="shared" si="368"/>
        <v>1.3799999999999999E-3</v>
      </c>
    </row>
    <row r="4258" spans="1:21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366"/>
        <v>3200</v>
      </c>
      <c r="I4258" s="1"/>
      <c r="J4258" s="1">
        <v>1</v>
      </c>
      <c r="K4258" s="1">
        <f t="shared" si="364"/>
        <v>8522000</v>
      </c>
      <c r="L4258" s="1">
        <v>1</v>
      </c>
      <c r="M4258" s="1">
        <f t="shared" si="365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367"/>
        <v>5</v>
      </c>
      <c r="S4258">
        <v>0.18</v>
      </c>
      <c r="T4258">
        <v>2.3E-3</v>
      </c>
      <c r="U4258">
        <f t="shared" si="368"/>
        <v>1.3799999999999999E-3</v>
      </c>
    </row>
    <row r="4259" spans="1:21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366"/>
        <v>3200</v>
      </c>
      <c r="I4259" s="1"/>
      <c r="J4259" s="1">
        <v>1</v>
      </c>
      <c r="K4259" s="1">
        <f t="shared" si="364"/>
        <v>8524000</v>
      </c>
      <c r="L4259" s="1">
        <v>1</v>
      </c>
      <c r="M4259" s="1">
        <f t="shared" si="365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367"/>
        <v>5</v>
      </c>
      <c r="S4259">
        <v>0.18</v>
      </c>
      <c r="T4259">
        <v>2.3E-3</v>
      </c>
      <c r="U4259">
        <f t="shared" si="368"/>
        <v>1.3799999999999999E-3</v>
      </c>
    </row>
    <row r="4260" spans="1:21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366"/>
        <v>3200</v>
      </c>
      <c r="I4260" s="1"/>
      <c r="J4260" s="1">
        <v>1</v>
      </c>
      <c r="K4260" s="1">
        <f t="shared" si="364"/>
        <v>8526000</v>
      </c>
      <c r="L4260" s="1">
        <v>1</v>
      </c>
      <c r="M4260" s="1">
        <f t="shared" si="365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367"/>
        <v>5</v>
      </c>
      <c r="S4260">
        <v>0.18</v>
      </c>
      <c r="T4260">
        <v>2.3E-3</v>
      </c>
      <c r="U4260">
        <f t="shared" si="368"/>
        <v>1.3799999999999999E-3</v>
      </c>
    </row>
    <row r="4261" spans="1:21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366"/>
        <v>3200</v>
      </c>
      <c r="I4261" s="1"/>
      <c r="J4261" s="1">
        <v>1</v>
      </c>
      <c r="K4261" s="1">
        <f t="shared" si="364"/>
        <v>8528000</v>
      </c>
      <c r="L4261" s="1">
        <v>1</v>
      </c>
      <c r="M4261" s="1">
        <f t="shared" si="365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367"/>
        <v>5</v>
      </c>
      <c r="S4261">
        <v>0.18</v>
      </c>
      <c r="T4261">
        <v>2.3E-3</v>
      </c>
      <c r="U4261">
        <f t="shared" si="368"/>
        <v>1.3799999999999999E-3</v>
      </c>
    </row>
    <row r="4262" spans="1:21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366"/>
        <v>3200</v>
      </c>
      <c r="I4262" s="1"/>
      <c r="J4262" s="1">
        <v>1</v>
      </c>
      <c r="K4262" s="1">
        <f t="shared" si="364"/>
        <v>8530000</v>
      </c>
      <c r="L4262" s="1">
        <v>1</v>
      </c>
      <c r="M4262" s="1">
        <f t="shared" si="365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367"/>
        <v>5</v>
      </c>
      <c r="S4262">
        <v>0.18</v>
      </c>
      <c r="T4262">
        <v>2.3E-3</v>
      </c>
      <c r="U4262">
        <f t="shared" si="368"/>
        <v>1.3799999999999999E-3</v>
      </c>
    </row>
    <row r="4263" spans="1:21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366"/>
        <v>3200</v>
      </c>
      <c r="I4263" s="1"/>
      <c r="J4263" s="1">
        <v>1</v>
      </c>
      <c r="K4263" s="1">
        <f t="shared" si="364"/>
        <v>8532000</v>
      </c>
      <c r="L4263" s="1">
        <v>1</v>
      </c>
      <c r="M4263" s="1">
        <f t="shared" si="365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367"/>
        <v>5</v>
      </c>
      <c r="S4263">
        <v>0.18</v>
      </c>
      <c r="T4263">
        <v>2.3E-3</v>
      </c>
      <c r="U4263">
        <f t="shared" si="368"/>
        <v>1.3799999999999999E-3</v>
      </c>
    </row>
    <row r="4264" spans="1:21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366"/>
        <v>3200</v>
      </c>
      <c r="I4264" s="1"/>
      <c r="J4264" s="1">
        <v>1</v>
      </c>
      <c r="K4264" s="1">
        <f t="shared" si="364"/>
        <v>8534000</v>
      </c>
      <c r="L4264" s="1">
        <v>1</v>
      </c>
      <c r="M4264" s="1">
        <f t="shared" si="365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367"/>
        <v>5</v>
      </c>
      <c r="S4264">
        <v>0.18</v>
      </c>
      <c r="T4264">
        <v>2.3E-3</v>
      </c>
      <c r="U4264">
        <f t="shared" si="368"/>
        <v>1.3799999999999999E-3</v>
      </c>
    </row>
    <row r="4265" spans="1:21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366"/>
        <v>3200</v>
      </c>
      <c r="I4265" s="1"/>
      <c r="J4265" s="1">
        <v>1</v>
      </c>
      <c r="K4265" s="1">
        <f t="shared" si="364"/>
        <v>8536000</v>
      </c>
      <c r="L4265" s="1">
        <v>1</v>
      </c>
      <c r="M4265" s="1">
        <f t="shared" si="365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367"/>
        <v>5</v>
      </c>
      <c r="S4265">
        <v>0.18</v>
      </c>
      <c r="T4265">
        <v>2.3E-3</v>
      </c>
      <c r="U4265">
        <f t="shared" si="368"/>
        <v>1.3799999999999999E-3</v>
      </c>
    </row>
    <row r="4266" spans="1:21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366"/>
        <v>3200</v>
      </c>
      <c r="I4266" s="1"/>
      <c r="J4266" s="1">
        <v>1</v>
      </c>
      <c r="K4266" s="1">
        <f t="shared" si="364"/>
        <v>8538000</v>
      </c>
      <c r="L4266" s="1">
        <v>1</v>
      </c>
      <c r="M4266" s="1">
        <f t="shared" si="365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367"/>
        <v>5</v>
      </c>
      <c r="S4266">
        <v>0.18</v>
      </c>
      <c r="T4266">
        <v>2.3E-3</v>
      </c>
      <c r="U4266">
        <f t="shared" si="368"/>
        <v>1.3799999999999999E-3</v>
      </c>
    </row>
    <row r="4267" spans="1:21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366"/>
        <v>3200</v>
      </c>
      <c r="I4267" s="1"/>
      <c r="J4267" s="1">
        <v>1</v>
      </c>
      <c r="K4267" s="1">
        <f t="shared" ref="K4267:K4330" si="369">10000+A4267*2000</f>
        <v>8540000</v>
      </c>
      <c r="L4267" s="1">
        <v>1</v>
      </c>
      <c r="M4267" s="1">
        <f t="shared" ref="M4267:M4330" si="370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367"/>
        <v>5</v>
      </c>
      <c r="S4267">
        <v>0.18</v>
      </c>
      <c r="T4267">
        <v>2.3E-3</v>
      </c>
      <c r="U4267">
        <f t="shared" si="368"/>
        <v>1.3799999999999999E-3</v>
      </c>
    </row>
    <row r="4268" spans="1:21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366"/>
        <v>3200</v>
      </c>
      <c r="I4268" s="1"/>
      <c r="J4268" s="1">
        <v>1</v>
      </c>
      <c r="K4268" s="1">
        <f t="shared" si="369"/>
        <v>8542000</v>
      </c>
      <c r="L4268" s="1">
        <v>1</v>
      </c>
      <c r="M4268" s="1">
        <f t="shared" si="370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367"/>
        <v>5</v>
      </c>
      <c r="S4268">
        <v>0.18</v>
      </c>
      <c r="T4268">
        <v>2.3E-3</v>
      </c>
      <c r="U4268">
        <f t="shared" si="368"/>
        <v>1.3799999999999999E-3</v>
      </c>
    </row>
    <row r="4269" spans="1:21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366"/>
        <v>3200</v>
      </c>
      <c r="I4269" s="1"/>
      <c r="J4269" s="1">
        <v>1</v>
      </c>
      <c r="K4269" s="1">
        <f t="shared" si="369"/>
        <v>8544000</v>
      </c>
      <c r="L4269" s="1">
        <v>1</v>
      </c>
      <c r="M4269" s="1">
        <f t="shared" si="370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367"/>
        <v>5</v>
      </c>
      <c r="S4269">
        <v>0.18</v>
      </c>
      <c r="T4269">
        <v>2.3E-3</v>
      </c>
      <c r="U4269">
        <f t="shared" si="368"/>
        <v>1.3799999999999999E-3</v>
      </c>
    </row>
    <row r="4270" spans="1:21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366"/>
        <v>3200</v>
      </c>
      <c r="I4270" s="1"/>
      <c r="J4270" s="1">
        <v>1</v>
      </c>
      <c r="K4270" s="1">
        <f t="shared" si="369"/>
        <v>8546000</v>
      </c>
      <c r="L4270" s="1">
        <v>1</v>
      </c>
      <c r="M4270" s="1">
        <f t="shared" si="370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367"/>
        <v>5</v>
      </c>
      <c r="S4270">
        <v>0.18</v>
      </c>
      <c r="T4270">
        <v>2.3E-3</v>
      </c>
      <c r="U4270">
        <f t="shared" si="368"/>
        <v>1.3799999999999999E-3</v>
      </c>
    </row>
    <row r="4271" spans="1:21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366"/>
        <v>3200</v>
      </c>
      <c r="I4271" s="1"/>
      <c r="J4271" s="1">
        <v>1</v>
      </c>
      <c r="K4271" s="1">
        <f t="shared" si="369"/>
        <v>8548000</v>
      </c>
      <c r="L4271" s="1">
        <v>1</v>
      </c>
      <c r="M4271" s="1">
        <f t="shared" si="370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367"/>
        <v>5</v>
      </c>
      <c r="S4271">
        <v>0.18</v>
      </c>
      <c r="T4271">
        <v>2.3E-3</v>
      </c>
      <c r="U4271">
        <f t="shared" si="368"/>
        <v>1.3799999999999999E-3</v>
      </c>
    </row>
    <row r="4272" spans="1:21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366"/>
        <v>3200</v>
      </c>
      <c r="I4272" s="1"/>
      <c r="J4272" s="1">
        <v>1</v>
      </c>
      <c r="K4272" s="1">
        <f t="shared" si="369"/>
        <v>8550000</v>
      </c>
      <c r="L4272" s="1">
        <v>1</v>
      </c>
      <c r="M4272" s="1">
        <f t="shared" si="370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367"/>
        <v>5</v>
      </c>
      <c r="S4272">
        <v>0.18</v>
      </c>
      <c r="T4272">
        <v>2.3E-3</v>
      </c>
      <c r="U4272">
        <f t="shared" si="368"/>
        <v>1.3799999999999999E-3</v>
      </c>
    </row>
    <row r="4273" spans="1:21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366"/>
        <v>3200</v>
      </c>
      <c r="I4273" s="1"/>
      <c r="J4273" s="1">
        <v>1</v>
      </c>
      <c r="K4273" s="1">
        <f t="shared" si="369"/>
        <v>8552000</v>
      </c>
      <c r="L4273" s="1">
        <v>1</v>
      </c>
      <c r="M4273" s="1">
        <f t="shared" si="370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367"/>
        <v>5</v>
      </c>
      <c r="S4273">
        <v>0.18</v>
      </c>
      <c r="T4273">
        <v>2.3E-3</v>
      </c>
      <c r="U4273">
        <f t="shared" si="368"/>
        <v>1.3799999999999999E-3</v>
      </c>
    </row>
    <row r="4274" spans="1:21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366"/>
        <v>3200</v>
      </c>
      <c r="I4274" s="1"/>
      <c r="J4274" s="1">
        <v>1</v>
      </c>
      <c r="K4274" s="1">
        <f t="shared" si="369"/>
        <v>8554000</v>
      </c>
      <c r="L4274" s="1">
        <v>1</v>
      </c>
      <c r="M4274" s="1">
        <f t="shared" si="370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367"/>
        <v>5</v>
      </c>
      <c r="S4274">
        <v>0.18</v>
      </c>
      <c r="T4274">
        <v>2.3E-3</v>
      </c>
      <c r="U4274">
        <f t="shared" si="368"/>
        <v>1.3799999999999999E-3</v>
      </c>
    </row>
    <row r="4275" spans="1:21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366"/>
        <v>3200</v>
      </c>
      <c r="I4275" s="1"/>
      <c r="J4275" s="1">
        <v>1</v>
      </c>
      <c r="K4275" s="1">
        <f t="shared" si="369"/>
        <v>8556000</v>
      </c>
      <c r="L4275" s="1">
        <v>1</v>
      </c>
      <c r="M4275" s="1">
        <f t="shared" si="370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367"/>
        <v>5</v>
      </c>
      <c r="S4275">
        <v>0.18</v>
      </c>
      <c r="T4275">
        <v>2.3E-3</v>
      </c>
      <c r="U4275">
        <f t="shared" si="368"/>
        <v>1.3799999999999999E-3</v>
      </c>
    </row>
    <row r="4276" spans="1:21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366"/>
        <v>3200</v>
      </c>
      <c r="I4276" s="1"/>
      <c r="J4276" s="1">
        <v>1</v>
      </c>
      <c r="K4276" s="1">
        <f t="shared" si="369"/>
        <v>8558000</v>
      </c>
      <c r="L4276" s="1">
        <v>1</v>
      </c>
      <c r="M4276" s="1">
        <f t="shared" si="370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367"/>
        <v>5</v>
      </c>
      <c r="S4276">
        <v>0.18</v>
      </c>
      <c r="T4276">
        <v>2.3E-3</v>
      </c>
      <c r="U4276">
        <f t="shared" si="368"/>
        <v>1.3799999999999999E-3</v>
      </c>
    </row>
    <row r="4277" spans="1:21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366"/>
        <v>3200</v>
      </c>
      <c r="I4277" s="1"/>
      <c r="J4277" s="1">
        <v>1</v>
      </c>
      <c r="K4277" s="1">
        <f t="shared" si="369"/>
        <v>8560000</v>
      </c>
      <c r="L4277" s="1">
        <v>1</v>
      </c>
      <c r="M4277" s="1">
        <f t="shared" si="370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367"/>
        <v>5</v>
      </c>
      <c r="S4277">
        <v>0.18</v>
      </c>
      <c r="T4277">
        <v>2.3E-3</v>
      </c>
      <c r="U4277">
        <f t="shared" si="368"/>
        <v>1.3799999999999999E-3</v>
      </c>
    </row>
    <row r="4278" spans="1:21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366"/>
        <v>3210</v>
      </c>
      <c r="I4278" s="1"/>
      <c r="J4278" s="1">
        <v>1</v>
      </c>
      <c r="K4278" s="1">
        <f t="shared" si="369"/>
        <v>8562000</v>
      </c>
      <c r="L4278" s="1">
        <v>1</v>
      </c>
      <c r="M4278" s="1">
        <f t="shared" si="370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367"/>
        <v>5</v>
      </c>
      <c r="S4278">
        <v>0.18</v>
      </c>
      <c r="T4278">
        <v>2.3E-3</v>
      </c>
      <c r="U4278">
        <f t="shared" si="368"/>
        <v>1.3799999999999999E-3</v>
      </c>
    </row>
    <row r="4279" spans="1:21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366"/>
        <v>3210</v>
      </c>
      <c r="I4279" s="1"/>
      <c r="J4279" s="1">
        <v>1</v>
      </c>
      <c r="K4279" s="1">
        <f t="shared" si="369"/>
        <v>8564000</v>
      </c>
      <c r="L4279" s="1">
        <v>1</v>
      </c>
      <c r="M4279" s="1">
        <f t="shared" si="370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367"/>
        <v>5</v>
      </c>
      <c r="S4279">
        <v>0.18</v>
      </c>
      <c r="T4279">
        <v>2.3E-3</v>
      </c>
      <c r="U4279">
        <f t="shared" si="368"/>
        <v>1.3799999999999999E-3</v>
      </c>
    </row>
    <row r="4280" spans="1:21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366"/>
        <v>3210</v>
      </c>
      <c r="I4280" s="1"/>
      <c r="J4280" s="1">
        <v>1</v>
      </c>
      <c r="K4280" s="1">
        <f t="shared" si="369"/>
        <v>8566000</v>
      </c>
      <c r="L4280" s="1">
        <v>1</v>
      </c>
      <c r="M4280" s="1">
        <f t="shared" si="370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367"/>
        <v>5</v>
      </c>
      <c r="S4280">
        <v>0.18</v>
      </c>
      <c r="T4280">
        <v>2.3E-3</v>
      </c>
      <c r="U4280">
        <f t="shared" si="368"/>
        <v>1.3799999999999999E-3</v>
      </c>
    </row>
    <row r="4281" spans="1:21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366"/>
        <v>3210</v>
      </c>
      <c r="I4281" s="1"/>
      <c r="J4281" s="1">
        <v>1</v>
      </c>
      <c r="K4281" s="1">
        <f t="shared" si="369"/>
        <v>8568000</v>
      </c>
      <c r="L4281" s="1">
        <v>1</v>
      </c>
      <c r="M4281" s="1">
        <f t="shared" si="370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367"/>
        <v>5</v>
      </c>
      <c r="S4281">
        <v>0.18</v>
      </c>
      <c r="T4281">
        <v>2.3E-3</v>
      </c>
      <c r="U4281">
        <f t="shared" si="368"/>
        <v>1.3799999999999999E-3</v>
      </c>
    </row>
    <row r="4282" spans="1:21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366"/>
        <v>3210</v>
      </c>
      <c r="I4282" s="1"/>
      <c r="J4282" s="1">
        <v>1</v>
      </c>
      <c r="K4282" s="1">
        <f t="shared" si="369"/>
        <v>8570000</v>
      </c>
      <c r="L4282" s="1">
        <v>1</v>
      </c>
      <c r="M4282" s="1">
        <f t="shared" si="370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367"/>
        <v>5</v>
      </c>
      <c r="S4282">
        <v>0.18</v>
      </c>
      <c r="T4282">
        <v>2.3E-3</v>
      </c>
      <c r="U4282">
        <f t="shared" si="368"/>
        <v>1.3799999999999999E-3</v>
      </c>
    </row>
    <row r="4283" spans="1:21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366"/>
        <v>3210</v>
      </c>
      <c r="I4283" s="1"/>
      <c r="J4283" s="1">
        <v>1</v>
      </c>
      <c r="K4283" s="1">
        <f t="shared" si="369"/>
        <v>8572000</v>
      </c>
      <c r="L4283" s="1">
        <v>1</v>
      </c>
      <c r="M4283" s="1">
        <f t="shared" si="370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367"/>
        <v>5</v>
      </c>
      <c r="S4283">
        <v>0.18</v>
      </c>
      <c r="T4283">
        <v>2.3E-3</v>
      </c>
      <c r="U4283">
        <f t="shared" si="368"/>
        <v>1.3799999999999999E-3</v>
      </c>
    </row>
    <row r="4284" spans="1:21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371">ROUNDDOWN(A4283/50*20+1500,-1)</f>
        <v>3210</v>
      </c>
      <c r="I4284" s="1"/>
      <c r="J4284" s="1">
        <v>1</v>
      </c>
      <c r="K4284" s="1">
        <f t="shared" si="369"/>
        <v>8574000</v>
      </c>
      <c r="L4284" s="1">
        <v>1</v>
      </c>
      <c r="M4284" s="1">
        <f t="shared" si="370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367"/>
        <v>5</v>
      </c>
      <c r="S4284">
        <v>0.18</v>
      </c>
      <c r="T4284">
        <v>2.3E-3</v>
      </c>
      <c r="U4284">
        <f t="shared" si="368"/>
        <v>1.3799999999999999E-3</v>
      </c>
    </row>
    <row r="4285" spans="1:21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371"/>
        <v>3210</v>
      </c>
      <c r="I4285" s="1"/>
      <c r="J4285" s="1">
        <v>1</v>
      </c>
      <c r="K4285" s="1">
        <f t="shared" si="369"/>
        <v>8576000</v>
      </c>
      <c r="L4285" s="1">
        <v>1</v>
      </c>
      <c r="M4285" s="1">
        <f t="shared" si="370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367"/>
        <v>5</v>
      </c>
      <c r="S4285">
        <v>0.18</v>
      </c>
      <c r="T4285">
        <v>2.3E-3</v>
      </c>
      <c r="U4285">
        <f t="shared" si="368"/>
        <v>1.3799999999999999E-3</v>
      </c>
    </row>
    <row r="4286" spans="1:21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371"/>
        <v>3210</v>
      </c>
      <c r="I4286" s="1"/>
      <c r="J4286" s="1">
        <v>1</v>
      </c>
      <c r="K4286" s="1">
        <f t="shared" si="369"/>
        <v>8578000</v>
      </c>
      <c r="L4286" s="1">
        <v>1</v>
      </c>
      <c r="M4286" s="1">
        <f t="shared" si="370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367"/>
        <v>5</v>
      </c>
      <c r="S4286">
        <v>0.18</v>
      </c>
      <c r="T4286">
        <v>2.3E-3</v>
      </c>
      <c r="U4286">
        <f t="shared" si="368"/>
        <v>1.3799999999999999E-3</v>
      </c>
    </row>
    <row r="4287" spans="1:21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371"/>
        <v>3210</v>
      </c>
      <c r="I4287" s="1"/>
      <c r="J4287" s="1">
        <v>1</v>
      </c>
      <c r="K4287" s="1">
        <f t="shared" si="369"/>
        <v>8580000</v>
      </c>
      <c r="L4287" s="1">
        <v>1</v>
      </c>
      <c r="M4287" s="1">
        <f t="shared" si="370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367"/>
        <v>5</v>
      </c>
      <c r="S4287">
        <v>0.18</v>
      </c>
      <c r="T4287">
        <v>2.3E-3</v>
      </c>
      <c r="U4287">
        <f t="shared" si="368"/>
        <v>1.3799999999999999E-3</v>
      </c>
    </row>
    <row r="4288" spans="1:21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371"/>
        <v>3210</v>
      </c>
      <c r="I4288" s="1"/>
      <c r="J4288" s="1">
        <v>1</v>
      </c>
      <c r="K4288" s="1">
        <f t="shared" si="369"/>
        <v>8582000</v>
      </c>
      <c r="L4288" s="1">
        <v>1</v>
      </c>
      <c r="M4288" s="1">
        <f t="shared" si="370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367"/>
        <v>5</v>
      </c>
      <c r="S4288">
        <v>0.18</v>
      </c>
      <c r="T4288">
        <v>2.3E-3</v>
      </c>
      <c r="U4288">
        <f t="shared" si="368"/>
        <v>1.3799999999999999E-3</v>
      </c>
    </row>
    <row r="4289" spans="1:21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371"/>
        <v>3210</v>
      </c>
      <c r="I4289" s="1"/>
      <c r="J4289" s="1">
        <v>1</v>
      </c>
      <c r="K4289" s="1">
        <f t="shared" si="369"/>
        <v>8584000</v>
      </c>
      <c r="L4289" s="1">
        <v>1</v>
      </c>
      <c r="M4289" s="1">
        <f t="shared" si="370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367"/>
        <v>5</v>
      </c>
      <c r="S4289">
        <v>0.18</v>
      </c>
      <c r="T4289">
        <v>2.3E-3</v>
      </c>
      <c r="U4289">
        <f t="shared" si="368"/>
        <v>1.3799999999999999E-3</v>
      </c>
    </row>
    <row r="4290" spans="1:21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371"/>
        <v>3210</v>
      </c>
      <c r="I4290" s="1"/>
      <c r="J4290" s="1">
        <v>1</v>
      </c>
      <c r="K4290" s="1">
        <f t="shared" si="369"/>
        <v>8586000</v>
      </c>
      <c r="L4290" s="1">
        <v>1</v>
      </c>
      <c r="M4290" s="1">
        <f t="shared" si="370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367"/>
        <v>5</v>
      </c>
      <c r="S4290">
        <v>0.18</v>
      </c>
      <c r="T4290">
        <v>2.3E-3</v>
      </c>
      <c r="U4290">
        <f t="shared" si="368"/>
        <v>1.3799999999999999E-3</v>
      </c>
    </row>
    <row r="4291" spans="1:21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371"/>
        <v>3210</v>
      </c>
      <c r="I4291" s="1"/>
      <c r="J4291" s="1">
        <v>1</v>
      </c>
      <c r="K4291" s="1">
        <f t="shared" si="369"/>
        <v>8588000</v>
      </c>
      <c r="L4291" s="1">
        <v>1</v>
      </c>
      <c r="M4291" s="1">
        <f t="shared" si="370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372">QUOTIENT(A4291,1000)+1</f>
        <v>5</v>
      </c>
      <c r="S4291">
        <v>0.18</v>
      </c>
      <c r="T4291">
        <v>2.3E-3</v>
      </c>
      <c r="U4291">
        <f t="shared" si="368"/>
        <v>1.3799999999999999E-3</v>
      </c>
    </row>
    <row r="4292" spans="1:21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371"/>
        <v>3210</v>
      </c>
      <c r="I4292" s="1"/>
      <c r="J4292" s="1">
        <v>1</v>
      </c>
      <c r="K4292" s="1">
        <f t="shared" si="369"/>
        <v>8590000</v>
      </c>
      <c r="L4292" s="1">
        <v>1</v>
      </c>
      <c r="M4292" s="1">
        <f t="shared" si="370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372"/>
        <v>5</v>
      </c>
      <c r="S4292">
        <v>0.18</v>
      </c>
      <c r="T4292">
        <v>2.3E-3</v>
      </c>
      <c r="U4292">
        <f t="shared" ref="U4292:U4355" si="373">T4292*0.6</f>
        <v>1.3799999999999999E-3</v>
      </c>
    </row>
    <row r="4293" spans="1:21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371"/>
        <v>3210</v>
      </c>
      <c r="I4293" s="1"/>
      <c r="J4293" s="1">
        <v>1</v>
      </c>
      <c r="K4293" s="1">
        <f t="shared" si="369"/>
        <v>8592000</v>
      </c>
      <c r="L4293" s="1">
        <v>1</v>
      </c>
      <c r="M4293" s="1">
        <f t="shared" si="370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372"/>
        <v>5</v>
      </c>
      <c r="S4293">
        <v>0.18</v>
      </c>
      <c r="T4293">
        <v>2.3E-3</v>
      </c>
      <c r="U4293">
        <f t="shared" si="373"/>
        <v>1.3799999999999999E-3</v>
      </c>
    </row>
    <row r="4294" spans="1:21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371"/>
        <v>3210</v>
      </c>
      <c r="I4294" s="1"/>
      <c r="J4294" s="1">
        <v>1</v>
      </c>
      <c r="K4294" s="1">
        <f t="shared" si="369"/>
        <v>8594000</v>
      </c>
      <c r="L4294" s="1">
        <v>1</v>
      </c>
      <c r="M4294" s="1">
        <f t="shared" si="370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372"/>
        <v>5</v>
      </c>
      <c r="S4294">
        <v>0.18</v>
      </c>
      <c r="T4294">
        <v>2.3E-3</v>
      </c>
      <c r="U4294">
        <f t="shared" si="373"/>
        <v>1.3799999999999999E-3</v>
      </c>
    </row>
    <row r="4295" spans="1:21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371"/>
        <v>3210</v>
      </c>
      <c r="I4295" s="1"/>
      <c r="J4295" s="1">
        <v>1</v>
      </c>
      <c r="K4295" s="1">
        <f t="shared" si="369"/>
        <v>8596000</v>
      </c>
      <c r="L4295" s="1">
        <v>1</v>
      </c>
      <c r="M4295" s="1">
        <f t="shared" si="370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372"/>
        <v>5</v>
      </c>
      <c r="S4295">
        <v>0.18</v>
      </c>
      <c r="T4295">
        <v>2.3E-3</v>
      </c>
      <c r="U4295">
        <f t="shared" si="373"/>
        <v>1.3799999999999999E-3</v>
      </c>
    </row>
    <row r="4296" spans="1:21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371"/>
        <v>3210</v>
      </c>
      <c r="I4296" s="1"/>
      <c r="J4296" s="1">
        <v>1</v>
      </c>
      <c r="K4296" s="1">
        <f t="shared" si="369"/>
        <v>8598000</v>
      </c>
      <c r="L4296" s="1">
        <v>1</v>
      </c>
      <c r="M4296" s="1">
        <f t="shared" si="370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372"/>
        <v>5</v>
      </c>
      <c r="S4296">
        <v>0.18</v>
      </c>
      <c r="T4296">
        <v>2.3E-3</v>
      </c>
      <c r="U4296">
        <f t="shared" si="373"/>
        <v>1.3799999999999999E-3</v>
      </c>
    </row>
    <row r="4297" spans="1:21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371"/>
        <v>3210</v>
      </c>
      <c r="I4297" s="1"/>
      <c r="J4297" s="1">
        <v>1</v>
      </c>
      <c r="K4297" s="1">
        <f t="shared" si="369"/>
        <v>8600000</v>
      </c>
      <c r="L4297" s="1">
        <v>1</v>
      </c>
      <c r="M4297" s="1">
        <f t="shared" si="370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372"/>
        <v>5</v>
      </c>
      <c r="S4297">
        <v>0.18</v>
      </c>
      <c r="T4297">
        <v>2.3E-3</v>
      </c>
      <c r="U4297">
        <f t="shared" si="373"/>
        <v>1.3799999999999999E-3</v>
      </c>
    </row>
    <row r="4298" spans="1:21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371"/>
        <v>3210</v>
      </c>
      <c r="I4298" s="1"/>
      <c r="J4298" s="1">
        <v>1</v>
      </c>
      <c r="K4298" s="1">
        <f t="shared" si="369"/>
        <v>8602000</v>
      </c>
      <c r="L4298" s="1">
        <v>1</v>
      </c>
      <c r="M4298" s="1">
        <f t="shared" si="370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372"/>
        <v>5</v>
      </c>
      <c r="S4298">
        <v>0.18</v>
      </c>
      <c r="T4298">
        <v>2.3E-3</v>
      </c>
      <c r="U4298">
        <f t="shared" si="373"/>
        <v>1.3799999999999999E-3</v>
      </c>
    </row>
    <row r="4299" spans="1:21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371"/>
        <v>3210</v>
      </c>
      <c r="I4299" s="1"/>
      <c r="J4299" s="1">
        <v>1</v>
      </c>
      <c r="K4299" s="1">
        <f t="shared" si="369"/>
        <v>8604000</v>
      </c>
      <c r="L4299" s="1">
        <v>1</v>
      </c>
      <c r="M4299" s="1">
        <f t="shared" si="370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372"/>
        <v>5</v>
      </c>
      <c r="S4299">
        <v>0.18</v>
      </c>
      <c r="T4299">
        <v>2.3E-3</v>
      </c>
      <c r="U4299">
        <f t="shared" si="373"/>
        <v>1.3799999999999999E-3</v>
      </c>
    </row>
    <row r="4300" spans="1:21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371"/>
        <v>3210</v>
      </c>
      <c r="I4300" s="1"/>
      <c r="J4300" s="1">
        <v>1</v>
      </c>
      <c r="K4300" s="1">
        <f t="shared" si="369"/>
        <v>8606000</v>
      </c>
      <c r="L4300" s="1">
        <v>1</v>
      </c>
      <c r="M4300" s="1">
        <f t="shared" si="370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372"/>
        <v>5</v>
      </c>
      <c r="S4300">
        <v>0.18</v>
      </c>
      <c r="T4300">
        <v>2.3E-3</v>
      </c>
      <c r="U4300">
        <f t="shared" si="373"/>
        <v>1.3799999999999999E-3</v>
      </c>
    </row>
    <row r="4301" spans="1:21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371"/>
        <v>3210</v>
      </c>
      <c r="I4301" s="1"/>
      <c r="J4301" s="1">
        <v>1</v>
      </c>
      <c r="K4301" s="1">
        <f t="shared" si="369"/>
        <v>8608000</v>
      </c>
      <c r="L4301" s="1">
        <v>1</v>
      </c>
      <c r="M4301" s="1">
        <f t="shared" si="370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372"/>
        <v>5</v>
      </c>
      <c r="S4301">
        <v>0.18</v>
      </c>
      <c r="T4301">
        <v>2.3E-3</v>
      </c>
      <c r="U4301">
        <f t="shared" si="373"/>
        <v>1.3799999999999999E-3</v>
      </c>
    </row>
    <row r="4302" spans="1:21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371"/>
        <v>3210</v>
      </c>
      <c r="I4302" s="1"/>
      <c r="J4302" s="1">
        <v>1</v>
      </c>
      <c r="K4302" s="1">
        <f t="shared" si="369"/>
        <v>8610000</v>
      </c>
      <c r="L4302" s="1">
        <v>1</v>
      </c>
      <c r="M4302" s="1">
        <f t="shared" si="370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372"/>
        <v>5</v>
      </c>
      <c r="S4302">
        <v>0.18</v>
      </c>
      <c r="T4302">
        <v>2.3E-3</v>
      </c>
      <c r="U4302">
        <f t="shared" si="373"/>
        <v>1.3799999999999999E-3</v>
      </c>
    </row>
    <row r="4303" spans="1:21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371"/>
        <v>3220</v>
      </c>
      <c r="J4303" s="2">
        <v>1</v>
      </c>
      <c r="K4303" s="2">
        <f t="shared" si="369"/>
        <v>8612000</v>
      </c>
      <c r="L4303" s="2">
        <v>1</v>
      </c>
      <c r="M4303" s="2">
        <f t="shared" si="370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372"/>
        <v>5</v>
      </c>
      <c r="S4303">
        <v>0.18</v>
      </c>
      <c r="T4303">
        <v>2.3E-3</v>
      </c>
      <c r="U4303">
        <f t="shared" si="373"/>
        <v>1.3799999999999999E-3</v>
      </c>
    </row>
    <row r="4304" spans="1:21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371"/>
        <v>3220</v>
      </c>
      <c r="J4304" s="2">
        <v>1</v>
      </c>
      <c r="K4304" s="2">
        <f t="shared" si="369"/>
        <v>8614000</v>
      </c>
      <c r="L4304" s="2">
        <v>1</v>
      </c>
      <c r="M4304" s="2">
        <f t="shared" si="370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372"/>
        <v>5</v>
      </c>
      <c r="S4304">
        <v>0.18</v>
      </c>
      <c r="T4304">
        <v>2.3E-3</v>
      </c>
      <c r="U4304">
        <f t="shared" si="373"/>
        <v>1.3799999999999999E-3</v>
      </c>
    </row>
    <row r="4305" spans="1:21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371"/>
        <v>3220</v>
      </c>
      <c r="J4305" s="2">
        <v>1</v>
      </c>
      <c r="K4305" s="2">
        <f t="shared" si="369"/>
        <v>8616000</v>
      </c>
      <c r="L4305" s="2">
        <v>1</v>
      </c>
      <c r="M4305" s="2">
        <f t="shared" si="370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372"/>
        <v>5</v>
      </c>
      <c r="S4305">
        <v>0.18</v>
      </c>
      <c r="T4305">
        <v>2.3E-3</v>
      </c>
      <c r="U4305">
        <f t="shared" si="373"/>
        <v>1.3799999999999999E-3</v>
      </c>
    </row>
    <row r="4306" spans="1:21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371"/>
        <v>3220</v>
      </c>
      <c r="J4306" s="2">
        <v>1</v>
      </c>
      <c r="K4306" s="2">
        <f t="shared" si="369"/>
        <v>8618000</v>
      </c>
      <c r="L4306" s="2">
        <v>1</v>
      </c>
      <c r="M4306" s="2">
        <f t="shared" si="370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372"/>
        <v>5</v>
      </c>
      <c r="S4306">
        <v>0.18</v>
      </c>
      <c r="T4306">
        <v>2.3E-3</v>
      </c>
      <c r="U4306">
        <f t="shared" si="373"/>
        <v>1.3799999999999999E-3</v>
      </c>
    </row>
    <row r="4307" spans="1:21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371"/>
        <v>3220</v>
      </c>
      <c r="J4307" s="2">
        <v>1</v>
      </c>
      <c r="K4307" s="2">
        <f t="shared" si="369"/>
        <v>8620000</v>
      </c>
      <c r="L4307" s="2">
        <v>1</v>
      </c>
      <c r="M4307" s="2">
        <f t="shared" si="370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372"/>
        <v>5</v>
      </c>
      <c r="S4307">
        <v>0.18</v>
      </c>
      <c r="T4307">
        <v>2.3E-3</v>
      </c>
      <c r="U4307">
        <f t="shared" si="373"/>
        <v>1.3799999999999999E-3</v>
      </c>
    </row>
    <row r="4308" spans="1:21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371"/>
        <v>3220</v>
      </c>
      <c r="J4308" s="2">
        <v>1</v>
      </c>
      <c r="K4308" s="2">
        <f t="shared" si="369"/>
        <v>8622000</v>
      </c>
      <c r="L4308" s="2">
        <v>1</v>
      </c>
      <c r="M4308" s="2">
        <f t="shared" si="370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372"/>
        <v>5</v>
      </c>
      <c r="S4308">
        <v>0.18</v>
      </c>
      <c r="T4308">
        <v>2.3E-3</v>
      </c>
      <c r="U4308">
        <f t="shared" si="373"/>
        <v>1.3799999999999999E-3</v>
      </c>
    </row>
    <row r="4309" spans="1:21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371"/>
        <v>3220</v>
      </c>
      <c r="J4309" s="2">
        <v>1</v>
      </c>
      <c r="K4309" s="2">
        <f t="shared" si="369"/>
        <v>8624000</v>
      </c>
      <c r="L4309" s="2">
        <v>1</v>
      </c>
      <c r="M4309" s="2">
        <f t="shared" si="370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372"/>
        <v>5</v>
      </c>
      <c r="S4309">
        <v>0.18</v>
      </c>
      <c r="T4309">
        <v>2.3E-3</v>
      </c>
      <c r="U4309">
        <f t="shared" si="373"/>
        <v>1.3799999999999999E-3</v>
      </c>
    </row>
    <row r="4310" spans="1:21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371"/>
        <v>3220</v>
      </c>
      <c r="J4310" s="2">
        <v>1</v>
      </c>
      <c r="K4310" s="2">
        <f t="shared" si="369"/>
        <v>8626000</v>
      </c>
      <c r="L4310" s="2">
        <v>1</v>
      </c>
      <c r="M4310" s="2">
        <f t="shared" si="370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372"/>
        <v>5</v>
      </c>
      <c r="S4310">
        <v>0.18</v>
      </c>
      <c r="T4310">
        <v>2.3E-3</v>
      </c>
      <c r="U4310">
        <f t="shared" si="373"/>
        <v>1.3799999999999999E-3</v>
      </c>
    </row>
    <row r="4311" spans="1:21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371"/>
        <v>3220</v>
      </c>
      <c r="J4311" s="2">
        <v>1</v>
      </c>
      <c r="K4311" s="2">
        <f t="shared" si="369"/>
        <v>8628000</v>
      </c>
      <c r="L4311" s="2">
        <v>1</v>
      </c>
      <c r="M4311" s="2">
        <f t="shared" si="370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372"/>
        <v>5</v>
      </c>
      <c r="S4311">
        <v>0.18</v>
      </c>
      <c r="T4311">
        <v>2.3E-3</v>
      </c>
      <c r="U4311">
        <f t="shared" si="373"/>
        <v>1.3799999999999999E-3</v>
      </c>
    </row>
    <row r="4312" spans="1:21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371"/>
        <v>3220</v>
      </c>
      <c r="J4312" s="2">
        <v>1</v>
      </c>
      <c r="K4312" s="2">
        <f t="shared" si="369"/>
        <v>8630000</v>
      </c>
      <c r="L4312" s="2">
        <v>1</v>
      </c>
      <c r="M4312" s="2">
        <f t="shared" si="370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372"/>
        <v>5</v>
      </c>
      <c r="S4312">
        <v>0.18</v>
      </c>
      <c r="T4312">
        <v>2.3E-3</v>
      </c>
      <c r="U4312">
        <f t="shared" si="373"/>
        <v>1.3799999999999999E-3</v>
      </c>
    </row>
    <row r="4313" spans="1:21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371"/>
        <v>3220</v>
      </c>
      <c r="J4313" s="2">
        <v>1</v>
      </c>
      <c r="K4313" s="2">
        <f t="shared" si="369"/>
        <v>8632000</v>
      </c>
      <c r="L4313" s="2">
        <v>1</v>
      </c>
      <c r="M4313" s="2">
        <f t="shared" si="370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372"/>
        <v>5</v>
      </c>
      <c r="S4313">
        <v>0.18</v>
      </c>
      <c r="T4313">
        <v>2.3E-3</v>
      </c>
      <c r="U4313">
        <f t="shared" si="373"/>
        <v>1.3799999999999999E-3</v>
      </c>
    </row>
    <row r="4314" spans="1:21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371"/>
        <v>3220</v>
      </c>
      <c r="J4314" s="2">
        <v>1</v>
      </c>
      <c r="K4314" s="2">
        <f t="shared" si="369"/>
        <v>8634000</v>
      </c>
      <c r="L4314" s="2">
        <v>1</v>
      </c>
      <c r="M4314" s="2">
        <f t="shared" si="370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372"/>
        <v>5</v>
      </c>
      <c r="S4314">
        <v>0.18</v>
      </c>
      <c r="T4314">
        <v>2.3E-3</v>
      </c>
      <c r="U4314">
        <f t="shared" si="373"/>
        <v>1.3799999999999999E-3</v>
      </c>
    </row>
    <row r="4315" spans="1:21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371"/>
        <v>3220</v>
      </c>
      <c r="J4315" s="2">
        <v>1</v>
      </c>
      <c r="K4315" s="2">
        <f t="shared" si="369"/>
        <v>8636000</v>
      </c>
      <c r="L4315" s="2">
        <v>1</v>
      </c>
      <c r="M4315" s="2">
        <f t="shared" si="370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372"/>
        <v>5</v>
      </c>
      <c r="S4315">
        <v>0.18</v>
      </c>
      <c r="T4315">
        <v>2.3E-3</v>
      </c>
      <c r="U4315">
        <f t="shared" si="373"/>
        <v>1.3799999999999999E-3</v>
      </c>
    </row>
    <row r="4316" spans="1:21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371"/>
        <v>3220</v>
      </c>
      <c r="J4316" s="2">
        <v>1</v>
      </c>
      <c r="K4316" s="2">
        <f t="shared" si="369"/>
        <v>8638000</v>
      </c>
      <c r="L4316" s="2">
        <v>1</v>
      </c>
      <c r="M4316" s="2">
        <f t="shared" si="370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372"/>
        <v>5</v>
      </c>
      <c r="S4316">
        <v>0.18</v>
      </c>
      <c r="T4316">
        <v>2.3E-3</v>
      </c>
      <c r="U4316">
        <f t="shared" si="373"/>
        <v>1.3799999999999999E-3</v>
      </c>
    </row>
    <row r="4317" spans="1:21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371"/>
        <v>3220</v>
      </c>
      <c r="J4317" s="2">
        <v>1</v>
      </c>
      <c r="K4317" s="2">
        <f t="shared" si="369"/>
        <v>8640000</v>
      </c>
      <c r="L4317" s="2">
        <v>1</v>
      </c>
      <c r="M4317" s="2">
        <f t="shared" si="370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372"/>
        <v>5</v>
      </c>
      <c r="S4317">
        <v>0.18</v>
      </c>
      <c r="T4317">
        <v>2.3E-3</v>
      </c>
      <c r="U4317">
        <f t="shared" si="373"/>
        <v>1.3799999999999999E-3</v>
      </c>
    </row>
    <row r="4318" spans="1:21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371"/>
        <v>3220</v>
      </c>
      <c r="J4318" s="2">
        <v>1</v>
      </c>
      <c r="K4318" s="2">
        <f t="shared" si="369"/>
        <v>8642000</v>
      </c>
      <c r="L4318" s="2">
        <v>1</v>
      </c>
      <c r="M4318" s="2">
        <f t="shared" si="370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372"/>
        <v>5</v>
      </c>
      <c r="S4318">
        <v>0.18</v>
      </c>
      <c r="T4318">
        <v>2.3E-3</v>
      </c>
      <c r="U4318">
        <f t="shared" si="373"/>
        <v>1.3799999999999999E-3</v>
      </c>
    </row>
    <row r="4319" spans="1:21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371"/>
        <v>3220</v>
      </c>
      <c r="J4319" s="2">
        <v>1</v>
      </c>
      <c r="K4319" s="2">
        <f t="shared" si="369"/>
        <v>8644000</v>
      </c>
      <c r="L4319" s="2">
        <v>1</v>
      </c>
      <c r="M4319" s="2">
        <f t="shared" si="370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372"/>
        <v>5</v>
      </c>
      <c r="S4319">
        <v>0.18</v>
      </c>
      <c r="T4319">
        <v>2.3E-3</v>
      </c>
      <c r="U4319">
        <f t="shared" si="373"/>
        <v>1.3799999999999999E-3</v>
      </c>
    </row>
    <row r="4320" spans="1:21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371"/>
        <v>3220</v>
      </c>
      <c r="J4320" s="2">
        <v>1</v>
      </c>
      <c r="K4320" s="2">
        <f t="shared" si="369"/>
        <v>8646000</v>
      </c>
      <c r="L4320" s="2">
        <v>1</v>
      </c>
      <c r="M4320" s="2">
        <f t="shared" si="370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372"/>
        <v>5</v>
      </c>
      <c r="S4320">
        <v>0.18</v>
      </c>
      <c r="T4320">
        <v>2.3E-3</v>
      </c>
      <c r="U4320">
        <f t="shared" si="373"/>
        <v>1.3799999999999999E-3</v>
      </c>
    </row>
    <row r="4321" spans="1:21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371"/>
        <v>3220</v>
      </c>
      <c r="J4321" s="2">
        <v>1</v>
      </c>
      <c r="K4321" s="2">
        <f t="shared" si="369"/>
        <v>8648000</v>
      </c>
      <c r="L4321" s="2">
        <v>1</v>
      </c>
      <c r="M4321" s="2">
        <f t="shared" si="370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372"/>
        <v>5</v>
      </c>
      <c r="S4321">
        <v>0.18</v>
      </c>
      <c r="T4321">
        <v>2.3E-3</v>
      </c>
      <c r="U4321">
        <f t="shared" si="373"/>
        <v>1.3799999999999999E-3</v>
      </c>
    </row>
    <row r="4322" spans="1:21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371"/>
        <v>3220</v>
      </c>
      <c r="J4322" s="2">
        <v>1</v>
      </c>
      <c r="K4322" s="2">
        <f t="shared" si="369"/>
        <v>8650000</v>
      </c>
      <c r="L4322" s="2">
        <v>1</v>
      </c>
      <c r="M4322" s="2">
        <f t="shared" si="370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372"/>
        <v>5</v>
      </c>
      <c r="S4322">
        <v>0.18</v>
      </c>
      <c r="T4322">
        <v>2.3E-3</v>
      </c>
      <c r="U4322">
        <f t="shared" si="373"/>
        <v>1.3799999999999999E-3</v>
      </c>
    </row>
    <row r="4323" spans="1:21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371"/>
        <v>3220</v>
      </c>
      <c r="J4323" s="2">
        <v>1</v>
      </c>
      <c r="K4323" s="2">
        <f t="shared" si="369"/>
        <v>8652000</v>
      </c>
      <c r="L4323" s="2">
        <v>1</v>
      </c>
      <c r="M4323" s="2">
        <f t="shared" si="370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372"/>
        <v>5</v>
      </c>
      <c r="S4323">
        <v>0.18</v>
      </c>
      <c r="T4323">
        <v>2.3E-3</v>
      </c>
      <c r="U4323">
        <f t="shared" si="373"/>
        <v>1.3799999999999999E-3</v>
      </c>
    </row>
    <row r="4324" spans="1:21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371"/>
        <v>3220</v>
      </c>
      <c r="J4324" s="2">
        <v>1</v>
      </c>
      <c r="K4324" s="2">
        <f t="shared" si="369"/>
        <v>8654000</v>
      </c>
      <c r="L4324" s="2">
        <v>1</v>
      </c>
      <c r="M4324" s="2">
        <f t="shared" si="370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372"/>
        <v>5</v>
      </c>
      <c r="S4324">
        <v>0.18</v>
      </c>
      <c r="T4324">
        <v>2.3E-3</v>
      </c>
      <c r="U4324">
        <f t="shared" si="373"/>
        <v>1.3799999999999999E-3</v>
      </c>
    </row>
    <row r="4325" spans="1:21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371"/>
        <v>3220</v>
      </c>
      <c r="J4325" s="2">
        <v>1</v>
      </c>
      <c r="K4325" s="2">
        <f t="shared" si="369"/>
        <v>8656000</v>
      </c>
      <c r="L4325" s="2">
        <v>1</v>
      </c>
      <c r="M4325" s="2">
        <f t="shared" si="370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372"/>
        <v>5</v>
      </c>
      <c r="S4325">
        <v>0.18</v>
      </c>
      <c r="T4325">
        <v>2.3E-3</v>
      </c>
      <c r="U4325">
        <f t="shared" si="373"/>
        <v>1.3799999999999999E-3</v>
      </c>
    </row>
    <row r="4326" spans="1:21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371"/>
        <v>3220</v>
      </c>
      <c r="J4326" s="2">
        <v>1</v>
      </c>
      <c r="K4326" s="2">
        <f t="shared" si="369"/>
        <v>8658000</v>
      </c>
      <c r="L4326" s="2">
        <v>1</v>
      </c>
      <c r="M4326" s="2">
        <f t="shared" si="370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372"/>
        <v>5</v>
      </c>
      <c r="S4326">
        <v>0.18</v>
      </c>
      <c r="T4326">
        <v>2.3E-3</v>
      </c>
      <c r="U4326">
        <f t="shared" si="373"/>
        <v>1.3799999999999999E-3</v>
      </c>
    </row>
    <row r="4327" spans="1:21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371"/>
        <v>3220</v>
      </c>
      <c r="J4327" s="2">
        <v>1</v>
      </c>
      <c r="K4327" s="2">
        <f t="shared" si="369"/>
        <v>8660000</v>
      </c>
      <c r="L4327" s="2">
        <v>1</v>
      </c>
      <c r="M4327" s="2">
        <f t="shared" si="370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372"/>
        <v>5</v>
      </c>
      <c r="S4327">
        <v>0.18</v>
      </c>
      <c r="T4327">
        <v>2.3E-3</v>
      </c>
      <c r="U4327">
        <f t="shared" si="373"/>
        <v>1.3799999999999999E-3</v>
      </c>
    </row>
    <row r="4328" spans="1:21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371"/>
        <v>3230</v>
      </c>
      <c r="J4328" s="2">
        <v>1</v>
      </c>
      <c r="K4328" s="2">
        <f t="shared" si="369"/>
        <v>8662000</v>
      </c>
      <c r="L4328" s="2">
        <v>1</v>
      </c>
      <c r="M4328" s="2">
        <f t="shared" si="370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372"/>
        <v>5</v>
      </c>
      <c r="S4328">
        <v>0.18</v>
      </c>
      <c r="T4328">
        <v>2.3E-3</v>
      </c>
      <c r="U4328">
        <f t="shared" si="373"/>
        <v>1.3799999999999999E-3</v>
      </c>
    </row>
    <row r="4329" spans="1:21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371"/>
        <v>3230</v>
      </c>
      <c r="J4329" s="2">
        <v>1</v>
      </c>
      <c r="K4329" s="2">
        <f t="shared" si="369"/>
        <v>8664000</v>
      </c>
      <c r="L4329" s="2">
        <v>1</v>
      </c>
      <c r="M4329" s="2">
        <f t="shared" si="370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372"/>
        <v>5</v>
      </c>
      <c r="S4329">
        <v>0.18</v>
      </c>
      <c r="T4329">
        <v>2.3E-3</v>
      </c>
      <c r="U4329">
        <f t="shared" si="373"/>
        <v>1.3799999999999999E-3</v>
      </c>
    </row>
    <row r="4330" spans="1:21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371"/>
        <v>3230</v>
      </c>
      <c r="J4330" s="2">
        <v>1</v>
      </c>
      <c r="K4330" s="2">
        <f t="shared" si="369"/>
        <v>8666000</v>
      </c>
      <c r="L4330" s="2">
        <v>1</v>
      </c>
      <c r="M4330" s="2">
        <f t="shared" si="370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372"/>
        <v>5</v>
      </c>
      <c r="S4330">
        <v>0.18</v>
      </c>
      <c r="T4330">
        <v>2.3E-3</v>
      </c>
      <c r="U4330">
        <f t="shared" si="373"/>
        <v>1.3799999999999999E-3</v>
      </c>
    </row>
    <row r="4331" spans="1:21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371"/>
        <v>3230</v>
      </c>
      <c r="J4331" s="2">
        <v>1</v>
      </c>
      <c r="K4331" s="2">
        <f t="shared" ref="K4331:K4394" si="374">10000+A4331*2000</f>
        <v>8668000</v>
      </c>
      <c r="L4331" s="2">
        <v>1</v>
      </c>
      <c r="M4331" s="2">
        <f t="shared" ref="M4331:M4394" si="375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372"/>
        <v>5</v>
      </c>
      <c r="S4331">
        <v>0.18</v>
      </c>
      <c r="T4331">
        <v>2.3E-3</v>
      </c>
      <c r="U4331">
        <f t="shared" si="373"/>
        <v>1.3799999999999999E-3</v>
      </c>
    </row>
    <row r="4332" spans="1:21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371"/>
        <v>3230</v>
      </c>
      <c r="J4332" s="2">
        <v>1</v>
      </c>
      <c r="K4332" s="2">
        <f t="shared" si="374"/>
        <v>8670000</v>
      </c>
      <c r="L4332" s="2">
        <v>1</v>
      </c>
      <c r="M4332" s="2">
        <f t="shared" si="375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372"/>
        <v>5</v>
      </c>
      <c r="S4332">
        <v>0.18</v>
      </c>
      <c r="T4332">
        <v>2.3E-3</v>
      </c>
      <c r="U4332">
        <f t="shared" si="373"/>
        <v>1.3799999999999999E-3</v>
      </c>
    </row>
    <row r="4333" spans="1:21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371"/>
        <v>3230</v>
      </c>
      <c r="J4333" s="2">
        <v>1</v>
      </c>
      <c r="K4333" s="2">
        <f t="shared" si="374"/>
        <v>8672000</v>
      </c>
      <c r="L4333" s="2">
        <v>1</v>
      </c>
      <c r="M4333" s="2">
        <f t="shared" si="375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372"/>
        <v>5</v>
      </c>
      <c r="S4333">
        <v>0.18</v>
      </c>
      <c r="T4333">
        <v>2.3E-3</v>
      </c>
      <c r="U4333">
        <f t="shared" si="373"/>
        <v>1.3799999999999999E-3</v>
      </c>
    </row>
    <row r="4334" spans="1:21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371"/>
        <v>3230</v>
      </c>
      <c r="J4334" s="2">
        <v>1</v>
      </c>
      <c r="K4334" s="2">
        <f t="shared" si="374"/>
        <v>8674000</v>
      </c>
      <c r="L4334" s="2">
        <v>1</v>
      </c>
      <c r="M4334" s="2">
        <f t="shared" si="375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372"/>
        <v>5</v>
      </c>
      <c r="S4334">
        <v>0.18</v>
      </c>
      <c r="T4334">
        <v>2.3E-3</v>
      </c>
      <c r="U4334">
        <f t="shared" si="373"/>
        <v>1.3799999999999999E-3</v>
      </c>
    </row>
    <row r="4335" spans="1:21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371"/>
        <v>3230</v>
      </c>
      <c r="J4335" s="2">
        <v>1</v>
      </c>
      <c r="K4335" s="2">
        <f t="shared" si="374"/>
        <v>8676000</v>
      </c>
      <c r="L4335" s="2">
        <v>1</v>
      </c>
      <c r="M4335" s="2">
        <f t="shared" si="375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372"/>
        <v>5</v>
      </c>
      <c r="S4335">
        <v>0.18</v>
      </c>
      <c r="T4335">
        <v>2.3E-3</v>
      </c>
      <c r="U4335">
        <f t="shared" si="373"/>
        <v>1.3799999999999999E-3</v>
      </c>
    </row>
    <row r="4336" spans="1:21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371"/>
        <v>3230</v>
      </c>
      <c r="J4336" s="2">
        <v>1</v>
      </c>
      <c r="K4336" s="2">
        <f t="shared" si="374"/>
        <v>8678000</v>
      </c>
      <c r="L4336" s="2">
        <v>1</v>
      </c>
      <c r="M4336" s="2">
        <f t="shared" si="375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372"/>
        <v>5</v>
      </c>
      <c r="S4336">
        <v>0.18</v>
      </c>
      <c r="T4336">
        <v>2.3E-3</v>
      </c>
      <c r="U4336">
        <f t="shared" si="373"/>
        <v>1.3799999999999999E-3</v>
      </c>
    </row>
    <row r="4337" spans="1:21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371"/>
        <v>3230</v>
      </c>
      <c r="J4337" s="2">
        <v>1</v>
      </c>
      <c r="K4337" s="2">
        <f t="shared" si="374"/>
        <v>8680000</v>
      </c>
      <c r="L4337" s="2">
        <v>1</v>
      </c>
      <c r="M4337" s="2">
        <f t="shared" si="375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372"/>
        <v>5</v>
      </c>
      <c r="S4337">
        <v>0.18</v>
      </c>
      <c r="T4337">
        <v>2.3E-3</v>
      </c>
      <c r="U4337">
        <f t="shared" si="373"/>
        <v>1.3799999999999999E-3</v>
      </c>
    </row>
    <row r="4338" spans="1:21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371"/>
        <v>3230</v>
      </c>
      <c r="J4338" s="2">
        <v>1</v>
      </c>
      <c r="K4338" s="2">
        <f t="shared" si="374"/>
        <v>8682000</v>
      </c>
      <c r="L4338" s="2">
        <v>1</v>
      </c>
      <c r="M4338" s="2">
        <f t="shared" si="375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372"/>
        <v>5</v>
      </c>
      <c r="S4338">
        <v>0.18</v>
      </c>
      <c r="T4338">
        <v>2.3E-3</v>
      </c>
      <c r="U4338">
        <f t="shared" si="373"/>
        <v>1.3799999999999999E-3</v>
      </c>
    </row>
    <row r="4339" spans="1:21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371"/>
        <v>3230</v>
      </c>
      <c r="J4339" s="2">
        <v>1</v>
      </c>
      <c r="K4339" s="2">
        <f t="shared" si="374"/>
        <v>8684000</v>
      </c>
      <c r="L4339" s="2">
        <v>1</v>
      </c>
      <c r="M4339" s="2">
        <f t="shared" si="375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372"/>
        <v>5</v>
      </c>
      <c r="S4339">
        <v>0.18</v>
      </c>
      <c r="T4339">
        <v>2.3E-3</v>
      </c>
      <c r="U4339">
        <f t="shared" si="373"/>
        <v>1.3799999999999999E-3</v>
      </c>
    </row>
    <row r="4340" spans="1:21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371"/>
        <v>3230</v>
      </c>
      <c r="J4340" s="2">
        <v>1</v>
      </c>
      <c r="K4340" s="2">
        <f t="shared" si="374"/>
        <v>8686000</v>
      </c>
      <c r="L4340" s="2">
        <v>1</v>
      </c>
      <c r="M4340" s="2">
        <f t="shared" si="375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372"/>
        <v>5</v>
      </c>
      <c r="S4340">
        <v>0.18</v>
      </c>
      <c r="T4340">
        <v>2.3E-3</v>
      </c>
      <c r="U4340">
        <f t="shared" si="373"/>
        <v>1.3799999999999999E-3</v>
      </c>
    </row>
    <row r="4341" spans="1:21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371"/>
        <v>3230</v>
      </c>
      <c r="J4341" s="2">
        <v>1</v>
      </c>
      <c r="K4341" s="2">
        <f t="shared" si="374"/>
        <v>8688000</v>
      </c>
      <c r="L4341" s="2">
        <v>1</v>
      </c>
      <c r="M4341" s="2">
        <f t="shared" si="375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372"/>
        <v>5</v>
      </c>
      <c r="S4341">
        <v>0.18</v>
      </c>
      <c r="T4341">
        <v>2.3E-3</v>
      </c>
      <c r="U4341">
        <f t="shared" si="373"/>
        <v>1.3799999999999999E-3</v>
      </c>
    </row>
    <row r="4342" spans="1:21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371"/>
        <v>3230</v>
      </c>
      <c r="J4342" s="2">
        <v>1</v>
      </c>
      <c r="K4342" s="2">
        <f t="shared" si="374"/>
        <v>8690000</v>
      </c>
      <c r="L4342" s="2">
        <v>1</v>
      </c>
      <c r="M4342" s="2">
        <f t="shared" si="375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372"/>
        <v>5</v>
      </c>
      <c r="S4342">
        <v>0.18</v>
      </c>
      <c r="T4342">
        <v>2.3E-3</v>
      </c>
      <c r="U4342">
        <f t="shared" si="373"/>
        <v>1.3799999999999999E-3</v>
      </c>
    </row>
    <row r="4343" spans="1:21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371"/>
        <v>3230</v>
      </c>
      <c r="J4343" s="2">
        <v>1</v>
      </c>
      <c r="K4343" s="2">
        <f t="shared" si="374"/>
        <v>8692000</v>
      </c>
      <c r="L4343" s="2">
        <v>1</v>
      </c>
      <c r="M4343" s="2">
        <f t="shared" si="375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372"/>
        <v>5</v>
      </c>
      <c r="S4343">
        <v>0.18</v>
      </c>
      <c r="T4343">
        <v>2.3E-3</v>
      </c>
      <c r="U4343">
        <f t="shared" si="373"/>
        <v>1.3799999999999999E-3</v>
      </c>
    </row>
    <row r="4344" spans="1:21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371"/>
        <v>3230</v>
      </c>
      <c r="J4344" s="2">
        <v>1</v>
      </c>
      <c r="K4344" s="2">
        <f t="shared" si="374"/>
        <v>8694000</v>
      </c>
      <c r="L4344" s="2">
        <v>1</v>
      </c>
      <c r="M4344" s="2">
        <f t="shared" si="375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372"/>
        <v>5</v>
      </c>
      <c r="S4344">
        <v>0.18</v>
      </c>
      <c r="T4344">
        <v>2.3E-3</v>
      </c>
      <c r="U4344">
        <f t="shared" si="373"/>
        <v>1.3799999999999999E-3</v>
      </c>
    </row>
    <row r="4345" spans="1:21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371"/>
        <v>3230</v>
      </c>
      <c r="J4345" s="2">
        <v>1</v>
      </c>
      <c r="K4345" s="2">
        <f t="shared" si="374"/>
        <v>8696000</v>
      </c>
      <c r="L4345" s="2">
        <v>1</v>
      </c>
      <c r="M4345" s="2">
        <f t="shared" si="375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372"/>
        <v>5</v>
      </c>
      <c r="S4345">
        <v>0.18</v>
      </c>
      <c r="T4345">
        <v>2.3E-3</v>
      </c>
      <c r="U4345">
        <f t="shared" si="373"/>
        <v>1.3799999999999999E-3</v>
      </c>
    </row>
    <row r="4346" spans="1:21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371"/>
        <v>3230</v>
      </c>
      <c r="J4346" s="2">
        <v>1</v>
      </c>
      <c r="K4346" s="2">
        <f t="shared" si="374"/>
        <v>8698000</v>
      </c>
      <c r="L4346" s="2">
        <v>1</v>
      </c>
      <c r="M4346" s="2">
        <f t="shared" si="375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372"/>
        <v>5</v>
      </c>
      <c r="S4346">
        <v>0.18</v>
      </c>
      <c r="T4346">
        <v>2.3E-3</v>
      </c>
      <c r="U4346">
        <f t="shared" si="373"/>
        <v>1.3799999999999999E-3</v>
      </c>
    </row>
    <row r="4347" spans="1:21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371"/>
        <v>3230</v>
      </c>
      <c r="J4347" s="2">
        <v>1</v>
      </c>
      <c r="K4347" s="2">
        <f t="shared" si="374"/>
        <v>8700000</v>
      </c>
      <c r="L4347" s="2">
        <v>1</v>
      </c>
      <c r="M4347" s="2">
        <f t="shared" si="375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372"/>
        <v>5</v>
      </c>
      <c r="S4347">
        <v>0.18</v>
      </c>
      <c r="T4347">
        <v>2.3E-3</v>
      </c>
      <c r="U4347">
        <f t="shared" si="373"/>
        <v>1.3799999999999999E-3</v>
      </c>
    </row>
    <row r="4348" spans="1:21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376">ROUNDDOWN(A4347/50*20+1500,-1)</f>
        <v>3230</v>
      </c>
      <c r="J4348" s="2">
        <v>1</v>
      </c>
      <c r="K4348" s="2">
        <f t="shared" si="374"/>
        <v>8702000</v>
      </c>
      <c r="L4348" s="2">
        <v>1</v>
      </c>
      <c r="M4348" s="2">
        <f t="shared" si="375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372"/>
        <v>5</v>
      </c>
      <c r="S4348">
        <v>0.18</v>
      </c>
      <c r="T4348">
        <v>2.3E-3</v>
      </c>
      <c r="U4348">
        <f t="shared" si="373"/>
        <v>1.3799999999999999E-3</v>
      </c>
    </row>
    <row r="4349" spans="1:21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376"/>
        <v>3230</v>
      </c>
      <c r="J4349" s="2">
        <v>1</v>
      </c>
      <c r="K4349" s="2">
        <f t="shared" si="374"/>
        <v>8704000</v>
      </c>
      <c r="L4349" s="2">
        <v>1</v>
      </c>
      <c r="M4349" s="2">
        <f t="shared" si="375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372"/>
        <v>5</v>
      </c>
      <c r="S4349">
        <v>0.18</v>
      </c>
      <c r="T4349">
        <v>2.3E-3</v>
      </c>
      <c r="U4349">
        <f t="shared" si="373"/>
        <v>1.3799999999999999E-3</v>
      </c>
    </row>
    <row r="4350" spans="1:21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376"/>
        <v>3230</v>
      </c>
      <c r="J4350" s="2">
        <v>1</v>
      </c>
      <c r="K4350" s="2">
        <f t="shared" si="374"/>
        <v>8706000</v>
      </c>
      <c r="L4350" s="2">
        <v>1</v>
      </c>
      <c r="M4350" s="2">
        <f t="shared" si="375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372"/>
        <v>5</v>
      </c>
      <c r="S4350">
        <v>0.18</v>
      </c>
      <c r="T4350">
        <v>2.3E-3</v>
      </c>
      <c r="U4350">
        <f t="shared" si="373"/>
        <v>1.3799999999999999E-3</v>
      </c>
    </row>
    <row r="4351" spans="1:21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376"/>
        <v>3230</v>
      </c>
      <c r="J4351" s="2">
        <v>1</v>
      </c>
      <c r="K4351" s="2">
        <f t="shared" si="374"/>
        <v>8708000</v>
      </c>
      <c r="L4351" s="2">
        <v>1</v>
      </c>
      <c r="M4351" s="2">
        <f t="shared" si="375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372"/>
        <v>5</v>
      </c>
      <c r="S4351">
        <v>0.18</v>
      </c>
      <c r="T4351">
        <v>2.3E-3</v>
      </c>
      <c r="U4351">
        <f t="shared" si="373"/>
        <v>1.3799999999999999E-3</v>
      </c>
    </row>
    <row r="4352" spans="1:21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376"/>
        <v>3230</v>
      </c>
      <c r="J4352" s="2">
        <v>1</v>
      </c>
      <c r="K4352" s="2">
        <f t="shared" si="374"/>
        <v>8710000</v>
      </c>
      <c r="L4352" s="2">
        <v>1</v>
      </c>
      <c r="M4352" s="2">
        <f t="shared" si="375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372"/>
        <v>5</v>
      </c>
      <c r="S4352">
        <v>0.18</v>
      </c>
      <c r="T4352">
        <v>2.3E-3</v>
      </c>
      <c r="U4352">
        <f t="shared" si="373"/>
        <v>1.3799999999999999E-3</v>
      </c>
    </row>
    <row r="4353" spans="1:21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376"/>
        <v>3240</v>
      </c>
      <c r="I4353" s="1"/>
      <c r="J4353" s="1">
        <v>1</v>
      </c>
      <c r="K4353" s="1">
        <f t="shared" si="374"/>
        <v>8712000</v>
      </c>
      <c r="L4353" s="1">
        <v>1</v>
      </c>
      <c r="M4353" s="1">
        <f t="shared" si="375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372"/>
        <v>5</v>
      </c>
      <c r="S4353">
        <v>0.18</v>
      </c>
      <c r="T4353">
        <v>2.3E-3</v>
      </c>
      <c r="U4353">
        <f t="shared" si="373"/>
        <v>1.3799999999999999E-3</v>
      </c>
    </row>
    <row r="4354" spans="1:21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376"/>
        <v>3240</v>
      </c>
      <c r="I4354" s="1"/>
      <c r="J4354" s="1">
        <v>1</v>
      </c>
      <c r="K4354" s="1">
        <f t="shared" si="374"/>
        <v>8714000</v>
      </c>
      <c r="L4354" s="1">
        <v>1</v>
      </c>
      <c r="M4354" s="1">
        <f t="shared" si="375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372"/>
        <v>5</v>
      </c>
      <c r="S4354">
        <v>0.18</v>
      </c>
      <c r="T4354">
        <v>2.3E-3</v>
      </c>
      <c r="U4354">
        <f t="shared" si="373"/>
        <v>1.3799999999999999E-3</v>
      </c>
    </row>
    <row r="4355" spans="1:21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376"/>
        <v>3240</v>
      </c>
      <c r="I4355" s="1"/>
      <c r="J4355" s="1">
        <v>1</v>
      </c>
      <c r="K4355" s="1">
        <f t="shared" si="374"/>
        <v>8716000</v>
      </c>
      <c r="L4355" s="1">
        <v>1</v>
      </c>
      <c r="M4355" s="1">
        <f t="shared" si="375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377">QUOTIENT(A4355,1000)+1</f>
        <v>5</v>
      </c>
      <c r="S4355">
        <v>0.18</v>
      </c>
      <c r="T4355">
        <v>2.3E-3</v>
      </c>
      <c r="U4355">
        <f t="shared" si="373"/>
        <v>1.3799999999999999E-3</v>
      </c>
    </row>
    <row r="4356" spans="1:21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376"/>
        <v>3240</v>
      </c>
      <c r="I4356" s="1"/>
      <c r="J4356" s="1">
        <v>1</v>
      </c>
      <c r="K4356" s="1">
        <f t="shared" si="374"/>
        <v>8718000</v>
      </c>
      <c r="L4356" s="1">
        <v>1</v>
      </c>
      <c r="M4356" s="1">
        <f t="shared" si="375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377"/>
        <v>5</v>
      </c>
      <c r="S4356">
        <v>0.18</v>
      </c>
      <c r="T4356">
        <v>2.3E-3</v>
      </c>
      <c r="U4356">
        <f t="shared" ref="U4356:U4419" si="378">T4356*0.6</f>
        <v>1.3799999999999999E-3</v>
      </c>
    </row>
    <row r="4357" spans="1:21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376"/>
        <v>3240</v>
      </c>
      <c r="I4357" s="1"/>
      <c r="J4357" s="1">
        <v>1</v>
      </c>
      <c r="K4357" s="1">
        <f t="shared" si="374"/>
        <v>8720000</v>
      </c>
      <c r="L4357" s="1">
        <v>1</v>
      </c>
      <c r="M4357" s="1">
        <f t="shared" si="375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377"/>
        <v>5</v>
      </c>
      <c r="S4357">
        <v>0.18</v>
      </c>
      <c r="T4357">
        <v>2.3E-3</v>
      </c>
      <c r="U4357">
        <f t="shared" si="378"/>
        <v>1.3799999999999999E-3</v>
      </c>
    </row>
    <row r="4358" spans="1:21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376"/>
        <v>3240</v>
      </c>
      <c r="I4358" s="1"/>
      <c r="J4358" s="1">
        <v>1</v>
      </c>
      <c r="K4358" s="1">
        <f t="shared" si="374"/>
        <v>8722000</v>
      </c>
      <c r="L4358" s="1">
        <v>1</v>
      </c>
      <c r="M4358" s="1">
        <f t="shared" si="375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377"/>
        <v>5</v>
      </c>
      <c r="S4358">
        <v>0.18</v>
      </c>
      <c r="T4358">
        <v>2.3E-3</v>
      </c>
      <c r="U4358">
        <f t="shared" si="378"/>
        <v>1.3799999999999999E-3</v>
      </c>
    </row>
    <row r="4359" spans="1:21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376"/>
        <v>3240</v>
      </c>
      <c r="I4359" s="1"/>
      <c r="J4359" s="1">
        <v>1</v>
      </c>
      <c r="K4359" s="1">
        <f t="shared" si="374"/>
        <v>8724000</v>
      </c>
      <c r="L4359" s="1">
        <v>1</v>
      </c>
      <c r="M4359" s="1">
        <f t="shared" si="375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377"/>
        <v>5</v>
      </c>
      <c r="S4359">
        <v>0.18</v>
      </c>
      <c r="T4359">
        <v>2.3E-3</v>
      </c>
      <c r="U4359">
        <f t="shared" si="378"/>
        <v>1.3799999999999999E-3</v>
      </c>
    </row>
    <row r="4360" spans="1:21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376"/>
        <v>3240</v>
      </c>
      <c r="I4360" s="1"/>
      <c r="J4360" s="1">
        <v>1</v>
      </c>
      <c r="K4360" s="1">
        <f t="shared" si="374"/>
        <v>8726000</v>
      </c>
      <c r="L4360" s="1">
        <v>1</v>
      </c>
      <c r="M4360" s="1">
        <f t="shared" si="375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377"/>
        <v>5</v>
      </c>
      <c r="S4360">
        <v>0.18</v>
      </c>
      <c r="T4360">
        <v>2.3E-3</v>
      </c>
      <c r="U4360">
        <f t="shared" si="378"/>
        <v>1.3799999999999999E-3</v>
      </c>
    </row>
    <row r="4361" spans="1:21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376"/>
        <v>3240</v>
      </c>
      <c r="I4361" s="1"/>
      <c r="J4361" s="1">
        <v>1</v>
      </c>
      <c r="K4361" s="1">
        <f t="shared" si="374"/>
        <v>8728000</v>
      </c>
      <c r="L4361" s="1">
        <v>1</v>
      </c>
      <c r="M4361" s="1">
        <f t="shared" si="375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377"/>
        <v>5</v>
      </c>
      <c r="S4361">
        <v>0.18</v>
      </c>
      <c r="T4361">
        <v>2.3E-3</v>
      </c>
      <c r="U4361">
        <f t="shared" si="378"/>
        <v>1.3799999999999999E-3</v>
      </c>
    </row>
    <row r="4362" spans="1:21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376"/>
        <v>3240</v>
      </c>
      <c r="I4362" s="1"/>
      <c r="J4362" s="1">
        <v>1</v>
      </c>
      <c r="K4362" s="1">
        <f t="shared" si="374"/>
        <v>8730000</v>
      </c>
      <c r="L4362" s="1">
        <v>1</v>
      </c>
      <c r="M4362" s="1">
        <f t="shared" si="375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377"/>
        <v>5</v>
      </c>
      <c r="S4362">
        <v>0.18</v>
      </c>
      <c r="T4362">
        <v>2.3E-3</v>
      </c>
      <c r="U4362">
        <f t="shared" si="378"/>
        <v>1.3799999999999999E-3</v>
      </c>
    </row>
    <row r="4363" spans="1:21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376"/>
        <v>3240</v>
      </c>
      <c r="I4363" s="1"/>
      <c r="J4363" s="1">
        <v>1</v>
      </c>
      <c r="K4363" s="1">
        <f t="shared" si="374"/>
        <v>8732000</v>
      </c>
      <c r="L4363" s="1">
        <v>1</v>
      </c>
      <c r="M4363" s="1">
        <f t="shared" si="375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377"/>
        <v>5</v>
      </c>
      <c r="S4363">
        <v>0.18</v>
      </c>
      <c r="T4363">
        <v>2.3E-3</v>
      </c>
      <c r="U4363">
        <f t="shared" si="378"/>
        <v>1.3799999999999999E-3</v>
      </c>
    </row>
    <row r="4364" spans="1:21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376"/>
        <v>3240</v>
      </c>
      <c r="I4364" s="1"/>
      <c r="J4364" s="1">
        <v>1</v>
      </c>
      <c r="K4364" s="1">
        <f t="shared" si="374"/>
        <v>8734000</v>
      </c>
      <c r="L4364" s="1">
        <v>1</v>
      </c>
      <c r="M4364" s="1">
        <f t="shared" si="375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377"/>
        <v>5</v>
      </c>
      <c r="S4364">
        <v>0.18</v>
      </c>
      <c r="T4364">
        <v>2.3E-3</v>
      </c>
      <c r="U4364">
        <f t="shared" si="378"/>
        <v>1.3799999999999999E-3</v>
      </c>
    </row>
    <row r="4365" spans="1:21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376"/>
        <v>3240</v>
      </c>
      <c r="I4365" s="1"/>
      <c r="J4365" s="1">
        <v>1</v>
      </c>
      <c r="K4365" s="1">
        <f t="shared" si="374"/>
        <v>8736000</v>
      </c>
      <c r="L4365" s="1">
        <v>1</v>
      </c>
      <c r="M4365" s="1">
        <f t="shared" si="375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377"/>
        <v>5</v>
      </c>
      <c r="S4365">
        <v>0.18</v>
      </c>
      <c r="T4365">
        <v>2.3E-3</v>
      </c>
      <c r="U4365">
        <f t="shared" si="378"/>
        <v>1.3799999999999999E-3</v>
      </c>
    </row>
    <row r="4366" spans="1:21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376"/>
        <v>3240</v>
      </c>
      <c r="I4366" s="1"/>
      <c r="J4366" s="1">
        <v>1</v>
      </c>
      <c r="K4366" s="1">
        <f t="shared" si="374"/>
        <v>8738000</v>
      </c>
      <c r="L4366" s="1">
        <v>1</v>
      </c>
      <c r="M4366" s="1">
        <f t="shared" si="375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377"/>
        <v>5</v>
      </c>
      <c r="S4366">
        <v>0.18</v>
      </c>
      <c r="T4366">
        <v>2.3E-3</v>
      </c>
      <c r="U4366">
        <f t="shared" si="378"/>
        <v>1.3799999999999999E-3</v>
      </c>
    </row>
    <row r="4367" spans="1:21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376"/>
        <v>3240</v>
      </c>
      <c r="I4367" s="1"/>
      <c r="J4367" s="1">
        <v>1</v>
      </c>
      <c r="K4367" s="1">
        <f t="shared" si="374"/>
        <v>8740000</v>
      </c>
      <c r="L4367" s="1">
        <v>1</v>
      </c>
      <c r="M4367" s="1">
        <f t="shared" si="375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377"/>
        <v>5</v>
      </c>
      <c r="S4367">
        <v>0.18</v>
      </c>
      <c r="T4367">
        <v>2.3E-3</v>
      </c>
      <c r="U4367">
        <f t="shared" si="378"/>
        <v>1.3799999999999999E-3</v>
      </c>
    </row>
    <row r="4368" spans="1:21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376"/>
        <v>3240</v>
      </c>
      <c r="I4368" s="1"/>
      <c r="J4368" s="1">
        <v>1</v>
      </c>
      <c r="K4368" s="1">
        <f t="shared" si="374"/>
        <v>8742000</v>
      </c>
      <c r="L4368" s="1">
        <v>1</v>
      </c>
      <c r="M4368" s="1">
        <f t="shared" si="375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377"/>
        <v>5</v>
      </c>
      <c r="S4368">
        <v>0.18</v>
      </c>
      <c r="T4368">
        <v>2.3E-3</v>
      </c>
      <c r="U4368">
        <f t="shared" si="378"/>
        <v>1.3799999999999999E-3</v>
      </c>
    </row>
    <row r="4369" spans="1:21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376"/>
        <v>3240</v>
      </c>
      <c r="I4369" s="1"/>
      <c r="J4369" s="1">
        <v>1</v>
      </c>
      <c r="K4369" s="1">
        <f t="shared" si="374"/>
        <v>8744000</v>
      </c>
      <c r="L4369" s="1">
        <v>1</v>
      </c>
      <c r="M4369" s="1">
        <f t="shared" si="375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377"/>
        <v>5</v>
      </c>
      <c r="S4369">
        <v>0.18</v>
      </c>
      <c r="T4369">
        <v>2.3E-3</v>
      </c>
      <c r="U4369">
        <f t="shared" si="378"/>
        <v>1.3799999999999999E-3</v>
      </c>
    </row>
    <row r="4370" spans="1:21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376"/>
        <v>3240</v>
      </c>
      <c r="I4370" s="1"/>
      <c r="J4370" s="1">
        <v>1</v>
      </c>
      <c r="K4370" s="1">
        <f t="shared" si="374"/>
        <v>8746000</v>
      </c>
      <c r="L4370" s="1">
        <v>1</v>
      </c>
      <c r="M4370" s="1">
        <f t="shared" si="375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377"/>
        <v>5</v>
      </c>
      <c r="S4370">
        <v>0.18</v>
      </c>
      <c r="T4370">
        <v>2.3E-3</v>
      </c>
      <c r="U4370">
        <f t="shared" si="378"/>
        <v>1.3799999999999999E-3</v>
      </c>
    </row>
    <row r="4371" spans="1:21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376"/>
        <v>3240</v>
      </c>
      <c r="I4371" s="1"/>
      <c r="J4371" s="1">
        <v>1</v>
      </c>
      <c r="K4371" s="1">
        <f t="shared" si="374"/>
        <v>8748000</v>
      </c>
      <c r="L4371" s="1">
        <v>1</v>
      </c>
      <c r="M4371" s="1">
        <f t="shared" si="375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377"/>
        <v>5</v>
      </c>
      <c r="S4371">
        <v>0.18</v>
      </c>
      <c r="T4371">
        <v>2.3E-3</v>
      </c>
      <c r="U4371">
        <f t="shared" si="378"/>
        <v>1.3799999999999999E-3</v>
      </c>
    </row>
    <row r="4372" spans="1:21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376"/>
        <v>3240</v>
      </c>
      <c r="I4372" s="1"/>
      <c r="J4372" s="1">
        <v>1</v>
      </c>
      <c r="K4372" s="1">
        <f t="shared" si="374"/>
        <v>8750000</v>
      </c>
      <c r="L4372" s="1">
        <v>1</v>
      </c>
      <c r="M4372" s="1">
        <f t="shared" si="375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377"/>
        <v>5</v>
      </c>
      <c r="S4372">
        <v>0.18</v>
      </c>
      <c r="T4372">
        <v>2.3E-3</v>
      </c>
      <c r="U4372">
        <f t="shared" si="378"/>
        <v>1.3799999999999999E-3</v>
      </c>
    </row>
    <row r="4373" spans="1:21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376"/>
        <v>3240</v>
      </c>
      <c r="I4373" s="1"/>
      <c r="J4373" s="1">
        <v>1</v>
      </c>
      <c r="K4373" s="1">
        <f t="shared" si="374"/>
        <v>8752000</v>
      </c>
      <c r="L4373" s="1">
        <v>1</v>
      </c>
      <c r="M4373" s="1">
        <f t="shared" si="375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377"/>
        <v>5</v>
      </c>
      <c r="S4373">
        <v>0.18</v>
      </c>
      <c r="T4373">
        <v>2.3E-3</v>
      </c>
      <c r="U4373">
        <f t="shared" si="378"/>
        <v>1.3799999999999999E-3</v>
      </c>
    </row>
    <row r="4374" spans="1:21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376"/>
        <v>3240</v>
      </c>
      <c r="I4374" s="1"/>
      <c r="J4374" s="1">
        <v>1</v>
      </c>
      <c r="K4374" s="1">
        <f t="shared" si="374"/>
        <v>8754000</v>
      </c>
      <c r="L4374" s="1">
        <v>1</v>
      </c>
      <c r="M4374" s="1">
        <f t="shared" si="375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377"/>
        <v>5</v>
      </c>
      <c r="S4374">
        <v>0.18</v>
      </c>
      <c r="T4374">
        <v>2.3E-3</v>
      </c>
      <c r="U4374">
        <f t="shared" si="378"/>
        <v>1.3799999999999999E-3</v>
      </c>
    </row>
    <row r="4375" spans="1:21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376"/>
        <v>3240</v>
      </c>
      <c r="I4375" s="1"/>
      <c r="J4375" s="1">
        <v>1</v>
      </c>
      <c r="K4375" s="1">
        <f t="shared" si="374"/>
        <v>8756000</v>
      </c>
      <c r="L4375" s="1">
        <v>1</v>
      </c>
      <c r="M4375" s="1">
        <f t="shared" si="375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377"/>
        <v>5</v>
      </c>
      <c r="S4375">
        <v>0.18</v>
      </c>
      <c r="T4375">
        <v>2.3E-3</v>
      </c>
      <c r="U4375">
        <f t="shared" si="378"/>
        <v>1.3799999999999999E-3</v>
      </c>
    </row>
    <row r="4376" spans="1:21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376"/>
        <v>3240</v>
      </c>
      <c r="I4376" s="1"/>
      <c r="J4376" s="1">
        <v>1</v>
      </c>
      <c r="K4376" s="1">
        <f t="shared" si="374"/>
        <v>8758000</v>
      </c>
      <c r="L4376" s="1">
        <v>1</v>
      </c>
      <c r="M4376" s="1">
        <f t="shared" si="375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377"/>
        <v>5</v>
      </c>
      <c r="S4376">
        <v>0.18</v>
      </c>
      <c r="T4376">
        <v>2.3E-3</v>
      </c>
      <c r="U4376">
        <f t="shared" si="378"/>
        <v>1.3799999999999999E-3</v>
      </c>
    </row>
    <row r="4377" spans="1:21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376"/>
        <v>3240</v>
      </c>
      <c r="I4377" s="1"/>
      <c r="J4377" s="1">
        <v>1</v>
      </c>
      <c r="K4377" s="1">
        <f t="shared" si="374"/>
        <v>8760000</v>
      </c>
      <c r="L4377" s="1">
        <v>1</v>
      </c>
      <c r="M4377" s="1">
        <f t="shared" si="375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377"/>
        <v>5</v>
      </c>
      <c r="S4377">
        <v>0.18</v>
      </c>
      <c r="T4377">
        <v>2.3E-3</v>
      </c>
      <c r="U4377">
        <f t="shared" si="378"/>
        <v>1.3799999999999999E-3</v>
      </c>
    </row>
    <row r="4378" spans="1:21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376"/>
        <v>3250</v>
      </c>
      <c r="I4378" s="1"/>
      <c r="J4378" s="1">
        <v>1</v>
      </c>
      <c r="K4378" s="1">
        <f t="shared" si="374"/>
        <v>8762000</v>
      </c>
      <c r="L4378" s="1">
        <v>1</v>
      </c>
      <c r="M4378" s="1">
        <f t="shared" si="375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377"/>
        <v>5</v>
      </c>
      <c r="S4378">
        <v>0.18</v>
      </c>
      <c r="T4378">
        <v>2.3E-3</v>
      </c>
      <c r="U4378">
        <f t="shared" si="378"/>
        <v>1.3799999999999999E-3</v>
      </c>
    </row>
    <row r="4379" spans="1:21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376"/>
        <v>3250</v>
      </c>
      <c r="I4379" s="1"/>
      <c r="J4379" s="1">
        <v>1</v>
      </c>
      <c r="K4379" s="1">
        <f t="shared" si="374"/>
        <v>8764000</v>
      </c>
      <c r="L4379" s="1">
        <v>1</v>
      </c>
      <c r="M4379" s="1">
        <f t="shared" si="375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377"/>
        <v>5</v>
      </c>
      <c r="S4379">
        <v>0.18</v>
      </c>
      <c r="T4379">
        <v>2.3E-3</v>
      </c>
      <c r="U4379">
        <f t="shared" si="378"/>
        <v>1.3799999999999999E-3</v>
      </c>
    </row>
    <row r="4380" spans="1:21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376"/>
        <v>3250</v>
      </c>
      <c r="I4380" s="1"/>
      <c r="J4380" s="1">
        <v>1</v>
      </c>
      <c r="K4380" s="1">
        <f t="shared" si="374"/>
        <v>8766000</v>
      </c>
      <c r="L4380" s="1">
        <v>1</v>
      </c>
      <c r="M4380" s="1">
        <f t="shared" si="375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377"/>
        <v>5</v>
      </c>
      <c r="S4380">
        <v>0.18</v>
      </c>
      <c r="T4380">
        <v>2.3E-3</v>
      </c>
      <c r="U4380">
        <f t="shared" si="378"/>
        <v>1.3799999999999999E-3</v>
      </c>
    </row>
    <row r="4381" spans="1:21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376"/>
        <v>3250</v>
      </c>
      <c r="I4381" s="1"/>
      <c r="J4381" s="1">
        <v>1</v>
      </c>
      <c r="K4381" s="1">
        <f t="shared" si="374"/>
        <v>8768000</v>
      </c>
      <c r="L4381" s="1">
        <v>1</v>
      </c>
      <c r="M4381" s="1">
        <f t="shared" si="375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377"/>
        <v>5</v>
      </c>
      <c r="S4381">
        <v>0.18</v>
      </c>
      <c r="T4381">
        <v>2.3E-3</v>
      </c>
      <c r="U4381">
        <f t="shared" si="378"/>
        <v>1.3799999999999999E-3</v>
      </c>
    </row>
    <row r="4382" spans="1:21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376"/>
        <v>3250</v>
      </c>
      <c r="I4382" s="1"/>
      <c r="J4382" s="1">
        <v>1</v>
      </c>
      <c r="K4382" s="1">
        <f t="shared" si="374"/>
        <v>8770000</v>
      </c>
      <c r="L4382" s="1">
        <v>1</v>
      </c>
      <c r="M4382" s="1">
        <f t="shared" si="375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377"/>
        <v>5</v>
      </c>
      <c r="S4382">
        <v>0.18</v>
      </c>
      <c r="T4382">
        <v>2.3E-3</v>
      </c>
      <c r="U4382">
        <f t="shared" si="378"/>
        <v>1.3799999999999999E-3</v>
      </c>
    </row>
    <row r="4383" spans="1:21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376"/>
        <v>3250</v>
      </c>
      <c r="I4383" s="1"/>
      <c r="J4383" s="1">
        <v>1</v>
      </c>
      <c r="K4383" s="1">
        <f t="shared" si="374"/>
        <v>8772000</v>
      </c>
      <c r="L4383" s="1">
        <v>1</v>
      </c>
      <c r="M4383" s="1">
        <f t="shared" si="375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377"/>
        <v>5</v>
      </c>
      <c r="S4383">
        <v>0.18</v>
      </c>
      <c r="T4383">
        <v>2.3E-3</v>
      </c>
      <c r="U4383">
        <f t="shared" si="378"/>
        <v>1.3799999999999999E-3</v>
      </c>
    </row>
    <row r="4384" spans="1:21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376"/>
        <v>3250</v>
      </c>
      <c r="I4384" s="1"/>
      <c r="J4384" s="1">
        <v>1</v>
      </c>
      <c r="K4384" s="1">
        <f t="shared" si="374"/>
        <v>8774000</v>
      </c>
      <c r="L4384" s="1">
        <v>1</v>
      </c>
      <c r="M4384" s="1">
        <f t="shared" si="375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377"/>
        <v>5</v>
      </c>
      <c r="S4384">
        <v>0.18</v>
      </c>
      <c r="T4384">
        <v>2.3E-3</v>
      </c>
      <c r="U4384">
        <f t="shared" si="378"/>
        <v>1.3799999999999999E-3</v>
      </c>
    </row>
    <row r="4385" spans="1:21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376"/>
        <v>3250</v>
      </c>
      <c r="I4385" s="1"/>
      <c r="J4385" s="1">
        <v>1</v>
      </c>
      <c r="K4385" s="1">
        <f t="shared" si="374"/>
        <v>8776000</v>
      </c>
      <c r="L4385" s="1">
        <v>1</v>
      </c>
      <c r="M4385" s="1">
        <f t="shared" si="375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377"/>
        <v>5</v>
      </c>
      <c r="S4385">
        <v>0.18</v>
      </c>
      <c r="T4385">
        <v>2.3E-3</v>
      </c>
      <c r="U4385">
        <f t="shared" si="378"/>
        <v>1.3799999999999999E-3</v>
      </c>
    </row>
    <row r="4386" spans="1:21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376"/>
        <v>3250</v>
      </c>
      <c r="I4386" s="1"/>
      <c r="J4386" s="1">
        <v>1</v>
      </c>
      <c r="K4386" s="1">
        <f t="shared" si="374"/>
        <v>8778000</v>
      </c>
      <c r="L4386" s="1">
        <v>1</v>
      </c>
      <c r="M4386" s="1">
        <f t="shared" si="375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377"/>
        <v>5</v>
      </c>
      <c r="S4386">
        <v>0.18</v>
      </c>
      <c r="T4386">
        <v>2.3E-3</v>
      </c>
      <c r="U4386">
        <f t="shared" si="378"/>
        <v>1.3799999999999999E-3</v>
      </c>
    </row>
    <row r="4387" spans="1:21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376"/>
        <v>3250</v>
      </c>
      <c r="I4387" s="1"/>
      <c r="J4387" s="1">
        <v>1</v>
      </c>
      <c r="K4387" s="1">
        <f t="shared" si="374"/>
        <v>8780000</v>
      </c>
      <c r="L4387" s="1">
        <v>1</v>
      </c>
      <c r="M4387" s="1">
        <f t="shared" si="375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377"/>
        <v>5</v>
      </c>
      <c r="S4387">
        <v>0.18</v>
      </c>
      <c r="T4387">
        <v>2.3E-3</v>
      </c>
      <c r="U4387">
        <f t="shared" si="378"/>
        <v>1.3799999999999999E-3</v>
      </c>
    </row>
    <row r="4388" spans="1:21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376"/>
        <v>3250</v>
      </c>
      <c r="I4388" s="1"/>
      <c r="J4388" s="1">
        <v>1</v>
      </c>
      <c r="K4388" s="1">
        <f t="shared" si="374"/>
        <v>8782000</v>
      </c>
      <c r="L4388" s="1">
        <v>1</v>
      </c>
      <c r="M4388" s="1">
        <f t="shared" si="375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377"/>
        <v>5</v>
      </c>
      <c r="S4388">
        <v>0.18</v>
      </c>
      <c r="T4388">
        <v>2.3E-3</v>
      </c>
      <c r="U4388">
        <f t="shared" si="378"/>
        <v>1.3799999999999999E-3</v>
      </c>
    </row>
    <row r="4389" spans="1:21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376"/>
        <v>3250</v>
      </c>
      <c r="I4389" s="1"/>
      <c r="J4389" s="1">
        <v>1</v>
      </c>
      <c r="K4389" s="1">
        <f t="shared" si="374"/>
        <v>8784000</v>
      </c>
      <c r="L4389" s="1">
        <v>1</v>
      </c>
      <c r="M4389" s="1">
        <f t="shared" si="375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377"/>
        <v>5</v>
      </c>
      <c r="S4389">
        <v>0.18</v>
      </c>
      <c r="T4389">
        <v>2.3E-3</v>
      </c>
      <c r="U4389">
        <f t="shared" si="378"/>
        <v>1.3799999999999999E-3</v>
      </c>
    </row>
    <row r="4390" spans="1:21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376"/>
        <v>3250</v>
      </c>
      <c r="I4390" s="1"/>
      <c r="J4390" s="1">
        <v>1</v>
      </c>
      <c r="K4390" s="1">
        <f t="shared" si="374"/>
        <v>8786000</v>
      </c>
      <c r="L4390" s="1">
        <v>1</v>
      </c>
      <c r="M4390" s="1">
        <f t="shared" si="375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377"/>
        <v>5</v>
      </c>
      <c r="S4390">
        <v>0.18</v>
      </c>
      <c r="T4390">
        <v>2.3E-3</v>
      </c>
      <c r="U4390">
        <f t="shared" si="378"/>
        <v>1.3799999999999999E-3</v>
      </c>
    </row>
    <row r="4391" spans="1:21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376"/>
        <v>3250</v>
      </c>
      <c r="I4391" s="1"/>
      <c r="J4391" s="1">
        <v>1</v>
      </c>
      <c r="K4391" s="1">
        <f t="shared" si="374"/>
        <v>8788000</v>
      </c>
      <c r="L4391" s="1">
        <v>1</v>
      </c>
      <c r="M4391" s="1">
        <f t="shared" si="375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377"/>
        <v>5</v>
      </c>
      <c r="S4391">
        <v>0.18</v>
      </c>
      <c r="T4391">
        <v>2.3E-3</v>
      </c>
      <c r="U4391">
        <f t="shared" si="378"/>
        <v>1.3799999999999999E-3</v>
      </c>
    </row>
    <row r="4392" spans="1:21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376"/>
        <v>3250</v>
      </c>
      <c r="I4392" s="1"/>
      <c r="J4392" s="1">
        <v>1</v>
      </c>
      <c r="K4392" s="1">
        <f t="shared" si="374"/>
        <v>8790000</v>
      </c>
      <c r="L4392" s="1">
        <v>1</v>
      </c>
      <c r="M4392" s="1">
        <f t="shared" si="375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377"/>
        <v>5</v>
      </c>
      <c r="S4392">
        <v>0.18</v>
      </c>
      <c r="T4392">
        <v>2.3E-3</v>
      </c>
      <c r="U4392">
        <f t="shared" si="378"/>
        <v>1.3799999999999999E-3</v>
      </c>
    </row>
    <row r="4393" spans="1:21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376"/>
        <v>3250</v>
      </c>
      <c r="I4393" s="1"/>
      <c r="J4393" s="1">
        <v>1</v>
      </c>
      <c r="K4393" s="1">
        <f t="shared" si="374"/>
        <v>8792000</v>
      </c>
      <c r="L4393" s="1">
        <v>1</v>
      </c>
      <c r="M4393" s="1">
        <f t="shared" si="375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377"/>
        <v>5</v>
      </c>
      <c r="S4393">
        <v>0.18</v>
      </c>
      <c r="T4393">
        <v>2.3E-3</v>
      </c>
      <c r="U4393">
        <f t="shared" si="378"/>
        <v>1.3799999999999999E-3</v>
      </c>
    </row>
    <row r="4394" spans="1:21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376"/>
        <v>3250</v>
      </c>
      <c r="I4394" s="1"/>
      <c r="J4394" s="1">
        <v>1</v>
      </c>
      <c r="K4394" s="1">
        <f t="shared" si="374"/>
        <v>8794000</v>
      </c>
      <c r="L4394" s="1">
        <v>1</v>
      </c>
      <c r="M4394" s="1">
        <f t="shared" si="375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377"/>
        <v>5</v>
      </c>
      <c r="S4394">
        <v>0.18</v>
      </c>
      <c r="T4394">
        <v>2.3E-3</v>
      </c>
      <c r="U4394">
        <f t="shared" si="378"/>
        <v>1.3799999999999999E-3</v>
      </c>
    </row>
    <row r="4395" spans="1:21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376"/>
        <v>3250</v>
      </c>
      <c r="I4395" s="1"/>
      <c r="J4395" s="1">
        <v>1</v>
      </c>
      <c r="K4395" s="1">
        <f t="shared" ref="K4395:K4402" si="379">10000+A4395*2000</f>
        <v>8796000</v>
      </c>
      <c r="L4395" s="1">
        <v>1</v>
      </c>
      <c r="M4395" s="1">
        <f t="shared" ref="M4395:M4402" si="380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377"/>
        <v>5</v>
      </c>
      <c r="S4395">
        <v>0.18</v>
      </c>
      <c r="T4395">
        <v>2.3E-3</v>
      </c>
      <c r="U4395">
        <f t="shared" si="378"/>
        <v>1.3799999999999999E-3</v>
      </c>
    </row>
    <row r="4396" spans="1:21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376"/>
        <v>3250</v>
      </c>
      <c r="I4396" s="1"/>
      <c r="J4396" s="1">
        <v>1</v>
      </c>
      <c r="K4396" s="1">
        <f t="shared" si="379"/>
        <v>8798000</v>
      </c>
      <c r="L4396" s="1">
        <v>1</v>
      </c>
      <c r="M4396" s="1">
        <f t="shared" si="380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377"/>
        <v>5</v>
      </c>
      <c r="S4396">
        <v>0.18</v>
      </c>
      <c r="T4396">
        <v>2.3E-3</v>
      </c>
      <c r="U4396">
        <f t="shared" si="378"/>
        <v>1.3799999999999999E-3</v>
      </c>
    </row>
    <row r="4397" spans="1:21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376"/>
        <v>3250</v>
      </c>
      <c r="I4397" s="1"/>
      <c r="J4397" s="1">
        <v>1</v>
      </c>
      <c r="K4397" s="1">
        <f t="shared" si="379"/>
        <v>8800000</v>
      </c>
      <c r="L4397" s="1">
        <v>1</v>
      </c>
      <c r="M4397" s="1">
        <f t="shared" si="380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377"/>
        <v>5</v>
      </c>
      <c r="S4397">
        <v>0.18</v>
      </c>
      <c r="T4397">
        <v>2.3E-3</v>
      </c>
      <c r="U4397">
        <f t="shared" si="378"/>
        <v>1.3799999999999999E-3</v>
      </c>
    </row>
    <row r="4398" spans="1:21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376"/>
        <v>3250</v>
      </c>
      <c r="I4398" s="1"/>
      <c r="J4398" s="1">
        <v>1</v>
      </c>
      <c r="K4398" s="1">
        <f t="shared" si="379"/>
        <v>8802000</v>
      </c>
      <c r="L4398" s="1">
        <v>1</v>
      </c>
      <c r="M4398" s="1">
        <f t="shared" si="380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377"/>
        <v>5</v>
      </c>
      <c r="S4398">
        <v>0.18</v>
      </c>
      <c r="T4398">
        <v>2.3E-3</v>
      </c>
      <c r="U4398">
        <f t="shared" si="378"/>
        <v>1.3799999999999999E-3</v>
      </c>
    </row>
    <row r="4399" spans="1:21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376"/>
        <v>3250</v>
      </c>
      <c r="I4399" s="1"/>
      <c r="J4399" s="1">
        <v>1</v>
      </c>
      <c r="K4399" s="1">
        <f t="shared" si="379"/>
        <v>8804000</v>
      </c>
      <c r="L4399" s="1">
        <v>1</v>
      </c>
      <c r="M4399" s="1">
        <f t="shared" si="380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377"/>
        <v>5</v>
      </c>
      <c r="S4399">
        <v>0.18</v>
      </c>
      <c r="T4399">
        <v>2.3E-3</v>
      </c>
      <c r="U4399">
        <f t="shared" si="378"/>
        <v>1.3799999999999999E-3</v>
      </c>
    </row>
    <row r="4400" spans="1:21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376"/>
        <v>3250</v>
      </c>
      <c r="I4400" s="1"/>
      <c r="J4400" s="1">
        <v>1</v>
      </c>
      <c r="K4400" s="1">
        <f t="shared" si="379"/>
        <v>8806000</v>
      </c>
      <c r="L4400" s="1">
        <v>1</v>
      </c>
      <c r="M4400" s="1">
        <f t="shared" si="380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377"/>
        <v>5</v>
      </c>
      <c r="S4400">
        <v>0.18</v>
      </c>
      <c r="T4400">
        <v>2.3E-3</v>
      </c>
      <c r="U4400">
        <f t="shared" si="378"/>
        <v>1.3799999999999999E-3</v>
      </c>
    </row>
    <row r="4401" spans="1:21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376"/>
        <v>3250</v>
      </c>
      <c r="I4401" s="1"/>
      <c r="J4401" s="1">
        <v>1</v>
      </c>
      <c r="K4401" s="1">
        <f t="shared" si="379"/>
        <v>8808000</v>
      </c>
      <c r="L4401" s="1">
        <v>1</v>
      </c>
      <c r="M4401" s="1">
        <f t="shared" si="380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377"/>
        <v>5</v>
      </c>
      <c r="S4401">
        <v>0.18</v>
      </c>
      <c r="T4401">
        <v>2.3E-3</v>
      </c>
      <c r="U4401">
        <f t="shared" si="378"/>
        <v>1.3799999999999999E-3</v>
      </c>
    </row>
    <row r="4402" spans="1:21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376"/>
        <v>3250</v>
      </c>
      <c r="I4402" s="1"/>
      <c r="J4402" s="1">
        <v>1</v>
      </c>
      <c r="K4402" s="1">
        <f t="shared" si="379"/>
        <v>8810000</v>
      </c>
      <c r="L4402" s="1">
        <v>1</v>
      </c>
      <c r="M4402" s="1">
        <f t="shared" si="380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377"/>
        <v>5</v>
      </c>
      <c r="S4402">
        <v>0.18</v>
      </c>
      <c r="T4402">
        <v>2.3E-3</v>
      </c>
      <c r="U4402">
        <f t="shared" si="378"/>
        <v>1.3799999999999999E-3</v>
      </c>
    </row>
    <row r="4403" spans="1:21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376"/>
        <v>3260</v>
      </c>
      <c r="J4403" s="2">
        <v>1</v>
      </c>
      <c r="K4403" s="2">
        <f t="shared" ref="K4403:K4466" si="381">10000+A4403*2000</f>
        <v>8812000</v>
      </c>
      <c r="L4403" s="2">
        <v>1</v>
      </c>
      <c r="M4403" s="2">
        <f t="shared" ref="M4403:M4466" si="382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377"/>
        <v>5</v>
      </c>
      <c r="S4403">
        <v>0.18</v>
      </c>
      <c r="T4403">
        <v>2.3E-3</v>
      </c>
      <c r="U4403">
        <f t="shared" si="378"/>
        <v>1.3799999999999999E-3</v>
      </c>
    </row>
    <row r="4404" spans="1:21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376"/>
        <v>3260</v>
      </c>
      <c r="J4404" s="2">
        <v>1</v>
      </c>
      <c r="K4404" s="2">
        <f t="shared" si="381"/>
        <v>8814000</v>
      </c>
      <c r="L4404" s="2">
        <v>1</v>
      </c>
      <c r="M4404" s="2">
        <f t="shared" si="382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377"/>
        <v>5</v>
      </c>
      <c r="S4404">
        <v>0.18</v>
      </c>
      <c r="T4404">
        <v>2.3E-3</v>
      </c>
      <c r="U4404">
        <f t="shared" si="378"/>
        <v>1.3799999999999999E-3</v>
      </c>
    </row>
    <row r="4405" spans="1:21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376"/>
        <v>3260</v>
      </c>
      <c r="J4405" s="2">
        <v>1</v>
      </c>
      <c r="K4405" s="2">
        <f t="shared" si="381"/>
        <v>8816000</v>
      </c>
      <c r="L4405" s="2">
        <v>1</v>
      </c>
      <c r="M4405" s="2">
        <f t="shared" si="382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377"/>
        <v>5</v>
      </c>
      <c r="S4405">
        <v>0.18</v>
      </c>
      <c r="T4405">
        <v>2.3E-3</v>
      </c>
      <c r="U4405">
        <f t="shared" si="378"/>
        <v>1.3799999999999999E-3</v>
      </c>
    </row>
    <row r="4406" spans="1:21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376"/>
        <v>3260</v>
      </c>
      <c r="J4406" s="2">
        <v>1</v>
      </c>
      <c r="K4406" s="2">
        <f t="shared" si="381"/>
        <v>8818000</v>
      </c>
      <c r="L4406" s="2">
        <v>1</v>
      </c>
      <c r="M4406" s="2">
        <f t="shared" si="382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377"/>
        <v>5</v>
      </c>
      <c r="S4406">
        <v>0.18</v>
      </c>
      <c r="T4406">
        <v>2.3E-3</v>
      </c>
      <c r="U4406">
        <f t="shared" si="378"/>
        <v>1.3799999999999999E-3</v>
      </c>
    </row>
    <row r="4407" spans="1:21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376"/>
        <v>3260</v>
      </c>
      <c r="J4407" s="2">
        <v>1</v>
      </c>
      <c r="K4407" s="2">
        <f t="shared" si="381"/>
        <v>8820000</v>
      </c>
      <c r="L4407" s="2">
        <v>1</v>
      </c>
      <c r="M4407" s="2">
        <f t="shared" si="382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377"/>
        <v>5</v>
      </c>
      <c r="S4407">
        <v>0.18</v>
      </c>
      <c r="T4407">
        <v>2.3E-3</v>
      </c>
      <c r="U4407">
        <f t="shared" si="378"/>
        <v>1.3799999999999999E-3</v>
      </c>
    </row>
    <row r="4408" spans="1:21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376"/>
        <v>3260</v>
      </c>
      <c r="J4408" s="2">
        <v>1</v>
      </c>
      <c r="K4408" s="2">
        <f t="shared" si="381"/>
        <v>8822000</v>
      </c>
      <c r="L4408" s="2">
        <v>1</v>
      </c>
      <c r="M4408" s="2">
        <f t="shared" si="382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377"/>
        <v>5</v>
      </c>
      <c r="S4408">
        <v>0.18</v>
      </c>
      <c r="T4408">
        <v>2.3E-3</v>
      </c>
      <c r="U4408">
        <f t="shared" si="378"/>
        <v>1.3799999999999999E-3</v>
      </c>
    </row>
    <row r="4409" spans="1:21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376"/>
        <v>3260</v>
      </c>
      <c r="J4409" s="2">
        <v>1</v>
      </c>
      <c r="K4409" s="2">
        <f t="shared" si="381"/>
        <v>8824000</v>
      </c>
      <c r="L4409" s="2">
        <v>1</v>
      </c>
      <c r="M4409" s="2">
        <f t="shared" si="382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377"/>
        <v>5</v>
      </c>
      <c r="S4409">
        <v>0.18</v>
      </c>
      <c r="T4409">
        <v>2.3E-3</v>
      </c>
      <c r="U4409">
        <f t="shared" si="378"/>
        <v>1.3799999999999999E-3</v>
      </c>
    </row>
    <row r="4410" spans="1:21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376"/>
        <v>3260</v>
      </c>
      <c r="J4410" s="2">
        <v>1</v>
      </c>
      <c r="K4410" s="2">
        <f t="shared" si="381"/>
        <v>8826000</v>
      </c>
      <c r="L4410" s="2">
        <v>1</v>
      </c>
      <c r="M4410" s="2">
        <f t="shared" si="382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377"/>
        <v>5</v>
      </c>
      <c r="S4410">
        <v>0.18</v>
      </c>
      <c r="T4410">
        <v>2.3E-3</v>
      </c>
      <c r="U4410">
        <f t="shared" si="378"/>
        <v>1.3799999999999999E-3</v>
      </c>
    </row>
    <row r="4411" spans="1:21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376"/>
        <v>3260</v>
      </c>
      <c r="J4411" s="2">
        <v>1</v>
      </c>
      <c r="K4411" s="2">
        <f t="shared" si="381"/>
        <v>8828000</v>
      </c>
      <c r="L4411" s="2">
        <v>1</v>
      </c>
      <c r="M4411" s="2">
        <f t="shared" si="382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377"/>
        <v>5</v>
      </c>
      <c r="S4411">
        <v>0.18</v>
      </c>
      <c r="T4411">
        <v>2.3E-3</v>
      </c>
      <c r="U4411">
        <f t="shared" si="378"/>
        <v>1.3799999999999999E-3</v>
      </c>
    </row>
    <row r="4412" spans="1:21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383">ROUNDDOWN(A4411/50*20+1500,-1)</f>
        <v>3260</v>
      </c>
      <c r="J4412" s="2">
        <v>1</v>
      </c>
      <c r="K4412" s="2">
        <f t="shared" si="381"/>
        <v>8830000</v>
      </c>
      <c r="L4412" s="2">
        <v>1</v>
      </c>
      <c r="M4412" s="2">
        <f t="shared" si="382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377"/>
        <v>5</v>
      </c>
      <c r="S4412">
        <v>0.18</v>
      </c>
      <c r="T4412">
        <v>2.3E-3</v>
      </c>
      <c r="U4412">
        <f t="shared" si="378"/>
        <v>1.3799999999999999E-3</v>
      </c>
    </row>
    <row r="4413" spans="1:21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383"/>
        <v>3260</v>
      </c>
      <c r="J4413" s="2">
        <v>1</v>
      </c>
      <c r="K4413" s="2">
        <f t="shared" si="381"/>
        <v>8832000</v>
      </c>
      <c r="L4413" s="2">
        <v>1</v>
      </c>
      <c r="M4413" s="2">
        <f t="shared" si="382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377"/>
        <v>5</v>
      </c>
      <c r="S4413">
        <v>0.18</v>
      </c>
      <c r="T4413">
        <v>2.3E-3</v>
      </c>
      <c r="U4413">
        <f t="shared" si="378"/>
        <v>1.3799999999999999E-3</v>
      </c>
    </row>
    <row r="4414" spans="1:21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383"/>
        <v>3260</v>
      </c>
      <c r="J4414" s="2">
        <v>1</v>
      </c>
      <c r="K4414" s="2">
        <f t="shared" si="381"/>
        <v>8834000</v>
      </c>
      <c r="L4414" s="2">
        <v>1</v>
      </c>
      <c r="M4414" s="2">
        <f t="shared" si="382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377"/>
        <v>5</v>
      </c>
      <c r="S4414">
        <v>0.18</v>
      </c>
      <c r="T4414">
        <v>2.3E-3</v>
      </c>
      <c r="U4414">
        <f t="shared" si="378"/>
        <v>1.3799999999999999E-3</v>
      </c>
    </row>
    <row r="4415" spans="1:21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383"/>
        <v>3260</v>
      </c>
      <c r="J4415" s="2">
        <v>1</v>
      </c>
      <c r="K4415" s="2">
        <f t="shared" si="381"/>
        <v>8836000</v>
      </c>
      <c r="L4415" s="2">
        <v>1</v>
      </c>
      <c r="M4415" s="2">
        <f t="shared" si="382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377"/>
        <v>5</v>
      </c>
      <c r="S4415">
        <v>0.18</v>
      </c>
      <c r="T4415">
        <v>2.3E-3</v>
      </c>
      <c r="U4415">
        <f t="shared" si="378"/>
        <v>1.3799999999999999E-3</v>
      </c>
    </row>
    <row r="4416" spans="1:21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383"/>
        <v>3260</v>
      </c>
      <c r="J4416" s="2">
        <v>1</v>
      </c>
      <c r="K4416" s="2">
        <f t="shared" si="381"/>
        <v>8838000</v>
      </c>
      <c r="L4416" s="2">
        <v>1</v>
      </c>
      <c r="M4416" s="2">
        <f t="shared" si="382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377"/>
        <v>5</v>
      </c>
      <c r="S4416">
        <v>0.18</v>
      </c>
      <c r="T4416">
        <v>2.3E-3</v>
      </c>
      <c r="U4416">
        <f t="shared" si="378"/>
        <v>1.3799999999999999E-3</v>
      </c>
    </row>
    <row r="4417" spans="1:21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383"/>
        <v>3260</v>
      </c>
      <c r="J4417" s="2">
        <v>1</v>
      </c>
      <c r="K4417" s="2">
        <f t="shared" si="381"/>
        <v>8840000</v>
      </c>
      <c r="L4417" s="2">
        <v>1</v>
      </c>
      <c r="M4417" s="2">
        <f t="shared" si="382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377"/>
        <v>5</v>
      </c>
      <c r="S4417">
        <v>0.18</v>
      </c>
      <c r="T4417">
        <v>2.3E-3</v>
      </c>
      <c r="U4417">
        <f t="shared" si="378"/>
        <v>1.3799999999999999E-3</v>
      </c>
    </row>
    <row r="4418" spans="1:21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383"/>
        <v>3260</v>
      </c>
      <c r="J4418" s="2">
        <v>1</v>
      </c>
      <c r="K4418" s="2">
        <f t="shared" si="381"/>
        <v>8842000</v>
      </c>
      <c r="L4418" s="2">
        <v>1</v>
      </c>
      <c r="M4418" s="2">
        <f t="shared" si="382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377"/>
        <v>5</v>
      </c>
      <c r="S4418">
        <v>0.18</v>
      </c>
      <c r="T4418">
        <v>2.3E-3</v>
      </c>
      <c r="U4418">
        <f t="shared" si="378"/>
        <v>1.3799999999999999E-3</v>
      </c>
    </row>
    <row r="4419" spans="1:21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383"/>
        <v>3260</v>
      </c>
      <c r="J4419" s="2">
        <v>1</v>
      </c>
      <c r="K4419" s="2">
        <f t="shared" si="381"/>
        <v>8844000</v>
      </c>
      <c r="L4419" s="2">
        <v>1</v>
      </c>
      <c r="M4419" s="2">
        <f t="shared" si="382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384">QUOTIENT(A4419,1000)+1</f>
        <v>5</v>
      </c>
      <c r="S4419">
        <v>0.18</v>
      </c>
      <c r="T4419">
        <v>2.3E-3</v>
      </c>
      <c r="U4419">
        <f t="shared" si="378"/>
        <v>1.3799999999999999E-3</v>
      </c>
    </row>
    <row r="4420" spans="1:21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383"/>
        <v>3260</v>
      </c>
      <c r="J4420" s="2">
        <v>1</v>
      </c>
      <c r="K4420" s="2">
        <f t="shared" si="381"/>
        <v>8846000</v>
      </c>
      <c r="L4420" s="2">
        <v>1</v>
      </c>
      <c r="M4420" s="2">
        <f t="shared" si="382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384"/>
        <v>5</v>
      </c>
      <c r="S4420">
        <v>0.18</v>
      </c>
      <c r="T4420">
        <v>2.3E-3</v>
      </c>
      <c r="U4420">
        <f t="shared" ref="U4420:U4483" si="385">T4420*0.6</f>
        <v>1.3799999999999999E-3</v>
      </c>
    </row>
    <row r="4421" spans="1:21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383"/>
        <v>3260</v>
      </c>
      <c r="J4421" s="2">
        <v>1</v>
      </c>
      <c r="K4421" s="2">
        <f t="shared" si="381"/>
        <v>8848000</v>
      </c>
      <c r="L4421" s="2">
        <v>1</v>
      </c>
      <c r="M4421" s="2">
        <f t="shared" si="382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384"/>
        <v>5</v>
      </c>
      <c r="S4421">
        <v>0.18</v>
      </c>
      <c r="T4421">
        <v>2.3E-3</v>
      </c>
      <c r="U4421">
        <f t="shared" si="385"/>
        <v>1.3799999999999999E-3</v>
      </c>
    </row>
    <row r="4422" spans="1:21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383"/>
        <v>3260</v>
      </c>
      <c r="J4422" s="2">
        <v>1</v>
      </c>
      <c r="K4422" s="2">
        <f t="shared" si="381"/>
        <v>8850000</v>
      </c>
      <c r="L4422" s="2">
        <v>1</v>
      </c>
      <c r="M4422" s="2">
        <f t="shared" si="382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384"/>
        <v>5</v>
      </c>
      <c r="S4422">
        <v>0.18</v>
      </c>
      <c r="T4422">
        <v>2.3E-3</v>
      </c>
      <c r="U4422">
        <f t="shared" si="385"/>
        <v>1.3799999999999999E-3</v>
      </c>
    </row>
    <row r="4423" spans="1:21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383"/>
        <v>3260</v>
      </c>
      <c r="J4423" s="2">
        <v>1</v>
      </c>
      <c r="K4423" s="2">
        <f t="shared" si="381"/>
        <v>8852000</v>
      </c>
      <c r="L4423" s="2">
        <v>1</v>
      </c>
      <c r="M4423" s="2">
        <f t="shared" si="382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384"/>
        <v>5</v>
      </c>
      <c r="S4423">
        <v>0.18</v>
      </c>
      <c r="T4423">
        <v>2.3E-3</v>
      </c>
      <c r="U4423">
        <f t="shared" si="385"/>
        <v>1.3799999999999999E-3</v>
      </c>
    </row>
    <row r="4424" spans="1:21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383"/>
        <v>3260</v>
      </c>
      <c r="J4424" s="2">
        <v>1</v>
      </c>
      <c r="K4424" s="2">
        <f t="shared" si="381"/>
        <v>8854000</v>
      </c>
      <c r="L4424" s="2">
        <v>1</v>
      </c>
      <c r="M4424" s="2">
        <f t="shared" si="382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384"/>
        <v>5</v>
      </c>
      <c r="S4424">
        <v>0.18</v>
      </c>
      <c r="T4424">
        <v>2.3E-3</v>
      </c>
      <c r="U4424">
        <f t="shared" si="385"/>
        <v>1.3799999999999999E-3</v>
      </c>
    </row>
    <row r="4425" spans="1:21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383"/>
        <v>3260</v>
      </c>
      <c r="J4425" s="2">
        <v>1</v>
      </c>
      <c r="K4425" s="2">
        <f t="shared" si="381"/>
        <v>8856000</v>
      </c>
      <c r="L4425" s="2">
        <v>1</v>
      </c>
      <c r="M4425" s="2">
        <f t="shared" si="382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384"/>
        <v>5</v>
      </c>
      <c r="S4425">
        <v>0.18</v>
      </c>
      <c r="T4425">
        <v>2.3E-3</v>
      </c>
      <c r="U4425">
        <f t="shared" si="385"/>
        <v>1.3799999999999999E-3</v>
      </c>
    </row>
    <row r="4426" spans="1:21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383"/>
        <v>3260</v>
      </c>
      <c r="J4426" s="2">
        <v>1</v>
      </c>
      <c r="K4426" s="2">
        <f t="shared" si="381"/>
        <v>8858000</v>
      </c>
      <c r="L4426" s="2">
        <v>1</v>
      </c>
      <c r="M4426" s="2">
        <f t="shared" si="382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384"/>
        <v>5</v>
      </c>
      <c r="S4426">
        <v>0.18</v>
      </c>
      <c r="T4426">
        <v>2.3E-3</v>
      </c>
      <c r="U4426">
        <f t="shared" si="385"/>
        <v>1.3799999999999999E-3</v>
      </c>
    </row>
    <row r="4427" spans="1:21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383"/>
        <v>3260</v>
      </c>
      <c r="J4427" s="2">
        <v>1</v>
      </c>
      <c r="K4427" s="2">
        <f t="shared" si="381"/>
        <v>8860000</v>
      </c>
      <c r="L4427" s="2">
        <v>1</v>
      </c>
      <c r="M4427" s="2">
        <f t="shared" si="382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384"/>
        <v>5</v>
      </c>
      <c r="S4427">
        <v>0.18</v>
      </c>
      <c r="T4427">
        <v>2.3E-3</v>
      </c>
      <c r="U4427">
        <f t="shared" si="385"/>
        <v>1.3799999999999999E-3</v>
      </c>
    </row>
    <row r="4428" spans="1:21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383"/>
        <v>3270</v>
      </c>
      <c r="J4428" s="2">
        <v>1</v>
      </c>
      <c r="K4428" s="2">
        <f t="shared" si="381"/>
        <v>8862000</v>
      </c>
      <c r="L4428" s="2">
        <v>1</v>
      </c>
      <c r="M4428" s="2">
        <f t="shared" si="382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384"/>
        <v>5</v>
      </c>
      <c r="S4428">
        <v>0.18</v>
      </c>
      <c r="T4428">
        <v>2.3E-3</v>
      </c>
      <c r="U4428">
        <f t="shared" si="385"/>
        <v>1.3799999999999999E-3</v>
      </c>
    </row>
    <row r="4429" spans="1:21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383"/>
        <v>3270</v>
      </c>
      <c r="J4429" s="2">
        <v>1</v>
      </c>
      <c r="K4429" s="2">
        <f t="shared" si="381"/>
        <v>8864000</v>
      </c>
      <c r="L4429" s="2">
        <v>1</v>
      </c>
      <c r="M4429" s="2">
        <f t="shared" si="382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384"/>
        <v>5</v>
      </c>
      <c r="S4429">
        <v>0.18</v>
      </c>
      <c r="T4429">
        <v>2.3E-3</v>
      </c>
      <c r="U4429">
        <f t="shared" si="385"/>
        <v>1.3799999999999999E-3</v>
      </c>
    </row>
    <row r="4430" spans="1:21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383"/>
        <v>3270</v>
      </c>
      <c r="J4430" s="2">
        <v>1</v>
      </c>
      <c r="K4430" s="2">
        <f t="shared" si="381"/>
        <v>8866000</v>
      </c>
      <c r="L4430" s="2">
        <v>1</v>
      </c>
      <c r="M4430" s="2">
        <f t="shared" si="382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384"/>
        <v>5</v>
      </c>
      <c r="S4430">
        <v>0.18</v>
      </c>
      <c r="T4430">
        <v>2.3E-3</v>
      </c>
      <c r="U4430">
        <f t="shared" si="385"/>
        <v>1.3799999999999999E-3</v>
      </c>
    </row>
    <row r="4431" spans="1:21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383"/>
        <v>3270</v>
      </c>
      <c r="J4431" s="2">
        <v>1</v>
      </c>
      <c r="K4431" s="2">
        <f t="shared" si="381"/>
        <v>8868000</v>
      </c>
      <c r="L4431" s="2">
        <v>1</v>
      </c>
      <c r="M4431" s="2">
        <f t="shared" si="382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384"/>
        <v>5</v>
      </c>
      <c r="S4431">
        <v>0.18</v>
      </c>
      <c r="T4431">
        <v>2.3E-3</v>
      </c>
      <c r="U4431">
        <f t="shared" si="385"/>
        <v>1.3799999999999999E-3</v>
      </c>
    </row>
    <row r="4432" spans="1:21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383"/>
        <v>3270</v>
      </c>
      <c r="J4432" s="2">
        <v>1</v>
      </c>
      <c r="K4432" s="2">
        <f t="shared" si="381"/>
        <v>8870000</v>
      </c>
      <c r="L4432" s="2">
        <v>1</v>
      </c>
      <c r="M4432" s="2">
        <f t="shared" si="382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384"/>
        <v>5</v>
      </c>
      <c r="S4432">
        <v>0.18</v>
      </c>
      <c r="T4432">
        <v>2.3E-3</v>
      </c>
      <c r="U4432">
        <f t="shared" si="385"/>
        <v>1.3799999999999999E-3</v>
      </c>
    </row>
    <row r="4433" spans="1:21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383"/>
        <v>3270</v>
      </c>
      <c r="J4433" s="2">
        <v>1</v>
      </c>
      <c r="K4433" s="2">
        <f t="shared" si="381"/>
        <v>8872000</v>
      </c>
      <c r="L4433" s="2">
        <v>1</v>
      </c>
      <c r="M4433" s="2">
        <f t="shared" si="382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384"/>
        <v>5</v>
      </c>
      <c r="S4433">
        <v>0.18</v>
      </c>
      <c r="T4433">
        <v>2.3E-3</v>
      </c>
      <c r="U4433">
        <f t="shared" si="385"/>
        <v>1.3799999999999999E-3</v>
      </c>
    </row>
    <row r="4434" spans="1:21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383"/>
        <v>3270</v>
      </c>
      <c r="J4434" s="2">
        <v>1</v>
      </c>
      <c r="K4434" s="2">
        <f t="shared" si="381"/>
        <v>8874000</v>
      </c>
      <c r="L4434" s="2">
        <v>1</v>
      </c>
      <c r="M4434" s="2">
        <f t="shared" si="382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384"/>
        <v>5</v>
      </c>
      <c r="S4434">
        <v>0.18</v>
      </c>
      <c r="T4434">
        <v>2.3E-3</v>
      </c>
      <c r="U4434">
        <f t="shared" si="385"/>
        <v>1.3799999999999999E-3</v>
      </c>
    </row>
    <row r="4435" spans="1:21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383"/>
        <v>3270</v>
      </c>
      <c r="J4435" s="2">
        <v>1</v>
      </c>
      <c r="K4435" s="2">
        <f t="shared" si="381"/>
        <v>8876000</v>
      </c>
      <c r="L4435" s="2">
        <v>1</v>
      </c>
      <c r="M4435" s="2">
        <f t="shared" si="382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384"/>
        <v>5</v>
      </c>
      <c r="S4435">
        <v>0.18</v>
      </c>
      <c r="T4435">
        <v>2.3E-3</v>
      </c>
      <c r="U4435">
        <f t="shared" si="385"/>
        <v>1.3799999999999999E-3</v>
      </c>
    </row>
    <row r="4436" spans="1:21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383"/>
        <v>3270</v>
      </c>
      <c r="J4436" s="2">
        <v>1</v>
      </c>
      <c r="K4436" s="2">
        <f t="shared" si="381"/>
        <v>8878000</v>
      </c>
      <c r="L4436" s="2">
        <v>1</v>
      </c>
      <c r="M4436" s="2">
        <f t="shared" si="382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384"/>
        <v>5</v>
      </c>
      <c r="S4436">
        <v>0.18</v>
      </c>
      <c r="T4436">
        <v>2.3E-3</v>
      </c>
      <c r="U4436">
        <f t="shared" si="385"/>
        <v>1.3799999999999999E-3</v>
      </c>
    </row>
    <row r="4437" spans="1:21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383"/>
        <v>3270</v>
      </c>
      <c r="J4437" s="2">
        <v>1</v>
      </c>
      <c r="K4437" s="2">
        <f t="shared" si="381"/>
        <v>8880000</v>
      </c>
      <c r="L4437" s="2">
        <v>1</v>
      </c>
      <c r="M4437" s="2">
        <f t="shared" si="382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384"/>
        <v>5</v>
      </c>
      <c r="S4437">
        <v>0.18</v>
      </c>
      <c r="T4437">
        <v>2.3E-3</v>
      </c>
      <c r="U4437">
        <f t="shared" si="385"/>
        <v>1.3799999999999999E-3</v>
      </c>
    </row>
    <row r="4438" spans="1:21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383"/>
        <v>3270</v>
      </c>
      <c r="J4438" s="2">
        <v>1</v>
      </c>
      <c r="K4438" s="2">
        <f t="shared" si="381"/>
        <v>8882000</v>
      </c>
      <c r="L4438" s="2">
        <v>1</v>
      </c>
      <c r="M4438" s="2">
        <f t="shared" si="382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384"/>
        <v>5</v>
      </c>
      <c r="S4438">
        <v>0.18</v>
      </c>
      <c r="T4438">
        <v>2.3E-3</v>
      </c>
      <c r="U4438">
        <f t="shared" si="385"/>
        <v>1.3799999999999999E-3</v>
      </c>
    </row>
    <row r="4439" spans="1:21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383"/>
        <v>3270</v>
      </c>
      <c r="J4439" s="2">
        <v>1</v>
      </c>
      <c r="K4439" s="2">
        <f t="shared" si="381"/>
        <v>8884000</v>
      </c>
      <c r="L4439" s="2">
        <v>1</v>
      </c>
      <c r="M4439" s="2">
        <f t="shared" si="382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384"/>
        <v>5</v>
      </c>
      <c r="S4439">
        <v>0.18</v>
      </c>
      <c r="T4439">
        <v>2.3E-3</v>
      </c>
      <c r="U4439">
        <f t="shared" si="385"/>
        <v>1.3799999999999999E-3</v>
      </c>
    </row>
    <row r="4440" spans="1:21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383"/>
        <v>3270</v>
      </c>
      <c r="J4440" s="2">
        <v>1</v>
      </c>
      <c r="K4440" s="2">
        <f t="shared" si="381"/>
        <v>8886000</v>
      </c>
      <c r="L4440" s="2">
        <v>1</v>
      </c>
      <c r="M4440" s="2">
        <f t="shared" si="382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384"/>
        <v>5</v>
      </c>
      <c r="S4440">
        <v>0.18</v>
      </c>
      <c r="T4440">
        <v>2.3E-3</v>
      </c>
      <c r="U4440">
        <f t="shared" si="385"/>
        <v>1.3799999999999999E-3</v>
      </c>
    </row>
    <row r="4441" spans="1:21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383"/>
        <v>3270</v>
      </c>
      <c r="J4441" s="2">
        <v>1</v>
      </c>
      <c r="K4441" s="2">
        <f t="shared" si="381"/>
        <v>8888000</v>
      </c>
      <c r="L4441" s="2">
        <v>1</v>
      </c>
      <c r="M4441" s="2">
        <f t="shared" si="382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384"/>
        <v>5</v>
      </c>
      <c r="S4441">
        <v>0.18</v>
      </c>
      <c r="T4441">
        <v>2.3E-3</v>
      </c>
      <c r="U4441">
        <f t="shared" si="385"/>
        <v>1.3799999999999999E-3</v>
      </c>
    </row>
    <row r="4442" spans="1:21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383"/>
        <v>3270</v>
      </c>
      <c r="J4442" s="2">
        <v>1</v>
      </c>
      <c r="K4442" s="2">
        <f t="shared" si="381"/>
        <v>8890000</v>
      </c>
      <c r="L4442" s="2">
        <v>1</v>
      </c>
      <c r="M4442" s="2">
        <f t="shared" si="382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384"/>
        <v>5</v>
      </c>
      <c r="S4442">
        <v>0.18</v>
      </c>
      <c r="T4442">
        <v>2.3E-3</v>
      </c>
      <c r="U4442">
        <f t="shared" si="385"/>
        <v>1.3799999999999999E-3</v>
      </c>
    </row>
    <row r="4443" spans="1:21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383"/>
        <v>3270</v>
      </c>
      <c r="J4443" s="2">
        <v>1</v>
      </c>
      <c r="K4443" s="2">
        <f t="shared" si="381"/>
        <v>8892000</v>
      </c>
      <c r="L4443" s="2">
        <v>1</v>
      </c>
      <c r="M4443" s="2">
        <f t="shared" si="382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384"/>
        <v>5</v>
      </c>
      <c r="S4443">
        <v>0.18</v>
      </c>
      <c r="T4443">
        <v>2.3E-3</v>
      </c>
      <c r="U4443">
        <f t="shared" si="385"/>
        <v>1.3799999999999999E-3</v>
      </c>
    </row>
    <row r="4444" spans="1:21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383"/>
        <v>3270</v>
      </c>
      <c r="J4444" s="2">
        <v>1</v>
      </c>
      <c r="K4444" s="2">
        <f t="shared" si="381"/>
        <v>8894000</v>
      </c>
      <c r="L4444" s="2">
        <v>1</v>
      </c>
      <c r="M4444" s="2">
        <f t="shared" si="382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384"/>
        <v>5</v>
      </c>
      <c r="S4444">
        <v>0.18</v>
      </c>
      <c r="T4444">
        <v>2.3E-3</v>
      </c>
      <c r="U4444">
        <f t="shared" si="385"/>
        <v>1.3799999999999999E-3</v>
      </c>
    </row>
    <row r="4445" spans="1:21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383"/>
        <v>3270</v>
      </c>
      <c r="J4445" s="2">
        <v>1</v>
      </c>
      <c r="K4445" s="2">
        <f t="shared" si="381"/>
        <v>8896000</v>
      </c>
      <c r="L4445" s="2">
        <v>1</v>
      </c>
      <c r="M4445" s="2">
        <f t="shared" si="382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384"/>
        <v>5</v>
      </c>
      <c r="S4445">
        <v>0.18</v>
      </c>
      <c r="T4445">
        <v>2.3E-3</v>
      </c>
      <c r="U4445">
        <f t="shared" si="385"/>
        <v>1.3799999999999999E-3</v>
      </c>
    </row>
    <row r="4446" spans="1:21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383"/>
        <v>3270</v>
      </c>
      <c r="J4446" s="2">
        <v>1</v>
      </c>
      <c r="K4446" s="2">
        <f t="shared" si="381"/>
        <v>8898000</v>
      </c>
      <c r="L4446" s="2">
        <v>1</v>
      </c>
      <c r="M4446" s="2">
        <f t="shared" si="382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384"/>
        <v>5</v>
      </c>
      <c r="S4446">
        <v>0.18</v>
      </c>
      <c r="T4446">
        <v>2.3E-3</v>
      </c>
      <c r="U4446">
        <f t="shared" si="385"/>
        <v>1.3799999999999999E-3</v>
      </c>
    </row>
    <row r="4447" spans="1:21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383"/>
        <v>3270</v>
      </c>
      <c r="J4447" s="2">
        <v>1</v>
      </c>
      <c r="K4447" s="2">
        <f t="shared" si="381"/>
        <v>8900000</v>
      </c>
      <c r="L4447" s="2">
        <v>1</v>
      </c>
      <c r="M4447" s="2">
        <f t="shared" si="382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384"/>
        <v>5</v>
      </c>
      <c r="S4447">
        <v>0.18</v>
      </c>
      <c r="T4447">
        <v>2.3E-3</v>
      </c>
      <c r="U4447">
        <f t="shared" si="385"/>
        <v>1.3799999999999999E-3</v>
      </c>
    </row>
    <row r="4448" spans="1:21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383"/>
        <v>3270</v>
      </c>
      <c r="J4448" s="2">
        <v>1</v>
      </c>
      <c r="K4448" s="2">
        <f t="shared" si="381"/>
        <v>8902000</v>
      </c>
      <c r="L4448" s="2">
        <v>1</v>
      </c>
      <c r="M4448" s="2">
        <f t="shared" si="382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384"/>
        <v>5</v>
      </c>
      <c r="S4448">
        <v>0.18</v>
      </c>
      <c r="T4448">
        <v>2.3E-3</v>
      </c>
      <c r="U4448">
        <f t="shared" si="385"/>
        <v>1.3799999999999999E-3</v>
      </c>
    </row>
    <row r="4449" spans="1:21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383"/>
        <v>3270</v>
      </c>
      <c r="J4449" s="2">
        <v>1</v>
      </c>
      <c r="K4449" s="2">
        <f t="shared" si="381"/>
        <v>8904000</v>
      </c>
      <c r="L4449" s="2">
        <v>1</v>
      </c>
      <c r="M4449" s="2">
        <f t="shared" si="382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384"/>
        <v>5</v>
      </c>
      <c r="S4449">
        <v>0.18</v>
      </c>
      <c r="T4449">
        <v>2.3E-3</v>
      </c>
      <c r="U4449">
        <f t="shared" si="385"/>
        <v>1.3799999999999999E-3</v>
      </c>
    </row>
    <row r="4450" spans="1:21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383"/>
        <v>3270</v>
      </c>
      <c r="J4450" s="2">
        <v>1</v>
      </c>
      <c r="K4450" s="2">
        <f t="shared" si="381"/>
        <v>8906000</v>
      </c>
      <c r="L4450" s="2">
        <v>1</v>
      </c>
      <c r="M4450" s="2">
        <f t="shared" si="382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384"/>
        <v>5</v>
      </c>
      <c r="S4450">
        <v>0.18</v>
      </c>
      <c r="T4450">
        <v>2.3E-3</v>
      </c>
      <c r="U4450">
        <f t="shared" si="385"/>
        <v>1.3799999999999999E-3</v>
      </c>
    </row>
    <row r="4451" spans="1:21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383"/>
        <v>3270</v>
      </c>
      <c r="J4451" s="2">
        <v>1</v>
      </c>
      <c r="K4451" s="2">
        <f t="shared" si="381"/>
        <v>8908000</v>
      </c>
      <c r="L4451" s="2">
        <v>1</v>
      </c>
      <c r="M4451" s="2">
        <f t="shared" si="382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384"/>
        <v>5</v>
      </c>
      <c r="S4451">
        <v>0.18</v>
      </c>
      <c r="T4451">
        <v>2.3E-3</v>
      </c>
      <c r="U4451">
        <f t="shared" si="385"/>
        <v>1.3799999999999999E-3</v>
      </c>
    </row>
    <row r="4452" spans="1:21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383"/>
        <v>3270</v>
      </c>
      <c r="J4452" s="2">
        <v>1</v>
      </c>
      <c r="K4452" s="2">
        <f t="shared" si="381"/>
        <v>8910000</v>
      </c>
      <c r="L4452" s="2">
        <v>1</v>
      </c>
      <c r="M4452" s="2">
        <f t="shared" si="382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384"/>
        <v>5</v>
      </c>
      <c r="S4452">
        <v>0.18</v>
      </c>
      <c r="T4452">
        <v>2.3E-3</v>
      </c>
      <c r="U4452">
        <f t="shared" si="385"/>
        <v>1.3799999999999999E-3</v>
      </c>
    </row>
    <row r="4453" spans="1:21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383"/>
        <v>3280</v>
      </c>
      <c r="I4453" s="1"/>
      <c r="J4453" s="1">
        <v>1</v>
      </c>
      <c r="K4453" s="1">
        <f t="shared" si="381"/>
        <v>8912000</v>
      </c>
      <c r="L4453" s="1">
        <v>1</v>
      </c>
      <c r="M4453" s="1">
        <f t="shared" si="382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384"/>
        <v>5</v>
      </c>
      <c r="S4453">
        <v>0.18</v>
      </c>
      <c r="T4453">
        <v>2.3E-3</v>
      </c>
      <c r="U4453">
        <f t="shared" si="385"/>
        <v>1.3799999999999999E-3</v>
      </c>
    </row>
    <row r="4454" spans="1:21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383"/>
        <v>3280</v>
      </c>
      <c r="I4454" s="1"/>
      <c r="J4454" s="1">
        <v>1</v>
      </c>
      <c r="K4454" s="1">
        <f t="shared" si="381"/>
        <v>8914000</v>
      </c>
      <c r="L4454" s="1">
        <v>1</v>
      </c>
      <c r="M4454" s="1">
        <f t="shared" si="382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384"/>
        <v>5</v>
      </c>
      <c r="S4454">
        <v>0.18</v>
      </c>
      <c r="T4454">
        <v>2.3E-3</v>
      </c>
      <c r="U4454">
        <f t="shared" si="385"/>
        <v>1.3799999999999999E-3</v>
      </c>
    </row>
    <row r="4455" spans="1:21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383"/>
        <v>3280</v>
      </c>
      <c r="I4455" s="1"/>
      <c r="J4455" s="1">
        <v>1</v>
      </c>
      <c r="K4455" s="1">
        <f t="shared" si="381"/>
        <v>8916000</v>
      </c>
      <c r="L4455" s="1">
        <v>1</v>
      </c>
      <c r="M4455" s="1">
        <f t="shared" si="382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384"/>
        <v>5</v>
      </c>
      <c r="S4455">
        <v>0.18</v>
      </c>
      <c r="T4455">
        <v>2.3E-3</v>
      </c>
      <c r="U4455">
        <f t="shared" si="385"/>
        <v>1.3799999999999999E-3</v>
      </c>
    </row>
    <row r="4456" spans="1:21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383"/>
        <v>3280</v>
      </c>
      <c r="I4456" s="1"/>
      <c r="J4456" s="1">
        <v>1</v>
      </c>
      <c r="K4456" s="1">
        <f t="shared" si="381"/>
        <v>8918000</v>
      </c>
      <c r="L4456" s="1">
        <v>1</v>
      </c>
      <c r="M4456" s="1">
        <f t="shared" si="382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384"/>
        <v>5</v>
      </c>
      <c r="S4456">
        <v>0.18</v>
      </c>
      <c r="T4456">
        <v>2.3E-3</v>
      </c>
      <c r="U4456">
        <f t="shared" si="385"/>
        <v>1.3799999999999999E-3</v>
      </c>
    </row>
    <row r="4457" spans="1:21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383"/>
        <v>3280</v>
      </c>
      <c r="I4457" s="1"/>
      <c r="J4457" s="1">
        <v>1</v>
      </c>
      <c r="K4457" s="1">
        <f t="shared" si="381"/>
        <v>8920000</v>
      </c>
      <c r="L4457" s="1">
        <v>1</v>
      </c>
      <c r="M4457" s="1">
        <f t="shared" si="382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384"/>
        <v>5</v>
      </c>
      <c r="S4457">
        <v>0.18</v>
      </c>
      <c r="T4457">
        <v>2.3E-3</v>
      </c>
      <c r="U4457">
        <f t="shared" si="385"/>
        <v>1.3799999999999999E-3</v>
      </c>
    </row>
    <row r="4458" spans="1:21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383"/>
        <v>3280</v>
      </c>
      <c r="I4458" s="1"/>
      <c r="J4458" s="1">
        <v>1</v>
      </c>
      <c r="K4458" s="1">
        <f t="shared" si="381"/>
        <v>8922000</v>
      </c>
      <c r="L4458" s="1">
        <v>1</v>
      </c>
      <c r="M4458" s="1">
        <f t="shared" si="382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384"/>
        <v>5</v>
      </c>
      <c r="S4458">
        <v>0.18</v>
      </c>
      <c r="T4458">
        <v>2.3E-3</v>
      </c>
      <c r="U4458">
        <f t="shared" si="385"/>
        <v>1.3799999999999999E-3</v>
      </c>
    </row>
    <row r="4459" spans="1:21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383"/>
        <v>3280</v>
      </c>
      <c r="I4459" s="1"/>
      <c r="J4459" s="1">
        <v>1</v>
      </c>
      <c r="K4459" s="1">
        <f t="shared" si="381"/>
        <v>8924000</v>
      </c>
      <c r="L4459" s="1">
        <v>1</v>
      </c>
      <c r="M4459" s="1">
        <f t="shared" si="382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384"/>
        <v>5</v>
      </c>
      <c r="S4459">
        <v>0.18</v>
      </c>
      <c r="T4459">
        <v>2.3E-3</v>
      </c>
      <c r="U4459">
        <f t="shared" si="385"/>
        <v>1.3799999999999999E-3</v>
      </c>
    </row>
    <row r="4460" spans="1:21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383"/>
        <v>3280</v>
      </c>
      <c r="I4460" s="1"/>
      <c r="J4460" s="1">
        <v>1</v>
      </c>
      <c r="K4460" s="1">
        <f t="shared" si="381"/>
        <v>8926000</v>
      </c>
      <c r="L4460" s="1">
        <v>1</v>
      </c>
      <c r="M4460" s="1">
        <f t="shared" si="382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384"/>
        <v>5</v>
      </c>
      <c r="S4460">
        <v>0.18</v>
      </c>
      <c r="T4460">
        <v>2.3E-3</v>
      </c>
      <c r="U4460">
        <f t="shared" si="385"/>
        <v>1.3799999999999999E-3</v>
      </c>
    </row>
    <row r="4461" spans="1:21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383"/>
        <v>3280</v>
      </c>
      <c r="I4461" s="1"/>
      <c r="J4461" s="1">
        <v>1</v>
      </c>
      <c r="K4461" s="1">
        <f t="shared" si="381"/>
        <v>8928000</v>
      </c>
      <c r="L4461" s="1">
        <v>1</v>
      </c>
      <c r="M4461" s="1">
        <f t="shared" si="382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384"/>
        <v>5</v>
      </c>
      <c r="S4461">
        <v>0.18</v>
      </c>
      <c r="T4461">
        <v>2.3E-3</v>
      </c>
      <c r="U4461">
        <f t="shared" si="385"/>
        <v>1.3799999999999999E-3</v>
      </c>
    </row>
    <row r="4462" spans="1:21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383"/>
        <v>3280</v>
      </c>
      <c r="I4462" s="1"/>
      <c r="J4462" s="1">
        <v>1</v>
      </c>
      <c r="K4462" s="1">
        <f t="shared" si="381"/>
        <v>8930000</v>
      </c>
      <c r="L4462" s="1">
        <v>1</v>
      </c>
      <c r="M4462" s="1">
        <f t="shared" si="382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384"/>
        <v>5</v>
      </c>
      <c r="S4462">
        <v>0.18</v>
      </c>
      <c r="T4462">
        <v>2.3E-3</v>
      </c>
      <c r="U4462">
        <f t="shared" si="385"/>
        <v>1.3799999999999999E-3</v>
      </c>
    </row>
    <row r="4463" spans="1:21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383"/>
        <v>3280</v>
      </c>
      <c r="I4463" s="1"/>
      <c r="J4463" s="1">
        <v>1</v>
      </c>
      <c r="K4463" s="1">
        <f t="shared" si="381"/>
        <v>8932000</v>
      </c>
      <c r="L4463" s="1">
        <v>1</v>
      </c>
      <c r="M4463" s="1">
        <f t="shared" si="382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384"/>
        <v>5</v>
      </c>
      <c r="S4463">
        <v>0.18</v>
      </c>
      <c r="T4463">
        <v>2.3E-3</v>
      </c>
      <c r="U4463">
        <f t="shared" si="385"/>
        <v>1.3799999999999999E-3</v>
      </c>
    </row>
    <row r="4464" spans="1:21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383"/>
        <v>3280</v>
      </c>
      <c r="I4464" s="1"/>
      <c r="J4464" s="1">
        <v>1</v>
      </c>
      <c r="K4464" s="1">
        <f t="shared" si="381"/>
        <v>8934000</v>
      </c>
      <c r="L4464" s="1">
        <v>1</v>
      </c>
      <c r="M4464" s="1">
        <f t="shared" si="382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384"/>
        <v>5</v>
      </c>
      <c r="S4464">
        <v>0.18</v>
      </c>
      <c r="T4464">
        <v>2.3E-3</v>
      </c>
      <c r="U4464">
        <f t="shared" si="385"/>
        <v>1.3799999999999999E-3</v>
      </c>
    </row>
    <row r="4465" spans="1:21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383"/>
        <v>3280</v>
      </c>
      <c r="I4465" s="1"/>
      <c r="J4465" s="1">
        <v>1</v>
      </c>
      <c r="K4465" s="1">
        <f t="shared" si="381"/>
        <v>8936000</v>
      </c>
      <c r="L4465" s="1">
        <v>1</v>
      </c>
      <c r="M4465" s="1">
        <f t="shared" si="382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384"/>
        <v>5</v>
      </c>
      <c r="S4465">
        <v>0.18</v>
      </c>
      <c r="T4465">
        <v>2.3E-3</v>
      </c>
      <c r="U4465">
        <f t="shared" si="385"/>
        <v>1.3799999999999999E-3</v>
      </c>
    </row>
    <row r="4466" spans="1:21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383"/>
        <v>3280</v>
      </c>
      <c r="I4466" s="1"/>
      <c r="J4466" s="1">
        <v>1</v>
      </c>
      <c r="K4466" s="1">
        <f t="shared" si="381"/>
        <v>8938000</v>
      </c>
      <c r="L4466" s="1">
        <v>1</v>
      </c>
      <c r="M4466" s="1">
        <f t="shared" si="382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384"/>
        <v>5</v>
      </c>
      <c r="S4466">
        <v>0.18</v>
      </c>
      <c r="T4466">
        <v>2.3E-3</v>
      </c>
      <c r="U4466">
        <f t="shared" si="385"/>
        <v>1.3799999999999999E-3</v>
      </c>
    </row>
    <row r="4467" spans="1:21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383"/>
        <v>3280</v>
      </c>
      <c r="I4467" s="1"/>
      <c r="J4467" s="1">
        <v>1</v>
      </c>
      <c r="K4467" s="1">
        <f t="shared" ref="K4467:K4530" si="386">10000+A4467*2000</f>
        <v>8940000</v>
      </c>
      <c r="L4467" s="1">
        <v>1</v>
      </c>
      <c r="M4467" s="1">
        <f t="shared" ref="M4467:M4530" si="38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384"/>
        <v>5</v>
      </c>
      <c r="S4467">
        <v>0.18</v>
      </c>
      <c r="T4467">
        <v>2.3E-3</v>
      </c>
      <c r="U4467">
        <f t="shared" si="385"/>
        <v>1.3799999999999999E-3</v>
      </c>
    </row>
    <row r="4468" spans="1:21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383"/>
        <v>3280</v>
      </c>
      <c r="I4468" s="1"/>
      <c r="J4468" s="1">
        <v>1</v>
      </c>
      <c r="K4468" s="1">
        <f t="shared" si="386"/>
        <v>8942000</v>
      </c>
      <c r="L4468" s="1">
        <v>1</v>
      </c>
      <c r="M4468" s="1">
        <f t="shared" si="38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384"/>
        <v>5</v>
      </c>
      <c r="S4468">
        <v>0.18</v>
      </c>
      <c r="T4468">
        <v>2.3E-3</v>
      </c>
      <c r="U4468">
        <f t="shared" si="385"/>
        <v>1.3799999999999999E-3</v>
      </c>
    </row>
    <row r="4469" spans="1:21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383"/>
        <v>3280</v>
      </c>
      <c r="I4469" s="1"/>
      <c r="J4469" s="1">
        <v>1</v>
      </c>
      <c r="K4469" s="1">
        <f t="shared" si="386"/>
        <v>8944000</v>
      </c>
      <c r="L4469" s="1">
        <v>1</v>
      </c>
      <c r="M4469" s="1">
        <f t="shared" si="38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384"/>
        <v>5</v>
      </c>
      <c r="S4469">
        <v>0.18</v>
      </c>
      <c r="T4469">
        <v>2.3E-3</v>
      </c>
      <c r="U4469">
        <f t="shared" si="385"/>
        <v>1.3799999999999999E-3</v>
      </c>
    </row>
    <row r="4470" spans="1:21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383"/>
        <v>3280</v>
      </c>
      <c r="I4470" s="1"/>
      <c r="J4470" s="1">
        <v>1</v>
      </c>
      <c r="K4470" s="1">
        <f t="shared" si="386"/>
        <v>8946000</v>
      </c>
      <c r="L4470" s="1">
        <v>1</v>
      </c>
      <c r="M4470" s="1">
        <f t="shared" si="38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384"/>
        <v>5</v>
      </c>
      <c r="S4470">
        <v>0.18</v>
      </c>
      <c r="T4470">
        <v>2.3E-3</v>
      </c>
      <c r="U4470">
        <f t="shared" si="385"/>
        <v>1.3799999999999999E-3</v>
      </c>
    </row>
    <row r="4471" spans="1:21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383"/>
        <v>3280</v>
      </c>
      <c r="I4471" s="1"/>
      <c r="J4471" s="1">
        <v>1</v>
      </c>
      <c r="K4471" s="1">
        <f t="shared" si="386"/>
        <v>8948000</v>
      </c>
      <c r="L4471" s="1">
        <v>1</v>
      </c>
      <c r="M4471" s="1">
        <f t="shared" si="38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384"/>
        <v>5</v>
      </c>
      <c r="S4471">
        <v>0.18</v>
      </c>
      <c r="T4471">
        <v>2.3E-3</v>
      </c>
      <c r="U4471">
        <f t="shared" si="385"/>
        <v>1.3799999999999999E-3</v>
      </c>
    </row>
    <row r="4472" spans="1:21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383"/>
        <v>3280</v>
      </c>
      <c r="I4472" s="1"/>
      <c r="J4472" s="1">
        <v>1</v>
      </c>
      <c r="K4472" s="1">
        <f t="shared" si="386"/>
        <v>8950000</v>
      </c>
      <c r="L4472" s="1">
        <v>1</v>
      </c>
      <c r="M4472" s="1">
        <f t="shared" si="38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384"/>
        <v>5</v>
      </c>
      <c r="S4472">
        <v>0.18</v>
      </c>
      <c r="T4472">
        <v>2.3E-3</v>
      </c>
      <c r="U4472">
        <f t="shared" si="385"/>
        <v>1.3799999999999999E-3</v>
      </c>
    </row>
    <row r="4473" spans="1:21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383"/>
        <v>3280</v>
      </c>
      <c r="I4473" s="1"/>
      <c r="J4473" s="1">
        <v>1</v>
      </c>
      <c r="K4473" s="1">
        <f t="shared" si="386"/>
        <v>8952000</v>
      </c>
      <c r="L4473" s="1">
        <v>1</v>
      </c>
      <c r="M4473" s="1">
        <f t="shared" si="38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384"/>
        <v>5</v>
      </c>
      <c r="S4473">
        <v>0.18</v>
      </c>
      <c r="T4473">
        <v>2.3E-3</v>
      </c>
      <c r="U4473">
        <f t="shared" si="385"/>
        <v>1.3799999999999999E-3</v>
      </c>
    </row>
    <row r="4474" spans="1:21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383"/>
        <v>3280</v>
      </c>
      <c r="I4474" s="1"/>
      <c r="J4474" s="1">
        <v>1</v>
      </c>
      <c r="K4474" s="1">
        <f t="shared" si="386"/>
        <v>8954000</v>
      </c>
      <c r="L4474" s="1">
        <v>1</v>
      </c>
      <c r="M4474" s="1">
        <f t="shared" si="38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384"/>
        <v>5</v>
      </c>
      <c r="S4474">
        <v>0.18</v>
      </c>
      <c r="T4474">
        <v>2.3E-3</v>
      </c>
      <c r="U4474">
        <f t="shared" si="385"/>
        <v>1.3799999999999999E-3</v>
      </c>
    </row>
    <row r="4475" spans="1:21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383"/>
        <v>3280</v>
      </c>
      <c r="I4475" s="1"/>
      <c r="J4475" s="1">
        <v>1</v>
      </c>
      <c r="K4475" s="1">
        <f t="shared" si="386"/>
        <v>8956000</v>
      </c>
      <c r="L4475" s="1">
        <v>1</v>
      </c>
      <c r="M4475" s="1">
        <f t="shared" si="38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384"/>
        <v>5</v>
      </c>
      <c r="S4475">
        <v>0.18</v>
      </c>
      <c r="T4475">
        <v>2.3E-3</v>
      </c>
      <c r="U4475">
        <f t="shared" si="385"/>
        <v>1.3799999999999999E-3</v>
      </c>
    </row>
    <row r="4476" spans="1:21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388">ROUNDDOWN(A4475/50*20+1500,-1)</f>
        <v>3280</v>
      </c>
      <c r="I4476" s="1"/>
      <c r="J4476" s="1">
        <v>1</v>
      </c>
      <c r="K4476" s="1">
        <f t="shared" si="386"/>
        <v>8958000</v>
      </c>
      <c r="L4476" s="1">
        <v>1</v>
      </c>
      <c r="M4476" s="1">
        <f t="shared" si="38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384"/>
        <v>5</v>
      </c>
      <c r="S4476">
        <v>0.18</v>
      </c>
      <c r="T4476">
        <v>2.3E-3</v>
      </c>
      <c r="U4476">
        <f t="shared" si="385"/>
        <v>1.3799999999999999E-3</v>
      </c>
    </row>
    <row r="4477" spans="1:21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388"/>
        <v>3280</v>
      </c>
      <c r="I4477" s="1"/>
      <c r="J4477" s="1">
        <v>1</v>
      </c>
      <c r="K4477" s="1">
        <f t="shared" si="386"/>
        <v>8960000</v>
      </c>
      <c r="L4477" s="1">
        <v>1</v>
      </c>
      <c r="M4477" s="1">
        <f t="shared" si="38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384"/>
        <v>5</v>
      </c>
      <c r="S4477">
        <v>0.18</v>
      </c>
      <c r="T4477">
        <v>2.3E-3</v>
      </c>
      <c r="U4477">
        <f t="shared" si="385"/>
        <v>1.3799999999999999E-3</v>
      </c>
    </row>
    <row r="4478" spans="1:21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388"/>
        <v>3290</v>
      </c>
      <c r="I4478" s="1"/>
      <c r="J4478" s="1">
        <v>1</v>
      </c>
      <c r="K4478" s="1">
        <f t="shared" si="386"/>
        <v>8962000</v>
      </c>
      <c r="L4478" s="1">
        <v>1</v>
      </c>
      <c r="M4478" s="1">
        <f t="shared" si="38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384"/>
        <v>5</v>
      </c>
      <c r="S4478">
        <v>0.18</v>
      </c>
      <c r="T4478">
        <v>2.3E-3</v>
      </c>
      <c r="U4478">
        <f t="shared" si="385"/>
        <v>1.3799999999999999E-3</v>
      </c>
    </row>
    <row r="4479" spans="1:21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388"/>
        <v>3290</v>
      </c>
      <c r="I4479" s="1"/>
      <c r="J4479" s="1">
        <v>1</v>
      </c>
      <c r="K4479" s="1">
        <f t="shared" si="386"/>
        <v>8964000</v>
      </c>
      <c r="L4479" s="1">
        <v>1</v>
      </c>
      <c r="M4479" s="1">
        <f t="shared" si="38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384"/>
        <v>5</v>
      </c>
      <c r="S4479">
        <v>0.18</v>
      </c>
      <c r="T4479">
        <v>2.3E-3</v>
      </c>
      <c r="U4479">
        <f t="shared" si="385"/>
        <v>1.3799999999999999E-3</v>
      </c>
    </row>
    <row r="4480" spans="1:21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388"/>
        <v>3290</v>
      </c>
      <c r="I4480" s="1"/>
      <c r="J4480" s="1">
        <v>1</v>
      </c>
      <c r="K4480" s="1">
        <f t="shared" si="386"/>
        <v>8966000</v>
      </c>
      <c r="L4480" s="1">
        <v>1</v>
      </c>
      <c r="M4480" s="1">
        <f t="shared" si="38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384"/>
        <v>5</v>
      </c>
      <c r="S4480">
        <v>0.18</v>
      </c>
      <c r="T4480">
        <v>2.3E-3</v>
      </c>
      <c r="U4480">
        <f t="shared" si="385"/>
        <v>1.3799999999999999E-3</v>
      </c>
    </row>
    <row r="4481" spans="1:21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388"/>
        <v>3290</v>
      </c>
      <c r="I4481" s="1"/>
      <c r="J4481" s="1">
        <v>1</v>
      </c>
      <c r="K4481" s="1">
        <f t="shared" si="386"/>
        <v>8968000</v>
      </c>
      <c r="L4481" s="1">
        <v>1</v>
      </c>
      <c r="M4481" s="1">
        <f t="shared" si="38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384"/>
        <v>5</v>
      </c>
      <c r="S4481">
        <v>0.18</v>
      </c>
      <c r="T4481">
        <v>2.3E-3</v>
      </c>
      <c r="U4481">
        <f t="shared" si="385"/>
        <v>1.3799999999999999E-3</v>
      </c>
    </row>
    <row r="4482" spans="1:21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388"/>
        <v>3290</v>
      </c>
      <c r="I4482" s="1"/>
      <c r="J4482" s="1">
        <v>1</v>
      </c>
      <c r="K4482" s="1">
        <f t="shared" si="386"/>
        <v>8970000</v>
      </c>
      <c r="L4482" s="1">
        <v>1</v>
      </c>
      <c r="M4482" s="1">
        <f t="shared" si="38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384"/>
        <v>5</v>
      </c>
      <c r="S4482">
        <v>0.18</v>
      </c>
      <c r="T4482">
        <v>2.3E-3</v>
      </c>
      <c r="U4482">
        <f t="shared" si="385"/>
        <v>1.3799999999999999E-3</v>
      </c>
    </row>
    <row r="4483" spans="1:21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388"/>
        <v>3290</v>
      </c>
      <c r="I4483" s="1"/>
      <c r="J4483" s="1">
        <v>1</v>
      </c>
      <c r="K4483" s="1">
        <f t="shared" si="386"/>
        <v>8972000</v>
      </c>
      <c r="L4483" s="1">
        <v>1</v>
      </c>
      <c r="M4483" s="1">
        <f t="shared" si="38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389">QUOTIENT(A4483,1000)+1</f>
        <v>5</v>
      </c>
      <c r="S4483">
        <v>0.18</v>
      </c>
      <c r="T4483">
        <v>2.3E-3</v>
      </c>
      <c r="U4483">
        <f t="shared" si="385"/>
        <v>1.3799999999999999E-3</v>
      </c>
    </row>
    <row r="4484" spans="1:21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388"/>
        <v>3290</v>
      </c>
      <c r="I4484" s="1"/>
      <c r="J4484" s="1">
        <v>1</v>
      </c>
      <c r="K4484" s="1">
        <f t="shared" si="386"/>
        <v>8974000</v>
      </c>
      <c r="L4484" s="1">
        <v>1</v>
      </c>
      <c r="M4484" s="1">
        <f t="shared" si="38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389"/>
        <v>5</v>
      </c>
      <c r="S4484">
        <v>0.18</v>
      </c>
      <c r="T4484">
        <v>2.3E-3</v>
      </c>
      <c r="U4484">
        <f t="shared" ref="U4484:U4547" si="390">T4484*0.6</f>
        <v>1.3799999999999999E-3</v>
      </c>
    </row>
    <row r="4485" spans="1:21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388"/>
        <v>3290</v>
      </c>
      <c r="I4485" s="1"/>
      <c r="J4485" s="1">
        <v>1</v>
      </c>
      <c r="K4485" s="1">
        <f t="shared" si="386"/>
        <v>8976000</v>
      </c>
      <c r="L4485" s="1">
        <v>1</v>
      </c>
      <c r="M4485" s="1">
        <f t="shared" si="38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389"/>
        <v>5</v>
      </c>
      <c r="S4485">
        <v>0.18</v>
      </c>
      <c r="T4485">
        <v>2.3E-3</v>
      </c>
      <c r="U4485">
        <f t="shared" si="390"/>
        <v>1.3799999999999999E-3</v>
      </c>
    </row>
    <row r="4486" spans="1:21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388"/>
        <v>3290</v>
      </c>
      <c r="I4486" s="1"/>
      <c r="J4486" s="1">
        <v>1</v>
      </c>
      <c r="K4486" s="1">
        <f t="shared" si="386"/>
        <v>8978000</v>
      </c>
      <c r="L4486" s="1">
        <v>1</v>
      </c>
      <c r="M4486" s="1">
        <f t="shared" si="38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389"/>
        <v>5</v>
      </c>
      <c r="S4486">
        <v>0.18</v>
      </c>
      <c r="T4486">
        <v>2.3E-3</v>
      </c>
      <c r="U4486">
        <f t="shared" si="390"/>
        <v>1.3799999999999999E-3</v>
      </c>
    </row>
    <row r="4487" spans="1:21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388"/>
        <v>3290</v>
      </c>
      <c r="I4487" s="1"/>
      <c r="J4487" s="1">
        <v>1</v>
      </c>
      <c r="K4487" s="1">
        <f t="shared" si="386"/>
        <v>8980000</v>
      </c>
      <c r="L4487" s="1">
        <v>1</v>
      </c>
      <c r="M4487" s="1">
        <f t="shared" si="38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389"/>
        <v>5</v>
      </c>
      <c r="S4487">
        <v>0.18</v>
      </c>
      <c r="T4487">
        <v>2.3E-3</v>
      </c>
      <c r="U4487">
        <f t="shared" si="390"/>
        <v>1.3799999999999999E-3</v>
      </c>
    </row>
    <row r="4488" spans="1:21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388"/>
        <v>3290</v>
      </c>
      <c r="I4488" s="1"/>
      <c r="J4488" s="1">
        <v>1</v>
      </c>
      <c r="K4488" s="1">
        <f t="shared" si="386"/>
        <v>8982000</v>
      </c>
      <c r="L4488" s="1">
        <v>1</v>
      </c>
      <c r="M4488" s="1">
        <f t="shared" si="38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389"/>
        <v>5</v>
      </c>
      <c r="S4488">
        <v>0.18</v>
      </c>
      <c r="T4488">
        <v>2.3E-3</v>
      </c>
      <c r="U4488">
        <f t="shared" si="390"/>
        <v>1.3799999999999999E-3</v>
      </c>
    </row>
    <row r="4489" spans="1:21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388"/>
        <v>3290</v>
      </c>
      <c r="I4489" s="1"/>
      <c r="J4489" s="1">
        <v>1</v>
      </c>
      <c r="K4489" s="1">
        <f t="shared" si="386"/>
        <v>8984000</v>
      </c>
      <c r="L4489" s="1">
        <v>1</v>
      </c>
      <c r="M4489" s="1">
        <f t="shared" si="38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389"/>
        <v>5</v>
      </c>
      <c r="S4489">
        <v>0.18</v>
      </c>
      <c r="T4489">
        <v>2.3E-3</v>
      </c>
      <c r="U4489">
        <f t="shared" si="390"/>
        <v>1.3799999999999999E-3</v>
      </c>
    </row>
    <row r="4490" spans="1:21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388"/>
        <v>3290</v>
      </c>
      <c r="I4490" s="1"/>
      <c r="J4490" s="1">
        <v>1</v>
      </c>
      <c r="K4490" s="1">
        <f t="shared" si="386"/>
        <v>8986000</v>
      </c>
      <c r="L4490" s="1">
        <v>1</v>
      </c>
      <c r="M4490" s="1">
        <f t="shared" si="38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389"/>
        <v>5</v>
      </c>
      <c r="S4490">
        <v>0.18</v>
      </c>
      <c r="T4490">
        <v>2.3E-3</v>
      </c>
      <c r="U4490">
        <f t="shared" si="390"/>
        <v>1.3799999999999999E-3</v>
      </c>
    </row>
    <row r="4491" spans="1:21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388"/>
        <v>3290</v>
      </c>
      <c r="I4491" s="1"/>
      <c r="J4491" s="1">
        <v>1</v>
      </c>
      <c r="K4491" s="1">
        <f t="shared" si="386"/>
        <v>8988000</v>
      </c>
      <c r="L4491" s="1">
        <v>1</v>
      </c>
      <c r="M4491" s="1">
        <f t="shared" si="38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389"/>
        <v>5</v>
      </c>
      <c r="S4491">
        <v>0.18</v>
      </c>
      <c r="T4491">
        <v>2.3E-3</v>
      </c>
      <c r="U4491">
        <f t="shared" si="390"/>
        <v>1.3799999999999999E-3</v>
      </c>
    </row>
    <row r="4492" spans="1:21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388"/>
        <v>3290</v>
      </c>
      <c r="I4492" s="1"/>
      <c r="J4492" s="1">
        <v>1</v>
      </c>
      <c r="K4492" s="1">
        <f t="shared" si="386"/>
        <v>8990000</v>
      </c>
      <c r="L4492" s="1">
        <v>1</v>
      </c>
      <c r="M4492" s="1">
        <f t="shared" si="38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389"/>
        <v>5</v>
      </c>
      <c r="S4492">
        <v>0.18</v>
      </c>
      <c r="T4492">
        <v>2.3E-3</v>
      </c>
      <c r="U4492">
        <f t="shared" si="390"/>
        <v>1.3799999999999999E-3</v>
      </c>
    </row>
    <row r="4493" spans="1:21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388"/>
        <v>3290</v>
      </c>
      <c r="I4493" s="1"/>
      <c r="J4493" s="1">
        <v>1</v>
      </c>
      <c r="K4493" s="1">
        <f t="shared" si="386"/>
        <v>8992000</v>
      </c>
      <c r="L4493" s="1">
        <v>1</v>
      </c>
      <c r="M4493" s="1">
        <f t="shared" si="38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389"/>
        <v>5</v>
      </c>
      <c r="S4493">
        <v>0.18</v>
      </c>
      <c r="T4493">
        <v>2.3E-3</v>
      </c>
      <c r="U4493">
        <f t="shared" si="390"/>
        <v>1.3799999999999999E-3</v>
      </c>
    </row>
    <row r="4494" spans="1:21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388"/>
        <v>3290</v>
      </c>
      <c r="I4494" s="1"/>
      <c r="J4494" s="1">
        <v>1</v>
      </c>
      <c r="K4494" s="1">
        <f t="shared" si="386"/>
        <v>8994000</v>
      </c>
      <c r="L4494" s="1">
        <v>1</v>
      </c>
      <c r="M4494" s="1">
        <f t="shared" si="38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389"/>
        <v>5</v>
      </c>
      <c r="S4494">
        <v>0.18</v>
      </c>
      <c r="T4494">
        <v>2.3E-3</v>
      </c>
      <c r="U4494">
        <f t="shared" si="390"/>
        <v>1.3799999999999999E-3</v>
      </c>
    </row>
    <row r="4495" spans="1:21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388"/>
        <v>3290</v>
      </c>
      <c r="I4495" s="1"/>
      <c r="J4495" s="1">
        <v>1</v>
      </c>
      <c r="K4495" s="1">
        <f t="shared" si="386"/>
        <v>8996000</v>
      </c>
      <c r="L4495" s="1">
        <v>1</v>
      </c>
      <c r="M4495" s="1">
        <f t="shared" si="38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389"/>
        <v>5</v>
      </c>
      <c r="S4495">
        <v>0.18</v>
      </c>
      <c r="T4495">
        <v>2.3E-3</v>
      </c>
      <c r="U4495">
        <f t="shared" si="390"/>
        <v>1.3799999999999999E-3</v>
      </c>
    </row>
    <row r="4496" spans="1:21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388"/>
        <v>3290</v>
      </c>
      <c r="I4496" s="1"/>
      <c r="J4496" s="1">
        <v>1</v>
      </c>
      <c r="K4496" s="1">
        <f t="shared" si="386"/>
        <v>8998000</v>
      </c>
      <c r="L4496" s="1">
        <v>1</v>
      </c>
      <c r="M4496" s="1">
        <f t="shared" si="38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389"/>
        <v>5</v>
      </c>
      <c r="S4496">
        <v>0.18</v>
      </c>
      <c r="T4496">
        <v>2.3E-3</v>
      </c>
      <c r="U4496">
        <f t="shared" si="390"/>
        <v>1.3799999999999999E-3</v>
      </c>
    </row>
    <row r="4497" spans="1:21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388"/>
        <v>3290</v>
      </c>
      <c r="I4497" s="1"/>
      <c r="J4497" s="1">
        <v>1</v>
      </c>
      <c r="K4497" s="1">
        <f t="shared" si="386"/>
        <v>9000000</v>
      </c>
      <c r="L4497" s="1">
        <v>1</v>
      </c>
      <c r="M4497" s="1">
        <f t="shared" si="38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389"/>
        <v>5</v>
      </c>
      <c r="S4497">
        <v>0.18</v>
      </c>
      <c r="T4497">
        <v>2.3E-3</v>
      </c>
      <c r="U4497">
        <f t="shared" si="390"/>
        <v>1.3799999999999999E-3</v>
      </c>
    </row>
    <row r="4498" spans="1:21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388"/>
        <v>3290</v>
      </c>
      <c r="I4498" s="1"/>
      <c r="J4498" s="1">
        <v>1</v>
      </c>
      <c r="K4498" s="1">
        <f t="shared" si="386"/>
        <v>9002000</v>
      </c>
      <c r="L4498" s="1">
        <v>1</v>
      </c>
      <c r="M4498" s="1">
        <f t="shared" si="38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389"/>
        <v>5</v>
      </c>
      <c r="S4498">
        <v>0.18</v>
      </c>
      <c r="T4498">
        <v>2.3E-3</v>
      </c>
      <c r="U4498">
        <f t="shared" si="390"/>
        <v>1.3799999999999999E-3</v>
      </c>
    </row>
    <row r="4499" spans="1:21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388"/>
        <v>3290</v>
      </c>
      <c r="I4499" s="1"/>
      <c r="J4499" s="1">
        <v>1</v>
      </c>
      <c r="K4499" s="1">
        <f t="shared" si="386"/>
        <v>9004000</v>
      </c>
      <c r="L4499" s="1">
        <v>1</v>
      </c>
      <c r="M4499" s="1">
        <f t="shared" si="38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389"/>
        <v>5</v>
      </c>
      <c r="S4499">
        <v>0.18</v>
      </c>
      <c r="T4499">
        <v>2.3E-3</v>
      </c>
      <c r="U4499">
        <f t="shared" si="390"/>
        <v>1.3799999999999999E-3</v>
      </c>
    </row>
    <row r="4500" spans="1:21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388"/>
        <v>3290</v>
      </c>
      <c r="I4500" s="1"/>
      <c r="J4500" s="1">
        <v>1</v>
      </c>
      <c r="K4500" s="1">
        <f t="shared" si="386"/>
        <v>9006000</v>
      </c>
      <c r="L4500" s="1">
        <v>1</v>
      </c>
      <c r="M4500" s="1">
        <f t="shared" si="38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389"/>
        <v>5</v>
      </c>
      <c r="S4500">
        <v>0.18</v>
      </c>
      <c r="T4500">
        <v>2.3E-3</v>
      </c>
      <c r="U4500">
        <f t="shared" si="390"/>
        <v>1.3799999999999999E-3</v>
      </c>
    </row>
    <row r="4501" spans="1:21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388"/>
        <v>3290</v>
      </c>
      <c r="I4501" s="1"/>
      <c r="J4501" s="1">
        <v>1</v>
      </c>
      <c r="K4501" s="1">
        <f t="shared" si="386"/>
        <v>9008000</v>
      </c>
      <c r="L4501" s="1">
        <v>1</v>
      </c>
      <c r="M4501" s="1">
        <f t="shared" si="38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389"/>
        <v>5</v>
      </c>
      <c r="S4501">
        <v>0.18</v>
      </c>
      <c r="T4501">
        <v>2.3E-3</v>
      </c>
      <c r="U4501">
        <f t="shared" si="390"/>
        <v>1.3799999999999999E-3</v>
      </c>
    </row>
    <row r="4502" spans="1:21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388"/>
        <v>3290</v>
      </c>
      <c r="I4502" s="1"/>
      <c r="J4502" s="1">
        <v>1</v>
      </c>
      <c r="K4502" s="1">
        <f t="shared" si="386"/>
        <v>9010000</v>
      </c>
      <c r="L4502" s="1">
        <v>1</v>
      </c>
      <c r="M4502" s="1">
        <f t="shared" si="38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389"/>
        <v>5</v>
      </c>
      <c r="S4502">
        <v>0.18</v>
      </c>
      <c r="T4502">
        <v>2.3E-3</v>
      </c>
      <c r="U4502">
        <f t="shared" si="390"/>
        <v>1.3799999999999999E-3</v>
      </c>
    </row>
    <row r="4503" spans="1:21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388"/>
        <v>3300</v>
      </c>
      <c r="J4503" s="2">
        <v>1</v>
      </c>
      <c r="K4503" s="2">
        <f t="shared" si="386"/>
        <v>9012000</v>
      </c>
      <c r="L4503" s="2">
        <v>1</v>
      </c>
      <c r="M4503" s="2">
        <f t="shared" si="38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389"/>
        <v>5</v>
      </c>
      <c r="S4503">
        <v>0.18</v>
      </c>
      <c r="T4503">
        <v>2.3E-3</v>
      </c>
      <c r="U4503">
        <f t="shared" si="390"/>
        <v>1.3799999999999999E-3</v>
      </c>
    </row>
    <row r="4504" spans="1:21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388"/>
        <v>3300</v>
      </c>
      <c r="J4504" s="2">
        <v>1</v>
      </c>
      <c r="K4504" s="2">
        <f t="shared" si="386"/>
        <v>9014000</v>
      </c>
      <c r="L4504" s="2">
        <v>1</v>
      </c>
      <c r="M4504" s="2">
        <f t="shared" si="38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389"/>
        <v>5</v>
      </c>
      <c r="S4504">
        <v>0.18</v>
      </c>
      <c r="T4504">
        <v>2.3E-3</v>
      </c>
      <c r="U4504">
        <f t="shared" si="390"/>
        <v>1.3799999999999999E-3</v>
      </c>
    </row>
    <row r="4505" spans="1:21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388"/>
        <v>3300</v>
      </c>
      <c r="J4505" s="2">
        <v>1</v>
      </c>
      <c r="K4505" s="2">
        <f t="shared" si="386"/>
        <v>9016000</v>
      </c>
      <c r="L4505" s="2">
        <v>1</v>
      </c>
      <c r="M4505" s="2">
        <f t="shared" si="38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389"/>
        <v>5</v>
      </c>
      <c r="S4505">
        <v>0.18</v>
      </c>
      <c r="T4505">
        <v>2.3E-3</v>
      </c>
      <c r="U4505">
        <f t="shared" si="390"/>
        <v>1.3799999999999999E-3</v>
      </c>
    </row>
    <row r="4506" spans="1:21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388"/>
        <v>3300</v>
      </c>
      <c r="J4506" s="2">
        <v>1</v>
      </c>
      <c r="K4506" s="2">
        <f t="shared" si="386"/>
        <v>9018000</v>
      </c>
      <c r="L4506" s="2">
        <v>1</v>
      </c>
      <c r="M4506" s="2">
        <f t="shared" si="38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389"/>
        <v>5</v>
      </c>
      <c r="S4506">
        <v>0.18</v>
      </c>
      <c r="T4506">
        <v>2.3E-3</v>
      </c>
      <c r="U4506">
        <f t="shared" si="390"/>
        <v>1.3799999999999999E-3</v>
      </c>
    </row>
    <row r="4507" spans="1:21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388"/>
        <v>3300</v>
      </c>
      <c r="J4507" s="2">
        <v>1</v>
      </c>
      <c r="K4507" s="2">
        <f t="shared" si="386"/>
        <v>9020000</v>
      </c>
      <c r="L4507" s="2">
        <v>1</v>
      </c>
      <c r="M4507" s="2">
        <f t="shared" si="38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389"/>
        <v>5</v>
      </c>
      <c r="S4507">
        <v>0.18</v>
      </c>
      <c r="T4507">
        <v>2.3E-3</v>
      </c>
      <c r="U4507">
        <f t="shared" si="390"/>
        <v>1.3799999999999999E-3</v>
      </c>
    </row>
    <row r="4508" spans="1:21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388"/>
        <v>3300</v>
      </c>
      <c r="J4508" s="2">
        <v>1</v>
      </c>
      <c r="K4508" s="2">
        <f t="shared" si="386"/>
        <v>9022000</v>
      </c>
      <c r="L4508" s="2">
        <v>1</v>
      </c>
      <c r="M4508" s="2">
        <f t="shared" si="38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389"/>
        <v>5</v>
      </c>
      <c r="S4508">
        <v>0.18</v>
      </c>
      <c r="T4508">
        <v>2.3E-3</v>
      </c>
      <c r="U4508">
        <f t="shared" si="390"/>
        <v>1.3799999999999999E-3</v>
      </c>
    </row>
    <row r="4509" spans="1:21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388"/>
        <v>3300</v>
      </c>
      <c r="J4509" s="2">
        <v>1</v>
      </c>
      <c r="K4509" s="2">
        <f t="shared" si="386"/>
        <v>9024000</v>
      </c>
      <c r="L4509" s="2">
        <v>1</v>
      </c>
      <c r="M4509" s="2">
        <f t="shared" si="38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389"/>
        <v>5</v>
      </c>
      <c r="S4509">
        <v>0.18</v>
      </c>
      <c r="T4509">
        <v>2.3E-3</v>
      </c>
      <c r="U4509">
        <f t="shared" si="390"/>
        <v>1.3799999999999999E-3</v>
      </c>
    </row>
    <row r="4510" spans="1:21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388"/>
        <v>3300</v>
      </c>
      <c r="J4510" s="2">
        <v>1</v>
      </c>
      <c r="K4510" s="2">
        <f t="shared" si="386"/>
        <v>9026000</v>
      </c>
      <c r="L4510" s="2">
        <v>1</v>
      </c>
      <c r="M4510" s="2">
        <f t="shared" si="38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389"/>
        <v>5</v>
      </c>
      <c r="S4510">
        <v>0.18</v>
      </c>
      <c r="T4510">
        <v>2.3E-3</v>
      </c>
      <c r="U4510">
        <f t="shared" si="390"/>
        <v>1.3799999999999999E-3</v>
      </c>
    </row>
    <row r="4511" spans="1:21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388"/>
        <v>3300</v>
      </c>
      <c r="J4511" s="2">
        <v>1</v>
      </c>
      <c r="K4511" s="2">
        <f t="shared" si="386"/>
        <v>9028000</v>
      </c>
      <c r="L4511" s="2">
        <v>1</v>
      </c>
      <c r="M4511" s="2">
        <f t="shared" si="38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389"/>
        <v>5</v>
      </c>
      <c r="S4511">
        <v>0.18</v>
      </c>
      <c r="T4511">
        <v>2.3E-3</v>
      </c>
      <c r="U4511">
        <f t="shared" si="390"/>
        <v>1.3799999999999999E-3</v>
      </c>
    </row>
    <row r="4512" spans="1:21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388"/>
        <v>3300</v>
      </c>
      <c r="J4512" s="2">
        <v>1</v>
      </c>
      <c r="K4512" s="2">
        <f t="shared" si="386"/>
        <v>9030000</v>
      </c>
      <c r="L4512" s="2">
        <v>1</v>
      </c>
      <c r="M4512" s="2">
        <f t="shared" si="38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389"/>
        <v>5</v>
      </c>
      <c r="S4512">
        <v>0.18</v>
      </c>
      <c r="T4512">
        <v>2.3E-3</v>
      </c>
      <c r="U4512">
        <f t="shared" si="390"/>
        <v>1.3799999999999999E-3</v>
      </c>
    </row>
    <row r="4513" spans="1:21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388"/>
        <v>3300</v>
      </c>
      <c r="J4513" s="2">
        <v>1</v>
      </c>
      <c r="K4513" s="2">
        <f t="shared" si="386"/>
        <v>9032000</v>
      </c>
      <c r="L4513" s="2">
        <v>1</v>
      </c>
      <c r="M4513" s="2">
        <f t="shared" si="38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389"/>
        <v>5</v>
      </c>
      <c r="S4513">
        <v>0.18</v>
      </c>
      <c r="T4513">
        <v>2.3E-3</v>
      </c>
      <c r="U4513">
        <f t="shared" si="390"/>
        <v>1.3799999999999999E-3</v>
      </c>
    </row>
    <row r="4514" spans="1:21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388"/>
        <v>3300</v>
      </c>
      <c r="J4514" s="2">
        <v>1</v>
      </c>
      <c r="K4514" s="2">
        <f t="shared" si="386"/>
        <v>9034000</v>
      </c>
      <c r="L4514" s="2">
        <v>1</v>
      </c>
      <c r="M4514" s="2">
        <f t="shared" si="38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389"/>
        <v>5</v>
      </c>
      <c r="S4514">
        <v>0.18</v>
      </c>
      <c r="T4514">
        <v>2.3E-3</v>
      </c>
      <c r="U4514">
        <f t="shared" si="390"/>
        <v>1.3799999999999999E-3</v>
      </c>
    </row>
    <row r="4515" spans="1:21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388"/>
        <v>3300</v>
      </c>
      <c r="J4515" s="2">
        <v>1</v>
      </c>
      <c r="K4515" s="2">
        <f t="shared" si="386"/>
        <v>9036000</v>
      </c>
      <c r="L4515" s="2">
        <v>1</v>
      </c>
      <c r="M4515" s="2">
        <f t="shared" si="38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389"/>
        <v>5</v>
      </c>
      <c r="S4515">
        <v>0.18</v>
      </c>
      <c r="T4515">
        <v>2.3E-3</v>
      </c>
      <c r="U4515">
        <f t="shared" si="390"/>
        <v>1.3799999999999999E-3</v>
      </c>
    </row>
    <row r="4516" spans="1:21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388"/>
        <v>3300</v>
      </c>
      <c r="J4516" s="2">
        <v>1</v>
      </c>
      <c r="K4516" s="2">
        <f t="shared" si="386"/>
        <v>9038000</v>
      </c>
      <c r="L4516" s="2">
        <v>1</v>
      </c>
      <c r="M4516" s="2">
        <f t="shared" si="38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389"/>
        <v>5</v>
      </c>
      <c r="S4516">
        <v>0.18</v>
      </c>
      <c r="T4516">
        <v>2.3E-3</v>
      </c>
      <c r="U4516">
        <f t="shared" si="390"/>
        <v>1.3799999999999999E-3</v>
      </c>
    </row>
    <row r="4517" spans="1:21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388"/>
        <v>3300</v>
      </c>
      <c r="J4517" s="2">
        <v>1</v>
      </c>
      <c r="K4517" s="2">
        <f t="shared" si="386"/>
        <v>9040000</v>
      </c>
      <c r="L4517" s="2">
        <v>1</v>
      </c>
      <c r="M4517" s="2">
        <f t="shared" si="38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389"/>
        <v>5</v>
      </c>
      <c r="S4517">
        <v>0.18</v>
      </c>
      <c r="T4517">
        <v>2.3E-3</v>
      </c>
      <c r="U4517">
        <f t="shared" si="390"/>
        <v>1.3799999999999999E-3</v>
      </c>
    </row>
    <row r="4518" spans="1:21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388"/>
        <v>3300</v>
      </c>
      <c r="J4518" s="2">
        <v>1</v>
      </c>
      <c r="K4518" s="2">
        <f t="shared" si="386"/>
        <v>9042000</v>
      </c>
      <c r="L4518" s="2">
        <v>1</v>
      </c>
      <c r="M4518" s="2">
        <f t="shared" si="38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389"/>
        <v>5</v>
      </c>
      <c r="S4518">
        <v>0.18</v>
      </c>
      <c r="T4518">
        <v>2.3E-3</v>
      </c>
      <c r="U4518">
        <f t="shared" si="390"/>
        <v>1.3799999999999999E-3</v>
      </c>
    </row>
    <row r="4519" spans="1:21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388"/>
        <v>3300</v>
      </c>
      <c r="J4519" s="2">
        <v>1</v>
      </c>
      <c r="K4519" s="2">
        <f t="shared" si="386"/>
        <v>9044000</v>
      </c>
      <c r="L4519" s="2">
        <v>1</v>
      </c>
      <c r="M4519" s="2">
        <f t="shared" si="38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389"/>
        <v>5</v>
      </c>
      <c r="S4519">
        <v>0.18</v>
      </c>
      <c r="T4519">
        <v>2.3E-3</v>
      </c>
      <c r="U4519">
        <f t="shared" si="390"/>
        <v>1.3799999999999999E-3</v>
      </c>
    </row>
    <row r="4520" spans="1:21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388"/>
        <v>3300</v>
      </c>
      <c r="J4520" s="2">
        <v>1</v>
      </c>
      <c r="K4520" s="2">
        <f t="shared" si="386"/>
        <v>9046000</v>
      </c>
      <c r="L4520" s="2">
        <v>1</v>
      </c>
      <c r="M4520" s="2">
        <f t="shared" si="38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389"/>
        <v>5</v>
      </c>
      <c r="S4520">
        <v>0.18</v>
      </c>
      <c r="T4520">
        <v>2.3E-3</v>
      </c>
      <c r="U4520">
        <f t="shared" si="390"/>
        <v>1.3799999999999999E-3</v>
      </c>
    </row>
    <row r="4521" spans="1:21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388"/>
        <v>3300</v>
      </c>
      <c r="J4521" s="2">
        <v>1</v>
      </c>
      <c r="K4521" s="2">
        <f t="shared" si="386"/>
        <v>9048000</v>
      </c>
      <c r="L4521" s="2">
        <v>1</v>
      </c>
      <c r="M4521" s="2">
        <f t="shared" si="38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389"/>
        <v>5</v>
      </c>
      <c r="S4521">
        <v>0.18</v>
      </c>
      <c r="T4521">
        <v>2.3E-3</v>
      </c>
      <c r="U4521">
        <f t="shared" si="390"/>
        <v>1.3799999999999999E-3</v>
      </c>
    </row>
    <row r="4522" spans="1:21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388"/>
        <v>3300</v>
      </c>
      <c r="J4522" s="2">
        <v>1</v>
      </c>
      <c r="K4522" s="2">
        <f t="shared" si="386"/>
        <v>9050000</v>
      </c>
      <c r="L4522" s="2">
        <v>1</v>
      </c>
      <c r="M4522" s="2">
        <f t="shared" si="38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389"/>
        <v>5</v>
      </c>
      <c r="S4522">
        <v>0.18</v>
      </c>
      <c r="T4522">
        <v>2.3E-3</v>
      </c>
      <c r="U4522">
        <f t="shared" si="390"/>
        <v>1.3799999999999999E-3</v>
      </c>
    </row>
    <row r="4523" spans="1:21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388"/>
        <v>3300</v>
      </c>
      <c r="J4523" s="2">
        <v>1</v>
      </c>
      <c r="K4523" s="2">
        <f t="shared" si="386"/>
        <v>9052000</v>
      </c>
      <c r="L4523" s="2">
        <v>1</v>
      </c>
      <c r="M4523" s="2">
        <f t="shared" si="38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389"/>
        <v>5</v>
      </c>
      <c r="S4523">
        <v>0.18</v>
      </c>
      <c r="T4523">
        <v>2.3E-3</v>
      </c>
      <c r="U4523">
        <f t="shared" si="390"/>
        <v>1.3799999999999999E-3</v>
      </c>
    </row>
    <row r="4524" spans="1:21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388"/>
        <v>3300</v>
      </c>
      <c r="J4524" s="2">
        <v>1</v>
      </c>
      <c r="K4524" s="2">
        <f t="shared" si="386"/>
        <v>9054000</v>
      </c>
      <c r="L4524" s="2">
        <v>1</v>
      </c>
      <c r="M4524" s="2">
        <f t="shared" si="38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389"/>
        <v>5</v>
      </c>
      <c r="S4524">
        <v>0.18</v>
      </c>
      <c r="T4524">
        <v>2.3E-3</v>
      </c>
      <c r="U4524">
        <f t="shared" si="390"/>
        <v>1.3799999999999999E-3</v>
      </c>
    </row>
    <row r="4525" spans="1:21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388"/>
        <v>3300</v>
      </c>
      <c r="J4525" s="2">
        <v>1</v>
      </c>
      <c r="K4525" s="2">
        <f t="shared" si="386"/>
        <v>9056000</v>
      </c>
      <c r="L4525" s="2">
        <v>1</v>
      </c>
      <c r="M4525" s="2">
        <f t="shared" si="38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389"/>
        <v>5</v>
      </c>
      <c r="S4525">
        <v>0.18</v>
      </c>
      <c r="T4525">
        <v>2.3E-3</v>
      </c>
      <c r="U4525">
        <f t="shared" si="390"/>
        <v>1.3799999999999999E-3</v>
      </c>
    </row>
    <row r="4526" spans="1:21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388"/>
        <v>3300</v>
      </c>
      <c r="J4526" s="2">
        <v>1</v>
      </c>
      <c r="K4526" s="2">
        <f t="shared" si="386"/>
        <v>9058000</v>
      </c>
      <c r="L4526" s="2">
        <v>1</v>
      </c>
      <c r="M4526" s="2">
        <f t="shared" si="38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389"/>
        <v>5</v>
      </c>
      <c r="S4526">
        <v>0.18</v>
      </c>
      <c r="T4526">
        <v>2.3E-3</v>
      </c>
      <c r="U4526">
        <f t="shared" si="390"/>
        <v>1.3799999999999999E-3</v>
      </c>
    </row>
    <row r="4527" spans="1:21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388"/>
        <v>3300</v>
      </c>
      <c r="J4527" s="2">
        <v>1</v>
      </c>
      <c r="K4527" s="2">
        <f t="shared" si="386"/>
        <v>9060000</v>
      </c>
      <c r="L4527" s="2">
        <v>1</v>
      </c>
      <c r="M4527" s="2">
        <f t="shared" si="38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389"/>
        <v>5</v>
      </c>
      <c r="S4527">
        <v>0.18</v>
      </c>
      <c r="T4527">
        <v>2.3E-3</v>
      </c>
      <c r="U4527">
        <f t="shared" si="390"/>
        <v>1.3799999999999999E-3</v>
      </c>
    </row>
    <row r="4528" spans="1:21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388"/>
        <v>3310</v>
      </c>
      <c r="J4528" s="2">
        <v>1</v>
      </c>
      <c r="K4528" s="2">
        <f t="shared" si="386"/>
        <v>9062000</v>
      </c>
      <c r="L4528" s="2">
        <v>1</v>
      </c>
      <c r="M4528" s="2">
        <f t="shared" si="38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389"/>
        <v>5</v>
      </c>
      <c r="S4528">
        <v>0.18</v>
      </c>
      <c r="T4528">
        <v>2.3E-3</v>
      </c>
      <c r="U4528">
        <f t="shared" si="390"/>
        <v>1.3799999999999999E-3</v>
      </c>
    </row>
    <row r="4529" spans="1:21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388"/>
        <v>3310</v>
      </c>
      <c r="J4529" s="2">
        <v>1</v>
      </c>
      <c r="K4529" s="2">
        <f t="shared" si="386"/>
        <v>9064000</v>
      </c>
      <c r="L4529" s="2">
        <v>1</v>
      </c>
      <c r="M4529" s="2">
        <f t="shared" si="38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389"/>
        <v>5</v>
      </c>
      <c r="S4529">
        <v>0.18</v>
      </c>
      <c r="T4529">
        <v>2.3E-3</v>
      </c>
      <c r="U4529">
        <f t="shared" si="390"/>
        <v>1.3799999999999999E-3</v>
      </c>
    </row>
    <row r="4530" spans="1:21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388"/>
        <v>3310</v>
      </c>
      <c r="J4530" s="2">
        <v>1</v>
      </c>
      <c r="K4530" s="2">
        <f t="shared" si="386"/>
        <v>9066000</v>
      </c>
      <c r="L4530" s="2">
        <v>1</v>
      </c>
      <c r="M4530" s="2">
        <f t="shared" si="38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389"/>
        <v>5</v>
      </c>
      <c r="S4530">
        <v>0.18</v>
      </c>
      <c r="T4530">
        <v>2.3E-3</v>
      </c>
      <c r="U4530">
        <f t="shared" si="390"/>
        <v>1.3799999999999999E-3</v>
      </c>
    </row>
    <row r="4531" spans="1:21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388"/>
        <v>3310</v>
      </c>
      <c r="J4531" s="2">
        <v>1</v>
      </c>
      <c r="K4531" s="2">
        <f t="shared" ref="K4531:K4594" si="391">10000+A4531*2000</f>
        <v>9068000</v>
      </c>
      <c r="L4531" s="2">
        <v>1</v>
      </c>
      <c r="M4531" s="2">
        <f t="shared" ref="M4531:M4594" si="392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389"/>
        <v>5</v>
      </c>
      <c r="S4531">
        <v>0.18</v>
      </c>
      <c r="T4531">
        <v>2.3E-3</v>
      </c>
      <c r="U4531">
        <f t="shared" si="390"/>
        <v>1.3799999999999999E-3</v>
      </c>
    </row>
    <row r="4532" spans="1:21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388"/>
        <v>3310</v>
      </c>
      <c r="J4532" s="2">
        <v>1</v>
      </c>
      <c r="K4532" s="2">
        <f t="shared" si="391"/>
        <v>9070000</v>
      </c>
      <c r="L4532" s="2">
        <v>1</v>
      </c>
      <c r="M4532" s="2">
        <f t="shared" si="392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389"/>
        <v>5</v>
      </c>
      <c r="S4532">
        <v>0.18</v>
      </c>
      <c r="T4532">
        <v>2.3E-3</v>
      </c>
      <c r="U4532">
        <f t="shared" si="390"/>
        <v>1.3799999999999999E-3</v>
      </c>
    </row>
    <row r="4533" spans="1:21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388"/>
        <v>3310</v>
      </c>
      <c r="J4533" s="2">
        <v>1</v>
      </c>
      <c r="K4533" s="2">
        <f t="shared" si="391"/>
        <v>9072000</v>
      </c>
      <c r="L4533" s="2">
        <v>1</v>
      </c>
      <c r="M4533" s="2">
        <f t="shared" si="392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389"/>
        <v>5</v>
      </c>
      <c r="S4533">
        <v>0.18</v>
      </c>
      <c r="T4533">
        <v>2.3E-3</v>
      </c>
      <c r="U4533">
        <f t="shared" si="390"/>
        <v>1.3799999999999999E-3</v>
      </c>
    </row>
    <row r="4534" spans="1:21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388"/>
        <v>3310</v>
      </c>
      <c r="J4534" s="2">
        <v>1</v>
      </c>
      <c r="K4534" s="2">
        <f t="shared" si="391"/>
        <v>9074000</v>
      </c>
      <c r="L4534" s="2">
        <v>1</v>
      </c>
      <c r="M4534" s="2">
        <f t="shared" si="392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389"/>
        <v>5</v>
      </c>
      <c r="S4534">
        <v>0.18</v>
      </c>
      <c r="T4534">
        <v>2.3E-3</v>
      </c>
      <c r="U4534">
        <f t="shared" si="390"/>
        <v>1.3799999999999999E-3</v>
      </c>
    </row>
    <row r="4535" spans="1:21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388"/>
        <v>3310</v>
      </c>
      <c r="J4535" s="2">
        <v>1</v>
      </c>
      <c r="K4535" s="2">
        <f t="shared" si="391"/>
        <v>9076000</v>
      </c>
      <c r="L4535" s="2">
        <v>1</v>
      </c>
      <c r="M4535" s="2">
        <f t="shared" si="392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389"/>
        <v>5</v>
      </c>
      <c r="S4535">
        <v>0.18</v>
      </c>
      <c r="T4535">
        <v>2.3E-3</v>
      </c>
      <c r="U4535">
        <f t="shared" si="390"/>
        <v>1.3799999999999999E-3</v>
      </c>
    </row>
    <row r="4536" spans="1:21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388"/>
        <v>3310</v>
      </c>
      <c r="J4536" s="2">
        <v>1</v>
      </c>
      <c r="K4536" s="2">
        <f t="shared" si="391"/>
        <v>9078000</v>
      </c>
      <c r="L4536" s="2">
        <v>1</v>
      </c>
      <c r="M4536" s="2">
        <f t="shared" si="392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389"/>
        <v>5</v>
      </c>
      <c r="S4536">
        <v>0.18</v>
      </c>
      <c r="T4536">
        <v>2.3E-3</v>
      </c>
      <c r="U4536">
        <f t="shared" si="390"/>
        <v>1.3799999999999999E-3</v>
      </c>
    </row>
    <row r="4537" spans="1:21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388"/>
        <v>3310</v>
      </c>
      <c r="J4537" s="2">
        <v>1</v>
      </c>
      <c r="K4537" s="2">
        <f t="shared" si="391"/>
        <v>9080000</v>
      </c>
      <c r="L4537" s="2">
        <v>1</v>
      </c>
      <c r="M4537" s="2">
        <f t="shared" si="392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389"/>
        <v>5</v>
      </c>
      <c r="S4537">
        <v>0.18</v>
      </c>
      <c r="T4537">
        <v>2.3E-3</v>
      </c>
      <c r="U4537">
        <f t="shared" si="390"/>
        <v>1.3799999999999999E-3</v>
      </c>
    </row>
    <row r="4538" spans="1:21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388"/>
        <v>3310</v>
      </c>
      <c r="J4538" s="2">
        <v>1</v>
      </c>
      <c r="K4538" s="2">
        <f t="shared" si="391"/>
        <v>9082000</v>
      </c>
      <c r="L4538" s="2">
        <v>1</v>
      </c>
      <c r="M4538" s="2">
        <f t="shared" si="392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389"/>
        <v>5</v>
      </c>
      <c r="S4538">
        <v>0.18</v>
      </c>
      <c r="T4538">
        <v>2.3E-3</v>
      </c>
      <c r="U4538">
        <f t="shared" si="390"/>
        <v>1.3799999999999999E-3</v>
      </c>
    </row>
    <row r="4539" spans="1:21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388"/>
        <v>3310</v>
      </c>
      <c r="J4539" s="2">
        <v>1</v>
      </c>
      <c r="K4539" s="2">
        <f t="shared" si="391"/>
        <v>9084000</v>
      </c>
      <c r="L4539" s="2">
        <v>1</v>
      </c>
      <c r="M4539" s="2">
        <f t="shared" si="392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389"/>
        <v>5</v>
      </c>
      <c r="S4539">
        <v>0.18</v>
      </c>
      <c r="T4539">
        <v>2.3E-3</v>
      </c>
      <c r="U4539">
        <f t="shared" si="390"/>
        <v>1.3799999999999999E-3</v>
      </c>
    </row>
    <row r="4540" spans="1:21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393">ROUNDDOWN(A4539/50*20+1500,-1)</f>
        <v>3310</v>
      </c>
      <c r="J4540" s="2">
        <v>1</v>
      </c>
      <c r="K4540" s="2">
        <f t="shared" si="391"/>
        <v>9086000</v>
      </c>
      <c r="L4540" s="2">
        <v>1</v>
      </c>
      <c r="M4540" s="2">
        <f t="shared" si="392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389"/>
        <v>5</v>
      </c>
      <c r="S4540">
        <v>0.18</v>
      </c>
      <c r="T4540">
        <v>2.3E-3</v>
      </c>
      <c r="U4540">
        <f t="shared" si="390"/>
        <v>1.3799999999999999E-3</v>
      </c>
    </row>
    <row r="4541" spans="1:21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393"/>
        <v>3310</v>
      </c>
      <c r="J4541" s="2">
        <v>1</v>
      </c>
      <c r="K4541" s="2">
        <f t="shared" si="391"/>
        <v>9088000</v>
      </c>
      <c r="L4541" s="2">
        <v>1</v>
      </c>
      <c r="M4541" s="2">
        <f t="shared" si="392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389"/>
        <v>5</v>
      </c>
      <c r="S4541">
        <v>0.18</v>
      </c>
      <c r="T4541">
        <v>2.3E-3</v>
      </c>
      <c r="U4541">
        <f t="shared" si="390"/>
        <v>1.3799999999999999E-3</v>
      </c>
    </row>
    <row r="4542" spans="1:21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393"/>
        <v>3310</v>
      </c>
      <c r="J4542" s="2">
        <v>1</v>
      </c>
      <c r="K4542" s="2">
        <f t="shared" si="391"/>
        <v>9090000</v>
      </c>
      <c r="L4542" s="2">
        <v>1</v>
      </c>
      <c r="M4542" s="2">
        <f t="shared" si="392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389"/>
        <v>5</v>
      </c>
      <c r="S4542">
        <v>0.18</v>
      </c>
      <c r="T4542">
        <v>2.3E-3</v>
      </c>
      <c r="U4542">
        <f t="shared" si="390"/>
        <v>1.3799999999999999E-3</v>
      </c>
    </row>
    <row r="4543" spans="1:21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393"/>
        <v>3310</v>
      </c>
      <c r="J4543" s="2">
        <v>1</v>
      </c>
      <c r="K4543" s="2">
        <f t="shared" si="391"/>
        <v>9092000</v>
      </c>
      <c r="L4543" s="2">
        <v>1</v>
      </c>
      <c r="M4543" s="2">
        <f t="shared" si="392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389"/>
        <v>5</v>
      </c>
      <c r="S4543">
        <v>0.18</v>
      </c>
      <c r="T4543">
        <v>2.3E-3</v>
      </c>
      <c r="U4543">
        <f t="shared" si="390"/>
        <v>1.3799999999999999E-3</v>
      </c>
    </row>
    <row r="4544" spans="1:21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393"/>
        <v>3310</v>
      </c>
      <c r="J4544" s="2">
        <v>1</v>
      </c>
      <c r="K4544" s="2">
        <f t="shared" si="391"/>
        <v>9094000</v>
      </c>
      <c r="L4544" s="2">
        <v>1</v>
      </c>
      <c r="M4544" s="2">
        <f t="shared" si="392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389"/>
        <v>5</v>
      </c>
      <c r="S4544">
        <v>0.18</v>
      </c>
      <c r="T4544">
        <v>2.3E-3</v>
      </c>
      <c r="U4544">
        <f t="shared" si="390"/>
        <v>1.3799999999999999E-3</v>
      </c>
    </row>
    <row r="4545" spans="1:21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393"/>
        <v>3310</v>
      </c>
      <c r="J4545" s="2">
        <v>1</v>
      </c>
      <c r="K4545" s="2">
        <f t="shared" si="391"/>
        <v>9096000</v>
      </c>
      <c r="L4545" s="2">
        <v>1</v>
      </c>
      <c r="M4545" s="2">
        <f t="shared" si="392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389"/>
        <v>5</v>
      </c>
      <c r="S4545">
        <v>0.18</v>
      </c>
      <c r="T4545">
        <v>2.3E-3</v>
      </c>
      <c r="U4545">
        <f t="shared" si="390"/>
        <v>1.3799999999999999E-3</v>
      </c>
    </row>
    <row r="4546" spans="1:21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393"/>
        <v>3310</v>
      </c>
      <c r="J4546" s="2">
        <v>1</v>
      </c>
      <c r="K4546" s="2">
        <f t="shared" si="391"/>
        <v>9098000</v>
      </c>
      <c r="L4546" s="2">
        <v>1</v>
      </c>
      <c r="M4546" s="2">
        <f t="shared" si="392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389"/>
        <v>5</v>
      </c>
      <c r="S4546">
        <v>0.18</v>
      </c>
      <c r="T4546">
        <v>2.3E-3</v>
      </c>
      <c r="U4546">
        <f t="shared" si="390"/>
        <v>1.3799999999999999E-3</v>
      </c>
    </row>
    <row r="4547" spans="1:21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393"/>
        <v>3310</v>
      </c>
      <c r="J4547" s="2">
        <v>1</v>
      </c>
      <c r="K4547" s="2">
        <f t="shared" si="391"/>
        <v>9100000</v>
      </c>
      <c r="L4547" s="2">
        <v>1</v>
      </c>
      <c r="M4547" s="2">
        <f t="shared" si="392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394">QUOTIENT(A4547,1000)+1</f>
        <v>5</v>
      </c>
      <c r="S4547">
        <v>0.18</v>
      </c>
      <c r="T4547">
        <v>2.3E-3</v>
      </c>
      <c r="U4547">
        <f t="shared" si="390"/>
        <v>1.3799999999999999E-3</v>
      </c>
    </row>
    <row r="4548" spans="1:21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393"/>
        <v>3310</v>
      </c>
      <c r="J4548" s="2">
        <v>1</v>
      </c>
      <c r="K4548" s="2">
        <f t="shared" si="391"/>
        <v>9102000</v>
      </c>
      <c r="L4548" s="2">
        <v>1</v>
      </c>
      <c r="M4548" s="2">
        <f t="shared" si="392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394"/>
        <v>5</v>
      </c>
      <c r="S4548">
        <v>0.18</v>
      </c>
      <c r="T4548">
        <v>2.3E-3</v>
      </c>
      <c r="U4548">
        <f t="shared" ref="U4548:U4611" si="395">T4548*0.6</f>
        <v>1.3799999999999999E-3</v>
      </c>
    </row>
    <row r="4549" spans="1:21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393"/>
        <v>3310</v>
      </c>
      <c r="J4549" s="2">
        <v>1</v>
      </c>
      <c r="K4549" s="2">
        <f t="shared" si="391"/>
        <v>9104000</v>
      </c>
      <c r="L4549" s="2">
        <v>1</v>
      </c>
      <c r="M4549" s="2">
        <f t="shared" si="392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394"/>
        <v>5</v>
      </c>
      <c r="S4549">
        <v>0.18</v>
      </c>
      <c r="T4549">
        <v>2.3E-3</v>
      </c>
      <c r="U4549">
        <f t="shared" si="395"/>
        <v>1.3799999999999999E-3</v>
      </c>
    </row>
    <row r="4550" spans="1:21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393"/>
        <v>3310</v>
      </c>
      <c r="J4550" s="2">
        <v>1</v>
      </c>
      <c r="K4550" s="2">
        <f t="shared" si="391"/>
        <v>9106000</v>
      </c>
      <c r="L4550" s="2">
        <v>1</v>
      </c>
      <c r="M4550" s="2">
        <f t="shared" si="392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394"/>
        <v>5</v>
      </c>
      <c r="S4550">
        <v>0.18</v>
      </c>
      <c r="T4550">
        <v>2.3E-3</v>
      </c>
      <c r="U4550">
        <f t="shared" si="395"/>
        <v>1.3799999999999999E-3</v>
      </c>
    </row>
    <row r="4551" spans="1:21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393"/>
        <v>3310</v>
      </c>
      <c r="J4551" s="2">
        <v>1</v>
      </c>
      <c r="K4551" s="2">
        <f t="shared" si="391"/>
        <v>9108000</v>
      </c>
      <c r="L4551" s="2">
        <v>1</v>
      </c>
      <c r="M4551" s="2">
        <f t="shared" si="392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394"/>
        <v>5</v>
      </c>
      <c r="S4551">
        <v>0.18</v>
      </c>
      <c r="T4551">
        <v>2.3E-3</v>
      </c>
      <c r="U4551">
        <f t="shared" si="395"/>
        <v>1.3799999999999999E-3</v>
      </c>
    </row>
    <row r="4552" spans="1:21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393"/>
        <v>3310</v>
      </c>
      <c r="J4552" s="2">
        <v>1</v>
      </c>
      <c r="K4552" s="2">
        <f t="shared" si="391"/>
        <v>9110000</v>
      </c>
      <c r="L4552" s="2">
        <v>1</v>
      </c>
      <c r="M4552" s="2">
        <f t="shared" si="392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394"/>
        <v>5</v>
      </c>
      <c r="S4552">
        <v>0.18</v>
      </c>
      <c r="T4552">
        <v>2.3E-3</v>
      </c>
      <c r="U4552">
        <f t="shared" si="395"/>
        <v>1.3799999999999999E-3</v>
      </c>
    </row>
    <row r="4553" spans="1:21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393"/>
        <v>3320</v>
      </c>
      <c r="J4553" s="1">
        <v>1</v>
      </c>
      <c r="K4553" s="1">
        <f t="shared" si="391"/>
        <v>9112000</v>
      </c>
      <c r="L4553" s="1">
        <v>1</v>
      </c>
      <c r="M4553" s="1">
        <f t="shared" si="392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394"/>
        <v>5</v>
      </c>
      <c r="S4553">
        <v>0.18</v>
      </c>
      <c r="T4553">
        <v>2.3E-3</v>
      </c>
      <c r="U4553">
        <f t="shared" si="395"/>
        <v>1.3799999999999999E-3</v>
      </c>
    </row>
    <row r="4554" spans="1:21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393"/>
        <v>3320</v>
      </c>
      <c r="J4554" s="1">
        <v>1</v>
      </c>
      <c r="K4554" s="1">
        <f t="shared" si="391"/>
        <v>9114000</v>
      </c>
      <c r="L4554" s="1">
        <v>1</v>
      </c>
      <c r="M4554" s="1">
        <f t="shared" si="392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394"/>
        <v>5</v>
      </c>
      <c r="S4554">
        <v>0.18</v>
      </c>
      <c r="T4554">
        <v>2.3E-3</v>
      </c>
      <c r="U4554">
        <f t="shared" si="395"/>
        <v>1.3799999999999999E-3</v>
      </c>
    </row>
    <row r="4555" spans="1:21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393"/>
        <v>3320</v>
      </c>
      <c r="J4555" s="1">
        <v>1</v>
      </c>
      <c r="K4555" s="1">
        <f t="shared" si="391"/>
        <v>9116000</v>
      </c>
      <c r="L4555" s="1">
        <v>1</v>
      </c>
      <c r="M4555" s="1">
        <f t="shared" si="392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394"/>
        <v>5</v>
      </c>
      <c r="S4555">
        <v>0.18</v>
      </c>
      <c r="T4555">
        <v>2.3E-3</v>
      </c>
      <c r="U4555">
        <f t="shared" si="395"/>
        <v>1.3799999999999999E-3</v>
      </c>
    </row>
    <row r="4556" spans="1:21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393"/>
        <v>3320</v>
      </c>
      <c r="J4556" s="1">
        <v>1</v>
      </c>
      <c r="K4556" s="1">
        <f t="shared" si="391"/>
        <v>9118000</v>
      </c>
      <c r="L4556" s="1">
        <v>1</v>
      </c>
      <c r="M4556" s="1">
        <f t="shared" si="392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394"/>
        <v>5</v>
      </c>
      <c r="S4556">
        <v>0.18</v>
      </c>
      <c r="T4556">
        <v>2.3E-3</v>
      </c>
      <c r="U4556">
        <f t="shared" si="395"/>
        <v>1.3799999999999999E-3</v>
      </c>
    </row>
    <row r="4557" spans="1:21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393"/>
        <v>3320</v>
      </c>
      <c r="J4557" s="1">
        <v>1</v>
      </c>
      <c r="K4557" s="1">
        <f t="shared" si="391"/>
        <v>9120000</v>
      </c>
      <c r="L4557" s="1">
        <v>1</v>
      </c>
      <c r="M4557" s="1">
        <f t="shared" si="392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394"/>
        <v>5</v>
      </c>
      <c r="S4557">
        <v>0.18</v>
      </c>
      <c r="T4557">
        <v>2.3E-3</v>
      </c>
      <c r="U4557">
        <f t="shared" si="395"/>
        <v>1.3799999999999999E-3</v>
      </c>
    </row>
    <row r="4558" spans="1:21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393"/>
        <v>3320</v>
      </c>
      <c r="J4558" s="1">
        <v>1</v>
      </c>
      <c r="K4558" s="1">
        <f t="shared" si="391"/>
        <v>9122000</v>
      </c>
      <c r="L4558" s="1">
        <v>1</v>
      </c>
      <c r="M4558" s="1">
        <f t="shared" si="392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394"/>
        <v>5</v>
      </c>
      <c r="S4558">
        <v>0.18</v>
      </c>
      <c r="T4558">
        <v>2.3E-3</v>
      </c>
      <c r="U4558">
        <f t="shared" si="395"/>
        <v>1.3799999999999999E-3</v>
      </c>
    </row>
    <row r="4559" spans="1:21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393"/>
        <v>3320</v>
      </c>
      <c r="J4559" s="1">
        <v>1</v>
      </c>
      <c r="K4559" s="1">
        <f t="shared" si="391"/>
        <v>9124000</v>
      </c>
      <c r="L4559" s="1">
        <v>1</v>
      </c>
      <c r="M4559" s="1">
        <f t="shared" si="392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394"/>
        <v>5</v>
      </c>
      <c r="S4559">
        <v>0.18</v>
      </c>
      <c r="T4559">
        <v>2.3E-3</v>
      </c>
      <c r="U4559">
        <f t="shared" si="395"/>
        <v>1.3799999999999999E-3</v>
      </c>
    </row>
    <row r="4560" spans="1:21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393"/>
        <v>3320</v>
      </c>
      <c r="J4560" s="1">
        <v>1</v>
      </c>
      <c r="K4560" s="1">
        <f t="shared" si="391"/>
        <v>9126000</v>
      </c>
      <c r="L4560" s="1">
        <v>1</v>
      </c>
      <c r="M4560" s="1">
        <f t="shared" si="392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394"/>
        <v>5</v>
      </c>
      <c r="S4560">
        <v>0.18</v>
      </c>
      <c r="T4560">
        <v>2.3E-3</v>
      </c>
      <c r="U4560">
        <f t="shared" si="395"/>
        <v>1.3799999999999999E-3</v>
      </c>
    </row>
    <row r="4561" spans="1:21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393"/>
        <v>3320</v>
      </c>
      <c r="J4561" s="1">
        <v>1</v>
      </c>
      <c r="K4561" s="1">
        <f t="shared" si="391"/>
        <v>9128000</v>
      </c>
      <c r="L4561" s="1">
        <v>1</v>
      </c>
      <c r="M4561" s="1">
        <f t="shared" si="392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394"/>
        <v>5</v>
      </c>
      <c r="S4561">
        <v>0.18</v>
      </c>
      <c r="T4561">
        <v>2.3E-3</v>
      </c>
      <c r="U4561">
        <f t="shared" si="395"/>
        <v>1.3799999999999999E-3</v>
      </c>
    </row>
    <row r="4562" spans="1:21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393"/>
        <v>3320</v>
      </c>
      <c r="J4562" s="1">
        <v>1</v>
      </c>
      <c r="K4562" s="1">
        <f t="shared" si="391"/>
        <v>9130000</v>
      </c>
      <c r="L4562" s="1">
        <v>1</v>
      </c>
      <c r="M4562" s="1">
        <f t="shared" si="392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394"/>
        <v>5</v>
      </c>
      <c r="S4562">
        <v>0.18</v>
      </c>
      <c r="T4562">
        <v>2.3E-3</v>
      </c>
      <c r="U4562">
        <f t="shared" si="395"/>
        <v>1.3799999999999999E-3</v>
      </c>
    </row>
    <row r="4563" spans="1:21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393"/>
        <v>3320</v>
      </c>
      <c r="J4563" s="1">
        <v>1</v>
      </c>
      <c r="K4563" s="1">
        <f t="shared" si="391"/>
        <v>9132000</v>
      </c>
      <c r="L4563" s="1">
        <v>1</v>
      </c>
      <c r="M4563" s="1">
        <f t="shared" si="392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394"/>
        <v>5</v>
      </c>
      <c r="S4563">
        <v>0.18</v>
      </c>
      <c r="T4563">
        <v>2.3E-3</v>
      </c>
      <c r="U4563">
        <f t="shared" si="395"/>
        <v>1.3799999999999999E-3</v>
      </c>
    </row>
    <row r="4564" spans="1:21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393"/>
        <v>3320</v>
      </c>
      <c r="J4564" s="1">
        <v>1</v>
      </c>
      <c r="K4564" s="1">
        <f t="shared" si="391"/>
        <v>9134000</v>
      </c>
      <c r="L4564" s="1">
        <v>1</v>
      </c>
      <c r="M4564" s="1">
        <f t="shared" si="392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394"/>
        <v>5</v>
      </c>
      <c r="S4564">
        <v>0.18</v>
      </c>
      <c r="T4564">
        <v>2.3E-3</v>
      </c>
      <c r="U4564">
        <f t="shared" si="395"/>
        <v>1.3799999999999999E-3</v>
      </c>
    </row>
    <row r="4565" spans="1:21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393"/>
        <v>3320</v>
      </c>
      <c r="J4565" s="1">
        <v>1</v>
      </c>
      <c r="K4565" s="1">
        <f t="shared" si="391"/>
        <v>9136000</v>
      </c>
      <c r="L4565" s="1">
        <v>1</v>
      </c>
      <c r="M4565" s="1">
        <f t="shared" si="392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394"/>
        <v>5</v>
      </c>
      <c r="S4565">
        <v>0.18</v>
      </c>
      <c r="T4565">
        <v>2.3E-3</v>
      </c>
      <c r="U4565">
        <f t="shared" si="395"/>
        <v>1.3799999999999999E-3</v>
      </c>
    </row>
    <row r="4566" spans="1:21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393"/>
        <v>3320</v>
      </c>
      <c r="J4566" s="1">
        <v>1</v>
      </c>
      <c r="K4566" s="1">
        <f t="shared" si="391"/>
        <v>9138000</v>
      </c>
      <c r="L4566" s="1">
        <v>1</v>
      </c>
      <c r="M4566" s="1">
        <f t="shared" si="392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394"/>
        <v>5</v>
      </c>
      <c r="S4566">
        <v>0.18</v>
      </c>
      <c r="T4566">
        <v>2.3E-3</v>
      </c>
      <c r="U4566">
        <f t="shared" si="395"/>
        <v>1.3799999999999999E-3</v>
      </c>
    </row>
    <row r="4567" spans="1:21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393"/>
        <v>3320</v>
      </c>
      <c r="J4567" s="1">
        <v>1</v>
      </c>
      <c r="K4567" s="1">
        <f t="shared" si="391"/>
        <v>9140000</v>
      </c>
      <c r="L4567" s="1">
        <v>1</v>
      </c>
      <c r="M4567" s="1">
        <f t="shared" si="392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394"/>
        <v>5</v>
      </c>
      <c r="S4567">
        <v>0.18</v>
      </c>
      <c r="T4567">
        <v>2.3E-3</v>
      </c>
      <c r="U4567">
        <f t="shared" si="395"/>
        <v>1.3799999999999999E-3</v>
      </c>
    </row>
    <row r="4568" spans="1:21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393"/>
        <v>3320</v>
      </c>
      <c r="J4568" s="1">
        <v>1</v>
      </c>
      <c r="K4568" s="1">
        <f t="shared" si="391"/>
        <v>9142000</v>
      </c>
      <c r="L4568" s="1">
        <v>1</v>
      </c>
      <c r="M4568" s="1">
        <f t="shared" si="392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394"/>
        <v>5</v>
      </c>
      <c r="S4568">
        <v>0.18</v>
      </c>
      <c r="T4568">
        <v>2.3E-3</v>
      </c>
      <c r="U4568">
        <f t="shared" si="395"/>
        <v>1.3799999999999999E-3</v>
      </c>
    </row>
    <row r="4569" spans="1:21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393"/>
        <v>3320</v>
      </c>
      <c r="J4569" s="1">
        <v>1</v>
      </c>
      <c r="K4569" s="1">
        <f t="shared" si="391"/>
        <v>9144000</v>
      </c>
      <c r="L4569" s="1">
        <v>1</v>
      </c>
      <c r="M4569" s="1">
        <f t="shared" si="392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394"/>
        <v>5</v>
      </c>
      <c r="S4569">
        <v>0.18</v>
      </c>
      <c r="T4569">
        <v>2.3E-3</v>
      </c>
      <c r="U4569">
        <f t="shared" si="395"/>
        <v>1.3799999999999999E-3</v>
      </c>
    </row>
    <row r="4570" spans="1:21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393"/>
        <v>3320</v>
      </c>
      <c r="J4570" s="1">
        <v>1</v>
      </c>
      <c r="K4570" s="1">
        <f t="shared" si="391"/>
        <v>9146000</v>
      </c>
      <c r="L4570" s="1">
        <v>1</v>
      </c>
      <c r="M4570" s="1">
        <f t="shared" si="392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394"/>
        <v>5</v>
      </c>
      <c r="S4570">
        <v>0.18</v>
      </c>
      <c r="T4570">
        <v>2.3E-3</v>
      </c>
      <c r="U4570">
        <f t="shared" si="395"/>
        <v>1.3799999999999999E-3</v>
      </c>
    </row>
    <row r="4571" spans="1:21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393"/>
        <v>3320</v>
      </c>
      <c r="J4571" s="1">
        <v>1</v>
      </c>
      <c r="K4571" s="1">
        <f t="shared" si="391"/>
        <v>9148000</v>
      </c>
      <c r="L4571" s="1">
        <v>1</v>
      </c>
      <c r="M4571" s="1">
        <f t="shared" si="392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394"/>
        <v>5</v>
      </c>
      <c r="S4571">
        <v>0.18</v>
      </c>
      <c r="T4571">
        <v>2.3E-3</v>
      </c>
      <c r="U4571">
        <f t="shared" si="395"/>
        <v>1.3799999999999999E-3</v>
      </c>
    </row>
    <row r="4572" spans="1:21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393"/>
        <v>3320</v>
      </c>
      <c r="J4572" s="1">
        <v>1</v>
      </c>
      <c r="K4572" s="1">
        <f t="shared" si="391"/>
        <v>9150000</v>
      </c>
      <c r="L4572" s="1">
        <v>1</v>
      </c>
      <c r="M4572" s="1">
        <f t="shared" si="392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394"/>
        <v>5</v>
      </c>
      <c r="S4572">
        <v>0.18</v>
      </c>
      <c r="T4572">
        <v>2.3E-3</v>
      </c>
      <c r="U4572">
        <f t="shared" si="395"/>
        <v>1.3799999999999999E-3</v>
      </c>
    </row>
    <row r="4573" spans="1:21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393"/>
        <v>3320</v>
      </c>
      <c r="J4573" s="1">
        <v>1</v>
      </c>
      <c r="K4573" s="1">
        <f t="shared" si="391"/>
        <v>9152000</v>
      </c>
      <c r="L4573" s="1">
        <v>1</v>
      </c>
      <c r="M4573" s="1">
        <f t="shared" si="392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394"/>
        <v>5</v>
      </c>
      <c r="S4573">
        <v>0.18</v>
      </c>
      <c r="T4573">
        <v>2.3E-3</v>
      </c>
      <c r="U4573">
        <f t="shared" si="395"/>
        <v>1.3799999999999999E-3</v>
      </c>
    </row>
    <row r="4574" spans="1:21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393"/>
        <v>3320</v>
      </c>
      <c r="J4574" s="1">
        <v>1</v>
      </c>
      <c r="K4574" s="1">
        <f t="shared" si="391"/>
        <v>9154000</v>
      </c>
      <c r="L4574" s="1">
        <v>1</v>
      </c>
      <c r="M4574" s="1">
        <f t="shared" si="392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394"/>
        <v>5</v>
      </c>
      <c r="S4574">
        <v>0.18</v>
      </c>
      <c r="T4574">
        <v>2.3E-3</v>
      </c>
      <c r="U4574">
        <f t="shared" si="395"/>
        <v>1.3799999999999999E-3</v>
      </c>
    </row>
    <row r="4575" spans="1:21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393"/>
        <v>3320</v>
      </c>
      <c r="J4575" s="1">
        <v>1</v>
      </c>
      <c r="K4575" s="1">
        <f t="shared" si="391"/>
        <v>9156000</v>
      </c>
      <c r="L4575" s="1">
        <v>1</v>
      </c>
      <c r="M4575" s="1">
        <f t="shared" si="392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394"/>
        <v>5</v>
      </c>
      <c r="S4575">
        <v>0.18</v>
      </c>
      <c r="T4575">
        <v>2.3E-3</v>
      </c>
      <c r="U4575">
        <f t="shared" si="395"/>
        <v>1.3799999999999999E-3</v>
      </c>
    </row>
    <row r="4576" spans="1:21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393"/>
        <v>3320</v>
      </c>
      <c r="J4576" s="1">
        <v>1</v>
      </c>
      <c r="K4576" s="1">
        <f t="shared" si="391"/>
        <v>9158000</v>
      </c>
      <c r="L4576" s="1">
        <v>1</v>
      </c>
      <c r="M4576" s="1">
        <f t="shared" si="392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394"/>
        <v>5</v>
      </c>
      <c r="S4576">
        <v>0.18</v>
      </c>
      <c r="T4576">
        <v>2.3E-3</v>
      </c>
      <c r="U4576">
        <f t="shared" si="395"/>
        <v>1.3799999999999999E-3</v>
      </c>
    </row>
    <row r="4577" spans="1:21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393"/>
        <v>3320</v>
      </c>
      <c r="J4577" s="1">
        <v>1</v>
      </c>
      <c r="K4577" s="1">
        <f t="shared" si="391"/>
        <v>9160000</v>
      </c>
      <c r="L4577" s="1">
        <v>1</v>
      </c>
      <c r="M4577" s="1">
        <f t="shared" si="392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394"/>
        <v>5</v>
      </c>
      <c r="S4577">
        <v>0.18</v>
      </c>
      <c r="T4577">
        <v>2.3E-3</v>
      </c>
      <c r="U4577">
        <f t="shared" si="395"/>
        <v>1.3799999999999999E-3</v>
      </c>
    </row>
    <row r="4578" spans="1:21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393"/>
        <v>3330</v>
      </c>
      <c r="J4578" s="1">
        <v>1</v>
      </c>
      <c r="K4578" s="1">
        <f t="shared" si="391"/>
        <v>9162000</v>
      </c>
      <c r="L4578" s="1">
        <v>1</v>
      </c>
      <c r="M4578" s="1">
        <f t="shared" si="392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394"/>
        <v>5</v>
      </c>
      <c r="S4578">
        <v>0.18</v>
      </c>
      <c r="T4578">
        <v>2.3E-3</v>
      </c>
      <c r="U4578">
        <f t="shared" si="395"/>
        <v>1.3799999999999999E-3</v>
      </c>
    </row>
    <row r="4579" spans="1:21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393"/>
        <v>3330</v>
      </c>
      <c r="J4579" s="1">
        <v>1</v>
      </c>
      <c r="K4579" s="1">
        <f t="shared" si="391"/>
        <v>9164000</v>
      </c>
      <c r="L4579" s="1">
        <v>1</v>
      </c>
      <c r="M4579" s="1">
        <f t="shared" si="392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394"/>
        <v>5</v>
      </c>
      <c r="S4579">
        <v>0.18</v>
      </c>
      <c r="T4579">
        <v>2.3E-3</v>
      </c>
      <c r="U4579">
        <f t="shared" si="395"/>
        <v>1.3799999999999999E-3</v>
      </c>
    </row>
    <row r="4580" spans="1:21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393"/>
        <v>3330</v>
      </c>
      <c r="J4580" s="1">
        <v>1</v>
      </c>
      <c r="K4580" s="1">
        <f t="shared" si="391"/>
        <v>9166000</v>
      </c>
      <c r="L4580" s="1">
        <v>1</v>
      </c>
      <c r="M4580" s="1">
        <f t="shared" si="392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394"/>
        <v>5</v>
      </c>
      <c r="S4580">
        <v>0.18</v>
      </c>
      <c r="T4580">
        <v>2.3E-3</v>
      </c>
      <c r="U4580">
        <f t="shared" si="395"/>
        <v>1.3799999999999999E-3</v>
      </c>
    </row>
    <row r="4581" spans="1:21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393"/>
        <v>3330</v>
      </c>
      <c r="J4581" s="1">
        <v>1</v>
      </c>
      <c r="K4581" s="1">
        <f t="shared" si="391"/>
        <v>9168000</v>
      </c>
      <c r="L4581" s="1">
        <v>1</v>
      </c>
      <c r="M4581" s="1">
        <f t="shared" si="392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394"/>
        <v>5</v>
      </c>
      <c r="S4581">
        <v>0.18</v>
      </c>
      <c r="T4581">
        <v>2.3E-3</v>
      </c>
      <c r="U4581">
        <f t="shared" si="395"/>
        <v>1.3799999999999999E-3</v>
      </c>
    </row>
    <row r="4582" spans="1:21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393"/>
        <v>3330</v>
      </c>
      <c r="J4582" s="1">
        <v>1</v>
      </c>
      <c r="K4582" s="1">
        <f t="shared" si="391"/>
        <v>9170000</v>
      </c>
      <c r="L4582" s="1">
        <v>1</v>
      </c>
      <c r="M4582" s="1">
        <f t="shared" si="392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394"/>
        <v>5</v>
      </c>
      <c r="S4582">
        <v>0.18</v>
      </c>
      <c r="T4582">
        <v>2.3E-3</v>
      </c>
      <c r="U4582">
        <f t="shared" si="395"/>
        <v>1.3799999999999999E-3</v>
      </c>
    </row>
    <row r="4583" spans="1:21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393"/>
        <v>3330</v>
      </c>
      <c r="J4583" s="1">
        <v>1</v>
      </c>
      <c r="K4583" s="1">
        <f t="shared" si="391"/>
        <v>9172000</v>
      </c>
      <c r="L4583" s="1">
        <v>1</v>
      </c>
      <c r="M4583" s="1">
        <f t="shared" si="392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394"/>
        <v>5</v>
      </c>
      <c r="S4583">
        <v>0.18</v>
      </c>
      <c r="T4583">
        <v>2.3E-3</v>
      </c>
      <c r="U4583">
        <f t="shared" si="395"/>
        <v>1.3799999999999999E-3</v>
      </c>
    </row>
    <row r="4584" spans="1:21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393"/>
        <v>3330</v>
      </c>
      <c r="J4584" s="1">
        <v>1</v>
      </c>
      <c r="K4584" s="1">
        <f t="shared" si="391"/>
        <v>9174000</v>
      </c>
      <c r="L4584" s="1">
        <v>1</v>
      </c>
      <c r="M4584" s="1">
        <f t="shared" si="392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394"/>
        <v>5</v>
      </c>
      <c r="S4584">
        <v>0.18</v>
      </c>
      <c r="T4584">
        <v>2.3E-3</v>
      </c>
      <c r="U4584">
        <f t="shared" si="395"/>
        <v>1.3799999999999999E-3</v>
      </c>
    </row>
    <row r="4585" spans="1:21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393"/>
        <v>3330</v>
      </c>
      <c r="J4585" s="1">
        <v>1</v>
      </c>
      <c r="K4585" s="1">
        <f t="shared" si="391"/>
        <v>9176000</v>
      </c>
      <c r="L4585" s="1">
        <v>1</v>
      </c>
      <c r="M4585" s="1">
        <f t="shared" si="392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394"/>
        <v>5</v>
      </c>
      <c r="S4585">
        <v>0.18</v>
      </c>
      <c r="T4585">
        <v>2.3E-3</v>
      </c>
      <c r="U4585">
        <f t="shared" si="395"/>
        <v>1.3799999999999999E-3</v>
      </c>
    </row>
    <row r="4586" spans="1:21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393"/>
        <v>3330</v>
      </c>
      <c r="J4586" s="1">
        <v>1</v>
      </c>
      <c r="K4586" s="1">
        <f t="shared" si="391"/>
        <v>9178000</v>
      </c>
      <c r="L4586" s="1">
        <v>1</v>
      </c>
      <c r="M4586" s="1">
        <f t="shared" si="392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394"/>
        <v>5</v>
      </c>
      <c r="S4586">
        <v>0.18</v>
      </c>
      <c r="T4586">
        <v>2.3E-3</v>
      </c>
      <c r="U4586">
        <f t="shared" si="395"/>
        <v>1.3799999999999999E-3</v>
      </c>
    </row>
    <row r="4587" spans="1:21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393"/>
        <v>3330</v>
      </c>
      <c r="J4587" s="1">
        <v>1</v>
      </c>
      <c r="K4587" s="1">
        <f t="shared" si="391"/>
        <v>9180000</v>
      </c>
      <c r="L4587" s="1">
        <v>1</v>
      </c>
      <c r="M4587" s="1">
        <f t="shared" si="392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394"/>
        <v>5</v>
      </c>
      <c r="S4587">
        <v>0.18</v>
      </c>
      <c r="T4587">
        <v>2.3E-3</v>
      </c>
      <c r="U4587">
        <f t="shared" si="395"/>
        <v>1.3799999999999999E-3</v>
      </c>
    </row>
    <row r="4588" spans="1:21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393"/>
        <v>3330</v>
      </c>
      <c r="J4588" s="1">
        <v>1</v>
      </c>
      <c r="K4588" s="1">
        <f t="shared" si="391"/>
        <v>9182000</v>
      </c>
      <c r="L4588" s="1">
        <v>1</v>
      </c>
      <c r="M4588" s="1">
        <f t="shared" si="392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394"/>
        <v>5</v>
      </c>
      <c r="S4588">
        <v>0.18</v>
      </c>
      <c r="T4588">
        <v>2.3E-3</v>
      </c>
      <c r="U4588">
        <f t="shared" si="395"/>
        <v>1.3799999999999999E-3</v>
      </c>
    </row>
    <row r="4589" spans="1:21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393"/>
        <v>3330</v>
      </c>
      <c r="J4589" s="1">
        <v>1</v>
      </c>
      <c r="K4589" s="1">
        <f t="shared" si="391"/>
        <v>9184000</v>
      </c>
      <c r="L4589" s="1">
        <v>1</v>
      </c>
      <c r="M4589" s="1">
        <f t="shared" si="392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394"/>
        <v>5</v>
      </c>
      <c r="S4589">
        <v>0.18</v>
      </c>
      <c r="T4589">
        <v>2.3E-3</v>
      </c>
      <c r="U4589">
        <f t="shared" si="395"/>
        <v>1.3799999999999999E-3</v>
      </c>
    </row>
    <row r="4590" spans="1:21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393"/>
        <v>3330</v>
      </c>
      <c r="J4590" s="1">
        <v>1</v>
      </c>
      <c r="K4590" s="1">
        <f t="shared" si="391"/>
        <v>9186000</v>
      </c>
      <c r="L4590" s="1">
        <v>1</v>
      </c>
      <c r="M4590" s="1">
        <f t="shared" si="392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394"/>
        <v>5</v>
      </c>
      <c r="S4590">
        <v>0.18</v>
      </c>
      <c r="T4590">
        <v>2.3E-3</v>
      </c>
      <c r="U4590">
        <f t="shared" si="395"/>
        <v>1.3799999999999999E-3</v>
      </c>
    </row>
    <row r="4591" spans="1:21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393"/>
        <v>3330</v>
      </c>
      <c r="J4591" s="1">
        <v>1</v>
      </c>
      <c r="K4591" s="1">
        <f t="shared" si="391"/>
        <v>9188000</v>
      </c>
      <c r="L4591" s="1">
        <v>1</v>
      </c>
      <c r="M4591" s="1">
        <f t="shared" si="392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394"/>
        <v>5</v>
      </c>
      <c r="S4591">
        <v>0.18</v>
      </c>
      <c r="T4591">
        <v>2.3E-3</v>
      </c>
      <c r="U4591">
        <f t="shared" si="395"/>
        <v>1.3799999999999999E-3</v>
      </c>
    </row>
    <row r="4592" spans="1:21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393"/>
        <v>3330</v>
      </c>
      <c r="J4592" s="1">
        <v>1</v>
      </c>
      <c r="K4592" s="1">
        <f t="shared" si="391"/>
        <v>9190000</v>
      </c>
      <c r="L4592" s="1">
        <v>1</v>
      </c>
      <c r="M4592" s="1">
        <f t="shared" si="392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394"/>
        <v>5</v>
      </c>
      <c r="S4592">
        <v>0.18</v>
      </c>
      <c r="T4592">
        <v>2.3E-3</v>
      </c>
      <c r="U4592">
        <f t="shared" si="395"/>
        <v>1.3799999999999999E-3</v>
      </c>
    </row>
    <row r="4593" spans="1:21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393"/>
        <v>3330</v>
      </c>
      <c r="J4593" s="1">
        <v>1</v>
      </c>
      <c r="K4593" s="1">
        <f t="shared" si="391"/>
        <v>9192000</v>
      </c>
      <c r="L4593" s="1">
        <v>1</v>
      </c>
      <c r="M4593" s="1">
        <f t="shared" si="392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394"/>
        <v>5</v>
      </c>
      <c r="S4593">
        <v>0.18</v>
      </c>
      <c r="T4593">
        <v>2.3E-3</v>
      </c>
      <c r="U4593">
        <f t="shared" si="395"/>
        <v>1.3799999999999999E-3</v>
      </c>
    </row>
    <row r="4594" spans="1:21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393"/>
        <v>3330</v>
      </c>
      <c r="J4594" s="1">
        <v>1</v>
      </c>
      <c r="K4594" s="1">
        <f t="shared" si="391"/>
        <v>9194000</v>
      </c>
      <c r="L4594" s="1">
        <v>1</v>
      </c>
      <c r="M4594" s="1">
        <f t="shared" si="392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394"/>
        <v>5</v>
      </c>
      <c r="S4594">
        <v>0.18</v>
      </c>
      <c r="T4594">
        <v>2.3E-3</v>
      </c>
      <c r="U4594">
        <f t="shared" si="395"/>
        <v>1.3799999999999999E-3</v>
      </c>
    </row>
    <row r="4595" spans="1:21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393"/>
        <v>3330</v>
      </c>
      <c r="J4595" s="1">
        <v>1</v>
      </c>
      <c r="K4595" s="1">
        <f t="shared" ref="K4595:K4607" si="396">10000+A4595*2000</f>
        <v>9196000</v>
      </c>
      <c r="L4595" s="1">
        <v>1</v>
      </c>
      <c r="M4595" s="1">
        <f t="shared" ref="M4595:M4607" si="397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394"/>
        <v>5</v>
      </c>
      <c r="S4595">
        <v>0.18</v>
      </c>
      <c r="T4595">
        <v>2.3E-3</v>
      </c>
      <c r="U4595">
        <f t="shared" si="395"/>
        <v>1.3799999999999999E-3</v>
      </c>
    </row>
    <row r="4596" spans="1:21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393"/>
        <v>3330</v>
      </c>
      <c r="J4596" s="1">
        <v>1</v>
      </c>
      <c r="K4596" s="1">
        <f t="shared" si="396"/>
        <v>9198000</v>
      </c>
      <c r="L4596" s="1">
        <v>1</v>
      </c>
      <c r="M4596" s="1">
        <f t="shared" si="397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394"/>
        <v>5</v>
      </c>
      <c r="S4596">
        <v>0.18</v>
      </c>
      <c r="T4596">
        <v>2.3E-3</v>
      </c>
      <c r="U4596">
        <f t="shared" si="395"/>
        <v>1.3799999999999999E-3</v>
      </c>
    </row>
    <row r="4597" spans="1:21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393"/>
        <v>3330</v>
      </c>
      <c r="J4597" s="1">
        <v>1</v>
      </c>
      <c r="K4597" s="1">
        <f t="shared" si="396"/>
        <v>9200000</v>
      </c>
      <c r="L4597" s="1">
        <v>1</v>
      </c>
      <c r="M4597" s="1">
        <f t="shared" si="397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394"/>
        <v>5</v>
      </c>
      <c r="S4597">
        <v>0.18</v>
      </c>
      <c r="T4597">
        <v>2.3E-3</v>
      </c>
      <c r="U4597">
        <f t="shared" si="395"/>
        <v>1.3799999999999999E-3</v>
      </c>
    </row>
    <row r="4598" spans="1:21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393"/>
        <v>3330</v>
      </c>
      <c r="J4598" s="1">
        <v>1</v>
      </c>
      <c r="K4598" s="1">
        <f t="shared" si="396"/>
        <v>9202000</v>
      </c>
      <c r="L4598" s="1">
        <v>1</v>
      </c>
      <c r="M4598" s="1">
        <f t="shared" si="397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394"/>
        <v>5</v>
      </c>
      <c r="S4598">
        <v>0.18</v>
      </c>
      <c r="T4598">
        <v>2.3E-3</v>
      </c>
      <c r="U4598">
        <f t="shared" si="395"/>
        <v>1.3799999999999999E-3</v>
      </c>
    </row>
    <row r="4599" spans="1:21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393"/>
        <v>3330</v>
      </c>
      <c r="J4599" s="1">
        <v>1</v>
      </c>
      <c r="K4599" s="1">
        <f t="shared" si="396"/>
        <v>9204000</v>
      </c>
      <c r="L4599" s="1">
        <v>1</v>
      </c>
      <c r="M4599" s="1">
        <f t="shared" si="397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394"/>
        <v>5</v>
      </c>
      <c r="S4599">
        <v>0.18</v>
      </c>
      <c r="T4599">
        <v>2.3E-3</v>
      </c>
      <c r="U4599">
        <f t="shared" si="395"/>
        <v>1.3799999999999999E-3</v>
      </c>
    </row>
    <row r="4600" spans="1:21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393"/>
        <v>3330</v>
      </c>
      <c r="J4600" s="1">
        <v>1</v>
      </c>
      <c r="K4600" s="1">
        <f t="shared" si="396"/>
        <v>9206000</v>
      </c>
      <c r="L4600" s="1">
        <v>1</v>
      </c>
      <c r="M4600" s="1">
        <f t="shared" si="397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394"/>
        <v>5</v>
      </c>
      <c r="S4600">
        <v>0.18</v>
      </c>
      <c r="T4600">
        <v>2.3E-3</v>
      </c>
      <c r="U4600">
        <f t="shared" si="395"/>
        <v>1.3799999999999999E-3</v>
      </c>
    </row>
    <row r="4601" spans="1:21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393"/>
        <v>3330</v>
      </c>
      <c r="J4601" s="1">
        <v>1</v>
      </c>
      <c r="K4601" s="1">
        <f t="shared" si="396"/>
        <v>9208000</v>
      </c>
      <c r="L4601" s="1">
        <v>1</v>
      </c>
      <c r="M4601" s="1">
        <f t="shared" si="397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394"/>
        <v>5</v>
      </c>
      <c r="S4601">
        <v>0.18</v>
      </c>
      <c r="T4601">
        <v>2.3E-3</v>
      </c>
      <c r="U4601">
        <f t="shared" si="395"/>
        <v>1.3799999999999999E-3</v>
      </c>
    </row>
    <row r="4602" spans="1:21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393"/>
        <v>3330</v>
      </c>
      <c r="J4602" s="1">
        <v>1</v>
      </c>
      <c r="K4602" s="1">
        <f t="shared" si="396"/>
        <v>9210000</v>
      </c>
      <c r="L4602" s="1">
        <v>1</v>
      </c>
      <c r="M4602" s="1">
        <f t="shared" si="397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394"/>
        <v>5</v>
      </c>
      <c r="S4602">
        <v>0.18</v>
      </c>
      <c r="T4602">
        <v>2.3E-3</v>
      </c>
      <c r="U4602">
        <f t="shared" si="395"/>
        <v>1.3799999999999999E-3</v>
      </c>
    </row>
    <row r="4603" spans="1:21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393"/>
        <v>3340</v>
      </c>
      <c r="J4603" s="2">
        <v>1</v>
      </c>
      <c r="K4603" s="2">
        <f t="shared" si="396"/>
        <v>9212000</v>
      </c>
      <c r="L4603" s="2">
        <v>1</v>
      </c>
      <c r="M4603" s="2">
        <f t="shared" si="397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394"/>
        <v>5</v>
      </c>
      <c r="S4603">
        <v>0.18</v>
      </c>
      <c r="T4603">
        <v>2.3E-3</v>
      </c>
      <c r="U4603">
        <f t="shared" si="395"/>
        <v>1.3799999999999999E-3</v>
      </c>
    </row>
    <row r="4604" spans="1:21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398">ROUNDDOWN(A4603/50*20+1500,-1)</f>
        <v>3340</v>
      </c>
      <c r="J4604" s="2">
        <v>1</v>
      </c>
      <c r="K4604" s="2">
        <f t="shared" si="396"/>
        <v>9214000</v>
      </c>
      <c r="L4604" s="2">
        <v>1</v>
      </c>
      <c r="M4604" s="2">
        <f t="shared" si="397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394"/>
        <v>5</v>
      </c>
      <c r="S4604">
        <v>0.18</v>
      </c>
      <c r="T4604">
        <v>2.3E-3</v>
      </c>
      <c r="U4604">
        <f t="shared" si="395"/>
        <v>1.3799999999999999E-3</v>
      </c>
    </row>
    <row r="4605" spans="1:21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398"/>
        <v>3340</v>
      </c>
      <c r="J4605" s="2">
        <v>1</v>
      </c>
      <c r="K4605" s="2">
        <f t="shared" si="396"/>
        <v>9216000</v>
      </c>
      <c r="L4605" s="2">
        <v>1</v>
      </c>
      <c r="M4605" s="2">
        <f t="shared" si="397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394"/>
        <v>5</v>
      </c>
      <c r="S4605">
        <v>0.18</v>
      </c>
      <c r="T4605">
        <v>2.3E-3</v>
      </c>
      <c r="U4605">
        <f t="shared" si="395"/>
        <v>1.3799999999999999E-3</v>
      </c>
    </row>
    <row r="4606" spans="1:21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398"/>
        <v>3340</v>
      </c>
      <c r="J4606" s="2">
        <v>1</v>
      </c>
      <c r="K4606" s="2">
        <f t="shared" si="396"/>
        <v>9218000</v>
      </c>
      <c r="L4606" s="2">
        <v>1</v>
      </c>
      <c r="M4606" s="2">
        <f t="shared" si="397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394"/>
        <v>5</v>
      </c>
      <c r="S4606">
        <v>0.18</v>
      </c>
      <c r="T4606">
        <v>2.3E-3</v>
      </c>
      <c r="U4606">
        <f t="shared" si="395"/>
        <v>1.3799999999999999E-3</v>
      </c>
    </row>
    <row r="4607" spans="1:21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398"/>
        <v>3340</v>
      </c>
      <c r="J4607" s="2">
        <v>1</v>
      </c>
      <c r="K4607" s="2">
        <f t="shared" si="396"/>
        <v>9220000</v>
      </c>
      <c r="L4607" s="2">
        <v>1</v>
      </c>
      <c r="M4607" s="2">
        <f t="shared" si="397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394"/>
        <v>5</v>
      </c>
      <c r="S4607">
        <v>0.18</v>
      </c>
      <c r="T4607">
        <v>2.3E-3</v>
      </c>
      <c r="U4607">
        <f t="shared" si="395"/>
        <v>1.3799999999999999E-3</v>
      </c>
    </row>
    <row r="4608" spans="1:21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398"/>
        <v>3340</v>
      </c>
      <c r="J4608" s="2">
        <v>1</v>
      </c>
      <c r="K4608" s="2">
        <f t="shared" ref="K4608:K4671" si="399">10000+A4608*2000</f>
        <v>9222000</v>
      </c>
      <c r="L4608" s="2">
        <v>1</v>
      </c>
      <c r="M4608" s="2">
        <f t="shared" ref="M4608:M4671" si="400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394"/>
        <v>5</v>
      </c>
      <c r="S4608">
        <v>0.18</v>
      </c>
      <c r="T4608">
        <v>2.3E-3</v>
      </c>
      <c r="U4608">
        <f t="shared" si="395"/>
        <v>1.3799999999999999E-3</v>
      </c>
    </row>
    <row r="4609" spans="1:21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398"/>
        <v>3340</v>
      </c>
      <c r="J4609" s="2">
        <v>1</v>
      </c>
      <c r="K4609" s="2">
        <f t="shared" si="399"/>
        <v>9224000</v>
      </c>
      <c r="L4609" s="2">
        <v>1</v>
      </c>
      <c r="M4609" s="2">
        <f t="shared" si="400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394"/>
        <v>5</v>
      </c>
      <c r="S4609">
        <v>0.18</v>
      </c>
      <c r="T4609">
        <v>2.3E-3</v>
      </c>
      <c r="U4609">
        <f t="shared" si="395"/>
        <v>1.3799999999999999E-3</v>
      </c>
    </row>
    <row r="4610" spans="1:21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398"/>
        <v>3340</v>
      </c>
      <c r="J4610" s="2">
        <v>1</v>
      </c>
      <c r="K4610" s="2">
        <f t="shared" si="399"/>
        <v>9226000</v>
      </c>
      <c r="L4610" s="2">
        <v>1</v>
      </c>
      <c r="M4610" s="2">
        <f t="shared" si="400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394"/>
        <v>5</v>
      </c>
      <c r="S4610">
        <v>0.18</v>
      </c>
      <c r="T4610">
        <v>2.3E-3</v>
      </c>
      <c r="U4610">
        <f t="shared" si="395"/>
        <v>1.3799999999999999E-3</v>
      </c>
    </row>
    <row r="4611" spans="1:21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398"/>
        <v>3340</v>
      </c>
      <c r="J4611" s="2">
        <v>1</v>
      </c>
      <c r="K4611" s="2">
        <f t="shared" si="399"/>
        <v>9228000</v>
      </c>
      <c r="L4611" s="2">
        <v>1</v>
      </c>
      <c r="M4611" s="2">
        <f t="shared" si="400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401">QUOTIENT(A4611,1000)+1</f>
        <v>5</v>
      </c>
      <c r="S4611">
        <v>0.18</v>
      </c>
      <c r="T4611">
        <v>2.3E-3</v>
      </c>
      <c r="U4611">
        <f t="shared" si="395"/>
        <v>1.3799999999999999E-3</v>
      </c>
    </row>
    <row r="4612" spans="1:21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398"/>
        <v>3340</v>
      </c>
      <c r="J4612" s="2">
        <v>1</v>
      </c>
      <c r="K4612" s="2">
        <f t="shared" si="399"/>
        <v>9230000</v>
      </c>
      <c r="L4612" s="2">
        <v>1</v>
      </c>
      <c r="M4612" s="2">
        <f t="shared" si="400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401"/>
        <v>5</v>
      </c>
      <c r="S4612">
        <v>0.18</v>
      </c>
      <c r="T4612">
        <v>2.3E-3</v>
      </c>
      <c r="U4612">
        <f t="shared" ref="U4612:U4675" si="402">T4612*0.6</f>
        <v>1.3799999999999999E-3</v>
      </c>
    </row>
    <row r="4613" spans="1:21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398"/>
        <v>3340</v>
      </c>
      <c r="J4613" s="2">
        <v>1</v>
      </c>
      <c r="K4613" s="2">
        <f t="shared" si="399"/>
        <v>9232000</v>
      </c>
      <c r="L4613" s="2">
        <v>1</v>
      </c>
      <c r="M4613" s="2">
        <f t="shared" si="400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401"/>
        <v>5</v>
      </c>
      <c r="S4613">
        <v>0.18</v>
      </c>
      <c r="T4613">
        <v>2.3E-3</v>
      </c>
      <c r="U4613">
        <f t="shared" si="402"/>
        <v>1.3799999999999999E-3</v>
      </c>
    </row>
    <row r="4614" spans="1:21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398"/>
        <v>3340</v>
      </c>
      <c r="J4614" s="2">
        <v>1</v>
      </c>
      <c r="K4614" s="2">
        <f t="shared" si="399"/>
        <v>9234000</v>
      </c>
      <c r="L4614" s="2">
        <v>1</v>
      </c>
      <c r="M4614" s="2">
        <f t="shared" si="400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401"/>
        <v>5</v>
      </c>
      <c r="S4614">
        <v>0.18</v>
      </c>
      <c r="T4614">
        <v>2.3E-3</v>
      </c>
      <c r="U4614">
        <f t="shared" si="402"/>
        <v>1.3799999999999999E-3</v>
      </c>
    </row>
    <row r="4615" spans="1:21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398"/>
        <v>3340</v>
      </c>
      <c r="J4615" s="2">
        <v>1</v>
      </c>
      <c r="K4615" s="2">
        <f t="shared" si="399"/>
        <v>9236000</v>
      </c>
      <c r="L4615" s="2">
        <v>1</v>
      </c>
      <c r="M4615" s="2">
        <f t="shared" si="400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401"/>
        <v>5</v>
      </c>
      <c r="S4615">
        <v>0.18</v>
      </c>
      <c r="T4615">
        <v>2.3E-3</v>
      </c>
      <c r="U4615">
        <f t="shared" si="402"/>
        <v>1.3799999999999999E-3</v>
      </c>
    </row>
    <row r="4616" spans="1:21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398"/>
        <v>3340</v>
      </c>
      <c r="J4616" s="2">
        <v>1</v>
      </c>
      <c r="K4616" s="2">
        <f t="shared" si="399"/>
        <v>9238000</v>
      </c>
      <c r="L4616" s="2">
        <v>1</v>
      </c>
      <c r="M4616" s="2">
        <f t="shared" si="400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401"/>
        <v>5</v>
      </c>
      <c r="S4616">
        <v>0.18</v>
      </c>
      <c r="T4616">
        <v>2.3E-3</v>
      </c>
      <c r="U4616">
        <f t="shared" si="402"/>
        <v>1.3799999999999999E-3</v>
      </c>
    </row>
    <row r="4617" spans="1:21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398"/>
        <v>3340</v>
      </c>
      <c r="J4617" s="2">
        <v>1</v>
      </c>
      <c r="K4617" s="2">
        <f t="shared" si="399"/>
        <v>9240000</v>
      </c>
      <c r="L4617" s="2">
        <v>1</v>
      </c>
      <c r="M4617" s="2">
        <f t="shared" si="400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401"/>
        <v>5</v>
      </c>
      <c r="S4617">
        <v>0.18</v>
      </c>
      <c r="T4617">
        <v>2.3E-3</v>
      </c>
      <c r="U4617">
        <f t="shared" si="402"/>
        <v>1.3799999999999999E-3</v>
      </c>
    </row>
    <row r="4618" spans="1:21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398"/>
        <v>3340</v>
      </c>
      <c r="J4618" s="2">
        <v>1</v>
      </c>
      <c r="K4618" s="2">
        <f t="shared" si="399"/>
        <v>9242000</v>
      </c>
      <c r="L4618" s="2">
        <v>1</v>
      </c>
      <c r="M4618" s="2">
        <f t="shared" si="400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401"/>
        <v>5</v>
      </c>
      <c r="S4618">
        <v>0.18</v>
      </c>
      <c r="T4618">
        <v>2.3E-3</v>
      </c>
      <c r="U4618">
        <f t="shared" si="402"/>
        <v>1.3799999999999999E-3</v>
      </c>
    </row>
    <row r="4619" spans="1:21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398"/>
        <v>3340</v>
      </c>
      <c r="J4619" s="2">
        <v>1</v>
      </c>
      <c r="K4619" s="2">
        <f t="shared" si="399"/>
        <v>9244000</v>
      </c>
      <c r="L4619" s="2">
        <v>1</v>
      </c>
      <c r="M4619" s="2">
        <f t="shared" si="400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401"/>
        <v>5</v>
      </c>
      <c r="S4619">
        <v>0.18</v>
      </c>
      <c r="T4619">
        <v>2.3E-3</v>
      </c>
      <c r="U4619">
        <f t="shared" si="402"/>
        <v>1.3799999999999999E-3</v>
      </c>
    </row>
    <row r="4620" spans="1:21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398"/>
        <v>3340</v>
      </c>
      <c r="J4620" s="2">
        <v>1</v>
      </c>
      <c r="K4620" s="2">
        <f t="shared" si="399"/>
        <v>9246000</v>
      </c>
      <c r="L4620" s="2">
        <v>1</v>
      </c>
      <c r="M4620" s="2">
        <f t="shared" si="400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401"/>
        <v>5</v>
      </c>
      <c r="S4620">
        <v>0.18</v>
      </c>
      <c r="T4620">
        <v>2.3E-3</v>
      </c>
      <c r="U4620">
        <f t="shared" si="402"/>
        <v>1.3799999999999999E-3</v>
      </c>
    </row>
    <row r="4621" spans="1:21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398"/>
        <v>3340</v>
      </c>
      <c r="J4621" s="2">
        <v>1</v>
      </c>
      <c r="K4621" s="2">
        <f t="shared" si="399"/>
        <v>9248000</v>
      </c>
      <c r="L4621" s="2">
        <v>1</v>
      </c>
      <c r="M4621" s="2">
        <f t="shared" si="400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401"/>
        <v>5</v>
      </c>
      <c r="S4621">
        <v>0.18</v>
      </c>
      <c r="T4621">
        <v>2.3E-3</v>
      </c>
      <c r="U4621">
        <f t="shared" si="402"/>
        <v>1.3799999999999999E-3</v>
      </c>
    </row>
    <row r="4622" spans="1:21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398"/>
        <v>3340</v>
      </c>
      <c r="J4622" s="2">
        <v>1</v>
      </c>
      <c r="K4622" s="2">
        <f t="shared" si="399"/>
        <v>9250000</v>
      </c>
      <c r="L4622" s="2">
        <v>1</v>
      </c>
      <c r="M4622" s="2">
        <f t="shared" si="400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401"/>
        <v>5</v>
      </c>
      <c r="S4622">
        <v>0.18</v>
      </c>
      <c r="T4622">
        <v>2.3E-3</v>
      </c>
      <c r="U4622">
        <f t="shared" si="402"/>
        <v>1.3799999999999999E-3</v>
      </c>
    </row>
    <row r="4623" spans="1:21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398"/>
        <v>3340</v>
      </c>
      <c r="J4623" s="2">
        <v>1</v>
      </c>
      <c r="K4623" s="2">
        <f t="shared" si="399"/>
        <v>9252000</v>
      </c>
      <c r="L4623" s="2">
        <v>1</v>
      </c>
      <c r="M4623" s="2">
        <f t="shared" si="400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401"/>
        <v>5</v>
      </c>
      <c r="S4623">
        <v>0.18</v>
      </c>
      <c r="T4623">
        <v>2.3E-3</v>
      </c>
      <c r="U4623">
        <f t="shared" si="402"/>
        <v>1.3799999999999999E-3</v>
      </c>
    </row>
    <row r="4624" spans="1:21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398"/>
        <v>3340</v>
      </c>
      <c r="J4624" s="2">
        <v>1</v>
      </c>
      <c r="K4624" s="2">
        <f t="shared" si="399"/>
        <v>9254000</v>
      </c>
      <c r="L4624" s="2">
        <v>1</v>
      </c>
      <c r="M4624" s="2">
        <f t="shared" si="400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401"/>
        <v>5</v>
      </c>
      <c r="S4624">
        <v>0.18</v>
      </c>
      <c r="T4624">
        <v>2.3E-3</v>
      </c>
      <c r="U4624">
        <f t="shared" si="402"/>
        <v>1.3799999999999999E-3</v>
      </c>
    </row>
    <row r="4625" spans="1:21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398"/>
        <v>3340</v>
      </c>
      <c r="J4625" s="2">
        <v>1</v>
      </c>
      <c r="K4625" s="2">
        <f t="shared" si="399"/>
        <v>9256000</v>
      </c>
      <c r="L4625" s="2">
        <v>1</v>
      </c>
      <c r="M4625" s="2">
        <f t="shared" si="400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401"/>
        <v>5</v>
      </c>
      <c r="S4625">
        <v>0.18</v>
      </c>
      <c r="T4625">
        <v>2.3E-3</v>
      </c>
      <c r="U4625">
        <f t="shared" si="402"/>
        <v>1.3799999999999999E-3</v>
      </c>
    </row>
    <row r="4626" spans="1:21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398"/>
        <v>3340</v>
      </c>
      <c r="J4626" s="2">
        <v>1</v>
      </c>
      <c r="K4626" s="2">
        <f t="shared" si="399"/>
        <v>9258000</v>
      </c>
      <c r="L4626" s="2">
        <v>1</v>
      </c>
      <c r="M4626" s="2">
        <f t="shared" si="400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401"/>
        <v>5</v>
      </c>
      <c r="S4626">
        <v>0.18</v>
      </c>
      <c r="T4626">
        <v>2.3E-3</v>
      </c>
      <c r="U4626">
        <f t="shared" si="402"/>
        <v>1.3799999999999999E-3</v>
      </c>
    </row>
    <row r="4627" spans="1:21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398"/>
        <v>3340</v>
      </c>
      <c r="J4627" s="2">
        <v>1</v>
      </c>
      <c r="K4627" s="2">
        <f t="shared" si="399"/>
        <v>9260000</v>
      </c>
      <c r="L4627" s="2">
        <v>1</v>
      </c>
      <c r="M4627" s="2">
        <f t="shared" si="400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401"/>
        <v>5</v>
      </c>
      <c r="S4627">
        <v>0.18</v>
      </c>
      <c r="T4627">
        <v>2.3E-3</v>
      </c>
      <c r="U4627">
        <f t="shared" si="402"/>
        <v>1.3799999999999999E-3</v>
      </c>
    </row>
    <row r="4628" spans="1:21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398"/>
        <v>3350</v>
      </c>
      <c r="J4628" s="2">
        <v>1</v>
      </c>
      <c r="K4628" s="2">
        <f t="shared" si="399"/>
        <v>9262000</v>
      </c>
      <c r="L4628" s="2">
        <v>1</v>
      </c>
      <c r="M4628" s="2">
        <f t="shared" si="400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401"/>
        <v>5</v>
      </c>
      <c r="S4628">
        <v>0.18</v>
      </c>
      <c r="T4628">
        <v>2.3E-3</v>
      </c>
      <c r="U4628">
        <f t="shared" si="402"/>
        <v>1.3799999999999999E-3</v>
      </c>
    </row>
    <row r="4629" spans="1:21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398"/>
        <v>3350</v>
      </c>
      <c r="J4629" s="2">
        <v>1</v>
      </c>
      <c r="K4629" s="2">
        <f t="shared" si="399"/>
        <v>9264000</v>
      </c>
      <c r="L4629" s="2">
        <v>1</v>
      </c>
      <c r="M4629" s="2">
        <f t="shared" si="400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401"/>
        <v>5</v>
      </c>
      <c r="S4629">
        <v>0.18</v>
      </c>
      <c r="T4629">
        <v>2.3E-3</v>
      </c>
      <c r="U4629">
        <f t="shared" si="402"/>
        <v>1.3799999999999999E-3</v>
      </c>
    </row>
    <row r="4630" spans="1:21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398"/>
        <v>3350</v>
      </c>
      <c r="J4630" s="2">
        <v>1</v>
      </c>
      <c r="K4630" s="2">
        <f t="shared" si="399"/>
        <v>9266000</v>
      </c>
      <c r="L4630" s="2">
        <v>1</v>
      </c>
      <c r="M4630" s="2">
        <f t="shared" si="400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401"/>
        <v>5</v>
      </c>
      <c r="S4630">
        <v>0.18</v>
      </c>
      <c r="T4630">
        <v>2.3E-3</v>
      </c>
      <c r="U4630">
        <f t="shared" si="402"/>
        <v>1.3799999999999999E-3</v>
      </c>
    </row>
    <row r="4631" spans="1:21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398"/>
        <v>3350</v>
      </c>
      <c r="J4631" s="2">
        <v>1</v>
      </c>
      <c r="K4631" s="2">
        <f t="shared" si="399"/>
        <v>9268000</v>
      </c>
      <c r="L4631" s="2">
        <v>1</v>
      </c>
      <c r="M4631" s="2">
        <f t="shared" si="400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401"/>
        <v>5</v>
      </c>
      <c r="S4631">
        <v>0.18</v>
      </c>
      <c r="T4631">
        <v>2.3E-3</v>
      </c>
      <c r="U4631">
        <f t="shared" si="402"/>
        <v>1.3799999999999999E-3</v>
      </c>
    </row>
    <row r="4632" spans="1:21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398"/>
        <v>3350</v>
      </c>
      <c r="J4632" s="2">
        <v>1</v>
      </c>
      <c r="K4632" s="2">
        <f t="shared" si="399"/>
        <v>9270000</v>
      </c>
      <c r="L4632" s="2">
        <v>1</v>
      </c>
      <c r="M4632" s="2">
        <f t="shared" si="400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401"/>
        <v>5</v>
      </c>
      <c r="S4632">
        <v>0.18</v>
      </c>
      <c r="T4632">
        <v>2.3E-3</v>
      </c>
      <c r="U4632">
        <f t="shared" si="402"/>
        <v>1.3799999999999999E-3</v>
      </c>
    </row>
    <row r="4633" spans="1:21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398"/>
        <v>3350</v>
      </c>
      <c r="J4633" s="2">
        <v>1</v>
      </c>
      <c r="K4633" s="2">
        <f t="shared" si="399"/>
        <v>9272000</v>
      </c>
      <c r="L4633" s="2">
        <v>1</v>
      </c>
      <c r="M4633" s="2">
        <f t="shared" si="400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401"/>
        <v>5</v>
      </c>
      <c r="S4633">
        <v>0.18</v>
      </c>
      <c r="T4633">
        <v>2.3E-3</v>
      </c>
      <c r="U4633">
        <f t="shared" si="402"/>
        <v>1.3799999999999999E-3</v>
      </c>
    </row>
    <row r="4634" spans="1:21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398"/>
        <v>3350</v>
      </c>
      <c r="J4634" s="2">
        <v>1</v>
      </c>
      <c r="K4634" s="2">
        <f t="shared" si="399"/>
        <v>9274000</v>
      </c>
      <c r="L4634" s="2">
        <v>1</v>
      </c>
      <c r="M4634" s="2">
        <f t="shared" si="400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401"/>
        <v>5</v>
      </c>
      <c r="S4634">
        <v>0.18</v>
      </c>
      <c r="T4634">
        <v>2.3E-3</v>
      </c>
      <c r="U4634">
        <f t="shared" si="402"/>
        <v>1.3799999999999999E-3</v>
      </c>
    </row>
    <row r="4635" spans="1:21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398"/>
        <v>3350</v>
      </c>
      <c r="J4635" s="2">
        <v>1</v>
      </c>
      <c r="K4635" s="2">
        <f t="shared" si="399"/>
        <v>9276000</v>
      </c>
      <c r="L4635" s="2">
        <v>1</v>
      </c>
      <c r="M4635" s="2">
        <f t="shared" si="400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401"/>
        <v>5</v>
      </c>
      <c r="S4635">
        <v>0.18</v>
      </c>
      <c r="T4635">
        <v>2.3E-3</v>
      </c>
      <c r="U4635">
        <f t="shared" si="402"/>
        <v>1.3799999999999999E-3</v>
      </c>
    </row>
    <row r="4636" spans="1:21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398"/>
        <v>3350</v>
      </c>
      <c r="J4636" s="2">
        <v>1</v>
      </c>
      <c r="K4636" s="2">
        <f t="shared" si="399"/>
        <v>9278000</v>
      </c>
      <c r="L4636" s="2">
        <v>1</v>
      </c>
      <c r="M4636" s="2">
        <f t="shared" si="400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401"/>
        <v>5</v>
      </c>
      <c r="S4636">
        <v>0.18</v>
      </c>
      <c r="T4636">
        <v>2.3E-3</v>
      </c>
      <c r="U4636">
        <f t="shared" si="402"/>
        <v>1.3799999999999999E-3</v>
      </c>
    </row>
    <row r="4637" spans="1:21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398"/>
        <v>3350</v>
      </c>
      <c r="J4637" s="2">
        <v>1</v>
      </c>
      <c r="K4637" s="2">
        <f t="shared" si="399"/>
        <v>9280000</v>
      </c>
      <c r="L4637" s="2">
        <v>1</v>
      </c>
      <c r="M4637" s="2">
        <f t="shared" si="400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401"/>
        <v>5</v>
      </c>
      <c r="S4637">
        <v>0.18</v>
      </c>
      <c r="T4637">
        <v>2.3E-3</v>
      </c>
      <c r="U4637">
        <f t="shared" si="402"/>
        <v>1.3799999999999999E-3</v>
      </c>
    </row>
    <row r="4638" spans="1:21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398"/>
        <v>3350</v>
      </c>
      <c r="J4638" s="2">
        <v>1</v>
      </c>
      <c r="K4638" s="2">
        <f t="shared" si="399"/>
        <v>9282000</v>
      </c>
      <c r="L4638" s="2">
        <v>1</v>
      </c>
      <c r="M4638" s="2">
        <f t="shared" si="400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401"/>
        <v>5</v>
      </c>
      <c r="S4638">
        <v>0.18</v>
      </c>
      <c r="T4638">
        <v>2.3E-3</v>
      </c>
      <c r="U4638">
        <f t="shared" si="402"/>
        <v>1.3799999999999999E-3</v>
      </c>
    </row>
    <row r="4639" spans="1:21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398"/>
        <v>3350</v>
      </c>
      <c r="J4639" s="2">
        <v>1</v>
      </c>
      <c r="K4639" s="2">
        <f t="shared" si="399"/>
        <v>9284000</v>
      </c>
      <c r="L4639" s="2">
        <v>1</v>
      </c>
      <c r="M4639" s="2">
        <f t="shared" si="400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401"/>
        <v>5</v>
      </c>
      <c r="S4639">
        <v>0.18</v>
      </c>
      <c r="T4639">
        <v>2.3E-3</v>
      </c>
      <c r="U4639">
        <f t="shared" si="402"/>
        <v>1.3799999999999999E-3</v>
      </c>
    </row>
    <row r="4640" spans="1:21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398"/>
        <v>3350</v>
      </c>
      <c r="J4640" s="2">
        <v>1</v>
      </c>
      <c r="K4640" s="2">
        <f t="shared" si="399"/>
        <v>9286000</v>
      </c>
      <c r="L4640" s="2">
        <v>1</v>
      </c>
      <c r="M4640" s="2">
        <f t="shared" si="400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401"/>
        <v>5</v>
      </c>
      <c r="S4640">
        <v>0.18</v>
      </c>
      <c r="T4640">
        <v>2.3E-3</v>
      </c>
      <c r="U4640">
        <f t="shared" si="402"/>
        <v>1.3799999999999999E-3</v>
      </c>
    </row>
    <row r="4641" spans="1:21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398"/>
        <v>3350</v>
      </c>
      <c r="J4641" s="2">
        <v>1</v>
      </c>
      <c r="K4641" s="2">
        <f t="shared" si="399"/>
        <v>9288000</v>
      </c>
      <c r="L4641" s="2">
        <v>1</v>
      </c>
      <c r="M4641" s="2">
        <f t="shared" si="400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401"/>
        <v>5</v>
      </c>
      <c r="S4641">
        <v>0.18</v>
      </c>
      <c r="T4641">
        <v>2.3E-3</v>
      </c>
      <c r="U4641">
        <f t="shared" si="402"/>
        <v>1.3799999999999999E-3</v>
      </c>
    </row>
    <row r="4642" spans="1:21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398"/>
        <v>3350</v>
      </c>
      <c r="J4642" s="2">
        <v>1</v>
      </c>
      <c r="K4642" s="2">
        <f t="shared" si="399"/>
        <v>9290000</v>
      </c>
      <c r="L4642" s="2">
        <v>1</v>
      </c>
      <c r="M4642" s="2">
        <f t="shared" si="400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401"/>
        <v>5</v>
      </c>
      <c r="S4642">
        <v>0.18</v>
      </c>
      <c r="T4642">
        <v>2.3E-3</v>
      </c>
      <c r="U4642">
        <f t="shared" si="402"/>
        <v>1.3799999999999999E-3</v>
      </c>
    </row>
    <row r="4643" spans="1:21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398"/>
        <v>3350</v>
      </c>
      <c r="J4643" s="2">
        <v>1</v>
      </c>
      <c r="K4643" s="2">
        <f t="shared" si="399"/>
        <v>9292000</v>
      </c>
      <c r="L4643" s="2">
        <v>1</v>
      </c>
      <c r="M4643" s="2">
        <f t="shared" si="400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401"/>
        <v>5</v>
      </c>
      <c r="S4643">
        <v>0.18</v>
      </c>
      <c r="T4643">
        <v>2.3E-3</v>
      </c>
      <c r="U4643">
        <f t="shared" si="402"/>
        <v>1.3799999999999999E-3</v>
      </c>
    </row>
    <row r="4644" spans="1:21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398"/>
        <v>3350</v>
      </c>
      <c r="J4644" s="2">
        <v>1</v>
      </c>
      <c r="K4644" s="2">
        <f t="shared" si="399"/>
        <v>9294000</v>
      </c>
      <c r="L4644" s="2">
        <v>1</v>
      </c>
      <c r="M4644" s="2">
        <f t="shared" si="400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401"/>
        <v>5</v>
      </c>
      <c r="S4644">
        <v>0.18</v>
      </c>
      <c r="T4644">
        <v>2.3E-3</v>
      </c>
      <c r="U4644">
        <f t="shared" si="402"/>
        <v>1.3799999999999999E-3</v>
      </c>
    </row>
    <row r="4645" spans="1:21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398"/>
        <v>3350</v>
      </c>
      <c r="J4645" s="2">
        <v>1</v>
      </c>
      <c r="K4645" s="2">
        <f t="shared" si="399"/>
        <v>9296000</v>
      </c>
      <c r="L4645" s="2">
        <v>1</v>
      </c>
      <c r="M4645" s="2">
        <f t="shared" si="400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401"/>
        <v>5</v>
      </c>
      <c r="S4645">
        <v>0.18</v>
      </c>
      <c r="T4645">
        <v>2.3E-3</v>
      </c>
      <c r="U4645">
        <f t="shared" si="402"/>
        <v>1.3799999999999999E-3</v>
      </c>
    </row>
    <row r="4646" spans="1:21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398"/>
        <v>3350</v>
      </c>
      <c r="J4646" s="2">
        <v>1</v>
      </c>
      <c r="K4646" s="2">
        <f t="shared" si="399"/>
        <v>9298000</v>
      </c>
      <c r="L4646" s="2">
        <v>1</v>
      </c>
      <c r="M4646" s="2">
        <f t="shared" si="400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401"/>
        <v>5</v>
      </c>
      <c r="S4646">
        <v>0.18</v>
      </c>
      <c r="T4646">
        <v>2.3E-3</v>
      </c>
      <c r="U4646">
        <f t="shared" si="402"/>
        <v>1.3799999999999999E-3</v>
      </c>
    </row>
    <row r="4647" spans="1:21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398"/>
        <v>3350</v>
      </c>
      <c r="J4647" s="2">
        <v>1</v>
      </c>
      <c r="K4647" s="2">
        <f t="shared" si="399"/>
        <v>9300000</v>
      </c>
      <c r="L4647" s="2">
        <v>1</v>
      </c>
      <c r="M4647" s="2">
        <f t="shared" si="400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401"/>
        <v>5</v>
      </c>
      <c r="S4647">
        <v>0.18</v>
      </c>
      <c r="T4647">
        <v>2.3E-3</v>
      </c>
      <c r="U4647">
        <f t="shared" si="402"/>
        <v>1.3799999999999999E-3</v>
      </c>
    </row>
    <row r="4648" spans="1:21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398"/>
        <v>3350</v>
      </c>
      <c r="J4648" s="2">
        <v>1</v>
      </c>
      <c r="K4648" s="2">
        <f t="shared" si="399"/>
        <v>9302000</v>
      </c>
      <c r="L4648" s="2">
        <v>1</v>
      </c>
      <c r="M4648" s="2">
        <f t="shared" si="400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401"/>
        <v>5</v>
      </c>
      <c r="S4648">
        <v>0.18</v>
      </c>
      <c r="T4648">
        <v>2.3E-3</v>
      </c>
      <c r="U4648">
        <f t="shared" si="402"/>
        <v>1.3799999999999999E-3</v>
      </c>
    </row>
    <row r="4649" spans="1:21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398"/>
        <v>3350</v>
      </c>
      <c r="J4649" s="2">
        <v>1</v>
      </c>
      <c r="K4649" s="2">
        <f t="shared" si="399"/>
        <v>9304000</v>
      </c>
      <c r="L4649" s="2">
        <v>1</v>
      </c>
      <c r="M4649" s="2">
        <f t="shared" si="400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401"/>
        <v>5</v>
      </c>
      <c r="S4649">
        <v>0.18</v>
      </c>
      <c r="T4649">
        <v>2.3E-3</v>
      </c>
      <c r="U4649">
        <f t="shared" si="402"/>
        <v>1.3799999999999999E-3</v>
      </c>
    </row>
    <row r="4650" spans="1:21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398"/>
        <v>3350</v>
      </c>
      <c r="J4650" s="2">
        <v>1</v>
      </c>
      <c r="K4650" s="2">
        <f t="shared" si="399"/>
        <v>9306000</v>
      </c>
      <c r="L4650" s="2">
        <v>1</v>
      </c>
      <c r="M4650" s="2">
        <f t="shared" si="400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401"/>
        <v>5</v>
      </c>
      <c r="S4650">
        <v>0.18</v>
      </c>
      <c r="T4650">
        <v>2.3E-3</v>
      </c>
      <c r="U4650">
        <f t="shared" si="402"/>
        <v>1.3799999999999999E-3</v>
      </c>
    </row>
    <row r="4651" spans="1:21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398"/>
        <v>3350</v>
      </c>
      <c r="J4651" s="2">
        <v>1</v>
      </c>
      <c r="K4651" s="2">
        <f t="shared" si="399"/>
        <v>9308000</v>
      </c>
      <c r="L4651" s="2">
        <v>1</v>
      </c>
      <c r="M4651" s="2">
        <f t="shared" si="400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401"/>
        <v>5</v>
      </c>
      <c r="S4651">
        <v>0.18</v>
      </c>
      <c r="T4651">
        <v>2.3E-3</v>
      </c>
      <c r="U4651">
        <f t="shared" si="402"/>
        <v>1.3799999999999999E-3</v>
      </c>
    </row>
    <row r="4652" spans="1:21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398"/>
        <v>3350</v>
      </c>
      <c r="J4652" s="2">
        <v>1</v>
      </c>
      <c r="K4652" s="2">
        <f t="shared" si="399"/>
        <v>9310000</v>
      </c>
      <c r="L4652" s="2">
        <v>1</v>
      </c>
      <c r="M4652" s="2">
        <f t="shared" si="400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401"/>
        <v>5</v>
      </c>
      <c r="S4652">
        <v>0.18</v>
      </c>
      <c r="T4652">
        <v>2.3E-3</v>
      </c>
      <c r="U4652">
        <f t="shared" si="402"/>
        <v>1.3799999999999999E-3</v>
      </c>
    </row>
    <row r="4653" spans="1:21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398"/>
        <v>3360</v>
      </c>
      <c r="J4653" s="1">
        <v>1</v>
      </c>
      <c r="K4653" s="1">
        <f t="shared" si="399"/>
        <v>9312000</v>
      </c>
      <c r="L4653" s="1">
        <v>1</v>
      </c>
      <c r="M4653" s="1">
        <f t="shared" si="400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401"/>
        <v>5</v>
      </c>
      <c r="S4653">
        <v>0.18</v>
      </c>
      <c r="T4653">
        <v>2.3E-3</v>
      </c>
      <c r="U4653">
        <f t="shared" si="402"/>
        <v>1.3799999999999999E-3</v>
      </c>
    </row>
    <row r="4654" spans="1:21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398"/>
        <v>3360</v>
      </c>
      <c r="J4654" s="1">
        <v>1</v>
      </c>
      <c r="K4654" s="1">
        <f t="shared" si="399"/>
        <v>9314000</v>
      </c>
      <c r="L4654" s="1">
        <v>1</v>
      </c>
      <c r="M4654" s="1">
        <f t="shared" si="400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401"/>
        <v>5</v>
      </c>
      <c r="S4654">
        <v>0.18</v>
      </c>
      <c r="T4654">
        <v>2.3E-3</v>
      </c>
      <c r="U4654">
        <f t="shared" si="402"/>
        <v>1.3799999999999999E-3</v>
      </c>
    </row>
    <row r="4655" spans="1:21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398"/>
        <v>3360</v>
      </c>
      <c r="J4655" s="1">
        <v>1</v>
      </c>
      <c r="K4655" s="1">
        <f t="shared" si="399"/>
        <v>9316000</v>
      </c>
      <c r="L4655" s="1">
        <v>1</v>
      </c>
      <c r="M4655" s="1">
        <f t="shared" si="400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401"/>
        <v>5</v>
      </c>
      <c r="S4655">
        <v>0.18</v>
      </c>
      <c r="T4655">
        <v>2.3E-3</v>
      </c>
      <c r="U4655">
        <f t="shared" si="402"/>
        <v>1.3799999999999999E-3</v>
      </c>
    </row>
    <row r="4656" spans="1:21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398"/>
        <v>3360</v>
      </c>
      <c r="J4656" s="1">
        <v>1</v>
      </c>
      <c r="K4656" s="1">
        <f t="shared" si="399"/>
        <v>9318000</v>
      </c>
      <c r="L4656" s="1">
        <v>1</v>
      </c>
      <c r="M4656" s="1">
        <f t="shared" si="400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401"/>
        <v>5</v>
      </c>
      <c r="S4656">
        <v>0.18</v>
      </c>
      <c r="T4656">
        <v>2.3E-3</v>
      </c>
      <c r="U4656">
        <f t="shared" si="402"/>
        <v>1.3799999999999999E-3</v>
      </c>
    </row>
    <row r="4657" spans="1:21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398"/>
        <v>3360</v>
      </c>
      <c r="J4657" s="1">
        <v>1</v>
      </c>
      <c r="K4657" s="1">
        <f t="shared" si="399"/>
        <v>9320000</v>
      </c>
      <c r="L4657" s="1">
        <v>1</v>
      </c>
      <c r="M4657" s="1">
        <f t="shared" si="400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401"/>
        <v>5</v>
      </c>
      <c r="S4657">
        <v>0.18</v>
      </c>
      <c r="T4657">
        <v>2.3E-3</v>
      </c>
      <c r="U4657">
        <f t="shared" si="402"/>
        <v>1.3799999999999999E-3</v>
      </c>
    </row>
    <row r="4658" spans="1:21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398"/>
        <v>3360</v>
      </c>
      <c r="J4658" s="1">
        <v>1</v>
      </c>
      <c r="K4658" s="1">
        <f t="shared" si="399"/>
        <v>9322000</v>
      </c>
      <c r="L4658" s="1">
        <v>1</v>
      </c>
      <c r="M4658" s="1">
        <f t="shared" si="400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401"/>
        <v>5</v>
      </c>
      <c r="S4658">
        <v>0.18</v>
      </c>
      <c r="T4658">
        <v>2.3E-3</v>
      </c>
      <c r="U4658">
        <f t="shared" si="402"/>
        <v>1.3799999999999999E-3</v>
      </c>
    </row>
    <row r="4659" spans="1:21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398"/>
        <v>3360</v>
      </c>
      <c r="J4659" s="1">
        <v>1</v>
      </c>
      <c r="K4659" s="1">
        <f t="shared" si="399"/>
        <v>9324000</v>
      </c>
      <c r="L4659" s="1">
        <v>1</v>
      </c>
      <c r="M4659" s="1">
        <f t="shared" si="400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401"/>
        <v>5</v>
      </c>
      <c r="S4659">
        <v>0.18</v>
      </c>
      <c r="T4659">
        <v>2.3E-3</v>
      </c>
      <c r="U4659">
        <f t="shared" si="402"/>
        <v>1.3799999999999999E-3</v>
      </c>
    </row>
    <row r="4660" spans="1:21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398"/>
        <v>3360</v>
      </c>
      <c r="J4660" s="1">
        <v>1</v>
      </c>
      <c r="K4660" s="1">
        <f t="shared" si="399"/>
        <v>9326000</v>
      </c>
      <c r="L4660" s="1">
        <v>1</v>
      </c>
      <c r="M4660" s="1">
        <f t="shared" si="400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401"/>
        <v>5</v>
      </c>
      <c r="S4660">
        <v>0.18</v>
      </c>
      <c r="T4660">
        <v>2.3E-3</v>
      </c>
      <c r="U4660">
        <f t="shared" si="402"/>
        <v>1.3799999999999999E-3</v>
      </c>
    </row>
    <row r="4661" spans="1:21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398"/>
        <v>3360</v>
      </c>
      <c r="J4661" s="1">
        <v>1</v>
      </c>
      <c r="K4661" s="1">
        <f t="shared" si="399"/>
        <v>9328000</v>
      </c>
      <c r="L4661" s="1">
        <v>1</v>
      </c>
      <c r="M4661" s="1">
        <f t="shared" si="400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401"/>
        <v>5</v>
      </c>
      <c r="S4661">
        <v>0.18</v>
      </c>
      <c r="T4661">
        <v>2.3E-3</v>
      </c>
      <c r="U4661">
        <f t="shared" si="402"/>
        <v>1.3799999999999999E-3</v>
      </c>
    </row>
    <row r="4662" spans="1:21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398"/>
        <v>3360</v>
      </c>
      <c r="J4662" s="1">
        <v>1</v>
      </c>
      <c r="K4662" s="1">
        <f t="shared" si="399"/>
        <v>9330000</v>
      </c>
      <c r="L4662" s="1">
        <v>1</v>
      </c>
      <c r="M4662" s="1">
        <f t="shared" si="400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401"/>
        <v>5</v>
      </c>
      <c r="S4662">
        <v>0.18</v>
      </c>
      <c r="T4662">
        <v>2.3E-3</v>
      </c>
      <c r="U4662">
        <f t="shared" si="402"/>
        <v>1.3799999999999999E-3</v>
      </c>
    </row>
    <row r="4663" spans="1:21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398"/>
        <v>3360</v>
      </c>
      <c r="J4663" s="1">
        <v>1</v>
      </c>
      <c r="K4663" s="1">
        <f t="shared" si="399"/>
        <v>9332000</v>
      </c>
      <c r="L4663" s="1">
        <v>1</v>
      </c>
      <c r="M4663" s="1">
        <f t="shared" si="400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401"/>
        <v>5</v>
      </c>
      <c r="S4663">
        <v>0.18</v>
      </c>
      <c r="T4663">
        <v>2.3E-3</v>
      </c>
      <c r="U4663">
        <f t="shared" si="402"/>
        <v>1.3799999999999999E-3</v>
      </c>
    </row>
    <row r="4664" spans="1:21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398"/>
        <v>3360</v>
      </c>
      <c r="J4664" s="1">
        <v>1</v>
      </c>
      <c r="K4664" s="1">
        <f t="shared" si="399"/>
        <v>9334000</v>
      </c>
      <c r="L4664" s="1">
        <v>1</v>
      </c>
      <c r="M4664" s="1">
        <f t="shared" si="400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401"/>
        <v>5</v>
      </c>
      <c r="S4664">
        <v>0.18</v>
      </c>
      <c r="T4664">
        <v>2.3E-3</v>
      </c>
      <c r="U4664">
        <f t="shared" si="402"/>
        <v>1.3799999999999999E-3</v>
      </c>
    </row>
    <row r="4665" spans="1:21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398"/>
        <v>3360</v>
      </c>
      <c r="J4665" s="1">
        <v>1</v>
      </c>
      <c r="K4665" s="1">
        <f t="shared" si="399"/>
        <v>9336000</v>
      </c>
      <c r="L4665" s="1">
        <v>1</v>
      </c>
      <c r="M4665" s="1">
        <f t="shared" si="400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401"/>
        <v>5</v>
      </c>
      <c r="S4665">
        <v>0.18</v>
      </c>
      <c r="T4665">
        <v>2.3E-3</v>
      </c>
      <c r="U4665">
        <f t="shared" si="402"/>
        <v>1.3799999999999999E-3</v>
      </c>
    </row>
    <row r="4666" spans="1:21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398"/>
        <v>3360</v>
      </c>
      <c r="J4666" s="1">
        <v>1</v>
      </c>
      <c r="K4666" s="1">
        <f t="shared" si="399"/>
        <v>9338000</v>
      </c>
      <c r="L4666" s="1">
        <v>1</v>
      </c>
      <c r="M4666" s="1">
        <f t="shared" si="400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401"/>
        <v>5</v>
      </c>
      <c r="S4666">
        <v>0.18</v>
      </c>
      <c r="T4666">
        <v>2.3E-3</v>
      </c>
      <c r="U4666">
        <f t="shared" si="402"/>
        <v>1.3799999999999999E-3</v>
      </c>
    </row>
    <row r="4667" spans="1:21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398"/>
        <v>3360</v>
      </c>
      <c r="J4667" s="1">
        <v>1</v>
      </c>
      <c r="K4667" s="1">
        <f t="shared" si="399"/>
        <v>9340000</v>
      </c>
      <c r="L4667" s="1">
        <v>1</v>
      </c>
      <c r="M4667" s="1">
        <f t="shared" si="400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401"/>
        <v>5</v>
      </c>
      <c r="S4667">
        <v>0.18</v>
      </c>
      <c r="T4667">
        <v>2.3E-3</v>
      </c>
      <c r="U4667">
        <f t="shared" si="402"/>
        <v>1.3799999999999999E-3</v>
      </c>
    </row>
    <row r="4668" spans="1:21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403">ROUNDDOWN(A4667/50*20+1500,-1)</f>
        <v>3360</v>
      </c>
      <c r="J4668" s="1">
        <v>1</v>
      </c>
      <c r="K4668" s="1">
        <f t="shared" si="399"/>
        <v>9342000</v>
      </c>
      <c r="L4668" s="1">
        <v>1</v>
      </c>
      <c r="M4668" s="1">
        <f t="shared" si="400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401"/>
        <v>5</v>
      </c>
      <c r="S4668">
        <v>0.18</v>
      </c>
      <c r="T4668">
        <v>2.3E-3</v>
      </c>
      <c r="U4668">
        <f t="shared" si="402"/>
        <v>1.3799999999999999E-3</v>
      </c>
    </row>
    <row r="4669" spans="1:21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403"/>
        <v>3360</v>
      </c>
      <c r="J4669" s="1">
        <v>1</v>
      </c>
      <c r="K4669" s="1">
        <f t="shared" si="399"/>
        <v>9344000</v>
      </c>
      <c r="L4669" s="1">
        <v>1</v>
      </c>
      <c r="M4669" s="1">
        <f t="shared" si="400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401"/>
        <v>5</v>
      </c>
      <c r="S4669">
        <v>0.18</v>
      </c>
      <c r="T4669">
        <v>2.3E-3</v>
      </c>
      <c r="U4669">
        <f t="shared" si="402"/>
        <v>1.3799999999999999E-3</v>
      </c>
    </row>
    <row r="4670" spans="1:21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403"/>
        <v>3360</v>
      </c>
      <c r="J4670" s="1">
        <v>1</v>
      </c>
      <c r="K4670" s="1">
        <f t="shared" si="399"/>
        <v>9346000</v>
      </c>
      <c r="L4670" s="1">
        <v>1</v>
      </c>
      <c r="M4670" s="1">
        <f t="shared" si="400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401"/>
        <v>5</v>
      </c>
      <c r="S4670">
        <v>0.18</v>
      </c>
      <c r="T4670">
        <v>2.3E-3</v>
      </c>
      <c r="U4670">
        <f t="shared" si="402"/>
        <v>1.3799999999999999E-3</v>
      </c>
    </row>
    <row r="4671" spans="1:21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403"/>
        <v>3360</v>
      </c>
      <c r="J4671" s="1">
        <v>1</v>
      </c>
      <c r="K4671" s="1">
        <f t="shared" si="399"/>
        <v>9348000</v>
      </c>
      <c r="L4671" s="1">
        <v>1</v>
      </c>
      <c r="M4671" s="1">
        <f t="shared" si="400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401"/>
        <v>5</v>
      </c>
      <c r="S4671">
        <v>0.18</v>
      </c>
      <c r="T4671">
        <v>2.3E-3</v>
      </c>
      <c r="U4671">
        <f t="shared" si="402"/>
        <v>1.3799999999999999E-3</v>
      </c>
    </row>
    <row r="4672" spans="1:21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403"/>
        <v>3360</v>
      </c>
      <c r="J4672" s="1">
        <v>1</v>
      </c>
      <c r="K4672" s="1">
        <f t="shared" ref="K4672:K4735" si="404">10000+A4672*2000</f>
        <v>9350000</v>
      </c>
      <c r="L4672" s="1">
        <v>1</v>
      </c>
      <c r="M4672" s="1">
        <f t="shared" ref="M4672:M4735" si="405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401"/>
        <v>5</v>
      </c>
      <c r="S4672">
        <v>0.18</v>
      </c>
      <c r="T4672">
        <v>2.3E-3</v>
      </c>
      <c r="U4672">
        <f t="shared" si="402"/>
        <v>1.3799999999999999E-3</v>
      </c>
    </row>
    <row r="4673" spans="1:21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403"/>
        <v>3360</v>
      </c>
      <c r="J4673" s="1">
        <v>1</v>
      </c>
      <c r="K4673" s="1">
        <f t="shared" si="404"/>
        <v>9352000</v>
      </c>
      <c r="L4673" s="1">
        <v>1</v>
      </c>
      <c r="M4673" s="1">
        <f t="shared" si="405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401"/>
        <v>5</v>
      </c>
      <c r="S4673">
        <v>0.18</v>
      </c>
      <c r="T4673">
        <v>2.3E-3</v>
      </c>
      <c r="U4673">
        <f t="shared" si="402"/>
        <v>1.3799999999999999E-3</v>
      </c>
    </row>
    <row r="4674" spans="1:21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403"/>
        <v>3360</v>
      </c>
      <c r="J4674" s="1">
        <v>1</v>
      </c>
      <c r="K4674" s="1">
        <f t="shared" si="404"/>
        <v>9354000</v>
      </c>
      <c r="L4674" s="1">
        <v>1</v>
      </c>
      <c r="M4674" s="1">
        <f t="shared" si="405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401"/>
        <v>5</v>
      </c>
      <c r="S4674">
        <v>0.18</v>
      </c>
      <c r="T4674">
        <v>2.3E-3</v>
      </c>
      <c r="U4674">
        <f t="shared" si="402"/>
        <v>1.3799999999999999E-3</v>
      </c>
    </row>
    <row r="4675" spans="1:21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403"/>
        <v>3360</v>
      </c>
      <c r="J4675" s="1">
        <v>1</v>
      </c>
      <c r="K4675" s="1">
        <f t="shared" si="404"/>
        <v>9356000</v>
      </c>
      <c r="L4675" s="1">
        <v>1</v>
      </c>
      <c r="M4675" s="1">
        <f t="shared" si="405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406">QUOTIENT(A4675,1000)+1</f>
        <v>5</v>
      </c>
      <c r="S4675">
        <v>0.18</v>
      </c>
      <c r="T4675">
        <v>2.3E-3</v>
      </c>
      <c r="U4675">
        <f t="shared" si="402"/>
        <v>1.3799999999999999E-3</v>
      </c>
    </row>
    <row r="4676" spans="1:21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403"/>
        <v>3360</v>
      </c>
      <c r="J4676" s="1">
        <v>1</v>
      </c>
      <c r="K4676" s="1">
        <f t="shared" si="404"/>
        <v>9358000</v>
      </c>
      <c r="L4676" s="1">
        <v>1</v>
      </c>
      <c r="M4676" s="1">
        <f t="shared" si="405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406"/>
        <v>5</v>
      </c>
      <c r="S4676">
        <v>0.18</v>
      </c>
      <c r="T4676">
        <v>2.3E-3</v>
      </c>
      <c r="U4676">
        <f t="shared" ref="U4676:U4739" si="407">T4676*0.6</f>
        <v>1.3799999999999999E-3</v>
      </c>
    </row>
    <row r="4677" spans="1:21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403"/>
        <v>3360</v>
      </c>
      <c r="J4677" s="1">
        <v>1</v>
      </c>
      <c r="K4677" s="1">
        <f t="shared" si="404"/>
        <v>9360000</v>
      </c>
      <c r="L4677" s="1">
        <v>1</v>
      </c>
      <c r="M4677" s="1">
        <f t="shared" si="405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406"/>
        <v>5</v>
      </c>
      <c r="S4677">
        <v>0.18</v>
      </c>
      <c r="T4677">
        <v>2.3E-3</v>
      </c>
      <c r="U4677">
        <f t="shared" si="407"/>
        <v>1.3799999999999999E-3</v>
      </c>
    </row>
    <row r="4678" spans="1:21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403"/>
        <v>3370</v>
      </c>
      <c r="J4678" s="1">
        <v>1</v>
      </c>
      <c r="K4678" s="1">
        <f t="shared" si="404"/>
        <v>9362000</v>
      </c>
      <c r="L4678" s="1">
        <v>1</v>
      </c>
      <c r="M4678" s="1">
        <f t="shared" si="405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406"/>
        <v>5</v>
      </c>
      <c r="S4678">
        <v>0.18</v>
      </c>
      <c r="T4678">
        <v>2.3E-3</v>
      </c>
      <c r="U4678">
        <f t="shared" si="407"/>
        <v>1.3799999999999999E-3</v>
      </c>
    </row>
    <row r="4679" spans="1:21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403"/>
        <v>3370</v>
      </c>
      <c r="J4679" s="1">
        <v>1</v>
      </c>
      <c r="K4679" s="1">
        <f t="shared" si="404"/>
        <v>9364000</v>
      </c>
      <c r="L4679" s="1">
        <v>1</v>
      </c>
      <c r="M4679" s="1">
        <f t="shared" si="405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406"/>
        <v>5</v>
      </c>
      <c r="S4679">
        <v>0.18</v>
      </c>
      <c r="T4679">
        <v>2.3E-3</v>
      </c>
      <c r="U4679">
        <f t="shared" si="407"/>
        <v>1.3799999999999999E-3</v>
      </c>
    </row>
    <row r="4680" spans="1:21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403"/>
        <v>3370</v>
      </c>
      <c r="J4680" s="1">
        <v>1</v>
      </c>
      <c r="K4680" s="1">
        <f t="shared" si="404"/>
        <v>9366000</v>
      </c>
      <c r="L4680" s="1">
        <v>1</v>
      </c>
      <c r="M4680" s="1">
        <f t="shared" si="405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406"/>
        <v>5</v>
      </c>
      <c r="S4680">
        <v>0.18</v>
      </c>
      <c r="T4680">
        <v>2.3E-3</v>
      </c>
      <c r="U4680">
        <f t="shared" si="407"/>
        <v>1.3799999999999999E-3</v>
      </c>
    </row>
    <row r="4681" spans="1:21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403"/>
        <v>3370</v>
      </c>
      <c r="J4681" s="1">
        <v>1</v>
      </c>
      <c r="K4681" s="1">
        <f t="shared" si="404"/>
        <v>9368000</v>
      </c>
      <c r="L4681" s="1">
        <v>1</v>
      </c>
      <c r="M4681" s="1">
        <f t="shared" si="405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406"/>
        <v>5</v>
      </c>
      <c r="S4681">
        <v>0.18</v>
      </c>
      <c r="T4681">
        <v>2.3E-3</v>
      </c>
      <c r="U4681">
        <f t="shared" si="407"/>
        <v>1.3799999999999999E-3</v>
      </c>
    </row>
    <row r="4682" spans="1:21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403"/>
        <v>3370</v>
      </c>
      <c r="J4682" s="1">
        <v>1</v>
      </c>
      <c r="K4682" s="1">
        <f t="shared" si="404"/>
        <v>9370000</v>
      </c>
      <c r="L4682" s="1">
        <v>1</v>
      </c>
      <c r="M4682" s="1">
        <f t="shared" si="405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406"/>
        <v>5</v>
      </c>
      <c r="S4682">
        <v>0.18</v>
      </c>
      <c r="T4682">
        <v>2.3E-3</v>
      </c>
      <c r="U4682">
        <f t="shared" si="407"/>
        <v>1.3799999999999999E-3</v>
      </c>
    </row>
    <row r="4683" spans="1:21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403"/>
        <v>3370</v>
      </c>
      <c r="J4683" s="1">
        <v>1</v>
      </c>
      <c r="K4683" s="1">
        <f t="shared" si="404"/>
        <v>9372000</v>
      </c>
      <c r="L4683" s="1">
        <v>1</v>
      </c>
      <c r="M4683" s="1">
        <f t="shared" si="405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406"/>
        <v>5</v>
      </c>
      <c r="S4683">
        <v>0.18</v>
      </c>
      <c r="T4683">
        <v>2.3E-3</v>
      </c>
      <c r="U4683">
        <f t="shared" si="407"/>
        <v>1.3799999999999999E-3</v>
      </c>
    </row>
    <row r="4684" spans="1:21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403"/>
        <v>3370</v>
      </c>
      <c r="J4684" s="1">
        <v>1</v>
      </c>
      <c r="K4684" s="1">
        <f t="shared" si="404"/>
        <v>9374000</v>
      </c>
      <c r="L4684" s="1">
        <v>1</v>
      </c>
      <c r="M4684" s="1">
        <f t="shared" si="405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406"/>
        <v>5</v>
      </c>
      <c r="S4684">
        <v>0.18</v>
      </c>
      <c r="T4684">
        <v>2.3E-3</v>
      </c>
      <c r="U4684">
        <f t="shared" si="407"/>
        <v>1.3799999999999999E-3</v>
      </c>
    </row>
    <row r="4685" spans="1:21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403"/>
        <v>3370</v>
      </c>
      <c r="J4685" s="1">
        <v>1</v>
      </c>
      <c r="K4685" s="1">
        <f t="shared" si="404"/>
        <v>9376000</v>
      </c>
      <c r="L4685" s="1">
        <v>1</v>
      </c>
      <c r="M4685" s="1">
        <f t="shared" si="405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406"/>
        <v>5</v>
      </c>
      <c r="S4685">
        <v>0.18</v>
      </c>
      <c r="T4685">
        <v>2.3E-3</v>
      </c>
      <c r="U4685">
        <f t="shared" si="407"/>
        <v>1.3799999999999999E-3</v>
      </c>
    </row>
    <row r="4686" spans="1:21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403"/>
        <v>3370</v>
      </c>
      <c r="J4686" s="1">
        <v>1</v>
      </c>
      <c r="K4686" s="1">
        <f t="shared" si="404"/>
        <v>9378000</v>
      </c>
      <c r="L4686" s="1">
        <v>1</v>
      </c>
      <c r="M4686" s="1">
        <f t="shared" si="405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406"/>
        <v>5</v>
      </c>
      <c r="S4686">
        <v>0.18</v>
      </c>
      <c r="T4686">
        <v>2.3E-3</v>
      </c>
      <c r="U4686">
        <f t="shared" si="407"/>
        <v>1.3799999999999999E-3</v>
      </c>
    </row>
    <row r="4687" spans="1:21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403"/>
        <v>3370</v>
      </c>
      <c r="J4687" s="1">
        <v>1</v>
      </c>
      <c r="K4687" s="1">
        <f t="shared" si="404"/>
        <v>9380000</v>
      </c>
      <c r="L4687" s="1">
        <v>1</v>
      </c>
      <c r="M4687" s="1">
        <f t="shared" si="405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406"/>
        <v>5</v>
      </c>
      <c r="S4687">
        <v>0.18</v>
      </c>
      <c r="T4687">
        <v>2.3E-3</v>
      </c>
      <c r="U4687">
        <f t="shared" si="407"/>
        <v>1.3799999999999999E-3</v>
      </c>
    </row>
    <row r="4688" spans="1:21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403"/>
        <v>3370</v>
      </c>
      <c r="J4688" s="1">
        <v>1</v>
      </c>
      <c r="K4688" s="1">
        <f t="shared" si="404"/>
        <v>9382000</v>
      </c>
      <c r="L4688" s="1">
        <v>1</v>
      </c>
      <c r="M4688" s="1">
        <f t="shared" si="405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406"/>
        <v>5</v>
      </c>
      <c r="S4688">
        <v>0.18</v>
      </c>
      <c r="T4688">
        <v>2.3E-3</v>
      </c>
      <c r="U4688">
        <f t="shared" si="407"/>
        <v>1.3799999999999999E-3</v>
      </c>
    </row>
    <row r="4689" spans="1:21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403"/>
        <v>3370</v>
      </c>
      <c r="J4689" s="1">
        <v>1</v>
      </c>
      <c r="K4689" s="1">
        <f t="shared" si="404"/>
        <v>9384000</v>
      </c>
      <c r="L4689" s="1">
        <v>1</v>
      </c>
      <c r="M4689" s="1">
        <f t="shared" si="405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406"/>
        <v>5</v>
      </c>
      <c r="S4689">
        <v>0.18</v>
      </c>
      <c r="T4689">
        <v>2.3E-3</v>
      </c>
      <c r="U4689">
        <f t="shared" si="407"/>
        <v>1.3799999999999999E-3</v>
      </c>
    </row>
    <row r="4690" spans="1:21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403"/>
        <v>3370</v>
      </c>
      <c r="J4690" s="1">
        <v>1</v>
      </c>
      <c r="K4690" s="1">
        <f t="shared" si="404"/>
        <v>9386000</v>
      </c>
      <c r="L4690" s="1">
        <v>1</v>
      </c>
      <c r="M4690" s="1">
        <f t="shared" si="405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406"/>
        <v>5</v>
      </c>
      <c r="S4690">
        <v>0.18</v>
      </c>
      <c r="T4690">
        <v>2.3E-3</v>
      </c>
      <c r="U4690">
        <f t="shared" si="407"/>
        <v>1.3799999999999999E-3</v>
      </c>
    </row>
    <row r="4691" spans="1:21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403"/>
        <v>3370</v>
      </c>
      <c r="J4691" s="1">
        <v>1</v>
      </c>
      <c r="K4691" s="1">
        <f t="shared" si="404"/>
        <v>9388000</v>
      </c>
      <c r="L4691" s="1">
        <v>1</v>
      </c>
      <c r="M4691" s="1">
        <f t="shared" si="405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406"/>
        <v>5</v>
      </c>
      <c r="S4691">
        <v>0.18</v>
      </c>
      <c r="T4691">
        <v>2.3E-3</v>
      </c>
      <c r="U4691">
        <f t="shared" si="407"/>
        <v>1.3799999999999999E-3</v>
      </c>
    </row>
    <row r="4692" spans="1:21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403"/>
        <v>3370</v>
      </c>
      <c r="J4692" s="1">
        <v>1</v>
      </c>
      <c r="K4692" s="1">
        <f t="shared" si="404"/>
        <v>9390000</v>
      </c>
      <c r="L4692" s="1">
        <v>1</v>
      </c>
      <c r="M4692" s="1">
        <f t="shared" si="405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406"/>
        <v>5</v>
      </c>
      <c r="S4692">
        <v>0.18</v>
      </c>
      <c r="T4692">
        <v>2.3E-3</v>
      </c>
      <c r="U4692">
        <f t="shared" si="407"/>
        <v>1.3799999999999999E-3</v>
      </c>
    </row>
    <row r="4693" spans="1:21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403"/>
        <v>3370</v>
      </c>
      <c r="J4693" s="1">
        <v>1</v>
      </c>
      <c r="K4693" s="1">
        <f t="shared" si="404"/>
        <v>9392000</v>
      </c>
      <c r="L4693" s="1">
        <v>1</v>
      </c>
      <c r="M4693" s="1">
        <f t="shared" si="405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406"/>
        <v>5</v>
      </c>
      <c r="S4693">
        <v>0.18</v>
      </c>
      <c r="T4693">
        <v>2.3E-3</v>
      </c>
      <c r="U4693">
        <f t="shared" si="407"/>
        <v>1.3799999999999999E-3</v>
      </c>
    </row>
    <row r="4694" spans="1:21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403"/>
        <v>3370</v>
      </c>
      <c r="J4694" s="1">
        <v>1</v>
      </c>
      <c r="K4694" s="1">
        <f t="shared" si="404"/>
        <v>9394000</v>
      </c>
      <c r="L4694" s="1">
        <v>1</v>
      </c>
      <c r="M4694" s="1">
        <f t="shared" si="405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406"/>
        <v>5</v>
      </c>
      <c r="S4694">
        <v>0.18</v>
      </c>
      <c r="T4694">
        <v>2.3E-3</v>
      </c>
      <c r="U4694">
        <f t="shared" si="407"/>
        <v>1.3799999999999999E-3</v>
      </c>
    </row>
    <row r="4695" spans="1:21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403"/>
        <v>3370</v>
      </c>
      <c r="J4695" s="1">
        <v>1</v>
      </c>
      <c r="K4695" s="1">
        <f t="shared" si="404"/>
        <v>9396000</v>
      </c>
      <c r="L4695" s="1">
        <v>1</v>
      </c>
      <c r="M4695" s="1">
        <f t="shared" si="405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406"/>
        <v>5</v>
      </c>
      <c r="S4695">
        <v>0.18</v>
      </c>
      <c r="T4695">
        <v>2.3E-3</v>
      </c>
      <c r="U4695">
        <f t="shared" si="407"/>
        <v>1.3799999999999999E-3</v>
      </c>
    </row>
    <row r="4696" spans="1:21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403"/>
        <v>3370</v>
      </c>
      <c r="J4696" s="1">
        <v>1</v>
      </c>
      <c r="K4696" s="1">
        <f t="shared" si="404"/>
        <v>9398000</v>
      </c>
      <c r="L4696" s="1">
        <v>1</v>
      </c>
      <c r="M4696" s="1">
        <f t="shared" si="405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406"/>
        <v>5</v>
      </c>
      <c r="S4696">
        <v>0.18</v>
      </c>
      <c r="T4696">
        <v>2.3E-3</v>
      </c>
      <c r="U4696">
        <f t="shared" si="407"/>
        <v>1.3799999999999999E-3</v>
      </c>
    </row>
    <row r="4697" spans="1:21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403"/>
        <v>3370</v>
      </c>
      <c r="J4697" s="1">
        <v>1</v>
      </c>
      <c r="K4697" s="1">
        <f t="shared" si="404"/>
        <v>9400000</v>
      </c>
      <c r="L4697" s="1">
        <v>1</v>
      </c>
      <c r="M4697" s="1">
        <f t="shared" si="405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406"/>
        <v>5</v>
      </c>
      <c r="S4697">
        <v>0.18</v>
      </c>
      <c r="T4697">
        <v>2.3E-3</v>
      </c>
      <c r="U4697">
        <f t="shared" si="407"/>
        <v>1.3799999999999999E-3</v>
      </c>
    </row>
    <row r="4698" spans="1:21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403"/>
        <v>3370</v>
      </c>
      <c r="J4698" s="1">
        <v>1</v>
      </c>
      <c r="K4698" s="1">
        <f t="shared" si="404"/>
        <v>9402000</v>
      </c>
      <c r="L4698" s="1">
        <v>1</v>
      </c>
      <c r="M4698" s="1">
        <f t="shared" si="405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406"/>
        <v>5</v>
      </c>
      <c r="S4698">
        <v>0.18</v>
      </c>
      <c r="T4698">
        <v>2.3E-3</v>
      </c>
      <c r="U4698">
        <f t="shared" si="407"/>
        <v>1.3799999999999999E-3</v>
      </c>
    </row>
    <row r="4699" spans="1:21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403"/>
        <v>3370</v>
      </c>
      <c r="J4699" s="1">
        <v>1</v>
      </c>
      <c r="K4699" s="1">
        <f t="shared" si="404"/>
        <v>9404000</v>
      </c>
      <c r="L4699" s="1">
        <v>1</v>
      </c>
      <c r="M4699" s="1">
        <f t="shared" si="405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406"/>
        <v>5</v>
      </c>
      <c r="S4699">
        <v>0.18</v>
      </c>
      <c r="T4699">
        <v>2.3E-3</v>
      </c>
      <c r="U4699">
        <f t="shared" si="407"/>
        <v>1.3799999999999999E-3</v>
      </c>
    </row>
    <row r="4700" spans="1:21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403"/>
        <v>3370</v>
      </c>
      <c r="J4700" s="1">
        <v>1</v>
      </c>
      <c r="K4700" s="1">
        <f t="shared" si="404"/>
        <v>9406000</v>
      </c>
      <c r="L4700" s="1">
        <v>1</v>
      </c>
      <c r="M4700" s="1">
        <f t="shared" si="405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406"/>
        <v>5</v>
      </c>
      <c r="S4700">
        <v>0.18</v>
      </c>
      <c r="T4700">
        <v>2.3E-3</v>
      </c>
      <c r="U4700">
        <f t="shared" si="407"/>
        <v>1.3799999999999999E-3</v>
      </c>
    </row>
    <row r="4701" spans="1:21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403"/>
        <v>3370</v>
      </c>
      <c r="J4701" s="1">
        <v>1</v>
      </c>
      <c r="K4701" s="1">
        <f t="shared" si="404"/>
        <v>9408000</v>
      </c>
      <c r="L4701" s="1">
        <v>1</v>
      </c>
      <c r="M4701" s="1">
        <f t="shared" si="405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406"/>
        <v>5</v>
      </c>
      <c r="S4701">
        <v>0.18</v>
      </c>
      <c r="T4701">
        <v>2.3E-3</v>
      </c>
      <c r="U4701">
        <f t="shared" si="407"/>
        <v>1.3799999999999999E-3</v>
      </c>
    </row>
    <row r="4702" spans="1:21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403"/>
        <v>3370</v>
      </c>
      <c r="J4702" s="1">
        <v>1</v>
      </c>
      <c r="K4702" s="1">
        <f t="shared" si="404"/>
        <v>9410000</v>
      </c>
      <c r="L4702" s="1">
        <v>1</v>
      </c>
      <c r="M4702" s="1">
        <f t="shared" si="405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406"/>
        <v>5</v>
      </c>
      <c r="S4702">
        <v>0.18</v>
      </c>
      <c r="T4702">
        <v>2.3E-3</v>
      </c>
      <c r="U4702">
        <f t="shared" si="407"/>
        <v>1.3799999999999999E-3</v>
      </c>
    </row>
    <row r="4703" spans="1:21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403"/>
        <v>3380</v>
      </c>
      <c r="J4703" s="2">
        <v>1</v>
      </c>
      <c r="K4703" s="2">
        <f t="shared" si="404"/>
        <v>9412000</v>
      </c>
      <c r="L4703" s="2">
        <v>1</v>
      </c>
      <c r="M4703" s="2">
        <f t="shared" si="405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406"/>
        <v>5</v>
      </c>
      <c r="S4703">
        <v>0.18</v>
      </c>
      <c r="T4703">
        <v>2.3E-3</v>
      </c>
      <c r="U4703">
        <f t="shared" si="407"/>
        <v>1.3799999999999999E-3</v>
      </c>
    </row>
    <row r="4704" spans="1:21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403"/>
        <v>3380</v>
      </c>
      <c r="J4704" s="2">
        <v>1</v>
      </c>
      <c r="K4704" s="2">
        <f t="shared" si="404"/>
        <v>9414000</v>
      </c>
      <c r="L4704" s="2">
        <v>1</v>
      </c>
      <c r="M4704" s="2">
        <f t="shared" si="405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406"/>
        <v>5</v>
      </c>
      <c r="S4704">
        <v>0.18</v>
      </c>
      <c r="T4704">
        <v>2.3E-3</v>
      </c>
      <c r="U4704">
        <f t="shared" si="407"/>
        <v>1.3799999999999999E-3</v>
      </c>
    </row>
    <row r="4705" spans="1:21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403"/>
        <v>3380</v>
      </c>
      <c r="J4705" s="2">
        <v>1</v>
      </c>
      <c r="K4705" s="2">
        <f t="shared" si="404"/>
        <v>9416000</v>
      </c>
      <c r="L4705" s="2">
        <v>1</v>
      </c>
      <c r="M4705" s="2">
        <f t="shared" si="405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406"/>
        <v>5</v>
      </c>
      <c r="S4705">
        <v>0.18</v>
      </c>
      <c r="T4705">
        <v>2.3E-3</v>
      </c>
      <c r="U4705">
        <f t="shared" si="407"/>
        <v>1.3799999999999999E-3</v>
      </c>
    </row>
    <row r="4706" spans="1:21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403"/>
        <v>3380</v>
      </c>
      <c r="J4706" s="2">
        <v>1</v>
      </c>
      <c r="K4706" s="2">
        <f t="shared" si="404"/>
        <v>9418000</v>
      </c>
      <c r="L4706" s="2">
        <v>1</v>
      </c>
      <c r="M4706" s="2">
        <f t="shared" si="405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406"/>
        <v>5</v>
      </c>
      <c r="S4706">
        <v>0.18</v>
      </c>
      <c r="T4706">
        <v>2.3E-3</v>
      </c>
      <c r="U4706">
        <f t="shared" si="407"/>
        <v>1.3799999999999999E-3</v>
      </c>
    </row>
    <row r="4707" spans="1:21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403"/>
        <v>3380</v>
      </c>
      <c r="J4707" s="2">
        <v>1</v>
      </c>
      <c r="K4707" s="2">
        <f t="shared" si="404"/>
        <v>9420000</v>
      </c>
      <c r="L4707" s="2">
        <v>1</v>
      </c>
      <c r="M4707" s="2">
        <f t="shared" si="405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406"/>
        <v>5</v>
      </c>
      <c r="S4707">
        <v>0.18</v>
      </c>
      <c r="T4707">
        <v>2.3E-3</v>
      </c>
      <c r="U4707">
        <f t="shared" si="407"/>
        <v>1.3799999999999999E-3</v>
      </c>
    </row>
    <row r="4708" spans="1:21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403"/>
        <v>3380</v>
      </c>
      <c r="J4708" s="2">
        <v>1</v>
      </c>
      <c r="K4708" s="2">
        <f t="shared" si="404"/>
        <v>9422000</v>
      </c>
      <c r="L4708" s="2">
        <v>1</v>
      </c>
      <c r="M4708" s="2">
        <f t="shared" si="405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406"/>
        <v>5</v>
      </c>
      <c r="S4708">
        <v>0.18</v>
      </c>
      <c r="T4708">
        <v>2.3E-3</v>
      </c>
      <c r="U4708">
        <f t="shared" si="407"/>
        <v>1.3799999999999999E-3</v>
      </c>
    </row>
    <row r="4709" spans="1:21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403"/>
        <v>3380</v>
      </c>
      <c r="J4709" s="2">
        <v>1</v>
      </c>
      <c r="K4709" s="2">
        <f t="shared" si="404"/>
        <v>9424000</v>
      </c>
      <c r="L4709" s="2">
        <v>1</v>
      </c>
      <c r="M4709" s="2">
        <f t="shared" si="405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406"/>
        <v>5</v>
      </c>
      <c r="S4709">
        <v>0.18</v>
      </c>
      <c r="T4709">
        <v>2.3E-3</v>
      </c>
      <c r="U4709">
        <f t="shared" si="407"/>
        <v>1.3799999999999999E-3</v>
      </c>
    </row>
    <row r="4710" spans="1:21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403"/>
        <v>3380</v>
      </c>
      <c r="J4710" s="2">
        <v>1</v>
      </c>
      <c r="K4710" s="2">
        <f t="shared" si="404"/>
        <v>9426000</v>
      </c>
      <c r="L4710" s="2">
        <v>1</v>
      </c>
      <c r="M4710" s="2">
        <f t="shared" si="405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406"/>
        <v>5</v>
      </c>
      <c r="S4710">
        <v>0.18</v>
      </c>
      <c r="T4710">
        <v>2.3E-3</v>
      </c>
      <c r="U4710">
        <f t="shared" si="407"/>
        <v>1.3799999999999999E-3</v>
      </c>
    </row>
    <row r="4711" spans="1:21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403"/>
        <v>3380</v>
      </c>
      <c r="J4711" s="2">
        <v>1</v>
      </c>
      <c r="K4711" s="2">
        <f t="shared" si="404"/>
        <v>9428000</v>
      </c>
      <c r="L4711" s="2">
        <v>1</v>
      </c>
      <c r="M4711" s="2">
        <f t="shared" si="405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406"/>
        <v>5</v>
      </c>
      <c r="S4711">
        <v>0.18</v>
      </c>
      <c r="T4711">
        <v>2.3E-3</v>
      </c>
      <c r="U4711">
        <f t="shared" si="407"/>
        <v>1.3799999999999999E-3</v>
      </c>
    </row>
    <row r="4712" spans="1:21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403"/>
        <v>3380</v>
      </c>
      <c r="J4712" s="2">
        <v>1</v>
      </c>
      <c r="K4712" s="2">
        <f t="shared" si="404"/>
        <v>9430000</v>
      </c>
      <c r="L4712" s="2">
        <v>1</v>
      </c>
      <c r="M4712" s="2">
        <f t="shared" si="405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406"/>
        <v>5</v>
      </c>
      <c r="S4712">
        <v>0.18</v>
      </c>
      <c r="T4712">
        <v>2.3E-3</v>
      </c>
      <c r="U4712">
        <f t="shared" si="407"/>
        <v>1.3799999999999999E-3</v>
      </c>
    </row>
    <row r="4713" spans="1:21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403"/>
        <v>3380</v>
      </c>
      <c r="J4713" s="2">
        <v>1</v>
      </c>
      <c r="K4713" s="2">
        <f t="shared" si="404"/>
        <v>9432000</v>
      </c>
      <c r="L4713" s="2">
        <v>1</v>
      </c>
      <c r="M4713" s="2">
        <f t="shared" si="405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406"/>
        <v>5</v>
      </c>
      <c r="S4713">
        <v>0.18</v>
      </c>
      <c r="T4713">
        <v>2.3E-3</v>
      </c>
      <c r="U4713">
        <f t="shared" si="407"/>
        <v>1.3799999999999999E-3</v>
      </c>
    </row>
    <row r="4714" spans="1:21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403"/>
        <v>3380</v>
      </c>
      <c r="J4714" s="2">
        <v>1</v>
      </c>
      <c r="K4714" s="2">
        <f t="shared" si="404"/>
        <v>9434000</v>
      </c>
      <c r="L4714" s="2">
        <v>1</v>
      </c>
      <c r="M4714" s="2">
        <f t="shared" si="405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406"/>
        <v>5</v>
      </c>
      <c r="S4714">
        <v>0.18</v>
      </c>
      <c r="T4714">
        <v>2.3E-3</v>
      </c>
      <c r="U4714">
        <f t="shared" si="407"/>
        <v>1.3799999999999999E-3</v>
      </c>
    </row>
    <row r="4715" spans="1:21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403"/>
        <v>3380</v>
      </c>
      <c r="J4715" s="2">
        <v>1</v>
      </c>
      <c r="K4715" s="2">
        <f t="shared" si="404"/>
        <v>9436000</v>
      </c>
      <c r="L4715" s="2">
        <v>1</v>
      </c>
      <c r="M4715" s="2">
        <f t="shared" si="405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406"/>
        <v>5</v>
      </c>
      <c r="S4715">
        <v>0.18</v>
      </c>
      <c r="T4715">
        <v>2.3E-3</v>
      </c>
      <c r="U4715">
        <f t="shared" si="407"/>
        <v>1.3799999999999999E-3</v>
      </c>
    </row>
    <row r="4716" spans="1:21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403"/>
        <v>3380</v>
      </c>
      <c r="J4716" s="2">
        <v>1</v>
      </c>
      <c r="K4716" s="2">
        <f t="shared" si="404"/>
        <v>9438000</v>
      </c>
      <c r="L4716" s="2">
        <v>1</v>
      </c>
      <c r="M4716" s="2">
        <f t="shared" si="405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406"/>
        <v>5</v>
      </c>
      <c r="S4716">
        <v>0.18</v>
      </c>
      <c r="T4716">
        <v>2.3E-3</v>
      </c>
      <c r="U4716">
        <f t="shared" si="407"/>
        <v>1.3799999999999999E-3</v>
      </c>
    </row>
    <row r="4717" spans="1:21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403"/>
        <v>3380</v>
      </c>
      <c r="J4717" s="2">
        <v>1</v>
      </c>
      <c r="K4717" s="2">
        <f t="shared" si="404"/>
        <v>9440000</v>
      </c>
      <c r="L4717" s="2">
        <v>1</v>
      </c>
      <c r="M4717" s="2">
        <f t="shared" si="405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406"/>
        <v>5</v>
      </c>
      <c r="S4717">
        <v>0.18</v>
      </c>
      <c r="T4717">
        <v>2.3E-3</v>
      </c>
      <c r="U4717">
        <f t="shared" si="407"/>
        <v>1.3799999999999999E-3</v>
      </c>
    </row>
    <row r="4718" spans="1:21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403"/>
        <v>3380</v>
      </c>
      <c r="J4718" s="2">
        <v>1</v>
      </c>
      <c r="K4718" s="2">
        <f t="shared" si="404"/>
        <v>9442000</v>
      </c>
      <c r="L4718" s="2">
        <v>1</v>
      </c>
      <c r="M4718" s="2">
        <f t="shared" si="405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406"/>
        <v>5</v>
      </c>
      <c r="S4718">
        <v>0.18</v>
      </c>
      <c r="T4718">
        <v>2.3E-3</v>
      </c>
      <c r="U4718">
        <f t="shared" si="407"/>
        <v>1.3799999999999999E-3</v>
      </c>
    </row>
    <row r="4719" spans="1:21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403"/>
        <v>3380</v>
      </c>
      <c r="J4719" s="2">
        <v>1</v>
      </c>
      <c r="K4719" s="2">
        <f t="shared" si="404"/>
        <v>9444000</v>
      </c>
      <c r="L4719" s="2">
        <v>1</v>
      </c>
      <c r="M4719" s="2">
        <f t="shared" si="405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406"/>
        <v>5</v>
      </c>
      <c r="S4719">
        <v>0.18</v>
      </c>
      <c r="T4719">
        <v>2.3E-3</v>
      </c>
      <c r="U4719">
        <f t="shared" si="407"/>
        <v>1.3799999999999999E-3</v>
      </c>
    </row>
    <row r="4720" spans="1:21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403"/>
        <v>3380</v>
      </c>
      <c r="J4720" s="2">
        <v>1</v>
      </c>
      <c r="K4720" s="2">
        <f t="shared" si="404"/>
        <v>9446000</v>
      </c>
      <c r="L4720" s="2">
        <v>1</v>
      </c>
      <c r="M4720" s="2">
        <f t="shared" si="405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406"/>
        <v>5</v>
      </c>
      <c r="S4720">
        <v>0.18</v>
      </c>
      <c r="T4720">
        <v>2.3E-3</v>
      </c>
      <c r="U4720">
        <f t="shared" si="407"/>
        <v>1.3799999999999999E-3</v>
      </c>
    </row>
    <row r="4721" spans="1:21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403"/>
        <v>3380</v>
      </c>
      <c r="J4721" s="2">
        <v>1</v>
      </c>
      <c r="K4721" s="2">
        <f t="shared" si="404"/>
        <v>9448000</v>
      </c>
      <c r="L4721" s="2">
        <v>1</v>
      </c>
      <c r="M4721" s="2">
        <f t="shared" si="405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406"/>
        <v>5</v>
      </c>
      <c r="S4721">
        <v>0.18</v>
      </c>
      <c r="T4721">
        <v>2.3E-3</v>
      </c>
      <c r="U4721">
        <f t="shared" si="407"/>
        <v>1.3799999999999999E-3</v>
      </c>
    </row>
    <row r="4722" spans="1:21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403"/>
        <v>3380</v>
      </c>
      <c r="J4722" s="2">
        <v>1</v>
      </c>
      <c r="K4722" s="2">
        <f t="shared" si="404"/>
        <v>9450000</v>
      </c>
      <c r="L4722" s="2">
        <v>1</v>
      </c>
      <c r="M4722" s="2">
        <f t="shared" si="405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406"/>
        <v>5</v>
      </c>
      <c r="S4722">
        <v>0.18</v>
      </c>
      <c r="T4722">
        <v>2.3E-3</v>
      </c>
      <c r="U4722">
        <f t="shared" si="407"/>
        <v>1.3799999999999999E-3</v>
      </c>
    </row>
    <row r="4723" spans="1:21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403"/>
        <v>3380</v>
      </c>
      <c r="J4723" s="2">
        <v>1</v>
      </c>
      <c r="K4723" s="2">
        <f t="shared" si="404"/>
        <v>9452000</v>
      </c>
      <c r="L4723" s="2">
        <v>1</v>
      </c>
      <c r="M4723" s="2">
        <f t="shared" si="405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406"/>
        <v>5</v>
      </c>
      <c r="S4723">
        <v>0.18</v>
      </c>
      <c r="T4723">
        <v>2.3E-3</v>
      </c>
      <c r="U4723">
        <f t="shared" si="407"/>
        <v>1.3799999999999999E-3</v>
      </c>
    </row>
    <row r="4724" spans="1:21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403"/>
        <v>3380</v>
      </c>
      <c r="J4724" s="2">
        <v>1</v>
      </c>
      <c r="K4724" s="2">
        <f t="shared" si="404"/>
        <v>9454000</v>
      </c>
      <c r="L4724" s="2">
        <v>1</v>
      </c>
      <c r="M4724" s="2">
        <f t="shared" si="405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406"/>
        <v>5</v>
      </c>
      <c r="S4724">
        <v>0.18</v>
      </c>
      <c r="T4724">
        <v>2.3E-3</v>
      </c>
      <c r="U4724">
        <f t="shared" si="407"/>
        <v>1.3799999999999999E-3</v>
      </c>
    </row>
    <row r="4725" spans="1:21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403"/>
        <v>3380</v>
      </c>
      <c r="J4725" s="2">
        <v>1</v>
      </c>
      <c r="K4725" s="2">
        <f t="shared" si="404"/>
        <v>9456000</v>
      </c>
      <c r="L4725" s="2">
        <v>1</v>
      </c>
      <c r="M4725" s="2">
        <f t="shared" si="405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406"/>
        <v>5</v>
      </c>
      <c r="S4725">
        <v>0.18</v>
      </c>
      <c r="T4725">
        <v>2.3E-3</v>
      </c>
      <c r="U4725">
        <f t="shared" si="407"/>
        <v>1.3799999999999999E-3</v>
      </c>
    </row>
    <row r="4726" spans="1:21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403"/>
        <v>3380</v>
      </c>
      <c r="J4726" s="2">
        <v>1</v>
      </c>
      <c r="K4726" s="2">
        <f t="shared" si="404"/>
        <v>9458000</v>
      </c>
      <c r="L4726" s="2">
        <v>1</v>
      </c>
      <c r="M4726" s="2">
        <f t="shared" si="405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406"/>
        <v>5</v>
      </c>
      <c r="S4726">
        <v>0.18</v>
      </c>
      <c r="T4726">
        <v>2.3E-3</v>
      </c>
      <c r="U4726">
        <f t="shared" si="407"/>
        <v>1.3799999999999999E-3</v>
      </c>
    </row>
    <row r="4727" spans="1:21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403"/>
        <v>3380</v>
      </c>
      <c r="J4727" s="2">
        <v>1</v>
      </c>
      <c r="K4727" s="2">
        <f t="shared" si="404"/>
        <v>9460000</v>
      </c>
      <c r="L4727" s="2">
        <v>1</v>
      </c>
      <c r="M4727" s="2">
        <f t="shared" si="405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406"/>
        <v>5</v>
      </c>
      <c r="S4727">
        <v>0.18</v>
      </c>
      <c r="T4727">
        <v>2.3E-3</v>
      </c>
      <c r="U4727">
        <f t="shared" si="407"/>
        <v>1.3799999999999999E-3</v>
      </c>
    </row>
    <row r="4728" spans="1:21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403"/>
        <v>3390</v>
      </c>
      <c r="J4728" s="2">
        <v>1</v>
      </c>
      <c r="K4728" s="2">
        <f t="shared" si="404"/>
        <v>9462000</v>
      </c>
      <c r="L4728" s="2">
        <v>1</v>
      </c>
      <c r="M4728" s="2">
        <f t="shared" si="405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406"/>
        <v>5</v>
      </c>
      <c r="S4728">
        <v>0.18</v>
      </c>
      <c r="T4728">
        <v>2.3E-3</v>
      </c>
      <c r="U4728">
        <f t="shared" si="407"/>
        <v>1.3799999999999999E-3</v>
      </c>
    </row>
    <row r="4729" spans="1:21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403"/>
        <v>3390</v>
      </c>
      <c r="J4729" s="2">
        <v>1</v>
      </c>
      <c r="K4729" s="2">
        <f t="shared" si="404"/>
        <v>9464000</v>
      </c>
      <c r="L4729" s="2">
        <v>1</v>
      </c>
      <c r="M4729" s="2">
        <f t="shared" si="405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406"/>
        <v>5</v>
      </c>
      <c r="S4729">
        <v>0.18</v>
      </c>
      <c r="T4729">
        <v>2.3E-3</v>
      </c>
      <c r="U4729">
        <f t="shared" si="407"/>
        <v>1.3799999999999999E-3</v>
      </c>
    </row>
    <row r="4730" spans="1:21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403"/>
        <v>3390</v>
      </c>
      <c r="J4730" s="2">
        <v>1</v>
      </c>
      <c r="K4730" s="2">
        <f t="shared" si="404"/>
        <v>9466000</v>
      </c>
      <c r="L4730" s="2">
        <v>1</v>
      </c>
      <c r="M4730" s="2">
        <f t="shared" si="405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406"/>
        <v>5</v>
      </c>
      <c r="S4730">
        <v>0.18</v>
      </c>
      <c r="T4730">
        <v>2.3E-3</v>
      </c>
      <c r="U4730">
        <f t="shared" si="407"/>
        <v>1.3799999999999999E-3</v>
      </c>
    </row>
    <row r="4731" spans="1:21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403"/>
        <v>3390</v>
      </c>
      <c r="J4731" s="2">
        <v>1</v>
      </c>
      <c r="K4731" s="2">
        <f t="shared" si="404"/>
        <v>9468000</v>
      </c>
      <c r="L4731" s="2">
        <v>1</v>
      </c>
      <c r="M4731" s="2">
        <f t="shared" si="405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406"/>
        <v>5</v>
      </c>
      <c r="S4731">
        <v>0.18</v>
      </c>
      <c r="T4731">
        <v>2.3E-3</v>
      </c>
      <c r="U4731">
        <f t="shared" si="407"/>
        <v>1.3799999999999999E-3</v>
      </c>
    </row>
    <row r="4732" spans="1:21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408">ROUNDDOWN(A4731/50*20+1500,-1)</f>
        <v>3390</v>
      </c>
      <c r="J4732" s="2">
        <v>1</v>
      </c>
      <c r="K4732" s="2">
        <f t="shared" si="404"/>
        <v>9470000</v>
      </c>
      <c r="L4732" s="2">
        <v>1</v>
      </c>
      <c r="M4732" s="2">
        <f t="shared" si="405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406"/>
        <v>5</v>
      </c>
      <c r="S4732">
        <v>0.18</v>
      </c>
      <c r="T4732">
        <v>2.3E-3</v>
      </c>
      <c r="U4732">
        <f t="shared" si="407"/>
        <v>1.3799999999999999E-3</v>
      </c>
    </row>
    <row r="4733" spans="1:21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408"/>
        <v>3390</v>
      </c>
      <c r="J4733" s="2">
        <v>1</v>
      </c>
      <c r="K4733" s="2">
        <f t="shared" si="404"/>
        <v>9472000</v>
      </c>
      <c r="L4733" s="2">
        <v>1</v>
      </c>
      <c r="M4733" s="2">
        <f t="shared" si="405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406"/>
        <v>5</v>
      </c>
      <c r="S4733">
        <v>0.18</v>
      </c>
      <c r="T4733">
        <v>2.3E-3</v>
      </c>
      <c r="U4733">
        <f t="shared" si="407"/>
        <v>1.3799999999999999E-3</v>
      </c>
    </row>
    <row r="4734" spans="1:21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408"/>
        <v>3390</v>
      </c>
      <c r="J4734" s="2">
        <v>1</v>
      </c>
      <c r="K4734" s="2">
        <f t="shared" si="404"/>
        <v>9474000</v>
      </c>
      <c r="L4734" s="2">
        <v>1</v>
      </c>
      <c r="M4734" s="2">
        <f t="shared" si="405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406"/>
        <v>5</v>
      </c>
      <c r="S4734">
        <v>0.18</v>
      </c>
      <c r="T4734">
        <v>2.3E-3</v>
      </c>
      <c r="U4734">
        <f t="shared" si="407"/>
        <v>1.3799999999999999E-3</v>
      </c>
    </row>
    <row r="4735" spans="1:21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408"/>
        <v>3390</v>
      </c>
      <c r="J4735" s="2">
        <v>1</v>
      </c>
      <c r="K4735" s="2">
        <f t="shared" si="404"/>
        <v>9476000</v>
      </c>
      <c r="L4735" s="2">
        <v>1</v>
      </c>
      <c r="M4735" s="2">
        <f t="shared" si="405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406"/>
        <v>5</v>
      </c>
      <c r="S4735">
        <v>0.18</v>
      </c>
      <c r="T4735">
        <v>2.3E-3</v>
      </c>
      <c r="U4735">
        <f t="shared" si="407"/>
        <v>1.3799999999999999E-3</v>
      </c>
    </row>
    <row r="4736" spans="1:21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408"/>
        <v>3390</v>
      </c>
      <c r="J4736" s="2">
        <v>1</v>
      </c>
      <c r="K4736" s="2">
        <f t="shared" ref="K4736:K4799" si="409">10000+A4736*2000</f>
        <v>9478000</v>
      </c>
      <c r="L4736" s="2">
        <v>1</v>
      </c>
      <c r="M4736" s="2">
        <f t="shared" ref="M4736:M4799" si="410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406"/>
        <v>5</v>
      </c>
      <c r="S4736">
        <v>0.18</v>
      </c>
      <c r="T4736">
        <v>2.3E-3</v>
      </c>
      <c r="U4736">
        <f t="shared" si="407"/>
        <v>1.3799999999999999E-3</v>
      </c>
    </row>
    <row r="4737" spans="1:21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408"/>
        <v>3390</v>
      </c>
      <c r="J4737" s="2">
        <v>1</v>
      </c>
      <c r="K4737" s="2">
        <f t="shared" si="409"/>
        <v>9480000</v>
      </c>
      <c r="L4737" s="2">
        <v>1</v>
      </c>
      <c r="M4737" s="2">
        <f t="shared" si="410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406"/>
        <v>5</v>
      </c>
      <c r="S4737">
        <v>0.18</v>
      </c>
      <c r="T4737">
        <v>2.3E-3</v>
      </c>
      <c r="U4737">
        <f t="shared" si="407"/>
        <v>1.3799999999999999E-3</v>
      </c>
    </row>
    <row r="4738" spans="1:21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408"/>
        <v>3390</v>
      </c>
      <c r="J4738" s="2">
        <v>1</v>
      </c>
      <c r="K4738" s="2">
        <f t="shared" si="409"/>
        <v>9482000</v>
      </c>
      <c r="L4738" s="2">
        <v>1</v>
      </c>
      <c r="M4738" s="2">
        <f t="shared" si="410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406"/>
        <v>5</v>
      </c>
      <c r="S4738">
        <v>0.18</v>
      </c>
      <c r="T4738">
        <v>2.3E-3</v>
      </c>
      <c r="U4738">
        <f t="shared" si="407"/>
        <v>1.3799999999999999E-3</v>
      </c>
    </row>
    <row r="4739" spans="1:21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408"/>
        <v>3390</v>
      </c>
      <c r="J4739" s="2">
        <v>1</v>
      </c>
      <c r="K4739" s="2">
        <f t="shared" si="409"/>
        <v>9484000</v>
      </c>
      <c r="L4739" s="2">
        <v>1</v>
      </c>
      <c r="M4739" s="2">
        <f t="shared" si="410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411">QUOTIENT(A4739,1000)+1</f>
        <v>5</v>
      </c>
      <c r="S4739">
        <v>0.18</v>
      </c>
      <c r="T4739">
        <v>2.3E-3</v>
      </c>
      <c r="U4739">
        <f t="shared" si="407"/>
        <v>1.3799999999999999E-3</v>
      </c>
    </row>
    <row r="4740" spans="1:21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408"/>
        <v>3390</v>
      </c>
      <c r="J4740" s="2">
        <v>1</v>
      </c>
      <c r="K4740" s="2">
        <f t="shared" si="409"/>
        <v>9486000</v>
      </c>
      <c r="L4740" s="2">
        <v>1</v>
      </c>
      <c r="M4740" s="2">
        <f t="shared" si="410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411"/>
        <v>5</v>
      </c>
      <c r="S4740">
        <v>0.18</v>
      </c>
      <c r="T4740">
        <v>2.3E-3</v>
      </c>
      <c r="U4740">
        <f t="shared" ref="U4740:U4803" si="412">T4740*0.6</f>
        <v>1.3799999999999999E-3</v>
      </c>
    </row>
    <row r="4741" spans="1:21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408"/>
        <v>3390</v>
      </c>
      <c r="J4741" s="2">
        <v>1</v>
      </c>
      <c r="K4741" s="2">
        <f t="shared" si="409"/>
        <v>9488000</v>
      </c>
      <c r="L4741" s="2">
        <v>1</v>
      </c>
      <c r="M4741" s="2">
        <f t="shared" si="410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411"/>
        <v>5</v>
      </c>
      <c r="S4741">
        <v>0.18</v>
      </c>
      <c r="T4741">
        <v>2.3E-3</v>
      </c>
      <c r="U4741">
        <f t="shared" si="412"/>
        <v>1.3799999999999999E-3</v>
      </c>
    </row>
    <row r="4742" spans="1:21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408"/>
        <v>3390</v>
      </c>
      <c r="J4742" s="2">
        <v>1</v>
      </c>
      <c r="K4742" s="2">
        <f t="shared" si="409"/>
        <v>9490000</v>
      </c>
      <c r="L4742" s="2">
        <v>1</v>
      </c>
      <c r="M4742" s="2">
        <f t="shared" si="410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411"/>
        <v>5</v>
      </c>
      <c r="S4742">
        <v>0.18</v>
      </c>
      <c r="T4742">
        <v>2.3E-3</v>
      </c>
      <c r="U4742">
        <f t="shared" si="412"/>
        <v>1.3799999999999999E-3</v>
      </c>
    </row>
    <row r="4743" spans="1:21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408"/>
        <v>3390</v>
      </c>
      <c r="J4743" s="2">
        <v>1</v>
      </c>
      <c r="K4743" s="2">
        <f t="shared" si="409"/>
        <v>9492000</v>
      </c>
      <c r="L4743" s="2">
        <v>1</v>
      </c>
      <c r="M4743" s="2">
        <f t="shared" si="410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411"/>
        <v>5</v>
      </c>
      <c r="S4743">
        <v>0.18</v>
      </c>
      <c r="T4743">
        <v>2.3E-3</v>
      </c>
      <c r="U4743">
        <f t="shared" si="412"/>
        <v>1.3799999999999999E-3</v>
      </c>
    </row>
    <row r="4744" spans="1:21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408"/>
        <v>3390</v>
      </c>
      <c r="J4744" s="2">
        <v>1</v>
      </c>
      <c r="K4744" s="2">
        <f t="shared" si="409"/>
        <v>9494000</v>
      </c>
      <c r="L4744" s="2">
        <v>1</v>
      </c>
      <c r="M4744" s="2">
        <f t="shared" si="410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411"/>
        <v>5</v>
      </c>
      <c r="S4744">
        <v>0.18</v>
      </c>
      <c r="T4744">
        <v>2.3E-3</v>
      </c>
      <c r="U4744">
        <f t="shared" si="412"/>
        <v>1.3799999999999999E-3</v>
      </c>
    </row>
    <row r="4745" spans="1:21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408"/>
        <v>3390</v>
      </c>
      <c r="J4745" s="2">
        <v>1</v>
      </c>
      <c r="K4745" s="2">
        <f t="shared" si="409"/>
        <v>9496000</v>
      </c>
      <c r="L4745" s="2">
        <v>1</v>
      </c>
      <c r="M4745" s="2">
        <f t="shared" si="410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411"/>
        <v>5</v>
      </c>
      <c r="S4745">
        <v>0.18</v>
      </c>
      <c r="T4745">
        <v>2.3E-3</v>
      </c>
      <c r="U4745">
        <f t="shared" si="412"/>
        <v>1.3799999999999999E-3</v>
      </c>
    </row>
    <row r="4746" spans="1:21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408"/>
        <v>3390</v>
      </c>
      <c r="J4746" s="2">
        <v>1</v>
      </c>
      <c r="K4746" s="2">
        <f t="shared" si="409"/>
        <v>9498000</v>
      </c>
      <c r="L4746" s="2">
        <v>1</v>
      </c>
      <c r="M4746" s="2">
        <f t="shared" si="410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411"/>
        <v>5</v>
      </c>
      <c r="S4746">
        <v>0.18</v>
      </c>
      <c r="T4746">
        <v>2.3E-3</v>
      </c>
      <c r="U4746">
        <f t="shared" si="412"/>
        <v>1.3799999999999999E-3</v>
      </c>
    </row>
    <row r="4747" spans="1:21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408"/>
        <v>3390</v>
      </c>
      <c r="J4747" s="2">
        <v>1</v>
      </c>
      <c r="K4747" s="2">
        <f t="shared" si="409"/>
        <v>9500000</v>
      </c>
      <c r="L4747" s="2">
        <v>1</v>
      </c>
      <c r="M4747" s="2">
        <f t="shared" si="410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411"/>
        <v>5</v>
      </c>
      <c r="S4747">
        <v>0.18</v>
      </c>
      <c r="T4747">
        <v>2.3E-3</v>
      </c>
      <c r="U4747">
        <f t="shared" si="412"/>
        <v>1.3799999999999999E-3</v>
      </c>
    </row>
    <row r="4748" spans="1:21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408"/>
        <v>3390</v>
      </c>
      <c r="J4748" s="2">
        <v>1</v>
      </c>
      <c r="K4748" s="2">
        <f t="shared" si="409"/>
        <v>9502000</v>
      </c>
      <c r="L4748" s="2">
        <v>1</v>
      </c>
      <c r="M4748" s="2">
        <f t="shared" si="410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411"/>
        <v>5</v>
      </c>
      <c r="S4748">
        <v>0.18</v>
      </c>
      <c r="T4748">
        <v>2.3E-3</v>
      </c>
      <c r="U4748">
        <f t="shared" si="412"/>
        <v>1.3799999999999999E-3</v>
      </c>
    </row>
    <row r="4749" spans="1:21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408"/>
        <v>3390</v>
      </c>
      <c r="J4749" s="2">
        <v>1</v>
      </c>
      <c r="K4749" s="2">
        <f t="shared" si="409"/>
        <v>9504000</v>
      </c>
      <c r="L4749" s="2">
        <v>1</v>
      </c>
      <c r="M4749" s="2">
        <f t="shared" si="410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411"/>
        <v>5</v>
      </c>
      <c r="S4749">
        <v>0.18</v>
      </c>
      <c r="T4749">
        <v>2.3E-3</v>
      </c>
      <c r="U4749">
        <f t="shared" si="412"/>
        <v>1.3799999999999999E-3</v>
      </c>
    </row>
    <row r="4750" spans="1:21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408"/>
        <v>3390</v>
      </c>
      <c r="J4750" s="2">
        <v>1</v>
      </c>
      <c r="K4750" s="2">
        <f t="shared" si="409"/>
        <v>9506000</v>
      </c>
      <c r="L4750" s="2">
        <v>1</v>
      </c>
      <c r="M4750" s="2">
        <f t="shared" si="410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411"/>
        <v>5</v>
      </c>
      <c r="S4750">
        <v>0.18</v>
      </c>
      <c r="T4750">
        <v>2.3E-3</v>
      </c>
      <c r="U4750">
        <f t="shared" si="412"/>
        <v>1.3799999999999999E-3</v>
      </c>
    </row>
    <row r="4751" spans="1:21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408"/>
        <v>3390</v>
      </c>
      <c r="J4751" s="2">
        <v>1</v>
      </c>
      <c r="K4751" s="2">
        <f t="shared" si="409"/>
        <v>9508000</v>
      </c>
      <c r="L4751" s="2">
        <v>1</v>
      </c>
      <c r="M4751" s="2">
        <f t="shared" si="410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411"/>
        <v>5</v>
      </c>
      <c r="S4751">
        <v>0.18</v>
      </c>
      <c r="T4751">
        <v>2.3E-3</v>
      </c>
      <c r="U4751">
        <f t="shared" si="412"/>
        <v>1.3799999999999999E-3</v>
      </c>
    </row>
    <row r="4752" spans="1:21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408"/>
        <v>3390</v>
      </c>
      <c r="J4752" s="2">
        <v>1</v>
      </c>
      <c r="K4752" s="2">
        <f t="shared" si="409"/>
        <v>9510000</v>
      </c>
      <c r="L4752" s="2">
        <v>1</v>
      </c>
      <c r="M4752" s="2">
        <f t="shared" si="410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411"/>
        <v>5</v>
      </c>
      <c r="S4752">
        <v>0.18</v>
      </c>
      <c r="T4752">
        <v>2.3E-3</v>
      </c>
      <c r="U4752">
        <f t="shared" si="412"/>
        <v>1.3799999999999999E-3</v>
      </c>
    </row>
    <row r="4753" spans="1:21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408"/>
        <v>3400</v>
      </c>
      <c r="I4753" s="1"/>
      <c r="J4753" s="1">
        <v>1</v>
      </c>
      <c r="K4753" s="1">
        <f t="shared" si="409"/>
        <v>9512000</v>
      </c>
      <c r="L4753" s="1">
        <v>1</v>
      </c>
      <c r="M4753" s="1">
        <f t="shared" si="410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411"/>
        <v>5</v>
      </c>
      <c r="S4753">
        <v>0.18</v>
      </c>
      <c r="T4753">
        <v>2.3E-3</v>
      </c>
      <c r="U4753">
        <f t="shared" si="412"/>
        <v>1.3799999999999999E-3</v>
      </c>
    </row>
    <row r="4754" spans="1:21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408"/>
        <v>3400</v>
      </c>
      <c r="I4754" s="1"/>
      <c r="J4754" s="1">
        <v>1</v>
      </c>
      <c r="K4754" s="1">
        <f t="shared" si="409"/>
        <v>9514000</v>
      </c>
      <c r="L4754" s="1">
        <v>1</v>
      </c>
      <c r="M4754" s="1">
        <f t="shared" si="410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411"/>
        <v>5</v>
      </c>
      <c r="S4754">
        <v>0.18</v>
      </c>
      <c r="T4754">
        <v>2.3E-3</v>
      </c>
      <c r="U4754">
        <f t="shared" si="412"/>
        <v>1.3799999999999999E-3</v>
      </c>
    </row>
    <row r="4755" spans="1:21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408"/>
        <v>3400</v>
      </c>
      <c r="I4755" s="1"/>
      <c r="J4755" s="1">
        <v>1</v>
      </c>
      <c r="K4755" s="1">
        <f t="shared" si="409"/>
        <v>9516000</v>
      </c>
      <c r="L4755" s="1">
        <v>1</v>
      </c>
      <c r="M4755" s="1">
        <f t="shared" si="410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411"/>
        <v>5</v>
      </c>
      <c r="S4755">
        <v>0.18</v>
      </c>
      <c r="T4755">
        <v>2.3E-3</v>
      </c>
      <c r="U4755">
        <f t="shared" si="412"/>
        <v>1.3799999999999999E-3</v>
      </c>
    </row>
    <row r="4756" spans="1:21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408"/>
        <v>3400</v>
      </c>
      <c r="I4756" s="1"/>
      <c r="J4756" s="1">
        <v>1</v>
      </c>
      <c r="K4756" s="1">
        <f t="shared" si="409"/>
        <v>9518000</v>
      </c>
      <c r="L4756" s="1">
        <v>1</v>
      </c>
      <c r="M4756" s="1">
        <f t="shared" si="410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411"/>
        <v>5</v>
      </c>
      <c r="S4756">
        <v>0.18</v>
      </c>
      <c r="T4756">
        <v>2.3E-3</v>
      </c>
      <c r="U4756">
        <f t="shared" si="412"/>
        <v>1.3799999999999999E-3</v>
      </c>
    </row>
    <row r="4757" spans="1:21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408"/>
        <v>3400</v>
      </c>
      <c r="I4757" s="1"/>
      <c r="J4757" s="1">
        <v>1</v>
      </c>
      <c r="K4757" s="1">
        <f t="shared" si="409"/>
        <v>9520000</v>
      </c>
      <c r="L4757" s="1">
        <v>1</v>
      </c>
      <c r="M4757" s="1">
        <f t="shared" si="410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411"/>
        <v>5</v>
      </c>
      <c r="S4757">
        <v>0.18</v>
      </c>
      <c r="T4757">
        <v>2.3E-3</v>
      </c>
      <c r="U4757">
        <f t="shared" si="412"/>
        <v>1.3799999999999999E-3</v>
      </c>
    </row>
    <row r="4758" spans="1:21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408"/>
        <v>3400</v>
      </c>
      <c r="I4758" s="1"/>
      <c r="J4758" s="1">
        <v>1</v>
      </c>
      <c r="K4758" s="1">
        <f t="shared" si="409"/>
        <v>9522000</v>
      </c>
      <c r="L4758" s="1">
        <v>1</v>
      </c>
      <c r="M4758" s="1">
        <f t="shared" si="410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411"/>
        <v>5</v>
      </c>
      <c r="S4758">
        <v>0.18</v>
      </c>
      <c r="T4758">
        <v>2.3E-3</v>
      </c>
      <c r="U4758">
        <f t="shared" si="412"/>
        <v>1.3799999999999999E-3</v>
      </c>
    </row>
    <row r="4759" spans="1:21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408"/>
        <v>3400</v>
      </c>
      <c r="I4759" s="1"/>
      <c r="J4759" s="1">
        <v>1</v>
      </c>
      <c r="K4759" s="1">
        <f t="shared" si="409"/>
        <v>9524000</v>
      </c>
      <c r="L4759" s="1">
        <v>1</v>
      </c>
      <c r="M4759" s="1">
        <f t="shared" si="410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411"/>
        <v>5</v>
      </c>
      <c r="S4759">
        <v>0.18</v>
      </c>
      <c r="T4759">
        <v>2.3E-3</v>
      </c>
      <c r="U4759">
        <f t="shared" si="412"/>
        <v>1.3799999999999999E-3</v>
      </c>
    </row>
    <row r="4760" spans="1:21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408"/>
        <v>3400</v>
      </c>
      <c r="I4760" s="1"/>
      <c r="J4760" s="1">
        <v>1</v>
      </c>
      <c r="K4760" s="1">
        <f t="shared" si="409"/>
        <v>9526000</v>
      </c>
      <c r="L4760" s="1">
        <v>1</v>
      </c>
      <c r="M4760" s="1">
        <f t="shared" si="410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411"/>
        <v>5</v>
      </c>
      <c r="S4760">
        <v>0.18</v>
      </c>
      <c r="T4760">
        <v>2.3E-3</v>
      </c>
      <c r="U4760">
        <f t="shared" si="412"/>
        <v>1.3799999999999999E-3</v>
      </c>
    </row>
    <row r="4761" spans="1:21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408"/>
        <v>3400</v>
      </c>
      <c r="I4761" s="1"/>
      <c r="J4761" s="1">
        <v>1</v>
      </c>
      <c r="K4761" s="1">
        <f t="shared" si="409"/>
        <v>9528000</v>
      </c>
      <c r="L4761" s="1">
        <v>1</v>
      </c>
      <c r="M4761" s="1">
        <f t="shared" si="410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411"/>
        <v>5</v>
      </c>
      <c r="S4761">
        <v>0.18</v>
      </c>
      <c r="T4761">
        <v>2.3E-3</v>
      </c>
      <c r="U4761">
        <f t="shared" si="412"/>
        <v>1.3799999999999999E-3</v>
      </c>
    </row>
    <row r="4762" spans="1:21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408"/>
        <v>3400</v>
      </c>
      <c r="I4762" s="1"/>
      <c r="J4762" s="1">
        <v>1</v>
      </c>
      <c r="K4762" s="1">
        <f t="shared" si="409"/>
        <v>9530000</v>
      </c>
      <c r="L4762" s="1">
        <v>1</v>
      </c>
      <c r="M4762" s="1">
        <f t="shared" si="410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411"/>
        <v>5</v>
      </c>
      <c r="S4762">
        <v>0.18</v>
      </c>
      <c r="T4762">
        <v>2.3E-3</v>
      </c>
      <c r="U4762">
        <f t="shared" si="412"/>
        <v>1.3799999999999999E-3</v>
      </c>
    </row>
    <row r="4763" spans="1:21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408"/>
        <v>3400</v>
      </c>
      <c r="I4763" s="1"/>
      <c r="J4763" s="1">
        <v>1</v>
      </c>
      <c r="K4763" s="1">
        <f t="shared" si="409"/>
        <v>9532000</v>
      </c>
      <c r="L4763" s="1">
        <v>1</v>
      </c>
      <c r="M4763" s="1">
        <f t="shared" si="410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411"/>
        <v>5</v>
      </c>
      <c r="S4763">
        <v>0.18</v>
      </c>
      <c r="T4763">
        <v>2.3E-3</v>
      </c>
      <c r="U4763">
        <f t="shared" si="412"/>
        <v>1.3799999999999999E-3</v>
      </c>
    </row>
    <row r="4764" spans="1:21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408"/>
        <v>3400</v>
      </c>
      <c r="I4764" s="1"/>
      <c r="J4764" s="1">
        <v>1</v>
      </c>
      <c r="K4764" s="1">
        <f t="shared" si="409"/>
        <v>9534000</v>
      </c>
      <c r="L4764" s="1">
        <v>1</v>
      </c>
      <c r="M4764" s="1">
        <f t="shared" si="410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411"/>
        <v>5</v>
      </c>
      <c r="S4764">
        <v>0.18</v>
      </c>
      <c r="T4764">
        <v>2.3E-3</v>
      </c>
      <c r="U4764">
        <f t="shared" si="412"/>
        <v>1.3799999999999999E-3</v>
      </c>
    </row>
    <row r="4765" spans="1:21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408"/>
        <v>3400</v>
      </c>
      <c r="I4765" s="1"/>
      <c r="J4765" s="1">
        <v>1</v>
      </c>
      <c r="K4765" s="1">
        <f t="shared" si="409"/>
        <v>9536000</v>
      </c>
      <c r="L4765" s="1">
        <v>1</v>
      </c>
      <c r="M4765" s="1">
        <f t="shared" si="410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411"/>
        <v>5</v>
      </c>
      <c r="S4765">
        <v>0.18</v>
      </c>
      <c r="T4765">
        <v>2.3E-3</v>
      </c>
      <c r="U4765">
        <f t="shared" si="412"/>
        <v>1.3799999999999999E-3</v>
      </c>
    </row>
    <row r="4766" spans="1:21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408"/>
        <v>3400</v>
      </c>
      <c r="I4766" s="1"/>
      <c r="J4766" s="1">
        <v>1</v>
      </c>
      <c r="K4766" s="1">
        <f t="shared" si="409"/>
        <v>9538000</v>
      </c>
      <c r="L4766" s="1">
        <v>1</v>
      </c>
      <c r="M4766" s="1">
        <f t="shared" si="410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411"/>
        <v>5</v>
      </c>
      <c r="S4766">
        <v>0.18</v>
      </c>
      <c r="T4766">
        <v>2.3E-3</v>
      </c>
      <c r="U4766">
        <f t="shared" si="412"/>
        <v>1.3799999999999999E-3</v>
      </c>
    </row>
    <row r="4767" spans="1:21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408"/>
        <v>3400</v>
      </c>
      <c r="I4767" s="1"/>
      <c r="J4767" s="1">
        <v>1</v>
      </c>
      <c r="K4767" s="1">
        <f t="shared" si="409"/>
        <v>9540000</v>
      </c>
      <c r="L4767" s="1">
        <v>1</v>
      </c>
      <c r="M4767" s="1">
        <f t="shared" si="410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411"/>
        <v>5</v>
      </c>
      <c r="S4767">
        <v>0.18</v>
      </c>
      <c r="T4767">
        <v>2.3E-3</v>
      </c>
      <c r="U4767">
        <f t="shared" si="412"/>
        <v>1.3799999999999999E-3</v>
      </c>
    </row>
    <row r="4768" spans="1:21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408"/>
        <v>3400</v>
      </c>
      <c r="I4768" s="1"/>
      <c r="J4768" s="1">
        <v>1</v>
      </c>
      <c r="K4768" s="1">
        <f t="shared" si="409"/>
        <v>9542000</v>
      </c>
      <c r="L4768" s="1">
        <v>1</v>
      </c>
      <c r="M4768" s="1">
        <f t="shared" si="410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411"/>
        <v>5</v>
      </c>
      <c r="S4768">
        <v>0.18</v>
      </c>
      <c r="T4768">
        <v>2.3E-3</v>
      </c>
      <c r="U4768">
        <f t="shared" si="412"/>
        <v>1.3799999999999999E-3</v>
      </c>
    </row>
    <row r="4769" spans="1:21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408"/>
        <v>3400</v>
      </c>
      <c r="I4769" s="1"/>
      <c r="J4769" s="1">
        <v>1</v>
      </c>
      <c r="K4769" s="1">
        <f t="shared" si="409"/>
        <v>9544000</v>
      </c>
      <c r="L4769" s="1">
        <v>1</v>
      </c>
      <c r="M4769" s="1">
        <f t="shared" si="410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411"/>
        <v>5</v>
      </c>
      <c r="S4769">
        <v>0.18</v>
      </c>
      <c r="T4769">
        <v>2.3E-3</v>
      </c>
      <c r="U4769">
        <f t="shared" si="412"/>
        <v>1.3799999999999999E-3</v>
      </c>
    </row>
    <row r="4770" spans="1:21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408"/>
        <v>3400</v>
      </c>
      <c r="I4770" s="1"/>
      <c r="J4770" s="1">
        <v>1</v>
      </c>
      <c r="K4770" s="1">
        <f t="shared" si="409"/>
        <v>9546000</v>
      </c>
      <c r="L4770" s="1">
        <v>1</v>
      </c>
      <c r="M4770" s="1">
        <f t="shared" si="410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411"/>
        <v>5</v>
      </c>
      <c r="S4770">
        <v>0.18</v>
      </c>
      <c r="T4770">
        <v>2.3E-3</v>
      </c>
      <c r="U4770">
        <f t="shared" si="412"/>
        <v>1.3799999999999999E-3</v>
      </c>
    </row>
    <row r="4771" spans="1:21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408"/>
        <v>3400</v>
      </c>
      <c r="I4771" s="1"/>
      <c r="J4771" s="1">
        <v>1</v>
      </c>
      <c r="K4771" s="1">
        <f t="shared" si="409"/>
        <v>9548000</v>
      </c>
      <c r="L4771" s="1">
        <v>1</v>
      </c>
      <c r="M4771" s="1">
        <f t="shared" si="410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411"/>
        <v>5</v>
      </c>
      <c r="S4771">
        <v>0.18</v>
      </c>
      <c r="T4771">
        <v>2.3E-3</v>
      </c>
      <c r="U4771">
        <f t="shared" si="412"/>
        <v>1.3799999999999999E-3</v>
      </c>
    </row>
    <row r="4772" spans="1:21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408"/>
        <v>3400</v>
      </c>
      <c r="I4772" s="1"/>
      <c r="J4772" s="1">
        <v>1</v>
      </c>
      <c r="K4772" s="1">
        <f t="shared" si="409"/>
        <v>9550000</v>
      </c>
      <c r="L4772" s="1">
        <v>1</v>
      </c>
      <c r="M4772" s="1">
        <f t="shared" si="410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411"/>
        <v>5</v>
      </c>
      <c r="S4772">
        <v>0.18</v>
      </c>
      <c r="T4772">
        <v>2.3E-3</v>
      </c>
      <c r="U4772">
        <f t="shared" si="412"/>
        <v>1.3799999999999999E-3</v>
      </c>
    </row>
    <row r="4773" spans="1:21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408"/>
        <v>3400</v>
      </c>
      <c r="I4773" s="1"/>
      <c r="J4773" s="1">
        <v>1</v>
      </c>
      <c r="K4773" s="1">
        <f t="shared" si="409"/>
        <v>9552000</v>
      </c>
      <c r="L4773" s="1">
        <v>1</v>
      </c>
      <c r="M4773" s="1">
        <f t="shared" si="410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411"/>
        <v>5</v>
      </c>
      <c r="S4773">
        <v>0.18</v>
      </c>
      <c r="T4773">
        <v>2.3E-3</v>
      </c>
      <c r="U4773">
        <f t="shared" si="412"/>
        <v>1.3799999999999999E-3</v>
      </c>
    </row>
    <row r="4774" spans="1:21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408"/>
        <v>3400</v>
      </c>
      <c r="I4774" s="1"/>
      <c r="J4774" s="1">
        <v>1</v>
      </c>
      <c r="K4774" s="1">
        <f t="shared" si="409"/>
        <v>9554000</v>
      </c>
      <c r="L4774" s="1">
        <v>1</v>
      </c>
      <c r="M4774" s="1">
        <f t="shared" si="410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411"/>
        <v>5</v>
      </c>
      <c r="S4774">
        <v>0.18</v>
      </c>
      <c r="T4774">
        <v>2.3E-3</v>
      </c>
      <c r="U4774">
        <f t="shared" si="412"/>
        <v>1.3799999999999999E-3</v>
      </c>
    </row>
    <row r="4775" spans="1:21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408"/>
        <v>3400</v>
      </c>
      <c r="I4775" s="1"/>
      <c r="J4775" s="1">
        <v>1</v>
      </c>
      <c r="K4775" s="1">
        <f t="shared" si="409"/>
        <v>9556000</v>
      </c>
      <c r="L4775" s="1">
        <v>1</v>
      </c>
      <c r="M4775" s="1">
        <f t="shared" si="410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411"/>
        <v>5</v>
      </c>
      <c r="S4775">
        <v>0.18</v>
      </c>
      <c r="T4775">
        <v>2.3E-3</v>
      </c>
      <c r="U4775">
        <f t="shared" si="412"/>
        <v>1.3799999999999999E-3</v>
      </c>
    </row>
    <row r="4776" spans="1:21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408"/>
        <v>3400</v>
      </c>
      <c r="I4776" s="1"/>
      <c r="J4776" s="1">
        <v>1</v>
      </c>
      <c r="K4776" s="1">
        <f t="shared" si="409"/>
        <v>9558000</v>
      </c>
      <c r="L4776" s="1">
        <v>1</v>
      </c>
      <c r="M4776" s="1">
        <f t="shared" si="410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411"/>
        <v>5</v>
      </c>
      <c r="S4776">
        <v>0.18</v>
      </c>
      <c r="T4776">
        <v>2.3E-3</v>
      </c>
      <c r="U4776">
        <f t="shared" si="412"/>
        <v>1.3799999999999999E-3</v>
      </c>
    </row>
    <row r="4777" spans="1:21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408"/>
        <v>3400</v>
      </c>
      <c r="I4777" s="1"/>
      <c r="J4777" s="1">
        <v>1</v>
      </c>
      <c r="K4777" s="1">
        <f t="shared" si="409"/>
        <v>9560000</v>
      </c>
      <c r="L4777" s="1">
        <v>1</v>
      </c>
      <c r="M4777" s="1">
        <f t="shared" si="410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411"/>
        <v>5</v>
      </c>
      <c r="S4777">
        <v>0.18</v>
      </c>
      <c r="T4777">
        <v>2.3E-3</v>
      </c>
      <c r="U4777">
        <f t="shared" si="412"/>
        <v>1.3799999999999999E-3</v>
      </c>
    </row>
    <row r="4778" spans="1:21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408"/>
        <v>3410</v>
      </c>
      <c r="I4778" s="1"/>
      <c r="J4778" s="1">
        <v>1</v>
      </c>
      <c r="K4778" s="1">
        <f t="shared" si="409"/>
        <v>9562000</v>
      </c>
      <c r="L4778" s="1">
        <v>1</v>
      </c>
      <c r="M4778" s="1">
        <f t="shared" si="410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411"/>
        <v>5</v>
      </c>
      <c r="S4778">
        <v>0.18</v>
      </c>
      <c r="T4778">
        <v>2.3E-3</v>
      </c>
      <c r="U4778">
        <f t="shared" si="412"/>
        <v>1.3799999999999999E-3</v>
      </c>
    </row>
    <row r="4779" spans="1:21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408"/>
        <v>3410</v>
      </c>
      <c r="I4779" s="1"/>
      <c r="J4779" s="1">
        <v>1</v>
      </c>
      <c r="K4779" s="1">
        <f t="shared" si="409"/>
        <v>9564000</v>
      </c>
      <c r="L4779" s="1">
        <v>1</v>
      </c>
      <c r="M4779" s="1">
        <f t="shared" si="410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411"/>
        <v>5</v>
      </c>
      <c r="S4779">
        <v>0.18</v>
      </c>
      <c r="T4779">
        <v>2.3E-3</v>
      </c>
      <c r="U4779">
        <f t="shared" si="412"/>
        <v>1.3799999999999999E-3</v>
      </c>
    </row>
    <row r="4780" spans="1:21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408"/>
        <v>3410</v>
      </c>
      <c r="I4780" s="1"/>
      <c r="J4780" s="1">
        <v>1</v>
      </c>
      <c r="K4780" s="1">
        <f t="shared" si="409"/>
        <v>9566000</v>
      </c>
      <c r="L4780" s="1">
        <v>1</v>
      </c>
      <c r="M4780" s="1">
        <f t="shared" si="410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411"/>
        <v>5</v>
      </c>
      <c r="S4780">
        <v>0.18</v>
      </c>
      <c r="T4780">
        <v>2.3E-3</v>
      </c>
      <c r="U4780">
        <f t="shared" si="412"/>
        <v>1.3799999999999999E-3</v>
      </c>
    </row>
    <row r="4781" spans="1:21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408"/>
        <v>3410</v>
      </c>
      <c r="I4781" s="1"/>
      <c r="J4781" s="1">
        <v>1</v>
      </c>
      <c r="K4781" s="1">
        <f t="shared" si="409"/>
        <v>9568000</v>
      </c>
      <c r="L4781" s="1">
        <v>1</v>
      </c>
      <c r="M4781" s="1">
        <f t="shared" si="410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411"/>
        <v>5</v>
      </c>
      <c r="S4781">
        <v>0.18</v>
      </c>
      <c r="T4781">
        <v>2.3E-3</v>
      </c>
      <c r="U4781">
        <f t="shared" si="412"/>
        <v>1.3799999999999999E-3</v>
      </c>
    </row>
    <row r="4782" spans="1:21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408"/>
        <v>3410</v>
      </c>
      <c r="I4782" s="1"/>
      <c r="J4782" s="1">
        <v>1</v>
      </c>
      <c r="K4782" s="1">
        <f t="shared" si="409"/>
        <v>9570000</v>
      </c>
      <c r="L4782" s="1">
        <v>1</v>
      </c>
      <c r="M4782" s="1">
        <f t="shared" si="410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411"/>
        <v>5</v>
      </c>
      <c r="S4782">
        <v>0.18</v>
      </c>
      <c r="T4782">
        <v>2.3E-3</v>
      </c>
      <c r="U4782">
        <f t="shared" si="412"/>
        <v>1.3799999999999999E-3</v>
      </c>
    </row>
    <row r="4783" spans="1:21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408"/>
        <v>3410</v>
      </c>
      <c r="I4783" s="1"/>
      <c r="J4783" s="1">
        <v>1</v>
      </c>
      <c r="K4783" s="1">
        <f t="shared" si="409"/>
        <v>9572000</v>
      </c>
      <c r="L4783" s="1">
        <v>1</v>
      </c>
      <c r="M4783" s="1">
        <f t="shared" si="410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411"/>
        <v>5</v>
      </c>
      <c r="S4783">
        <v>0.18</v>
      </c>
      <c r="T4783">
        <v>2.3E-3</v>
      </c>
      <c r="U4783">
        <f t="shared" si="412"/>
        <v>1.3799999999999999E-3</v>
      </c>
    </row>
    <row r="4784" spans="1:21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408"/>
        <v>3410</v>
      </c>
      <c r="I4784" s="1"/>
      <c r="J4784" s="1">
        <v>1</v>
      </c>
      <c r="K4784" s="1">
        <f t="shared" si="409"/>
        <v>9574000</v>
      </c>
      <c r="L4784" s="1">
        <v>1</v>
      </c>
      <c r="M4784" s="1">
        <f t="shared" si="410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411"/>
        <v>5</v>
      </c>
      <c r="S4784">
        <v>0.18</v>
      </c>
      <c r="T4784">
        <v>2.3E-3</v>
      </c>
      <c r="U4784">
        <f t="shared" si="412"/>
        <v>1.3799999999999999E-3</v>
      </c>
    </row>
    <row r="4785" spans="1:21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408"/>
        <v>3410</v>
      </c>
      <c r="I4785" s="1"/>
      <c r="J4785" s="1">
        <v>1</v>
      </c>
      <c r="K4785" s="1">
        <f t="shared" si="409"/>
        <v>9576000</v>
      </c>
      <c r="L4785" s="1">
        <v>1</v>
      </c>
      <c r="M4785" s="1">
        <f t="shared" si="410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411"/>
        <v>5</v>
      </c>
      <c r="S4785">
        <v>0.18</v>
      </c>
      <c r="T4785">
        <v>2.3E-3</v>
      </c>
      <c r="U4785">
        <f t="shared" si="412"/>
        <v>1.3799999999999999E-3</v>
      </c>
    </row>
    <row r="4786" spans="1:21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408"/>
        <v>3410</v>
      </c>
      <c r="I4786" s="1"/>
      <c r="J4786" s="1">
        <v>1</v>
      </c>
      <c r="K4786" s="1">
        <f t="shared" si="409"/>
        <v>9578000</v>
      </c>
      <c r="L4786" s="1">
        <v>1</v>
      </c>
      <c r="M4786" s="1">
        <f t="shared" si="410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411"/>
        <v>5</v>
      </c>
      <c r="S4786">
        <v>0.18</v>
      </c>
      <c r="T4786">
        <v>2.3E-3</v>
      </c>
      <c r="U4786">
        <f t="shared" si="412"/>
        <v>1.3799999999999999E-3</v>
      </c>
    </row>
    <row r="4787" spans="1:21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408"/>
        <v>3410</v>
      </c>
      <c r="I4787" s="1"/>
      <c r="J4787" s="1">
        <v>1</v>
      </c>
      <c r="K4787" s="1">
        <f t="shared" si="409"/>
        <v>9580000</v>
      </c>
      <c r="L4787" s="1">
        <v>1</v>
      </c>
      <c r="M4787" s="1">
        <f t="shared" si="410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411"/>
        <v>5</v>
      </c>
      <c r="S4787">
        <v>0.18</v>
      </c>
      <c r="T4787">
        <v>2.3E-3</v>
      </c>
      <c r="U4787">
        <f t="shared" si="412"/>
        <v>1.3799999999999999E-3</v>
      </c>
    </row>
    <row r="4788" spans="1:21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408"/>
        <v>3410</v>
      </c>
      <c r="I4788" s="1"/>
      <c r="J4788" s="1">
        <v>1</v>
      </c>
      <c r="K4788" s="1">
        <f t="shared" si="409"/>
        <v>9582000</v>
      </c>
      <c r="L4788" s="1">
        <v>1</v>
      </c>
      <c r="M4788" s="1">
        <f t="shared" si="410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411"/>
        <v>5</v>
      </c>
      <c r="S4788">
        <v>0.18</v>
      </c>
      <c r="T4788">
        <v>2.3E-3</v>
      </c>
      <c r="U4788">
        <f t="shared" si="412"/>
        <v>1.3799999999999999E-3</v>
      </c>
    </row>
    <row r="4789" spans="1:21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408"/>
        <v>3410</v>
      </c>
      <c r="I4789" s="1"/>
      <c r="J4789" s="1">
        <v>1</v>
      </c>
      <c r="K4789" s="1">
        <f t="shared" si="409"/>
        <v>9584000</v>
      </c>
      <c r="L4789" s="1">
        <v>1</v>
      </c>
      <c r="M4789" s="1">
        <f t="shared" si="410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411"/>
        <v>5</v>
      </c>
      <c r="S4789">
        <v>0.18</v>
      </c>
      <c r="T4789">
        <v>2.3E-3</v>
      </c>
      <c r="U4789">
        <f t="shared" si="412"/>
        <v>1.3799999999999999E-3</v>
      </c>
    </row>
    <row r="4790" spans="1:21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408"/>
        <v>3410</v>
      </c>
      <c r="I4790" s="1"/>
      <c r="J4790" s="1">
        <v>1</v>
      </c>
      <c r="K4790" s="1">
        <f t="shared" si="409"/>
        <v>9586000</v>
      </c>
      <c r="L4790" s="1">
        <v>1</v>
      </c>
      <c r="M4790" s="1">
        <f t="shared" si="410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411"/>
        <v>5</v>
      </c>
      <c r="S4790">
        <v>0.18</v>
      </c>
      <c r="T4790">
        <v>2.3E-3</v>
      </c>
      <c r="U4790">
        <f t="shared" si="412"/>
        <v>1.3799999999999999E-3</v>
      </c>
    </row>
    <row r="4791" spans="1:21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408"/>
        <v>3410</v>
      </c>
      <c r="I4791" s="1"/>
      <c r="J4791" s="1">
        <v>1</v>
      </c>
      <c r="K4791" s="1">
        <f t="shared" si="409"/>
        <v>9588000</v>
      </c>
      <c r="L4791" s="1">
        <v>1</v>
      </c>
      <c r="M4791" s="1">
        <f t="shared" si="410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411"/>
        <v>5</v>
      </c>
      <c r="S4791">
        <v>0.18</v>
      </c>
      <c r="T4791">
        <v>2.3E-3</v>
      </c>
      <c r="U4791">
        <f t="shared" si="412"/>
        <v>1.3799999999999999E-3</v>
      </c>
    </row>
    <row r="4792" spans="1:21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408"/>
        <v>3410</v>
      </c>
      <c r="I4792" s="1"/>
      <c r="J4792" s="1">
        <v>1</v>
      </c>
      <c r="K4792" s="1">
        <f t="shared" si="409"/>
        <v>9590000</v>
      </c>
      <c r="L4792" s="1">
        <v>1</v>
      </c>
      <c r="M4792" s="1">
        <f t="shared" si="410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411"/>
        <v>5</v>
      </c>
      <c r="S4792">
        <v>0.18</v>
      </c>
      <c r="T4792">
        <v>2.3E-3</v>
      </c>
      <c r="U4792">
        <f t="shared" si="412"/>
        <v>1.3799999999999999E-3</v>
      </c>
    </row>
    <row r="4793" spans="1:21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408"/>
        <v>3410</v>
      </c>
      <c r="I4793" s="1"/>
      <c r="J4793" s="1">
        <v>1</v>
      </c>
      <c r="K4793" s="1">
        <f t="shared" si="409"/>
        <v>9592000</v>
      </c>
      <c r="L4793" s="1">
        <v>1</v>
      </c>
      <c r="M4793" s="1">
        <f t="shared" si="410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411"/>
        <v>5</v>
      </c>
      <c r="S4793">
        <v>0.18</v>
      </c>
      <c r="T4793">
        <v>2.3E-3</v>
      </c>
      <c r="U4793">
        <f t="shared" si="412"/>
        <v>1.3799999999999999E-3</v>
      </c>
    </row>
    <row r="4794" spans="1:21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408"/>
        <v>3410</v>
      </c>
      <c r="I4794" s="1"/>
      <c r="J4794" s="1">
        <v>1</v>
      </c>
      <c r="K4794" s="1">
        <f t="shared" si="409"/>
        <v>9594000</v>
      </c>
      <c r="L4794" s="1">
        <v>1</v>
      </c>
      <c r="M4794" s="1">
        <f t="shared" si="410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411"/>
        <v>5</v>
      </c>
      <c r="S4794">
        <v>0.18</v>
      </c>
      <c r="T4794">
        <v>2.3E-3</v>
      </c>
      <c r="U4794">
        <f t="shared" si="412"/>
        <v>1.3799999999999999E-3</v>
      </c>
    </row>
    <row r="4795" spans="1:21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408"/>
        <v>3410</v>
      </c>
      <c r="I4795" s="1"/>
      <c r="J4795" s="1">
        <v>1</v>
      </c>
      <c r="K4795" s="1">
        <f t="shared" si="409"/>
        <v>9596000</v>
      </c>
      <c r="L4795" s="1">
        <v>1</v>
      </c>
      <c r="M4795" s="1">
        <f t="shared" si="410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411"/>
        <v>5</v>
      </c>
      <c r="S4795">
        <v>0.18</v>
      </c>
      <c r="T4795">
        <v>2.3E-3</v>
      </c>
      <c r="U4795">
        <f t="shared" si="412"/>
        <v>1.3799999999999999E-3</v>
      </c>
    </row>
    <row r="4796" spans="1:21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413">ROUNDDOWN(A4795/50*20+1500,-1)</f>
        <v>3410</v>
      </c>
      <c r="I4796" s="1"/>
      <c r="J4796" s="1">
        <v>1</v>
      </c>
      <c r="K4796" s="1">
        <f t="shared" si="409"/>
        <v>9598000</v>
      </c>
      <c r="L4796" s="1">
        <v>1</v>
      </c>
      <c r="M4796" s="1">
        <f t="shared" si="410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411"/>
        <v>5</v>
      </c>
      <c r="S4796">
        <v>0.18</v>
      </c>
      <c r="T4796">
        <v>2.3E-3</v>
      </c>
      <c r="U4796">
        <f t="shared" si="412"/>
        <v>1.3799999999999999E-3</v>
      </c>
    </row>
    <row r="4797" spans="1:21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413"/>
        <v>3410</v>
      </c>
      <c r="I4797" s="1"/>
      <c r="J4797" s="1">
        <v>1</v>
      </c>
      <c r="K4797" s="1">
        <f t="shared" si="409"/>
        <v>9600000</v>
      </c>
      <c r="L4797" s="1">
        <v>1</v>
      </c>
      <c r="M4797" s="1">
        <f t="shared" si="410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411"/>
        <v>5</v>
      </c>
      <c r="S4797">
        <v>0.18</v>
      </c>
      <c r="T4797">
        <v>2.3E-3</v>
      </c>
      <c r="U4797">
        <f t="shared" si="412"/>
        <v>1.3799999999999999E-3</v>
      </c>
    </row>
    <row r="4798" spans="1:21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413"/>
        <v>3410</v>
      </c>
      <c r="I4798" s="1"/>
      <c r="J4798" s="1">
        <v>1</v>
      </c>
      <c r="K4798" s="1">
        <f t="shared" si="409"/>
        <v>9602000</v>
      </c>
      <c r="L4798" s="1">
        <v>1</v>
      </c>
      <c r="M4798" s="1">
        <f t="shared" si="410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411"/>
        <v>5</v>
      </c>
      <c r="S4798">
        <v>0.18</v>
      </c>
      <c r="T4798">
        <v>2.3E-3</v>
      </c>
      <c r="U4798">
        <f t="shared" si="412"/>
        <v>1.3799999999999999E-3</v>
      </c>
    </row>
    <row r="4799" spans="1:21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413"/>
        <v>3410</v>
      </c>
      <c r="I4799" s="1"/>
      <c r="J4799" s="1">
        <v>1</v>
      </c>
      <c r="K4799" s="1">
        <f t="shared" si="409"/>
        <v>9604000</v>
      </c>
      <c r="L4799" s="1">
        <v>1</v>
      </c>
      <c r="M4799" s="1">
        <f t="shared" si="410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411"/>
        <v>5</v>
      </c>
      <c r="S4799">
        <v>0.18</v>
      </c>
      <c r="T4799">
        <v>2.3E-3</v>
      </c>
      <c r="U4799">
        <f t="shared" si="412"/>
        <v>1.3799999999999999E-3</v>
      </c>
    </row>
    <row r="4800" spans="1:21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413"/>
        <v>3410</v>
      </c>
      <c r="I4800" s="1"/>
      <c r="J4800" s="1">
        <v>1</v>
      </c>
      <c r="K4800" s="1">
        <f t="shared" ref="K4800:K4804" si="414">10000+A4800*2000</f>
        <v>9606000</v>
      </c>
      <c r="L4800" s="1">
        <v>1</v>
      </c>
      <c r="M4800" s="1">
        <f t="shared" ref="M4800:M4804" si="415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411"/>
        <v>5</v>
      </c>
      <c r="S4800">
        <v>0.18</v>
      </c>
      <c r="T4800">
        <v>2.3E-3</v>
      </c>
      <c r="U4800">
        <f t="shared" si="412"/>
        <v>1.3799999999999999E-3</v>
      </c>
    </row>
    <row r="4801" spans="1:21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413"/>
        <v>3410</v>
      </c>
      <c r="I4801" s="1"/>
      <c r="J4801" s="1">
        <v>1</v>
      </c>
      <c r="K4801" s="1">
        <f t="shared" si="414"/>
        <v>9608000</v>
      </c>
      <c r="L4801" s="1">
        <v>1</v>
      </c>
      <c r="M4801" s="1">
        <f t="shared" si="415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411"/>
        <v>5</v>
      </c>
      <c r="S4801">
        <v>0.18</v>
      </c>
      <c r="T4801">
        <v>2.3E-3</v>
      </c>
      <c r="U4801">
        <f t="shared" si="412"/>
        <v>1.3799999999999999E-3</v>
      </c>
    </row>
    <row r="4802" spans="1:21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413"/>
        <v>3410</v>
      </c>
      <c r="I4802" s="1"/>
      <c r="J4802" s="1">
        <v>1</v>
      </c>
      <c r="K4802" s="1">
        <f t="shared" si="414"/>
        <v>9610000</v>
      </c>
      <c r="L4802" s="1">
        <v>1</v>
      </c>
      <c r="M4802" s="1">
        <f t="shared" si="415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411"/>
        <v>5</v>
      </c>
      <c r="S4802">
        <v>0.18</v>
      </c>
      <c r="T4802">
        <v>2.3E-3</v>
      </c>
      <c r="U4802">
        <f t="shared" si="412"/>
        <v>1.3799999999999999E-3</v>
      </c>
    </row>
    <row r="4803" spans="1:21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413"/>
        <v>3420</v>
      </c>
      <c r="J4803" s="2">
        <v>1</v>
      </c>
      <c r="K4803" s="2">
        <f t="shared" si="414"/>
        <v>9612000</v>
      </c>
      <c r="L4803" s="2">
        <v>1</v>
      </c>
      <c r="M4803" s="2">
        <f t="shared" si="415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416">QUOTIENT(A4803,1000)+1</f>
        <v>5</v>
      </c>
      <c r="S4803">
        <v>0.18</v>
      </c>
      <c r="T4803">
        <v>2.3E-3</v>
      </c>
      <c r="U4803">
        <f t="shared" si="412"/>
        <v>1.3799999999999999E-3</v>
      </c>
    </row>
    <row r="4804" spans="1:21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413"/>
        <v>3420</v>
      </c>
      <c r="J4804" s="2">
        <v>1</v>
      </c>
      <c r="K4804" s="2">
        <f t="shared" si="414"/>
        <v>9614000</v>
      </c>
      <c r="L4804" s="2">
        <v>1</v>
      </c>
      <c r="M4804" s="2">
        <f t="shared" si="415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416"/>
        <v>5</v>
      </c>
      <c r="S4804">
        <v>0.18</v>
      </c>
      <c r="T4804">
        <v>2.3E-3</v>
      </c>
      <c r="U4804">
        <f t="shared" ref="U4804:U4867" si="417">T4804*0.6</f>
        <v>1.3799999999999999E-3</v>
      </c>
    </row>
    <row r="4805" spans="1:21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413"/>
        <v>3420</v>
      </c>
      <c r="J4805" s="2">
        <v>1</v>
      </c>
      <c r="K4805" s="2">
        <f t="shared" ref="K4805:K4868" si="418">10000+A4805*2000</f>
        <v>9616000</v>
      </c>
      <c r="L4805" s="2">
        <v>1</v>
      </c>
      <c r="M4805" s="2">
        <f t="shared" ref="M4805:M4868" si="419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416"/>
        <v>5</v>
      </c>
      <c r="S4805">
        <v>0.18</v>
      </c>
      <c r="T4805">
        <v>2.3E-3</v>
      </c>
      <c r="U4805">
        <f t="shared" si="417"/>
        <v>1.3799999999999999E-3</v>
      </c>
    </row>
    <row r="4806" spans="1:21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413"/>
        <v>3420</v>
      </c>
      <c r="J4806" s="2">
        <v>1</v>
      </c>
      <c r="K4806" s="2">
        <f t="shared" si="418"/>
        <v>9618000</v>
      </c>
      <c r="L4806" s="2">
        <v>1</v>
      </c>
      <c r="M4806" s="2">
        <f t="shared" si="419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416"/>
        <v>5</v>
      </c>
      <c r="S4806">
        <v>0.18</v>
      </c>
      <c r="T4806">
        <v>2.3E-3</v>
      </c>
      <c r="U4806">
        <f t="shared" si="417"/>
        <v>1.3799999999999999E-3</v>
      </c>
    </row>
    <row r="4807" spans="1:21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413"/>
        <v>3420</v>
      </c>
      <c r="J4807" s="2">
        <v>1</v>
      </c>
      <c r="K4807" s="2">
        <f t="shared" si="418"/>
        <v>9620000</v>
      </c>
      <c r="L4807" s="2">
        <v>1</v>
      </c>
      <c r="M4807" s="2">
        <f t="shared" si="419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416"/>
        <v>5</v>
      </c>
      <c r="S4807">
        <v>0.18</v>
      </c>
      <c r="T4807">
        <v>2.3E-3</v>
      </c>
      <c r="U4807">
        <f t="shared" si="417"/>
        <v>1.3799999999999999E-3</v>
      </c>
    </row>
    <row r="4808" spans="1:21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413"/>
        <v>3420</v>
      </c>
      <c r="J4808" s="2">
        <v>1</v>
      </c>
      <c r="K4808" s="2">
        <f t="shared" si="418"/>
        <v>9622000</v>
      </c>
      <c r="L4808" s="2">
        <v>1</v>
      </c>
      <c r="M4808" s="2">
        <f t="shared" si="419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416"/>
        <v>5</v>
      </c>
      <c r="S4808">
        <v>0.18</v>
      </c>
      <c r="T4808">
        <v>2.3E-3</v>
      </c>
      <c r="U4808">
        <f t="shared" si="417"/>
        <v>1.3799999999999999E-3</v>
      </c>
    </row>
    <row r="4809" spans="1:21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413"/>
        <v>3420</v>
      </c>
      <c r="J4809" s="2">
        <v>1</v>
      </c>
      <c r="K4809" s="2">
        <f t="shared" si="418"/>
        <v>9624000</v>
      </c>
      <c r="L4809" s="2">
        <v>1</v>
      </c>
      <c r="M4809" s="2">
        <f t="shared" si="419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416"/>
        <v>5</v>
      </c>
      <c r="S4809">
        <v>0.18</v>
      </c>
      <c r="T4809">
        <v>2.3E-3</v>
      </c>
      <c r="U4809">
        <f t="shared" si="417"/>
        <v>1.3799999999999999E-3</v>
      </c>
    </row>
    <row r="4810" spans="1:21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413"/>
        <v>3420</v>
      </c>
      <c r="J4810" s="2">
        <v>1</v>
      </c>
      <c r="K4810" s="2">
        <f t="shared" si="418"/>
        <v>9626000</v>
      </c>
      <c r="L4810" s="2">
        <v>1</v>
      </c>
      <c r="M4810" s="2">
        <f t="shared" si="419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416"/>
        <v>5</v>
      </c>
      <c r="S4810">
        <v>0.18</v>
      </c>
      <c r="T4810">
        <v>2.3E-3</v>
      </c>
      <c r="U4810">
        <f t="shared" si="417"/>
        <v>1.3799999999999999E-3</v>
      </c>
    </row>
    <row r="4811" spans="1:21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413"/>
        <v>3420</v>
      </c>
      <c r="J4811" s="2">
        <v>1</v>
      </c>
      <c r="K4811" s="2">
        <f t="shared" si="418"/>
        <v>9628000</v>
      </c>
      <c r="L4811" s="2">
        <v>1</v>
      </c>
      <c r="M4811" s="2">
        <f t="shared" si="419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416"/>
        <v>5</v>
      </c>
      <c r="S4811">
        <v>0.18</v>
      </c>
      <c r="T4811">
        <v>2.3E-3</v>
      </c>
      <c r="U4811">
        <f t="shared" si="417"/>
        <v>1.3799999999999999E-3</v>
      </c>
    </row>
    <row r="4812" spans="1:21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413"/>
        <v>3420</v>
      </c>
      <c r="J4812" s="2">
        <v>1</v>
      </c>
      <c r="K4812" s="2">
        <f t="shared" si="418"/>
        <v>9630000</v>
      </c>
      <c r="L4812" s="2">
        <v>1</v>
      </c>
      <c r="M4812" s="2">
        <f t="shared" si="419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416"/>
        <v>5</v>
      </c>
      <c r="S4812">
        <v>0.18</v>
      </c>
      <c r="T4812">
        <v>2.3E-3</v>
      </c>
      <c r="U4812">
        <f t="shared" si="417"/>
        <v>1.3799999999999999E-3</v>
      </c>
    </row>
    <row r="4813" spans="1:21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413"/>
        <v>3420</v>
      </c>
      <c r="J4813" s="2">
        <v>1</v>
      </c>
      <c r="K4813" s="2">
        <f t="shared" si="418"/>
        <v>9632000</v>
      </c>
      <c r="L4813" s="2">
        <v>1</v>
      </c>
      <c r="M4813" s="2">
        <f t="shared" si="419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416"/>
        <v>5</v>
      </c>
      <c r="S4813">
        <v>0.18</v>
      </c>
      <c r="T4813">
        <v>2.3E-3</v>
      </c>
      <c r="U4813">
        <f t="shared" si="417"/>
        <v>1.3799999999999999E-3</v>
      </c>
    </row>
    <row r="4814" spans="1:21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413"/>
        <v>3420</v>
      </c>
      <c r="J4814" s="2">
        <v>1</v>
      </c>
      <c r="K4814" s="2">
        <f t="shared" si="418"/>
        <v>9634000</v>
      </c>
      <c r="L4814" s="2">
        <v>1</v>
      </c>
      <c r="M4814" s="2">
        <f t="shared" si="419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416"/>
        <v>5</v>
      </c>
      <c r="S4814">
        <v>0.18</v>
      </c>
      <c r="T4814">
        <v>2.3E-3</v>
      </c>
      <c r="U4814">
        <f t="shared" si="417"/>
        <v>1.3799999999999999E-3</v>
      </c>
    </row>
    <row r="4815" spans="1:21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413"/>
        <v>3420</v>
      </c>
      <c r="J4815" s="2">
        <v>1</v>
      </c>
      <c r="K4815" s="2">
        <f t="shared" si="418"/>
        <v>9636000</v>
      </c>
      <c r="L4815" s="2">
        <v>1</v>
      </c>
      <c r="M4815" s="2">
        <f t="shared" si="419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416"/>
        <v>5</v>
      </c>
      <c r="S4815">
        <v>0.18</v>
      </c>
      <c r="T4815">
        <v>2.3E-3</v>
      </c>
      <c r="U4815">
        <f t="shared" si="417"/>
        <v>1.3799999999999999E-3</v>
      </c>
    </row>
    <row r="4816" spans="1:21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413"/>
        <v>3420</v>
      </c>
      <c r="J4816" s="2">
        <v>1</v>
      </c>
      <c r="K4816" s="2">
        <f t="shared" si="418"/>
        <v>9638000</v>
      </c>
      <c r="L4816" s="2">
        <v>1</v>
      </c>
      <c r="M4816" s="2">
        <f t="shared" si="419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416"/>
        <v>5</v>
      </c>
      <c r="S4816">
        <v>0.18</v>
      </c>
      <c r="T4816">
        <v>2.3E-3</v>
      </c>
      <c r="U4816">
        <f t="shared" si="417"/>
        <v>1.3799999999999999E-3</v>
      </c>
    </row>
    <row r="4817" spans="1:21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413"/>
        <v>3420</v>
      </c>
      <c r="J4817" s="2">
        <v>1</v>
      </c>
      <c r="K4817" s="2">
        <f t="shared" si="418"/>
        <v>9640000</v>
      </c>
      <c r="L4817" s="2">
        <v>1</v>
      </c>
      <c r="M4817" s="2">
        <f t="shared" si="419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416"/>
        <v>5</v>
      </c>
      <c r="S4817">
        <v>0.18</v>
      </c>
      <c r="T4817">
        <v>2.3E-3</v>
      </c>
      <c r="U4817">
        <f t="shared" si="417"/>
        <v>1.3799999999999999E-3</v>
      </c>
    </row>
    <row r="4818" spans="1:21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413"/>
        <v>3420</v>
      </c>
      <c r="J4818" s="2">
        <v>1</v>
      </c>
      <c r="K4818" s="2">
        <f t="shared" si="418"/>
        <v>9642000</v>
      </c>
      <c r="L4818" s="2">
        <v>1</v>
      </c>
      <c r="M4818" s="2">
        <f t="shared" si="419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416"/>
        <v>5</v>
      </c>
      <c r="S4818">
        <v>0.18</v>
      </c>
      <c r="T4818">
        <v>2.3E-3</v>
      </c>
      <c r="U4818">
        <f t="shared" si="417"/>
        <v>1.3799999999999999E-3</v>
      </c>
    </row>
    <row r="4819" spans="1:21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413"/>
        <v>3420</v>
      </c>
      <c r="J4819" s="2">
        <v>1</v>
      </c>
      <c r="K4819" s="2">
        <f t="shared" si="418"/>
        <v>9644000</v>
      </c>
      <c r="L4819" s="2">
        <v>1</v>
      </c>
      <c r="M4819" s="2">
        <f t="shared" si="419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416"/>
        <v>5</v>
      </c>
      <c r="S4819">
        <v>0.18</v>
      </c>
      <c r="T4819">
        <v>2.3E-3</v>
      </c>
      <c r="U4819">
        <f t="shared" si="417"/>
        <v>1.3799999999999999E-3</v>
      </c>
    </row>
    <row r="4820" spans="1:21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413"/>
        <v>3420</v>
      </c>
      <c r="J4820" s="2">
        <v>1</v>
      </c>
      <c r="K4820" s="2">
        <f t="shared" si="418"/>
        <v>9646000</v>
      </c>
      <c r="L4820" s="2">
        <v>1</v>
      </c>
      <c r="M4820" s="2">
        <f t="shared" si="419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416"/>
        <v>5</v>
      </c>
      <c r="S4820">
        <v>0.18</v>
      </c>
      <c r="T4820">
        <v>2.3E-3</v>
      </c>
      <c r="U4820">
        <f t="shared" si="417"/>
        <v>1.3799999999999999E-3</v>
      </c>
    </row>
    <row r="4821" spans="1:21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413"/>
        <v>3420</v>
      </c>
      <c r="J4821" s="2">
        <v>1</v>
      </c>
      <c r="K4821" s="2">
        <f t="shared" si="418"/>
        <v>9648000</v>
      </c>
      <c r="L4821" s="2">
        <v>1</v>
      </c>
      <c r="M4821" s="2">
        <f t="shared" si="419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416"/>
        <v>5</v>
      </c>
      <c r="S4821">
        <v>0.18</v>
      </c>
      <c r="T4821">
        <v>2.3E-3</v>
      </c>
      <c r="U4821">
        <f t="shared" si="417"/>
        <v>1.3799999999999999E-3</v>
      </c>
    </row>
    <row r="4822" spans="1:21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413"/>
        <v>3420</v>
      </c>
      <c r="J4822" s="2">
        <v>1</v>
      </c>
      <c r="K4822" s="2">
        <f t="shared" si="418"/>
        <v>9650000</v>
      </c>
      <c r="L4822" s="2">
        <v>1</v>
      </c>
      <c r="M4822" s="2">
        <f t="shared" si="419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416"/>
        <v>5</v>
      </c>
      <c r="S4822">
        <v>0.18</v>
      </c>
      <c r="T4822">
        <v>2.3E-3</v>
      </c>
      <c r="U4822">
        <f t="shared" si="417"/>
        <v>1.3799999999999999E-3</v>
      </c>
    </row>
    <row r="4823" spans="1:21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413"/>
        <v>3420</v>
      </c>
      <c r="J4823" s="2">
        <v>1</v>
      </c>
      <c r="K4823" s="2">
        <f t="shared" si="418"/>
        <v>9652000</v>
      </c>
      <c r="L4823" s="2">
        <v>1</v>
      </c>
      <c r="M4823" s="2">
        <f t="shared" si="419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416"/>
        <v>5</v>
      </c>
      <c r="S4823">
        <v>0.18</v>
      </c>
      <c r="T4823">
        <v>2.3E-3</v>
      </c>
      <c r="U4823">
        <f t="shared" si="417"/>
        <v>1.3799999999999999E-3</v>
      </c>
    </row>
    <row r="4824" spans="1:21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413"/>
        <v>3420</v>
      </c>
      <c r="J4824" s="2">
        <v>1</v>
      </c>
      <c r="K4824" s="2">
        <f t="shared" si="418"/>
        <v>9654000</v>
      </c>
      <c r="L4824" s="2">
        <v>1</v>
      </c>
      <c r="M4824" s="2">
        <f t="shared" si="419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416"/>
        <v>5</v>
      </c>
      <c r="S4824">
        <v>0.18</v>
      </c>
      <c r="T4824">
        <v>2.3E-3</v>
      </c>
      <c r="U4824">
        <f t="shared" si="417"/>
        <v>1.3799999999999999E-3</v>
      </c>
    </row>
    <row r="4825" spans="1:21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413"/>
        <v>3420</v>
      </c>
      <c r="J4825" s="2">
        <v>1</v>
      </c>
      <c r="K4825" s="2">
        <f t="shared" si="418"/>
        <v>9656000</v>
      </c>
      <c r="L4825" s="2">
        <v>1</v>
      </c>
      <c r="M4825" s="2">
        <f t="shared" si="419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416"/>
        <v>5</v>
      </c>
      <c r="S4825">
        <v>0.18</v>
      </c>
      <c r="T4825">
        <v>2.3E-3</v>
      </c>
      <c r="U4825">
        <f t="shared" si="417"/>
        <v>1.3799999999999999E-3</v>
      </c>
    </row>
    <row r="4826" spans="1:21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413"/>
        <v>3420</v>
      </c>
      <c r="J4826" s="2">
        <v>1</v>
      </c>
      <c r="K4826" s="2">
        <f t="shared" si="418"/>
        <v>9658000</v>
      </c>
      <c r="L4826" s="2">
        <v>1</v>
      </c>
      <c r="M4826" s="2">
        <f t="shared" si="419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416"/>
        <v>5</v>
      </c>
      <c r="S4826">
        <v>0.18</v>
      </c>
      <c r="T4826">
        <v>2.3E-3</v>
      </c>
      <c r="U4826">
        <f t="shared" si="417"/>
        <v>1.3799999999999999E-3</v>
      </c>
    </row>
    <row r="4827" spans="1:21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413"/>
        <v>3420</v>
      </c>
      <c r="J4827" s="2">
        <v>1</v>
      </c>
      <c r="K4827" s="2">
        <f t="shared" si="418"/>
        <v>9660000</v>
      </c>
      <c r="L4827" s="2">
        <v>1</v>
      </c>
      <c r="M4827" s="2">
        <f t="shared" si="419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416"/>
        <v>5</v>
      </c>
      <c r="S4827">
        <v>0.18</v>
      </c>
      <c r="T4827">
        <v>2.3E-3</v>
      </c>
      <c r="U4827">
        <f t="shared" si="417"/>
        <v>1.3799999999999999E-3</v>
      </c>
    </row>
    <row r="4828" spans="1:21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413"/>
        <v>3430</v>
      </c>
      <c r="J4828" s="2">
        <v>1</v>
      </c>
      <c r="K4828" s="2">
        <f t="shared" si="418"/>
        <v>9662000</v>
      </c>
      <c r="L4828" s="2">
        <v>1</v>
      </c>
      <c r="M4828" s="2">
        <f t="shared" si="419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416"/>
        <v>5</v>
      </c>
      <c r="S4828">
        <v>0.18</v>
      </c>
      <c r="T4828">
        <v>2.3E-3</v>
      </c>
      <c r="U4828">
        <f t="shared" si="417"/>
        <v>1.3799999999999999E-3</v>
      </c>
    </row>
    <row r="4829" spans="1:21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413"/>
        <v>3430</v>
      </c>
      <c r="J4829" s="2">
        <v>1</v>
      </c>
      <c r="K4829" s="2">
        <f t="shared" si="418"/>
        <v>9664000</v>
      </c>
      <c r="L4829" s="2">
        <v>1</v>
      </c>
      <c r="M4829" s="2">
        <f t="shared" si="419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416"/>
        <v>5</v>
      </c>
      <c r="S4829">
        <v>0.18</v>
      </c>
      <c r="T4829">
        <v>2.3E-3</v>
      </c>
      <c r="U4829">
        <f t="shared" si="417"/>
        <v>1.3799999999999999E-3</v>
      </c>
    </row>
    <row r="4830" spans="1:21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413"/>
        <v>3430</v>
      </c>
      <c r="J4830" s="2">
        <v>1</v>
      </c>
      <c r="K4830" s="2">
        <f t="shared" si="418"/>
        <v>9666000</v>
      </c>
      <c r="L4830" s="2">
        <v>1</v>
      </c>
      <c r="M4830" s="2">
        <f t="shared" si="419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416"/>
        <v>5</v>
      </c>
      <c r="S4830">
        <v>0.18</v>
      </c>
      <c r="T4830">
        <v>2.3E-3</v>
      </c>
      <c r="U4830">
        <f t="shared" si="417"/>
        <v>1.3799999999999999E-3</v>
      </c>
    </row>
    <row r="4831" spans="1:21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413"/>
        <v>3430</v>
      </c>
      <c r="J4831" s="2">
        <v>1</v>
      </c>
      <c r="K4831" s="2">
        <f t="shared" si="418"/>
        <v>9668000</v>
      </c>
      <c r="L4831" s="2">
        <v>1</v>
      </c>
      <c r="M4831" s="2">
        <f t="shared" si="419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416"/>
        <v>5</v>
      </c>
      <c r="S4831">
        <v>0.18</v>
      </c>
      <c r="T4831">
        <v>2.3E-3</v>
      </c>
      <c r="U4831">
        <f t="shared" si="417"/>
        <v>1.3799999999999999E-3</v>
      </c>
    </row>
    <row r="4832" spans="1:21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413"/>
        <v>3430</v>
      </c>
      <c r="J4832" s="2">
        <v>1</v>
      </c>
      <c r="K4832" s="2">
        <f t="shared" si="418"/>
        <v>9670000</v>
      </c>
      <c r="L4832" s="2">
        <v>1</v>
      </c>
      <c r="M4832" s="2">
        <f t="shared" si="419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416"/>
        <v>5</v>
      </c>
      <c r="S4832">
        <v>0.18</v>
      </c>
      <c r="T4832">
        <v>2.3E-3</v>
      </c>
      <c r="U4832">
        <f t="shared" si="417"/>
        <v>1.3799999999999999E-3</v>
      </c>
    </row>
    <row r="4833" spans="1:21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413"/>
        <v>3430</v>
      </c>
      <c r="J4833" s="2">
        <v>1</v>
      </c>
      <c r="K4833" s="2">
        <f t="shared" si="418"/>
        <v>9672000</v>
      </c>
      <c r="L4833" s="2">
        <v>1</v>
      </c>
      <c r="M4833" s="2">
        <f t="shared" si="419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416"/>
        <v>5</v>
      </c>
      <c r="S4833">
        <v>0.18</v>
      </c>
      <c r="T4833">
        <v>2.3E-3</v>
      </c>
      <c r="U4833">
        <f t="shared" si="417"/>
        <v>1.3799999999999999E-3</v>
      </c>
    </row>
    <row r="4834" spans="1:21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413"/>
        <v>3430</v>
      </c>
      <c r="J4834" s="2">
        <v>1</v>
      </c>
      <c r="K4834" s="2">
        <f t="shared" si="418"/>
        <v>9674000</v>
      </c>
      <c r="L4834" s="2">
        <v>1</v>
      </c>
      <c r="M4834" s="2">
        <f t="shared" si="419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416"/>
        <v>5</v>
      </c>
      <c r="S4834">
        <v>0.18</v>
      </c>
      <c r="T4834">
        <v>2.3E-3</v>
      </c>
      <c r="U4834">
        <f t="shared" si="417"/>
        <v>1.3799999999999999E-3</v>
      </c>
    </row>
    <row r="4835" spans="1:21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413"/>
        <v>3430</v>
      </c>
      <c r="J4835" s="2">
        <v>1</v>
      </c>
      <c r="K4835" s="2">
        <f t="shared" si="418"/>
        <v>9676000</v>
      </c>
      <c r="L4835" s="2">
        <v>1</v>
      </c>
      <c r="M4835" s="2">
        <f t="shared" si="419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416"/>
        <v>5</v>
      </c>
      <c r="S4835">
        <v>0.18</v>
      </c>
      <c r="T4835">
        <v>2.3E-3</v>
      </c>
      <c r="U4835">
        <f t="shared" si="417"/>
        <v>1.3799999999999999E-3</v>
      </c>
    </row>
    <row r="4836" spans="1:21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413"/>
        <v>3430</v>
      </c>
      <c r="J4836" s="2">
        <v>1</v>
      </c>
      <c r="K4836" s="2">
        <f t="shared" si="418"/>
        <v>9678000</v>
      </c>
      <c r="L4836" s="2">
        <v>1</v>
      </c>
      <c r="M4836" s="2">
        <f t="shared" si="419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416"/>
        <v>5</v>
      </c>
      <c r="S4836">
        <v>0.18</v>
      </c>
      <c r="T4836">
        <v>2.3E-3</v>
      </c>
      <c r="U4836">
        <f t="shared" si="417"/>
        <v>1.3799999999999999E-3</v>
      </c>
    </row>
    <row r="4837" spans="1:21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413"/>
        <v>3430</v>
      </c>
      <c r="J4837" s="2">
        <v>1</v>
      </c>
      <c r="K4837" s="2">
        <f t="shared" si="418"/>
        <v>9680000</v>
      </c>
      <c r="L4837" s="2">
        <v>1</v>
      </c>
      <c r="M4837" s="2">
        <f t="shared" si="419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416"/>
        <v>5</v>
      </c>
      <c r="S4837">
        <v>0.18</v>
      </c>
      <c r="T4837">
        <v>2.3E-3</v>
      </c>
      <c r="U4837">
        <f t="shared" si="417"/>
        <v>1.3799999999999999E-3</v>
      </c>
    </row>
    <row r="4838" spans="1:21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413"/>
        <v>3430</v>
      </c>
      <c r="J4838" s="2">
        <v>1</v>
      </c>
      <c r="K4838" s="2">
        <f t="shared" si="418"/>
        <v>9682000</v>
      </c>
      <c r="L4838" s="2">
        <v>1</v>
      </c>
      <c r="M4838" s="2">
        <f t="shared" si="419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416"/>
        <v>5</v>
      </c>
      <c r="S4838">
        <v>0.18</v>
      </c>
      <c r="T4838">
        <v>2.3E-3</v>
      </c>
      <c r="U4838">
        <f t="shared" si="417"/>
        <v>1.3799999999999999E-3</v>
      </c>
    </row>
    <row r="4839" spans="1:21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413"/>
        <v>3430</v>
      </c>
      <c r="J4839" s="2">
        <v>1</v>
      </c>
      <c r="K4839" s="2">
        <f t="shared" si="418"/>
        <v>9684000</v>
      </c>
      <c r="L4839" s="2">
        <v>1</v>
      </c>
      <c r="M4839" s="2">
        <f t="shared" si="419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416"/>
        <v>5</v>
      </c>
      <c r="S4839">
        <v>0.18</v>
      </c>
      <c r="T4839">
        <v>2.3E-3</v>
      </c>
      <c r="U4839">
        <f t="shared" si="417"/>
        <v>1.3799999999999999E-3</v>
      </c>
    </row>
    <row r="4840" spans="1:21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413"/>
        <v>3430</v>
      </c>
      <c r="J4840" s="2">
        <v>1</v>
      </c>
      <c r="K4840" s="2">
        <f t="shared" si="418"/>
        <v>9686000</v>
      </c>
      <c r="L4840" s="2">
        <v>1</v>
      </c>
      <c r="M4840" s="2">
        <f t="shared" si="419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416"/>
        <v>5</v>
      </c>
      <c r="S4840">
        <v>0.18</v>
      </c>
      <c r="T4840">
        <v>2.3E-3</v>
      </c>
      <c r="U4840">
        <f t="shared" si="417"/>
        <v>1.3799999999999999E-3</v>
      </c>
    </row>
    <row r="4841" spans="1:21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413"/>
        <v>3430</v>
      </c>
      <c r="J4841" s="2">
        <v>1</v>
      </c>
      <c r="K4841" s="2">
        <f t="shared" si="418"/>
        <v>9688000</v>
      </c>
      <c r="L4841" s="2">
        <v>1</v>
      </c>
      <c r="M4841" s="2">
        <f t="shared" si="419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416"/>
        <v>5</v>
      </c>
      <c r="S4841">
        <v>0.18</v>
      </c>
      <c r="T4841">
        <v>2.3E-3</v>
      </c>
      <c r="U4841">
        <f t="shared" si="417"/>
        <v>1.3799999999999999E-3</v>
      </c>
    </row>
    <row r="4842" spans="1:21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413"/>
        <v>3430</v>
      </c>
      <c r="J4842" s="2">
        <v>1</v>
      </c>
      <c r="K4842" s="2">
        <f t="shared" si="418"/>
        <v>9690000</v>
      </c>
      <c r="L4842" s="2">
        <v>1</v>
      </c>
      <c r="M4842" s="2">
        <f t="shared" si="419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416"/>
        <v>5</v>
      </c>
      <c r="S4842">
        <v>0.18</v>
      </c>
      <c r="T4842">
        <v>2.3E-3</v>
      </c>
      <c r="U4842">
        <f t="shared" si="417"/>
        <v>1.3799999999999999E-3</v>
      </c>
    </row>
    <row r="4843" spans="1:21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413"/>
        <v>3430</v>
      </c>
      <c r="J4843" s="2">
        <v>1</v>
      </c>
      <c r="K4843" s="2">
        <f t="shared" si="418"/>
        <v>9692000</v>
      </c>
      <c r="L4843" s="2">
        <v>1</v>
      </c>
      <c r="M4843" s="2">
        <f t="shared" si="419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416"/>
        <v>5</v>
      </c>
      <c r="S4843">
        <v>0.18</v>
      </c>
      <c r="T4843">
        <v>2.3E-3</v>
      </c>
      <c r="U4843">
        <f t="shared" si="417"/>
        <v>1.3799999999999999E-3</v>
      </c>
    </row>
    <row r="4844" spans="1:21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413"/>
        <v>3430</v>
      </c>
      <c r="J4844" s="2">
        <v>1</v>
      </c>
      <c r="K4844" s="2">
        <f t="shared" si="418"/>
        <v>9694000</v>
      </c>
      <c r="L4844" s="2">
        <v>1</v>
      </c>
      <c r="M4844" s="2">
        <f t="shared" si="419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416"/>
        <v>5</v>
      </c>
      <c r="S4844">
        <v>0.18</v>
      </c>
      <c r="T4844">
        <v>2.3E-3</v>
      </c>
      <c r="U4844">
        <f t="shared" si="417"/>
        <v>1.3799999999999999E-3</v>
      </c>
    </row>
    <row r="4845" spans="1:21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413"/>
        <v>3430</v>
      </c>
      <c r="J4845" s="2">
        <v>1</v>
      </c>
      <c r="K4845" s="2">
        <f t="shared" si="418"/>
        <v>9696000</v>
      </c>
      <c r="L4845" s="2">
        <v>1</v>
      </c>
      <c r="M4845" s="2">
        <f t="shared" si="419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416"/>
        <v>5</v>
      </c>
      <c r="S4845">
        <v>0.18</v>
      </c>
      <c r="T4845">
        <v>2.3E-3</v>
      </c>
      <c r="U4845">
        <f t="shared" si="417"/>
        <v>1.3799999999999999E-3</v>
      </c>
    </row>
    <row r="4846" spans="1:21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413"/>
        <v>3430</v>
      </c>
      <c r="J4846" s="2">
        <v>1</v>
      </c>
      <c r="K4846" s="2">
        <f t="shared" si="418"/>
        <v>9698000</v>
      </c>
      <c r="L4846" s="2">
        <v>1</v>
      </c>
      <c r="M4846" s="2">
        <f t="shared" si="419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416"/>
        <v>5</v>
      </c>
      <c r="S4846">
        <v>0.18</v>
      </c>
      <c r="T4846">
        <v>2.3E-3</v>
      </c>
      <c r="U4846">
        <f t="shared" si="417"/>
        <v>1.3799999999999999E-3</v>
      </c>
    </row>
    <row r="4847" spans="1:21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413"/>
        <v>3430</v>
      </c>
      <c r="J4847" s="2">
        <v>1</v>
      </c>
      <c r="K4847" s="2">
        <f t="shared" si="418"/>
        <v>9700000</v>
      </c>
      <c r="L4847" s="2">
        <v>1</v>
      </c>
      <c r="M4847" s="2">
        <f t="shared" si="419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416"/>
        <v>5</v>
      </c>
      <c r="S4847">
        <v>0.18</v>
      </c>
      <c r="T4847">
        <v>2.3E-3</v>
      </c>
      <c r="U4847">
        <f t="shared" si="417"/>
        <v>1.3799999999999999E-3</v>
      </c>
    </row>
    <row r="4848" spans="1:21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413"/>
        <v>3430</v>
      </c>
      <c r="J4848" s="2">
        <v>1</v>
      </c>
      <c r="K4848" s="2">
        <f t="shared" si="418"/>
        <v>9702000</v>
      </c>
      <c r="L4848" s="2">
        <v>1</v>
      </c>
      <c r="M4848" s="2">
        <f t="shared" si="419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416"/>
        <v>5</v>
      </c>
      <c r="S4848">
        <v>0.18</v>
      </c>
      <c r="T4848">
        <v>2.3E-3</v>
      </c>
      <c r="U4848">
        <f t="shared" si="417"/>
        <v>1.3799999999999999E-3</v>
      </c>
    </row>
    <row r="4849" spans="1:21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413"/>
        <v>3430</v>
      </c>
      <c r="J4849" s="2">
        <v>1</v>
      </c>
      <c r="K4849" s="2">
        <f t="shared" si="418"/>
        <v>9704000</v>
      </c>
      <c r="L4849" s="2">
        <v>1</v>
      </c>
      <c r="M4849" s="2">
        <f t="shared" si="419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416"/>
        <v>5</v>
      </c>
      <c r="S4849">
        <v>0.18</v>
      </c>
      <c r="T4849">
        <v>2.3E-3</v>
      </c>
      <c r="U4849">
        <f t="shared" si="417"/>
        <v>1.3799999999999999E-3</v>
      </c>
    </row>
    <row r="4850" spans="1:21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413"/>
        <v>3430</v>
      </c>
      <c r="J4850" s="2">
        <v>1</v>
      </c>
      <c r="K4850" s="2">
        <f t="shared" si="418"/>
        <v>9706000</v>
      </c>
      <c r="L4850" s="2">
        <v>1</v>
      </c>
      <c r="M4850" s="2">
        <f t="shared" si="419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416"/>
        <v>5</v>
      </c>
      <c r="S4850">
        <v>0.18</v>
      </c>
      <c r="T4850">
        <v>2.3E-3</v>
      </c>
      <c r="U4850">
        <f t="shared" si="417"/>
        <v>1.3799999999999999E-3</v>
      </c>
    </row>
    <row r="4851" spans="1:21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413"/>
        <v>3430</v>
      </c>
      <c r="J4851" s="2">
        <v>1</v>
      </c>
      <c r="K4851" s="2">
        <f t="shared" si="418"/>
        <v>9708000</v>
      </c>
      <c r="L4851" s="2">
        <v>1</v>
      </c>
      <c r="M4851" s="2">
        <f t="shared" si="419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416"/>
        <v>5</v>
      </c>
      <c r="S4851">
        <v>0.18</v>
      </c>
      <c r="T4851">
        <v>2.3E-3</v>
      </c>
      <c r="U4851">
        <f t="shared" si="417"/>
        <v>1.3799999999999999E-3</v>
      </c>
    </row>
    <row r="4852" spans="1:21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413"/>
        <v>3430</v>
      </c>
      <c r="J4852" s="2">
        <v>1</v>
      </c>
      <c r="K4852" s="2">
        <f t="shared" si="418"/>
        <v>9710000</v>
      </c>
      <c r="L4852" s="2">
        <v>1</v>
      </c>
      <c r="M4852" s="2">
        <f t="shared" si="419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416"/>
        <v>5</v>
      </c>
      <c r="S4852">
        <v>0.18</v>
      </c>
      <c r="T4852">
        <v>2.3E-3</v>
      </c>
      <c r="U4852">
        <f t="shared" si="417"/>
        <v>1.3799999999999999E-3</v>
      </c>
    </row>
    <row r="4853" spans="1:21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413"/>
        <v>3440</v>
      </c>
      <c r="I4853" s="1"/>
      <c r="J4853" s="1">
        <v>1</v>
      </c>
      <c r="K4853" s="1">
        <f t="shared" si="418"/>
        <v>9712000</v>
      </c>
      <c r="L4853" s="1">
        <v>1</v>
      </c>
      <c r="M4853" s="1">
        <f t="shared" si="419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416"/>
        <v>5</v>
      </c>
      <c r="S4853">
        <v>0.18</v>
      </c>
      <c r="T4853">
        <v>2.3E-3</v>
      </c>
      <c r="U4853">
        <f t="shared" si="417"/>
        <v>1.3799999999999999E-3</v>
      </c>
    </row>
    <row r="4854" spans="1:21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413"/>
        <v>3440</v>
      </c>
      <c r="I4854" s="1"/>
      <c r="J4854" s="1">
        <v>1</v>
      </c>
      <c r="K4854" s="1">
        <f t="shared" si="418"/>
        <v>9714000</v>
      </c>
      <c r="L4854" s="1">
        <v>1</v>
      </c>
      <c r="M4854" s="1">
        <f t="shared" si="419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416"/>
        <v>5</v>
      </c>
      <c r="S4854">
        <v>0.18</v>
      </c>
      <c r="T4854">
        <v>2.3E-3</v>
      </c>
      <c r="U4854">
        <f t="shared" si="417"/>
        <v>1.3799999999999999E-3</v>
      </c>
    </row>
    <row r="4855" spans="1:21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413"/>
        <v>3440</v>
      </c>
      <c r="I4855" s="1"/>
      <c r="J4855" s="1">
        <v>1</v>
      </c>
      <c r="K4855" s="1">
        <f t="shared" si="418"/>
        <v>9716000</v>
      </c>
      <c r="L4855" s="1">
        <v>1</v>
      </c>
      <c r="M4855" s="1">
        <f t="shared" si="419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416"/>
        <v>5</v>
      </c>
      <c r="S4855">
        <v>0.18</v>
      </c>
      <c r="T4855">
        <v>2.3E-3</v>
      </c>
      <c r="U4855">
        <f t="shared" si="417"/>
        <v>1.3799999999999999E-3</v>
      </c>
    </row>
    <row r="4856" spans="1:21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413"/>
        <v>3440</v>
      </c>
      <c r="I4856" s="1"/>
      <c r="J4856" s="1">
        <v>1</v>
      </c>
      <c r="K4856" s="1">
        <f t="shared" si="418"/>
        <v>9718000</v>
      </c>
      <c r="L4856" s="1">
        <v>1</v>
      </c>
      <c r="M4856" s="1">
        <f t="shared" si="419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416"/>
        <v>5</v>
      </c>
      <c r="S4856">
        <v>0.18</v>
      </c>
      <c r="T4856">
        <v>2.3E-3</v>
      </c>
      <c r="U4856">
        <f t="shared" si="417"/>
        <v>1.3799999999999999E-3</v>
      </c>
    </row>
    <row r="4857" spans="1:21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413"/>
        <v>3440</v>
      </c>
      <c r="I4857" s="1"/>
      <c r="J4857" s="1">
        <v>1</v>
      </c>
      <c r="K4857" s="1">
        <f t="shared" si="418"/>
        <v>9720000</v>
      </c>
      <c r="L4857" s="1">
        <v>1</v>
      </c>
      <c r="M4857" s="1">
        <f t="shared" si="419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416"/>
        <v>5</v>
      </c>
      <c r="S4857">
        <v>0.18</v>
      </c>
      <c r="T4857">
        <v>2.3E-3</v>
      </c>
      <c r="U4857">
        <f t="shared" si="417"/>
        <v>1.3799999999999999E-3</v>
      </c>
    </row>
    <row r="4858" spans="1:21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413"/>
        <v>3440</v>
      </c>
      <c r="I4858" s="1"/>
      <c r="J4858" s="1">
        <v>1</v>
      </c>
      <c r="K4858" s="1">
        <f t="shared" si="418"/>
        <v>9722000</v>
      </c>
      <c r="L4858" s="1">
        <v>1</v>
      </c>
      <c r="M4858" s="1">
        <f t="shared" si="419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416"/>
        <v>5</v>
      </c>
      <c r="S4858">
        <v>0.18</v>
      </c>
      <c r="T4858">
        <v>2.3E-3</v>
      </c>
      <c r="U4858">
        <f t="shared" si="417"/>
        <v>1.3799999999999999E-3</v>
      </c>
    </row>
    <row r="4859" spans="1:21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413"/>
        <v>3440</v>
      </c>
      <c r="I4859" s="1"/>
      <c r="J4859" s="1">
        <v>1</v>
      </c>
      <c r="K4859" s="1">
        <f t="shared" si="418"/>
        <v>9724000</v>
      </c>
      <c r="L4859" s="1">
        <v>1</v>
      </c>
      <c r="M4859" s="1">
        <f t="shared" si="419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416"/>
        <v>5</v>
      </c>
      <c r="S4859">
        <v>0.18</v>
      </c>
      <c r="T4859">
        <v>2.3E-3</v>
      </c>
      <c r="U4859">
        <f t="shared" si="417"/>
        <v>1.3799999999999999E-3</v>
      </c>
    </row>
    <row r="4860" spans="1:21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420">ROUNDDOWN(A4859/50*20+1500,-1)</f>
        <v>3440</v>
      </c>
      <c r="I4860" s="1"/>
      <c r="J4860" s="1">
        <v>1</v>
      </c>
      <c r="K4860" s="1">
        <f t="shared" si="418"/>
        <v>9726000</v>
      </c>
      <c r="L4860" s="1">
        <v>1</v>
      </c>
      <c r="M4860" s="1">
        <f t="shared" si="419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416"/>
        <v>5</v>
      </c>
      <c r="S4860">
        <v>0.18</v>
      </c>
      <c r="T4860">
        <v>2.3E-3</v>
      </c>
      <c r="U4860">
        <f t="shared" si="417"/>
        <v>1.3799999999999999E-3</v>
      </c>
    </row>
    <row r="4861" spans="1:21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420"/>
        <v>3440</v>
      </c>
      <c r="I4861" s="1"/>
      <c r="J4861" s="1">
        <v>1</v>
      </c>
      <c r="K4861" s="1">
        <f t="shared" si="418"/>
        <v>9728000</v>
      </c>
      <c r="L4861" s="1">
        <v>1</v>
      </c>
      <c r="M4861" s="1">
        <f t="shared" si="419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416"/>
        <v>5</v>
      </c>
      <c r="S4861">
        <v>0.18</v>
      </c>
      <c r="T4861">
        <v>2.3E-3</v>
      </c>
      <c r="U4861">
        <f t="shared" si="417"/>
        <v>1.3799999999999999E-3</v>
      </c>
    </row>
    <row r="4862" spans="1:21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420"/>
        <v>3440</v>
      </c>
      <c r="I4862" s="1"/>
      <c r="J4862" s="1">
        <v>1</v>
      </c>
      <c r="K4862" s="1">
        <f t="shared" si="418"/>
        <v>9730000</v>
      </c>
      <c r="L4862" s="1">
        <v>1</v>
      </c>
      <c r="M4862" s="1">
        <f t="shared" si="419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416"/>
        <v>5</v>
      </c>
      <c r="S4862">
        <v>0.18</v>
      </c>
      <c r="T4862">
        <v>2.3E-3</v>
      </c>
      <c r="U4862">
        <f t="shared" si="417"/>
        <v>1.3799999999999999E-3</v>
      </c>
    </row>
    <row r="4863" spans="1:21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420"/>
        <v>3440</v>
      </c>
      <c r="I4863" s="1"/>
      <c r="J4863" s="1">
        <v>1</v>
      </c>
      <c r="K4863" s="1">
        <f t="shared" si="418"/>
        <v>9732000</v>
      </c>
      <c r="L4863" s="1">
        <v>1</v>
      </c>
      <c r="M4863" s="1">
        <f t="shared" si="419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416"/>
        <v>5</v>
      </c>
      <c r="S4863">
        <v>0.18</v>
      </c>
      <c r="T4863">
        <v>2.3E-3</v>
      </c>
      <c r="U4863">
        <f t="shared" si="417"/>
        <v>1.3799999999999999E-3</v>
      </c>
    </row>
    <row r="4864" spans="1:21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420"/>
        <v>3440</v>
      </c>
      <c r="I4864" s="1"/>
      <c r="J4864" s="1">
        <v>1</v>
      </c>
      <c r="K4864" s="1">
        <f t="shared" si="418"/>
        <v>9734000</v>
      </c>
      <c r="L4864" s="1">
        <v>1</v>
      </c>
      <c r="M4864" s="1">
        <f t="shared" si="419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416"/>
        <v>5</v>
      </c>
      <c r="S4864">
        <v>0.18</v>
      </c>
      <c r="T4864">
        <v>2.3E-3</v>
      </c>
      <c r="U4864">
        <f t="shared" si="417"/>
        <v>1.3799999999999999E-3</v>
      </c>
    </row>
    <row r="4865" spans="1:21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420"/>
        <v>3440</v>
      </c>
      <c r="I4865" s="1"/>
      <c r="J4865" s="1">
        <v>1</v>
      </c>
      <c r="K4865" s="1">
        <f t="shared" si="418"/>
        <v>9736000</v>
      </c>
      <c r="L4865" s="1">
        <v>1</v>
      </c>
      <c r="M4865" s="1">
        <f t="shared" si="419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416"/>
        <v>5</v>
      </c>
      <c r="S4865">
        <v>0.18</v>
      </c>
      <c r="T4865">
        <v>2.3E-3</v>
      </c>
      <c r="U4865">
        <f t="shared" si="417"/>
        <v>1.3799999999999999E-3</v>
      </c>
    </row>
    <row r="4866" spans="1:21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420"/>
        <v>3440</v>
      </c>
      <c r="I4866" s="1"/>
      <c r="J4866" s="1">
        <v>1</v>
      </c>
      <c r="K4866" s="1">
        <f t="shared" si="418"/>
        <v>9738000</v>
      </c>
      <c r="L4866" s="1">
        <v>1</v>
      </c>
      <c r="M4866" s="1">
        <f t="shared" si="419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416"/>
        <v>5</v>
      </c>
      <c r="S4866">
        <v>0.18</v>
      </c>
      <c r="T4866">
        <v>2.3E-3</v>
      </c>
      <c r="U4866">
        <f t="shared" si="417"/>
        <v>1.3799999999999999E-3</v>
      </c>
    </row>
    <row r="4867" spans="1:21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420"/>
        <v>3440</v>
      </c>
      <c r="I4867" s="1"/>
      <c r="J4867" s="1">
        <v>1</v>
      </c>
      <c r="K4867" s="1">
        <f t="shared" si="418"/>
        <v>9740000</v>
      </c>
      <c r="L4867" s="1">
        <v>1</v>
      </c>
      <c r="M4867" s="1">
        <f t="shared" si="419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421">QUOTIENT(A4867,1000)+1</f>
        <v>5</v>
      </c>
      <c r="S4867">
        <v>0.18</v>
      </c>
      <c r="T4867">
        <v>2.3E-3</v>
      </c>
      <c r="U4867">
        <f t="shared" si="417"/>
        <v>1.3799999999999999E-3</v>
      </c>
    </row>
    <row r="4868" spans="1:21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420"/>
        <v>3440</v>
      </c>
      <c r="I4868" s="1"/>
      <c r="J4868" s="1">
        <v>1</v>
      </c>
      <c r="K4868" s="1">
        <f t="shared" si="418"/>
        <v>9742000</v>
      </c>
      <c r="L4868" s="1">
        <v>1</v>
      </c>
      <c r="M4868" s="1">
        <f t="shared" si="419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421"/>
        <v>5</v>
      </c>
      <c r="S4868">
        <v>0.18</v>
      </c>
      <c r="T4868">
        <v>2.3E-3</v>
      </c>
      <c r="U4868">
        <f t="shared" ref="U4868:U4931" si="422">T4868*0.6</f>
        <v>1.3799999999999999E-3</v>
      </c>
    </row>
    <row r="4869" spans="1:21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420"/>
        <v>3440</v>
      </c>
      <c r="I4869" s="1"/>
      <c r="J4869" s="1">
        <v>1</v>
      </c>
      <c r="K4869" s="1">
        <f t="shared" ref="K4869:K4932" si="423">10000+A4869*2000</f>
        <v>9744000</v>
      </c>
      <c r="L4869" s="1">
        <v>1</v>
      </c>
      <c r="M4869" s="1">
        <f t="shared" ref="M4869:M4932" si="424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421"/>
        <v>5</v>
      </c>
      <c r="S4869">
        <v>0.18</v>
      </c>
      <c r="T4869">
        <v>2.3E-3</v>
      </c>
      <c r="U4869">
        <f t="shared" si="422"/>
        <v>1.3799999999999999E-3</v>
      </c>
    </row>
    <row r="4870" spans="1:21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420"/>
        <v>3440</v>
      </c>
      <c r="I4870" s="1"/>
      <c r="J4870" s="1">
        <v>1</v>
      </c>
      <c r="K4870" s="1">
        <f t="shared" si="423"/>
        <v>9746000</v>
      </c>
      <c r="L4870" s="1">
        <v>1</v>
      </c>
      <c r="M4870" s="1">
        <f t="shared" si="424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421"/>
        <v>5</v>
      </c>
      <c r="S4870">
        <v>0.18</v>
      </c>
      <c r="T4870">
        <v>2.3E-3</v>
      </c>
      <c r="U4870">
        <f t="shared" si="422"/>
        <v>1.3799999999999999E-3</v>
      </c>
    </row>
    <row r="4871" spans="1:21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420"/>
        <v>3440</v>
      </c>
      <c r="I4871" s="1"/>
      <c r="J4871" s="1">
        <v>1</v>
      </c>
      <c r="K4871" s="1">
        <f t="shared" si="423"/>
        <v>9748000</v>
      </c>
      <c r="L4871" s="1">
        <v>1</v>
      </c>
      <c r="M4871" s="1">
        <f t="shared" si="424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421"/>
        <v>5</v>
      </c>
      <c r="S4871">
        <v>0.18</v>
      </c>
      <c r="T4871">
        <v>2.3E-3</v>
      </c>
      <c r="U4871">
        <f t="shared" si="422"/>
        <v>1.3799999999999999E-3</v>
      </c>
    </row>
    <row r="4872" spans="1:21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420"/>
        <v>3440</v>
      </c>
      <c r="I4872" s="1"/>
      <c r="J4872" s="1">
        <v>1</v>
      </c>
      <c r="K4872" s="1">
        <f t="shared" si="423"/>
        <v>9750000</v>
      </c>
      <c r="L4872" s="1">
        <v>1</v>
      </c>
      <c r="M4872" s="1">
        <f t="shared" si="424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421"/>
        <v>5</v>
      </c>
      <c r="S4872">
        <v>0.18</v>
      </c>
      <c r="T4872">
        <v>2.3E-3</v>
      </c>
      <c r="U4872">
        <f t="shared" si="422"/>
        <v>1.3799999999999999E-3</v>
      </c>
    </row>
    <row r="4873" spans="1:21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420"/>
        <v>3440</v>
      </c>
      <c r="I4873" s="1"/>
      <c r="J4873" s="1">
        <v>1</v>
      </c>
      <c r="K4873" s="1">
        <f t="shared" si="423"/>
        <v>9752000</v>
      </c>
      <c r="L4873" s="1">
        <v>1</v>
      </c>
      <c r="M4873" s="1">
        <f t="shared" si="424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421"/>
        <v>5</v>
      </c>
      <c r="S4873">
        <v>0.18</v>
      </c>
      <c r="T4873">
        <v>2.3E-3</v>
      </c>
      <c r="U4873">
        <f t="shared" si="422"/>
        <v>1.3799999999999999E-3</v>
      </c>
    </row>
    <row r="4874" spans="1:21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420"/>
        <v>3440</v>
      </c>
      <c r="I4874" s="1"/>
      <c r="J4874" s="1">
        <v>1</v>
      </c>
      <c r="K4874" s="1">
        <f t="shared" si="423"/>
        <v>9754000</v>
      </c>
      <c r="L4874" s="1">
        <v>1</v>
      </c>
      <c r="M4874" s="1">
        <f t="shared" si="424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421"/>
        <v>5</v>
      </c>
      <c r="S4874">
        <v>0.18</v>
      </c>
      <c r="T4874">
        <v>2.3E-3</v>
      </c>
      <c r="U4874">
        <f t="shared" si="422"/>
        <v>1.3799999999999999E-3</v>
      </c>
    </row>
    <row r="4875" spans="1:21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420"/>
        <v>3440</v>
      </c>
      <c r="I4875" s="1"/>
      <c r="J4875" s="1">
        <v>1</v>
      </c>
      <c r="K4875" s="1">
        <f t="shared" si="423"/>
        <v>9756000</v>
      </c>
      <c r="L4875" s="1">
        <v>1</v>
      </c>
      <c r="M4875" s="1">
        <f t="shared" si="424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421"/>
        <v>5</v>
      </c>
      <c r="S4875">
        <v>0.18</v>
      </c>
      <c r="T4875">
        <v>2.3E-3</v>
      </c>
      <c r="U4875">
        <f t="shared" si="422"/>
        <v>1.3799999999999999E-3</v>
      </c>
    </row>
    <row r="4876" spans="1:21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420"/>
        <v>3440</v>
      </c>
      <c r="I4876" s="1"/>
      <c r="J4876" s="1">
        <v>1</v>
      </c>
      <c r="K4876" s="1">
        <f t="shared" si="423"/>
        <v>9758000</v>
      </c>
      <c r="L4876" s="1">
        <v>1</v>
      </c>
      <c r="M4876" s="1">
        <f t="shared" si="424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421"/>
        <v>5</v>
      </c>
      <c r="S4876">
        <v>0.18</v>
      </c>
      <c r="T4876">
        <v>2.3E-3</v>
      </c>
      <c r="U4876">
        <f t="shared" si="422"/>
        <v>1.3799999999999999E-3</v>
      </c>
    </row>
    <row r="4877" spans="1:21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420"/>
        <v>3440</v>
      </c>
      <c r="I4877" s="1"/>
      <c r="J4877" s="1">
        <v>1</v>
      </c>
      <c r="K4877" s="1">
        <f t="shared" si="423"/>
        <v>9760000</v>
      </c>
      <c r="L4877" s="1">
        <v>1</v>
      </c>
      <c r="M4877" s="1">
        <f t="shared" si="424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421"/>
        <v>5</v>
      </c>
      <c r="S4877">
        <v>0.18</v>
      </c>
      <c r="T4877">
        <v>2.3E-3</v>
      </c>
      <c r="U4877">
        <f t="shared" si="422"/>
        <v>1.3799999999999999E-3</v>
      </c>
    </row>
    <row r="4878" spans="1:21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420"/>
        <v>3450</v>
      </c>
      <c r="I4878" s="1"/>
      <c r="J4878" s="1">
        <v>1</v>
      </c>
      <c r="K4878" s="1">
        <f t="shared" si="423"/>
        <v>9762000</v>
      </c>
      <c r="L4878" s="1">
        <v>1</v>
      </c>
      <c r="M4878" s="1">
        <f t="shared" si="424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421"/>
        <v>5</v>
      </c>
      <c r="S4878">
        <v>0.18</v>
      </c>
      <c r="T4878">
        <v>2.3E-3</v>
      </c>
      <c r="U4878">
        <f t="shared" si="422"/>
        <v>1.3799999999999999E-3</v>
      </c>
    </row>
    <row r="4879" spans="1:21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420"/>
        <v>3450</v>
      </c>
      <c r="I4879" s="1"/>
      <c r="J4879" s="1">
        <v>1</v>
      </c>
      <c r="K4879" s="1">
        <f t="shared" si="423"/>
        <v>9764000</v>
      </c>
      <c r="L4879" s="1">
        <v>1</v>
      </c>
      <c r="M4879" s="1">
        <f t="shared" si="424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421"/>
        <v>5</v>
      </c>
      <c r="S4879">
        <v>0.18</v>
      </c>
      <c r="T4879">
        <v>2.3E-3</v>
      </c>
      <c r="U4879">
        <f t="shared" si="422"/>
        <v>1.3799999999999999E-3</v>
      </c>
    </row>
    <row r="4880" spans="1:21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420"/>
        <v>3450</v>
      </c>
      <c r="I4880" s="1"/>
      <c r="J4880" s="1">
        <v>1</v>
      </c>
      <c r="K4880" s="1">
        <f t="shared" si="423"/>
        <v>9766000</v>
      </c>
      <c r="L4880" s="1">
        <v>1</v>
      </c>
      <c r="M4880" s="1">
        <f t="shared" si="424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421"/>
        <v>5</v>
      </c>
      <c r="S4880">
        <v>0.18</v>
      </c>
      <c r="T4880">
        <v>2.3E-3</v>
      </c>
      <c r="U4880">
        <f t="shared" si="422"/>
        <v>1.3799999999999999E-3</v>
      </c>
    </row>
    <row r="4881" spans="1:21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420"/>
        <v>3450</v>
      </c>
      <c r="I4881" s="1"/>
      <c r="J4881" s="1">
        <v>1</v>
      </c>
      <c r="K4881" s="1">
        <f t="shared" si="423"/>
        <v>9768000</v>
      </c>
      <c r="L4881" s="1">
        <v>1</v>
      </c>
      <c r="M4881" s="1">
        <f t="shared" si="424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421"/>
        <v>5</v>
      </c>
      <c r="S4881">
        <v>0.18</v>
      </c>
      <c r="T4881">
        <v>2.3E-3</v>
      </c>
      <c r="U4881">
        <f t="shared" si="422"/>
        <v>1.3799999999999999E-3</v>
      </c>
    </row>
    <row r="4882" spans="1:21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420"/>
        <v>3450</v>
      </c>
      <c r="I4882" s="1"/>
      <c r="J4882" s="1">
        <v>1</v>
      </c>
      <c r="K4882" s="1">
        <f t="shared" si="423"/>
        <v>9770000</v>
      </c>
      <c r="L4882" s="1">
        <v>1</v>
      </c>
      <c r="M4882" s="1">
        <f t="shared" si="424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421"/>
        <v>5</v>
      </c>
      <c r="S4882">
        <v>0.18</v>
      </c>
      <c r="T4882">
        <v>2.3E-3</v>
      </c>
      <c r="U4882">
        <f t="shared" si="422"/>
        <v>1.3799999999999999E-3</v>
      </c>
    </row>
    <row r="4883" spans="1:21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420"/>
        <v>3450</v>
      </c>
      <c r="I4883" s="1"/>
      <c r="J4883" s="1">
        <v>1</v>
      </c>
      <c r="K4883" s="1">
        <f t="shared" si="423"/>
        <v>9772000</v>
      </c>
      <c r="L4883" s="1">
        <v>1</v>
      </c>
      <c r="M4883" s="1">
        <f t="shared" si="424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421"/>
        <v>5</v>
      </c>
      <c r="S4883">
        <v>0.18</v>
      </c>
      <c r="T4883">
        <v>2.3E-3</v>
      </c>
      <c r="U4883">
        <f t="shared" si="422"/>
        <v>1.3799999999999999E-3</v>
      </c>
    </row>
    <row r="4884" spans="1:21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420"/>
        <v>3450</v>
      </c>
      <c r="I4884" s="1"/>
      <c r="J4884" s="1">
        <v>1</v>
      </c>
      <c r="K4884" s="1">
        <f t="shared" si="423"/>
        <v>9774000</v>
      </c>
      <c r="L4884" s="1">
        <v>1</v>
      </c>
      <c r="M4884" s="1">
        <f t="shared" si="424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421"/>
        <v>5</v>
      </c>
      <c r="S4884">
        <v>0.18</v>
      </c>
      <c r="T4884">
        <v>2.3E-3</v>
      </c>
      <c r="U4884">
        <f t="shared" si="422"/>
        <v>1.3799999999999999E-3</v>
      </c>
    </row>
    <row r="4885" spans="1:21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420"/>
        <v>3450</v>
      </c>
      <c r="I4885" s="1"/>
      <c r="J4885" s="1">
        <v>1</v>
      </c>
      <c r="K4885" s="1">
        <f t="shared" si="423"/>
        <v>9776000</v>
      </c>
      <c r="L4885" s="1">
        <v>1</v>
      </c>
      <c r="M4885" s="1">
        <f t="shared" si="424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421"/>
        <v>5</v>
      </c>
      <c r="S4885">
        <v>0.18</v>
      </c>
      <c r="T4885">
        <v>2.3E-3</v>
      </c>
      <c r="U4885">
        <f t="shared" si="422"/>
        <v>1.3799999999999999E-3</v>
      </c>
    </row>
    <row r="4886" spans="1:21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420"/>
        <v>3450</v>
      </c>
      <c r="I4886" s="1"/>
      <c r="J4886" s="1">
        <v>1</v>
      </c>
      <c r="K4886" s="1">
        <f t="shared" si="423"/>
        <v>9778000</v>
      </c>
      <c r="L4886" s="1">
        <v>1</v>
      </c>
      <c r="M4886" s="1">
        <f t="shared" si="424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421"/>
        <v>5</v>
      </c>
      <c r="S4886">
        <v>0.18</v>
      </c>
      <c r="T4886">
        <v>2.3E-3</v>
      </c>
      <c r="U4886">
        <f t="shared" si="422"/>
        <v>1.3799999999999999E-3</v>
      </c>
    </row>
    <row r="4887" spans="1:21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420"/>
        <v>3450</v>
      </c>
      <c r="I4887" s="1"/>
      <c r="J4887" s="1">
        <v>1</v>
      </c>
      <c r="K4887" s="1">
        <f t="shared" si="423"/>
        <v>9780000</v>
      </c>
      <c r="L4887" s="1">
        <v>1</v>
      </c>
      <c r="M4887" s="1">
        <f t="shared" si="424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421"/>
        <v>5</v>
      </c>
      <c r="S4887">
        <v>0.18</v>
      </c>
      <c r="T4887">
        <v>2.3E-3</v>
      </c>
      <c r="U4887">
        <f t="shared" si="422"/>
        <v>1.3799999999999999E-3</v>
      </c>
    </row>
    <row r="4888" spans="1:21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420"/>
        <v>3450</v>
      </c>
      <c r="I4888" s="1"/>
      <c r="J4888" s="1">
        <v>1</v>
      </c>
      <c r="K4888" s="1">
        <f t="shared" si="423"/>
        <v>9782000</v>
      </c>
      <c r="L4888" s="1">
        <v>1</v>
      </c>
      <c r="M4888" s="1">
        <f t="shared" si="424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421"/>
        <v>5</v>
      </c>
      <c r="S4888">
        <v>0.18</v>
      </c>
      <c r="T4888">
        <v>2.3E-3</v>
      </c>
      <c r="U4888">
        <f t="shared" si="422"/>
        <v>1.3799999999999999E-3</v>
      </c>
    </row>
    <row r="4889" spans="1:21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420"/>
        <v>3450</v>
      </c>
      <c r="I4889" s="1"/>
      <c r="J4889" s="1">
        <v>1</v>
      </c>
      <c r="K4889" s="1">
        <f t="shared" si="423"/>
        <v>9784000</v>
      </c>
      <c r="L4889" s="1">
        <v>1</v>
      </c>
      <c r="M4889" s="1">
        <f t="shared" si="424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421"/>
        <v>5</v>
      </c>
      <c r="S4889">
        <v>0.18</v>
      </c>
      <c r="T4889">
        <v>2.3E-3</v>
      </c>
      <c r="U4889">
        <f t="shared" si="422"/>
        <v>1.3799999999999999E-3</v>
      </c>
    </row>
    <row r="4890" spans="1:21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420"/>
        <v>3450</v>
      </c>
      <c r="I4890" s="1"/>
      <c r="J4890" s="1">
        <v>1</v>
      </c>
      <c r="K4890" s="1">
        <f t="shared" si="423"/>
        <v>9786000</v>
      </c>
      <c r="L4890" s="1">
        <v>1</v>
      </c>
      <c r="M4890" s="1">
        <f t="shared" si="424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421"/>
        <v>5</v>
      </c>
      <c r="S4890">
        <v>0.18</v>
      </c>
      <c r="T4890">
        <v>2.3E-3</v>
      </c>
      <c r="U4890">
        <f t="shared" si="422"/>
        <v>1.3799999999999999E-3</v>
      </c>
    </row>
    <row r="4891" spans="1:21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420"/>
        <v>3450</v>
      </c>
      <c r="I4891" s="1"/>
      <c r="J4891" s="1">
        <v>1</v>
      </c>
      <c r="K4891" s="1">
        <f t="shared" si="423"/>
        <v>9788000</v>
      </c>
      <c r="L4891" s="1">
        <v>1</v>
      </c>
      <c r="M4891" s="1">
        <f t="shared" si="424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421"/>
        <v>5</v>
      </c>
      <c r="S4891">
        <v>0.18</v>
      </c>
      <c r="T4891">
        <v>2.3E-3</v>
      </c>
      <c r="U4891">
        <f t="shared" si="422"/>
        <v>1.3799999999999999E-3</v>
      </c>
    </row>
    <row r="4892" spans="1:21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420"/>
        <v>3450</v>
      </c>
      <c r="I4892" s="1"/>
      <c r="J4892" s="1">
        <v>1</v>
      </c>
      <c r="K4892" s="1">
        <f t="shared" si="423"/>
        <v>9790000</v>
      </c>
      <c r="L4892" s="1">
        <v>1</v>
      </c>
      <c r="M4892" s="1">
        <f t="shared" si="424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421"/>
        <v>5</v>
      </c>
      <c r="S4892">
        <v>0.18</v>
      </c>
      <c r="T4892">
        <v>2.3E-3</v>
      </c>
      <c r="U4892">
        <f t="shared" si="422"/>
        <v>1.3799999999999999E-3</v>
      </c>
    </row>
    <row r="4893" spans="1:21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420"/>
        <v>3450</v>
      </c>
      <c r="I4893" s="1"/>
      <c r="J4893" s="1">
        <v>1</v>
      </c>
      <c r="K4893" s="1">
        <f t="shared" si="423"/>
        <v>9792000</v>
      </c>
      <c r="L4893" s="1">
        <v>1</v>
      </c>
      <c r="M4893" s="1">
        <f t="shared" si="424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421"/>
        <v>5</v>
      </c>
      <c r="S4893">
        <v>0.18</v>
      </c>
      <c r="T4893">
        <v>2.3E-3</v>
      </c>
      <c r="U4893">
        <f t="shared" si="422"/>
        <v>1.3799999999999999E-3</v>
      </c>
    </row>
    <row r="4894" spans="1:21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420"/>
        <v>3450</v>
      </c>
      <c r="I4894" s="1"/>
      <c r="J4894" s="1">
        <v>1</v>
      </c>
      <c r="K4894" s="1">
        <f t="shared" si="423"/>
        <v>9794000</v>
      </c>
      <c r="L4894" s="1">
        <v>1</v>
      </c>
      <c r="M4894" s="1">
        <f t="shared" si="424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421"/>
        <v>5</v>
      </c>
      <c r="S4894">
        <v>0.18</v>
      </c>
      <c r="T4894">
        <v>2.3E-3</v>
      </c>
      <c r="U4894">
        <f t="shared" si="422"/>
        <v>1.3799999999999999E-3</v>
      </c>
    </row>
    <row r="4895" spans="1:21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420"/>
        <v>3450</v>
      </c>
      <c r="I4895" s="1"/>
      <c r="J4895" s="1">
        <v>1</v>
      </c>
      <c r="K4895" s="1">
        <f t="shared" si="423"/>
        <v>9796000</v>
      </c>
      <c r="L4895" s="1">
        <v>1</v>
      </c>
      <c r="M4895" s="1">
        <f t="shared" si="424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421"/>
        <v>5</v>
      </c>
      <c r="S4895">
        <v>0.18</v>
      </c>
      <c r="T4895">
        <v>2.3E-3</v>
      </c>
      <c r="U4895">
        <f t="shared" si="422"/>
        <v>1.3799999999999999E-3</v>
      </c>
    </row>
    <row r="4896" spans="1:21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420"/>
        <v>3450</v>
      </c>
      <c r="I4896" s="1"/>
      <c r="J4896" s="1">
        <v>1</v>
      </c>
      <c r="K4896" s="1">
        <f t="shared" si="423"/>
        <v>9798000</v>
      </c>
      <c r="L4896" s="1">
        <v>1</v>
      </c>
      <c r="M4896" s="1">
        <f t="shared" si="424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421"/>
        <v>5</v>
      </c>
      <c r="S4896">
        <v>0.18</v>
      </c>
      <c r="T4896">
        <v>2.3E-3</v>
      </c>
      <c r="U4896">
        <f t="shared" si="422"/>
        <v>1.3799999999999999E-3</v>
      </c>
    </row>
    <row r="4897" spans="1:21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420"/>
        <v>3450</v>
      </c>
      <c r="I4897" s="1"/>
      <c r="J4897" s="1">
        <v>1</v>
      </c>
      <c r="K4897" s="1">
        <f t="shared" si="423"/>
        <v>9800000</v>
      </c>
      <c r="L4897" s="1">
        <v>1</v>
      </c>
      <c r="M4897" s="1">
        <f t="shared" si="424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421"/>
        <v>5</v>
      </c>
      <c r="S4897">
        <v>0.18</v>
      </c>
      <c r="T4897">
        <v>2.3E-3</v>
      </c>
      <c r="U4897">
        <f t="shared" si="422"/>
        <v>1.3799999999999999E-3</v>
      </c>
    </row>
    <row r="4898" spans="1:21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420"/>
        <v>3450</v>
      </c>
      <c r="I4898" s="1"/>
      <c r="J4898" s="1">
        <v>1</v>
      </c>
      <c r="K4898" s="1">
        <f t="shared" si="423"/>
        <v>9802000</v>
      </c>
      <c r="L4898" s="1">
        <v>1</v>
      </c>
      <c r="M4898" s="1">
        <f t="shared" si="424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421"/>
        <v>5</v>
      </c>
      <c r="S4898">
        <v>0.18</v>
      </c>
      <c r="T4898">
        <v>2.3E-3</v>
      </c>
      <c r="U4898">
        <f t="shared" si="422"/>
        <v>1.3799999999999999E-3</v>
      </c>
    </row>
    <row r="4899" spans="1:21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420"/>
        <v>3450</v>
      </c>
      <c r="I4899" s="1"/>
      <c r="J4899" s="1">
        <v>1</v>
      </c>
      <c r="K4899" s="1">
        <f t="shared" si="423"/>
        <v>9804000</v>
      </c>
      <c r="L4899" s="1">
        <v>1</v>
      </c>
      <c r="M4899" s="1">
        <f t="shared" si="424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421"/>
        <v>5</v>
      </c>
      <c r="S4899">
        <v>0.18</v>
      </c>
      <c r="T4899">
        <v>2.3E-3</v>
      </c>
      <c r="U4899">
        <f t="shared" si="422"/>
        <v>1.3799999999999999E-3</v>
      </c>
    </row>
    <row r="4900" spans="1:21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420"/>
        <v>3450</v>
      </c>
      <c r="I4900" s="1"/>
      <c r="J4900" s="1">
        <v>1</v>
      </c>
      <c r="K4900" s="1">
        <f t="shared" si="423"/>
        <v>9806000</v>
      </c>
      <c r="L4900" s="1">
        <v>1</v>
      </c>
      <c r="M4900" s="1">
        <f t="shared" si="424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421"/>
        <v>5</v>
      </c>
      <c r="S4900">
        <v>0.18</v>
      </c>
      <c r="T4900">
        <v>2.3E-3</v>
      </c>
      <c r="U4900">
        <f t="shared" si="422"/>
        <v>1.3799999999999999E-3</v>
      </c>
    </row>
    <row r="4901" spans="1:21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420"/>
        <v>3450</v>
      </c>
      <c r="I4901" s="1"/>
      <c r="J4901" s="1">
        <v>1</v>
      </c>
      <c r="K4901" s="1">
        <f t="shared" si="423"/>
        <v>9808000</v>
      </c>
      <c r="L4901" s="1">
        <v>1</v>
      </c>
      <c r="M4901" s="1">
        <f t="shared" si="424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421"/>
        <v>5</v>
      </c>
      <c r="S4901">
        <v>0.18</v>
      </c>
      <c r="T4901">
        <v>2.3E-3</v>
      </c>
      <c r="U4901">
        <f t="shared" si="422"/>
        <v>1.3799999999999999E-3</v>
      </c>
    </row>
    <row r="4902" spans="1:21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420"/>
        <v>3450</v>
      </c>
      <c r="I4902" s="1"/>
      <c r="J4902" s="1">
        <v>1</v>
      </c>
      <c r="K4902" s="1">
        <f t="shared" si="423"/>
        <v>9810000</v>
      </c>
      <c r="L4902" s="1">
        <v>1</v>
      </c>
      <c r="M4902" s="1">
        <f t="shared" si="424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421"/>
        <v>5</v>
      </c>
      <c r="S4902">
        <v>0.18</v>
      </c>
      <c r="T4902">
        <v>2.3E-3</v>
      </c>
      <c r="U4902">
        <f t="shared" si="422"/>
        <v>1.3799999999999999E-3</v>
      </c>
    </row>
    <row r="4903" spans="1:21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420"/>
        <v>3460</v>
      </c>
      <c r="J4903" s="2">
        <v>1</v>
      </c>
      <c r="K4903" s="2">
        <f t="shared" si="423"/>
        <v>9812000</v>
      </c>
      <c r="L4903" s="2">
        <v>1</v>
      </c>
      <c r="M4903" s="2">
        <f t="shared" si="424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421"/>
        <v>5</v>
      </c>
      <c r="S4903">
        <v>0.18</v>
      </c>
      <c r="T4903">
        <v>2.3E-3</v>
      </c>
      <c r="U4903">
        <f t="shared" si="422"/>
        <v>1.3799999999999999E-3</v>
      </c>
    </row>
    <row r="4904" spans="1:21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420"/>
        <v>3460</v>
      </c>
      <c r="J4904" s="2">
        <v>1</v>
      </c>
      <c r="K4904" s="2">
        <f t="shared" si="423"/>
        <v>9814000</v>
      </c>
      <c r="L4904" s="2">
        <v>1</v>
      </c>
      <c r="M4904" s="2">
        <f t="shared" si="424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421"/>
        <v>5</v>
      </c>
      <c r="S4904">
        <v>0.18</v>
      </c>
      <c r="T4904">
        <v>2.3E-3</v>
      </c>
      <c r="U4904">
        <f t="shared" si="422"/>
        <v>1.3799999999999999E-3</v>
      </c>
    </row>
    <row r="4905" spans="1:21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420"/>
        <v>3460</v>
      </c>
      <c r="J4905" s="2">
        <v>1</v>
      </c>
      <c r="K4905" s="2">
        <f t="shared" si="423"/>
        <v>9816000</v>
      </c>
      <c r="L4905" s="2">
        <v>1</v>
      </c>
      <c r="M4905" s="2">
        <f t="shared" si="424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421"/>
        <v>5</v>
      </c>
      <c r="S4905">
        <v>0.18</v>
      </c>
      <c r="T4905">
        <v>2.3E-3</v>
      </c>
      <c r="U4905">
        <f t="shared" si="422"/>
        <v>1.3799999999999999E-3</v>
      </c>
    </row>
    <row r="4906" spans="1:21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420"/>
        <v>3460</v>
      </c>
      <c r="J4906" s="2">
        <v>1</v>
      </c>
      <c r="K4906" s="2">
        <f t="shared" si="423"/>
        <v>9818000</v>
      </c>
      <c r="L4906" s="2">
        <v>1</v>
      </c>
      <c r="M4906" s="2">
        <f t="shared" si="424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421"/>
        <v>5</v>
      </c>
      <c r="S4906">
        <v>0.18</v>
      </c>
      <c r="T4906">
        <v>2.3E-3</v>
      </c>
      <c r="U4906">
        <f t="shared" si="422"/>
        <v>1.3799999999999999E-3</v>
      </c>
    </row>
    <row r="4907" spans="1:21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420"/>
        <v>3460</v>
      </c>
      <c r="J4907" s="2">
        <v>1</v>
      </c>
      <c r="K4907" s="2">
        <f t="shared" si="423"/>
        <v>9820000</v>
      </c>
      <c r="L4907" s="2">
        <v>1</v>
      </c>
      <c r="M4907" s="2">
        <f t="shared" si="424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421"/>
        <v>5</v>
      </c>
      <c r="S4907">
        <v>0.18</v>
      </c>
      <c r="T4907">
        <v>2.3E-3</v>
      </c>
      <c r="U4907">
        <f t="shared" si="422"/>
        <v>1.3799999999999999E-3</v>
      </c>
    </row>
    <row r="4908" spans="1:21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420"/>
        <v>3460</v>
      </c>
      <c r="J4908" s="2">
        <v>1</v>
      </c>
      <c r="K4908" s="2">
        <f t="shared" si="423"/>
        <v>9822000</v>
      </c>
      <c r="L4908" s="2">
        <v>1</v>
      </c>
      <c r="M4908" s="2">
        <f t="shared" si="424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421"/>
        <v>5</v>
      </c>
      <c r="S4908">
        <v>0.18</v>
      </c>
      <c r="T4908">
        <v>2.3E-3</v>
      </c>
      <c r="U4908">
        <f t="shared" si="422"/>
        <v>1.3799999999999999E-3</v>
      </c>
    </row>
    <row r="4909" spans="1:21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420"/>
        <v>3460</v>
      </c>
      <c r="J4909" s="2">
        <v>1</v>
      </c>
      <c r="K4909" s="2">
        <f t="shared" si="423"/>
        <v>9824000</v>
      </c>
      <c r="L4909" s="2">
        <v>1</v>
      </c>
      <c r="M4909" s="2">
        <f t="shared" si="424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421"/>
        <v>5</v>
      </c>
      <c r="S4909">
        <v>0.18</v>
      </c>
      <c r="T4909">
        <v>2.3E-3</v>
      </c>
      <c r="U4909">
        <f t="shared" si="422"/>
        <v>1.3799999999999999E-3</v>
      </c>
    </row>
    <row r="4910" spans="1:21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420"/>
        <v>3460</v>
      </c>
      <c r="J4910" s="2">
        <v>1</v>
      </c>
      <c r="K4910" s="2">
        <f t="shared" si="423"/>
        <v>9826000</v>
      </c>
      <c r="L4910" s="2">
        <v>1</v>
      </c>
      <c r="M4910" s="2">
        <f t="shared" si="424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421"/>
        <v>5</v>
      </c>
      <c r="S4910">
        <v>0.18</v>
      </c>
      <c r="T4910">
        <v>2.3E-3</v>
      </c>
      <c r="U4910">
        <f t="shared" si="422"/>
        <v>1.3799999999999999E-3</v>
      </c>
    </row>
    <row r="4911" spans="1:21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420"/>
        <v>3460</v>
      </c>
      <c r="J4911" s="2">
        <v>1</v>
      </c>
      <c r="K4911" s="2">
        <f t="shared" si="423"/>
        <v>9828000</v>
      </c>
      <c r="L4911" s="2">
        <v>1</v>
      </c>
      <c r="M4911" s="2">
        <f t="shared" si="424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421"/>
        <v>5</v>
      </c>
      <c r="S4911">
        <v>0.18</v>
      </c>
      <c r="T4911">
        <v>2.3E-3</v>
      </c>
      <c r="U4911">
        <f t="shared" si="422"/>
        <v>1.3799999999999999E-3</v>
      </c>
    </row>
    <row r="4912" spans="1:21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420"/>
        <v>3460</v>
      </c>
      <c r="J4912" s="2">
        <v>1</v>
      </c>
      <c r="K4912" s="2">
        <f t="shared" si="423"/>
        <v>9830000</v>
      </c>
      <c r="L4912" s="2">
        <v>1</v>
      </c>
      <c r="M4912" s="2">
        <f t="shared" si="424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421"/>
        <v>5</v>
      </c>
      <c r="S4912">
        <v>0.18</v>
      </c>
      <c r="T4912">
        <v>2.3E-3</v>
      </c>
      <c r="U4912">
        <f t="shared" si="422"/>
        <v>1.3799999999999999E-3</v>
      </c>
    </row>
    <row r="4913" spans="1:21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420"/>
        <v>3460</v>
      </c>
      <c r="J4913" s="2">
        <v>1</v>
      </c>
      <c r="K4913" s="2">
        <f t="shared" si="423"/>
        <v>9832000</v>
      </c>
      <c r="L4913" s="2">
        <v>1</v>
      </c>
      <c r="M4913" s="2">
        <f t="shared" si="424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421"/>
        <v>5</v>
      </c>
      <c r="S4913">
        <v>0.18</v>
      </c>
      <c r="T4913">
        <v>2.3E-3</v>
      </c>
      <c r="U4913">
        <f t="shared" si="422"/>
        <v>1.3799999999999999E-3</v>
      </c>
    </row>
    <row r="4914" spans="1:21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420"/>
        <v>3460</v>
      </c>
      <c r="J4914" s="2">
        <v>1</v>
      </c>
      <c r="K4914" s="2">
        <f t="shared" si="423"/>
        <v>9834000</v>
      </c>
      <c r="L4914" s="2">
        <v>1</v>
      </c>
      <c r="M4914" s="2">
        <f t="shared" si="424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421"/>
        <v>5</v>
      </c>
      <c r="S4914">
        <v>0.18</v>
      </c>
      <c r="T4914">
        <v>2.3E-3</v>
      </c>
      <c r="U4914">
        <f t="shared" si="422"/>
        <v>1.3799999999999999E-3</v>
      </c>
    </row>
    <row r="4915" spans="1:21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420"/>
        <v>3460</v>
      </c>
      <c r="J4915" s="2">
        <v>1</v>
      </c>
      <c r="K4915" s="2">
        <f t="shared" si="423"/>
        <v>9836000</v>
      </c>
      <c r="L4915" s="2">
        <v>1</v>
      </c>
      <c r="M4915" s="2">
        <f t="shared" si="424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421"/>
        <v>5</v>
      </c>
      <c r="S4915">
        <v>0.18</v>
      </c>
      <c r="T4915">
        <v>2.3E-3</v>
      </c>
      <c r="U4915">
        <f t="shared" si="422"/>
        <v>1.3799999999999999E-3</v>
      </c>
    </row>
    <row r="4916" spans="1:21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420"/>
        <v>3460</v>
      </c>
      <c r="J4916" s="2">
        <v>1</v>
      </c>
      <c r="K4916" s="2">
        <f t="shared" si="423"/>
        <v>9838000</v>
      </c>
      <c r="L4916" s="2">
        <v>1</v>
      </c>
      <c r="M4916" s="2">
        <f t="shared" si="424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421"/>
        <v>5</v>
      </c>
      <c r="S4916">
        <v>0.18</v>
      </c>
      <c r="T4916">
        <v>2.3E-3</v>
      </c>
      <c r="U4916">
        <f t="shared" si="422"/>
        <v>1.3799999999999999E-3</v>
      </c>
    </row>
    <row r="4917" spans="1:21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420"/>
        <v>3460</v>
      </c>
      <c r="J4917" s="2">
        <v>1</v>
      </c>
      <c r="K4917" s="2">
        <f t="shared" si="423"/>
        <v>9840000</v>
      </c>
      <c r="L4917" s="2">
        <v>1</v>
      </c>
      <c r="M4917" s="2">
        <f t="shared" si="424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421"/>
        <v>5</v>
      </c>
      <c r="S4917">
        <v>0.18</v>
      </c>
      <c r="T4917">
        <v>2.3E-3</v>
      </c>
      <c r="U4917">
        <f t="shared" si="422"/>
        <v>1.3799999999999999E-3</v>
      </c>
    </row>
    <row r="4918" spans="1:21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420"/>
        <v>3460</v>
      </c>
      <c r="J4918" s="2">
        <v>1</v>
      </c>
      <c r="K4918" s="2">
        <f t="shared" si="423"/>
        <v>9842000</v>
      </c>
      <c r="L4918" s="2">
        <v>1</v>
      </c>
      <c r="M4918" s="2">
        <f t="shared" si="424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421"/>
        <v>5</v>
      </c>
      <c r="S4918">
        <v>0.18</v>
      </c>
      <c r="T4918">
        <v>2.3E-3</v>
      </c>
      <c r="U4918">
        <f t="shared" si="422"/>
        <v>1.3799999999999999E-3</v>
      </c>
    </row>
    <row r="4919" spans="1:21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420"/>
        <v>3460</v>
      </c>
      <c r="J4919" s="2">
        <v>1</v>
      </c>
      <c r="K4919" s="2">
        <f t="shared" si="423"/>
        <v>9844000</v>
      </c>
      <c r="L4919" s="2">
        <v>1</v>
      </c>
      <c r="M4919" s="2">
        <f t="shared" si="424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421"/>
        <v>5</v>
      </c>
      <c r="S4919">
        <v>0.18</v>
      </c>
      <c r="T4919">
        <v>2.3E-3</v>
      </c>
      <c r="U4919">
        <f t="shared" si="422"/>
        <v>1.3799999999999999E-3</v>
      </c>
    </row>
    <row r="4920" spans="1:21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420"/>
        <v>3460</v>
      </c>
      <c r="J4920" s="2">
        <v>1</v>
      </c>
      <c r="K4920" s="2">
        <f t="shared" si="423"/>
        <v>9846000</v>
      </c>
      <c r="L4920" s="2">
        <v>1</v>
      </c>
      <c r="M4920" s="2">
        <f t="shared" si="424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421"/>
        <v>5</v>
      </c>
      <c r="S4920">
        <v>0.18</v>
      </c>
      <c r="T4920">
        <v>2.3E-3</v>
      </c>
      <c r="U4920">
        <f t="shared" si="422"/>
        <v>1.3799999999999999E-3</v>
      </c>
    </row>
    <row r="4921" spans="1:21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420"/>
        <v>3460</v>
      </c>
      <c r="J4921" s="2">
        <v>1</v>
      </c>
      <c r="K4921" s="2">
        <f t="shared" si="423"/>
        <v>9848000</v>
      </c>
      <c r="L4921" s="2">
        <v>1</v>
      </c>
      <c r="M4921" s="2">
        <f t="shared" si="424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421"/>
        <v>5</v>
      </c>
      <c r="S4921">
        <v>0.18</v>
      </c>
      <c r="T4921">
        <v>2.3E-3</v>
      </c>
      <c r="U4921">
        <f t="shared" si="422"/>
        <v>1.3799999999999999E-3</v>
      </c>
    </row>
    <row r="4922" spans="1:21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420"/>
        <v>3460</v>
      </c>
      <c r="J4922" s="2">
        <v>1</v>
      </c>
      <c r="K4922" s="2">
        <f t="shared" si="423"/>
        <v>9850000</v>
      </c>
      <c r="L4922" s="2">
        <v>1</v>
      </c>
      <c r="M4922" s="2">
        <f t="shared" si="424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421"/>
        <v>5</v>
      </c>
      <c r="S4922">
        <v>0.18</v>
      </c>
      <c r="T4922">
        <v>2.3E-3</v>
      </c>
      <c r="U4922">
        <f t="shared" si="422"/>
        <v>1.3799999999999999E-3</v>
      </c>
    </row>
    <row r="4923" spans="1:21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420"/>
        <v>3460</v>
      </c>
      <c r="J4923" s="2">
        <v>1</v>
      </c>
      <c r="K4923" s="2">
        <f t="shared" si="423"/>
        <v>9852000</v>
      </c>
      <c r="L4923" s="2">
        <v>1</v>
      </c>
      <c r="M4923" s="2">
        <f t="shared" si="424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421"/>
        <v>5</v>
      </c>
      <c r="S4923">
        <v>0.18</v>
      </c>
      <c r="T4923">
        <v>2.3E-3</v>
      </c>
      <c r="U4923">
        <f t="shared" si="422"/>
        <v>1.3799999999999999E-3</v>
      </c>
    </row>
    <row r="4924" spans="1:21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425">ROUNDDOWN(A4923/50*20+1500,-1)</f>
        <v>3460</v>
      </c>
      <c r="J4924" s="2">
        <v>1</v>
      </c>
      <c r="K4924" s="2">
        <f t="shared" si="423"/>
        <v>9854000</v>
      </c>
      <c r="L4924" s="2">
        <v>1</v>
      </c>
      <c r="M4924" s="2">
        <f t="shared" si="424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421"/>
        <v>5</v>
      </c>
      <c r="S4924">
        <v>0.18</v>
      </c>
      <c r="T4924">
        <v>2.3E-3</v>
      </c>
      <c r="U4924">
        <f t="shared" si="422"/>
        <v>1.3799999999999999E-3</v>
      </c>
    </row>
    <row r="4925" spans="1:21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425"/>
        <v>3460</v>
      </c>
      <c r="J4925" s="2">
        <v>1</v>
      </c>
      <c r="K4925" s="2">
        <f t="shared" si="423"/>
        <v>9856000</v>
      </c>
      <c r="L4925" s="2">
        <v>1</v>
      </c>
      <c r="M4925" s="2">
        <f t="shared" si="424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421"/>
        <v>5</v>
      </c>
      <c r="S4925">
        <v>0.18</v>
      </c>
      <c r="T4925">
        <v>2.3E-3</v>
      </c>
      <c r="U4925">
        <f t="shared" si="422"/>
        <v>1.3799999999999999E-3</v>
      </c>
    </row>
    <row r="4926" spans="1:21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425"/>
        <v>3460</v>
      </c>
      <c r="J4926" s="2">
        <v>1</v>
      </c>
      <c r="K4926" s="2">
        <f t="shared" si="423"/>
        <v>9858000</v>
      </c>
      <c r="L4926" s="2">
        <v>1</v>
      </c>
      <c r="M4926" s="2">
        <f t="shared" si="424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421"/>
        <v>5</v>
      </c>
      <c r="S4926">
        <v>0.18</v>
      </c>
      <c r="T4926">
        <v>2.3E-3</v>
      </c>
      <c r="U4926">
        <f t="shared" si="422"/>
        <v>1.3799999999999999E-3</v>
      </c>
    </row>
    <row r="4927" spans="1:21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425"/>
        <v>3460</v>
      </c>
      <c r="J4927" s="2">
        <v>1</v>
      </c>
      <c r="K4927" s="2">
        <f t="shared" si="423"/>
        <v>9860000</v>
      </c>
      <c r="L4927" s="2">
        <v>1</v>
      </c>
      <c r="M4927" s="2">
        <f t="shared" si="424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421"/>
        <v>5</v>
      </c>
      <c r="S4927">
        <v>0.18</v>
      </c>
      <c r="T4927">
        <v>2.3E-3</v>
      </c>
      <c r="U4927">
        <f t="shared" si="422"/>
        <v>1.3799999999999999E-3</v>
      </c>
    </row>
    <row r="4928" spans="1:21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425"/>
        <v>3470</v>
      </c>
      <c r="J4928" s="2">
        <v>1</v>
      </c>
      <c r="K4928" s="2">
        <f t="shared" si="423"/>
        <v>9862000</v>
      </c>
      <c r="L4928" s="2">
        <v>1</v>
      </c>
      <c r="M4928" s="2">
        <f t="shared" si="424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421"/>
        <v>5</v>
      </c>
      <c r="S4928">
        <v>0.18</v>
      </c>
      <c r="T4928">
        <v>2.3E-3</v>
      </c>
      <c r="U4928">
        <f t="shared" si="422"/>
        <v>1.3799999999999999E-3</v>
      </c>
    </row>
    <row r="4929" spans="1:21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425"/>
        <v>3470</v>
      </c>
      <c r="J4929" s="2">
        <v>1</v>
      </c>
      <c r="K4929" s="2">
        <f t="shared" si="423"/>
        <v>9864000</v>
      </c>
      <c r="L4929" s="2">
        <v>1</v>
      </c>
      <c r="M4929" s="2">
        <f t="shared" si="424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421"/>
        <v>5</v>
      </c>
      <c r="S4929">
        <v>0.18</v>
      </c>
      <c r="T4929">
        <v>2.3E-3</v>
      </c>
      <c r="U4929">
        <f t="shared" si="422"/>
        <v>1.3799999999999999E-3</v>
      </c>
    </row>
    <row r="4930" spans="1:21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425"/>
        <v>3470</v>
      </c>
      <c r="J4930" s="2">
        <v>1</v>
      </c>
      <c r="K4930" s="2">
        <f t="shared" si="423"/>
        <v>9866000</v>
      </c>
      <c r="L4930" s="2">
        <v>1</v>
      </c>
      <c r="M4930" s="2">
        <f t="shared" si="424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421"/>
        <v>5</v>
      </c>
      <c r="S4930">
        <v>0.18</v>
      </c>
      <c r="T4930">
        <v>2.3E-3</v>
      </c>
      <c r="U4930">
        <f t="shared" si="422"/>
        <v>1.3799999999999999E-3</v>
      </c>
    </row>
    <row r="4931" spans="1:21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425"/>
        <v>3470</v>
      </c>
      <c r="J4931" s="2">
        <v>1</v>
      </c>
      <c r="K4931" s="2">
        <f t="shared" si="423"/>
        <v>9868000</v>
      </c>
      <c r="L4931" s="2">
        <v>1</v>
      </c>
      <c r="M4931" s="2">
        <f t="shared" si="424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426">QUOTIENT(A4931,1000)+1</f>
        <v>5</v>
      </c>
      <c r="S4931">
        <v>0.18</v>
      </c>
      <c r="T4931">
        <v>2.3E-3</v>
      </c>
      <c r="U4931">
        <f t="shared" si="422"/>
        <v>1.3799999999999999E-3</v>
      </c>
    </row>
    <row r="4932" spans="1:21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425"/>
        <v>3470</v>
      </c>
      <c r="J4932" s="2">
        <v>1</v>
      </c>
      <c r="K4932" s="2">
        <f t="shared" si="423"/>
        <v>9870000</v>
      </c>
      <c r="L4932" s="2">
        <v>1</v>
      </c>
      <c r="M4932" s="2">
        <f t="shared" si="424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426"/>
        <v>5</v>
      </c>
      <c r="S4932">
        <v>0.18</v>
      </c>
      <c r="T4932">
        <v>2.3E-3</v>
      </c>
      <c r="U4932">
        <f t="shared" ref="U4932:U4995" si="427">T4932*0.6</f>
        <v>1.3799999999999999E-3</v>
      </c>
    </row>
    <row r="4933" spans="1:21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425"/>
        <v>3470</v>
      </c>
      <c r="J4933" s="2">
        <v>1</v>
      </c>
      <c r="K4933" s="2">
        <f t="shared" ref="K4933:K4996" si="428">10000+A4933*2000</f>
        <v>9872000</v>
      </c>
      <c r="L4933" s="2">
        <v>1</v>
      </c>
      <c r="M4933" s="2">
        <f t="shared" ref="M4933:M4996" si="429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426"/>
        <v>5</v>
      </c>
      <c r="S4933">
        <v>0.18</v>
      </c>
      <c r="T4933">
        <v>2.3E-3</v>
      </c>
      <c r="U4933">
        <f t="shared" si="427"/>
        <v>1.3799999999999999E-3</v>
      </c>
    </row>
    <row r="4934" spans="1:21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425"/>
        <v>3470</v>
      </c>
      <c r="J4934" s="2">
        <v>1</v>
      </c>
      <c r="K4934" s="2">
        <f t="shared" si="428"/>
        <v>9874000</v>
      </c>
      <c r="L4934" s="2">
        <v>1</v>
      </c>
      <c r="M4934" s="2">
        <f t="shared" si="429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426"/>
        <v>5</v>
      </c>
      <c r="S4934">
        <v>0.18</v>
      </c>
      <c r="T4934">
        <v>2.3E-3</v>
      </c>
      <c r="U4934">
        <f t="shared" si="427"/>
        <v>1.3799999999999999E-3</v>
      </c>
    </row>
    <row r="4935" spans="1:21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425"/>
        <v>3470</v>
      </c>
      <c r="J4935" s="2">
        <v>1</v>
      </c>
      <c r="K4935" s="2">
        <f t="shared" si="428"/>
        <v>9876000</v>
      </c>
      <c r="L4935" s="2">
        <v>1</v>
      </c>
      <c r="M4935" s="2">
        <f t="shared" si="429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426"/>
        <v>5</v>
      </c>
      <c r="S4935">
        <v>0.18</v>
      </c>
      <c r="T4935">
        <v>2.3E-3</v>
      </c>
      <c r="U4935">
        <f t="shared" si="427"/>
        <v>1.3799999999999999E-3</v>
      </c>
    </row>
    <row r="4936" spans="1:21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425"/>
        <v>3470</v>
      </c>
      <c r="J4936" s="2">
        <v>1</v>
      </c>
      <c r="K4936" s="2">
        <f t="shared" si="428"/>
        <v>9878000</v>
      </c>
      <c r="L4936" s="2">
        <v>1</v>
      </c>
      <c r="M4936" s="2">
        <f t="shared" si="429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426"/>
        <v>5</v>
      </c>
      <c r="S4936">
        <v>0.18</v>
      </c>
      <c r="T4936">
        <v>2.3E-3</v>
      </c>
      <c r="U4936">
        <f t="shared" si="427"/>
        <v>1.3799999999999999E-3</v>
      </c>
    </row>
    <row r="4937" spans="1:21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425"/>
        <v>3470</v>
      </c>
      <c r="J4937" s="2">
        <v>1</v>
      </c>
      <c r="K4937" s="2">
        <f t="shared" si="428"/>
        <v>9880000</v>
      </c>
      <c r="L4937" s="2">
        <v>1</v>
      </c>
      <c r="M4937" s="2">
        <f t="shared" si="429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426"/>
        <v>5</v>
      </c>
      <c r="S4937">
        <v>0.18</v>
      </c>
      <c r="T4937">
        <v>2.3E-3</v>
      </c>
      <c r="U4937">
        <f t="shared" si="427"/>
        <v>1.3799999999999999E-3</v>
      </c>
    </row>
    <row r="4938" spans="1:21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425"/>
        <v>3470</v>
      </c>
      <c r="J4938" s="2">
        <v>1</v>
      </c>
      <c r="K4938" s="2">
        <f t="shared" si="428"/>
        <v>9882000</v>
      </c>
      <c r="L4938" s="2">
        <v>1</v>
      </c>
      <c r="M4938" s="2">
        <f t="shared" si="429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426"/>
        <v>5</v>
      </c>
      <c r="S4938">
        <v>0.18</v>
      </c>
      <c r="T4938">
        <v>2.3E-3</v>
      </c>
      <c r="U4938">
        <f t="shared" si="427"/>
        <v>1.3799999999999999E-3</v>
      </c>
    </row>
    <row r="4939" spans="1:21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425"/>
        <v>3470</v>
      </c>
      <c r="J4939" s="2">
        <v>1</v>
      </c>
      <c r="K4939" s="2">
        <f t="shared" si="428"/>
        <v>9884000</v>
      </c>
      <c r="L4939" s="2">
        <v>1</v>
      </c>
      <c r="M4939" s="2">
        <f t="shared" si="429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426"/>
        <v>5</v>
      </c>
      <c r="S4939">
        <v>0.18</v>
      </c>
      <c r="T4939">
        <v>2.3E-3</v>
      </c>
      <c r="U4939">
        <f t="shared" si="427"/>
        <v>1.3799999999999999E-3</v>
      </c>
    </row>
    <row r="4940" spans="1:21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425"/>
        <v>3470</v>
      </c>
      <c r="J4940" s="2">
        <v>1</v>
      </c>
      <c r="K4940" s="2">
        <f t="shared" si="428"/>
        <v>9886000</v>
      </c>
      <c r="L4940" s="2">
        <v>1</v>
      </c>
      <c r="M4940" s="2">
        <f t="shared" si="429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426"/>
        <v>5</v>
      </c>
      <c r="S4940">
        <v>0.18</v>
      </c>
      <c r="T4940">
        <v>2.3E-3</v>
      </c>
      <c r="U4940">
        <f t="shared" si="427"/>
        <v>1.3799999999999999E-3</v>
      </c>
    </row>
    <row r="4941" spans="1:21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425"/>
        <v>3470</v>
      </c>
      <c r="J4941" s="2">
        <v>1</v>
      </c>
      <c r="K4941" s="2">
        <f t="shared" si="428"/>
        <v>9888000</v>
      </c>
      <c r="L4941" s="2">
        <v>1</v>
      </c>
      <c r="M4941" s="2">
        <f t="shared" si="429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426"/>
        <v>5</v>
      </c>
      <c r="S4941">
        <v>0.18</v>
      </c>
      <c r="T4941">
        <v>2.3E-3</v>
      </c>
      <c r="U4941">
        <f t="shared" si="427"/>
        <v>1.3799999999999999E-3</v>
      </c>
    </row>
    <row r="4942" spans="1:21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425"/>
        <v>3470</v>
      </c>
      <c r="J4942" s="2">
        <v>1</v>
      </c>
      <c r="K4942" s="2">
        <f t="shared" si="428"/>
        <v>9890000</v>
      </c>
      <c r="L4942" s="2">
        <v>1</v>
      </c>
      <c r="M4942" s="2">
        <f t="shared" si="429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426"/>
        <v>5</v>
      </c>
      <c r="S4942">
        <v>0.18</v>
      </c>
      <c r="T4942">
        <v>2.3E-3</v>
      </c>
      <c r="U4942">
        <f t="shared" si="427"/>
        <v>1.3799999999999999E-3</v>
      </c>
    </row>
    <row r="4943" spans="1:21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425"/>
        <v>3470</v>
      </c>
      <c r="J4943" s="2">
        <v>1</v>
      </c>
      <c r="K4943" s="2">
        <f t="shared" si="428"/>
        <v>9892000</v>
      </c>
      <c r="L4943" s="2">
        <v>1</v>
      </c>
      <c r="M4943" s="2">
        <f t="shared" si="429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426"/>
        <v>5</v>
      </c>
      <c r="S4943">
        <v>0.18</v>
      </c>
      <c r="T4943">
        <v>2.3E-3</v>
      </c>
      <c r="U4943">
        <f t="shared" si="427"/>
        <v>1.3799999999999999E-3</v>
      </c>
    </row>
    <row r="4944" spans="1:21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425"/>
        <v>3470</v>
      </c>
      <c r="J4944" s="2">
        <v>1</v>
      </c>
      <c r="K4944" s="2">
        <f t="shared" si="428"/>
        <v>9894000</v>
      </c>
      <c r="L4944" s="2">
        <v>1</v>
      </c>
      <c r="M4944" s="2">
        <f t="shared" si="429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426"/>
        <v>5</v>
      </c>
      <c r="S4944">
        <v>0.18</v>
      </c>
      <c r="T4944">
        <v>2.3E-3</v>
      </c>
      <c r="U4944">
        <f t="shared" si="427"/>
        <v>1.3799999999999999E-3</v>
      </c>
    </row>
    <row r="4945" spans="1:21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425"/>
        <v>3470</v>
      </c>
      <c r="J4945" s="2">
        <v>1</v>
      </c>
      <c r="K4945" s="2">
        <f t="shared" si="428"/>
        <v>9896000</v>
      </c>
      <c r="L4945" s="2">
        <v>1</v>
      </c>
      <c r="M4945" s="2">
        <f t="shared" si="429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426"/>
        <v>5</v>
      </c>
      <c r="S4945">
        <v>0.18</v>
      </c>
      <c r="T4945">
        <v>2.3E-3</v>
      </c>
      <c r="U4945">
        <f t="shared" si="427"/>
        <v>1.3799999999999999E-3</v>
      </c>
    </row>
    <row r="4946" spans="1:21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425"/>
        <v>3470</v>
      </c>
      <c r="J4946" s="2">
        <v>1</v>
      </c>
      <c r="K4946" s="2">
        <f t="shared" si="428"/>
        <v>9898000</v>
      </c>
      <c r="L4946" s="2">
        <v>1</v>
      </c>
      <c r="M4946" s="2">
        <f t="shared" si="429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426"/>
        <v>5</v>
      </c>
      <c r="S4946">
        <v>0.18</v>
      </c>
      <c r="T4946">
        <v>2.3E-3</v>
      </c>
      <c r="U4946">
        <f t="shared" si="427"/>
        <v>1.3799999999999999E-3</v>
      </c>
    </row>
    <row r="4947" spans="1:21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425"/>
        <v>3470</v>
      </c>
      <c r="J4947" s="2">
        <v>1</v>
      </c>
      <c r="K4947" s="2">
        <f t="shared" si="428"/>
        <v>9900000</v>
      </c>
      <c r="L4947" s="2">
        <v>1</v>
      </c>
      <c r="M4947" s="2">
        <f t="shared" si="429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426"/>
        <v>5</v>
      </c>
      <c r="S4947">
        <v>0.18</v>
      </c>
      <c r="T4947">
        <v>2.3E-3</v>
      </c>
      <c r="U4947">
        <f t="shared" si="427"/>
        <v>1.3799999999999999E-3</v>
      </c>
    </row>
    <row r="4948" spans="1:21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425"/>
        <v>3470</v>
      </c>
      <c r="J4948" s="2">
        <v>1</v>
      </c>
      <c r="K4948" s="2">
        <f t="shared" si="428"/>
        <v>9902000</v>
      </c>
      <c r="L4948" s="2">
        <v>1</v>
      </c>
      <c r="M4948" s="2">
        <f t="shared" si="429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426"/>
        <v>5</v>
      </c>
      <c r="S4948">
        <v>0.18</v>
      </c>
      <c r="T4948">
        <v>2.3E-3</v>
      </c>
      <c r="U4948">
        <f t="shared" si="427"/>
        <v>1.3799999999999999E-3</v>
      </c>
    </row>
    <row r="4949" spans="1:21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425"/>
        <v>3470</v>
      </c>
      <c r="J4949" s="2">
        <v>1</v>
      </c>
      <c r="K4949" s="2">
        <f t="shared" si="428"/>
        <v>9904000</v>
      </c>
      <c r="L4949" s="2">
        <v>1</v>
      </c>
      <c r="M4949" s="2">
        <f t="shared" si="429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426"/>
        <v>5</v>
      </c>
      <c r="S4949">
        <v>0.18</v>
      </c>
      <c r="T4949">
        <v>2.3E-3</v>
      </c>
      <c r="U4949">
        <f t="shared" si="427"/>
        <v>1.3799999999999999E-3</v>
      </c>
    </row>
    <row r="4950" spans="1:21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425"/>
        <v>3470</v>
      </c>
      <c r="J4950" s="2">
        <v>1</v>
      </c>
      <c r="K4950" s="2">
        <f t="shared" si="428"/>
        <v>9906000</v>
      </c>
      <c r="L4950" s="2">
        <v>1</v>
      </c>
      <c r="M4950" s="2">
        <f t="shared" si="429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426"/>
        <v>5</v>
      </c>
      <c r="S4950">
        <v>0.18</v>
      </c>
      <c r="T4950">
        <v>2.3E-3</v>
      </c>
      <c r="U4950">
        <f t="shared" si="427"/>
        <v>1.3799999999999999E-3</v>
      </c>
    </row>
    <row r="4951" spans="1:21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425"/>
        <v>3470</v>
      </c>
      <c r="J4951" s="2">
        <v>1</v>
      </c>
      <c r="K4951" s="2">
        <f t="shared" si="428"/>
        <v>9908000</v>
      </c>
      <c r="L4951" s="2">
        <v>1</v>
      </c>
      <c r="M4951" s="2">
        <f t="shared" si="429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426"/>
        <v>5</v>
      </c>
      <c r="S4951">
        <v>0.18</v>
      </c>
      <c r="T4951">
        <v>2.3E-3</v>
      </c>
      <c r="U4951">
        <f t="shared" si="427"/>
        <v>1.3799999999999999E-3</v>
      </c>
    </row>
    <row r="4952" spans="1:21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425"/>
        <v>3470</v>
      </c>
      <c r="J4952" s="2">
        <v>1</v>
      </c>
      <c r="K4952" s="2">
        <f t="shared" si="428"/>
        <v>9910000</v>
      </c>
      <c r="L4952" s="2">
        <v>1</v>
      </c>
      <c r="M4952" s="2">
        <f t="shared" si="429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426"/>
        <v>5</v>
      </c>
      <c r="S4952">
        <v>0.18</v>
      </c>
      <c r="T4952">
        <v>2.3E-3</v>
      </c>
      <c r="U4952">
        <f t="shared" si="427"/>
        <v>1.3799999999999999E-3</v>
      </c>
    </row>
    <row r="4953" spans="1:21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425"/>
        <v>3480</v>
      </c>
      <c r="I4953" s="1"/>
      <c r="J4953" s="1">
        <v>1</v>
      </c>
      <c r="K4953" s="1">
        <f t="shared" si="428"/>
        <v>9912000</v>
      </c>
      <c r="L4953" s="1">
        <v>1</v>
      </c>
      <c r="M4953" s="1">
        <f t="shared" si="429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426"/>
        <v>5</v>
      </c>
      <c r="S4953">
        <v>0.18</v>
      </c>
      <c r="T4953">
        <v>2.3E-3</v>
      </c>
      <c r="U4953">
        <f t="shared" si="427"/>
        <v>1.3799999999999999E-3</v>
      </c>
    </row>
    <row r="4954" spans="1:21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425"/>
        <v>3480</v>
      </c>
      <c r="I4954" s="1"/>
      <c r="J4954" s="1">
        <v>1</v>
      </c>
      <c r="K4954" s="1">
        <f t="shared" si="428"/>
        <v>9914000</v>
      </c>
      <c r="L4954" s="1">
        <v>1</v>
      </c>
      <c r="M4954" s="1">
        <f t="shared" si="429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426"/>
        <v>5</v>
      </c>
      <c r="S4954">
        <v>0.18</v>
      </c>
      <c r="T4954">
        <v>2.3E-3</v>
      </c>
      <c r="U4954">
        <f t="shared" si="427"/>
        <v>1.3799999999999999E-3</v>
      </c>
    </row>
    <row r="4955" spans="1:21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425"/>
        <v>3480</v>
      </c>
      <c r="I4955" s="1"/>
      <c r="J4955" s="1">
        <v>1</v>
      </c>
      <c r="K4955" s="1">
        <f t="shared" si="428"/>
        <v>9916000</v>
      </c>
      <c r="L4955" s="1">
        <v>1</v>
      </c>
      <c r="M4955" s="1">
        <f t="shared" si="429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426"/>
        <v>5</v>
      </c>
      <c r="S4955">
        <v>0.18</v>
      </c>
      <c r="T4955">
        <v>2.3E-3</v>
      </c>
      <c r="U4955">
        <f t="shared" si="427"/>
        <v>1.3799999999999999E-3</v>
      </c>
    </row>
    <row r="4956" spans="1:21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425"/>
        <v>3480</v>
      </c>
      <c r="I4956" s="1"/>
      <c r="J4956" s="1">
        <v>1</v>
      </c>
      <c r="K4956" s="1">
        <f t="shared" si="428"/>
        <v>9918000</v>
      </c>
      <c r="L4956" s="1">
        <v>1</v>
      </c>
      <c r="M4956" s="1">
        <f t="shared" si="429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426"/>
        <v>5</v>
      </c>
      <c r="S4956">
        <v>0.18</v>
      </c>
      <c r="T4956">
        <v>2.3E-3</v>
      </c>
      <c r="U4956">
        <f t="shared" si="427"/>
        <v>1.3799999999999999E-3</v>
      </c>
    </row>
    <row r="4957" spans="1:21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425"/>
        <v>3480</v>
      </c>
      <c r="I4957" s="1"/>
      <c r="J4957" s="1">
        <v>1</v>
      </c>
      <c r="K4957" s="1">
        <f t="shared" si="428"/>
        <v>9920000</v>
      </c>
      <c r="L4957" s="1">
        <v>1</v>
      </c>
      <c r="M4957" s="1">
        <f t="shared" si="429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426"/>
        <v>5</v>
      </c>
      <c r="S4957">
        <v>0.18</v>
      </c>
      <c r="T4957">
        <v>2.3E-3</v>
      </c>
      <c r="U4957">
        <f t="shared" si="427"/>
        <v>1.3799999999999999E-3</v>
      </c>
    </row>
    <row r="4958" spans="1:21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425"/>
        <v>3480</v>
      </c>
      <c r="I4958" s="1"/>
      <c r="J4958" s="1">
        <v>1</v>
      </c>
      <c r="K4958" s="1">
        <f t="shared" si="428"/>
        <v>9922000</v>
      </c>
      <c r="L4958" s="1">
        <v>1</v>
      </c>
      <c r="M4958" s="1">
        <f t="shared" si="429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426"/>
        <v>5</v>
      </c>
      <c r="S4958">
        <v>0.18</v>
      </c>
      <c r="T4958">
        <v>2.3E-3</v>
      </c>
      <c r="U4958">
        <f t="shared" si="427"/>
        <v>1.3799999999999999E-3</v>
      </c>
    </row>
    <row r="4959" spans="1:21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425"/>
        <v>3480</v>
      </c>
      <c r="I4959" s="1"/>
      <c r="J4959" s="1">
        <v>1</v>
      </c>
      <c r="K4959" s="1">
        <f t="shared" si="428"/>
        <v>9924000</v>
      </c>
      <c r="L4959" s="1">
        <v>1</v>
      </c>
      <c r="M4959" s="1">
        <f t="shared" si="429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426"/>
        <v>5</v>
      </c>
      <c r="S4959">
        <v>0.18</v>
      </c>
      <c r="T4959">
        <v>2.3E-3</v>
      </c>
      <c r="U4959">
        <f t="shared" si="427"/>
        <v>1.3799999999999999E-3</v>
      </c>
    </row>
    <row r="4960" spans="1:21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425"/>
        <v>3480</v>
      </c>
      <c r="I4960" s="1"/>
      <c r="J4960" s="1">
        <v>1</v>
      </c>
      <c r="K4960" s="1">
        <f t="shared" si="428"/>
        <v>9926000</v>
      </c>
      <c r="L4960" s="1">
        <v>1</v>
      </c>
      <c r="M4960" s="1">
        <f t="shared" si="429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426"/>
        <v>5</v>
      </c>
      <c r="S4960">
        <v>0.18</v>
      </c>
      <c r="T4960">
        <v>2.3E-3</v>
      </c>
      <c r="U4960">
        <f t="shared" si="427"/>
        <v>1.3799999999999999E-3</v>
      </c>
    </row>
    <row r="4961" spans="1:21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425"/>
        <v>3480</v>
      </c>
      <c r="I4961" s="1"/>
      <c r="J4961" s="1">
        <v>1</v>
      </c>
      <c r="K4961" s="1">
        <f t="shared" si="428"/>
        <v>9928000</v>
      </c>
      <c r="L4961" s="1">
        <v>1</v>
      </c>
      <c r="M4961" s="1">
        <f t="shared" si="429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426"/>
        <v>5</v>
      </c>
      <c r="S4961">
        <v>0.18</v>
      </c>
      <c r="T4961">
        <v>2.3E-3</v>
      </c>
      <c r="U4961">
        <f t="shared" si="427"/>
        <v>1.3799999999999999E-3</v>
      </c>
    </row>
    <row r="4962" spans="1:21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425"/>
        <v>3480</v>
      </c>
      <c r="I4962" s="1"/>
      <c r="J4962" s="1">
        <v>1</v>
      </c>
      <c r="K4962" s="1">
        <f t="shared" si="428"/>
        <v>9930000</v>
      </c>
      <c r="L4962" s="1">
        <v>1</v>
      </c>
      <c r="M4962" s="1">
        <f t="shared" si="429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426"/>
        <v>5</v>
      </c>
      <c r="S4962">
        <v>0.18</v>
      </c>
      <c r="T4962">
        <v>2.3E-3</v>
      </c>
      <c r="U4962">
        <f t="shared" si="427"/>
        <v>1.3799999999999999E-3</v>
      </c>
    </row>
    <row r="4963" spans="1:21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425"/>
        <v>3480</v>
      </c>
      <c r="I4963" s="1"/>
      <c r="J4963" s="1">
        <v>1</v>
      </c>
      <c r="K4963" s="1">
        <f t="shared" si="428"/>
        <v>9932000</v>
      </c>
      <c r="L4963" s="1">
        <v>1</v>
      </c>
      <c r="M4963" s="1">
        <f t="shared" si="429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426"/>
        <v>5</v>
      </c>
      <c r="S4963">
        <v>0.18</v>
      </c>
      <c r="T4963">
        <v>2.3E-3</v>
      </c>
      <c r="U4963">
        <f t="shared" si="427"/>
        <v>1.3799999999999999E-3</v>
      </c>
    </row>
    <row r="4964" spans="1:21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425"/>
        <v>3480</v>
      </c>
      <c r="I4964" s="1"/>
      <c r="J4964" s="1">
        <v>1</v>
      </c>
      <c r="K4964" s="1">
        <f t="shared" si="428"/>
        <v>9934000</v>
      </c>
      <c r="L4964" s="1">
        <v>1</v>
      </c>
      <c r="M4964" s="1">
        <f t="shared" si="429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426"/>
        <v>5</v>
      </c>
      <c r="S4964">
        <v>0.18</v>
      </c>
      <c r="T4964">
        <v>2.3E-3</v>
      </c>
      <c r="U4964">
        <f t="shared" si="427"/>
        <v>1.3799999999999999E-3</v>
      </c>
    </row>
    <row r="4965" spans="1:21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425"/>
        <v>3480</v>
      </c>
      <c r="I4965" s="1"/>
      <c r="J4965" s="1">
        <v>1</v>
      </c>
      <c r="K4965" s="1">
        <f t="shared" si="428"/>
        <v>9936000</v>
      </c>
      <c r="L4965" s="1">
        <v>1</v>
      </c>
      <c r="M4965" s="1">
        <f t="shared" si="429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426"/>
        <v>5</v>
      </c>
      <c r="S4965">
        <v>0.18</v>
      </c>
      <c r="T4965">
        <v>2.3E-3</v>
      </c>
      <c r="U4965">
        <f t="shared" si="427"/>
        <v>1.3799999999999999E-3</v>
      </c>
    </row>
    <row r="4966" spans="1:21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425"/>
        <v>3480</v>
      </c>
      <c r="I4966" s="1"/>
      <c r="J4966" s="1">
        <v>1</v>
      </c>
      <c r="K4966" s="1">
        <f t="shared" si="428"/>
        <v>9938000</v>
      </c>
      <c r="L4966" s="1">
        <v>1</v>
      </c>
      <c r="M4966" s="1">
        <f t="shared" si="429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426"/>
        <v>5</v>
      </c>
      <c r="S4966">
        <v>0.18</v>
      </c>
      <c r="T4966">
        <v>2.3E-3</v>
      </c>
      <c r="U4966">
        <f t="shared" si="427"/>
        <v>1.3799999999999999E-3</v>
      </c>
    </row>
    <row r="4967" spans="1:21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425"/>
        <v>3480</v>
      </c>
      <c r="I4967" s="1"/>
      <c r="J4967" s="1">
        <v>1</v>
      </c>
      <c r="K4967" s="1">
        <f t="shared" si="428"/>
        <v>9940000</v>
      </c>
      <c r="L4967" s="1">
        <v>1</v>
      </c>
      <c r="M4967" s="1">
        <f t="shared" si="429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426"/>
        <v>5</v>
      </c>
      <c r="S4967">
        <v>0.18</v>
      </c>
      <c r="T4967">
        <v>2.3E-3</v>
      </c>
      <c r="U4967">
        <f t="shared" si="427"/>
        <v>1.3799999999999999E-3</v>
      </c>
    </row>
    <row r="4968" spans="1:21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425"/>
        <v>3480</v>
      </c>
      <c r="I4968" s="1"/>
      <c r="J4968" s="1">
        <v>1</v>
      </c>
      <c r="K4968" s="1">
        <f t="shared" si="428"/>
        <v>9942000</v>
      </c>
      <c r="L4968" s="1">
        <v>1</v>
      </c>
      <c r="M4968" s="1">
        <f t="shared" si="429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426"/>
        <v>5</v>
      </c>
      <c r="S4968">
        <v>0.18</v>
      </c>
      <c r="T4968">
        <v>2.3E-3</v>
      </c>
      <c r="U4968">
        <f t="shared" si="427"/>
        <v>1.3799999999999999E-3</v>
      </c>
    </row>
    <row r="4969" spans="1:21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425"/>
        <v>3480</v>
      </c>
      <c r="I4969" s="1"/>
      <c r="J4969" s="1">
        <v>1</v>
      </c>
      <c r="K4969" s="1">
        <f t="shared" si="428"/>
        <v>9944000</v>
      </c>
      <c r="L4969" s="1">
        <v>1</v>
      </c>
      <c r="M4969" s="1">
        <f t="shared" si="429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426"/>
        <v>5</v>
      </c>
      <c r="S4969">
        <v>0.18</v>
      </c>
      <c r="T4969">
        <v>2.3E-3</v>
      </c>
      <c r="U4969">
        <f t="shared" si="427"/>
        <v>1.3799999999999999E-3</v>
      </c>
    </row>
    <row r="4970" spans="1:21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425"/>
        <v>3480</v>
      </c>
      <c r="I4970" s="1"/>
      <c r="J4970" s="1">
        <v>1</v>
      </c>
      <c r="K4970" s="1">
        <f t="shared" si="428"/>
        <v>9946000</v>
      </c>
      <c r="L4970" s="1">
        <v>1</v>
      </c>
      <c r="M4970" s="1">
        <f t="shared" si="429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426"/>
        <v>5</v>
      </c>
      <c r="S4970">
        <v>0.18</v>
      </c>
      <c r="T4970">
        <v>2.3E-3</v>
      </c>
      <c r="U4970">
        <f t="shared" si="427"/>
        <v>1.3799999999999999E-3</v>
      </c>
    </row>
    <row r="4971" spans="1:21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425"/>
        <v>3480</v>
      </c>
      <c r="I4971" s="1"/>
      <c r="J4971" s="1">
        <v>1</v>
      </c>
      <c r="K4971" s="1">
        <f t="shared" si="428"/>
        <v>9948000</v>
      </c>
      <c r="L4971" s="1">
        <v>1</v>
      </c>
      <c r="M4971" s="1">
        <f t="shared" si="429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426"/>
        <v>5</v>
      </c>
      <c r="S4971">
        <v>0.18</v>
      </c>
      <c r="T4971">
        <v>2.3E-3</v>
      </c>
      <c r="U4971">
        <f t="shared" si="427"/>
        <v>1.3799999999999999E-3</v>
      </c>
    </row>
    <row r="4972" spans="1:21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425"/>
        <v>3480</v>
      </c>
      <c r="I4972" s="1"/>
      <c r="J4972" s="1">
        <v>1</v>
      </c>
      <c r="K4972" s="1">
        <f t="shared" si="428"/>
        <v>9950000</v>
      </c>
      <c r="L4972" s="1">
        <v>1</v>
      </c>
      <c r="M4972" s="1">
        <f t="shared" si="429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426"/>
        <v>5</v>
      </c>
      <c r="S4972">
        <v>0.18</v>
      </c>
      <c r="T4972">
        <v>2.3E-3</v>
      </c>
      <c r="U4972">
        <f t="shared" si="427"/>
        <v>1.3799999999999999E-3</v>
      </c>
    </row>
    <row r="4973" spans="1:21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425"/>
        <v>3480</v>
      </c>
      <c r="I4973" s="1"/>
      <c r="J4973" s="1">
        <v>1</v>
      </c>
      <c r="K4973" s="1">
        <f t="shared" si="428"/>
        <v>9952000</v>
      </c>
      <c r="L4973" s="1">
        <v>1</v>
      </c>
      <c r="M4973" s="1">
        <f t="shared" si="429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426"/>
        <v>5</v>
      </c>
      <c r="S4973">
        <v>0.18</v>
      </c>
      <c r="T4973">
        <v>2.3E-3</v>
      </c>
      <c r="U4973">
        <f t="shared" si="427"/>
        <v>1.3799999999999999E-3</v>
      </c>
    </row>
    <row r="4974" spans="1:21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425"/>
        <v>3480</v>
      </c>
      <c r="I4974" s="1"/>
      <c r="J4974" s="1">
        <v>1</v>
      </c>
      <c r="K4974" s="1">
        <f t="shared" si="428"/>
        <v>9954000</v>
      </c>
      <c r="L4974" s="1">
        <v>1</v>
      </c>
      <c r="M4974" s="1">
        <f t="shared" si="429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426"/>
        <v>5</v>
      </c>
      <c r="S4974">
        <v>0.18</v>
      </c>
      <c r="T4974">
        <v>2.3E-3</v>
      </c>
      <c r="U4974">
        <f t="shared" si="427"/>
        <v>1.3799999999999999E-3</v>
      </c>
    </row>
    <row r="4975" spans="1:21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425"/>
        <v>3480</v>
      </c>
      <c r="I4975" s="1"/>
      <c r="J4975" s="1">
        <v>1</v>
      </c>
      <c r="K4975" s="1">
        <f t="shared" si="428"/>
        <v>9956000</v>
      </c>
      <c r="L4975" s="1">
        <v>1</v>
      </c>
      <c r="M4975" s="1">
        <f t="shared" si="429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426"/>
        <v>5</v>
      </c>
      <c r="S4975">
        <v>0.18</v>
      </c>
      <c r="T4975">
        <v>2.3E-3</v>
      </c>
      <c r="U4975">
        <f t="shared" si="427"/>
        <v>1.3799999999999999E-3</v>
      </c>
    </row>
    <row r="4976" spans="1:21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425"/>
        <v>3480</v>
      </c>
      <c r="I4976" s="1"/>
      <c r="J4976" s="1">
        <v>1</v>
      </c>
      <c r="K4976" s="1">
        <f t="shared" si="428"/>
        <v>9958000</v>
      </c>
      <c r="L4976" s="1">
        <v>1</v>
      </c>
      <c r="M4976" s="1">
        <f t="shared" si="429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426"/>
        <v>5</v>
      </c>
      <c r="S4976">
        <v>0.18</v>
      </c>
      <c r="T4976">
        <v>2.3E-3</v>
      </c>
      <c r="U4976">
        <f t="shared" si="427"/>
        <v>1.3799999999999999E-3</v>
      </c>
    </row>
    <row r="4977" spans="1:21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425"/>
        <v>3480</v>
      </c>
      <c r="I4977" s="1"/>
      <c r="J4977" s="1">
        <v>1</v>
      </c>
      <c r="K4977" s="1">
        <f t="shared" si="428"/>
        <v>9960000</v>
      </c>
      <c r="L4977" s="1">
        <v>1</v>
      </c>
      <c r="M4977" s="1">
        <f t="shared" si="429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426"/>
        <v>5</v>
      </c>
      <c r="S4977">
        <v>0.18</v>
      </c>
      <c r="T4977">
        <v>2.3E-3</v>
      </c>
      <c r="U4977">
        <f t="shared" si="427"/>
        <v>1.3799999999999999E-3</v>
      </c>
    </row>
    <row r="4978" spans="1:21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425"/>
        <v>3490</v>
      </c>
      <c r="I4978" s="1"/>
      <c r="J4978" s="1">
        <v>1</v>
      </c>
      <c r="K4978" s="1">
        <f t="shared" si="428"/>
        <v>9962000</v>
      </c>
      <c r="L4978" s="1">
        <v>1</v>
      </c>
      <c r="M4978" s="1">
        <f t="shared" si="429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426"/>
        <v>5</v>
      </c>
      <c r="S4978">
        <v>0.18</v>
      </c>
      <c r="T4978">
        <v>2.3E-3</v>
      </c>
      <c r="U4978">
        <f t="shared" si="427"/>
        <v>1.3799999999999999E-3</v>
      </c>
    </row>
    <row r="4979" spans="1:21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425"/>
        <v>3490</v>
      </c>
      <c r="I4979" s="1"/>
      <c r="J4979" s="1">
        <v>1</v>
      </c>
      <c r="K4979" s="1">
        <f t="shared" si="428"/>
        <v>9964000</v>
      </c>
      <c r="L4979" s="1">
        <v>1</v>
      </c>
      <c r="M4979" s="1">
        <f t="shared" si="429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426"/>
        <v>5</v>
      </c>
      <c r="S4979">
        <v>0.18</v>
      </c>
      <c r="T4979">
        <v>2.3E-3</v>
      </c>
      <c r="U4979">
        <f t="shared" si="427"/>
        <v>1.3799999999999999E-3</v>
      </c>
    </row>
    <row r="4980" spans="1:21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425"/>
        <v>3490</v>
      </c>
      <c r="I4980" s="1"/>
      <c r="J4980" s="1">
        <v>1</v>
      </c>
      <c r="K4980" s="1">
        <f t="shared" si="428"/>
        <v>9966000</v>
      </c>
      <c r="L4980" s="1">
        <v>1</v>
      </c>
      <c r="M4980" s="1">
        <f t="shared" si="429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426"/>
        <v>5</v>
      </c>
      <c r="S4980">
        <v>0.18</v>
      </c>
      <c r="T4980">
        <v>2.3E-3</v>
      </c>
      <c r="U4980">
        <f t="shared" si="427"/>
        <v>1.3799999999999999E-3</v>
      </c>
    </row>
    <row r="4981" spans="1:21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425"/>
        <v>3490</v>
      </c>
      <c r="I4981" s="1"/>
      <c r="J4981" s="1">
        <v>1</v>
      </c>
      <c r="K4981" s="1">
        <f t="shared" si="428"/>
        <v>9968000</v>
      </c>
      <c r="L4981" s="1">
        <v>1</v>
      </c>
      <c r="M4981" s="1">
        <f t="shared" si="429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426"/>
        <v>5</v>
      </c>
      <c r="S4981">
        <v>0.18</v>
      </c>
      <c r="T4981">
        <v>2.3E-3</v>
      </c>
      <c r="U4981">
        <f t="shared" si="427"/>
        <v>1.3799999999999999E-3</v>
      </c>
    </row>
    <row r="4982" spans="1:21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425"/>
        <v>3490</v>
      </c>
      <c r="I4982" s="1"/>
      <c r="J4982" s="1">
        <v>1</v>
      </c>
      <c r="K4982" s="1">
        <f t="shared" si="428"/>
        <v>9970000</v>
      </c>
      <c r="L4982" s="1">
        <v>1</v>
      </c>
      <c r="M4982" s="1">
        <f t="shared" si="429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426"/>
        <v>5</v>
      </c>
      <c r="S4982">
        <v>0.18</v>
      </c>
      <c r="T4982">
        <v>2.3E-3</v>
      </c>
      <c r="U4982">
        <f t="shared" si="427"/>
        <v>1.3799999999999999E-3</v>
      </c>
    </row>
    <row r="4983" spans="1:21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425"/>
        <v>3490</v>
      </c>
      <c r="I4983" s="1"/>
      <c r="J4983" s="1">
        <v>1</v>
      </c>
      <c r="K4983" s="1">
        <f t="shared" si="428"/>
        <v>9972000</v>
      </c>
      <c r="L4983" s="1">
        <v>1</v>
      </c>
      <c r="M4983" s="1">
        <f t="shared" si="429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426"/>
        <v>5</v>
      </c>
      <c r="S4983">
        <v>0.18</v>
      </c>
      <c r="T4983">
        <v>2.3E-3</v>
      </c>
      <c r="U4983">
        <f t="shared" si="427"/>
        <v>1.3799999999999999E-3</v>
      </c>
    </row>
    <row r="4984" spans="1:21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425"/>
        <v>3490</v>
      </c>
      <c r="I4984" s="1"/>
      <c r="J4984" s="1">
        <v>1</v>
      </c>
      <c r="K4984" s="1">
        <f t="shared" si="428"/>
        <v>9974000</v>
      </c>
      <c r="L4984" s="1">
        <v>1</v>
      </c>
      <c r="M4984" s="1">
        <f t="shared" si="429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426"/>
        <v>5</v>
      </c>
      <c r="S4984">
        <v>0.18</v>
      </c>
      <c r="T4984">
        <v>2.3E-3</v>
      </c>
      <c r="U4984">
        <f t="shared" si="427"/>
        <v>1.3799999999999999E-3</v>
      </c>
    </row>
    <row r="4985" spans="1:21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425"/>
        <v>3490</v>
      </c>
      <c r="I4985" s="1"/>
      <c r="J4985" s="1">
        <v>1</v>
      </c>
      <c r="K4985" s="1">
        <f t="shared" si="428"/>
        <v>9976000</v>
      </c>
      <c r="L4985" s="1">
        <v>1</v>
      </c>
      <c r="M4985" s="1">
        <f t="shared" si="429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426"/>
        <v>5</v>
      </c>
      <c r="S4985">
        <v>0.18</v>
      </c>
      <c r="T4985">
        <v>2.3E-3</v>
      </c>
      <c r="U4985">
        <f t="shared" si="427"/>
        <v>1.3799999999999999E-3</v>
      </c>
    </row>
    <row r="4986" spans="1:21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425"/>
        <v>3490</v>
      </c>
      <c r="I4986" s="1"/>
      <c r="J4986" s="1">
        <v>1</v>
      </c>
      <c r="K4986" s="1">
        <f t="shared" si="428"/>
        <v>9978000</v>
      </c>
      <c r="L4986" s="1">
        <v>1</v>
      </c>
      <c r="M4986" s="1">
        <f t="shared" si="429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426"/>
        <v>5</v>
      </c>
      <c r="S4986">
        <v>0.18</v>
      </c>
      <c r="T4986">
        <v>2.3E-3</v>
      </c>
      <c r="U4986">
        <f t="shared" si="427"/>
        <v>1.3799999999999999E-3</v>
      </c>
    </row>
    <row r="4987" spans="1:21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425"/>
        <v>3490</v>
      </c>
      <c r="I4987" s="1"/>
      <c r="J4987" s="1">
        <v>1</v>
      </c>
      <c r="K4987" s="1">
        <f t="shared" si="428"/>
        <v>9980000</v>
      </c>
      <c r="L4987" s="1">
        <v>1</v>
      </c>
      <c r="M4987" s="1">
        <f t="shared" si="429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426"/>
        <v>5</v>
      </c>
      <c r="S4987">
        <v>0.18</v>
      </c>
      <c r="T4987">
        <v>2.3E-3</v>
      </c>
      <c r="U4987">
        <f t="shared" si="427"/>
        <v>1.3799999999999999E-3</v>
      </c>
    </row>
    <row r="4988" spans="1:21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430">ROUNDDOWN(A4987/50*20+1500,-1)</f>
        <v>3490</v>
      </c>
      <c r="I4988" s="1"/>
      <c r="J4988" s="1">
        <v>1</v>
      </c>
      <c r="K4988" s="1">
        <f t="shared" si="428"/>
        <v>9982000</v>
      </c>
      <c r="L4988" s="1">
        <v>1</v>
      </c>
      <c r="M4988" s="1">
        <f t="shared" si="429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426"/>
        <v>5</v>
      </c>
      <c r="S4988">
        <v>0.18</v>
      </c>
      <c r="T4988">
        <v>2.3E-3</v>
      </c>
      <c r="U4988">
        <f t="shared" si="427"/>
        <v>1.3799999999999999E-3</v>
      </c>
    </row>
    <row r="4989" spans="1:21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430"/>
        <v>3490</v>
      </c>
      <c r="I4989" s="1"/>
      <c r="J4989" s="1">
        <v>1</v>
      </c>
      <c r="K4989" s="1">
        <f t="shared" si="428"/>
        <v>9984000</v>
      </c>
      <c r="L4989" s="1">
        <v>1</v>
      </c>
      <c r="M4989" s="1">
        <f t="shared" si="429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426"/>
        <v>5</v>
      </c>
      <c r="S4989">
        <v>0.18</v>
      </c>
      <c r="T4989">
        <v>2.3E-3</v>
      </c>
      <c r="U4989">
        <f t="shared" si="427"/>
        <v>1.3799999999999999E-3</v>
      </c>
    </row>
    <row r="4990" spans="1:21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430"/>
        <v>3490</v>
      </c>
      <c r="I4990" s="1"/>
      <c r="J4990" s="1">
        <v>1</v>
      </c>
      <c r="K4990" s="1">
        <f t="shared" si="428"/>
        <v>9986000</v>
      </c>
      <c r="L4990" s="1">
        <v>1</v>
      </c>
      <c r="M4990" s="1">
        <f t="shared" si="429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426"/>
        <v>5</v>
      </c>
      <c r="S4990">
        <v>0.18</v>
      </c>
      <c r="T4990">
        <v>2.3E-3</v>
      </c>
      <c r="U4990">
        <f t="shared" si="427"/>
        <v>1.3799999999999999E-3</v>
      </c>
    </row>
    <row r="4991" spans="1:21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430"/>
        <v>3490</v>
      </c>
      <c r="I4991" s="1"/>
      <c r="J4991" s="1">
        <v>1</v>
      </c>
      <c r="K4991" s="1">
        <f t="shared" si="428"/>
        <v>9988000</v>
      </c>
      <c r="L4991" s="1">
        <v>1</v>
      </c>
      <c r="M4991" s="1">
        <f t="shared" si="429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426"/>
        <v>5</v>
      </c>
      <c r="S4991">
        <v>0.18</v>
      </c>
      <c r="T4991">
        <v>2.3E-3</v>
      </c>
      <c r="U4991">
        <f t="shared" si="427"/>
        <v>1.3799999999999999E-3</v>
      </c>
    </row>
    <row r="4992" spans="1:21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430"/>
        <v>3490</v>
      </c>
      <c r="I4992" s="1"/>
      <c r="J4992" s="1">
        <v>1</v>
      </c>
      <c r="K4992" s="1">
        <f t="shared" si="428"/>
        <v>9990000</v>
      </c>
      <c r="L4992" s="1">
        <v>1</v>
      </c>
      <c r="M4992" s="1">
        <f t="shared" si="429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426"/>
        <v>5</v>
      </c>
      <c r="S4992">
        <v>0.18</v>
      </c>
      <c r="T4992">
        <v>2.3E-3</v>
      </c>
      <c r="U4992">
        <f t="shared" si="427"/>
        <v>1.3799999999999999E-3</v>
      </c>
    </row>
    <row r="4993" spans="1:21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430"/>
        <v>3490</v>
      </c>
      <c r="I4993" s="1"/>
      <c r="J4993" s="1">
        <v>1</v>
      </c>
      <c r="K4993" s="1">
        <f t="shared" si="428"/>
        <v>9992000</v>
      </c>
      <c r="L4993" s="1">
        <v>1</v>
      </c>
      <c r="M4993" s="1">
        <f t="shared" si="429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426"/>
        <v>5</v>
      </c>
      <c r="S4993">
        <v>0.18</v>
      </c>
      <c r="T4993">
        <v>2.3E-3</v>
      </c>
      <c r="U4993">
        <f t="shared" si="427"/>
        <v>1.3799999999999999E-3</v>
      </c>
    </row>
    <row r="4994" spans="1:21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430"/>
        <v>3490</v>
      </c>
      <c r="I4994" s="1"/>
      <c r="J4994" s="1">
        <v>1</v>
      </c>
      <c r="K4994" s="1">
        <f t="shared" si="428"/>
        <v>9994000</v>
      </c>
      <c r="L4994" s="1">
        <v>1</v>
      </c>
      <c r="M4994" s="1">
        <f t="shared" si="429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426"/>
        <v>5</v>
      </c>
      <c r="S4994">
        <v>0.18</v>
      </c>
      <c r="T4994">
        <v>2.3E-3</v>
      </c>
      <c r="U4994">
        <f t="shared" si="427"/>
        <v>1.3799999999999999E-3</v>
      </c>
    </row>
    <row r="4995" spans="1:21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430"/>
        <v>3490</v>
      </c>
      <c r="I4995" s="1"/>
      <c r="J4995" s="1">
        <v>1</v>
      </c>
      <c r="K4995" s="1">
        <f t="shared" si="428"/>
        <v>9996000</v>
      </c>
      <c r="L4995" s="1">
        <v>1</v>
      </c>
      <c r="M4995" s="1">
        <f t="shared" si="429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431">QUOTIENT(A4995,1000)+1</f>
        <v>5</v>
      </c>
      <c r="S4995">
        <v>0.18</v>
      </c>
      <c r="T4995">
        <v>2.3E-3</v>
      </c>
      <c r="U4995">
        <f t="shared" si="427"/>
        <v>1.3799999999999999E-3</v>
      </c>
    </row>
    <row r="4996" spans="1:21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430"/>
        <v>3490</v>
      </c>
      <c r="I4996" s="1"/>
      <c r="J4996" s="1">
        <v>1</v>
      </c>
      <c r="K4996" s="1">
        <f t="shared" si="428"/>
        <v>9998000</v>
      </c>
      <c r="L4996" s="1">
        <v>1</v>
      </c>
      <c r="M4996" s="1">
        <f t="shared" si="429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431"/>
        <v>5</v>
      </c>
      <c r="S4996">
        <v>0.18</v>
      </c>
      <c r="T4996">
        <v>2.3E-3</v>
      </c>
      <c r="U4996">
        <f t="shared" ref="U4996:U5059" si="432">T4996*0.6</f>
        <v>1.3799999999999999E-3</v>
      </c>
    </row>
    <row r="4997" spans="1:21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430"/>
        <v>3490</v>
      </c>
      <c r="I4997" s="1"/>
      <c r="J4997" s="1">
        <v>1</v>
      </c>
      <c r="K4997" s="1">
        <f t="shared" ref="K4997:K5003" si="433">10000+A4997*2000</f>
        <v>10000000</v>
      </c>
      <c r="L4997" s="1">
        <v>1</v>
      </c>
      <c r="M4997" s="1">
        <f t="shared" ref="M4997:M5003" si="434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431"/>
        <v>5</v>
      </c>
      <c r="S4997">
        <v>0.18</v>
      </c>
      <c r="T4997">
        <v>2.3E-3</v>
      </c>
      <c r="U4997">
        <f t="shared" si="432"/>
        <v>1.3799999999999999E-3</v>
      </c>
    </row>
    <row r="4998" spans="1:21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430"/>
        <v>3490</v>
      </c>
      <c r="I4998" s="1"/>
      <c r="J4998" s="1">
        <v>1</v>
      </c>
      <c r="K4998" s="1">
        <f t="shared" si="433"/>
        <v>10002000</v>
      </c>
      <c r="L4998" s="1">
        <v>1</v>
      </c>
      <c r="M4998" s="1">
        <f t="shared" si="434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431"/>
        <v>5</v>
      </c>
      <c r="S4998">
        <v>0.18</v>
      </c>
      <c r="T4998">
        <v>2.3E-3</v>
      </c>
      <c r="U4998">
        <f t="shared" si="432"/>
        <v>1.3799999999999999E-3</v>
      </c>
    </row>
    <row r="4999" spans="1:21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430"/>
        <v>3490</v>
      </c>
      <c r="I4999" s="1"/>
      <c r="J4999" s="1">
        <v>1</v>
      </c>
      <c r="K4999" s="1">
        <f t="shared" si="433"/>
        <v>10004000</v>
      </c>
      <c r="L4999" s="1">
        <v>1</v>
      </c>
      <c r="M4999" s="1">
        <f t="shared" si="434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431"/>
        <v>5</v>
      </c>
      <c r="S4999">
        <v>0.18</v>
      </c>
      <c r="T4999">
        <v>2.3E-3</v>
      </c>
      <c r="U4999">
        <f t="shared" si="432"/>
        <v>1.3799999999999999E-3</v>
      </c>
    </row>
    <row r="5000" spans="1:21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430"/>
        <v>3490</v>
      </c>
      <c r="I5000" s="1"/>
      <c r="J5000" s="1">
        <v>1</v>
      </c>
      <c r="K5000" s="1">
        <f t="shared" si="433"/>
        <v>10006000</v>
      </c>
      <c r="L5000" s="1">
        <v>1</v>
      </c>
      <c r="M5000" s="1">
        <f t="shared" si="434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431"/>
        <v>5</v>
      </c>
      <c r="S5000">
        <v>0.18</v>
      </c>
      <c r="T5000">
        <v>2.3E-3</v>
      </c>
      <c r="U5000">
        <f t="shared" si="432"/>
        <v>1.3799999999999999E-3</v>
      </c>
    </row>
    <row r="5001" spans="1:21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430"/>
        <v>3490</v>
      </c>
      <c r="I5001" s="1"/>
      <c r="J5001" s="1">
        <v>1</v>
      </c>
      <c r="K5001" s="1">
        <f t="shared" si="433"/>
        <v>10008000</v>
      </c>
      <c r="L5001" s="1">
        <v>1</v>
      </c>
      <c r="M5001" s="1">
        <f t="shared" si="434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431"/>
        <v>5</v>
      </c>
      <c r="S5001">
        <v>0.18</v>
      </c>
      <c r="T5001">
        <v>2.3E-3</v>
      </c>
      <c r="U5001">
        <f t="shared" si="432"/>
        <v>1.3799999999999999E-3</v>
      </c>
    </row>
    <row r="5002" spans="1:21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430"/>
        <v>3490</v>
      </c>
      <c r="I5002" s="1"/>
      <c r="J5002" s="1">
        <v>1</v>
      </c>
      <c r="K5002" s="1">
        <f t="shared" si="433"/>
        <v>10010000</v>
      </c>
      <c r="L5002" s="1">
        <v>1</v>
      </c>
      <c r="M5002" s="1">
        <f t="shared" si="434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431"/>
        <v>6</v>
      </c>
      <c r="S5002">
        <v>0.18</v>
      </c>
      <c r="T5002">
        <v>2.3E-3</v>
      </c>
      <c r="U5002">
        <f t="shared" si="432"/>
        <v>1.3799999999999999E-3</v>
      </c>
    </row>
    <row r="5003" spans="1:21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430"/>
        <v>3500</v>
      </c>
      <c r="J5003" s="2">
        <v>1</v>
      </c>
      <c r="K5003" s="2">
        <f t="shared" si="433"/>
        <v>10012000</v>
      </c>
      <c r="L5003" s="2">
        <v>1</v>
      </c>
      <c r="M5003" s="2">
        <f t="shared" si="434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431"/>
        <v>6</v>
      </c>
      <c r="S5003">
        <v>0.18</v>
      </c>
      <c r="T5003">
        <v>2.3E-3</v>
      </c>
      <c r="U5003">
        <f t="shared" si="432"/>
        <v>1.3799999999999999E-3</v>
      </c>
    </row>
    <row r="5004" spans="1:21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430"/>
        <v>3500</v>
      </c>
      <c r="J5004" s="2">
        <v>1</v>
      </c>
      <c r="K5004" s="2">
        <f t="shared" ref="K5004:K5067" si="435">10000+A5004*2000</f>
        <v>10014000</v>
      </c>
      <c r="L5004" s="2">
        <v>1</v>
      </c>
      <c r="M5004" s="2">
        <f t="shared" ref="M5004:M5067" si="436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431"/>
        <v>6</v>
      </c>
      <c r="S5004">
        <v>0.18</v>
      </c>
      <c r="T5004">
        <v>2.3E-3</v>
      </c>
      <c r="U5004">
        <f t="shared" si="432"/>
        <v>1.3799999999999999E-3</v>
      </c>
    </row>
    <row r="5005" spans="1:21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430"/>
        <v>3500</v>
      </c>
      <c r="J5005" s="2">
        <v>1</v>
      </c>
      <c r="K5005" s="2">
        <f t="shared" si="435"/>
        <v>10016000</v>
      </c>
      <c r="L5005" s="2">
        <v>1</v>
      </c>
      <c r="M5005" s="2">
        <f t="shared" si="436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431"/>
        <v>6</v>
      </c>
      <c r="S5005">
        <v>0.18</v>
      </c>
      <c r="T5005">
        <v>2.3E-3</v>
      </c>
      <c r="U5005">
        <f t="shared" si="432"/>
        <v>1.3799999999999999E-3</v>
      </c>
    </row>
    <row r="5006" spans="1:21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430"/>
        <v>3500</v>
      </c>
      <c r="J5006" s="2">
        <v>1</v>
      </c>
      <c r="K5006" s="2">
        <f t="shared" si="435"/>
        <v>10018000</v>
      </c>
      <c r="L5006" s="2">
        <v>1</v>
      </c>
      <c r="M5006" s="2">
        <f t="shared" si="436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431"/>
        <v>6</v>
      </c>
      <c r="S5006">
        <v>0.18</v>
      </c>
      <c r="T5006">
        <v>2.3E-3</v>
      </c>
      <c r="U5006">
        <f t="shared" si="432"/>
        <v>1.3799999999999999E-3</v>
      </c>
    </row>
    <row r="5007" spans="1:21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430"/>
        <v>3500</v>
      </c>
      <c r="J5007" s="2">
        <v>1</v>
      </c>
      <c r="K5007" s="2">
        <f t="shared" si="435"/>
        <v>10020000</v>
      </c>
      <c r="L5007" s="2">
        <v>1</v>
      </c>
      <c r="M5007" s="2">
        <f t="shared" si="436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431"/>
        <v>6</v>
      </c>
      <c r="S5007">
        <v>0.18</v>
      </c>
      <c r="T5007">
        <v>2.3E-3</v>
      </c>
      <c r="U5007">
        <f t="shared" si="432"/>
        <v>1.3799999999999999E-3</v>
      </c>
    </row>
    <row r="5008" spans="1:21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430"/>
        <v>3500</v>
      </c>
      <c r="J5008" s="2">
        <v>1</v>
      </c>
      <c r="K5008" s="2">
        <f t="shared" si="435"/>
        <v>10022000</v>
      </c>
      <c r="L5008" s="2">
        <v>1</v>
      </c>
      <c r="M5008" s="2">
        <f t="shared" si="436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431"/>
        <v>6</v>
      </c>
      <c r="S5008">
        <v>0.18</v>
      </c>
      <c r="T5008">
        <v>2.3E-3</v>
      </c>
      <c r="U5008">
        <f t="shared" si="432"/>
        <v>1.3799999999999999E-3</v>
      </c>
    </row>
    <row r="5009" spans="1:21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430"/>
        <v>3500</v>
      </c>
      <c r="J5009" s="2">
        <v>1</v>
      </c>
      <c r="K5009" s="2">
        <f t="shared" si="435"/>
        <v>10024000</v>
      </c>
      <c r="L5009" s="2">
        <v>1</v>
      </c>
      <c r="M5009" s="2">
        <f t="shared" si="436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431"/>
        <v>6</v>
      </c>
      <c r="S5009">
        <v>0.18</v>
      </c>
      <c r="T5009">
        <v>2.3E-3</v>
      </c>
      <c r="U5009">
        <f t="shared" si="432"/>
        <v>1.3799999999999999E-3</v>
      </c>
    </row>
    <row r="5010" spans="1:21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430"/>
        <v>3500</v>
      </c>
      <c r="J5010" s="2">
        <v>1</v>
      </c>
      <c r="K5010" s="2">
        <f t="shared" si="435"/>
        <v>10026000</v>
      </c>
      <c r="L5010" s="2">
        <v>1</v>
      </c>
      <c r="M5010" s="2">
        <f t="shared" si="436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431"/>
        <v>6</v>
      </c>
      <c r="S5010">
        <v>0.18</v>
      </c>
      <c r="T5010">
        <v>2.3E-3</v>
      </c>
      <c r="U5010">
        <f t="shared" si="432"/>
        <v>1.3799999999999999E-3</v>
      </c>
    </row>
    <row r="5011" spans="1:21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430"/>
        <v>3500</v>
      </c>
      <c r="J5011" s="2">
        <v>1</v>
      </c>
      <c r="K5011" s="2">
        <f t="shared" si="435"/>
        <v>10028000</v>
      </c>
      <c r="L5011" s="2">
        <v>1</v>
      </c>
      <c r="M5011" s="2">
        <f t="shared" si="436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431"/>
        <v>6</v>
      </c>
      <c r="S5011">
        <v>0.18</v>
      </c>
      <c r="T5011">
        <v>2.3E-3</v>
      </c>
      <c r="U5011">
        <f t="shared" si="432"/>
        <v>1.3799999999999999E-3</v>
      </c>
    </row>
    <row r="5012" spans="1:21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430"/>
        <v>3500</v>
      </c>
      <c r="J5012" s="2">
        <v>1</v>
      </c>
      <c r="K5012" s="2">
        <f t="shared" si="435"/>
        <v>10030000</v>
      </c>
      <c r="L5012" s="2">
        <v>1</v>
      </c>
      <c r="M5012" s="2">
        <f t="shared" si="436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431"/>
        <v>6</v>
      </c>
      <c r="S5012">
        <v>0.18</v>
      </c>
      <c r="T5012">
        <v>2.3E-3</v>
      </c>
      <c r="U5012">
        <f t="shared" si="432"/>
        <v>1.3799999999999999E-3</v>
      </c>
    </row>
    <row r="5013" spans="1:21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430"/>
        <v>3500</v>
      </c>
      <c r="J5013" s="2">
        <v>1</v>
      </c>
      <c r="K5013" s="2">
        <f t="shared" si="435"/>
        <v>10032000</v>
      </c>
      <c r="L5013" s="2">
        <v>1</v>
      </c>
      <c r="M5013" s="2">
        <f t="shared" si="436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431"/>
        <v>6</v>
      </c>
      <c r="S5013">
        <v>0.18</v>
      </c>
      <c r="T5013">
        <v>2.3E-3</v>
      </c>
      <c r="U5013">
        <f t="shared" si="432"/>
        <v>1.3799999999999999E-3</v>
      </c>
    </row>
    <row r="5014" spans="1:21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430"/>
        <v>3500</v>
      </c>
      <c r="J5014" s="2">
        <v>1</v>
      </c>
      <c r="K5014" s="2">
        <f t="shared" si="435"/>
        <v>10034000</v>
      </c>
      <c r="L5014" s="2">
        <v>1</v>
      </c>
      <c r="M5014" s="2">
        <f t="shared" si="436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431"/>
        <v>6</v>
      </c>
      <c r="S5014">
        <v>0.18</v>
      </c>
      <c r="T5014">
        <v>2.3E-3</v>
      </c>
      <c r="U5014">
        <f t="shared" si="432"/>
        <v>1.3799999999999999E-3</v>
      </c>
    </row>
    <row r="5015" spans="1:21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430"/>
        <v>3500</v>
      </c>
      <c r="J5015" s="2">
        <v>1</v>
      </c>
      <c r="K5015" s="2">
        <f t="shared" si="435"/>
        <v>10036000</v>
      </c>
      <c r="L5015" s="2">
        <v>1</v>
      </c>
      <c r="M5015" s="2">
        <f t="shared" si="436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431"/>
        <v>6</v>
      </c>
      <c r="S5015">
        <v>0.18</v>
      </c>
      <c r="T5015">
        <v>2.3E-3</v>
      </c>
      <c r="U5015">
        <f t="shared" si="432"/>
        <v>1.3799999999999999E-3</v>
      </c>
    </row>
    <row r="5016" spans="1:21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430"/>
        <v>3500</v>
      </c>
      <c r="J5016" s="2">
        <v>1</v>
      </c>
      <c r="K5016" s="2">
        <f t="shared" si="435"/>
        <v>10038000</v>
      </c>
      <c r="L5016" s="2">
        <v>1</v>
      </c>
      <c r="M5016" s="2">
        <f t="shared" si="436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431"/>
        <v>6</v>
      </c>
      <c r="S5016">
        <v>0.18</v>
      </c>
      <c r="T5016">
        <v>2.3E-3</v>
      </c>
      <c r="U5016">
        <f t="shared" si="432"/>
        <v>1.3799999999999999E-3</v>
      </c>
    </row>
    <row r="5017" spans="1:21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430"/>
        <v>3500</v>
      </c>
      <c r="J5017" s="2">
        <v>1</v>
      </c>
      <c r="K5017" s="2">
        <f t="shared" si="435"/>
        <v>10040000</v>
      </c>
      <c r="L5017" s="2">
        <v>1</v>
      </c>
      <c r="M5017" s="2">
        <f t="shared" si="436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431"/>
        <v>6</v>
      </c>
      <c r="S5017">
        <v>0.18</v>
      </c>
      <c r="T5017">
        <v>2.3E-3</v>
      </c>
      <c r="U5017">
        <f t="shared" si="432"/>
        <v>1.3799999999999999E-3</v>
      </c>
    </row>
    <row r="5018" spans="1:21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430"/>
        <v>3500</v>
      </c>
      <c r="J5018" s="2">
        <v>1</v>
      </c>
      <c r="K5018" s="2">
        <f t="shared" si="435"/>
        <v>10042000</v>
      </c>
      <c r="L5018" s="2">
        <v>1</v>
      </c>
      <c r="M5018" s="2">
        <f t="shared" si="436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431"/>
        <v>6</v>
      </c>
      <c r="S5018">
        <v>0.18</v>
      </c>
      <c r="T5018">
        <v>2.3E-3</v>
      </c>
      <c r="U5018">
        <f t="shared" si="432"/>
        <v>1.3799999999999999E-3</v>
      </c>
    </row>
    <row r="5019" spans="1:21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430"/>
        <v>3500</v>
      </c>
      <c r="J5019" s="2">
        <v>1</v>
      </c>
      <c r="K5019" s="2">
        <f t="shared" si="435"/>
        <v>10044000</v>
      </c>
      <c r="L5019" s="2">
        <v>1</v>
      </c>
      <c r="M5019" s="2">
        <f t="shared" si="436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431"/>
        <v>6</v>
      </c>
      <c r="S5019">
        <v>0.18</v>
      </c>
      <c r="T5019">
        <v>2.3E-3</v>
      </c>
      <c r="U5019">
        <f t="shared" si="432"/>
        <v>1.3799999999999999E-3</v>
      </c>
    </row>
    <row r="5020" spans="1:21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430"/>
        <v>3500</v>
      </c>
      <c r="J5020" s="2">
        <v>1</v>
      </c>
      <c r="K5020" s="2">
        <f t="shared" si="435"/>
        <v>10046000</v>
      </c>
      <c r="L5020" s="2">
        <v>1</v>
      </c>
      <c r="M5020" s="2">
        <f t="shared" si="436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431"/>
        <v>6</v>
      </c>
      <c r="S5020">
        <v>0.18</v>
      </c>
      <c r="T5020">
        <v>2.3E-3</v>
      </c>
      <c r="U5020">
        <f t="shared" si="432"/>
        <v>1.3799999999999999E-3</v>
      </c>
    </row>
    <row r="5021" spans="1:21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430"/>
        <v>3500</v>
      </c>
      <c r="J5021" s="2">
        <v>1</v>
      </c>
      <c r="K5021" s="2">
        <f t="shared" si="435"/>
        <v>10048000</v>
      </c>
      <c r="L5021" s="2">
        <v>1</v>
      </c>
      <c r="M5021" s="2">
        <f t="shared" si="436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431"/>
        <v>6</v>
      </c>
      <c r="S5021">
        <v>0.18</v>
      </c>
      <c r="T5021">
        <v>2.3E-3</v>
      </c>
      <c r="U5021">
        <f t="shared" si="432"/>
        <v>1.3799999999999999E-3</v>
      </c>
    </row>
    <row r="5022" spans="1:21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430"/>
        <v>3500</v>
      </c>
      <c r="J5022" s="2">
        <v>1</v>
      </c>
      <c r="K5022" s="2">
        <f t="shared" si="435"/>
        <v>10050000</v>
      </c>
      <c r="L5022" s="2">
        <v>1</v>
      </c>
      <c r="M5022" s="2">
        <f t="shared" si="436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431"/>
        <v>6</v>
      </c>
      <c r="S5022">
        <v>0.18</v>
      </c>
      <c r="T5022">
        <v>2.3E-3</v>
      </c>
      <c r="U5022">
        <f t="shared" si="432"/>
        <v>1.3799999999999999E-3</v>
      </c>
    </row>
    <row r="5023" spans="1:21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430"/>
        <v>3500</v>
      </c>
      <c r="J5023" s="2">
        <v>1</v>
      </c>
      <c r="K5023" s="2">
        <f t="shared" si="435"/>
        <v>10052000</v>
      </c>
      <c r="L5023" s="2">
        <v>1</v>
      </c>
      <c r="M5023" s="2">
        <f t="shared" si="436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431"/>
        <v>6</v>
      </c>
      <c r="S5023">
        <v>0.18</v>
      </c>
      <c r="T5023">
        <v>2.3E-3</v>
      </c>
      <c r="U5023">
        <f t="shared" si="432"/>
        <v>1.3799999999999999E-3</v>
      </c>
    </row>
    <row r="5024" spans="1:21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430"/>
        <v>3500</v>
      </c>
      <c r="J5024" s="2">
        <v>1</v>
      </c>
      <c r="K5024" s="2">
        <f t="shared" si="435"/>
        <v>10054000</v>
      </c>
      <c r="L5024" s="2">
        <v>1</v>
      </c>
      <c r="M5024" s="2">
        <f t="shared" si="436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431"/>
        <v>6</v>
      </c>
      <c r="S5024">
        <v>0.18</v>
      </c>
      <c r="T5024">
        <v>2.3E-3</v>
      </c>
      <c r="U5024">
        <f t="shared" si="432"/>
        <v>1.3799999999999999E-3</v>
      </c>
    </row>
    <row r="5025" spans="1:21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430"/>
        <v>3500</v>
      </c>
      <c r="J5025" s="2">
        <v>1</v>
      </c>
      <c r="K5025" s="2">
        <f t="shared" si="435"/>
        <v>10056000</v>
      </c>
      <c r="L5025" s="2">
        <v>1</v>
      </c>
      <c r="M5025" s="2">
        <f t="shared" si="436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431"/>
        <v>6</v>
      </c>
      <c r="S5025">
        <v>0.18</v>
      </c>
      <c r="T5025">
        <v>2.3E-3</v>
      </c>
      <c r="U5025">
        <f t="shared" si="432"/>
        <v>1.3799999999999999E-3</v>
      </c>
    </row>
    <row r="5026" spans="1:21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430"/>
        <v>3500</v>
      </c>
      <c r="J5026" s="2">
        <v>1</v>
      </c>
      <c r="K5026" s="2">
        <f t="shared" si="435"/>
        <v>10058000</v>
      </c>
      <c r="L5026" s="2">
        <v>1</v>
      </c>
      <c r="M5026" s="2">
        <f t="shared" si="436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431"/>
        <v>6</v>
      </c>
      <c r="S5026">
        <v>0.18</v>
      </c>
      <c r="T5026">
        <v>2.3E-3</v>
      </c>
      <c r="U5026">
        <f t="shared" si="432"/>
        <v>1.3799999999999999E-3</v>
      </c>
    </row>
    <row r="5027" spans="1:21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430"/>
        <v>3500</v>
      </c>
      <c r="J5027" s="2">
        <v>1</v>
      </c>
      <c r="K5027" s="2">
        <f t="shared" si="435"/>
        <v>10060000</v>
      </c>
      <c r="L5027" s="2">
        <v>1</v>
      </c>
      <c r="M5027" s="2">
        <f t="shared" si="436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431"/>
        <v>6</v>
      </c>
      <c r="S5027">
        <v>0.18</v>
      </c>
      <c r="T5027">
        <v>2.3E-3</v>
      </c>
      <c r="U5027">
        <f t="shared" si="432"/>
        <v>1.3799999999999999E-3</v>
      </c>
    </row>
    <row r="5028" spans="1:21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430"/>
        <v>3510</v>
      </c>
      <c r="J5028" s="2">
        <v>1</v>
      </c>
      <c r="K5028" s="2">
        <f t="shared" si="435"/>
        <v>10062000</v>
      </c>
      <c r="L5028" s="2">
        <v>1</v>
      </c>
      <c r="M5028" s="2">
        <f t="shared" si="436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431"/>
        <v>6</v>
      </c>
      <c r="S5028">
        <v>0.18</v>
      </c>
      <c r="T5028">
        <v>2.3E-3</v>
      </c>
      <c r="U5028">
        <f t="shared" si="432"/>
        <v>1.3799999999999999E-3</v>
      </c>
    </row>
    <row r="5029" spans="1:21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430"/>
        <v>3510</v>
      </c>
      <c r="J5029" s="2">
        <v>1</v>
      </c>
      <c r="K5029" s="2">
        <f t="shared" si="435"/>
        <v>10064000</v>
      </c>
      <c r="L5029" s="2">
        <v>1</v>
      </c>
      <c r="M5029" s="2">
        <f t="shared" si="436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431"/>
        <v>6</v>
      </c>
      <c r="S5029">
        <v>0.18</v>
      </c>
      <c r="T5029">
        <v>2.3E-3</v>
      </c>
      <c r="U5029">
        <f t="shared" si="432"/>
        <v>1.3799999999999999E-3</v>
      </c>
    </row>
    <row r="5030" spans="1:21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430"/>
        <v>3510</v>
      </c>
      <c r="J5030" s="2">
        <v>1</v>
      </c>
      <c r="K5030" s="2">
        <f t="shared" si="435"/>
        <v>10066000</v>
      </c>
      <c r="L5030" s="2">
        <v>1</v>
      </c>
      <c r="M5030" s="2">
        <f t="shared" si="436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431"/>
        <v>6</v>
      </c>
      <c r="S5030">
        <v>0.18</v>
      </c>
      <c r="T5030">
        <v>2.3E-3</v>
      </c>
      <c r="U5030">
        <f t="shared" si="432"/>
        <v>1.3799999999999999E-3</v>
      </c>
    </row>
    <row r="5031" spans="1:21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430"/>
        <v>3510</v>
      </c>
      <c r="J5031" s="2">
        <v>1</v>
      </c>
      <c r="K5031" s="2">
        <f t="shared" si="435"/>
        <v>10068000</v>
      </c>
      <c r="L5031" s="2">
        <v>1</v>
      </c>
      <c r="M5031" s="2">
        <f t="shared" si="436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431"/>
        <v>6</v>
      </c>
      <c r="S5031">
        <v>0.18</v>
      </c>
      <c r="T5031">
        <v>2.3E-3</v>
      </c>
      <c r="U5031">
        <f t="shared" si="432"/>
        <v>1.3799999999999999E-3</v>
      </c>
    </row>
    <row r="5032" spans="1:21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430"/>
        <v>3510</v>
      </c>
      <c r="J5032" s="2">
        <v>1</v>
      </c>
      <c r="K5032" s="2">
        <f t="shared" si="435"/>
        <v>10070000</v>
      </c>
      <c r="L5032" s="2">
        <v>1</v>
      </c>
      <c r="M5032" s="2">
        <f t="shared" si="436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431"/>
        <v>6</v>
      </c>
      <c r="S5032">
        <v>0.18</v>
      </c>
      <c r="T5032">
        <v>2.3E-3</v>
      </c>
      <c r="U5032">
        <f t="shared" si="432"/>
        <v>1.3799999999999999E-3</v>
      </c>
    </row>
    <row r="5033" spans="1:21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430"/>
        <v>3510</v>
      </c>
      <c r="J5033" s="2">
        <v>1</v>
      </c>
      <c r="K5033" s="2">
        <f t="shared" si="435"/>
        <v>10072000</v>
      </c>
      <c r="L5033" s="2">
        <v>1</v>
      </c>
      <c r="M5033" s="2">
        <f t="shared" si="436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431"/>
        <v>6</v>
      </c>
      <c r="S5033">
        <v>0.18</v>
      </c>
      <c r="T5033">
        <v>2.3E-3</v>
      </c>
      <c r="U5033">
        <f t="shared" si="432"/>
        <v>1.3799999999999999E-3</v>
      </c>
    </row>
    <row r="5034" spans="1:21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430"/>
        <v>3510</v>
      </c>
      <c r="J5034" s="2">
        <v>1</v>
      </c>
      <c r="K5034" s="2">
        <f t="shared" si="435"/>
        <v>10074000</v>
      </c>
      <c r="L5034" s="2">
        <v>1</v>
      </c>
      <c r="M5034" s="2">
        <f t="shared" si="436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431"/>
        <v>6</v>
      </c>
      <c r="S5034">
        <v>0.18</v>
      </c>
      <c r="T5034">
        <v>2.3E-3</v>
      </c>
      <c r="U5034">
        <f t="shared" si="432"/>
        <v>1.3799999999999999E-3</v>
      </c>
    </row>
    <row r="5035" spans="1:21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430"/>
        <v>3510</v>
      </c>
      <c r="J5035" s="2">
        <v>1</v>
      </c>
      <c r="K5035" s="2">
        <f t="shared" si="435"/>
        <v>10076000</v>
      </c>
      <c r="L5035" s="2">
        <v>1</v>
      </c>
      <c r="M5035" s="2">
        <f t="shared" si="436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431"/>
        <v>6</v>
      </c>
      <c r="S5035">
        <v>0.18</v>
      </c>
      <c r="T5035">
        <v>2.3E-3</v>
      </c>
      <c r="U5035">
        <f t="shared" si="432"/>
        <v>1.3799999999999999E-3</v>
      </c>
    </row>
    <row r="5036" spans="1:21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430"/>
        <v>3510</v>
      </c>
      <c r="J5036" s="2">
        <v>1</v>
      </c>
      <c r="K5036" s="2">
        <f t="shared" si="435"/>
        <v>10078000</v>
      </c>
      <c r="L5036" s="2">
        <v>1</v>
      </c>
      <c r="M5036" s="2">
        <f t="shared" si="436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431"/>
        <v>6</v>
      </c>
      <c r="S5036">
        <v>0.18</v>
      </c>
      <c r="T5036">
        <v>2.3E-3</v>
      </c>
      <c r="U5036">
        <f t="shared" si="432"/>
        <v>1.3799999999999999E-3</v>
      </c>
    </row>
    <row r="5037" spans="1:21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430"/>
        <v>3510</v>
      </c>
      <c r="J5037" s="2">
        <v>1</v>
      </c>
      <c r="K5037" s="2">
        <f t="shared" si="435"/>
        <v>10080000</v>
      </c>
      <c r="L5037" s="2">
        <v>1</v>
      </c>
      <c r="M5037" s="2">
        <f t="shared" si="436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431"/>
        <v>6</v>
      </c>
      <c r="S5037">
        <v>0.18</v>
      </c>
      <c r="T5037">
        <v>2.3E-3</v>
      </c>
      <c r="U5037">
        <f t="shared" si="432"/>
        <v>1.3799999999999999E-3</v>
      </c>
    </row>
    <row r="5038" spans="1:21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430"/>
        <v>3510</v>
      </c>
      <c r="J5038" s="2">
        <v>1</v>
      </c>
      <c r="K5038" s="2">
        <f t="shared" si="435"/>
        <v>10082000</v>
      </c>
      <c r="L5038" s="2">
        <v>1</v>
      </c>
      <c r="M5038" s="2">
        <f t="shared" si="436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431"/>
        <v>6</v>
      </c>
      <c r="S5038">
        <v>0.18</v>
      </c>
      <c r="T5038">
        <v>2.3E-3</v>
      </c>
      <c r="U5038">
        <f t="shared" si="432"/>
        <v>1.3799999999999999E-3</v>
      </c>
    </row>
    <row r="5039" spans="1:21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430"/>
        <v>3510</v>
      </c>
      <c r="J5039" s="2">
        <v>1</v>
      </c>
      <c r="K5039" s="2">
        <f t="shared" si="435"/>
        <v>10084000</v>
      </c>
      <c r="L5039" s="2">
        <v>1</v>
      </c>
      <c r="M5039" s="2">
        <f t="shared" si="436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431"/>
        <v>6</v>
      </c>
      <c r="S5039">
        <v>0.18</v>
      </c>
      <c r="T5039">
        <v>2.3E-3</v>
      </c>
      <c r="U5039">
        <f t="shared" si="432"/>
        <v>1.3799999999999999E-3</v>
      </c>
    </row>
    <row r="5040" spans="1:21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430"/>
        <v>3510</v>
      </c>
      <c r="J5040" s="2">
        <v>1</v>
      </c>
      <c r="K5040" s="2">
        <f t="shared" si="435"/>
        <v>10086000</v>
      </c>
      <c r="L5040" s="2">
        <v>1</v>
      </c>
      <c r="M5040" s="2">
        <f t="shared" si="436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431"/>
        <v>6</v>
      </c>
      <c r="S5040">
        <v>0.18</v>
      </c>
      <c r="T5040">
        <v>2.3E-3</v>
      </c>
      <c r="U5040">
        <f t="shared" si="432"/>
        <v>1.3799999999999999E-3</v>
      </c>
    </row>
    <row r="5041" spans="1:21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430"/>
        <v>3510</v>
      </c>
      <c r="J5041" s="2">
        <v>1</v>
      </c>
      <c r="K5041" s="2">
        <f t="shared" si="435"/>
        <v>10088000</v>
      </c>
      <c r="L5041" s="2">
        <v>1</v>
      </c>
      <c r="M5041" s="2">
        <f t="shared" si="436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431"/>
        <v>6</v>
      </c>
      <c r="S5041">
        <v>0.18</v>
      </c>
      <c r="T5041">
        <v>2.3E-3</v>
      </c>
      <c r="U5041">
        <f t="shared" si="432"/>
        <v>1.3799999999999999E-3</v>
      </c>
    </row>
    <row r="5042" spans="1:21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430"/>
        <v>3510</v>
      </c>
      <c r="J5042" s="2">
        <v>1</v>
      </c>
      <c r="K5042" s="2">
        <f t="shared" si="435"/>
        <v>10090000</v>
      </c>
      <c r="L5042" s="2">
        <v>1</v>
      </c>
      <c r="M5042" s="2">
        <f t="shared" si="436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431"/>
        <v>6</v>
      </c>
      <c r="S5042">
        <v>0.18</v>
      </c>
      <c r="T5042">
        <v>2.3E-3</v>
      </c>
      <c r="U5042">
        <f t="shared" si="432"/>
        <v>1.3799999999999999E-3</v>
      </c>
    </row>
    <row r="5043" spans="1:21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430"/>
        <v>3510</v>
      </c>
      <c r="J5043" s="2">
        <v>1</v>
      </c>
      <c r="K5043" s="2">
        <f t="shared" si="435"/>
        <v>10092000</v>
      </c>
      <c r="L5043" s="2">
        <v>1</v>
      </c>
      <c r="M5043" s="2">
        <f t="shared" si="436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431"/>
        <v>6</v>
      </c>
      <c r="S5043">
        <v>0.18</v>
      </c>
      <c r="T5043">
        <v>2.3E-3</v>
      </c>
      <c r="U5043">
        <f t="shared" si="432"/>
        <v>1.3799999999999999E-3</v>
      </c>
    </row>
    <row r="5044" spans="1:21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430"/>
        <v>3510</v>
      </c>
      <c r="J5044" s="2">
        <v>1</v>
      </c>
      <c r="K5044" s="2">
        <f t="shared" si="435"/>
        <v>10094000</v>
      </c>
      <c r="L5044" s="2">
        <v>1</v>
      </c>
      <c r="M5044" s="2">
        <f t="shared" si="436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431"/>
        <v>6</v>
      </c>
      <c r="S5044">
        <v>0.18</v>
      </c>
      <c r="T5044">
        <v>2.3E-3</v>
      </c>
      <c r="U5044">
        <f t="shared" si="432"/>
        <v>1.3799999999999999E-3</v>
      </c>
    </row>
    <row r="5045" spans="1:21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430"/>
        <v>3510</v>
      </c>
      <c r="J5045" s="2">
        <v>1</v>
      </c>
      <c r="K5045" s="2">
        <f t="shared" si="435"/>
        <v>10096000</v>
      </c>
      <c r="L5045" s="2">
        <v>1</v>
      </c>
      <c r="M5045" s="2">
        <f t="shared" si="436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431"/>
        <v>6</v>
      </c>
      <c r="S5045">
        <v>0.18</v>
      </c>
      <c r="T5045">
        <v>2.3E-3</v>
      </c>
      <c r="U5045">
        <f t="shared" si="432"/>
        <v>1.3799999999999999E-3</v>
      </c>
    </row>
    <row r="5046" spans="1:21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430"/>
        <v>3510</v>
      </c>
      <c r="J5046" s="2">
        <v>1</v>
      </c>
      <c r="K5046" s="2">
        <f t="shared" si="435"/>
        <v>10098000</v>
      </c>
      <c r="L5046" s="2">
        <v>1</v>
      </c>
      <c r="M5046" s="2">
        <f t="shared" si="436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431"/>
        <v>6</v>
      </c>
      <c r="S5046">
        <v>0.18</v>
      </c>
      <c r="T5046">
        <v>2.3E-3</v>
      </c>
      <c r="U5046">
        <f t="shared" si="432"/>
        <v>1.3799999999999999E-3</v>
      </c>
    </row>
    <row r="5047" spans="1:21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430"/>
        <v>3510</v>
      </c>
      <c r="J5047" s="2">
        <v>1</v>
      </c>
      <c r="K5047" s="2">
        <f t="shared" si="435"/>
        <v>10100000</v>
      </c>
      <c r="L5047" s="2">
        <v>1</v>
      </c>
      <c r="M5047" s="2">
        <f t="shared" si="436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431"/>
        <v>6</v>
      </c>
      <c r="S5047">
        <v>0.18</v>
      </c>
      <c r="T5047">
        <v>2.3E-3</v>
      </c>
      <c r="U5047">
        <f t="shared" si="432"/>
        <v>1.3799999999999999E-3</v>
      </c>
    </row>
    <row r="5048" spans="1:21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430"/>
        <v>3510</v>
      </c>
      <c r="J5048" s="2">
        <v>1</v>
      </c>
      <c r="K5048" s="2">
        <f t="shared" si="435"/>
        <v>10102000</v>
      </c>
      <c r="L5048" s="2">
        <v>1</v>
      </c>
      <c r="M5048" s="2">
        <f t="shared" si="436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431"/>
        <v>6</v>
      </c>
      <c r="S5048">
        <v>0.18</v>
      </c>
      <c r="T5048">
        <v>2.3E-3</v>
      </c>
      <c r="U5048">
        <f t="shared" si="432"/>
        <v>1.3799999999999999E-3</v>
      </c>
    </row>
    <row r="5049" spans="1:21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430"/>
        <v>3510</v>
      </c>
      <c r="J5049" s="2">
        <v>1</v>
      </c>
      <c r="K5049" s="2">
        <f t="shared" si="435"/>
        <v>10104000</v>
      </c>
      <c r="L5049" s="2">
        <v>1</v>
      </c>
      <c r="M5049" s="2">
        <f t="shared" si="436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431"/>
        <v>6</v>
      </c>
      <c r="S5049">
        <v>0.18</v>
      </c>
      <c r="T5049">
        <v>2.3E-3</v>
      </c>
      <c r="U5049">
        <f t="shared" si="432"/>
        <v>1.3799999999999999E-3</v>
      </c>
    </row>
    <row r="5050" spans="1:21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430"/>
        <v>3510</v>
      </c>
      <c r="J5050" s="2">
        <v>1</v>
      </c>
      <c r="K5050" s="2">
        <f t="shared" si="435"/>
        <v>10106000</v>
      </c>
      <c r="L5050" s="2">
        <v>1</v>
      </c>
      <c r="M5050" s="2">
        <f t="shared" si="436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431"/>
        <v>6</v>
      </c>
      <c r="S5050">
        <v>0.18</v>
      </c>
      <c r="T5050">
        <v>2.3E-3</v>
      </c>
      <c r="U5050">
        <f t="shared" si="432"/>
        <v>1.3799999999999999E-3</v>
      </c>
    </row>
    <row r="5051" spans="1:21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430"/>
        <v>3510</v>
      </c>
      <c r="J5051" s="2">
        <v>1</v>
      </c>
      <c r="K5051" s="2">
        <f t="shared" si="435"/>
        <v>10108000</v>
      </c>
      <c r="L5051" s="2">
        <v>1</v>
      </c>
      <c r="M5051" s="2">
        <f t="shared" si="436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431"/>
        <v>6</v>
      </c>
      <c r="S5051">
        <v>0.18</v>
      </c>
      <c r="T5051">
        <v>2.3E-3</v>
      </c>
      <c r="U5051">
        <f t="shared" si="432"/>
        <v>1.3799999999999999E-3</v>
      </c>
    </row>
    <row r="5052" spans="1:21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437">ROUNDDOWN(A5051/50*20+1500,-1)</f>
        <v>3510</v>
      </c>
      <c r="J5052" s="2">
        <v>1</v>
      </c>
      <c r="K5052" s="2">
        <f t="shared" si="435"/>
        <v>10110000</v>
      </c>
      <c r="L5052" s="2">
        <v>1</v>
      </c>
      <c r="M5052" s="2">
        <f t="shared" si="436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431"/>
        <v>6</v>
      </c>
      <c r="S5052">
        <v>0.18</v>
      </c>
      <c r="T5052">
        <v>2.3E-3</v>
      </c>
      <c r="U5052">
        <f t="shared" si="432"/>
        <v>1.3799999999999999E-3</v>
      </c>
    </row>
    <row r="5053" spans="1:21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437"/>
        <v>3520</v>
      </c>
      <c r="I5053" s="1"/>
      <c r="J5053" s="1">
        <v>1</v>
      </c>
      <c r="K5053" s="1">
        <f t="shared" si="435"/>
        <v>10112000</v>
      </c>
      <c r="L5053" s="1">
        <v>1</v>
      </c>
      <c r="M5053" s="1">
        <f t="shared" si="436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431"/>
        <v>6</v>
      </c>
      <c r="S5053">
        <v>0.18</v>
      </c>
      <c r="T5053">
        <v>2.3E-3</v>
      </c>
      <c r="U5053">
        <f t="shared" si="432"/>
        <v>1.3799999999999999E-3</v>
      </c>
    </row>
    <row r="5054" spans="1:21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437"/>
        <v>3520</v>
      </c>
      <c r="I5054" s="1"/>
      <c r="J5054" s="1">
        <v>1</v>
      </c>
      <c r="K5054" s="1">
        <f t="shared" si="435"/>
        <v>10114000</v>
      </c>
      <c r="L5054" s="1">
        <v>1</v>
      </c>
      <c r="M5054" s="1">
        <f t="shared" si="436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431"/>
        <v>6</v>
      </c>
      <c r="S5054">
        <v>0.18</v>
      </c>
      <c r="T5054">
        <v>2.3E-3</v>
      </c>
      <c r="U5054">
        <f t="shared" si="432"/>
        <v>1.3799999999999999E-3</v>
      </c>
    </row>
    <row r="5055" spans="1:21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437"/>
        <v>3520</v>
      </c>
      <c r="I5055" s="1"/>
      <c r="J5055" s="1">
        <v>1</v>
      </c>
      <c r="K5055" s="1">
        <f t="shared" si="435"/>
        <v>10116000</v>
      </c>
      <c r="L5055" s="1">
        <v>1</v>
      </c>
      <c r="M5055" s="1">
        <f t="shared" si="436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431"/>
        <v>6</v>
      </c>
      <c r="S5055">
        <v>0.18</v>
      </c>
      <c r="T5055">
        <v>2.3E-3</v>
      </c>
      <c r="U5055">
        <f t="shared" si="432"/>
        <v>1.3799999999999999E-3</v>
      </c>
    </row>
    <row r="5056" spans="1:21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437"/>
        <v>3520</v>
      </c>
      <c r="I5056" s="1"/>
      <c r="J5056" s="1">
        <v>1</v>
      </c>
      <c r="K5056" s="1">
        <f t="shared" si="435"/>
        <v>10118000</v>
      </c>
      <c r="L5056" s="1">
        <v>1</v>
      </c>
      <c r="M5056" s="1">
        <f t="shared" si="436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431"/>
        <v>6</v>
      </c>
      <c r="S5056">
        <v>0.18</v>
      </c>
      <c r="T5056">
        <v>2.3E-3</v>
      </c>
      <c r="U5056">
        <f t="shared" si="432"/>
        <v>1.3799999999999999E-3</v>
      </c>
    </row>
    <row r="5057" spans="1:21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437"/>
        <v>3520</v>
      </c>
      <c r="I5057" s="1"/>
      <c r="J5057" s="1">
        <v>1</v>
      </c>
      <c r="K5057" s="1">
        <f t="shared" si="435"/>
        <v>10120000</v>
      </c>
      <c r="L5057" s="1">
        <v>1</v>
      </c>
      <c r="M5057" s="1">
        <f t="shared" si="436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431"/>
        <v>6</v>
      </c>
      <c r="S5057">
        <v>0.18</v>
      </c>
      <c r="T5057">
        <v>2.3E-3</v>
      </c>
      <c r="U5057">
        <f t="shared" si="432"/>
        <v>1.3799999999999999E-3</v>
      </c>
    </row>
    <row r="5058" spans="1:21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437"/>
        <v>3520</v>
      </c>
      <c r="I5058" s="1"/>
      <c r="J5058" s="1">
        <v>1</v>
      </c>
      <c r="K5058" s="1">
        <f t="shared" si="435"/>
        <v>10122000</v>
      </c>
      <c r="L5058" s="1">
        <v>1</v>
      </c>
      <c r="M5058" s="1">
        <f t="shared" si="436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431"/>
        <v>6</v>
      </c>
      <c r="S5058">
        <v>0.18</v>
      </c>
      <c r="T5058">
        <v>2.3E-3</v>
      </c>
      <c r="U5058">
        <f t="shared" si="432"/>
        <v>1.3799999999999999E-3</v>
      </c>
    </row>
    <row r="5059" spans="1:21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437"/>
        <v>3520</v>
      </c>
      <c r="I5059" s="1"/>
      <c r="J5059" s="1">
        <v>1</v>
      </c>
      <c r="K5059" s="1">
        <f t="shared" si="435"/>
        <v>10124000</v>
      </c>
      <c r="L5059" s="1">
        <v>1</v>
      </c>
      <c r="M5059" s="1">
        <f t="shared" si="436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438">QUOTIENT(A5059,1000)+1</f>
        <v>6</v>
      </c>
      <c r="S5059">
        <v>0.18</v>
      </c>
      <c r="T5059">
        <v>2.3E-3</v>
      </c>
      <c r="U5059">
        <f t="shared" si="432"/>
        <v>1.3799999999999999E-3</v>
      </c>
    </row>
    <row r="5060" spans="1:21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437"/>
        <v>3520</v>
      </c>
      <c r="I5060" s="1"/>
      <c r="J5060" s="1">
        <v>1</v>
      </c>
      <c r="K5060" s="1">
        <f t="shared" si="435"/>
        <v>10126000</v>
      </c>
      <c r="L5060" s="1">
        <v>1</v>
      </c>
      <c r="M5060" s="1">
        <f t="shared" si="436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438"/>
        <v>6</v>
      </c>
      <c r="S5060">
        <v>0.18</v>
      </c>
      <c r="T5060">
        <v>2.3E-3</v>
      </c>
      <c r="U5060">
        <f t="shared" ref="U5060:U5123" si="439">T5060*0.6</f>
        <v>1.3799999999999999E-3</v>
      </c>
    </row>
    <row r="5061" spans="1:21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437"/>
        <v>3520</v>
      </c>
      <c r="I5061" s="1"/>
      <c r="J5061" s="1">
        <v>1</v>
      </c>
      <c r="K5061" s="1">
        <f t="shared" si="435"/>
        <v>10128000</v>
      </c>
      <c r="L5061" s="1">
        <v>1</v>
      </c>
      <c r="M5061" s="1">
        <f t="shared" si="436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438"/>
        <v>6</v>
      </c>
      <c r="S5061">
        <v>0.18</v>
      </c>
      <c r="T5061">
        <v>2.3E-3</v>
      </c>
      <c r="U5061">
        <f t="shared" si="439"/>
        <v>1.3799999999999999E-3</v>
      </c>
    </row>
    <row r="5062" spans="1:21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437"/>
        <v>3520</v>
      </c>
      <c r="I5062" s="1"/>
      <c r="J5062" s="1">
        <v>1</v>
      </c>
      <c r="K5062" s="1">
        <f t="shared" si="435"/>
        <v>10130000</v>
      </c>
      <c r="L5062" s="1">
        <v>1</v>
      </c>
      <c r="M5062" s="1">
        <f t="shared" si="436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438"/>
        <v>6</v>
      </c>
      <c r="S5062">
        <v>0.18</v>
      </c>
      <c r="T5062">
        <v>2.3E-3</v>
      </c>
      <c r="U5062">
        <f t="shared" si="439"/>
        <v>1.3799999999999999E-3</v>
      </c>
    </row>
    <row r="5063" spans="1:21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437"/>
        <v>3520</v>
      </c>
      <c r="I5063" s="1"/>
      <c r="J5063" s="1">
        <v>1</v>
      </c>
      <c r="K5063" s="1">
        <f t="shared" si="435"/>
        <v>10132000</v>
      </c>
      <c r="L5063" s="1">
        <v>1</v>
      </c>
      <c r="M5063" s="1">
        <f t="shared" si="436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438"/>
        <v>6</v>
      </c>
      <c r="S5063">
        <v>0.18</v>
      </c>
      <c r="T5063">
        <v>2.3E-3</v>
      </c>
      <c r="U5063">
        <f t="shared" si="439"/>
        <v>1.3799999999999999E-3</v>
      </c>
    </row>
    <row r="5064" spans="1:21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437"/>
        <v>3520</v>
      </c>
      <c r="I5064" s="1"/>
      <c r="J5064" s="1">
        <v>1</v>
      </c>
      <c r="K5064" s="1">
        <f t="shared" si="435"/>
        <v>10134000</v>
      </c>
      <c r="L5064" s="1">
        <v>1</v>
      </c>
      <c r="M5064" s="1">
        <f t="shared" si="436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438"/>
        <v>6</v>
      </c>
      <c r="S5064">
        <v>0.18</v>
      </c>
      <c r="T5064">
        <v>2.3E-3</v>
      </c>
      <c r="U5064">
        <f t="shared" si="439"/>
        <v>1.3799999999999999E-3</v>
      </c>
    </row>
    <row r="5065" spans="1:21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437"/>
        <v>3520</v>
      </c>
      <c r="I5065" s="1"/>
      <c r="J5065" s="1">
        <v>1</v>
      </c>
      <c r="K5065" s="1">
        <f t="shared" si="435"/>
        <v>10136000</v>
      </c>
      <c r="L5065" s="1">
        <v>1</v>
      </c>
      <c r="M5065" s="1">
        <f t="shared" si="436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438"/>
        <v>6</v>
      </c>
      <c r="S5065">
        <v>0.18</v>
      </c>
      <c r="T5065">
        <v>2.3E-3</v>
      </c>
      <c r="U5065">
        <f t="shared" si="439"/>
        <v>1.3799999999999999E-3</v>
      </c>
    </row>
    <row r="5066" spans="1:21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437"/>
        <v>3520</v>
      </c>
      <c r="I5066" s="1"/>
      <c r="J5066" s="1">
        <v>1</v>
      </c>
      <c r="K5066" s="1">
        <f t="shared" si="435"/>
        <v>10138000</v>
      </c>
      <c r="L5066" s="1">
        <v>1</v>
      </c>
      <c r="M5066" s="1">
        <f t="shared" si="436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438"/>
        <v>6</v>
      </c>
      <c r="S5066">
        <v>0.18</v>
      </c>
      <c r="T5066">
        <v>2.3E-3</v>
      </c>
      <c r="U5066">
        <f t="shared" si="439"/>
        <v>1.3799999999999999E-3</v>
      </c>
    </row>
    <row r="5067" spans="1:21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437"/>
        <v>3520</v>
      </c>
      <c r="I5067" s="1"/>
      <c r="J5067" s="1">
        <v>1</v>
      </c>
      <c r="K5067" s="1">
        <f t="shared" si="435"/>
        <v>10140000</v>
      </c>
      <c r="L5067" s="1">
        <v>1</v>
      </c>
      <c r="M5067" s="1">
        <f t="shared" si="436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438"/>
        <v>6</v>
      </c>
      <c r="S5067">
        <v>0.18</v>
      </c>
      <c r="T5067">
        <v>2.3E-3</v>
      </c>
      <c r="U5067">
        <f t="shared" si="439"/>
        <v>1.3799999999999999E-3</v>
      </c>
    </row>
    <row r="5068" spans="1:21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437"/>
        <v>3520</v>
      </c>
      <c r="I5068" s="1"/>
      <c r="J5068" s="1">
        <v>1</v>
      </c>
      <c r="K5068" s="1">
        <f t="shared" ref="K5068:K5131" si="440">10000+A5068*2000</f>
        <v>10142000</v>
      </c>
      <c r="L5068" s="1">
        <v>1</v>
      </c>
      <c r="M5068" s="1">
        <f t="shared" ref="M5068:M5131" si="44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438"/>
        <v>6</v>
      </c>
      <c r="S5068">
        <v>0.18</v>
      </c>
      <c r="T5068">
        <v>2.3E-3</v>
      </c>
      <c r="U5068">
        <f t="shared" si="439"/>
        <v>1.3799999999999999E-3</v>
      </c>
    </row>
    <row r="5069" spans="1:21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437"/>
        <v>3520</v>
      </c>
      <c r="I5069" s="1"/>
      <c r="J5069" s="1">
        <v>1</v>
      </c>
      <c r="K5069" s="1">
        <f t="shared" si="440"/>
        <v>10144000</v>
      </c>
      <c r="L5069" s="1">
        <v>1</v>
      </c>
      <c r="M5069" s="1">
        <f t="shared" si="44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438"/>
        <v>6</v>
      </c>
      <c r="S5069">
        <v>0.18</v>
      </c>
      <c r="T5069">
        <v>2.3E-3</v>
      </c>
      <c r="U5069">
        <f t="shared" si="439"/>
        <v>1.3799999999999999E-3</v>
      </c>
    </row>
    <row r="5070" spans="1:21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437"/>
        <v>3520</v>
      </c>
      <c r="I5070" s="1"/>
      <c r="J5070" s="1">
        <v>1</v>
      </c>
      <c r="K5070" s="1">
        <f t="shared" si="440"/>
        <v>10146000</v>
      </c>
      <c r="L5070" s="1">
        <v>1</v>
      </c>
      <c r="M5070" s="1">
        <f t="shared" si="44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438"/>
        <v>6</v>
      </c>
      <c r="S5070">
        <v>0.18</v>
      </c>
      <c r="T5070">
        <v>2.3E-3</v>
      </c>
      <c r="U5070">
        <f t="shared" si="439"/>
        <v>1.3799999999999999E-3</v>
      </c>
    </row>
    <row r="5071" spans="1:21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437"/>
        <v>3520</v>
      </c>
      <c r="I5071" s="1"/>
      <c r="J5071" s="1">
        <v>1</v>
      </c>
      <c r="K5071" s="1">
        <f t="shared" si="440"/>
        <v>10148000</v>
      </c>
      <c r="L5071" s="1">
        <v>1</v>
      </c>
      <c r="M5071" s="1">
        <f t="shared" si="44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438"/>
        <v>6</v>
      </c>
      <c r="S5071">
        <v>0.18</v>
      </c>
      <c r="T5071">
        <v>2.3E-3</v>
      </c>
      <c r="U5071">
        <f t="shared" si="439"/>
        <v>1.3799999999999999E-3</v>
      </c>
    </row>
    <row r="5072" spans="1:21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437"/>
        <v>3520</v>
      </c>
      <c r="I5072" s="1"/>
      <c r="J5072" s="1">
        <v>1</v>
      </c>
      <c r="K5072" s="1">
        <f t="shared" si="440"/>
        <v>10150000</v>
      </c>
      <c r="L5072" s="1">
        <v>1</v>
      </c>
      <c r="M5072" s="1">
        <f t="shared" si="44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438"/>
        <v>6</v>
      </c>
      <c r="S5072">
        <v>0.18</v>
      </c>
      <c r="T5072">
        <v>2.3E-3</v>
      </c>
      <c r="U5072">
        <f t="shared" si="439"/>
        <v>1.3799999999999999E-3</v>
      </c>
    </row>
    <row r="5073" spans="1:21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437"/>
        <v>3520</v>
      </c>
      <c r="I5073" s="1"/>
      <c r="J5073" s="1">
        <v>1</v>
      </c>
      <c r="K5073" s="1">
        <f t="shared" si="440"/>
        <v>10152000</v>
      </c>
      <c r="L5073" s="1">
        <v>1</v>
      </c>
      <c r="M5073" s="1">
        <f t="shared" si="44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438"/>
        <v>6</v>
      </c>
      <c r="S5073">
        <v>0.18</v>
      </c>
      <c r="T5073">
        <v>2.3E-3</v>
      </c>
      <c r="U5073">
        <f t="shared" si="439"/>
        <v>1.3799999999999999E-3</v>
      </c>
    </row>
    <row r="5074" spans="1:21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437"/>
        <v>3520</v>
      </c>
      <c r="I5074" s="1"/>
      <c r="J5074" s="1">
        <v>1</v>
      </c>
      <c r="K5074" s="1">
        <f t="shared" si="440"/>
        <v>10154000</v>
      </c>
      <c r="L5074" s="1">
        <v>1</v>
      </c>
      <c r="M5074" s="1">
        <f t="shared" si="44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438"/>
        <v>6</v>
      </c>
      <c r="S5074">
        <v>0.18</v>
      </c>
      <c r="T5074">
        <v>2.3E-3</v>
      </c>
      <c r="U5074">
        <f t="shared" si="439"/>
        <v>1.3799999999999999E-3</v>
      </c>
    </row>
    <row r="5075" spans="1:21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437"/>
        <v>3520</v>
      </c>
      <c r="I5075" s="1"/>
      <c r="J5075" s="1">
        <v>1</v>
      </c>
      <c r="K5075" s="1">
        <f t="shared" si="440"/>
        <v>10156000</v>
      </c>
      <c r="L5075" s="1">
        <v>1</v>
      </c>
      <c r="M5075" s="1">
        <f t="shared" si="44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438"/>
        <v>6</v>
      </c>
      <c r="S5075">
        <v>0.18</v>
      </c>
      <c r="T5075">
        <v>2.3E-3</v>
      </c>
      <c r="U5075">
        <f t="shared" si="439"/>
        <v>1.3799999999999999E-3</v>
      </c>
    </row>
    <row r="5076" spans="1:21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437"/>
        <v>3520</v>
      </c>
      <c r="I5076" s="1"/>
      <c r="J5076" s="1">
        <v>1</v>
      </c>
      <c r="K5076" s="1">
        <f t="shared" si="440"/>
        <v>10158000</v>
      </c>
      <c r="L5076" s="1">
        <v>1</v>
      </c>
      <c r="M5076" s="1">
        <f t="shared" si="44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438"/>
        <v>6</v>
      </c>
      <c r="S5076">
        <v>0.18</v>
      </c>
      <c r="T5076">
        <v>2.3E-3</v>
      </c>
      <c r="U5076">
        <f t="shared" si="439"/>
        <v>1.3799999999999999E-3</v>
      </c>
    </row>
    <row r="5077" spans="1:21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437"/>
        <v>3520</v>
      </c>
      <c r="I5077" s="1"/>
      <c r="J5077" s="1">
        <v>1</v>
      </c>
      <c r="K5077" s="1">
        <f t="shared" si="440"/>
        <v>10160000</v>
      </c>
      <c r="L5077" s="1">
        <v>1</v>
      </c>
      <c r="M5077" s="1">
        <f t="shared" si="44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438"/>
        <v>6</v>
      </c>
      <c r="S5077">
        <v>0.18</v>
      </c>
      <c r="T5077">
        <v>2.3E-3</v>
      </c>
      <c r="U5077">
        <f t="shared" si="439"/>
        <v>1.3799999999999999E-3</v>
      </c>
    </row>
    <row r="5078" spans="1:21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437"/>
        <v>3530</v>
      </c>
      <c r="I5078" s="1"/>
      <c r="J5078" s="1">
        <v>1</v>
      </c>
      <c r="K5078" s="1">
        <f t="shared" si="440"/>
        <v>10162000</v>
      </c>
      <c r="L5078" s="1">
        <v>1</v>
      </c>
      <c r="M5078" s="1">
        <f t="shared" si="44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438"/>
        <v>6</v>
      </c>
      <c r="S5078">
        <v>0.18</v>
      </c>
      <c r="T5078">
        <v>2.3E-3</v>
      </c>
      <c r="U5078">
        <f t="shared" si="439"/>
        <v>1.3799999999999999E-3</v>
      </c>
    </row>
    <row r="5079" spans="1:21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437"/>
        <v>3530</v>
      </c>
      <c r="I5079" s="1"/>
      <c r="J5079" s="1">
        <v>1</v>
      </c>
      <c r="K5079" s="1">
        <f t="shared" si="440"/>
        <v>10164000</v>
      </c>
      <c r="L5079" s="1">
        <v>1</v>
      </c>
      <c r="M5079" s="1">
        <f t="shared" si="44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438"/>
        <v>6</v>
      </c>
      <c r="S5079">
        <v>0.18</v>
      </c>
      <c r="T5079">
        <v>2.3E-3</v>
      </c>
      <c r="U5079">
        <f t="shared" si="439"/>
        <v>1.3799999999999999E-3</v>
      </c>
    </row>
    <row r="5080" spans="1:21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437"/>
        <v>3530</v>
      </c>
      <c r="I5080" s="1"/>
      <c r="J5080" s="1">
        <v>1</v>
      </c>
      <c r="K5080" s="1">
        <f t="shared" si="440"/>
        <v>10166000</v>
      </c>
      <c r="L5080" s="1">
        <v>1</v>
      </c>
      <c r="M5080" s="1">
        <f t="shared" si="44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438"/>
        <v>6</v>
      </c>
      <c r="S5080">
        <v>0.18</v>
      </c>
      <c r="T5080">
        <v>2.3E-3</v>
      </c>
      <c r="U5080">
        <f t="shared" si="439"/>
        <v>1.3799999999999999E-3</v>
      </c>
    </row>
    <row r="5081" spans="1:21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437"/>
        <v>3530</v>
      </c>
      <c r="I5081" s="1"/>
      <c r="J5081" s="1">
        <v>1</v>
      </c>
      <c r="K5081" s="1">
        <f t="shared" si="440"/>
        <v>10168000</v>
      </c>
      <c r="L5081" s="1">
        <v>1</v>
      </c>
      <c r="M5081" s="1">
        <f t="shared" si="44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438"/>
        <v>6</v>
      </c>
      <c r="S5081">
        <v>0.18</v>
      </c>
      <c r="T5081">
        <v>2.3E-3</v>
      </c>
      <c r="U5081">
        <f t="shared" si="439"/>
        <v>1.3799999999999999E-3</v>
      </c>
    </row>
    <row r="5082" spans="1:21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437"/>
        <v>3530</v>
      </c>
      <c r="I5082" s="1"/>
      <c r="J5082" s="1">
        <v>1</v>
      </c>
      <c r="K5082" s="1">
        <f t="shared" si="440"/>
        <v>10170000</v>
      </c>
      <c r="L5082" s="1">
        <v>1</v>
      </c>
      <c r="M5082" s="1">
        <f t="shared" si="44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438"/>
        <v>6</v>
      </c>
      <c r="S5082">
        <v>0.18</v>
      </c>
      <c r="T5082">
        <v>2.3E-3</v>
      </c>
      <c r="U5082">
        <f t="shared" si="439"/>
        <v>1.3799999999999999E-3</v>
      </c>
    </row>
    <row r="5083" spans="1:21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437"/>
        <v>3530</v>
      </c>
      <c r="I5083" s="1"/>
      <c r="J5083" s="1">
        <v>1</v>
      </c>
      <c r="K5083" s="1">
        <f t="shared" si="440"/>
        <v>10172000</v>
      </c>
      <c r="L5083" s="1">
        <v>1</v>
      </c>
      <c r="M5083" s="1">
        <f t="shared" si="44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438"/>
        <v>6</v>
      </c>
      <c r="S5083">
        <v>0.18</v>
      </c>
      <c r="T5083">
        <v>2.3E-3</v>
      </c>
      <c r="U5083">
        <f t="shared" si="439"/>
        <v>1.3799999999999999E-3</v>
      </c>
    </row>
    <row r="5084" spans="1:21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437"/>
        <v>3530</v>
      </c>
      <c r="I5084" s="1"/>
      <c r="J5084" s="1">
        <v>1</v>
      </c>
      <c r="K5084" s="1">
        <f t="shared" si="440"/>
        <v>10174000</v>
      </c>
      <c r="L5084" s="1">
        <v>1</v>
      </c>
      <c r="M5084" s="1">
        <f t="shared" si="44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438"/>
        <v>6</v>
      </c>
      <c r="S5084">
        <v>0.18</v>
      </c>
      <c r="T5084">
        <v>2.3E-3</v>
      </c>
      <c r="U5084">
        <f t="shared" si="439"/>
        <v>1.3799999999999999E-3</v>
      </c>
    </row>
    <row r="5085" spans="1:21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437"/>
        <v>3530</v>
      </c>
      <c r="I5085" s="1"/>
      <c r="J5085" s="1">
        <v>1</v>
      </c>
      <c r="K5085" s="1">
        <f t="shared" si="440"/>
        <v>10176000</v>
      </c>
      <c r="L5085" s="1">
        <v>1</v>
      </c>
      <c r="M5085" s="1">
        <f t="shared" si="44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438"/>
        <v>6</v>
      </c>
      <c r="S5085">
        <v>0.18</v>
      </c>
      <c r="T5085">
        <v>2.3E-3</v>
      </c>
      <c r="U5085">
        <f t="shared" si="439"/>
        <v>1.3799999999999999E-3</v>
      </c>
    </row>
    <row r="5086" spans="1:21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437"/>
        <v>3530</v>
      </c>
      <c r="I5086" s="1"/>
      <c r="J5086" s="1">
        <v>1</v>
      </c>
      <c r="K5086" s="1">
        <f t="shared" si="440"/>
        <v>10178000</v>
      </c>
      <c r="L5086" s="1">
        <v>1</v>
      </c>
      <c r="M5086" s="1">
        <f t="shared" si="44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438"/>
        <v>6</v>
      </c>
      <c r="S5086">
        <v>0.18</v>
      </c>
      <c r="T5086">
        <v>2.3E-3</v>
      </c>
      <c r="U5086">
        <f t="shared" si="439"/>
        <v>1.3799999999999999E-3</v>
      </c>
    </row>
    <row r="5087" spans="1:21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437"/>
        <v>3530</v>
      </c>
      <c r="I5087" s="1"/>
      <c r="J5087" s="1">
        <v>1</v>
      </c>
      <c r="K5087" s="1">
        <f t="shared" si="440"/>
        <v>10180000</v>
      </c>
      <c r="L5087" s="1">
        <v>1</v>
      </c>
      <c r="M5087" s="1">
        <f t="shared" si="44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438"/>
        <v>6</v>
      </c>
      <c r="S5087">
        <v>0.18</v>
      </c>
      <c r="T5087">
        <v>2.3E-3</v>
      </c>
      <c r="U5087">
        <f t="shared" si="439"/>
        <v>1.3799999999999999E-3</v>
      </c>
    </row>
    <row r="5088" spans="1:21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437"/>
        <v>3530</v>
      </c>
      <c r="I5088" s="1"/>
      <c r="J5088" s="1">
        <v>1</v>
      </c>
      <c r="K5088" s="1">
        <f t="shared" si="440"/>
        <v>10182000</v>
      </c>
      <c r="L5088" s="1">
        <v>1</v>
      </c>
      <c r="M5088" s="1">
        <f t="shared" si="44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438"/>
        <v>6</v>
      </c>
      <c r="S5088">
        <v>0.18</v>
      </c>
      <c r="T5088">
        <v>2.3E-3</v>
      </c>
      <c r="U5088">
        <f t="shared" si="439"/>
        <v>1.3799999999999999E-3</v>
      </c>
    </row>
    <row r="5089" spans="1:21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437"/>
        <v>3530</v>
      </c>
      <c r="I5089" s="1"/>
      <c r="J5089" s="1">
        <v>1</v>
      </c>
      <c r="K5089" s="1">
        <f t="shared" si="440"/>
        <v>10184000</v>
      </c>
      <c r="L5089" s="1">
        <v>1</v>
      </c>
      <c r="M5089" s="1">
        <f t="shared" si="44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438"/>
        <v>6</v>
      </c>
      <c r="S5089">
        <v>0.18</v>
      </c>
      <c r="T5089">
        <v>2.3E-3</v>
      </c>
      <c r="U5089">
        <f t="shared" si="439"/>
        <v>1.3799999999999999E-3</v>
      </c>
    </row>
    <row r="5090" spans="1:21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437"/>
        <v>3530</v>
      </c>
      <c r="I5090" s="1"/>
      <c r="J5090" s="1">
        <v>1</v>
      </c>
      <c r="K5090" s="1">
        <f t="shared" si="440"/>
        <v>10186000</v>
      </c>
      <c r="L5090" s="1">
        <v>1</v>
      </c>
      <c r="M5090" s="1">
        <f t="shared" si="44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438"/>
        <v>6</v>
      </c>
      <c r="S5090">
        <v>0.18</v>
      </c>
      <c r="T5090">
        <v>2.3E-3</v>
      </c>
      <c r="U5090">
        <f t="shared" si="439"/>
        <v>1.3799999999999999E-3</v>
      </c>
    </row>
    <row r="5091" spans="1:21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437"/>
        <v>3530</v>
      </c>
      <c r="I5091" s="1"/>
      <c r="J5091" s="1">
        <v>1</v>
      </c>
      <c r="K5091" s="1">
        <f t="shared" si="440"/>
        <v>10188000</v>
      </c>
      <c r="L5091" s="1">
        <v>1</v>
      </c>
      <c r="M5091" s="1">
        <f t="shared" si="44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438"/>
        <v>6</v>
      </c>
      <c r="S5091">
        <v>0.18</v>
      </c>
      <c r="T5091">
        <v>2.3E-3</v>
      </c>
      <c r="U5091">
        <f t="shared" si="439"/>
        <v>1.3799999999999999E-3</v>
      </c>
    </row>
    <row r="5092" spans="1:21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437"/>
        <v>3530</v>
      </c>
      <c r="I5092" s="1"/>
      <c r="J5092" s="1">
        <v>1</v>
      </c>
      <c r="K5092" s="1">
        <f t="shared" si="440"/>
        <v>10190000</v>
      </c>
      <c r="L5092" s="1">
        <v>1</v>
      </c>
      <c r="M5092" s="1">
        <f t="shared" si="44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438"/>
        <v>6</v>
      </c>
      <c r="S5092">
        <v>0.18</v>
      </c>
      <c r="T5092">
        <v>2.3E-3</v>
      </c>
      <c r="U5092">
        <f t="shared" si="439"/>
        <v>1.3799999999999999E-3</v>
      </c>
    </row>
    <row r="5093" spans="1:21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437"/>
        <v>3530</v>
      </c>
      <c r="I5093" s="1"/>
      <c r="J5093" s="1">
        <v>1</v>
      </c>
      <c r="K5093" s="1">
        <f t="shared" si="440"/>
        <v>10192000</v>
      </c>
      <c r="L5093" s="1">
        <v>1</v>
      </c>
      <c r="M5093" s="1">
        <f t="shared" si="44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438"/>
        <v>6</v>
      </c>
      <c r="S5093">
        <v>0.18</v>
      </c>
      <c r="T5093">
        <v>2.3E-3</v>
      </c>
      <c r="U5093">
        <f t="shared" si="439"/>
        <v>1.3799999999999999E-3</v>
      </c>
    </row>
    <row r="5094" spans="1:21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437"/>
        <v>3530</v>
      </c>
      <c r="I5094" s="1"/>
      <c r="J5094" s="1">
        <v>1</v>
      </c>
      <c r="K5094" s="1">
        <f t="shared" si="440"/>
        <v>10194000</v>
      </c>
      <c r="L5094" s="1">
        <v>1</v>
      </c>
      <c r="M5094" s="1">
        <f t="shared" si="44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438"/>
        <v>6</v>
      </c>
      <c r="S5094">
        <v>0.18</v>
      </c>
      <c r="T5094">
        <v>2.3E-3</v>
      </c>
      <c r="U5094">
        <f t="shared" si="439"/>
        <v>1.3799999999999999E-3</v>
      </c>
    </row>
    <row r="5095" spans="1:21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437"/>
        <v>3530</v>
      </c>
      <c r="I5095" s="1"/>
      <c r="J5095" s="1">
        <v>1</v>
      </c>
      <c r="K5095" s="1">
        <f t="shared" si="440"/>
        <v>10196000</v>
      </c>
      <c r="L5095" s="1">
        <v>1</v>
      </c>
      <c r="M5095" s="1">
        <f t="shared" si="44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438"/>
        <v>6</v>
      </c>
      <c r="S5095">
        <v>0.18</v>
      </c>
      <c r="T5095">
        <v>2.3E-3</v>
      </c>
      <c r="U5095">
        <f t="shared" si="439"/>
        <v>1.3799999999999999E-3</v>
      </c>
    </row>
    <row r="5096" spans="1:21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437"/>
        <v>3530</v>
      </c>
      <c r="I5096" s="1"/>
      <c r="J5096" s="1">
        <v>1</v>
      </c>
      <c r="K5096" s="1">
        <f t="shared" si="440"/>
        <v>10198000</v>
      </c>
      <c r="L5096" s="1">
        <v>1</v>
      </c>
      <c r="M5096" s="1">
        <f t="shared" si="44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438"/>
        <v>6</v>
      </c>
      <c r="S5096">
        <v>0.18</v>
      </c>
      <c r="T5096">
        <v>2.3E-3</v>
      </c>
      <c r="U5096">
        <f t="shared" si="439"/>
        <v>1.3799999999999999E-3</v>
      </c>
    </row>
    <row r="5097" spans="1:21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437"/>
        <v>3530</v>
      </c>
      <c r="I5097" s="1"/>
      <c r="J5097" s="1">
        <v>1</v>
      </c>
      <c r="K5097" s="1">
        <f t="shared" si="440"/>
        <v>10200000</v>
      </c>
      <c r="L5097" s="1">
        <v>1</v>
      </c>
      <c r="M5097" s="1">
        <f t="shared" si="44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438"/>
        <v>6</v>
      </c>
      <c r="S5097">
        <v>0.18</v>
      </c>
      <c r="T5097">
        <v>2.3E-3</v>
      </c>
      <c r="U5097">
        <f t="shared" si="439"/>
        <v>1.3799999999999999E-3</v>
      </c>
    </row>
    <row r="5098" spans="1:21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437"/>
        <v>3530</v>
      </c>
      <c r="I5098" s="1"/>
      <c r="J5098" s="1">
        <v>1</v>
      </c>
      <c r="K5098" s="1">
        <f t="shared" si="440"/>
        <v>10202000</v>
      </c>
      <c r="L5098" s="1">
        <v>1</v>
      </c>
      <c r="M5098" s="1">
        <f t="shared" si="44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438"/>
        <v>6</v>
      </c>
      <c r="S5098">
        <v>0.18</v>
      </c>
      <c r="T5098">
        <v>2.3E-3</v>
      </c>
      <c r="U5098">
        <f t="shared" si="439"/>
        <v>1.3799999999999999E-3</v>
      </c>
    </row>
    <row r="5099" spans="1:21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437"/>
        <v>3530</v>
      </c>
      <c r="I5099" s="1"/>
      <c r="J5099" s="1">
        <v>1</v>
      </c>
      <c r="K5099" s="1">
        <f t="shared" si="440"/>
        <v>10204000</v>
      </c>
      <c r="L5099" s="1">
        <v>1</v>
      </c>
      <c r="M5099" s="1">
        <f t="shared" si="44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438"/>
        <v>6</v>
      </c>
      <c r="S5099">
        <v>0.18</v>
      </c>
      <c r="T5099">
        <v>2.3E-3</v>
      </c>
      <c r="U5099">
        <f t="shared" si="439"/>
        <v>1.3799999999999999E-3</v>
      </c>
    </row>
    <row r="5100" spans="1:21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437"/>
        <v>3530</v>
      </c>
      <c r="I5100" s="1"/>
      <c r="J5100" s="1">
        <v>1</v>
      </c>
      <c r="K5100" s="1">
        <f t="shared" si="440"/>
        <v>10206000</v>
      </c>
      <c r="L5100" s="1">
        <v>1</v>
      </c>
      <c r="M5100" s="1">
        <f t="shared" si="44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438"/>
        <v>6</v>
      </c>
      <c r="S5100">
        <v>0.18</v>
      </c>
      <c r="T5100">
        <v>2.3E-3</v>
      </c>
      <c r="U5100">
        <f t="shared" si="439"/>
        <v>1.3799999999999999E-3</v>
      </c>
    </row>
    <row r="5101" spans="1:21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437"/>
        <v>3530</v>
      </c>
      <c r="I5101" s="1"/>
      <c r="J5101" s="1">
        <v>1</v>
      </c>
      <c r="K5101" s="1">
        <f t="shared" si="440"/>
        <v>10208000</v>
      </c>
      <c r="L5101" s="1">
        <v>1</v>
      </c>
      <c r="M5101" s="1">
        <f t="shared" si="44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438"/>
        <v>6</v>
      </c>
      <c r="S5101">
        <v>0.18</v>
      </c>
      <c r="T5101">
        <v>2.3E-3</v>
      </c>
      <c r="U5101">
        <f t="shared" si="439"/>
        <v>1.3799999999999999E-3</v>
      </c>
    </row>
    <row r="5102" spans="1:21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437"/>
        <v>3530</v>
      </c>
      <c r="I5102" s="1"/>
      <c r="J5102" s="1">
        <v>1</v>
      </c>
      <c r="K5102" s="1">
        <f t="shared" si="440"/>
        <v>10210000</v>
      </c>
      <c r="L5102" s="1">
        <v>1</v>
      </c>
      <c r="M5102" s="1">
        <f t="shared" si="44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438"/>
        <v>6</v>
      </c>
      <c r="S5102">
        <v>0.18</v>
      </c>
      <c r="T5102">
        <v>2.3E-3</v>
      </c>
      <c r="U5102">
        <f t="shared" si="439"/>
        <v>1.3799999999999999E-3</v>
      </c>
    </row>
    <row r="5103" spans="1:21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437"/>
        <v>3540</v>
      </c>
      <c r="J5103" s="2">
        <v>1</v>
      </c>
      <c r="K5103" s="2">
        <f t="shared" si="440"/>
        <v>10212000</v>
      </c>
      <c r="L5103" s="2">
        <v>1</v>
      </c>
      <c r="M5103" s="2">
        <f t="shared" si="44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438"/>
        <v>6</v>
      </c>
      <c r="S5103">
        <v>0.18</v>
      </c>
      <c r="T5103">
        <v>2.3E-3</v>
      </c>
      <c r="U5103">
        <f t="shared" si="439"/>
        <v>1.3799999999999999E-3</v>
      </c>
    </row>
    <row r="5104" spans="1:21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437"/>
        <v>3540</v>
      </c>
      <c r="J5104" s="2">
        <v>1</v>
      </c>
      <c r="K5104" s="2">
        <f t="shared" si="440"/>
        <v>10214000</v>
      </c>
      <c r="L5104" s="2">
        <v>1</v>
      </c>
      <c r="M5104" s="2">
        <f t="shared" si="44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438"/>
        <v>6</v>
      </c>
      <c r="S5104">
        <v>0.18</v>
      </c>
      <c r="T5104">
        <v>2.3E-3</v>
      </c>
      <c r="U5104">
        <f t="shared" si="439"/>
        <v>1.3799999999999999E-3</v>
      </c>
    </row>
    <row r="5105" spans="1:21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437"/>
        <v>3540</v>
      </c>
      <c r="J5105" s="2">
        <v>1</v>
      </c>
      <c r="K5105" s="2">
        <f t="shared" si="440"/>
        <v>10216000</v>
      </c>
      <c r="L5105" s="2">
        <v>1</v>
      </c>
      <c r="M5105" s="2">
        <f t="shared" si="44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438"/>
        <v>6</v>
      </c>
      <c r="S5105">
        <v>0.18</v>
      </c>
      <c r="T5105">
        <v>2.3E-3</v>
      </c>
      <c r="U5105">
        <f t="shared" si="439"/>
        <v>1.3799999999999999E-3</v>
      </c>
    </row>
    <row r="5106" spans="1:21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437"/>
        <v>3540</v>
      </c>
      <c r="J5106" s="2">
        <v>1</v>
      </c>
      <c r="K5106" s="2">
        <f t="shared" si="440"/>
        <v>10218000</v>
      </c>
      <c r="L5106" s="2">
        <v>1</v>
      </c>
      <c r="M5106" s="2">
        <f t="shared" si="44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438"/>
        <v>6</v>
      </c>
      <c r="S5106">
        <v>0.18</v>
      </c>
      <c r="T5106">
        <v>2.3E-3</v>
      </c>
      <c r="U5106">
        <f t="shared" si="439"/>
        <v>1.3799999999999999E-3</v>
      </c>
    </row>
    <row r="5107" spans="1:21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437"/>
        <v>3540</v>
      </c>
      <c r="J5107" s="2">
        <v>1</v>
      </c>
      <c r="K5107" s="2">
        <f t="shared" si="440"/>
        <v>10220000</v>
      </c>
      <c r="L5107" s="2">
        <v>1</v>
      </c>
      <c r="M5107" s="2">
        <f t="shared" si="44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438"/>
        <v>6</v>
      </c>
      <c r="S5107">
        <v>0.18</v>
      </c>
      <c r="T5107">
        <v>2.3E-3</v>
      </c>
      <c r="U5107">
        <f t="shared" si="439"/>
        <v>1.3799999999999999E-3</v>
      </c>
    </row>
    <row r="5108" spans="1:21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437"/>
        <v>3540</v>
      </c>
      <c r="J5108" s="2">
        <v>1</v>
      </c>
      <c r="K5108" s="2">
        <f t="shared" si="440"/>
        <v>10222000</v>
      </c>
      <c r="L5108" s="2">
        <v>1</v>
      </c>
      <c r="M5108" s="2">
        <f t="shared" si="44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438"/>
        <v>6</v>
      </c>
      <c r="S5108">
        <v>0.18</v>
      </c>
      <c r="T5108">
        <v>2.3E-3</v>
      </c>
      <c r="U5108">
        <f t="shared" si="439"/>
        <v>1.3799999999999999E-3</v>
      </c>
    </row>
    <row r="5109" spans="1:21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437"/>
        <v>3540</v>
      </c>
      <c r="J5109" s="2">
        <v>1</v>
      </c>
      <c r="K5109" s="2">
        <f t="shared" si="440"/>
        <v>10224000</v>
      </c>
      <c r="L5109" s="2">
        <v>1</v>
      </c>
      <c r="M5109" s="2">
        <f t="shared" si="44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438"/>
        <v>6</v>
      </c>
      <c r="S5109">
        <v>0.18</v>
      </c>
      <c r="T5109">
        <v>2.3E-3</v>
      </c>
      <c r="U5109">
        <f t="shared" si="439"/>
        <v>1.3799999999999999E-3</v>
      </c>
    </row>
    <row r="5110" spans="1:21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437"/>
        <v>3540</v>
      </c>
      <c r="J5110" s="2">
        <v>1</v>
      </c>
      <c r="K5110" s="2">
        <f t="shared" si="440"/>
        <v>10226000</v>
      </c>
      <c r="L5110" s="2">
        <v>1</v>
      </c>
      <c r="M5110" s="2">
        <f t="shared" si="44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438"/>
        <v>6</v>
      </c>
      <c r="S5110">
        <v>0.18</v>
      </c>
      <c r="T5110">
        <v>2.3E-3</v>
      </c>
      <c r="U5110">
        <f t="shared" si="439"/>
        <v>1.3799999999999999E-3</v>
      </c>
    </row>
    <row r="5111" spans="1:21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437"/>
        <v>3540</v>
      </c>
      <c r="J5111" s="2">
        <v>1</v>
      </c>
      <c r="K5111" s="2">
        <f t="shared" si="440"/>
        <v>10228000</v>
      </c>
      <c r="L5111" s="2">
        <v>1</v>
      </c>
      <c r="M5111" s="2">
        <f t="shared" si="44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438"/>
        <v>6</v>
      </c>
      <c r="S5111">
        <v>0.18</v>
      </c>
      <c r="T5111">
        <v>2.3E-3</v>
      </c>
      <c r="U5111">
        <f t="shared" si="439"/>
        <v>1.3799999999999999E-3</v>
      </c>
    </row>
    <row r="5112" spans="1:21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437"/>
        <v>3540</v>
      </c>
      <c r="J5112" s="2">
        <v>1</v>
      </c>
      <c r="K5112" s="2">
        <f t="shared" si="440"/>
        <v>10230000</v>
      </c>
      <c r="L5112" s="2">
        <v>1</v>
      </c>
      <c r="M5112" s="2">
        <f t="shared" si="44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438"/>
        <v>6</v>
      </c>
      <c r="S5112">
        <v>0.18</v>
      </c>
      <c r="T5112">
        <v>2.3E-3</v>
      </c>
      <c r="U5112">
        <f t="shared" si="439"/>
        <v>1.3799999999999999E-3</v>
      </c>
    </row>
    <row r="5113" spans="1:21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437"/>
        <v>3540</v>
      </c>
      <c r="J5113" s="2">
        <v>1</v>
      </c>
      <c r="K5113" s="2">
        <f t="shared" si="440"/>
        <v>10232000</v>
      </c>
      <c r="L5113" s="2">
        <v>1</v>
      </c>
      <c r="M5113" s="2">
        <f t="shared" si="44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438"/>
        <v>6</v>
      </c>
      <c r="S5113">
        <v>0.18</v>
      </c>
      <c r="T5113">
        <v>2.3E-3</v>
      </c>
      <c r="U5113">
        <f t="shared" si="439"/>
        <v>1.3799999999999999E-3</v>
      </c>
    </row>
    <row r="5114" spans="1:21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437"/>
        <v>3540</v>
      </c>
      <c r="J5114" s="2">
        <v>1</v>
      </c>
      <c r="K5114" s="2">
        <f t="shared" si="440"/>
        <v>10234000</v>
      </c>
      <c r="L5114" s="2">
        <v>1</v>
      </c>
      <c r="M5114" s="2">
        <f t="shared" si="44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438"/>
        <v>6</v>
      </c>
      <c r="S5114">
        <v>0.18</v>
      </c>
      <c r="T5114">
        <v>2.3E-3</v>
      </c>
      <c r="U5114">
        <f t="shared" si="439"/>
        <v>1.3799999999999999E-3</v>
      </c>
    </row>
    <row r="5115" spans="1:21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437"/>
        <v>3540</v>
      </c>
      <c r="J5115" s="2">
        <v>1</v>
      </c>
      <c r="K5115" s="2">
        <f t="shared" si="440"/>
        <v>10236000</v>
      </c>
      <c r="L5115" s="2">
        <v>1</v>
      </c>
      <c r="M5115" s="2">
        <f t="shared" si="44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438"/>
        <v>6</v>
      </c>
      <c r="S5115">
        <v>0.18</v>
      </c>
      <c r="T5115">
        <v>2.3E-3</v>
      </c>
      <c r="U5115">
        <f t="shared" si="439"/>
        <v>1.3799999999999999E-3</v>
      </c>
    </row>
    <row r="5116" spans="1:21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442">ROUNDDOWN(A5115/50*20+1500,-1)</f>
        <v>3540</v>
      </c>
      <c r="J5116" s="2">
        <v>1</v>
      </c>
      <c r="K5116" s="2">
        <f t="shared" si="440"/>
        <v>10238000</v>
      </c>
      <c r="L5116" s="2">
        <v>1</v>
      </c>
      <c r="M5116" s="2">
        <f t="shared" si="44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438"/>
        <v>6</v>
      </c>
      <c r="S5116">
        <v>0.18</v>
      </c>
      <c r="T5116">
        <v>2.3E-3</v>
      </c>
      <c r="U5116">
        <f t="shared" si="439"/>
        <v>1.3799999999999999E-3</v>
      </c>
    </row>
    <row r="5117" spans="1:21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442"/>
        <v>3540</v>
      </c>
      <c r="J5117" s="2">
        <v>1</v>
      </c>
      <c r="K5117" s="2">
        <f t="shared" si="440"/>
        <v>10240000</v>
      </c>
      <c r="L5117" s="2">
        <v>1</v>
      </c>
      <c r="M5117" s="2">
        <f t="shared" si="44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438"/>
        <v>6</v>
      </c>
      <c r="S5117">
        <v>0.18</v>
      </c>
      <c r="T5117">
        <v>2.3E-3</v>
      </c>
      <c r="U5117">
        <f t="shared" si="439"/>
        <v>1.3799999999999999E-3</v>
      </c>
    </row>
    <row r="5118" spans="1:21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442"/>
        <v>3540</v>
      </c>
      <c r="J5118" s="2">
        <v>1</v>
      </c>
      <c r="K5118" s="2">
        <f t="shared" si="440"/>
        <v>10242000</v>
      </c>
      <c r="L5118" s="2">
        <v>1</v>
      </c>
      <c r="M5118" s="2">
        <f t="shared" si="44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438"/>
        <v>6</v>
      </c>
      <c r="S5118">
        <v>0.18</v>
      </c>
      <c r="T5118">
        <v>2.3E-3</v>
      </c>
      <c r="U5118">
        <f t="shared" si="439"/>
        <v>1.3799999999999999E-3</v>
      </c>
    </row>
    <row r="5119" spans="1:21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442"/>
        <v>3540</v>
      </c>
      <c r="J5119" s="2">
        <v>1</v>
      </c>
      <c r="K5119" s="2">
        <f t="shared" si="440"/>
        <v>10244000</v>
      </c>
      <c r="L5119" s="2">
        <v>1</v>
      </c>
      <c r="M5119" s="2">
        <f t="shared" si="44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438"/>
        <v>6</v>
      </c>
      <c r="S5119">
        <v>0.18</v>
      </c>
      <c r="T5119">
        <v>2.3E-3</v>
      </c>
      <c r="U5119">
        <f t="shared" si="439"/>
        <v>1.3799999999999999E-3</v>
      </c>
    </row>
    <row r="5120" spans="1:21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442"/>
        <v>3540</v>
      </c>
      <c r="J5120" s="2">
        <v>1</v>
      </c>
      <c r="K5120" s="2">
        <f t="shared" si="440"/>
        <v>10246000</v>
      </c>
      <c r="L5120" s="2">
        <v>1</v>
      </c>
      <c r="M5120" s="2">
        <f t="shared" si="44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438"/>
        <v>6</v>
      </c>
      <c r="S5120">
        <v>0.18</v>
      </c>
      <c r="T5120">
        <v>2.3E-3</v>
      </c>
      <c r="U5120">
        <f t="shared" si="439"/>
        <v>1.3799999999999999E-3</v>
      </c>
    </row>
    <row r="5121" spans="1:21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442"/>
        <v>3540</v>
      </c>
      <c r="J5121" s="2">
        <v>1</v>
      </c>
      <c r="K5121" s="2">
        <f t="shared" si="440"/>
        <v>10248000</v>
      </c>
      <c r="L5121" s="2">
        <v>1</v>
      </c>
      <c r="M5121" s="2">
        <f t="shared" si="44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438"/>
        <v>6</v>
      </c>
      <c r="S5121">
        <v>0.18</v>
      </c>
      <c r="T5121">
        <v>2.3E-3</v>
      </c>
      <c r="U5121">
        <f t="shared" si="439"/>
        <v>1.3799999999999999E-3</v>
      </c>
    </row>
    <row r="5122" spans="1:21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442"/>
        <v>3540</v>
      </c>
      <c r="J5122" s="2">
        <v>1</v>
      </c>
      <c r="K5122" s="2">
        <f t="shared" si="440"/>
        <v>10250000</v>
      </c>
      <c r="L5122" s="2">
        <v>1</v>
      </c>
      <c r="M5122" s="2">
        <f t="shared" si="44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438"/>
        <v>6</v>
      </c>
      <c r="S5122">
        <v>0.18</v>
      </c>
      <c r="T5122">
        <v>2.3E-3</v>
      </c>
      <c r="U5122">
        <f t="shared" si="439"/>
        <v>1.3799999999999999E-3</v>
      </c>
    </row>
    <row r="5123" spans="1:21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442"/>
        <v>3540</v>
      </c>
      <c r="J5123" s="2">
        <v>1</v>
      </c>
      <c r="K5123" s="2">
        <f t="shared" si="440"/>
        <v>10252000</v>
      </c>
      <c r="L5123" s="2">
        <v>1</v>
      </c>
      <c r="M5123" s="2">
        <f t="shared" si="44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443">QUOTIENT(A5123,1000)+1</f>
        <v>6</v>
      </c>
      <c r="S5123">
        <v>0.18</v>
      </c>
      <c r="T5123">
        <v>2.3E-3</v>
      </c>
      <c r="U5123">
        <f t="shared" si="439"/>
        <v>1.3799999999999999E-3</v>
      </c>
    </row>
    <row r="5124" spans="1:21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442"/>
        <v>3540</v>
      </c>
      <c r="J5124" s="2">
        <v>1</v>
      </c>
      <c r="K5124" s="2">
        <f t="shared" si="440"/>
        <v>10254000</v>
      </c>
      <c r="L5124" s="2">
        <v>1</v>
      </c>
      <c r="M5124" s="2">
        <f t="shared" si="44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443"/>
        <v>6</v>
      </c>
      <c r="S5124">
        <v>0.18</v>
      </c>
      <c r="T5124">
        <v>2.3E-3</v>
      </c>
      <c r="U5124">
        <f t="shared" ref="U5124:U5187" si="444">T5124*0.6</f>
        <v>1.3799999999999999E-3</v>
      </c>
    </row>
    <row r="5125" spans="1:21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442"/>
        <v>3540</v>
      </c>
      <c r="J5125" s="2">
        <v>1</v>
      </c>
      <c r="K5125" s="2">
        <f t="shared" si="440"/>
        <v>10256000</v>
      </c>
      <c r="L5125" s="2">
        <v>1</v>
      </c>
      <c r="M5125" s="2">
        <f t="shared" si="44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443"/>
        <v>6</v>
      </c>
      <c r="S5125">
        <v>0.18</v>
      </c>
      <c r="T5125">
        <v>2.3E-3</v>
      </c>
      <c r="U5125">
        <f t="shared" si="444"/>
        <v>1.3799999999999999E-3</v>
      </c>
    </row>
    <row r="5126" spans="1:21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442"/>
        <v>3540</v>
      </c>
      <c r="J5126" s="2">
        <v>1</v>
      </c>
      <c r="K5126" s="2">
        <f t="shared" si="440"/>
        <v>10258000</v>
      </c>
      <c r="L5126" s="2">
        <v>1</v>
      </c>
      <c r="M5126" s="2">
        <f t="shared" si="44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443"/>
        <v>6</v>
      </c>
      <c r="S5126">
        <v>0.18</v>
      </c>
      <c r="T5126">
        <v>2.3E-3</v>
      </c>
      <c r="U5126">
        <f t="shared" si="444"/>
        <v>1.3799999999999999E-3</v>
      </c>
    </row>
    <row r="5127" spans="1:21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442"/>
        <v>3540</v>
      </c>
      <c r="J5127" s="2">
        <v>1</v>
      </c>
      <c r="K5127" s="2">
        <f t="shared" si="440"/>
        <v>10260000</v>
      </c>
      <c r="L5127" s="2">
        <v>1</v>
      </c>
      <c r="M5127" s="2">
        <f t="shared" si="44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443"/>
        <v>6</v>
      </c>
      <c r="S5127">
        <v>0.18</v>
      </c>
      <c r="T5127">
        <v>2.3E-3</v>
      </c>
      <c r="U5127">
        <f t="shared" si="444"/>
        <v>1.3799999999999999E-3</v>
      </c>
    </row>
    <row r="5128" spans="1:21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442"/>
        <v>3550</v>
      </c>
      <c r="J5128" s="2">
        <v>1</v>
      </c>
      <c r="K5128" s="2">
        <f t="shared" si="440"/>
        <v>10262000</v>
      </c>
      <c r="L5128" s="2">
        <v>1</v>
      </c>
      <c r="M5128" s="2">
        <f t="shared" si="44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443"/>
        <v>6</v>
      </c>
      <c r="S5128">
        <v>0.18</v>
      </c>
      <c r="T5128">
        <v>2.3E-3</v>
      </c>
      <c r="U5128">
        <f t="shared" si="444"/>
        <v>1.3799999999999999E-3</v>
      </c>
    </row>
    <row r="5129" spans="1:21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442"/>
        <v>3550</v>
      </c>
      <c r="J5129" s="2">
        <v>1</v>
      </c>
      <c r="K5129" s="2">
        <f t="shared" si="440"/>
        <v>10264000</v>
      </c>
      <c r="L5129" s="2">
        <v>1</v>
      </c>
      <c r="M5129" s="2">
        <f t="shared" si="44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443"/>
        <v>6</v>
      </c>
      <c r="S5129">
        <v>0.18</v>
      </c>
      <c r="T5129">
        <v>2.3E-3</v>
      </c>
      <c r="U5129">
        <f t="shared" si="444"/>
        <v>1.3799999999999999E-3</v>
      </c>
    </row>
    <row r="5130" spans="1:21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442"/>
        <v>3550</v>
      </c>
      <c r="J5130" s="2">
        <v>1</v>
      </c>
      <c r="K5130" s="2">
        <f t="shared" si="440"/>
        <v>10266000</v>
      </c>
      <c r="L5130" s="2">
        <v>1</v>
      </c>
      <c r="M5130" s="2">
        <f t="shared" si="44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443"/>
        <v>6</v>
      </c>
      <c r="S5130">
        <v>0.18</v>
      </c>
      <c r="T5130">
        <v>2.3E-3</v>
      </c>
      <c r="U5130">
        <f t="shared" si="444"/>
        <v>1.3799999999999999E-3</v>
      </c>
    </row>
    <row r="5131" spans="1:21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442"/>
        <v>3550</v>
      </c>
      <c r="J5131" s="2">
        <v>1</v>
      </c>
      <c r="K5131" s="2">
        <f t="shared" si="440"/>
        <v>10268000</v>
      </c>
      <c r="L5131" s="2">
        <v>1</v>
      </c>
      <c r="M5131" s="2">
        <f t="shared" si="44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443"/>
        <v>6</v>
      </c>
      <c r="S5131">
        <v>0.18</v>
      </c>
      <c r="T5131">
        <v>2.3E-3</v>
      </c>
      <c r="U5131">
        <f t="shared" si="444"/>
        <v>1.3799999999999999E-3</v>
      </c>
    </row>
    <row r="5132" spans="1:21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442"/>
        <v>3550</v>
      </c>
      <c r="J5132" s="2">
        <v>1</v>
      </c>
      <c r="K5132" s="2">
        <f t="shared" ref="K5132:K5195" si="445">10000+A5132*2000</f>
        <v>10270000</v>
      </c>
      <c r="L5132" s="2">
        <v>1</v>
      </c>
      <c r="M5132" s="2">
        <f t="shared" ref="M5132:M5195" si="446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443"/>
        <v>6</v>
      </c>
      <c r="S5132">
        <v>0.18</v>
      </c>
      <c r="T5132">
        <v>2.3E-3</v>
      </c>
      <c r="U5132">
        <f t="shared" si="444"/>
        <v>1.3799999999999999E-3</v>
      </c>
    </row>
    <row r="5133" spans="1:21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442"/>
        <v>3550</v>
      </c>
      <c r="J5133" s="2">
        <v>1</v>
      </c>
      <c r="K5133" s="2">
        <f t="shared" si="445"/>
        <v>10272000</v>
      </c>
      <c r="L5133" s="2">
        <v>1</v>
      </c>
      <c r="M5133" s="2">
        <f t="shared" si="446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443"/>
        <v>6</v>
      </c>
      <c r="S5133">
        <v>0.18</v>
      </c>
      <c r="T5133">
        <v>2.3E-3</v>
      </c>
      <c r="U5133">
        <f t="shared" si="444"/>
        <v>1.3799999999999999E-3</v>
      </c>
    </row>
    <row r="5134" spans="1:21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442"/>
        <v>3550</v>
      </c>
      <c r="J5134" s="2">
        <v>1</v>
      </c>
      <c r="K5134" s="2">
        <f t="shared" si="445"/>
        <v>10274000</v>
      </c>
      <c r="L5134" s="2">
        <v>1</v>
      </c>
      <c r="M5134" s="2">
        <f t="shared" si="446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443"/>
        <v>6</v>
      </c>
      <c r="S5134">
        <v>0.18</v>
      </c>
      <c r="T5134">
        <v>2.3E-3</v>
      </c>
      <c r="U5134">
        <f t="shared" si="444"/>
        <v>1.3799999999999999E-3</v>
      </c>
    </row>
    <row r="5135" spans="1:21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442"/>
        <v>3550</v>
      </c>
      <c r="J5135" s="2">
        <v>1</v>
      </c>
      <c r="K5135" s="2">
        <f t="shared" si="445"/>
        <v>10276000</v>
      </c>
      <c r="L5135" s="2">
        <v>1</v>
      </c>
      <c r="M5135" s="2">
        <f t="shared" si="446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443"/>
        <v>6</v>
      </c>
      <c r="S5135">
        <v>0.18</v>
      </c>
      <c r="T5135">
        <v>2.3E-3</v>
      </c>
      <c r="U5135">
        <f t="shared" si="444"/>
        <v>1.3799999999999999E-3</v>
      </c>
    </row>
    <row r="5136" spans="1:21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442"/>
        <v>3550</v>
      </c>
      <c r="J5136" s="2">
        <v>1</v>
      </c>
      <c r="K5136" s="2">
        <f t="shared" si="445"/>
        <v>10278000</v>
      </c>
      <c r="L5136" s="2">
        <v>1</v>
      </c>
      <c r="M5136" s="2">
        <f t="shared" si="446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443"/>
        <v>6</v>
      </c>
      <c r="S5136">
        <v>0.18</v>
      </c>
      <c r="T5136">
        <v>2.3E-3</v>
      </c>
      <c r="U5136">
        <f t="shared" si="444"/>
        <v>1.3799999999999999E-3</v>
      </c>
    </row>
    <row r="5137" spans="1:21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442"/>
        <v>3550</v>
      </c>
      <c r="J5137" s="2">
        <v>1</v>
      </c>
      <c r="K5137" s="2">
        <f t="shared" si="445"/>
        <v>10280000</v>
      </c>
      <c r="L5137" s="2">
        <v>1</v>
      </c>
      <c r="M5137" s="2">
        <f t="shared" si="446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443"/>
        <v>6</v>
      </c>
      <c r="S5137">
        <v>0.18</v>
      </c>
      <c r="T5137">
        <v>2.3E-3</v>
      </c>
      <c r="U5137">
        <f t="shared" si="444"/>
        <v>1.3799999999999999E-3</v>
      </c>
    </row>
    <row r="5138" spans="1:21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442"/>
        <v>3550</v>
      </c>
      <c r="J5138" s="2">
        <v>1</v>
      </c>
      <c r="K5138" s="2">
        <f t="shared" si="445"/>
        <v>10282000</v>
      </c>
      <c r="L5138" s="2">
        <v>1</v>
      </c>
      <c r="M5138" s="2">
        <f t="shared" si="446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443"/>
        <v>6</v>
      </c>
      <c r="S5138">
        <v>0.18</v>
      </c>
      <c r="T5138">
        <v>2.3E-3</v>
      </c>
      <c r="U5138">
        <f t="shared" si="444"/>
        <v>1.3799999999999999E-3</v>
      </c>
    </row>
    <row r="5139" spans="1:21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442"/>
        <v>3550</v>
      </c>
      <c r="J5139" s="2">
        <v>1</v>
      </c>
      <c r="K5139" s="2">
        <f t="shared" si="445"/>
        <v>10284000</v>
      </c>
      <c r="L5139" s="2">
        <v>1</v>
      </c>
      <c r="M5139" s="2">
        <f t="shared" si="446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443"/>
        <v>6</v>
      </c>
      <c r="S5139">
        <v>0.18</v>
      </c>
      <c r="T5139">
        <v>2.3E-3</v>
      </c>
      <c r="U5139">
        <f t="shared" si="444"/>
        <v>1.3799999999999999E-3</v>
      </c>
    </row>
    <row r="5140" spans="1:21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442"/>
        <v>3550</v>
      </c>
      <c r="J5140" s="2">
        <v>1</v>
      </c>
      <c r="K5140" s="2">
        <f t="shared" si="445"/>
        <v>10286000</v>
      </c>
      <c r="L5140" s="2">
        <v>1</v>
      </c>
      <c r="M5140" s="2">
        <f t="shared" si="446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443"/>
        <v>6</v>
      </c>
      <c r="S5140">
        <v>0.18</v>
      </c>
      <c r="T5140">
        <v>2.3E-3</v>
      </c>
      <c r="U5140">
        <f t="shared" si="444"/>
        <v>1.3799999999999999E-3</v>
      </c>
    </row>
    <row r="5141" spans="1:21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442"/>
        <v>3550</v>
      </c>
      <c r="J5141" s="2">
        <v>1</v>
      </c>
      <c r="K5141" s="2">
        <f t="shared" si="445"/>
        <v>10288000</v>
      </c>
      <c r="L5141" s="2">
        <v>1</v>
      </c>
      <c r="M5141" s="2">
        <f t="shared" si="446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443"/>
        <v>6</v>
      </c>
      <c r="S5141">
        <v>0.18</v>
      </c>
      <c r="T5141">
        <v>2.3E-3</v>
      </c>
      <c r="U5141">
        <f t="shared" si="444"/>
        <v>1.3799999999999999E-3</v>
      </c>
    </row>
    <row r="5142" spans="1:21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442"/>
        <v>3550</v>
      </c>
      <c r="J5142" s="2">
        <v>1</v>
      </c>
      <c r="K5142" s="2">
        <f t="shared" si="445"/>
        <v>10290000</v>
      </c>
      <c r="L5142" s="2">
        <v>1</v>
      </c>
      <c r="M5142" s="2">
        <f t="shared" si="446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443"/>
        <v>6</v>
      </c>
      <c r="S5142">
        <v>0.18</v>
      </c>
      <c r="T5142">
        <v>2.3E-3</v>
      </c>
      <c r="U5142">
        <f t="shared" si="444"/>
        <v>1.3799999999999999E-3</v>
      </c>
    </row>
    <row r="5143" spans="1:21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442"/>
        <v>3550</v>
      </c>
      <c r="J5143" s="2">
        <v>1</v>
      </c>
      <c r="K5143" s="2">
        <f t="shared" si="445"/>
        <v>10292000</v>
      </c>
      <c r="L5143" s="2">
        <v>1</v>
      </c>
      <c r="M5143" s="2">
        <f t="shared" si="446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443"/>
        <v>6</v>
      </c>
      <c r="S5143">
        <v>0.18</v>
      </c>
      <c r="T5143">
        <v>2.3E-3</v>
      </c>
      <c r="U5143">
        <f t="shared" si="444"/>
        <v>1.3799999999999999E-3</v>
      </c>
    </row>
    <row r="5144" spans="1:21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442"/>
        <v>3550</v>
      </c>
      <c r="J5144" s="2">
        <v>1</v>
      </c>
      <c r="K5144" s="2">
        <f t="shared" si="445"/>
        <v>10294000</v>
      </c>
      <c r="L5144" s="2">
        <v>1</v>
      </c>
      <c r="M5144" s="2">
        <f t="shared" si="446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443"/>
        <v>6</v>
      </c>
      <c r="S5144">
        <v>0.18</v>
      </c>
      <c r="T5144">
        <v>2.3E-3</v>
      </c>
      <c r="U5144">
        <f t="shared" si="444"/>
        <v>1.3799999999999999E-3</v>
      </c>
    </row>
    <row r="5145" spans="1:21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442"/>
        <v>3550</v>
      </c>
      <c r="J5145" s="2">
        <v>1</v>
      </c>
      <c r="K5145" s="2">
        <f t="shared" si="445"/>
        <v>10296000</v>
      </c>
      <c r="L5145" s="2">
        <v>1</v>
      </c>
      <c r="M5145" s="2">
        <f t="shared" si="446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443"/>
        <v>6</v>
      </c>
      <c r="S5145">
        <v>0.18</v>
      </c>
      <c r="T5145">
        <v>2.3E-3</v>
      </c>
      <c r="U5145">
        <f t="shared" si="444"/>
        <v>1.3799999999999999E-3</v>
      </c>
    </row>
    <row r="5146" spans="1:21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442"/>
        <v>3550</v>
      </c>
      <c r="J5146" s="2">
        <v>1</v>
      </c>
      <c r="K5146" s="2">
        <f t="shared" si="445"/>
        <v>10298000</v>
      </c>
      <c r="L5146" s="2">
        <v>1</v>
      </c>
      <c r="M5146" s="2">
        <f t="shared" si="446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443"/>
        <v>6</v>
      </c>
      <c r="S5146">
        <v>0.18</v>
      </c>
      <c r="T5146">
        <v>2.3E-3</v>
      </c>
      <c r="U5146">
        <f t="shared" si="444"/>
        <v>1.3799999999999999E-3</v>
      </c>
    </row>
    <row r="5147" spans="1:21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442"/>
        <v>3550</v>
      </c>
      <c r="J5147" s="2">
        <v>1</v>
      </c>
      <c r="K5147" s="2">
        <f t="shared" si="445"/>
        <v>10300000</v>
      </c>
      <c r="L5147" s="2">
        <v>1</v>
      </c>
      <c r="M5147" s="2">
        <f t="shared" si="446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443"/>
        <v>6</v>
      </c>
      <c r="S5147">
        <v>0.18</v>
      </c>
      <c r="T5147">
        <v>2.3E-3</v>
      </c>
      <c r="U5147">
        <f t="shared" si="444"/>
        <v>1.3799999999999999E-3</v>
      </c>
    </row>
    <row r="5148" spans="1:21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442"/>
        <v>3550</v>
      </c>
      <c r="J5148" s="2">
        <v>1</v>
      </c>
      <c r="K5148" s="2">
        <f t="shared" si="445"/>
        <v>10302000</v>
      </c>
      <c r="L5148" s="2">
        <v>1</v>
      </c>
      <c r="M5148" s="2">
        <f t="shared" si="446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443"/>
        <v>6</v>
      </c>
      <c r="S5148">
        <v>0.18</v>
      </c>
      <c r="T5148">
        <v>2.3E-3</v>
      </c>
      <c r="U5148">
        <f t="shared" si="444"/>
        <v>1.3799999999999999E-3</v>
      </c>
    </row>
    <row r="5149" spans="1:21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442"/>
        <v>3550</v>
      </c>
      <c r="J5149" s="2">
        <v>1</v>
      </c>
      <c r="K5149" s="2">
        <f t="shared" si="445"/>
        <v>10304000</v>
      </c>
      <c r="L5149" s="2">
        <v>1</v>
      </c>
      <c r="M5149" s="2">
        <f t="shared" si="446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443"/>
        <v>6</v>
      </c>
      <c r="S5149">
        <v>0.18</v>
      </c>
      <c r="T5149">
        <v>2.3E-3</v>
      </c>
      <c r="U5149">
        <f t="shared" si="444"/>
        <v>1.3799999999999999E-3</v>
      </c>
    </row>
    <row r="5150" spans="1:21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442"/>
        <v>3550</v>
      </c>
      <c r="J5150" s="2">
        <v>1</v>
      </c>
      <c r="K5150" s="2">
        <f t="shared" si="445"/>
        <v>10306000</v>
      </c>
      <c r="L5150" s="2">
        <v>1</v>
      </c>
      <c r="M5150" s="2">
        <f t="shared" si="446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443"/>
        <v>6</v>
      </c>
      <c r="S5150">
        <v>0.18</v>
      </c>
      <c r="T5150">
        <v>2.3E-3</v>
      </c>
      <c r="U5150">
        <f t="shared" si="444"/>
        <v>1.3799999999999999E-3</v>
      </c>
    </row>
    <row r="5151" spans="1:21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442"/>
        <v>3550</v>
      </c>
      <c r="J5151" s="2">
        <v>1</v>
      </c>
      <c r="K5151" s="2">
        <f t="shared" si="445"/>
        <v>10308000</v>
      </c>
      <c r="L5151" s="2">
        <v>1</v>
      </c>
      <c r="M5151" s="2">
        <f t="shared" si="446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443"/>
        <v>6</v>
      </c>
      <c r="S5151">
        <v>0.18</v>
      </c>
      <c r="T5151">
        <v>2.3E-3</v>
      </c>
      <c r="U5151">
        <f t="shared" si="444"/>
        <v>1.3799999999999999E-3</v>
      </c>
    </row>
    <row r="5152" spans="1:21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442"/>
        <v>3550</v>
      </c>
      <c r="J5152" s="2">
        <v>1</v>
      </c>
      <c r="K5152" s="2">
        <f t="shared" si="445"/>
        <v>10310000</v>
      </c>
      <c r="L5152" s="2">
        <v>1</v>
      </c>
      <c r="M5152" s="2">
        <f t="shared" si="446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443"/>
        <v>6</v>
      </c>
      <c r="S5152">
        <v>0.18</v>
      </c>
      <c r="T5152">
        <v>2.3E-3</v>
      </c>
      <c r="U5152">
        <f t="shared" si="444"/>
        <v>1.3799999999999999E-3</v>
      </c>
    </row>
    <row r="5153" spans="1:21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442"/>
        <v>3560</v>
      </c>
      <c r="I5153" s="1"/>
      <c r="J5153" s="1">
        <v>1</v>
      </c>
      <c r="K5153" s="1">
        <f t="shared" si="445"/>
        <v>10312000</v>
      </c>
      <c r="L5153" s="1">
        <v>1</v>
      </c>
      <c r="M5153" s="1">
        <f t="shared" si="446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443"/>
        <v>6</v>
      </c>
      <c r="S5153">
        <v>0.18</v>
      </c>
      <c r="T5153">
        <v>2.3E-3</v>
      </c>
      <c r="U5153">
        <f t="shared" si="444"/>
        <v>1.3799999999999999E-3</v>
      </c>
    </row>
    <row r="5154" spans="1:21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442"/>
        <v>3560</v>
      </c>
      <c r="I5154" s="1"/>
      <c r="J5154" s="1">
        <v>1</v>
      </c>
      <c r="K5154" s="1">
        <f t="shared" si="445"/>
        <v>10314000</v>
      </c>
      <c r="L5154" s="1">
        <v>1</v>
      </c>
      <c r="M5154" s="1">
        <f t="shared" si="446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443"/>
        <v>6</v>
      </c>
      <c r="S5154">
        <v>0.18</v>
      </c>
      <c r="T5154">
        <v>2.3E-3</v>
      </c>
      <c r="U5154">
        <f t="shared" si="444"/>
        <v>1.3799999999999999E-3</v>
      </c>
    </row>
    <row r="5155" spans="1:21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442"/>
        <v>3560</v>
      </c>
      <c r="I5155" s="1"/>
      <c r="J5155" s="1">
        <v>1</v>
      </c>
      <c r="K5155" s="1">
        <f t="shared" si="445"/>
        <v>10316000</v>
      </c>
      <c r="L5155" s="1">
        <v>1</v>
      </c>
      <c r="M5155" s="1">
        <f t="shared" si="446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443"/>
        <v>6</v>
      </c>
      <c r="S5155">
        <v>0.18</v>
      </c>
      <c r="T5155">
        <v>2.3E-3</v>
      </c>
      <c r="U5155">
        <f t="shared" si="444"/>
        <v>1.3799999999999999E-3</v>
      </c>
    </row>
    <row r="5156" spans="1:21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442"/>
        <v>3560</v>
      </c>
      <c r="I5156" s="1"/>
      <c r="J5156" s="1">
        <v>1</v>
      </c>
      <c r="K5156" s="1">
        <f t="shared" si="445"/>
        <v>10318000</v>
      </c>
      <c r="L5156" s="1">
        <v>1</v>
      </c>
      <c r="M5156" s="1">
        <f t="shared" si="446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443"/>
        <v>6</v>
      </c>
      <c r="S5156">
        <v>0.18</v>
      </c>
      <c r="T5156">
        <v>2.3E-3</v>
      </c>
      <c r="U5156">
        <f t="shared" si="444"/>
        <v>1.3799999999999999E-3</v>
      </c>
    </row>
    <row r="5157" spans="1:21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442"/>
        <v>3560</v>
      </c>
      <c r="I5157" s="1"/>
      <c r="J5157" s="1">
        <v>1</v>
      </c>
      <c r="K5157" s="1">
        <f t="shared" si="445"/>
        <v>10320000</v>
      </c>
      <c r="L5157" s="1">
        <v>1</v>
      </c>
      <c r="M5157" s="1">
        <f t="shared" si="446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443"/>
        <v>6</v>
      </c>
      <c r="S5157">
        <v>0.18</v>
      </c>
      <c r="T5157">
        <v>2.3E-3</v>
      </c>
      <c r="U5157">
        <f t="shared" si="444"/>
        <v>1.3799999999999999E-3</v>
      </c>
    </row>
    <row r="5158" spans="1:21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442"/>
        <v>3560</v>
      </c>
      <c r="I5158" s="1"/>
      <c r="J5158" s="1">
        <v>1</v>
      </c>
      <c r="K5158" s="1">
        <f t="shared" si="445"/>
        <v>10322000</v>
      </c>
      <c r="L5158" s="1">
        <v>1</v>
      </c>
      <c r="M5158" s="1">
        <f t="shared" si="446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443"/>
        <v>6</v>
      </c>
      <c r="S5158">
        <v>0.18</v>
      </c>
      <c r="T5158">
        <v>2.3E-3</v>
      </c>
      <c r="U5158">
        <f t="shared" si="444"/>
        <v>1.3799999999999999E-3</v>
      </c>
    </row>
    <row r="5159" spans="1:21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442"/>
        <v>3560</v>
      </c>
      <c r="I5159" s="1"/>
      <c r="J5159" s="1">
        <v>1</v>
      </c>
      <c r="K5159" s="1">
        <f t="shared" si="445"/>
        <v>10324000</v>
      </c>
      <c r="L5159" s="1">
        <v>1</v>
      </c>
      <c r="M5159" s="1">
        <f t="shared" si="446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443"/>
        <v>6</v>
      </c>
      <c r="S5159">
        <v>0.18</v>
      </c>
      <c r="T5159">
        <v>2.3E-3</v>
      </c>
      <c r="U5159">
        <f t="shared" si="444"/>
        <v>1.3799999999999999E-3</v>
      </c>
    </row>
    <row r="5160" spans="1:21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442"/>
        <v>3560</v>
      </c>
      <c r="I5160" s="1"/>
      <c r="J5160" s="1">
        <v>1</v>
      </c>
      <c r="K5160" s="1">
        <f t="shared" si="445"/>
        <v>10326000</v>
      </c>
      <c r="L5160" s="1">
        <v>1</v>
      </c>
      <c r="M5160" s="1">
        <f t="shared" si="446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443"/>
        <v>6</v>
      </c>
      <c r="S5160">
        <v>0.18</v>
      </c>
      <c r="T5160">
        <v>2.3E-3</v>
      </c>
      <c r="U5160">
        <f t="shared" si="444"/>
        <v>1.3799999999999999E-3</v>
      </c>
    </row>
    <row r="5161" spans="1:21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442"/>
        <v>3560</v>
      </c>
      <c r="I5161" s="1"/>
      <c r="J5161" s="1">
        <v>1</v>
      </c>
      <c r="K5161" s="1">
        <f t="shared" si="445"/>
        <v>10328000</v>
      </c>
      <c r="L5161" s="1">
        <v>1</v>
      </c>
      <c r="M5161" s="1">
        <f t="shared" si="446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443"/>
        <v>6</v>
      </c>
      <c r="S5161">
        <v>0.18</v>
      </c>
      <c r="T5161">
        <v>2.3E-3</v>
      </c>
      <c r="U5161">
        <f t="shared" si="444"/>
        <v>1.3799999999999999E-3</v>
      </c>
    </row>
    <row r="5162" spans="1:21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442"/>
        <v>3560</v>
      </c>
      <c r="I5162" s="1"/>
      <c r="J5162" s="1">
        <v>1</v>
      </c>
      <c r="K5162" s="1">
        <f t="shared" si="445"/>
        <v>10330000</v>
      </c>
      <c r="L5162" s="1">
        <v>1</v>
      </c>
      <c r="M5162" s="1">
        <f t="shared" si="446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443"/>
        <v>6</v>
      </c>
      <c r="S5162">
        <v>0.18</v>
      </c>
      <c r="T5162">
        <v>2.3E-3</v>
      </c>
      <c r="U5162">
        <f t="shared" si="444"/>
        <v>1.3799999999999999E-3</v>
      </c>
    </row>
    <row r="5163" spans="1:21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442"/>
        <v>3560</v>
      </c>
      <c r="I5163" s="1"/>
      <c r="J5163" s="1">
        <v>1</v>
      </c>
      <c r="K5163" s="1">
        <f t="shared" si="445"/>
        <v>10332000</v>
      </c>
      <c r="L5163" s="1">
        <v>1</v>
      </c>
      <c r="M5163" s="1">
        <f t="shared" si="446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443"/>
        <v>6</v>
      </c>
      <c r="S5163">
        <v>0.18</v>
      </c>
      <c r="T5163">
        <v>2.3E-3</v>
      </c>
      <c r="U5163">
        <f t="shared" si="444"/>
        <v>1.3799999999999999E-3</v>
      </c>
    </row>
    <row r="5164" spans="1:21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442"/>
        <v>3560</v>
      </c>
      <c r="I5164" s="1"/>
      <c r="J5164" s="1">
        <v>1</v>
      </c>
      <c r="K5164" s="1">
        <f t="shared" si="445"/>
        <v>10334000</v>
      </c>
      <c r="L5164" s="1">
        <v>1</v>
      </c>
      <c r="M5164" s="1">
        <f t="shared" si="446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443"/>
        <v>6</v>
      </c>
      <c r="S5164">
        <v>0.18</v>
      </c>
      <c r="T5164">
        <v>2.3E-3</v>
      </c>
      <c r="U5164">
        <f t="shared" si="444"/>
        <v>1.3799999999999999E-3</v>
      </c>
    </row>
    <row r="5165" spans="1:21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442"/>
        <v>3560</v>
      </c>
      <c r="I5165" s="1"/>
      <c r="J5165" s="1">
        <v>1</v>
      </c>
      <c r="K5165" s="1">
        <f t="shared" si="445"/>
        <v>10336000</v>
      </c>
      <c r="L5165" s="1">
        <v>1</v>
      </c>
      <c r="M5165" s="1">
        <f t="shared" si="446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443"/>
        <v>6</v>
      </c>
      <c r="S5165">
        <v>0.18</v>
      </c>
      <c r="T5165">
        <v>2.3E-3</v>
      </c>
      <c r="U5165">
        <f t="shared" si="444"/>
        <v>1.3799999999999999E-3</v>
      </c>
    </row>
    <row r="5166" spans="1:21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442"/>
        <v>3560</v>
      </c>
      <c r="I5166" s="1"/>
      <c r="J5166" s="1">
        <v>1</v>
      </c>
      <c r="K5166" s="1">
        <f t="shared" si="445"/>
        <v>10338000</v>
      </c>
      <c r="L5166" s="1">
        <v>1</v>
      </c>
      <c r="M5166" s="1">
        <f t="shared" si="446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443"/>
        <v>6</v>
      </c>
      <c r="S5166">
        <v>0.18</v>
      </c>
      <c r="T5166">
        <v>2.3E-3</v>
      </c>
      <c r="U5166">
        <f t="shared" si="444"/>
        <v>1.3799999999999999E-3</v>
      </c>
    </row>
    <row r="5167" spans="1:21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442"/>
        <v>3560</v>
      </c>
      <c r="I5167" s="1"/>
      <c r="J5167" s="1">
        <v>1</v>
      </c>
      <c r="K5167" s="1">
        <f t="shared" si="445"/>
        <v>10340000</v>
      </c>
      <c r="L5167" s="1">
        <v>1</v>
      </c>
      <c r="M5167" s="1">
        <f t="shared" si="446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443"/>
        <v>6</v>
      </c>
      <c r="S5167">
        <v>0.18</v>
      </c>
      <c r="T5167">
        <v>2.3E-3</v>
      </c>
      <c r="U5167">
        <f t="shared" si="444"/>
        <v>1.3799999999999999E-3</v>
      </c>
    </row>
    <row r="5168" spans="1:21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442"/>
        <v>3560</v>
      </c>
      <c r="I5168" s="1"/>
      <c r="J5168" s="1">
        <v>1</v>
      </c>
      <c r="K5168" s="1">
        <f t="shared" si="445"/>
        <v>10342000</v>
      </c>
      <c r="L5168" s="1">
        <v>1</v>
      </c>
      <c r="M5168" s="1">
        <f t="shared" si="446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443"/>
        <v>6</v>
      </c>
      <c r="S5168">
        <v>0.18</v>
      </c>
      <c r="T5168">
        <v>2.3E-3</v>
      </c>
      <c r="U5168">
        <f t="shared" si="444"/>
        <v>1.3799999999999999E-3</v>
      </c>
    </row>
    <row r="5169" spans="1:21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442"/>
        <v>3560</v>
      </c>
      <c r="I5169" s="1"/>
      <c r="J5169" s="1">
        <v>1</v>
      </c>
      <c r="K5169" s="1">
        <f t="shared" si="445"/>
        <v>10344000</v>
      </c>
      <c r="L5169" s="1">
        <v>1</v>
      </c>
      <c r="M5169" s="1">
        <f t="shared" si="446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443"/>
        <v>6</v>
      </c>
      <c r="S5169">
        <v>0.18</v>
      </c>
      <c r="T5169">
        <v>2.3E-3</v>
      </c>
      <c r="U5169">
        <f t="shared" si="444"/>
        <v>1.3799999999999999E-3</v>
      </c>
    </row>
    <row r="5170" spans="1:21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442"/>
        <v>3560</v>
      </c>
      <c r="I5170" s="1"/>
      <c r="J5170" s="1">
        <v>1</v>
      </c>
      <c r="K5170" s="1">
        <f t="shared" si="445"/>
        <v>10346000</v>
      </c>
      <c r="L5170" s="1">
        <v>1</v>
      </c>
      <c r="M5170" s="1">
        <f t="shared" si="446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443"/>
        <v>6</v>
      </c>
      <c r="S5170">
        <v>0.18</v>
      </c>
      <c r="T5170">
        <v>2.3E-3</v>
      </c>
      <c r="U5170">
        <f t="shared" si="444"/>
        <v>1.3799999999999999E-3</v>
      </c>
    </row>
    <row r="5171" spans="1:21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442"/>
        <v>3560</v>
      </c>
      <c r="I5171" s="1"/>
      <c r="J5171" s="1">
        <v>1</v>
      </c>
      <c r="K5171" s="1">
        <f t="shared" si="445"/>
        <v>10348000</v>
      </c>
      <c r="L5171" s="1">
        <v>1</v>
      </c>
      <c r="M5171" s="1">
        <f t="shared" si="446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443"/>
        <v>6</v>
      </c>
      <c r="S5171">
        <v>0.18</v>
      </c>
      <c r="T5171">
        <v>2.3E-3</v>
      </c>
      <c r="U5171">
        <f t="shared" si="444"/>
        <v>1.3799999999999999E-3</v>
      </c>
    </row>
    <row r="5172" spans="1:21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442"/>
        <v>3560</v>
      </c>
      <c r="I5172" s="1"/>
      <c r="J5172" s="1">
        <v>1</v>
      </c>
      <c r="K5172" s="1">
        <f t="shared" si="445"/>
        <v>10350000</v>
      </c>
      <c r="L5172" s="1">
        <v>1</v>
      </c>
      <c r="M5172" s="1">
        <f t="shared" si="446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443"/>
        <v>6</v>
      </c>
      <c r="S5172">
        <v>0.18</v>
      </c>
      <c r="T5172">
        <v>2.3E-3</v>
      </c>
      <c r="U5172">
        <f t="shared" si="444"/>
        <v>1.3799999999999999E-3</v>
      </c>
    </row>
    <row r="5173" spans="1:21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442"/>
        <v>3560</v>
      </c>
      <c r="I5173" s="1"/>
      <c r="J5173" s="1">
        <v>1</v>
      </c>
      <c r="K5173" s="1">
        <f t="shared" si="445"/>
        <v>10352000</v>
      </c>
      <c r="L5173" s="1">
        <v>1</v>
      </c>
      <c r="M5173" s="1">
        <f t="shared" si="446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443"/>
        <v>6</v>
      </c>
      <c r="S5173">
        <v>0.18</v>
      </c>
      <c r="T5173">
        <v>2.3E-3</v>
      </c>
      <c r="U5173">
        <f t="shared" si="444"/>
        <v>1.3799999999999999E-3</v>
      </c>
    </row>
    <row r="5174" spans="1:21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442"/>
        <v>3560</v>
      </c>
      <c r="I5174" s="1"/>
      <c r="J5174" s="1">
        <v>1</v>
      </c>
      <c r="K5174" s="1">
        <f t="shared" si="445"/>
        <v>10354000</v>
      </c>
      <c r="L5174" s="1">
        <v>1</v>
      </c>
      <c r="M5174" s="1">
        <f t="shared" si="446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443"/>
        <v>6</v>
      </c>
      <c r="S5174">
        <v>0.18</v>
      </c>
      <c r="T5174">
        <v>2.3E-3</v>
      </c>
      <c r="U5174">
        <f t="shared" si="444"/>
        <v>1.3799999999999999E-3</v>
      </c>
    </row>
    <row r="5175" spans="1:21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442"/>
        <v>3560</v>
      </c>
      <c r="I5175" s="1"/>
      <c r="J5175" s="1">
        <v>1</v>
      </c>
      <c r="K5175" s="1">
        <f t="shared" si="445"/>
        <v>10356000</v>
      </c>
      <c r="L5175" s="1">
        <v>1</v>
      </c>
      <c r="M5175" s="1">
        <f t="shared" si="446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443"/>
        <v>6</v>
      </c>
      <c r="S5175">
        <v>0.18</v>
      </c>
      <c r="T5175">
        <v>2.3E-3</v>
      </c>
      <c r="U5175">
        <f t="shared" si="444"/>
        <v>1.3799999999999999E-3</v>
      </c>
    </row>
    <row r="5176" spans="1:21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442"/>
        <v>3560</v>
      </c>
      <c r="I5176" s="1"/>
      <c r="J5176" s="1">
        <v>1</v>
      </c>
      <c r="K5176" s="1">
        <f t="shared" si="445"/>
        <v>10358000</v>
      </c>
      <c r="L5176" s="1">
        <v>1</v>
      </c>
      <c r="M5176" s="1">
        <f t="shared" si="446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443"/>
        <v>6</v>
      </c>
      <c r="S5176">
        <v>0.18</v>
      </c>
      <c r="T5176">
        <v>2.3E-3</v>
      </c>
      <c r="U5176">
        <f t="shared" si="444"/>
        <v>1.3799999999999999E-3</v>
      </c>
    </row>
    <row r="5177" spans="1:21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442"/>
        <v>3560</v>
      </c>
      <c r="I5177" s="1"/>
      <c r="J5177" s="1">
        <v>1</v>
      </c>
      <c r="K5177" s="1">
        <f t="shared" si="445"/>
        <v>10360000</v>
      </c>
      <c r="L5177" s="1">
        <v>1</v>
      </c>
      <c r="M5177" s="1">
        <f t="shared" si="446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443"/>
        <v>6</v>
      </c>
      <c r="S5177">
        <v>0.18</v>
      </c>
      <c r="T5177">
        <v>2.3E-3</v>
      </c>
      <c r="U5177">
        <f t="shared" si="444"/>
        <v>1.3799999999999999E-3</v>
      </c>
    </row>
    <row r="5178" spans="1:21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442"/>
        <v>3570</v>
      </c>
      <c r="I5178" s="1"/>
      <c r="J5178" s="1">
        <v>1</v>
      </c>
      <c r="K5178" s="1">
        <f t="shared" si="445"/>
        <v>10362000</v>
      </c>
      <c r="L5178" s="1">
        <v>1</v>
      </c>
      <c r="M5178" s="1">
        <f t="shared" si="446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443"/>
        <v>6</v>
      </c>
      <c r="S5178">
        <v>0.18</v>
      </c>
      <c r="T5178">
        <v>2.3E-3</v>
      </c>
      <c r="U5178">
        <f t="shared" si="444"/>
        <v>1.3799999999999999E-3</v>
      </c>
    </row>
    <row r="5179" spans="1:21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442"/>
        <v>3570</v>
      </c>
      <c r="I5179" s="1"/>
      <c r="J5179" s="1">
        <v>1</v>
      </c>
      <c r="K5179" s="1">
        <f t="shared" si="445"/>
        <v>10364000</v>
      </c>
      <c r="L5179" s="1">
        <v>1</v>
      </c>
      <c r="M5179" s="1">
        <f t="shared" si="446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443"/>
        <v>6</v>
      </c>
      <c r="S5179">
        <v>0.18</v>
      </c>
      <c r="T5179">
        <v>2.3E-3</v>
      </c>
      <c r="U5179">
        <f t="shared" si="444"/>
        <v>1.3799999999999999E-3</v>
      </c>
    </row>
    <row r="5180" spans="1:21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447">ROUNDDOWN(A5179/50*20+1500,-1)</f>
        <v>3570</v>
      </c>
      <c r="I5180" s="1"/>
      <c r="J5180" s="1">
        <v>1</v>
      </c>
      <c r="K5180" s="1">
        <f t="shared" si="445"/>
        <v>10366000</v>
      </c>
      <c r="L5180" s="1">
        <v>1</v>
      </c>
      <c r="M5180" s="1">
        <f t="shared" si="446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443"/>
        <v>6</v>
      </c>
      <c r="S5180">
        <v>0.18</v>
      </c>
      <c r="T5180">
        <v>2.3E-3</v>
      </c>
      <c r="U5180">
        <f t="shared" si="444"/>
        <v>1.3799999999999999E-3</v>
      </c>
    </row>
    <row r="5181" spans="1:21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447"/>
        <v>3570</v>
      </c>
      <c r="I5181" s="1"/>
      <c r="J5181" s="1">
        <v>1</v>
      </c>
      <c r="K5181" s="1">
        <f t="shared" si="445"/>
        <v>10368000</v>
      </c>
      <c r="L5181" s="1">
        <v>1</v>
      </c>
      <c r="M5181" s="1">
        <f t="shared" si="446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443"/>
        <v>6</v>
      </c>
      <c r="S5181">
        <v>0.18</v>
      </c>
      <c r="T5181">
        <v>2.3E-3</v>
      </c>
      <c r="U5181">
        <f t="shared" si="444"/>
        <v>1.3799999999999999E-3</v>
      </c>
    </row>
    <row r="5182" spans="1:21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447"/>
        <v>3570</v>
      </c>
      <c r="I5182" s="1"/>
      <c r="J5182" s="1">
        <v>1</v>
      </c>
      <c r="K5182" s="1">
        <f t="shared" si="445"/>
        <v>10370000</v>
      </c>
      <c r="L5182" s="1">
        <v>1</v>
      </c>
      <c r="M5182" s="1">
        <f t="shared" si="446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443"/>
        <v>6</v>
      </c>
      <c r="S5182">
        <v>0.18</v>
      </c>
      <c r="T5182">
        <v>2.3E-3</v>
      </c>
      <c r="U5182">
        <f t="shared" si="444"/>
        <v>1.3799999999999999E-3</v>
      </c>
    </row>
    <row r="5183" spans="1:21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447"/>
        <v>3570</v>
      </c>
      <c r="I5183" s="1"/>
      <c r="J5183" s="1">
        <v>1</v>
      </c>
      <c r="K5183" s="1">
        <f t="shared" si="445"/>
        <v>10372000</v>
      </c>
      <c r="L5183" s="1">
        <v>1</v>
      </c>
      <c r="M5183" s="1">
        <f t="shared" si="446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443"/>
        <v>6</v>
      </c>
      <c r="S5183">
        <v>0.18</v>
      </c>
      <c r="T5183">
        <v>2.3E-3</v>
      </c>
      <c r="U5183">
        <f t="shared" si="444"/>
        <v>1.3799999999999999E-3</v>
      </c>
    </row>
    <row r="5184" spans="1:21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447"/>
        <v>3570</v>
      </c>
      <c r="I5184" s="1"/>
      <c r="J5184" s="1">
        <v>1</v>
      </c>
      <c r="K5184" s="1">
        <f t="shared" si="445"/>
        <v>10374000</v>
      </c>
      <c r="L5184" s="1">
        <v>1</v>
      </c>
      <c r="M5184" s="1">
        <f t="shared" si="446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443"/>
        <v>6</v>
      </c>
      <c r="S5184">
        <v>0.18</v>
      </c>
      <c r="T5184">
        <v>2.3E-3</v>
      </c>
      <c r="U5184">
        <f t="shared" si="444"/>
        <v>1.3799999999999999E-3</v>
      </c>
    </row>
    <row r="5185" spans="1:21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447"/>
        <v>3570</v>
      </c>
      <c r="I5185" s="1"/>
      <c r="J5185" s="1">
        <v>1</v>
      </c>
      <c r="K5185" s="1">
        <f t="shared" si="445"/>
        <v>10376000</v>
      </c>
      <c r="L5185" s="1">
        <v>1</v>
      </c>
      <c r="M5185" s="1">
        <f t="shared" si="446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443"/>
        <v>6</v>
      </c>
      <c r="S5185">
        <v>0.18</v>
      </c>
      <c r="T5185">
        <v>2.3E-3</v>
      </c>
      <c r="U5185">
        <f t="shared" si="444"/>
        <v>1.3799999999999999E-3</v>
      </c>
    </row>
    <row r="5186" spans="1:21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447"/>
        <v>3570</v>
      </c>
      <c r="I5186" s="1"/>
      <c r="J5186" s="1">
        <v>1</v>
      </c>
      <c r="K5186" s="1">
        <f t="shared" si="445"/>
        <v>10378000</v>
      </c>
      <c r="L5186" s="1">
        <v>1</v>
      </c>
      <c r="M5186" s="1">
        <f t="shared" si="446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443"/>
        <v>6</v>
      </c>
      <c r="S5186">
        <v>0.18</v>
      </c>
      <c r="T5186">
        <v>2.3E-3</v>
      </c>
      <c r="U5186">
        <f t="shared" si="444"/>
        <v>1.3799999999999999E-3</v>
      </c>
    </row>
    <row r="5187" spans="1:21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447"/>
        <v>3570</v>
      </c>
      <c r="I5187" s="1"/>
      <c r="J5187" s="1">
        <v>1</v>
      </c>
      <c r="K5187" s="1">
        <f t="shared" si="445"/>
        <v>10380000</v>
      </c>
      <c r="L5187" s="1">
        <v>1</v>
      </c>
      <c r="M5187" s="1">
        <f t="shared" si="446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448">QUOTIENT(A5187,1000)+1</f>
        <v>6</v>
      </c>
      <c r="S5187">
        <v>0.18</v>
      </c>
      <c r="T5187">
        <v>2.3E-3</v>
      </c>
      <c r="U5187">
        <f t="shared" si="444"/>
        <v>1.3799999999999999E-3</v>
      </c>
    </row>
    <row r="5188" spans="1:21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447"/>
        <v>3570</v>
      </c>
      <c r="I5188" s="1"/>
      <c r="J5188" s="1">
        <v>1</v>
      </c>
      <c r="K5188" s="1">
        <f t="shared" si="445"/>
        <v>10382000</v>
      </c>
      <c r="L5188" s="1">
        <v>1</v>
      </c>
      <c r="M5188" s="1">
        <f t="shared" si="446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448"/>
        <v>6</v>
      </c>
      <c r="S5188">
        <v>0.18</v>
      </c>
      <c r="T5188">
        <v>2.3E-3</v>
      </c>
      <c r="U5188">
        <f t="shared" ref="U5188:U5251" si="449">T5188*0.6</f>
        <v>1.3799999999999999E-3</v>
      </c>
    </row>
    <row r="5189" spans="1:21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447"/>
        <v>3570</v>
      </c>
      <c r="I5189" s="1"/>
      <c r="J5189" s="1">
        <v>1</v>
      </c>
      <c r="K5189" s="1">
        <f t="shared" si="445"/>
        <v>10384000</v>
      </c>
      <c r="L5189" s="1">
        <v>1</v>
      </c>
      <c r="M5189" s="1">
        <f t="shared" si="446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448"/>
        <v>6</v>
      </c>
      <c r="S5189">
        <v>0.18</v>
      </c>
      <c r="T5189">
        <v>2.3E-3</v>
      </c>
      <c r="U5189">
        <f t="shared" si="449"/>
        <v>1.3799999999999999E-3</v>
      </c>
    </row>
    <row r="5190" spans="1:21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447"/>
        <v>3570</v>
      </c>
      <c r="I5190" s="1"/>
      <c r="J5190" s="1">
        <v>1</v>
      </c>
      <c r="K5190" s="1">
        <f t="shared" si="445"/>
        <v>10386000</v>
      </c>
      <c r="L5190" s="1">
        <v>1</v>
      </c>
      <c r="M5190" s="1">
        <f t="shared" si="446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448"/>
        <v>6</v>
      </c>
      <c r="S5190">
        <v>0.18</v>
      </c>
      <c r="T5190">
        <v>2.3E-3</v>
      </c>
      <c r="U5190">
        <f t="shared" si="449"/>
        <v>1.3799999999999999E-3</v>
      </c>
    </row>
    <row r="5191" spans="1:21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447"/>
        <v>3570</v>
      </c>
      <c r="I5191" s="1"/>
      <c r="J5191" s="1">
        <v>1</v>
      </c>
      <c r="K5191" s="1">
        <f t="shared" si="445"/>
        <v>10388000</v>
      </c>
      <c r="L5191" s="1">
        <v>1</v>
      </c>
      <c r="M5191" s="1">
        <f t="shared" si="446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448"/>
        <v>6</v>
      </c>
      <c r="S5191">
        <v>0.18</v>
      </c>
      <c r="T5191">
        <v>2.3E-3</v>
      </c>
      <c r="U5191">
        <f t="shared" si="449"/>
        <v>1.3799999999999999E-3</v>
      </c>
    </row>
    <row r="5192" spans="1:21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447"/>
        <v>3570</v>
      </c>
      <c r="I5192" s="1"/>
      <c r="J5192" s="1">
        <v>1</v>
      </c>
      <c r="K5192" s="1">
        <f t="shared" si="445"/>
        <v>10390000</v>
      </c>
      <c r="L5192" s="1">
        <v>1</v>
      </c>
      <c r="M5192" s="1">
        <f t="shared" si="446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448"/>
        <v>6</v>
      </c>
      <c r="S5192">
        <v>0.18</v>
      </c>
      <c r="T5192">
        <v>2.3E-3</v>
      </c>
      <c r="U5192">
        <f t="shared" si="449"/>
        <v>1.3799999999999999E-3</v>
      </c>
    </row>
    <row r="5193" spans="1:21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447"/>
        <v>3570</v>
      </c>
      <c r="I5193" s="1"/>
      <c r="J5193" s="1">
        <v>1</v>
      </c>
      <c r="K5193" s="1">
        <f t="shared" si="445"/>
        <v>10392000</v>
      </c>
      <c r="L5193" s="1">
        <v>1</v>
      </c>
      <c r="M5193" s="1">
        <f t="shared" si="446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448"/>
        <v>6</v>
      </c>
      <c r="S5193">
        <v>0.18</v>
      </c>
      <c r="T5193">
        <v>2.3E-3</v>
      </c>
      <c r="U5193">
        <f t="shared" si="449"/>
        <v>1.3799999999999999E-3</v>
      </c>
    </row>
    <row r="5194" spans="1:21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447"/>
        <v>3570</v>
      </c>
      <c r="I5194" s="1"/>
      <c r="J5194" s="1">
        <v>1</v>
      </c>
      <c r="K5194" s="1">
        <f t="shared" si="445"/>
        <v>10394000</v>
      </c>
      <c r="L5194" s="1">
        <v>1</v>
      </c>
      <c r="M5194" s="1">
        <f t="shared" si="446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448"/>
        <v>6</v>
      </c>
      <c r="S5194">
        <v>0.18</v>
      </c>
      <c r="T5194">
        <v>2.3E-3</v>
      </c>
      <c r="U5194">
        <f t="shared" si="449"/>
        <v>1.3799999999999999E-3</v>
      </c>
    </row>
    <row r="5195" spans="1:21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447"/>
        <v>3570</v>
      </c>
      <c r="I5195" s="1"/>
      <c r="J5195" s="1">
        <v>1</v>
      </c>
      <c r="K5195" s="1">
        <f t="shared" si="445"/>
        <v>10396000</v>
      </c>
      <c r="L5195" s="1">
        <v>1</v>
      </c>
      <c r="M5195" s="1">
        <f t="shared" si="446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448"/>
        <v>6</v>
      </c>
      <c r="S5195">
        <v>0.18</v>
      </c>
      <c r="T5195">
        <v>2.3E-3</v>
      </c>
      <c r="U5195">
        <f t="shared" si="449"/>
        <v>1.3799999999999999E-3</v>
      </c>
    </row>
    <row r="5196" spans="1:21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447"/>
        <v>3570</v>
      </c>
      <c r="I5196" s="1"/>
      <c r="J5196" s="1">
        <v>1</v>
      </c>
      <c r="K5196" s="1">
        <f t="shared" ref="K5196:K5202" si="450">10000+A5196*2000</f>
        <v>10398000</v>
      </c>
      <c r="L5196" s="1">
        <v>1</v>
      </c>
      <c r="M5196" s="1">
        <f t="shared" ref="M5196:M5202" si="451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448"/>
        <v>6</v>
      </c>
      <c r="S5196">
        <v>0.18</v>
      </c>
      <c r="T5196">
        <v>2.3E-3</v>
      </c>
      <c r="U5196">
        <f t="shared" si="449"/>
        <v>1.3799999999999999E-3</v>
      </c>
    </row>
    <row r="5197" spans="1:21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447"/>
        <v>3570</v>
      </c>
      <c r="I5197" s="1"/>
      <c r="J5197" s="1">
        <v>1</v>
      </c>
      <c r="K5197" s="1">
        <f t="shared" si="450"/>
        <v>10400000</v>
      </c>
      <c r="L5197" s="1">
        <v>1</v>
      </c>
      <c r="M5197" s="1">
        <f t="shared" si="451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448"/>
        <v>6</v>
      </c>
      <c r="S5197">
        <v>0.18</v>
      </c>
      <c r="T5197">
        <v>2.3E-3</v>
      </c>
      <c r="U5197">
        <f t="shared" si="449"/>
        <v>1.3799999999999999E-3</v>
      </c>
    </row>
    <row r="5198" spans="1:21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447"/>
        <v>3570</v>
      </c>
      <c r="I5198" s="1"/>
      <c r="J5198" s="1">
        <v>1</v>
      </c>
      <c r="K5198" s="1">
        <f t="shared" si="450"/>
        <v>10402000</v>
      </c>
      <c r="L5198" s="1">
        <v>1</v>
      </c>
      <c r="M5198" s="1">
        <f t="shared" si="451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448"/>
        <v>6</v>
      </c>
      <c r="S5198">
        <v>0.18</v>
      </c>
      <c r="T5198">
        <v>2.3E-3</v>
      </c>
      <c r="U5198">
        <f t="shared" si="449"/>
        <v>1.3799999999999999E-3</v>
      </c>
    </row>
    <row r="5199" spans="1:21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447"/>
        <v>3570</v>
      </c>
      <c r="I5199" s="1"/>
      <c r="J5199" s="1">
        <v>1</v>
      </c>
      <c r="K5199" s="1">
        <f t="shared" si="450"/>
        <v>10404000</v>
      </c>
      <c r="L5199" s="1">
        <v>1</v>
      </c>
      <c r="M5199" s="1">
        <f t="shared" si="451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448"/>
        <v>6</v>
      </c>
      <c r="S5199">
        <v>0.18</v>
      </c>
      <c r="T5199">
        <v>2.3E-3</v>
      </c>
      <c r="U5199">
        <f t="shared" si="449"/>
        <v>1.3799999999999999E-3</v>
      </c>
    </row>
    <row r="5200" spans="1:21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447"/>
        <v>3570</v>
      </c>
      <c r="I5200" s="1"/>
      <c r="J5200" s="1">
        <v>1</v>
      </c>
      <c r="K5200" s="1">
        <f t="shared" si="450"/>
        <v>10406000</v>
      </c>
      <c r="L5200" s="1">
        <v>1</v>
      </c>
      <c r="M5200" s="1">
        <f t="shared" si="451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448"/>
        <v>6</v>
      </c>
      <c r="S5200">
        <v>0.18</v>
      </c>
      <c r="T5200">
        <v>2.3E-3</v>
      </c>
      <c r="U5200">
        <f t="shared" si="449"/>
        <v>1.3799999999999999E-3</v>
      </c>
    </row>
    <row r="5201" spans="1:21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447"/>
        <v>3570</v>
      </c>
      <c r="I5201" s="1"/>
      <c r="J5201" s="1">
        <v>1</v>
      </c>
      <c r="K5201" s="1">
        <f t="shared" si="450"/>
        <v>10408000</v>
      </c>
      <c r="L5201" s="1">
        <v>1</v>
      </c>
      <c r="M5201" s="1">
        <f t="shared" si="451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448"/>
        <v>6</v>
      </c>
      <c r="S5201">
        <v>0.18</v>
      </c>
      <c r="T5201">
        <v>2.3E-3</v>
      </c>
      <c r="U5201">
        <f t="shared" si="449"/>
        <v>1.3799999999999999E-3</v>
      </c>
    </row>
    <row r="5202" spans="1:21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447"/>
        <v>3570</v>
      </c>
      <c r="I5202" s="1"/>
      <c r="J5202" s="1">
        <v>1</v>
      </c>
      <c r="K5202" s="1">
        <f t="shared" si="450"/>
        <v>10410000</v>
      </c>
      <c r="L5202" s="1">
        <v>1</v>
      </c>
      <c r="M5202" s="1">
        <f t="shared" si="451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448"/>
        <v>6</v>
      </c>
      <c r="S5202">
        <v>0.18</v>
      </c>
      <c r="T5202">
        <v>2.3E-3</v>
      </c>
      <c r="U5202">
        <f t="shared" si="449"/>
        <v>1.3799999999999999E-3</v>
      </c>
    </row>
    <row r="5203" spans="1:21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447"/>
        <v>3580</v>
      </c>
      <c r="J5203" s="2">
        <v>1</v>
      </c>
      <c r="K5203" s="2">
        <f t="shared" ref="K5203:K5266" si="452">10000+A5203*2000</f>
        <v>10412000</v>
      </c>
      <c r="L5203" s="2">
        <v>1</v>
      </c>
      <c r="M5203" s="2">
        <f t="shared" ref="M5203:M5266" si="453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448"/>
        <v>6</v>
      </c>
      <c r="S5203">
        <v>0.18</v>
      </c>
      <c r="T5203">
        <v>2.3E-3</v>
      </c>
      <c r="U5203">
        <f t="shared" si="449"/>
        <v>1.3799999999999999E-3</v>
      </c>
    </row>
    <row r="5204" spans="1:21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447"/>
        <v>3580</v>
      </c>
      <c r="J5204" s="2">
        <v>1</v>
      </c>
      <c r="K5204" s="2">
        <f t="shared" si="452"/>
        <v>10414000</v>
      </c>
      <c r="L5204" s="2">
        <v>1</v>
      </c>
      <c r="M5204" s="2">
        <f t="shared" si="453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448"/>
        <v>6</v>
      </c>
      <c r="S5204">
        <v>0.18</v>
      </c>
      <c r="T5204">
        <v>2.3E-3</v>
      </c>
      <c r="U5204">
        <f t="shared" si="449"/>
        <v>1.3799999999999999E-3</v>
      </c>
    </row>
    <row r="5205" spans="1:21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447"/>
        <v>3580</v>
      </c>
      <c r="J5205" s="2">
        <v>1</v>
      </c>
      <c r="K5205" s="2">
        <f t="shared" si="452"/>
        <v>10416000</v>
      </c>
      <c r="L5205" s="2">
        <v>1</v>
      </c>
      <c r="M5205" s="2">
        <f t="shared" si="453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448"/>
        <v>6</v>
      </c>
      <c r="S5205">
        <v>0.18</v>
      </c>
      <c r="T5205">
        <v>2.3E-3</v>
      </c>
      <c r="U5205">
        <f t="shared" si="449"/>
        <v>1.3799999999999999E-3</v>
      </c>
    </row>
    <row r="5206" spans="1:21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447"/>
        <v>3580</v>
      </c>
      <c r="J5206" s="2">
        <v>1</v>
      </c>
      <c r="K5206" s="2">
        <f t="shared" si="452"/>
        <v>10418000</v>
      </c>
      <c r="L5206" s="2">
        <v>1</v>
      </c>
      <c r="M5206" s="2">
        <f t="shared" si="453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448"/>
        <v>6</v>
      </c>
      <c r="S5206">
        <v>0.18</v>
      </c>
      <c r="T5206">
        <v>2.3E-3</v>
      </c>
      <c r="U5206">
        <f t="shared" si="449"/>
        <v>1.3799999999999999E-3</v>
      </c>
    </row>
    <row r="5207" spans="1:21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447"/>
        <v>3580</v>
      </c>
      <c r="J5207" s="2">
        <v>1</v>
      </c>
      <c r="K5207" s="2">
        <f t="shared" si="452"/>
        <v>10420000</v>
      </c>
      <c r="L5207" s="2">
        <v>1</v>
      </c>
      <c r="M5207" s="2">
        <f t="shared" si="453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448"/>
        <v>6</v>
      </c>
      <c r="S5207">
        <v>0.18</v>
      </c>
      <c r="T5207">
        <v>2.3E-3</v>
      </c>
      <c r="U5207">
        <f t="shared" si="449"/>
        <v>1.3799999999999999E-3</v>
      </c>
    </row>
    <row r="5208" spans="1:21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447"/>
        <v>3580</v>
      </c>
      <c r="J5208" s="2">
        <v>1</v>
      </c>
      <c r="K5208" s="2">
        <f t="shared" si="452"/>
        <v>10422000</v>
      </c>
      <c r="L5208" s="2">
        <v>1</v>
      </c>
      <c r="M5208" s="2">
        <f t="shared" si="453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448"/>
        <v>6</v>
      </c>
      <c r="S5208">
        <v>0.18</v>
      </c>
      <c r="T5208">
        <v>2.3E-3</v>
      </c>
      <c r="U5208">
        <f t="shared" si="449"/>
        <v>1.3799999999999999E-3</v>
      </c>
    </row>
    <row r="5209" spans="1:21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447"/>
        <v>3580</v>
      </c>
      <c r="J5209" s="2">
        <v>1</v>
      </c>
      <c r="K5209" s="2">
        <f t="shared" si="452"/>
        <v>10424000</v>
      </c>
      <c r="L5209" s="2">
        <v>1</v>
      </c>
      <c r="M5209" s="2">
        <f t="shared" si="453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448"/>
        <v>6</v>
      </c>
      <c r="S5209">
        <v>0.18</v>
      </c>
      <c r="T5209">
        <v>2.3E-3</v>
      </c>
      <c r="U5209">
        <f t="shared" si="449"/>
        <v>1.3799999999999999E-3</v>
      </c>
    </row>
    <row r="5210" spans="1:21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447"/>
        <v>3580</v>
      </c>
      <c r="J5210" s="2">
        <v>1</v>
      </c>
      <c r="K5210" s="2">
        <f t="shared" si="452"/>
        <v>10426000</v>
      </c>
      <c r="L5210" s="2">
        <v>1</v>
      </c>
      <c r="M5210" s="2">
        <f t="shared" si="453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448"/>
        <v>6</v>
      </c>
      <c r="S5210">
        <v>0.18</v>
      </c>
      <c r="T5210">
        <v>2.3E-3</v>
      </c>
      <c r="U5210">
        <f t="shared" si="449"/>
        <v>1.3799999999999999E-3</v>
      </c>
    </row>
    <row r="5211" spans="1:21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447"/>
        <v>3580</v>
      </c>
      <c r="J5211" s="2">
        <v>1</v>
      </c>
      <c r="K5211" s="2">
        <f t="shared" si="452"/>
        <v>10428000</v>
      </c>
      <c r="L5211" s="2">
        <v>1</v>
      </c>
      <c r="M5211" s="2">
        <f t="shared" si="453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448"/>
        <v>6</v>
      </c>
      <c r="S5211">
        <v>0.18</v>
      </c>
      <c r="T5211">
        <v>2.3E-3</v>
      </c>
      <c r="U5211">
        <f t="shared" si="449"/>
        <v>1.3799999999999999E-3</v>
      </c>
    </row>
    <row r="5212" spans="1:21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447"/>
        <v>3580</v>
      </c>
      <c r="J5212" s="2">
        <v>1</v>
      </c>
      <c r="K5212" s="2">
        <f t="shared" si="452"/>
        <v>10430000</v>
      </c>
      <c r="L5212" s="2">
        <v>1</v>
      </c>
      <c r="M5212" s="2">
        <f t="shared" si="453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448"/>
        <v>6</v>
      </c>
      <c r="S5212">
        <v>0.18</v>
      </c>
      <c r="T5212">
        <v>2.3E-3</v>
      </c>
      <c r="U5212">
        <f t="shared" si="449"/>
        <v>1.3799999999999999E-3</v>
      </c>
    </row>
    <row r="5213" spans="1:21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447"/>
        <v>3580</v>
      </c>
      <c r="J5213" s="2">
        <v>1</v>
      </c>
      <c r="K5213" s="2">
        <f t="shared" si="452"/>
        <v>10432000</v>
      </c>
      <c r="L5213" s="2">
        <v>1</v>
      </c>
      <c r="M5213" s="2">
        <f t="shared" si="453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448"/>
        <v>6</v>
      </c>
      <c r="S5213">
        <v>0.18</v>
      </c>
      <c r="T5213">
        <v>2.3E-3</v>
      </c>
      <c r="U5213">
        <f t="shared" si="449"/>
        <v>1.3799999999999999E-3</v>
      </c>
    </row>
    <row r="5214" spans="1:21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447"/>
        <v>3580</v>
      </c>
      <c r="J5214" s="2">
        <v>1</v>
      </c>
      <c r="K5214" s="2">
        <f t="shared" si="452"/>
        <v>10434000</v>
      </c>
      <c r="L5214" s="2">
        <v>1</v>
      </c>
      <c r="M5214" s="2">
        <f t="shared" si="453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448"/>
        <v>6</v>
      </c>
      <c r="S5214">
        <v>0.18</v>
      </c>
      <c r="T5214">
        <v>2.3E-3</v>
      </c>
      <c r="U5214">
        <f t="shared" si="449"/>
        <v>1.3799999999999999E-3</v>
      </c>
    </row>
    <row r="5215" spans="1:21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447"/>
        <v>3580</v>
      </c>
      <c r="J5215" s="2">
        <v>1</v>
      </c>
      <c r="K5215" s="2">
        <f t="shared" si="452"/>
        <v>10436000</v>
      </c>
      <c r="L5215" s="2">
        <v>1</v>
      </c>
      <c r="M5215" s="2">
        <f t="shared" si="453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448"/>
        <v>6</v>
      </c>
      <c r="S5215">
        <v>0.18</v>
      </c>
      <c r="T5215">
        <v>2.3E-3</v>
      </c>
      <c r="U5215">
        <f t="shared" si="449"/>
        <v>1.3799999999999999E-3</v>
      </c>
    </row>
    <row r="5216" spans="1:21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447"/>
        <v>3580</v>
      </c>
      <c r="J5216" s="2">
        <v>1</v>
      </c>
      <c r="K5216" s="2">
        <f t="shared" si="452"/>
        <v>10438000</v>
      </c>
      <c r="L5216" s="2">
        <v>1</v>
      </c>
      <c r="M5216" s="2">
        <f t="shared" si="453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448"/>
        <v>6</v>
      </c>
      <c r="S5216">
        <v>0.18</v>
      </c>
      <c r="T5216">
        <v>2.3E-3</v>
      </c>
      <c r="U5216">
        <f t="shared" si="449"/>
        <v>1.3799999999999999E-3</v>
      </c>
    </row>
    <row r="5217" spans="1:21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447"/>
        <v>3580</v>
      </c>
      <c r="J5217" s="2">
        <v>1</v>
      </c>
      <c r="K5217" s="2">
        <f t="shared" si="452"/>
        <v>10440000</v>
      </c>
      <c r="L5217" s="2">
        <v>1</v>
      </c>
      <c r="M5217" s="2">
        <f t="shared" si="453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448"/>
        <v>6</v>
      </c>
      <c r="S5217">
        <v>0.18</v>
      </c>
      <c r="T5217">
        <v>2.3E-3</v>
      </c>
      <c r="U5217">
        <f t="shared" si="449"/>
        <v>1.3799999999999999E-3</v>
      </c>
    </row>
    <row r="5218" spans="1:21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447"/>
        <v>3580</v>
      </c>
      <c r="J5218" s="2">
        <v>1</v>
      </c>
      <c r="K5218" s="2">
        <f t="shared" si="452"/>
        <v>10442000</v>
      </c>
      <c r="L5218" s="2">
        <v>1</v>
      </c>
      <c r="M5218" s="2">
        <f t="shared" si="453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448"/>
        <v>6</v>
      </c>
      <c r="S5218">
        <v>0.18</v>
      </c>
      <c r="T5218">
        <v>2.3E-3</v>
      </c>
      <c r="U5218">
        <f t="shared" si="449"/>
        <v>1.3799999999999999E-3</v>
      </c>
    </row>
    <row r="5219" spans="1:21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447"/>
        <v>3580</v>
      </c>
      <c r="J5219" s="2">
        <v>1</v>
      </c>
      <c r="K5219" s="2">
        <f t="shared" si="452"/>
        <v>10444000</v>
      </c>
      <c r="L5219" s="2">
        <v>1</v>
      </c>
      <c r="M5219" s="2">
        <f t="shared" si="453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448"/>
        <v>6</v>
      </c>
      <c r="S5219">
        <v>0.18</v>
      </c>
      <c r="T5219">
        <v>2.3E-3</v>
      </c>
      <c r="U5219">
        <f t="shared" si="449"/>
        <v>1.3799999999999999E-3</v>
      </c>
    </row>
    <row r="5220" spans="1:21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447"/>
        <v>3580</v>
      </c>
      <c r="J5220" s="2">
        <v>1</v>
      </c>
      <c r="K5220" s="2">
        <f t="shared" si="452"/>
        <v>10446000</v>
      </c>
      <c r="L5220" s="2">
        <v>1</v>
      </c>
      <c r="M5220" s="2">
        <f t="shared" si="453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448"/>
        <v>6</v>
      </c>
      <c r="S5220">
        <v>0.18</v>
      </c>
      <c r="T5220">
        <v>2.3E-3</v>
      </c>
      <c r="U5220">
        <f t="shared" si="449"/>
        <v>1.3799999999999999E-3</v>
      </c>
    </row>
    <row r="5221" spans="1:21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447"/>
        <v>3580</v>
      </c>
      <c r="J5221" s="2">
        <v>1</v>
      </c>
      <c r="K5221" s="2">
        <f t="shared" si="452"/>
        <v>10448000</v>
      </c>
      <c r="L5221" s="2">
        <v>1</v>
      </c>
      <c r="M5221" s="2">
        <f t="shared" si="453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448"/>
        <v>6</v>
      </c>
      <c r="S5221">
        <v>0.18</v>
      </c>
      <c r="T5221">
        <v>2.3E-3</v>
      </c>
      <c r="U5221">
        <f t="shared" si="449"/>
        <v>1.3799999999999999E-3</v>
      </c>
    </row>
    <row r="5222" spans="1:21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447"/>
        <v>3580</v>
      </c>
      <c r="J5222" s="2">
        <v>1</v>
      </c>
      <c r="K5222" s="2">
        <f t="shared" si="452"/>
        <v>10450000</v>
      </c>
      <c r="L5222" s="2">
        <v>1</v>
      </c>
      <c r="M5222" s="2">
        <f t="shared" si="453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448"/>
        <v>6</v>
      </c>
      <c r="S5222">
        <v>0.18</v>
      </c>
      <c r="T5222">
        <v>2.3E-3</v>
      </c>
      <c r="U5222">
        <f t="shared" si="449"/>
        <v>1.3799999999999999E-3</v>
      </c>
    </row>
    <row r="5223" spans="1:21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447"/>
        <v>3580</v>
      </c>
      <c r="J5223" s="2">
        <v>1</v>
      </c>
      <c r="K5223" s="2">
        <f t="shared" si="452"/>
        <v>10452000</v>
      </c>
      <c r="L5223" s="2">
        <v>1</v>
      </c>
      <c r="M5223" s="2">
        <f t="shared" si="453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448"/>
        <v>6</v>
      </c>
      <c r="S5223">
        <v>0.18</v>
      </c>
      <c r="T5223">
        <v>2.3E-3</v>
      </c>
      <c r="U5223">
        <f t="shared" si="449"/>
        <v>1.3799999999999999E-3</v>
      </c>
    </row>
    <row r="5224" spans="1:21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447"/>
        <v>3580</v>
      </c>
      <c r="J5224" s="2">
        <v>1</v>
      </c>
      <c r="K5224" s="2">
        <f t="shared" si="452"/>
        <v>10454000</v>
      </c>
      <c r="L5224" s="2">
        <v>1</v>
      </c>
      <c r="M5224" s="2">
        <f t="shared" si="453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448"/>
        <v>6</v>
      </c>
      <c r="S5224">
        <v>0.18</v>
      </c>
      <c r="T5224">
        <v>2.3E-3</v>
      </c>
      <c r="U5224">
        <f t="shared" si="449"/>
        <v>1.3799999999999999E-3</v>
      </c>
    </row>
    <row r="5225" spans="1:21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447"/>
        <v>3580</v>
      </c>
      <c r="J5225" s="2">
        <v>1</v>
      </c>
      <c r="K5225" s="2">
        <f t="shared" si="452"/>
        <v>10456000</v>
      </c>
      <c r="L5225" s="2">
        <v>1</v>
      </c>
      <c r="M5225" s="2">
        <f t="shared" si="453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448"/>
        <v>6</v>
      </c>
      <c r="S5225">
        <v>0.18</v>
      </c>
      <c r="T5225">
        <v>2.3E-3</v>
      </c>
      <c r="U5225">
        <f t="shared" si="449"/>
        <v>1.3799999999999999E-3</v>
      </c>
    </row>
    <row r="5226" spans="1:21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447"/>
        <v>3580</v>
      </c>
      <c r="J5226" s="2">
        <v>1</v>
      </c>
      <c r="K5226" s="2">
        <f t="shared" si="452"/>
        <v>10458000</v>
      </c>
      <c r="L5226" s="2">
        <v>1</v>
      </c>
      <c r="M5226" s="2">
        <f t="shared" si="453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448"/>
        <v>6</v>
      </c>
      <c r="S5226">
        <v>0.18</v>
      </c>
      <c r="T5226">
        <v>2.3E-3</v>
      </c>
      <c r="U5226">
        <f t="shared" si="449"/>
        <v>1.3799999999999999E-3</v>
      </c>
    </row>
    <row r="5227" spans="1:21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447"/>
        <v>3580</v>
      </c>
      <c r="J5227" s="2">
        <v>1</v>
      </c>
      <c r="K5227" s="2">
        <f t="shared" si="452"/>
        <v>10460000</v>
      </c>
      <c r="L5227" s="2">
        <v>1</v>
      </c>
      <c r="M5227" s="2">
        <f t="shared" si="453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448"/>
        <v>6</v>
      </c>
      <c r="S5227">
        <v>0.18</v>
      </c>
      <c r="T5227">
        <v>2.3E-3</v>
      </c>
      <c r="U5227">
        <f t="shared" si="449"/>
        <v>1.3799999999999999E-3</v>
      </c>
    </row>
    <row r="5228" spans="1:21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447"/>
        <v>3590</v>
      </c>
      <c r="J5228" s="2">
        <v>1</v>
      </c>
      <c r="K5228" s="2">
        <f t="shared" si="452"/>
        <v>10462000</v>
      </c>
      <c r="L5228" s="2">
        <v>1</v>
      </c>
      <c r="M5228" s="2">
        <f t="shared" si="453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448"/>
        <v>6</v>
      </c>
      <c r="S5228">
        <v>0.18</v>
      </c>
      <c r="T5228">
        <v>2.3E-3</v>
      </c>
      <c r="U5228">
        <f t="shared" si="449"/>
        <v>1.3799999999999999E-3</v>
      </c>
    </row>
    <row r="5229" spans="1:21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447"/>
        <v>3590</v>
      </c>
      <c r="J5229" s="2">
        <v>1</v>
      </c>
      <c r="K5229" s="2">
        <f t="shared" si="452"/>
        <v>10464000</v>
      </c>
      <c r="L5229" s="2">
        <v>1</v>
      </c>
      <c r="M5229" s="2">
        <f t="shared" si="453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448"/>
        <v>6</v>
      </c>
      <c r="S5229">
        <v>0.18</v>
      </c>
      <c r="T5229">
        <v>2.3E-3</v>
      </c>
      <c r="U5229">
        <f t="shared" si="449"/>
        <v>1.3799999999999999E-3</v>
      </c>
    </row>
    <row r="5230" spans="1:21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447"/>
        <v>3590</v>
      </c>
      <c r="J5230" s="2">
        <v>1</v>
      </c>
      <c r="K5230" s="2">
        <f t="shared" si="452"/>
        <v>10466000</v>
      </c>
      <c r="L5230" s="2">
        <v>1</v>
      </c>
      <c r="M5230" s="2">
        <f t="shared" si="453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448"/>
        <v>6</v>
      </c>
      <c r="S5230">
        <v>0.18</v>
      </c>
      <c r="T5230">
        <v>2.3E-3</v>
      </c>
      <c r="U5230">
        <f t="shared" si="449"/>
        <v>1.3799999999999999E-3</v>
      </c>
    </row>
    <row r="5231" spans="1:21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447"/>
        <v>3590</v>
      </c>
      <c r="J5231" s="2">
        <v>1</v>
      </c>
      <c r="K5231" s="2">
        <f t="shared" si="452"/>
        <v>10468000</v>
      </c>
      <c r="L5231" s="2">
        <v>1</v>
      </c>
      <c r="M5231" s="2">
        <f t="shared" si="453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448"/>
        <v>6</v>
      </c>
      <c r="S5231">
        <v>0.18</v>
      </c>
      <c r="T5231">
        <v>2.3E-3</v>
      </c>
      <c r="U5231">
        <f t="shared" si="449"/>
        <v>1.3799999999999999E-3</v>
      </c>
    </row>
    <row r="5232" spans="1:21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447"/>
        <v>3590</v>
      </c>
      <c r="J5232" s="2">
        <v>1</v>
      </c>
      <c r="K5232" s="2">
        <f t="shared" si="452"/>
        <v>10470000</v>
      </c>
      <c r="L5232" s="2">
        <v>1</v>
      </c>
      <c r="M5232" s="2">
        <f t="shared" si="453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448"/>
        <v>6</v>
      </c>
      <c r="S5232">
        <v>0.18</v>
      </c>
      <c r="T5232">
        <v>2.3E-3</v>
      </c>
      <c r="U5232">
        <f t="shared" si="449"/>
        <v>1.3799999999999999E-3</v>
      </c>
    </row>
    <row r="5233" spans="1:21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447"/>
        <v>3590</v>
      </c>
      <c r="J5233" s="2">
        <v>1</v>
      </c>
      <c r="K5233" s="2">
        <f t="shared" si="452"/>
        <v>10472000</v>
      </c>
      <c r="L5233" s="2">
        <v>1</v>
      </c>
      <c r="M5233" s="2">
        <f t="shared" si="453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448"/>
        <v>6</v>
      </c>
      <c r="S5233">
        <v>0.18</v>
      </c>
      <c r="T5233">
        <v>2.3E-3</v>
      </c>
      <c r="U5233">
        <f t="shared" si="449"/>
        <v>1.3799999999999999E-3</v>
      </c>
    </row>
    <row r="5234" spans="1:21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447"/>
        <v>3590</v>
      </c>
      <c r="J5234" s="2">
        <v>1</v>
      </c>
      <c r="K5234" s="2">
        <f t="shared" si="452"/>
        <v>10474000</v>
      </c>
      <c r="L5234" s="2">
        <v>1</v>
      </c>
      <c r="M5234" s="2">
        <f t="shared" si="453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448"/>
        <v>6</v>
      </c>
      <c r="S5234">
        <v>0.18</v>
      </c>
      <c r="T5234">
        <v>2.3E-3</v>
      </c>
      <c r="U5234">
        <f t="shared" si="449"/>
        <v>1.3799999999999999E-3</v>
      </c>
    </row>
    <row r="5235" spans="1:21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447"/>
        <v>3590</v>
      </c>
      <c r="J5235" s="2">
        <v>1</v>
      </c>
      <c r="K5235" s="2">
        <f t="shared" si="452"/>
        <v>10476000</v>
      </c>
      <c r="L5235" s="2">
        <v>1</v>
      </c>
      <c r="M5235" s="2">
        <f t="shared" si="453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448"/>
        <v>6</v>
      </c>
      <c r="S5235">
        <v>0.18</v>
      </c>
      <c r="T5235">
        <v>2.3E-3</v>
      </c>
      <c r="U5235">
        <f t="shared" si="449"/>
        <v>1.3799999999999999E-3</v>
      </c>
    </row>
    <row r="5236" spans="1:21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447"/>
        <v>3590</v>
      </c>
      <c r="J5236" s="2">
        <v>1</v>
      </c>
      <c r="K5236" s="2">
        <f t="shared" si="452"/>
        <v>10478000</v>
      </c>
      <c r="L5236" s="2">
        <v>1</v>
      </c>
      <c r="M5236" s="2">
        <f t="shared" si="453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448"/>
        <v>6</v>
      </c>
      <c r="S5236">
        <v>0.18</v>
      </c>
      <c r="T5236">
        <v>2.3E-3</v>
      </c>
      <c r="U5236">
        <f t="shared" si="449"/>
        <v>1.3799999999999999E-3</v>
      </c>
    </row>
    <row r="5237" spans="1:21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447"/>
        <v>3590</v>
      </c>
      <c r="J5237" s="2">
        <v>1</v>
      </c>
      <c r="K5237" s="2">
        <f t="shared" si="452"/>
        <v>10480000</v>
      </c>
      <c r="L5237" s="2">
        <v>1</v>
      </c>
      <c r="M5237" s="2">
        <f t="shared" si="453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448"/>
        <v>6</v>
      </c>
      <c r="S5237">
        <v>0.18</v>
      </c>
      <c r="T5237">
        <v>2.3E-3</v>
      </c>
      <c r="U5237">
        <f t="shared" si="449"/>
        <v>1.3799999999999999E-3</v>
      </c>
    </row>
    <row r="5238" spans="1:21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447"/>
        <v>3590</v>
      </c>
      <c r="J5238" s="2">
        <v>1</v>
      </c>
      <c r="K5238" s="2">
        <f t="shared" si="452"/>
        <v>10482000</v>
      </c>
      <c r="L5238" s="2">
        <v>1</v>
      </c>
      <c r="M5238" s="2">
        <f t="shared" si="453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448"/>
        <v>6</v>
      </c>
      <c r="S5238">
        <v>0.18</v>
      </c>
      <c r="T5238">
        <v>2.3E-3</v>
      </c>
      <c r="U5238">
        <f t="shared" si="449"/>
        <v>1.3799999999999999E-3</v>
      </c>
    </row>
    <row r="5239" spans="1:21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447"/>
        <v>3590</v>
      </c>
      <c r="J5239" s="2">
        <v>1</v>
      </c>
      <c r="K5239" s="2">
        <f t="shared" si="452"/>
        <v>10484000</v>
      </c>
      <c r="L5239" s="2">
        <v>1</v>
      </c>
      <c r="M5239" s="2">
        <f t="shared" si="453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448"/>
        <v>6</v>
      </c>
      <c r="S5239">
        <v>0.18</v>
      </c>
      <c r="T5239">
        <v>2.3E-3</v>
      </c>
      <c r="U5239">
        <f t="shared" si="449"/>
        <v>1.3799999999999999E-3</v>
      </c>
    </row>
    <row r="5240" spans="1:21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447"/>
        <v>3590</v>
      </c>
      <c r="J5240" s="2">
        <v>1</v>
      </c>
      <c r="K5240" s="2">
        <f t="shared" si="452"/>
        <v>10486000</v>
      </c>
      <c r="L5240" s="2">
        <v>1</v>
      </c>
      <c r="M5240" s="2">
        <f t="shared" si="453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448"/>
        <v>6</v>
      </c>
      <c r="S5240">
        <v>0.18</v>
      </c>
      <c r="T5240">
        <v>2.3E-3</v>
      </c>
      <c r="U5240">
        <f t="shared" si="449"/>
        <v>1.3799999999999999E-3</v>
      </c>
    </row>
    <row r="5241" spans="1:21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447"/>
        <v>3590</v>
      </c>
      <c r="J5241" s="2">
        <v>1</v>
      </c>
      <c r="K5241" s="2">
        <f t="shared" si="452"/>
        <v>10488000</v>
      </c>
      <c r="L5241" s="2">
        <v>1</v>
      </c>
      <c r="M5241" s="2">
        <f t="shared" si="453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448"/>
        <v>6</v>
      </c>
      <c r="S5241">
        <v>0.18</v>
      </c>
      <c r="T5241">
        <v>2.3E-3</v>
      </c>
      <c r="U5241">
        <f t="shared" si="449"/>
        <v>1.3799999999999999E-3</v>
      </c>
    </row>
    <row r="5242" spans="1:21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447"/>
        <v>3590</v>
      </c>
      <c r="J5242" s="2">
        <v>1</v>
      </c>
      <c r="K5242" s="2">
        <f t="shared" si="452"/>
        <v>10490000</v>
      </c>
      <c r="L5242" s="2">
        <v>1</v>
      </c>
      <c r="M5242" s="2">
        <f t="shared" si="453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448"/>
        <v>6</v>
      </c>
      <c r="S5242">
        <v>0.18</v>
      </c>
      <c r="T5242">
        <v>2.3E-3</v>
      </c>
      <c r="U5242">
        <f t="shared" si="449"/>
        <v>1.3799999999999999E-3</v>
      </c>
    </row>
    <row r="5243" spans="1:21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447"/>
        <v>3590</v>
      </c>
      <c r="J5243" s="2">
        <v>1</v>
      </c>
      <c r="K5243" s="2">
        <f t="shared" si="452"/>
        <v>10492000</v>
      </c>
      <c r="L5243" s="2">
        <v>1</v>
      </c>
      <c r="M5243" s="2">
        <f t="shared" si="453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448"/>
        <v>6</v>
      </c>
      <c r="S5243">
        <v>0.18</v>
      </c>
      <c r="T5243">
        <v>2.3E-3</v>
      </c>
      <c r="U5243">
        <f t="shared" si="449"/>
        <v>1.3799999999999999E-3</v>
      </c>
    </row>
    <row r="5244" spans="1:21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454">ROUNDDOWN(A5243/50*20+1500,-1)</f>
        <v>3590</v>
      </c>
      <c r="J5244" s="2">
        <v>1</v>
      </c>
      <c r="K5244" s="2">
        <f t="shared" si="452"/>
        <v>10494000</v>
      </c>
      <c r="L5244" s="2">
        <v>1</v>
      </c>
      <c r="M5244" s="2">
        <f t="shared" si="453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448"/>
        <v>6</v>
      </c>
      <c r="S5244">
        <v>0.18</v>
      </c>
      <c r="T5244">
        <v>2.3E-3</v>
      </c>
      <c r="U5244">
        <f t="shared" si="449"/>
        <v>1.3799999999999999E-3</v>
      </c>
    </row>
    <row r="5245" spans="1:21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454"/>
        <v>3590</v>
      </c>
      <c r="J5245" s="2">
        <v>1</v>
      </c>
      <c r="K5245" s="2">
        <f t="shared" si="452"/>
        <v>10496000</v>
      </c>
      <c r="L5245" s="2">
        <v>1</v>
      </c>
      <c r="M5245" s="2">
        <f t="shared" si="453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448"/>
        <v>6</v>
      </c>
      <c r="S5245">
        <v>0.18</v>
      </c>
      <c r="T5245">
        <v>2.3E-3</v>
      </c>
      <c r="U5245">
        <f t="shared" si="449"/>
        <v>1.3799999999999999E-3</v>
      </c>
    </row>
    <row r="5246" spans="1:21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454"/>
        <v>3590</v>
      </c>
      <c r="J5246" s="2">
        <v>1</v>
      </c>
      <c r="K5246" s="2">
        <f t="shared" si="452"/>
        <v>10498000</v>
      </c>
      <c r="L5246" s="2">
        <v>1</v>
      </c>
      <c r="M5246" s="2">
        <f t="shared" si="453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448"/>
        <v>6</v>
      </c>
      <c r="S5246">
        <v>0.18</v>
      </c>
      <c r="T5246">
        <v>2.3E-3</v>
      </c>
      <c r="U5246">
        <f t="shared" si="449"/>
        <v>1.3799999999999999E-3</v>
      </c>
    </row>
    <row r="5247" spans="1:21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454"/>
        <v>3590</v>
      </c>
      <c r="J5247" s="2">
        <v>1</v>
      </c>
      <c r="K5247" s="2">
        <f t="shared" si="452"/>
        <v>10500000</v>
      </c>
      <c r="L5247" s="2">
        <v>1</v>
      </c>
      <c r="M5247" s="2">
        <f t="shared" si="453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448"/>
        <v>6</v>
      </c>
      <c r="S5247">
        <v>0.18</v>
      </c>
      <c r="T5247">
        <v>2.3E-3</v>
      </c>
      <c r="U5247">
        <f t="shared" si="449"/>
        <v>1.3799999999999999E-3</v>
      </c>
    </row>
    <row r="5248" spans="1:21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454"/>
        <v>3590</v>
      </c>
      <c r="J5248" s="2">
        <v>1</v>
      </c>
      <c r="K5248" s="2">
        <f t="shared" si="452"/>
        <v>10502000</v>
      </c>
      <c r="L5248" s="2">
        <v>1</v>
      </c>
      <c r="M5248" s="2">
        <f t="shared" si="453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448"/>
        <v>6</v>
      </c>
      <c r="S5248">
        <v>0.18</v>
      </c>
      <c r="T5248">
        <v>2.3E-3</v>
      </c>
      <c r="U5248">
        <f t="shared" si="449"/>
        <v>1.3799999999999999E-3</v>
      </c>
    </row>
    <row r="5249" spans="1:21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454"/>
        <v>3590</v>
      </c>
      <c r="J5249" s="2">
        <v>1</v>
      </c>
      <c r="K5249" s="2">
        <f t="shared" si="452"/>
        <v>10504000</v>
      </c>
      <c r="L5249" s="2">
        <v>1</v>
      </c>
      <c r="M5249" s="2">
        <f t="shared" si="453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448"/>
        <v>6</v>
      </c>
      <c r="S5249">
        <v>0.18</v>
      </c>
      <c r="T5249">
        <v>2.3E-3</v>
      </c>
      <c r="U5249">
        <f t="shared" si="449"/>
        <v>1.3799999999999999E-3</v>
      </c>
    </row>
    <row r="5250" spans="1:21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454"/>
        <v>3590</v>
      </c>
      <c r="J5250" s="2">
        <v>1</v>
      </c>
      <c r="K5250" s="2">
        <f t="shared" si="452"/>
        <v>10506000</v>
      </c>
      <c r="L5250" s="2">
        <v>1</v>
      </c>
      <c r="M5250" s="2">
        <f t="shared" si="453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448"/>
        <v>6</v>
      </c>
      <c r="S5250">
        <v>0.18</v>
      </c>
      <c r="T5250">
        <v>2.3E-3</v>
      </c>
      <c r="U5250">
        <f t="shared" si="449"/>
        <v>1.3799999999999999E-3</v>
      </c>
    </row>
    <row r="5251" spans="1:21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454"/>
        <v>3590</v>
      </c>
      <c r="J5251" s="2">
        <v>1</v>
      </c>
      <c r="K5251" s="2">
        <f t="shared" si="452"/>
        <v>10508000</v>
      </c>
      <c r="L5251" s="2">
        <v>1</v>
      </c>
      <c r="M5251" s="2">
        <f t="shared" si="453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455">QUOTIENT(A5251,1000)+1</f>
        <v>6</v>
      </c>
      <c r="S5251">
        <v>0.18</v>
      </c>
      <c r="T5251">
        <v>2.3E-3</v>
      </c>
      <c r="U5251">
        <f t="shared" si="449"/>
        <v>1.3799999999999999E-3</v>
      </c>
    </row>
    <row r="5252" spans="1:21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454"/>
        <v>3590</v>
      </c>
      <c r="J5252" s="2">
        <v>1</v>
      </c>
      <c r="K5252" s="2">
        <f t="shared" si="452"/>
        <v>10510000</v>
      </c>
      <c r="L5252" s="2">
        <v>1</v>
      </c>
      <c r="M5252" s="2">
        <f t="shared" si="453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455"/>
        <v>6</v>
      </c>
      <c r="S5252">
        <v>0.18</v>
      </c>
      <c r="T5252">
        <v>2.3E-3</v>
      </c>
      <c r="U5252">
        <f t="shared" ref="U5252:U5315" si="456">T5252*0.6</f>
        <v>1.3799999999999999E-3</v>
      </c>
    </row>
    <row r="5253" spans="1:21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454"/>
        <v>3600</v>
      </c>
      <c r="I5253" s="1"/>
      <c r="J5253" s="1">
        <v>1</v>
      </c>
      <c r="K5253" s="1">
        <f t="shared" si="452"/>
        <v>10512000</v>
      </c>
      <c r="L5253" s="1">
        <v>1</v>
      </c>
      <c r="M5253" s="1">
        <f t="shared" si="453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455"/>
        <v>6</v>
      </c>
      <c r="S5253">
        <v>0.18</v>
      </c>
      <c r="T5253">
        <v>2.3E-3</v>
      </c>
      <c r="U5253">
        <f t="shared" si="456"/>
        <v>1.3799999999999999E-3</v>
      </c>
    </row>
    <row r="5254" spans="1:21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454"/>
        <v>3600</v>
      </c>
      <c r="I5254" s="1"/>
      <c r="J5254" s="1">
        <v>1</v>
      </c>
      <c r="K5254" s="1">
        <f t="shared" si="452"/>
        <v>10514000</v>
      </c>
      <c r="L5254" s="1">
        <v>1</v>
      </c>
      <c r="M5254" s="1">
        <f t="shared" si="453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455"/>
        <v>6</v>
      </c>
      <c r="S5254">
        <v>0.18</v>
      </c>
      <c r="T5254">
        <v>2.3E-3</v>
      </c>
      <c r="U5254">
        <f t="shared" si="456"/>
        <v>1.3799999999999999E-3</v>
      </c>
    </row>
    <row r="5255" spans="1:21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454"/>
        <v>3600</v>
      </c>
      <c r="I5255" s="1"/>
      <c r="J5255" s="1">
        <v>1</v>
      </c>
      <c r="K5255" s="1">
        <f t="shared" si="452"/>
        <v>10516000</v>
      </c>
      <c r="L5255" s="1">
        <v>1</v>
      </c>
      <c r="M5255" s="1">
        <f t="shared" si="453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455"/>
        <v>6</v>
      </c>
      <c r="S5255">
        <v>0.18</v>
      </c>
      <c r="T5255">
        <v>2.3E-3</v>
      </c>
      <c r="U5255">
        <f t="shared" si="456"/>
        <v>1.3799999999999999E-3</v>
      </c>
    </row>
    <row r="5256" spans="1:21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454"/>
        <v>3600</v>
      </c>
      <c r="I5256" s="1"/>
      <c r="J5256" s="1">
        <v>1</v>
      </c>
      <c r="K5256" s="1">
        <f t="shared" si="452"/>
        <v>10518000</v>
      </c>
      <c r="L5256" s="1">
        <v>1</v>
      </c>
      <c r="M5256" s="1">
        <f t="shared" si="453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455"/>
        <v>6</v>
      </c>
      <c r="S5256">
        <v>0.18</v>
      </c>
      <c r="T5256">
        <v>2.3E-3</v>
      </c>
      <c r="U5256">
        <f t="shared" si="456"/>
        <v>1.3799999999999999E-3</v>
      </c>
    </row>
    <row r="5257" spans="1:21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454"/>
        <v>3600</v>
      </c>
      <c r="I5257" s="1"/>
      <c r="J5257" s="1">
        <v>1</v>
      </c>
      <c r="K5257" s="1">
        <f t="shared" si="452"/>
        <v>10520000</v>
      </c>
      <c r="L5257" s="1">
        <v>1</v>
      </c>
      <c r="M5257" s="1">
        <f t="shared" si="453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455"/>
        <v>6</v>
      </c>
      <c r="S5257">
        <v>0.18</v>
      </c>
      <c r="T5257">
        <v>2.3E-3</v>
      </c>
      <c r="U5257">
        <f t="shared" si="456"/>
        <v>1.3799999999999999E-3</v>
      </c>
    </row>
    <row r="5258" spans="1:21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454"/>
        <v>3600</v>
      </c>
      <c r="I5258" s="1"/>
      <c r="J5258" s="1">
        <v>1</v>
      </c>
      <c r="K5258" s="1">
        <f t="shared" si="452"/>
        <v>10522000</v>
      </c>
      <c r="L5258" s="1">
        <v>1</v>
      </c>
      <c r="M5258" s="1">
        <f t="shared" si="453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455"/>
        <v>6</v>
      </c>
      <c r="S5258">
        <v>0.18</v>
      </c>
      <c r="T5258">
        <v>2.3E-3</v>
      </c>
      <c r="U5258">
        <f t="shared" si="456"/>
        <v>1.3799999999999999E-3</v>
      </c>
    </row>
    <row r="5259" spans="1:21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454"/>
        <v>3600</v>
      </c>
      <c r="I5259" s="1"/>
      <c r="J5259" s="1">
        <v>1</v>
      </c>
      <c r="K5259" s="1">
        <f t="shared" si="452"/>
        <v>10524000</v>
      </c>
      <c r="L5259" s="1">
        <v>1</v>
      </c>
      <c r="M5259" s="1">
        <f t="shared" si="453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455"/>
        <v>6</v>
      </c>
      <c r="S5259">
        <v>0.18</v>
      </c>
      <c r="T5259">
        <v>2.3E-3</v>
      </c>
      <c r="U5259">
        <f t="shared" si="456"/>
        <v>1.3799999999999999E-3</v>
      </c>
    </row>
    <row r="5260" spans="1:21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454"/>
        <v>3600</v>
      </c>
      <c r="I5260" s="1"/>
      <c r="J5260" s="1">
        <v>1</v>
      </c>
      <c r="K5260" s="1">
        <f t="shared" si="452"/>
        <v>10526000</v>
      </c>
      <c r="L5260" s="1">
        <v>1</v>
      </c>
      <c r="M5260" s="1">
        <f t="shared" si="453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455"/>
        <v>6</v>
      </c>
      <c r="S5260">
        <v>0.18</v>
      </c>
      <c r="T5260">
        <v>2.3E-3</v>
      </c>
      <c r="U5260">
        <f t="shared" si="456"/>
        <v>1.3799999999999999E-3</v>
      </c>
    </row>
    <row r="5261" spans="1:21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454"/>
        <v>3600</v>
      </c>
      <c r="I5261" s="1"/>
      <c r="J5261" s="1">
        <v>1</v>
      </c>
      <c r="K5261" s="1">
        <f t="shared" si="452"/>
        <v>10528000</v>
      </c>
      <c r="L5261" s="1">
        <v>1</v>
      </c>
      <c r="M5261" s="1">
        <f t="shared" si="453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455"/>
        <v>6</v>
      </c>
      <c r="S5261">
        <v>0.18</v>
      </c>
      <c r="T5261">
        <v>2.3E-3</v>
      </c>
      <c r="U5261">
        <f t="shared" si="456"/>
        <v>1.3799999999999999E-3</v>
      </c>
    </row>
    <row r="5262" spans="1:21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454"/>
        <v>3600</v>
      </c>
      <c r="I5262" s="1"/>
      <c r="J5262" s="1">
        <v>1</v>
      </c>
      <c r="K5262" s="1">
        <f t="shared" si="452"/>
        <v>10530000</v>
      </c>
      <c r="L5262" s="1">
        <v>1</v>
      </c>
      <c r="M5262" s="1">
        <f t="shared" si="453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455"/>
        <v>6</v>
      </c>
      <c r="S5262">
        <v>0.18</v>
      </c>
      <c r="T5262">
        <v>2.3E-3</v>
      </c>
      <c r="U5262">
        <f t="shared" si="456"/>
        <v>1.3799999999999999E-3</v>
      </c>
    </row>
    <row r="5263" spans="1:21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454"/>
        <v>3600</v>
      </c>
      <c r="I5263" s="1"/>
      <c r="J5263" s="1">
        <v>1</v>
      </c>
      <c r="K5263" s="1">
        <f t="shared" si="452"/>
        <v>10532000</v>
      </c>
      <c r="L5263" s="1">
        <v>1</v>
      </c>
      <c r="M5263" s="1">
        <f t="shared" si="453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455"/>
        <v>6</v>
      </c>
      <c r="S5263">
        <v>0.18</v>
      </c>
      <c r="T5263">
        <v>2.3E-3</v>
      </c>
      <c r="U5263">
        <f t="shared" si="456"/>
        <v>1.3799999999999999E-3</v>
      </c>
    </row>
    <row r="5264" spans="1:21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454"/>
        <v>3600</v>
      </c>
      <c r="I5264" s="1"/>
      <c r="J5264" s="1">
        <v>1</v>
      </c>
      <c r="K5264" s="1">
        <f t="shared" si="452"/>
        <v>10534000</v>
      </c>
      <c r="L5264" s="1">
        <v>1</v>
      </c>
      <c r="M5264" s="1">
        <f t="shared" si="453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455"/>
        <v>6</v>
      </c>
      <c r="S5264">
        <v>0.18</v>
      </c>
      <c r="T5264">
        <v>2.3E-3</v>
      </c>
      <c r="U5264">
        <f t="shared" si="456"/>
        <v>1.3799999999999999E-3</v>
      </c>
    </row>
    <row r="5265" spans="1:21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454"/>
        <v>3600</v>
      </c>
      <c r="I5265" s="1"/>
      <c r="J5265" s="1">
        <v>1</v>
      </c>
      <c r="K5265" s="1">
        <f t="shared" si="452"/>
        <v>10536000</v>
      </c>
      <c r="L5265" s="1">
        <v>1</v>
      </c>
      <c r="M5265" s="1">
        <f t="shared" si="453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455"/>
        <v>6</v>
      </c>
      <c r="S5265">
        <v>0.18</v>
      </c>
      <c r="T5265">
        <v>2.3E-3</v>
      </c>
      <c r="U5265">
        <f t="shared" si="456"/>
        <v>1.3799999999999999E-3</v>
      </c>
    </row>
    <row r="5266" spans="1:21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454"/>
        <v>3600</v>
      </c>
      <c r="I5266" s="1"/>
      <c r="J5266" s="1">
        <v>1</v>
      </c>
      <c r="K5266" s="1">
        <f t="shared" si="452"/>
        <v>10538000</v>
      </c>
      <c r="L5266" s="1">
        <v>1</v>
      </c>
      <c r="M5266" s="1">
        <f t="shared" si="453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455"/>
        <v>6</v>
      </c>
      <c r="S5266">
        <v>0.18</v>
      </c>
      <c r="T5266">
        <v>2.3E-3</v>
      </c>
      <c r="U5266">
        <f t="shared" si="456"/>
        <v>1.3799999999999999E-3</v>
      </c>
    </row>
    <row r="5267" spans="1:21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454"/>
        <v>3600</v>
      </c>
      <c r="I5267" s="1"/>
      <c r="J5267" s="1">
        <v>1</v>
      </c>
      <c r="K5267" s="1">
        <f t="shared" ref="K5267:K5302" si="457">10000+A5267*2000</f>
        <v>10540000</v>
      </c>
      <c r="L5267" s="1">
        <v>1</v>
      </c>
      <c r="M5267" s="1">
        <f t="shared" ref="M5267:M5302" si="458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455"/>
        <v>6</v>
      </c>
      <c r="S5267">
        <v>0.18</v>
      </c>
      <c r="T5267">
        <v>2.3E-3</v>
      </c>
      <c r="U5267">
        <f t="shared" si="456"/>
        <v>1.3799999999999999E-3</v>
      </c>
    </row>
    <row r="5268" spans="1:21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454"/>
        <v>3600</v>
      </c>
      <c r="I5268" s="1"/>
      <c r="J5268" s="1">
        <v>1</v>
      </c>
      <c r="K5268" s="1">
        <f t="shared" si="457"/>
        <v>10542000</v>
      </c>
      <c r="L5268" s="1">
        <v>1</v>
      </c>
      <c r="M5268" s="1">
        <f t="shared" si="458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455"/>
        <v>6</v>
      </c>
      <c r="S5268">
        <v>0.18</v>
      </c>
      <c r="T5268">
        <v>2.3E-3</v>
      </c>
      <c r="U5268">
        <f t="shared" si="456"/>
        <v>1.3799999999999999E-3</v>
      </c>
    </row>
    <row r="5269" spans="1:21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454"/>
        <v>3600</v>
      </c>
      <c r="I5269" s="1"/>
      <c r="J5269" s="1">
        <v>1</v>
      </c>
      <c r="K5269" s="1">
        <f t="shared" si="457"/>
        <v>10544000</v>
      </c>
      <c r="L5269" s="1">
        <v>1</v>
      </c>
      <c r="M5269" s="1">
        <f t="shared" si="458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455"/>
        <v>6</v>
      </c>
      <c r="S5269">
        <v>0.18</v>
      </c>
      <c r="T5269">
        <v>2.3E-3</v>
      </c>
      <c r="U5269">
        <f t="shared" si="456"/>
        <v>1.3799999999999999E-3</v>
      </c>
    </row>
    <row r="5270" spans="1:21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454"/>
        <v>3600</v>
      </c>
      <c r="I5270" s="1"/>
      <c r="J5270" s="1">
        <v>1</v>
      </c>
      <c r="K5270" s="1">
        <f t="shared" si="457"/>
        <v>10546000</v>
      </c>
      <c r="L5270" s="1">
        <v>1</v>
      </c>
      <c r="M5270" s="1">
        <f t="shared" si="458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455"/>
        <v>6</v>
      </c>
      <c r="S5270">
        <v>0.18</v>
      </c>
      <c r="T5270">
        <v>2.3E-3</v>
      </c>
      <c r="U5270">
        <f t="shared" si="456"/>
        <v>1.3799999999999999E-3</v>
      </c>
    </row>
    <row r="5271" spans="1:21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454"/>
        <v>3600</v>
      </c>
      <c r="I5271" s="1"/>
      <c r="J5271" s="1">
        <v>1</v>
      </c>
      <c r="K5271" s="1">
        <f t="shared" si="457"/>
        <v>10548000</v>
      </c>
      <c r="L5271" s="1">
        <v>1</v>
      </c>
      <c r="M5271" s="1">
        <f t="shared" si="458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455"/>
        <v>6</v>
      </c>
      <c r="S5271">
        <v>0.18</v>
      </c>
      <c r="T5271">
        <v>2.3E-3</v>
      </c>
      <c r="U5271">
        <f t="shared" si="456"/>
        <v>1.3799999999999999E-3</v>
      </c>
    </row>
    <row r="5272" spans="1:21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454"/>
        <v>3600</v>
      </c>
      <c r="I5272" s="1"/>
      <c r="J5272" s="1">
        <v>1</v>
      </c>
      <c r="K5272" s="1">
        <f t="shared" si="457"/>
        <v>10550000</v>
      </c>
      <c r="L5272" s="1">
        <v>1</v>
      </c>
      <c r="M5272" s="1">
        <f t="shared" si="458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455"/>
        <v>6</v>
      </c>
      <c r="S5272">
        <v>0.18</v>
      </c>
      <c r="T5272">
        <v>2.3E-3</v>
      </c>
      <c r="U5272">
        <f t="shared" si="456"/>
        <v>1.3799999999999999E-3</v>
      </c>
    </row>
    <row r="5273" spans="1:21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454"/>
        <v>3600</v>
      </c>
      <c r="I5273" s="1"/>
      <c r="J5273" s="1">
        <v>1</v>
      </c>
      <c r="K5273" s="1">
        <f t="shared" si="457"/>
        <v>10552000</v>
      </c>
      <c r="L5273" s="1">
        <v>1</v>
      </c>
      <c r="M5273" s="1">
        <f t="shared" si="458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455"/>
        <v>6</v>
      </c>
      <c r="S5273">
        <v>0.18</v>
      </c>
      <c r="T5273">
        <v>2.3E-3</v>
      </c>
      <c r="U5273">
        <f t="shared" si="456"/>
        <v>1.3799999999999999E-3</v>
      </c>
    </row>
    <row r="5274" spans="1:21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454"/>
        <v>3600</v>
      </c>
      <c r="I5274" s="1"/>
      <c r="J5274" s="1">
        <v>1</v>
      </c>
      <c r="K5274" s="1">
        <f t="shared" si="457"/>
        <v>10554000</v>
      </c>
      <c r="L5274" s="1">
        <v>1</v>
      </c>
      <c r="M5274" s="1">
        <f t="shared" si="458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455"/>
        <v>6</v>
      </c>
      <c r="S5274">
        <v>0.18</v>
      </c>
      <c r="T5274">
        <v>2.3E-3</v>
      </c>
      <c r="U5274">
        <f t="shared" si="456"/>
        <v>1.3799999999999999E-3</v>
      </c>
    </row>
    <row r="5275" spans="1:21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454"/>
        <v>3600</v>
      </c>
      <c r="I5275" s="1"/>
      <c r="J5275" s="1">
        <v>1</v>
      </c>
      <c r="K5275" s="1">
        <f t="shared" si="457"/>
        <v>10556000</v>
      </c>
      <c r="L5275" s="1">
        <v>1</v>
      </c>
      <c r="M5275" s="1">
        <f t="shared" si="458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455"/>
        <v>6</v>
      </c>
      <c r="S5275">
        <v>0.18</v>
      </c>
      <c r="T5275">
        <v>2.3E-3</v>
      </c>
      <c r="U5275">
        <f t="shared" si="456"/>
        <v>1.3799999999999999E-3</v>
      </c>
    </row>
    <row r="5276" spans="1:21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454"/>
        <v>3600</v>
      </c>
      <c r="I5276" s="1"/>
      <c r="J5276" s="1">
        <v>1</v>
      </c>
      <c r="K5276" s="1">
        <f t="shared" si="457"/>
        <v>10558000</v>
      </c>
      <c r="L5276" s="1">
        <v>1</v>
      </c>
      <c r="M5276" s="1">
        <f t="shared" si="458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455"/>
        <v>6</v>
      </c>
      <c r="S5276">
        <v>0.18</v>
      </c>
      <c r="T5276">
        <v>2.3E-3</v>
      </c>
      <c r="U5276">
        <f t="shared" si="456"/>
        <v>1.3799999999999999E-3</v>
      </c>
    </row>
    <row r="5277" spans="1:21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454"/>
        <v>3600</v>
      </c>
      <c r="I5277" s="1"/>
      <c r="J5277" s="1">
        <v>1</v>
      </c>
      <c r="K5277" s="1">
        <f t="shared" si="457"/>
        <v>10560000</v>
      </c>
      <c r="L5277" s="1">
        <v>1</v>
      </c>
      <c r="M5277" s="1">
        <f t="shared" si="458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455"/>
        <v>6</v>
      </c>
      <c r="S5277">
        <v>0.18</v>
      </c>
      <c r="T5277">
        <v>2.3E-3</v>
      </c>
      <c r="U5277">
        <f t="shared" si="456"/>
        <v>1.3799999999999999E-3</v>
      </c>
    </row>
    <row r="5278" spans="1:21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454"/>
        <v>3610</v>
      </c>
      <c r="I5278" s="1"/>
      <c r="J5278" s="1">
        <v>1</v>
      </c>
      <c r="K5278" s="1">
        <f t="shared" si="457"/>
        <v>10562000</v>
      </c>
      <c r="L5278" s="1">
        <v>1</v>
      </c>
      <c r="M5278" s="1">
        <f t="shared" si="458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455"/>
        <v>6</v>
      </c>
      <c r="S5278">
        <v>0.18</v>
      </c>
      <c r="T5278">
        <v>2.3E-3</v>
      </c>
      <c r="U5278">
        <f t="shared" si="456"/>
        <v>1.3799999999999999E-3</v>
      </c>
    </row>
    <row r="5279" spans="1:21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454"/>
        <v>3610</v>
      </c>
      <c r="I5279" s="1"/>
      <c r="J5279" s="1">
        <v>1</v>
      </c>
      <c r="K5279" s="1">
        <f t="shared" si="457"/>
        <v>10564000</v>
      </c>
      <c r="L5279" s="1">
        <v>1</v>
      </c>
      <c r="M5279" s="1">
        <f t="shared" si="458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455"/>
        <v>6</v>
      </c>
      <c r="S5279">
        <v>0.18</v>
      </c>
      <c r="T5279">
        <v>2.3E-3</v>
      </c>
      <c r="U5279">
        <f t="shared" si="456"/>
        <v>1.3799999999999999E-3</v>
      </c>
    </row>
    <row r="5280" spans="1:21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454"/>
        <v>3610</v>
      </c>
      <c r="I5280" s="1"/>
      <c r="J5280" s="1">
        <v>1</v>
      </c>
      <c r="K5280" s="1">
        <f t="shared" si="457"/>
        <v>10566000</v>
      </c>
      <c r="L5280" s="1">
        <v>1</v>
      </c>
      <c r="M5280" s="1">
        <f t="shared" si="458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455"/>
        <v>6</v>
      </c>
      <c r="S5280">
        <v>0.18</v>
      </c>
      <c r="T5280">
        <v>2.3E-3</v>
      </c>
      <c r="U5280">
        <f t="shared" si="456"/>
        <v>1.3799999999999999E-3</v>
      </c>
    </row>
    <row r="5281" spans="1:21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454"/>
        <v>3610</v>
      </c>
      <c r="I5281" s="1"/>
      <c r="J5281" s="1">
        <v>1</v>
      </c>
      <c r="K5281" s="1">
        <f t="shared" si="457"/>
        <v>10568000</v>
      </c>
      <c r="L5281" s="1">
        <v>1</v>
      </c>
      <c r="M5281" s="1">
        <f t="shared" si="458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455"/>
        <v>6</v>
      </c>
      <c r="S5281">
        <v>0.18</v>
      </c>
      <c r="T5281">
        <v>2.3E-3</v>
      </c>
      <c r="U5281">
        <f t="shared" si="456"/>
        <v>1.3799999999999999E-3</v>
      </c>
    </row>
    <row r="5282" spans="1:21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454"/>
        <v>3610</v>
      </c>
      <c r="I5282" s="1"/>
      <c r="J5282" s="1">
        <v>1</v>
      </c>
      <c r="K5282" s="1">
        <f t="shared" si="457"/>
        <v>10570000</v>
      </c>
      <c r="L5282" s="1">
        <v>1</v>
      </c>
      <c r="M5282" s="1">
        <f t="shared" si="458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455"/>
        <v>6</v>
      </c>
      <c r="S5282">
        <v>0.18</v>
      </c>
      <c r="T5282">
        <v>2.3E-3</v>
      </c>
      <c r="U5282">
        <f t="shared" si="456"/>
        <v>1.3799999999999999E-3</v>
      </c>
    </row>
    <row r="5283" spans="1:21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454"/>
        <v>3610</v>
      </c>
      <c r="I5283" s="1"/>
      <c r="J5283" s="1">
        <v>1</v>
      </c>
      <c r="K5283" s="1">
        <f t="shared" si="457"/>
        <v>10572000</v>
      </c>
      <c r="L5283" s="1">
        <v>1</v>
      </c>
      <c r="M5283" s="1">
        <f t="shared" si="458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455"/>
        <v>6</v>
      </c>
      <c r="S5283">
        <v>0.18</v>
      </c>
      <c r="T5283">
        <v>2.3E-3</v>
      </c>
      <c r="U5283">
        <f t="shared" si="456"/>
        <v>1.3799999999999999E-3</v>
      </c>
    </row>
    <row r="5284" spans="1:21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454"/>
        <v>3610</v>
      </c>
      <c r="I5284" s="1"/>
      <c r="J5284" s="1">
        <v>1</v>
      </c>
      <c r="K5284" s="1">
        <f t="shared" si="457"/>
        <v>10574000</v>
      </c>
      <c r="L5284" s="1">
        <v>1</v>
      </c>
      <c r="M5284" s="1">
        <f t="shared" si="458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455"/>
        <v>6</v>
      </c>
      <c r="S5284">
        <v>0.18</v>
      </c>
      <c r="T5284">
        <v>2.3E-3</v>
      </c>
      <c r="U5284">
        <f t="shared" si="456"/>
        <v>1.3799999999999999E-3</v>
      </c>
    </row>
    <row r="5285" spans="1:21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454"/>
        <v>3610</v>
      </c>
      <c r="I5285" s="1"/>
      <c r="J5285" s="1">
        <v>1</v>
      </c>
      <c r="K5285" s="1">
        <f t="shared" si="457"/>
        <v>10576000</v>
      </c>
      <c r="L5285" s="1">
        <v>1</v>
      </c>
      <c r="M5285" s="1">
        <f t="shared" si="458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455"/>
        <v>6</v>
      </c>
      <c r="S5285">
        <v>0.18</v>
      </c>
      <c r="T5285">
        <v>2.3E-3</v>
      </c>
      <c r="U5285">
        <f t="shared" si="456"/>
        <v>1.3799999999999999E-3</v>
      </c>
    </row>
    <row r="5286" spans="1:21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454"/>
        <v>3610</v>
      </c>
      <c r="I5286" s="1"/>
      <c r="J5286" s="1">
        <v>1</v>
      </c>
      <c r="K5286" s="1">
        <f t="shared" si="457"/>
        <v>10578000</v>
      </c>
      <c r="L5286" s="1">
        <v>1</v>
      </c>
      <c r="M5286" s="1">
        <f t="shared" si="458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455"/>
        <v>6</v>
      </c>
      <c r="S5286">
        <v>0.18</v>
      </c>
      <c r="T5286">
        <v>2.3E-3</v>
      </c>
      <c r="U5286">
        <f t="shared" si="456"/>
        <v>1.3799999999999999E-3</v>
      </c>
    </row>
    <row r="5287" spans="1:21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454"/>
        <v>3610</v>
      </c>
      <c r="I5287" s="1"/>
      <c r="J5287" s="1">
        <v>1</v>
      </c>
      <c r="K5287" s="1">
        <f t="shared" si="457"/>
        <v>10580000</v>
      </c>
      <c r="L5287" s="1">
        <v>1</v>
      </c>
      <c r="M5287" s="1">
        <f t="shared" si="458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455"/>
        <v>6</v>
      </c>
      <c r="S5287">
        <v>0.18</v>
      </c>
      <c r="T5287">
        <v>2.3E-3</v>
      </c>
      <c r="U5287">
        <f t="shared" si="456"/>
        <v>1.3799999999999999E-3</v>
      </c>
    </row>
    <row r="5288" spans="1:21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454"/>
        <v>3610</v>
      </c>
      <c r="I5288" s="1"/>
      <c r="J5288" s="1">
        <v>1</v>
      </c>
      <c r="K5288" s="1">
        <f t="shared" si="457"/>
        <v>10582000</v>
      </c>
      <c r="L5288" s="1">
        <v>1</v>
      </c>
      <c r="M5288" s="1">
        <f t="shared" si="458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455"/>
        <v>6</v>
      </c>
      <c r="S5288">
        <v>0.18</v>
      </c>
      <c r="T5288">
        <v>2.3E-3</v>
      </c>
      <c r="U5288">
        <f t="shared" si="456"/>
        <v>1.3799999999999999E-3</v>
      </c>
    </row>
    <row r="5289" spans="1:21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454"/>
        <v>3610</v>
      </c>
      <c r="I5289" s="1"/>
      <c r="J5289" s="1">
        <v>1</v>
      </c>
      <c r="K5289" s="1">
        <f t="shared" si="457"/>
        <v>10584000</v>
      </c>
      <c r="L5289" s="1">
        <v>1</v>
      </c>
      <c r="M5289" s="1">
        <f t="shared" si="458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455"/>
        <v>6</v>
      </c>
      <c r="S5289">
        <v>0.18</v>
      </c>
      <c r="T5289">
        <v>2.3E-3</v>
      </c>
      <c r="U5289">
        <f t="shared" si="456"/>
        <v>1.3799999999999999E-3</v>
      </c>
    </row>
    <row r="5290" spans="1:21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454"/>
        <v>3610</v>
      </c>
      <c r="I5290" s="1"/>
      <c r="J5290" s="1">
        <v>1</v>
      </c>
      <c r="K5290" s="1">
        <f t="shared" si="457"/>
        <v>10586000</v>
      </c>
      <c r="L5290" s="1">
        <v>1</v>
      </c>
      <c r="M5290" s="1">
        <f t="shared" si="458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455"/>
        <v>6</v>
      </c>
      <c r="S5290">
        <v>0.18</v>
      </c>
      <c r="T5290">
        <v>2.3E-3</v>
      </c>
      <c r="U5290">
        <f t="shared" si="456"/>
        <v>1.3799999999999999E-3</v>
      </c>
    </row>
    <row r="5291" spans="1:21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454"/>
        <v>3610</v>
      </c>
      <c r="I5291" s="1"/>
      <c r="J5291" s="1">
        <v>1</v>
      </c>
      <c r="K5291" s="1">
        <f t="shared" si="457"/>
        <v>10588000</v>
      </c>
      <c r="L5291" s="1">
        <v>1</v>
      </c>
      <c r="M5291" s="1">
        <f t="shared" si="458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455"/>
        <v>6</v>
      </c>
      <c r="S5291">
        <v>0.18</v>
      </c>
      <c r="T5291">
        <v>2.3E-3</v>
      </c>
      <c r="U5291">
        <f t="shared" si="456"/>
        <v>1.3799999999999999E-3</v>
      </c>
    </row>
    <row r="5292" spans="1:21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454"/>
        <v>3610</v>
      </c>
      <c r="I5292" s="1"/>
      <c r="J5292" s="1">
        <v>1</v>
      </c>
      <c r="K5292" s="1">
        <f t="shared" si="457"/>
        <v>10590000</v>
      </c>
      <c r="L5292" s="1">
        <v>1</v>
      </c>
      <c r="M5292" s="1">
        <f t="shared" si="458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455"/>
        <v>6</v>
      </c>
      <c r="S5292">
        <v>0.18</v>
      </c>
      <c r="T5292">
        <v>2.3E-3</v>
      </c>
      <c r="U5292">
        <f t="shared" si="456"/>
        <v>1.3799999999999999E-3</v>
      </c>
    </row>
    <row r="5293" spans="1:21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454"/>
        <v>3610</v>
      </c>
      <c r="I5293" s="1"/>
      <c r="J5293" s="1">
        <v>1</v>
      </c>
      <c r="K5293" s="1">
        <f t="shared" si="457"/>
        <v>10592000</v>
      </c>
      <c r="L5293" s="1">
        <v>1</v>
      </c>
      <c r="M5293" s="1">
        <f t="shared" si="458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455"/>
        <v>6</v>
      </c>
      <c r="S5293">
        <v>0.18</v>
      </c>
      <c r="T5293">
        <v>2.3E-3</v>
      </c>
      <c r="U5293">
        <f t="shared" si="456"/>
        <v>1.3799999999999999E-3</v>
      </c>
    </row>
    <row r="5294" spans="1:21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454"/>
        <v>3610</v>
      </c>
      <c r="I5294" s="1"/>
      <c r="J5294" s="1">
        <v>1</v>
      </c>
      <c r="K5294" s="1">
        <f t="shared" si="457"/>
        <v>10594000</v>
      </c>
      <c r="L5294" s="1">
        <v>1</v>
      </c>
      <c r="M5294" s="1">
        <f t="shared" si="458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455"/>
        <v>6</v>
      </c>
      <c r="S5294">
        <v>0.18</v>
      </c>
      <c r="T5294">
        <v>2.3E-3</v>
      </c>
      <c r="U5294">
        <f t="shared" si="456"/>
        <v>1.3799999999999999E-3</v>
      </c>
    </row>
    <row r="5295" spans="1:21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454"/>
        <v>3610</v>
      </c>
      <c r="I5295" s="1"/>
      <c r="J5295" s="1">
        <v>1</v>
      </c>
      <c r="K5295" s="1">
        <f t="shared" si="457"/>
        <v>10596000</v>
      </c>
      <c r="L5295" s="1">
        <v>1</v>
      </c>
      <c r="M5295" s="1">
        <f t="shared" si="458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455"/>
        <v>6</v>
      </c>
      <c r="S5295">
        <v>0.18</v>
      </c>
      <c r="T5295">
        <v>2.3E-3</v>
      </c>
      <c r="U5295">
        <f t="shared" si="456"/>
        <v>1.3799999999999999E-3</v>
      </c>
    </row>
    <row r="5296" spans="1:21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454"/>
        <v>3610</v>
      </c>
      <c r="I5296" s="1"/>
      <c r="J5296" s="1">
        <v>1</v>
      </c>
      <c r="K5296" s="1">
        <f t="shared" si="457"/>
        <v>10598000</v>
      </c>
      <c r="L5296" s="1">
        <v>1</v>
      </c>
      <c r="M5296" s="1">
        <f t="shared" si="458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455"/>
        <v>6</v>
      </c>
      <c r="S5296">
        <v>0.18</v>
      </c>
      <c r="T5296">
        <v>2.3E-3</v>
      </c>
      <c r="U5296">
        <f t="shared" si="456"/>
        <v>1.3799999999999999E-3</v>
      </c>
    </row>
    <row r="5297" spans="1:21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454"/>
        <v>3610</v>
      </c>
      <c r="I5297" s="1"/>
      <c r="J5297" s="1">
        <v>1</v>
      </c>
      <c r="K5297" s="1">
        <f t="shared" si="457"/>
        <v>10600000</v>
      </c>
      <c r="L5297" s="1">
        <v>1</v>
      </c>
      <c r="M5297" s="1">
        <f t="shared" si="458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455"/>
        <v>6</v>
      </c>
      <c r="S5297">
        <v>0.18</v>
      </c>
      <c r="T5297">
        <v>2.3E-3</v>
      </c>
      <c r="U5297">
        <f t="shared" si="456"/>
        <v>1.3799999999999999E-3</v>
      </c>
    </row>
    <row r="5298" spans="1:21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454"/>
        <v>3610</v>
      </c>
      <c r="I5298" s="1"/>
      <c r="J5298" s="1">
        <v>1</v>
      </c>
      <c r="K5298" s="1">
        <f t="shared" si="457"/>
        <v>10602000</v>
      </c>
      <c r="L5298" s="1">
        <v>1</v>
      </c>
      <c r="M5298" s="1">
        <f t="shared" si="458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455"/>
        <v>6</v>
      </c>
      <c r="S5298">
        <v>0.18</v>
      </c>
      <c r="T5298">
        <v>2.3E-3</v>
      </c>
      <c r="U5298">
        <f t="shared" si="456"/>
        <v>1.3799999999999999E-3</v>
      </c>
    </row>
    <row r="5299" spans="1:21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454"/>
        <v>3610</v>
      </c>
      <c r="I5299" s="1"/>
      <c r="J5299" s="1">
        <v>1</v>
      </c>
      <c r="K5299" s="1">
        <f t="shared" si="457"/>
        <v>10604000</v>
      </c>
      <c r="L5299" s="1">
        <v>1</v>
      </c>
      <c r="M5299" s="1">
        <f t="shared" si="458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455"/>
        <v>6</v>
      </c>
      <c r="S5299">
        <v>0.18</v>
      </c>
      <c r="T5299">
        <v>2.3E-3</v>
      </c>
      <c r="U5299">
        <f t="shared" si="456"/>
        <v>1.3799999999999999E-3</v>
      </c>
    </row>
    <row r="5300" spans="1:21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454"/>
        <v>3610</v>
      </c>
      <c r="I5300" s="1"/>
      <c r="J5300" s="1">
        <v>1</v>
      </c>
      <c r="K5300" s="1">
        <f t="shared" si="457"/>
        <v>10606000</v>
      </c>
      <c r="L5300" s="1">
        <v>1</v>
      </c>
      <c r="M5300" s="1">
        <f t="shared" si="458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455"/>
        <v>6</v>
      </c>
      <c r="S5300">
        <v>0.18</v>
      </c>
      <c r="T5300">
        <v>2.3E-3</v>
      </c>
      <c r="U5300">
        <f t="shared" si="456"/>
        <v>1.3799999999999999E-3</v>
      </c>
    </row>
    <row r="5301" spans="1:21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454"/>
        <v>3610</v>
      </c>
      <c r="I5301" s="1"/>
      <c r="J5301" s="1">
        <v>1</v>
      </c>
      <c r="K5301" s="1">
        <f t="shared" si="457"/>
        <v>10608000</v>
      </c>
      <c r="L5301" s="1">
        <v>1</v>
      </c>
      <c r="M5301" s="1">
        <f t="shared" si="458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455"/>
        <v>6</v>
      </c>
      <c r="S5301">
        <v>0.18</v>
      </c>
      <c r="T5301">
        <v>2.3E-3</v>
      </c>
      <c r="U5301">
        <f t="shared" si="456"/>
        <v>1.3799999999999999E-3</v>
      </c>
    </row>
    <row r="5302" spans="1:21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454"/>
        <v>3610</v>
      </c>
      <c r="I5302" s="1"/>
      <c r="J5302" s="1">
        <v>1</v>
      </c>
      <c r="K5302" s="1">
        <f t="shared" si="457"/>
        <v>10610000</v>
      </c>
      <c r="L5302" s="1">
        <v>1</v>
      </c>
      <c r="M5302" s="1">
        <f t="shared" si="458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455"/>
        <v>6</v>
      </c>
      <c r="S5302">
        <v>0.18</v>
      </c>
      <c r="T5302">
        <v>2.3E-3</v>
      </c>
      <c r="U5302">
        <f t="shared" si="456"/>
        <v>1.3799999999999999E-3</v>
      </c>
    </row>
    <row r="5303" spans="1:21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454"/>
        <v>3620</v>
      </c>
      <c r="J5303" s="2">
        <v>1</v>
      </c>
      <c r="K5303" s="2">
        <f t="shared" ref="K5303:K5366" si="459">10000+A5303*2000</f>
        <v>10612000</v>
      </c>
      <c r="L5303" s="2">
        <v>1</v>
      </c>
      <c r="M5303" s="2">
        <f t="shared" ref="M5303:M5366" si="460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455"/>
        <v>6</v>
      </c>
      <c r="S5303">
        <v>0.18</v>
      </c>
      <c r="T5303">
        <v>2.3E-3</v>
      </c>
      <c r="U5303">
        <f t="shared" si="456"/>
        <v>1.3799999999999999E-3</v>
      </c>
    </row>
    <row r="5304" spans="1:21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454"/>
        <v>3620</v>
      </c>
      <c r="J5304" s="2">
        <v>1</v>
      </c>
      <c r="K5304" s="2">
        <f t="shared" si="459"/>
        <v>10614000</v>
      </c>
      <c r="L5304" s="2">
        <v>1</v>
      </c>
      <c r="M5304" s="2">
        <f t="shared" si="460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455"/>
        <v>6</v>
      </c>
      <c r="S5304">
        <v>0.18</v>
      </c>
      <c r="T5304">
        <v>2.3E-3</v>
      </c>
      <c r="U5304">
        <f t="shared" si="456"/>
        <v>1.3799999999999999E-3</v>
      </c>
    </row>
    <row r="5305" spans="1:21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454"/>
        <v>3620</v>
      </c>
      <c r="J5305" s="2">
        <v>1</v>
      </c>
      <c r="K5305" s="2">
        <f t="shared" si="459"/>
        <v>10616000</v>
      </c>
      <c r="L5305" s="2">
        <v>1</v>
      </c>
      <c r="M5305" s="2">
        <f t="shared" si="460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455"/>
        <v>6</v>
      </c>
      <c r="S5305">
        <v>0.18</v>
      </c>
      <c r="T5305">
        <v>2.3E-3</v>
      </c>
      <c r="U5305">
        <f t="shared" si="456"/>
        <v>1.3799999999999999E-3</v>
      </c>
    </row>
    <row r="5306" spans="1:21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454"/>
        <v>3620</v>
      </c>
      <c r="J5306" s="2">
        <v>1</v>
      </c>
      <c r="K5306" s="2">
        <f t="shared" si="459"/>
        <v>10618000</v>
      </c>
      <c r="L5306" s="2">
        <v>1</v>
      </c>
      <c r="M5306" s="2">
        <f t="shared" si="460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455"/>
        <v>6</v>
      </c>
      <c r="S5306">
        <v>0.18</v>
      </c>
      <c r="T5306">
        <v>2.3E-3</v>
      </c>
      <c r="U5306">
        <f t="shared" si="456"/>
        <v>1.3799999999999999E-3</v>
      </c>
    </row>
    <row r="5307" spans="1:21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454"/>
        <v>3620</v>
      </c>
      <c r="J5307" s="2">
        <v>1</v>
      </c>
      <c r="K5307" s="2">
        <f t="shared" si="459"/>
        <v>10620000</v>
      </c>
      <c r="L5307" s="2">
        <v>1</v>
      </c>
      <c r="M5307" s="2">
        <f t="shared" si="460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455"/>
        <v>6</v>
      </c>
      <c r="S5307">
        <v>0.18</v>
      </c>
      <c r="T5307">
        <v>2.3E-3</v>
      </c>
      <c r="U5307">
        <f t="shared" si="456"/>
        <v>1.3799999999999999E-3</v>
      </c>
    </row>
    <row r="5308" spans="1:21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461">ROUNDDOWN(A5307/50*20+1500,-1)</f>
        <v>3620</v>
      </c>
      <c r="J5308" s="2">
        <v>1</v>
      </c>
      <c r="K5308" s="2">
        <f t="shared" si="459"/>
        <v>10622000</v>
      </c>
      <c r="L5308" s="2">
        <v>1</v>
      </c>
      <c r="M5308" s="2">
        <f t="shared" si="460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455"/>
        <v>6</v>
      </c>
      <c r="S5308">
        <v>0.18</v>
      </c>
      <c r="T5308">
        <v>2.3E-3</v>
      </c>
      <c r="U5308">
        <f t="shared" si="456"/>
        <v>1.3799999999999999E-3</v>
      </c>
    </row>
    <row r="5309" spans="1:21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461"/>
        <v>3620</v>
      </c>
      <c r="J5309" s="2">
        <v>1</v>
      </c>
      <c r="K5309" s="2">
        <f t="shared" si="459"/>
        <v>10624000</v>
      </c>
      <c r="L5309" s="2">
        <v>1</v>
      </c>
      <c r="M5309" s="2">
        <f t="shared" si="460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455"/>
        <v>6</v>
      </c>
      <c r="S5309">
        <v>0.18</v>
      </c>
      <c r="T5309">
        <v>2.3E-3</v>
      </c>
      <c r="U5309">
        <f t="shared" si="456"/>
        <v>1.3799999999999999E-3</v>
      </c>
    </row>
    <row r="5310" spans="1:21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461"/>
        <v>3620</v>
      </c>
      <c r="J5310" s="2">
        <v>1</v>
      </c>
      <c r="K5310" s="2">
        <f t="shared" si="459"/>
        <v>10626000</v>
      </c>
      <c r="L5310" s="2">
        <v>1</v>
      </c>
      <c r="M5310" s="2">
        <f t="shared" si="460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455"/>
        <v>6</v>
      </c>
      <c r="S5310">
        <v>0.18</v>
      </c>
      <c r="T5310">
        <v>2.3E-3</v>
      </c>
      <c r="U5310">
        <f t="shared" si="456"/>
        <v>1.3799999999999999E-3</v>
      </c>
    </row>
    <row r="5311" spans="1:21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461"/>
        <v>3620</v>
      </c>
      <c r="J5311" s="2">
        <v>1</v>
      </c>
      <c r="K5311" s="2">
        <f t="shared" si="459"/>
        <v>10628000</v>
      </c>
      <c r="L5311" s="2">
        <v>1</v>
      </c>
      <c r="M5311" s="2">
        <f t="shared" si="460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455"/>
        <v>6</v>
      </c>
      <c r="S5311">
        <v>0.18</v>
      </c>
      <c r="T5311">
        <v>2.3E-3</v>
      </c>
      <c r="U5311">
        <f t="shared" si="456"/>
        <v>1.3799999999999999E-3</v>
      </c>
    </row>
    <row r="5312" spans="1:21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461"/>
        <v>3620</v>
      </c>
      <c r="J5312" s="2">
        <v>1</v>
      </c>
      <c r="K5312" s="2">
        <f t="shared" si="459"/>
        <v>10630000</v>
      </c>
      <c r="L5312" s="2">
        <v>1</v>
      </c>
      <c r="M5312" s="2">
        <f t="shared" si="460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455"/>
        <v>6</v>
      </c>
      <c r="S5312">
        <v>0.18</v>
      </c>
      <c r="T5312">
        <v>2.3E-3</v>
      </c>
      <c r="U5312">
        <f t="shared" si="456"/>
        <v>1.3799999999999999E-3</v>
      </c>
    </row>
    <row r="5313" spans="1:21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461"/>
        <v>3620</v>
      </c>
      <c r="J5313" s="2">
        <v>1</v>
      </c>
      <c r="K5313" s="2">
        <f t="shared" si="459"/>
        <v>10632000</v>
      </c>
      <c r="L5313" s="2">
        <v>1</v>
      </c>
      <c r="M5313" s="2">
        <f t="shared" si="460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455"/>
        <v>6</v>
      </c>
      <c r="S5313">
        <v>0.18</v>
      </c>
      <c r="T5313">
        <v>2.3E-3</v>
      </c>
      <c r="U5313">
        <f t="shared" si="456"/>
        <v>1.3799999999999999E-3</v>
      </c>
    </row>
    <row r="5314" spans="1:21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461"/>
        <v>3620</v>
      </c>
      <c r="J5314" s="2">
        <v>1</v>
      </c>
      <c r="K5314" s="2">
        <f t="shared" si="459"/>
        <v>10634000</v>
      </c>
      <c r="L5314" s="2">
        <v>1</v>
      </c>
      <c r="M5314" s="2">
        <f t="shared" si="460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455"/>
        <v>6</v>
      </c>
      <c r="S5314">
        <v>0.18</v>
      </c>
      <c r="T5314">
        <v>2.3E-3</v>
      </c>
      <c r="U5314">
        <f t="shared" si="456"/>
        <v>1.3799999999999999E-3</v>
      </c>
    </row>
    <row r="5315" spans="1:21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461"/>
        <v>3620</v>
      </c>
      <c r="J5315" s="2">
        <v>1</v>
      </c>
      <c r="K5315" s="2">
        <f t="shared" si="459"/>
        <v>10636000</v>
      </c>
      <c r="L5315" s="2">
        <v>1</v>
      </c>
      <c r="M5315" s="2">
        <f t="shared" si="460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462">QUOTIENT(A5315,1000)+1</f>
        <v>6</v>
      </c>
      <c r="S5315">
        <v>0.18</v>
      </c>
      <c r="T5315">
        <v>2.3E-3</v>
      </c>
      <c r="U5315">
        <f t="shared" si="456"/>
        <v>1.3799999999999999E-3</v>
      </c>
    </row>
    <row r="5316" spans="1:21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461"/>
        <v>3620</v>
      </c>
      <c r="J5316" s="2">
        <v>1</v>
      </c>
      <c r="K5316" s="2">
        <f t="shared" si="459"/>
        <v>10638000</v>
      </c>
      <c r="L5316" s="2">
        <v>1</v>
      </c>
      <c r="M5316" s="2">
        <f t="shared" si="460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462"/>
        <v>6</v>
      </c>
      <c r="S5316">
        <v>0.18</v>
      </c>
      <c r="T5316">
        <v>2.3E-3</v>
      </c>
      <c r="U5316">
        <f t="shared" ref="U5316:U5379" si="463">T5316*0.6</f>
        <v>1.3799999999999999E-3</v>
      </c>
    </row>
    <row r="5317" spans="1:21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461"/>
        <v>3620</v>
      </c>
      <c r="J5317" s="2">
        <v>1</v>
      </c>
      <c r="K5317" s="2">
        <f t="shared" si="459"/>
        <v>10640000</v>
      </c>
      <c r="L5317" s="2">
        <v>1</v>
      </c>
      <c r="M5317" s="2">
        <f t="shared" si="460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462"/>
        <v>6</v>
      </c>
      <c r="S5317">
        <v>0.18</v>
      </c>
      <c r="T5317">
        <v>2.3E-3</v>
      </c>
      <c r="U5317">
        <f t="shared" si="463"/>
        <v>1.3799999999999999E-3</v>
      </c>
    </row>
    <row r="5318" spans="1:21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461"/>
        <v>3620</v>
      </c>
      <c r="J5318" s="2">
        <v>1</v>
      </c>
      <c r="K5318" s="2">
        <f t="shared" si="459"/>
        <v>10642000</v>
      </c>
      <c r="L5318" s="2">
        <v>1</v>
      </c>
      <c r="M5318" s="2">
        <f t="shared" si="460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462"/>
        <v>6</v>
      </c>
      <c r="S5318">
        <v>0.18</v>
      </c>
      <c r="T5318">
        <v>2.3E-3</v>
      </c>
      <c r="U5318">
        <f t="shared" si="463"/>
        <v>1.3799999999999999E-3</v>
      </c>
    </row>
    <row r="5319" spans="1:21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461"/>
        <v>3620</v>
      </c>
      <c r="J5319" s="2">
        <v>1</v>
      </c>
      <c r="K5319" s="2">
        <f t="shared" si="459"/>
        <v>10644000</v>
      </c>
      <c r="L5319" s="2">
        <v>1</v>
      </c>
      <c r="M5319" s="2">
        <f t="shared" si="460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462"/>
        <v>6</v>
      </c>
      <c r="S5319">
        <v>0.18</v>
      </c>
      <c r="T5319">
        <v>2.3E-3</v>
      </c>
      <c r="U5319">
        <f t="shared" si="463"/>
        <v>1.3799999999999999E-3</v>
      </c>
    </row>
    <row r="5320" spans="1:21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461"/>
        <v>3620</v>
      </c>
      <c r="J5320" s="2">
        <v>1</v>
      </c>
      <c r="K5320" s="2">
        <f t="shared" si="459"/>
        <v>10646000</v>
      </c>
      <c r="L5320" s="2">
        <v>1</v>
      </c>
      <c r="M5320" s="2">
        <f t="shared" si="460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462"/>
        <v>6</v>
      </c>
      <c r="S5320">
        <v>0.18</v>
      </c>
      <c r="T5320">
        <v>2.3E-3</v>
      </c>
      <c r="U5320">
        <f t="shared" si="463"/>
        <v>1.3799999999999999E-3</v>
      </c>
    </row>
    <row r="5321" spans="1:21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461"/>
        <v>3620</v>
      </c>
      <c r="J5321" s="2">
        <v>1</v>
      </c>
      <c r="K5321" s="2">
        <f t="shared" si="459"/>
        <v>10648000</v>
      </c>
      <c r="L5321" s="2">
        <v>1</v>
      </c>
      <c r="M5321" s="2">
        <f t="shared" si="460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462"/>
        <v>6</v>
      </c>
      <c r="S5321">
        <v>0.18</v>
      </c>
      <c r="T5321">
        <v>2.3E-3</v>
      </c>
      <c r="U5321">
        <f t="shared" si="463"/>
        <v>1.3799999999999999E-3</v>
      </c>
    </row>
    <row r="5322" spans="1:21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461"/>
        <v>3620</v>
      </c>
      <c r="J5322" s="2">
        <v>1</v>
      </c>
      <c r="K5322" s="2">
        <f t="shared" si="459"/>
        <v>10650000</v>
      </c>
      <c r="L5322" s="2">
        <v>1</v>
      </c>
      <c r="M5322" s="2">
        <f t="shared" si="460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462"/>
        <v>6</v>
      </c>
      <c r="S5322">
        <v>0.18</v>
      </c>
      <c r="T5322">
        <v>2.3E-3</v>
      </c>
      <c r="U5322">
        <f t="shared" si="463"/>
        <v>1.3799999999999999E-3</v>
      </c>
    </row>
    <row r="5323" spans="1:21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461"/>
        <v>3620</v>
      </c>
      <c r="J5323" s="2">
        <v>1</v>
      </c>
      <c r="K5323" s="2">
        <f t="shared" si="459"/>
        <v>10652000</v>
      </c>
      <c r="L5323" s="2">
        <v>1</v>
      </c>
      <c r="M5323" s="2">
        <f t="shared" si="460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462"/>
        <v>6</v>
      </c>
      <c r="S5323">
        <v>0.18</v>
      </c>
      <c r="T5323">
        <v>2.3E-3</v>
      </c>
      <c r="U5323">
        <f t="shared" si="463"/>
        <v>1.3799999999999999E-3</v>
      </c>
    </row>
    <row r="5324" spans="1:21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461"/>
        <v>3620</v>
      </c>
      <c r="J5324" s="2">
        <v>1</v>
      </c>
      <c r="K5324" s="2">
        <f t="shared" si="459"/>
        <v>10654000</v>
      </c>
      <c r="L5324" s="2">
        <v>1</v>
      </c>
      <c r="M5324" s="2">
        <f t="shared" si="460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462"/>
        <v>6</v>
      </c>
      <c r="S5324">
        <v>0.18</v>
      </c>
      <c r="T5324">
        <v>2.3E-3</v>
      </c>
      <c r="U5324">
        <f t="shared" si="463"/>
        <v>1.3799999999999999E-3</v>
      </c>
    </row>
    <row r="5325" spans="1:21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461"/>
        <v>3620</v>
      </c>
      <c r="J5325" s="2">
        <v>1</v>
      </c>
      <c r="K5325" s="2">
        <f t="shared" si="459"/>
        <v>10656000</v>
      </c>
      <c r="L5325" s="2">
        <v>1</v>
      </c>
      <c r="M5325" s="2">
        <f t="shared" si="460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462"/>
        <v>6</v>
      </c>
      <c r="S5325">
        <v>0.18</v>
      </c>
      <c r="T5325">
        <v>2.3E-3</v>
      </c>
      <c r="U5325">
        <f t="shared" si="463"/>
        <v>1.3799999999999999E-3</v>
      </c>
    </row>
    <row r="5326" spans="1:21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461"/>
        <v>3620</v>
      </c>
      <c r="J5326" s="2">
        <v>1</v>
      </c>
      <c r="K5326" s="2">
        <f t="shared" si="459"/>
        <v>10658000</v>
      </c>
      <c r="L5326" s="2">
        <v>1</v>
      </c>
      <c r="M5326" s="2">
        <f t="shared" si="460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462"/>
        <v>6</v>
      </c>
      <c r="S5326">
        <v>0.18</v>
      </c>
      <c r="T5326">
        <v>2.3E-3</v>
      </c>
      <c r="U5326">
        <f t="shared" si="463"/>
        <v>1.3799999999999999E-3</v>
      </c>
    </row>
    <row r="5327" spans="1:21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461"/>
        <v>3620</v>
      </c>
      <c r="J5327" s="2">
        <v>1</v>
      </c>
      <c r="K5327" s="2">
        <f t="shared" si="459"/>
        <v>10660000</v>
      </c>
      <c r="L5327" s="2">
        <v>1</v>
      </c>
      <c r="M5327" s="2">
        <f t="shared" si="460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462"/>
        <v>6</v>
      </c>
      <c r="S5327">
        <v>0.18</v>
      </c>
      <c r="T5327">
        <v>2.3E-3</v>
      </c>
      <c r="U5327">
        <f t="shared" si="463"/>
        <v>1.3799999999999999E-3</v>
      </c>
    </row>
    <row r="5328" spans="1:21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461"/>
        <v>3630</v>
      </c>
      <c r="J5328" s="2">
        <v>1</v>
      </c>
      <c r="K5328" s="2">
        <f t="shared" si="459"/>
        <v>10662000</v>
      </c>
      <c r="L5328" s="2">
        <v>1</v>
      </c>
      <c r="M5328" s="2">
        <f t="shared" si="460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462"/>
        <v>6</v>
      </c>
      <c r="S5328">
        <v>0.18</v>
      </c>
      <c r="T5328">
        <v>2.3E-3</v>
      </c>
      <c r="U5328">
        <f t="shared" si="463"/>
        <v>1.3799999999999999E-3</v>
      </c>
    </row>
    <row r="5329" spans="1:21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461"/>
        <v>3630</v>
      </c>
      <c r="J5329" s="2">
        <v>1</v>
      </c>
      <c r="K5329" s="2">
        <f t="shared" si="459"/>
        <v>10664000</v>
      </c>
      <c r="L5329" s="2">
        <v>1</v>
      </c>
      <c r="M5329" s="2">
        <f t="shared" si="460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462"/>
        <v>6</v>
      </c>
      <c r="S5329">
        <v>0.18</v>
      </c>
      <c r="T5329">
        <v>2.3E-3</v>
      </c>
      <c r="U5329">
        <f t="shared" si="463"/>
        <v>1.3799999999999999E-3</v>
      </c>
    </row>
    <row r="5330" spans="1:21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461"/>
        <v>3630</v>
      </c>
      <c r="J5330" s="2">
        <v>1</v>
      </c>
      <c r="K5330" s="2">
        <f t="shared" si="459"/>
        <v>10666000</v>
      </c>
      <c r="L5330" s="2">
        <v>1</v>
      </c>
      <c r="M5330" s="2">
        <f t="shared" si="460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462"/>
        <v>6</v>
      </c>
      <c r="S5330">
        <v>0.18</v>
      </c>
      <c r="T5330">
        <v>2.3E-3</v>
      </c>
      <c r="U5330">
        <f t="shared" si="463"/>
        <v>1.3799999999999999E-3</v>
      </c>
    </row>
    <row r="5331" spans="1:21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461"/>
        <v>3630</v>
      </c>
      <c r="J5331" s="2">
        <v>1</v>
      </c>
      <c r="K5331" s="2">
        <f t="shared" si="459"/>
        <v>10668000</v>
      </c>
      <c r="L5331" s="2">
        <v>1</v>
      </c>
      <c r="M5331" s="2">
        <f t="shared" si="460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462"/>
        <v>6</v>
      </c>
      <c r="S5331">
        <v>0.18</v>
      </c>
      <c r="T5331">
        <v>2.3E-3</v>
      </c>
      <c r="U5331">
        <f t="shared" si="463"/>
        <v>1.3799999999999999E-3</v>
      </c>
    </row>
    <row r="5332" spans="1:21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461"/>
        <v>3630</v>
      </c>
      <c r="J5332" s="2">
        <v>1</v>
      </c>
      <c r="K5332" s="2">
        <f t="shared" si="459"/>
        <v>10670000</v>
      </c>
      <c r="L5332" s="2">
        <v>1</v>
      </c>
      <c r="M5332" s="2">
        <f t="shared" si="460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462"/>
        <v>6</v>
      </c>
      <c r="S5332">
        <v>0.18</v>
      </c>
      <c r="T5332">
        <v>2.3E-3</v>
      </c>
      <c r="U5332">
        <f t="shared" si="463"/>
        <v>1.3799999999999999E-3</v>
      </c>
    </row>
    <row r="5333" spans="1:21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461"/>
        <v>3630</v>
      </c>
      <c r="J5333" s="2">
        <v>1</v>
      </c>
      <c r="K5333" s="2">
        <f t="shared" si="459"/>
        <v>10672000</v>
      </c>
      <c r="L5333" s="2">
        <v>1</v>
      </c>
      <c r="M5333" s="2">
        <f t="shared" si="460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462"/>
        <v>6</v>
      </c>
      <c r="S5333">
        <v>0.18</v>
      </c>
      <c r="T5333">
        <v>2.3E-3</v>
      </c>
      <c r="U5333">
        <f t="shared" si="463"/>
        <v>1.3799999999999999E-3</v>
      </c>
    </row>
    <row r="5334" spans="1:21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461"/>
        <v>3630</v>
      </c>
      <c r="J5334" s="2">
        <v>1</v>
      </c>
      <c r="K5334" s="2">
        <f t="shared" si="459"/>
        <v>10674000</v>
      </c>
      <c r="L5334" s="2">
        <v>1</v>
      </c>
      <c r="M5334" s="2">
        <f t="shared" si="460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462"/>
        <v>6</v>
      </c>
      <c r="S5334">
        <v>0.18</v>
      </c>
      <c r="T5334">
        <v>2.3E-3</v>
      </c>
      <c r="U5334">
        <f t="shared" si="463"/>
        <v>1.3799999999999999E-3</v>
      </c>
    </row>
    <row r="5335" spans="1:21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461"/>
        <v>3630</v>
      </c>
      <c r="J5335" s="2">
        <v>1</v>
      </c>
      <c r="K5335" s="2">
        <f t="shared" si="459"/>
        <v>10676000</v>
      </c>
      <c r="L5335" s="2">
        <v>1</v>
      </c>
      <c r="M5335" s="2">
        <f t="shared" si="460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462"/>
        <v>6</v>
      </c>
      <c r="S5335">
        <v>0.18</v>
      </c>
      <c r="T5335">
        <v>2.3E-3</v>
      </c>
      <c r="U5335">
        <f t="shared" si="463"/>
        <v>1.3799999999999999E-3</v>
      </c>
    </row>
    <row r="5336" spans="1:21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461"/>
        <v>3630</v>
      </c>
      <c r="J5336" s="2">
        <v>1</v>
      </c>
      <c r="K5336" s="2">
        <f t="shared" si="459"/>
        <v>10678000</v>
      </c>
      <c r="L5336" s="2">
        <v>1</v>
      </c>
      <c r="M5336" s="2">
        <f t="shared" si="460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462"/>
        <v>6</v>
      </c>
      <c r="S5336">
        <v>0.18</v>
      </c>
      <c r="T5336">
        <v>2.3E-3</v>
      </c>
      <c r="U5336">
        <f t="shared" si="463"/>
        <v>1.3799999999999999E-3</v>
      </c>
    </row>
    <row r="5337" spans="1:21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461"/>
        <v>3630</v>
      </c>
      <c r="J5337" s="2">
        <v>1</v>
      </c>
      <c r="K5337" s="2">
        <f t="shared" si="459"/>
        <v>10680000</v>
      </c>
      <c r="L5337" s="2">
        <v>1</v>
      </c>
      <c r="M5337" s="2">
        <f t="shared" si="460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462"/>
        <v>6</v>
      </c>
      <c r="S5337">
        <v>0.18</v>
      </c>
      <c r="T5337">
        <v>2.3E-3</v>
      </c>
      <c r="U5337">
        <f t="shared" si="463"/>
        <v>1.3799999999999999E-3</v>
      </c>
    </row>
    <row r="5338" spans="1:21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461"/>
        <v>3630</v>
      </c>
      <c r="J5338" s="2">
        <v>1</v>
      </c>
      <c r="K5338" s="2">
        <f t="shared" si="459"/>
        <v>10682000</v>
      </c>
      <c r="L5338" s="2">
        <v>1</v>
      </c>
      <c r="M5338" s="2">
        <f t="shared" si="460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462"/>
        <v>6</v>
      </c>
      <c r="S5338">
        <v>0.18</v>
      </c>
      <c r="T5338">
        <v>2.3E-3</v>
      </c>
      <c r="U5338">
        <f t="shared" si="463"/>
        <v>1.3799999999999999E-3</v>
      </c>
    </row>
    <row r="5339" spans="1:21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461"/>
        <v>3630</v>
      </c>
      <c r="J5339" s="2">
        <v>1</v>
      </c>
      <c r="K5339" s="2">
        <f t="shared" si="459"/>
        <v>10684000</v>
      </c>
      <c r="L5339" s="2">
        <v>1</v>
      </c>
      <c r="M5339" s="2">
        <f t="shared" si="460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462"/>
        <v>6</v>
      </c>
      <c r="S5339">
        <v>0.18</v>
      </c>
      <c r="T5339">
        <v>2.3E-3</v>
      </c>
      <c r="U5339">
        <f t="shared" si="463"/>
        <v>1.3799999999999999E-3</v>
      </c>
    </row>
    <row r="5340" spans="1:21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461"/>
        <v>3630</v>
      </c>
      <c r="J5340" s="2">
        <v>1</v>
      </c>
      <c r="K5340" s="2">
        <f t="shared" si="459"/>
        <v>10686000</v>
      </c>
      <c r="L5340" s="2">
        <v>1</v>
      </c>
      <c r="M5340" s="2">
        <f t="shared" si="460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462"/>
        <v>6</v>
      </c>
      <c r="S5340">
        <v>0.18</v>
      </c>
      <c r="T5340">
        <v>2.3E-3</v>
      </c>
      <c r="U5340">
        <f t="shared" si="463"/>
        <v>1.3799999999999999E-3</v>
      </c>
    </row>
    <row r="5341" spans="1:21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461"/>
        <v>3630</v>
      </c>
      <c r="J5341" s="2">
        <v>1</v>
      </c>
      <c r="K5341" s="2">
        <f t="shared" si="459"/>
        <v>10688000</v>
      </c>
      <c r="L5341" s="2">
        <v>1</v>
      </c>
      <c r="M5341" s="2">
        <f t="shared" si="460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462"/>
        <v>6</v>
      </c>
      <c r="S5341">
        <v>0.18</v>
      </c>
      <c r="T5341">
        <v>2.3E-3</v>
      </c>
      <c r="U5341">
        <f t="shared" si="463"/>
        <v>1.3799999999999999E-3</v>
      </c>
    </row>
    <row r="5342" spans="1:21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461"/>
        <v>3630</v>
      </c>
      <c r="J5342" s="2">
        <v>1</v>
      </c>
      <c r="K5342" s="2">
        <f t="shared" si="459"/>
        <v>10690000</v>
      </c>
      <c r="L5342" s="2">
        <v>1</v>
      </c>
      <c r="M5342" s="2">
        <f t="shared" si="460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462"/>
        <v>6</v>
      </c>
      <c r="S5342">
        <v>0.18</v>
      </c>
      <c r="T5342">
        <v>2.3E-3</v>
      </c>
      <c r="U5342">
        <f t="shared" si="463"/>
        <v>1.3799999999999999E-3</v>
      </c>
    </row>
    <row r="5343" spans="1:21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461"/>
        <v>3630</v>
      </c>
      <c r="J5343" s="2">
        <v>1</v>
      </c>
      <c r="K5343" s="2">
        <f t="shared" si="459"/>
        <v>10692000</v>
      </c>
      <c r="L5343" s="2">
        <v>1</v>
      </c>
      <c r="M5343" s="2">
        <f t="shared" si="460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462"/>
        <v>6</v>
      </c>
      <c r="S5343">
        <v>0.18</v>
      </c>
      <c r="T5343">
        <v>2.3E-3</v>
      </c>
      <c r="U5343">
        <f t="shared" si="463"/>
        <v>1.3799999999999999E-3</v>
      </c>
    </row>
    <row r="5344" spans="1:21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461"/>
        <v>3630</v>
      </c>
      <c r="J5344" s="2">
        <v>1</v>
      </c>
      <c r="K5344" s="2">
        <f t="shared" si="459"/>
        <v>10694000</v>
      </c>
      <c r="L5344" s="2">
        <v>1</v>
      </c>
      <c r="M5344" s="2">
        <f t="shared" si="460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462"/>
        <v>6</v>
      </c>
      <c r="S5344">
        <v>0.18</v>
      </c>
      <c r="T5344">
        <v>2.3E-3</v>
      </c>
      <c r="U5344">
        <f t="shared" si="463"/>
        <v>1.3799999999999999E-3</v>
      </c>
    </row>
    <row r="5345" spans="1:21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461"/>
        <v>3630</v>
      </c>
      <c r="J5345" s="2">
        <v>1</v>
      </c>
      <c r="K5345" s="2">
        <f t="shared" si="459"/>
        <v>10696000</v>
      </c>
      <c r="L5345" s="2">
        <v>1</v>
      </c>
      <c r="M5345" s="2">
        <f t="shared" si="460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462"/>
        <v>6</v>
      </c>
      <c r="S5345">
        <v>0.18</v>
      </c>
      <c r="T5345">
        <v>2.3E-3</v>
      </c>
      <c r="U5345">
        <f t="shared" si="463"/>
        <v>1.3799999999999999E-3</v>
      </c>
    </row>
    <row r="5346" spans="1:21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461"/>
        <v>3630</v>
      </c>
      <c r="J5346" s="2">
        <v>1</v>
      </c>
      <c r="K5346" s="2">
        <f t="shared" si="459"/>
        <v>10698000</v>
      </c>
      <c r="L5346" s="2">
        <v>1</v>
      </c>
      <c r="M5346" s="2">
        <f t="shared" si="460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462"/>
        <v>6</v>
      </c>
      <c r="S5346">
        <v>0.18</v>
      </c>
      <c r="T5346">
        <v>2.3E-3</v>
      </c>
      <c r="U5346">
        <f t="shared" si="463"/>
        <v>1.3799999999999999E-3</v>
      </c>
    </row>
    <row r="5347" spans="1:21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461"/>
        <v>3630</v>
      </c>
      <c r="J5347" s="2">
        <v>1</v>
      </c>
      <c r="K5347" s="2">
        <f t="shared" si="459"/>
        <v>10700000</v>
      </c>
      <c r="L5347" s="2">
        <v>1</v>
      </c>
      <c r="M5347" s="2">
        <f t="shared" si="460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462"/>
        <v>6</v>
      </c>
      <c r="S5347">
        <v>0.18</v>
      </c>
      <c r="T5347">
        <v>2.3E-3</v>
      </c>
      <c r="U5347">
        <f t="shared" si="463"/>
        <v>1.3799999999999999E-3</v>
      </c>
    </row>
    <row r="5348" spans="1:21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461"/>
        <v>3630</v>
      </c>
      <c r="J5348" s="2">
        <v>1</v>
      </c>
      <c r="K5348" s="2">
        <f t="shared" si="459"/>
        <v>10702000</v>
      </c>
      <c r="L5348" s="2">
        <v>1</v>
      </c>
      <c r="M5348" s="2">
        <f t="shared" si="460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462"/>
        <v>6</v>
      </c>
      <c r="S5348">
        <v>0.18</v>
      </c>
      <c r="T5348">
        <v>2.3E-3</v>
      </c>
      <c r="U5348">
        <f t="shared" si="463"/>
        <v>1.3799999999999999E-3</v>
      </c>
    </row>
    <row r="5349" spans="1:21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461"/>
        <v>3630</v>
      </c>
      <c r="J5349" s="2">
        <v>1</v>
      </c>
      <c r="K5349" s="2">
        <f t="shared" si="459"/>
        <v>10704000</v>
      </c>
      <c r="L5349" s="2">
        <v>1</v>
      </c>
      <c r="M5349" s="2">
        <f t="shared" si="460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462"/>
        <v>6</v>
      </c>
      <c r="S5349">
        <v>0.18</v>
      </c>
      <c r="T5349">
        <v>2.3E-3</v>
      </c>
      <c r="U5349">
        <f t="shared" si="463"/>
        <v>1.3799999999999999E-3</v>
      </c>
    </row>
    <row r="5350" spans="1:21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461"/>
        <v>3630</v>
      </c>
      <c r="J5350" s="2">
        <v>1</v>
      </c>
      <c r="K5350" s="2">
        <f t="shared" si="459"/>
        <v>10706000</v>
      </c>
      <c r="L5350" s="2">
        <v>1</v>
      </c>
      <c r="M5350" s="2">
        <f t="shared" si="460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462"/>
        <v>6</v>
      </c>
      <c r="S5350">
        <v>0.18</v>
      </c>
      <c r="T5350">
        <v>2.3E-3</v>
      </c>
      <c r="U5350">
        <f t="shared" si="463"/>
        <v>1.3799999999999999E-3</v>
      </c>
    </row>
    <row r="5351" spans="1:21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461"/>
        <v>3630</v>
      </c>
      <c r="J5351" s="2">
        <v>1</v>
      </c>
      <c r="K5351" s="2">
        <f t="shared" si="459"/>
        <v>10708000</v>
      </c>
      <c r="L5351" s="2">
        <v>1</v>
      </c>
      <c r="M5351" s="2">
        <f t="shared" si="460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462"/>
        <v>6</v>
      </c>
      <c r="S5351">
        <v>0.18</v>
      </c>
      <c r="T5351">
        <v>2.3E-3</v>
      </c>
      <c r="U5351">
        <f t="shared" si="463"/>
        <v>1.3799999999999999E-3</v>
      </c>
    </row>
    <row r="5352" spans="1:21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461"/>
        <v>3630</v>
      </c>
      <c r="J5352" s="2">
        <v>1</v>
      </c>
      <c r="K5352" s="2">
        <f t="shared" si="459"/>
        <v>10710000</v>
      </c>
      <c r="L5352" s="2">
        <v>1</v>
      </c>
      <c r="M5352" s="2">
        <f t="shared" si="460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462"/>
        <v>6</v>
      </c>
      <c r="S5352">
        <v>0.18</v>
      </c>
      <c r="T5352">
        <v>2.3E-3</v>
      </c>
      <c r="U5352">
        <f t="shared" si="463"/>
        <v>1.3799999999999999E-3</v>
      </c>
    </row>
    <row r="5353" spans="1:21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461"/>
        <v>3640</v>
      </c>
      <c r="I5353" s="1"/>
      <c r="J5353" s="1">
        <v>1</v>
      </c>
      <c r="K5353" s="1">
        <f t="shared" si="459"/>
        <v>10712000</v>
      </c>
      <c r="L5353" s="1">
        <v>1</v>
      </c>
      <c r="M5353" s="1">
        <f t="shared" si="460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462"/>
        <v>6</v>
      </c>
      <c r="S5353">
        <v>0.18</v>
      </c>
      <c r="T5353">
        <v>2.3E-3</v>
      </c>
      <c r="U5353">
        <f t="shared" si="463"/>
        <v>1.3799999999999999E-3</v>
      </c>
    </row>
    <row r="5354" spans="1:21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461"/>
        <v>3640</v>
      </c>
      <c r="I5354" s="1"/>
      <c r="J5354" s="1">
        <v>1</v>
      </c>
      <c r="K5354" s="1">
        <f t="shared" si="459"/>
        <v>10714000</v>
      </c>
      <c r="L5354" s="1">
        <v>1</v>
      </c>
      <c r="M5354" s="1">
        <f t="shared" si="460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462"/>
        <v>6</v>
      </c>
      <c r="S5354">
        <v>0.18</v>
      </c>
      <c r="T5354">
        <v>2.3E-3</v>
      </c>
      <c r="U5354">
        <f t="shared" si="463"/>
        <v>1.3799999999999999E-3</v>
      </c>
    </row>
    <row r="5355" spans="1:21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461"/>
        <v>3640</v>
      </c>
      <c r="I5355" s="1"/>
      <c r="J5355" s="1">
        <v>1</v>
      </c>
      <c r="K5355" s="1">
        <f t="shared" si="459"/>
        <v>10716000</v>
      </c>
      <c r="L5355" s="1">
        <v>1</v>
      </c>
      <c r="M5355" s="1">
        <f t="shared" si="460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462"/>
        <v>6</v>
      </c>
      <c r="S5355">
        <v>0.18</v>
      </c>
      <c r="T5355">
        <v>2.3E-3</v>
      </c>
      <c r="U5355">
        <f t="shared" si="463"/>
        <v>1.3799999999999999E-3</v>
      </c>
    </row>
    <row r="5356" spans="1:21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461"/>
        <v>3640</v>
      </c>
      <c r="I5356" s="1"/>
      <c r="J5356" s="1">
        <v>1</v>
      </c>
      <c r="K5356" s="1">
        <f t="shared" si="459"/>
        <v>10718000</v>
      </c>
      <c r="L5356" s="1">
        <v>1</v>
      </c>
      <c r="M5356" s="1">
        <f t="shared" si="460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462"/>
        <v>6</v>
      </c>
      <c r="S5356">
        <v>0.18</v>
      </c>
      <c r="T5356">
        <v>2.3E-3</v>
      </c>
      <c r="U5356">
        <f t="shared" si="463"/>
        <v>1.3799999999999999E-3</v>
      </c>
    </row>
    <row r="5357" spans="1:21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461"/>
        <v>3640</v>
      </c>
      <c r="I5357" s="1"/>
      <c r="J5357" s="1">
        <v>1</v>
      </c>
      <c r="K5357" s="1">
        <f t="shared" si="459"/>
        <v>10720000</v>
      </c>
      <c r="L5357" s="1">
        <v>1</v>
      </c>
      <c r="M5357" s="1">
        <f t="shared" si="460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462"/>
        <v>6</v>
      </c>
      <c r="S5357">
        <v>0.18</v>
      </c>
      <c r="T5357">
        <v>2.3E-3</v>
      </c>
      <c r="U5357">
        <f t="shared" si="463"/>
        <v>1.3799999999999999E-3</v>
      </c>
    </row>
    <row r="5358" spans="1:21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461"/>
        <v>3640</v>
      </c>
      <c r="I5358" s="1"/>
      <c r="J5358" s="1">
        <v>1</v>
      </c>
      <c r="K5358" s="1">
        <f t="shared" si="459"/>
        <v>10722000</v>
      </c>
      <c r="L5358" s="1">
        <v>1</v>
      </c>
      <c r="M5358" s="1">
        <f t="shared" si="460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462"/>
        <v>6</v>
      </c>
      <c r="S5358">
        <v>0.18</v>
      </c>
      <c r="T5358">
        <v>2.3E-3</v>
      </c>
      <c r="U5358">
        <f t="shared" si="463"/>
        <v>1.3799999999999999E-3</v>
      </c>
    </row>
    <row r="5359" spans="1:21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461"/>
        <v>3640</v>
      </c>
      <c r="I5359" s="1"/>
      <c r="J5359" s="1">
        <v>1</v>
      </c>
      <c r="K5359" s="1">
        <f t="shared" si="459"/>
        <v>10724000</v>
      </c>
      <c r="L5359" s="1">
        <v>1</v>
      </c>
      <c r="M5359" s="1">
        <f t="shared" si="460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462"/>
        <v>6</v>
      </c>
      <c r="S5359">
        <v>0.18</v>
      </c>
      <c r="T5359">
        <v>2.3E-3</v>
      </c>
      <c r="U5359">
        <f t="shared" si="463"/>
        <v>1.3799999999999999E-3</v>
      </c>
    </row>
    <row r="5360" spans="1:21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461"/>
        <v>3640</v>
      </c>
      <c r="I5360" s="1"/>
      <c r="J5360" s="1">
        <v>1</v>
      </c>
      <c r="K5360" s="1">
        <f t="shared" si="459"/>
        <v>10726000</v>
      </c>
      <c r="L5360" s="1">
        <v>1</v>
      </c>
      <c r="M5360" s="1">
        <f t="shared" si="460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462"/>
        <v>6</v>
      </c>
      <c r="S5360">
        <v>0.18</v>
      </c>
      <c r="T5360">
        <v>2.3E-3</v>
      </c>
      <c r="U5360">
        <f t="shared" si="463"/>
        <v>1.3799999999999999E-3</v>
      </c>
    </row>
    <row r="5361" spans="1:21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461"/>
        <v>3640</v>
      </c>
      <c r="I5361" s="1"/>
      <c r="J5361" s="1">
        <v>1</v>
      </c>
      <c r="K5361" s="1">
        <f t="shared" si="459"/>
        <v>10728000</v>
      </c>
      <c r="L5361" s="1">
        <v>1</v>
      </c>
      <c r="M5361" s="1">
        <f t="shared" si="460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462"/>
        <v>6</v>
      </c>
      <c r="S5361">
        <v>0.18</v>
      </c>
      <c r="T5361">
        <v>2.3E-3</v>
      </c>
      <c r="U5361">
        <f t="shared" si="463"/>
        <v>1.3799999999999999E-3</v>
      </c>
    </row>
    <row r="5362" spans="1:21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461"/>
        <v>3640</v>
      </c>
      <c r="I5362" s="1"/>
      <c r="J5362" s="1">
        <v>1</v>
      </c>
      <c r="K5362" s="1">
        <f t="shared" si="459"/>
        <v>10730000</v>
      </c>
      <c r="L5362" s="1">
        <v>1</v>
      </c>
      <c r="M5362" s="1">
        <f t="shared" si="460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462"/>
        <v>6</v>
      </c>
      <c r="S5362">
        <v>0.18</v>
      </c>
      <c r="T5362">
        <v>2.3E-3</v>
      </c>
      <c r="U5362">
        <f t="shared" si="463"/>
        <v>1.3799999999999999E-3</v>
      </c>
    </row>
    <row r="5363" spans="1:21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461"/>
        <v>3640</v>
      </c>
      <c r="I5363" s="1"/>
      <c r="J5363" s="1">
        <v>1</v>
      </c>
      <c r="K5363" s="1">
        <f t="shared" si="459"/>
        <v>10732000</v>
      </c>
      <c r="L5363" s="1">
        <v>1</v>
      </c>
      <c r="M5363" s="1">
        <f t="shared" si="460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462"/>
        <v>6</v>
      </c>
      <c r="S5363">
        <v>0.18</v>
      </c>
      <c r="T5363">
        <v>2.3E-3</v>
      </c>
      <c r="U5363">
        <f t="shared" si="463"/>
        <v>1.3799999999999999E-3</v>
      </c>
    </row>
    <row r="5364" spans="1:21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461"/>
        <v>3640</v>
      </c>
      <c r="I5364" s="1"/>
      <c r="J5364" s="1">
        <v>1</v>
      </c>
      <c r="K5364" s="1">
        <f t="shared" si="459"/>
        <v>10734000</v>
      </c>
      <c r="L5364" s="1">
        <v>1</v>
      </c>
      <c r="M5364" s="1">
        <f t="shared" si="460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462"/>
        <v>6</v>
      </c>
      <c r="S5364">
        <v>0.18</v>
      </c>
      <c r="T5364">
        <v>2.3E-3</v>
      </c>
      <c r="U5364">
        <f t="shared" si="463"/>
        <v>1.3799999999999999E-3</v>
      </c>
    </row>
    <row r="5365" spans="1:21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461"/>
        <v>3640</v>
      </c>
      <c r="I5365" s="1"/>
      <c r="J5365" s="1">
        <v>1</v>
      </c>
      <c r="K5365" s="1">
        <f t="shared" si="459"/>
        <v>10736000</v>
      </c>
      <c r="L5365" s="1">
        <v>1</v>
      </c>
      <c r="M5365" s="1">
        <f t="shared" si="460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462"/>
        <v>6</v>
      </c>
      <c r="S5365">
        <v>0.18</v>
      </c>
      <c r="T5365">
        <v>2.3E-3</v>
      </c>
      <c r="U5365">
        <f t="shared" si="463"/>
        <v>1.3799999999999999E-3</v>
      </c>
    </row>
    <row r="5366" spans="1:21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461"/>
        <v>3640</v>
      </c>
      <c r="I5366" s="1"/>
      <c r="J5366" s="1">
        <v>1</v>
      </c>
      <c r="K5366" s="1">
        <f t="shared" si="459"/>
        <v>10738000</v>
      </c>
      <c r="L5366" s="1">
        <v>1</v>
      </c>
      <c r="M5366" s="1">
        <f t="shared" si="460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462"/>
        <v>6</v>
      </c>
      <c r="S5366">
        <v>0.18</v>
      </c>
      <c r="T5366">
        <v>2.3E-3</v>
      </c>
      <c r="U5366">
        <f t="shared" si="463"/>
        <v>1.3799999999999999E-3</v>
      </c>
    </row>
    <row r="5367" spans="1:21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461"/>
        <v>3640</v>
      </c>
      <c r="I5367" s="1"/>
      <c r="J5367" s="1">
        <v>1</v>
      </c>
      <c r="K5367" s="1">
        <f t="shared" ref="K5367:K5430" si="464">10000+A5367*2000</f>
        <v>10740000</v>
      </c>
      <c r="L5367" s="1">
        <v>1</v>
      </c>
      <c r="M5367" s="1">
        <f t="shared" ref="M5367:M5430" si="465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462"/>
        <v>6</v>
      </c>
      <c r="S5367">
        <v>0.18</v>
      </c>
      <c r="T5367">
        <v>2.3E-3</v>
      </c>
      <c r="U5367">
        <f t="shared" si="463"/>
        <v>1.3799999999999999E-3</v>
      </c>
    </row>
    <row r="5368" spans="1:21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461"/>
        <v>3640</v>
      </c>
      <c r="I5368" s="1"/>
      <c r="J5368" s="1">
        <v>1</v>
      </c>
      <c r="K5368" s="1">
        <f t="shared" si="464"/>
        <v>10742000</v>
      </c>
      <c r="L5368" s="1">
        <v>1</v>
      </c>
      <c r="M5368" s="1">
        <f t="shared" si="465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462"/>
        <v>6</v>
      </c>
      <c r="S5368">
        <v>0.18</v>
      </c>
      <c r="T5368">
        <v>2.3E-3</v>
      </c>
      <c r="U5368">
        <f t="shared" si="463"/>
        <v>1.3799999999999999E-3</v>
      </c>
    </row>
    <row r="5369" spans="1:21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461"/>
        <v>3640</v>
      </c>
      <c r="I5369" s="1"/>
      <c r="J5369" s="1">
        <v>1</v>
      </c>
      <c r="K5369" s="1">
        <f t="shared" si="464"/>
        <v>10744000</v>
      </c>
      <c r="L5369" s="1">
        <v>1</v>
      </c>
      <c r="M5369" s="1">
        <f t="shared" si="465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462"/>
        <v>6</v>
      </c>
      <c r="S5369">
        <v>0.18</v>
      </c>
      <c r="T5369">
        <v>2.3E-3</v>
      </c>
      <c r="U5369">
        <f t="shared" si="463"/>
        <v>1.3799999999999999E-3</v>
      </c>
    </row>
    <row r="5370" spans="1:21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461"/>
        <v>3640</v>
      </c>
      <c r="I5370" s="1"/>
      <c r="J5370" s="1">
        <v>1</v>
      </c>
      <c r="K5370" s="1">
        <f t="shared" si="464"/>
        <v>10746000</v>
      </c>
      <c r="L5370" s="1">
        <v>1</v>
      </c>
      <c r="M5370" s="1">
        <f t="shared" si="465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462"/>
        <v>6</v>
      </c>
      <c r="S5370">
        <v>0.18</v>
      </c>
      <c r="T5370">
        <v>2.3E-3</v>
      </c>
      <c r="U5370">
        <f t="shared" si="463"/>
        <v>1.3799999999999999E-3</v>
      </c>
    </row>
    <row r="5371" spans="1:21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461"/>
        <v>3640</v>
      </c>
      <c r="I5371" s="1"/>
      <c r="J5371" s="1">
        <v>1</v>
      </c>
      <c r="K5371" s="1">
        <f t="shared" si="464"/>
        <v>10748000</v>
      </c>
      <c r="L5371" s="1">
        <v>1</v>
      </c>
      <c r="M5371" s="1">
        <f t="shared" si="465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462"/>
        <v>6</v>
      </c>
      <c r="S5371">
        <v>0.18</v>
      </c>
      <c r="T5371">
        <v>2.3E-3</v>
      </c>
      <c r="U5371">
        <f t="shared" si="463"/>
        <v>1.3799999999999999E-3</v>
      </c>
    </row>
    <row r="5372" spans="1:21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466">ROUNDDOWN(A5371/50*20+1500,-1)</f>
        <v>3640</v>
      </c>
      <c r="I5372" s="1"/>
      <c r="J5372" s="1">
        <v>1</v>
      </c>
      <c r="K5372" s="1">
        <f t="shared" si="464"/>
        <v>10750000</v>
      </c>
      <c r="L5372" s="1">
        <v>1</v>
      </c>
      <c r="M5372" s="1">
        <f t="shared" si="465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462"/>
        <v>6</v>
      </c>
      <c r="S5372">
        <v>0.18</v>
      </c>
      <c r="T5372">
        <v>2.3E-3</v>
      </c>
      <c r="U5372">
        <f t="shared" si="463"/>
        <v>1.3799999999999999E-3</v>
      </c>
    </row>
    <row r="5373" spans="1:21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466"/>
        <v>3640</v>
      </c>
      <c r="I5373" s="1"/>
      <c r="J5373" s="1">
        <v>1</v>
      </c>
      <c r="K5373" s="1">
        <f t="shared" si="464"/>
        <v>10752000</v>
      </c>
      <c r="L5373" s="1">
        <v>1</v>
      </c>
      <c r="M5373" s="1">
        <f t="shared" si="465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462"/>
        <v>6</v>
      </c>
      <c r="S5373">
        <v>0.18</v>
      </c>
      <c r="T5373">
        <v>2.3E-3</v>
      </c>
      <c r="U5373">
        <f t="shared" si="463"/>
        <v>1.3799999999999999E-3</v>
      </c>
    </row>
    <row r="5374" spans="1:21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466"/>
        <v>3640</v>
      </c>
      <c r="I5374" s="1"/>
      <c r="J5374" s="1">
        <v>1</v>
      </c>
      <c r="K5374" s="1">
        <f t="shared" si="464"/>
        <v>10754000</v>
      </c>
      <c r="L5374" s="1">
        <v>1</v>
      </c>
      <c r="M5374" s="1">
        <f t="shared" si="465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462"/>
        <v>6</v>
      </c>
      <c r="S5374">
        <v>0.18</v>
      </c>
      <c r="T5374">
        <v>2.3E-3</v>
      </c>
      <c r="U5374">
        <f t="shared" si="463"/>
        <v>1.3799999999999999E-3</v>
      </c>
    </row>
    <row r="5375" spans="1:21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466"/>
        <v>3640</v>
      </c>
      <c r="I5375" s="1"/>
      <c r="J5375" s="1">
        <v>1</v>
      </c>
      <c r="K5375" s="1">
        <f t="shared" si="464"/>
        <v>10756000</v>
      </c>
      <c r="L5375" s="1">
        <v>1</v>
      </c>
      <c r="M5375" s="1">
        <f t="shared" si="465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462"/>
        <v>6</v>
      </c>
      <c r="S5375">
        <v>0.18</v>
      </c>
      <c r="T5375">
        <v>2.3E-3</v>
      </c>
      <c r="U5375">
        <f t="shared" si="463"/>
        <v>1.3799999999999999E-3</v>
      </c>
    </row>
    <row r="5376" spans="1:21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466"/>
        <v>3640</v>
      </c>
      <c r="I5376" s="1"/>
      <c r="J5376" s="1">
        <v>1</v>
      </c>
      <c r="K5376" s="1">
        <f t="shared" si="464"/>
        <v>10758000</v>
      </c>
      <c r="L5376" s="1">
        <v>1</v>
      </c>
      <c r="M5376" s="1">
        <f t="shared" si="465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462"/>
        <v>6</v>
      </c>
      <c r="S5376">
        <v>0.18</v>
      </c>
      <c r="T5376">
        <v>2.3E-3</v>
      </c>
      <c r="U5376">
        <f t="shared" si="463"/>
        <v>1.3799999999999999E-3</v>
      </c>
    </row>
    <row r="5377" spans="1:21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466"/>
        <v>3640</v>
      </c>
      <c r="I5377" s="1"/>
      <c r="J5377" s="1">
        <v>1</v>
      </c>
      <c r="K5377" s="1">
        <f t="shared" si="464"/>
        <v>10760000</v>
      </c>
      <c r="L5377" s="1">
        <v>1</v>
      </c>
      <c r="M5377" s="1">
        <f t="shared" si="465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462"/>
        <v>6</v>
      </c>
      <c r="S5377">
        <v>0.18</v>
      </c>
      <c r="T5377">
        <v>2.3E-3</v>
      </c>
      <c r="U5377">
        <f t="shared" si="463"/>
        <v>1.3799999999999999E-3</v>
      </c>
    </row>
    <row r="5378" spans="1:21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466"/>
        <v>3650</v>
      </c>
      <c r="I5378" s="1"/>
      <c r="J5378" s="1">
        <v>1</v>
      </c>
      <c r="K5378" s="1">
        <f t="shared" si="464"/>
        <v>10762000</v>
      </c>
      <c r="L5378" s="1">
        <v>1</v>
      </c>
      <c r="M5378" s="1">
        <f t="shared" si="465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462"/>
        <v>6</v>
      </c>
      <c r="S5378">
        <v>0.18</v>
      </c>
      <c r="T5378">
        <v>2.3E-3</v>
      </c>
      <c r="U5378">
        <f t="shared" si="463"/>
        <v>1.3799999999999999E-3</v>
      </c>
    </row>
    <row r="5379" spans="1:21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466"/>
        <v>3650</v>
      </c>
      <c r="I5379" s="1"/>
      <c r="J5379" s="1">
        <v>1</v>
      </c>
      <c r="K5379" s="1">
        <f t="shared" si="464"/>
        <v>10764000</v>
      </c>
      <c r="L5379" s="1">
        <v>1</v>
      </c>
      <c r="M5379" s="1">
        <f t="shared" si="465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467">QUOTIENT(A5379,1000)+1</f>
        <v>6</v>
      </c>
      <c r="S5379">
        <v>0.18</v>
      </c>
      <c r="T5379">
        <v>2.3E-3</v>
      </c>
      <c r="U5379">
        <f t="shared" si="463"/>
        <v>1.3799999999999999E-3</v>
      </c>
    </row>
    <row r="5380" spans="1:21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466"/>
        <v>3650</v>
      </c>
      <c r="I5380" s="1"/>
      <c r="J5380" s="1">
        <v>1</v>
      </c>
      <c r="K5380" s="1">
        <f t="shared" si="464"/>
        <v>10766000</v>
      </c>
      <c r="L5380" s="1">
        <v>1</v>
      </c>
      <c r="M5380" s="1">
        <f t="shared" si="465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467"/>
        <v>6</v>
      </c>
      <c r="S5380">
        <v>0.18</v>
      </c>
      <c r="T5380">
        <v>2.3E-3</v>
      </c>
      <c r="U5380">
        <f t="shared" ref="U5380:U5443" si="468">T5380*0.6</f>
        <v>1.3799999999999999E-3</v>
      </c>
    </row>
    <row r="5381" spans="1:21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466"/>
        <v>3650</v>
      </c>
      <c r="I5381" s="1"/>
      <c r="J5381" s="1">
        <v>1</v>
      </c>
      <c r="K5381" s="1">
        <f t="shared" si="464"/>
        <v>10768000</v>
      </c>
      <c r="L5381" s="1">
        <v>1</v>
      </c>
      <c r="M5381" s="1">
        <f t="shared" si="465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467"/>
        <v>6</v>
      </c>
      <c r="S5381">
        <v>0.18</v>
      </c>
      <c r="T5381">
        <v>2.3E-3</v>
      </c>
      <c r="U5381">
        <f t="shared" si="468"/>
        <v>1.3799999999999999E-3</v>
      </c>
    </row>
    <row r="5382" spans="1:21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466"/>
        <v>3650</v>
      </c>
      <c r="I5382" s="1"/>
      <c r="J5382" s="1">
        <v>1</v>
      </c>
      <c r="K5382" s="1">
        <f t="shared" si="464"/>
        <v>10770000</v>
      </c>
      <c r="L5382" s="1">
        <v>1</v>
      </c>
      <c r="M5382" s="1">
        <f t="shared" si="465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467"/>
        <v>6</v>
      </c>
      <c r="S5382">
        <v>0.18</v>
      </c>
      <c r="T5382">
        <v>2.3E-3</v>
      </c>
      <c r="U5382">
        <f t="shared" si="468"/>
        <v>1.3799999999999999E-3</v>
      </c>
    </row>
    <row r="5383" spans="1:21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466"/>
        <v>3650</v>
      </c>
      <c r="I5383" s="1"/>
      <c r="J5383" s="1">
        <v>1</v>
      </c>
      <c r="K5383" s="1">
        <f t="shared" si="464"/>
        <v>10772000</v>
      </c>
      <c r="L5383" s="1">
        <v>1</v>
      </c>
      <c r="M5383" s="1">
        <f t="shared" si="465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467"/>
        <v>6</v>
      </c>
      <c r="S5383">
        <v>0.18</v>
      </c>
      <c r="T5383">
        <v>2.3E-3</v>
      </c>
      <c r="U5383">
        <f t="shared" si="468"/>
        <v>1.3799999999999999E-3</v>
      </c>
    </row>
    <row r="5384" spans="1:21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466"/>
        <v>3650</v>
      </c>
      <c r="I5384" s="1"/>
      <c r="J5384" s="1">
        <v>1</v>
      </c>
      <c r="K5384" s="1">
        <f t="shared" si="464"/>
        <v>10774000</v>
      </c>
      <c r="L5384" s="1">
        <v>1</v>
      </c>
      <c r="M5384" s="1">
        <f t="shared" si="465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467"/>
        <v>6</v>
      </c>
      <c r="S5384">
        <v>0.18</v>
      </c>
      <c r="T5384">
        <v>2.3E-3</v>
      </c>
      <c r="U5384">
        <f t="shared" si="468"/>
        <v>1.3799999999999999E-3</v>
      </c>
    </row>
    <row r="5385" spans="1:21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466"/>
        <v>3650</v>
      </c>
      <c r="I5385" s="1"/>
      <c r="J5385" s="1">
        <v>1</v>
      </c>
      <c r="K5385" s="1">
        <f t="shared" si="464"/>
        <v>10776000</v>
      </c>
      <c r="L5385" s="1">
        <v>1</v>
      </c>
      <c r="M5385" s="1">
        <f t="shared" si="465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467"/>
        <v>6</v>
      </c>
      <c r="S5385">
        <v>0.18</v>
      </c>
      <c r="T5385">
        <v>2.3E-3</v>
      </c>
      <c r="U5385">
        <f t="shared" si="468"/>
        <v>1.3799999999999999E-3</v>
      </c>
    </row>
    <row r="5386" spans="1:21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466"/>
        <v>3650</v>
      </c>
      <c r="I5386" s="1"/>
      <c r="J5386" s="1">
        <v>1</v>
      </c>
      <c r="K5386" s="1">
        <f t="shared" si="464"/>
        <v>10778000</v>
      </c>
      <c r="L5386" s="1">
        <v>1</v>
      </c>
      <c r="M5386" s="1">
        <f t="shared" si="465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467"/>
        <v>6</v>
      </c>
      <c r="S5386">
        <v>0.18</v>
      </c>
      <c r="T5386">
        <v>2.3E-3</v>
      </c>
      <c r="U5386">
        <f t="shared" si="468"/>
        <v>1.3799999999999999E-3</v>
      </c>
    </row>
    <row r="5387" spans="1:21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466"/>
        <v>3650</v>
      </c>
      <c r="I5387" s="1"/>
      <c r="J5387" s="1">
        <v>1</v>
      </c>
      <c r="K5387" s="1">
        <f t="shared" si="464"/>
        <v>10780000</v>
      </c>
      <c r="L5387" s="1">
        <v>1</v>
      </c>
      <c r="M5387" s="1">
        <f t="shared" si="465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467"/>
        <v>6</v>
      </c>
      <c r="S5387">
        <v>0.18</v>
      </c>
      <c r="T5387">
        <v>2.3E-3</v>
      </c>
      <c r="U5387">
        <f t="shared" si="468"/>
        <v>1.3799999999999999E-3</v>
      </c>
    </row>
    <row r="5388" spans="1:21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466"/>
        <v>3650</v>
      </c>
      <c r="I5388" s="1"/>
      <c r="J5388" s="1">
        <v>1</v>
      </c>
      <c r="K5388" s="1">
        <f t="shared" si="464"/>
        <v>10782000</v>
      </c>
      <c r="L5388" s="1">
        <v>1</v>
      </c>
      <c r="M5388" s="1">
        <f t="shared" si="465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467"/>
        <v>6</v>
      </c>
      <c r="S5388">
        <v>0.18</v>
      </c>
      <c r="T5388">
        <v>2.3E-3</v>
      </c>
      <c r="U5388">
        <f t="shared" si="468"/>
        <v>1.3799999999999999E-3</v>
      </c>
    </row>
    <row r="5389" spans="1:21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466"/>
        <v>3650</v>
      </c>
      <c r="I5389" s="1"/>
      <c r="J5389" s="1">
        <v>1</v>
      </c>
      <c r="K5389" s="1">
        <f t="shared" si="464"/>
        <v>10784000</v>
      </c>
      <c r="L5389" s="1">
        <v>1</v>
      </c>
      <c r="M5389" s="1">
        <f t="shared" si="465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467"/>
        <v>6</v>
      </c>
      <c r="S5389">
        <v>0.18</v>
      </c>
      <c r="T5389">
        <v>2.3E-3</v>
      </c>
      <c r="U5389">
        <f t="shared" si="468"/>
        <v>1.3799999999999999E-3</v>
      </c>
    </row>
    <row r="5390" spans="1:21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466"/>
        <v>3650</v>
      </c>
      <c r="I5390" s="1"/>
      <c r="J5390" s="1">
        <v>1</v>
      </c>
      <c r="K5390" s="1">
        <f t="shared" si="464"/>
        <v>10786000</v>
      </c>
      <c r="L5390" s="1">
        <v>1</v>
      </c>
      <c r="M5390" s="1">
        <f t="shared" si="465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467"/>
        <v>6</v>
      </c>
      <c r="S5390">
        <v>0.18</v>
      </c>
      <c r="T5390">
        <v>2.3E-3</v>
      </c>
      <c r="U5390">
        <f t="shared" si="468"/>
        <v>1.3799999999999999E-3</v>
      </c>
    </row>
    <row r="5391" spans="1:21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466"/>
        <v>3650</v>
      </c>
      <c r="I5391" s="1"/>
      <c r="J5391" s="1">
        <v>1</v>
      </c>
      <c r="K5391" s="1">
        <f t="shared" si="464"/>
        <v>10788000</v>
      </c>
      <c r="L5391" s="1">
        <v>1</v>
      </c>
      <c r="M5391" s="1">
        <f t="shared" si="465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467"/>
        <v>6</v>
      </c>
      <c r="S5391">
        <v>0.18</v>
      </c>
      <c r="T5391">
        <v>2.3E-3</v>
      </c>
      <c r="U5391">
        <f t="shared" si="468"/>
        <v>1.3799999999999999E-3</v>
      </c>
    </row>
    <row r="5392" spans="1:21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466"/>
        <v>3650</v>
      </c>
      <c r="I5392" s="1"/>
      <c r="J5392" s="1">
        <v>1</v>
      </c>
      <c r="K5392" s="1">
        <f t="shared" si="464"/>
        <v>10790000</v>
      </c>
      <c r="L5392" s="1">
        <v>1</v>
      </c>
      <c r="M5392" s="1">
        <f t="shared" si="465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467"/>
        <v>6</v>
      </c>
      <c r="S5392">
        <v>0.18</v>
      </c>
      <c r="T5392">
        <v>2.3E-3</v>
      </c>
      <c r="U5392">
        <f t="shared" si="468"/>
        <v>1.3799999999999999E-3</v>
      </c>
    </row>
    <row r="5393" spans="1:21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466"/>
        <v>3650</v>
      </c>
      <c r="I5393" s="1"/>
      <c r="J5393" s="1">
        <v>1</v>
      </c>
      <c r="K5393" s="1">
        <f t="shared" si="464"/>
        <v>10792000</v>
      </c>
      <c r="L5393" s="1">
        <v>1</v>
      </c>
      <c r="M5393" s="1">
        <f t="shared" si="465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467"/>
        <v>6</v>
      </c>
      <c r="S5393">
        <v>0.18</v>
      </c>
      <c r="T5393">
        <v>2.3E-3</v>
      </c>
      <c r="U5393">
        <f t="shared" si="468"/>
        <v>1.3799999999999999E-3</v>
      </c>
    </row>
    <row r="5394" spans="1:21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466"/>
        <v>3650</v>
      </c>
      <c r="I5394" s="1"/>
      <c r="J5394" s="1">
        <v>1</v>
      </c>
      <c r="K5394" s="1">
        <f t="shared" si="464"/>
        <v>10794000</v>
      </c>
      <c r="L5394" s="1">
        <v>1</v>
      </c>
      <c r="M5394" s="1">
        <f t="shared" si="465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467"/>
        <v>6</v>
      </c>
      <c r="S5394">
        <v>0.18</v>
      </c>
      <c r="T5394">
        <v>2.3E-3</v>
      </c>
      <c r="U5394">
        <f t="shared" si="468"/>
        <v>1.3799999999999999E-3</v>
      </c>
    </row>
    <row r="5395" spans="1:21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466"/>
        <v>3650</v>
      </c>
      <c r="I5395" s="1"/>
      <c r="J5395" s="1">
        <v>1</v>
      </c>
      <c r="K5395" s="1">
        <f t="shared" si="464"/>
        <v>10796000</v>
      </c>
      <c r="L5395" s="1">
        <v>1</v>
      </c>
      <c r="M5395" s="1">
        <f t="shared" si="465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467"/>
        <v>6</v>
      </c>
      <c r="S5395">
        <v>0.18</v>
      </c>
      <c r="T5395">
        <v>2.3E-3</v>
      </c>
      <c r="U5395">
        <f t="shared" si="468"/>
        <v>1.3799999999999999E-3</v>
      </c>
    </row>
    <row r="5396" spans="1:21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466"/>
        <v>3650</v>
      </c>
      <c r="I5396" s="1"/>
      <c r="J5396" s="1">
        <v>1</v>
      </c>
      <c r="K5396" s="1">
        <f t="shared" si="464"/>
        <v>10798000</v>
      </c>
      <c r="L5396" s="1">
        <v>1</v>
      </c>
      <c r="M5396" s="1">
        <f t="shared" si="465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467"/>
        <v>6</v>
      </c>
      <c r="S5396">
        <v>0.18</v>
      </c>
      <c r="T5396">
        <v>2.3E-3</v>
      </c>
      <c r="U5396">
        <f t="shared" si="468"/>
        <v>1.3799999999999999E-3</v>
      </c>
    </row>
    <row r="5397" spans="1:21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466"/>
        <v>3650</v>
      </c>
      <c r="I5397" s="1"/>
      <c r="J5397" s="1">
        <v>1</v>
      </c>
      <c r="K5397" s="1">
        <f t="shared" si="464"/>
        <v>10800000</v>
      </c>
      <c r="L5397" s="1">
        <v>1</v>
      </c>
      <c r="M5397" s="1">
        <f t="shared" si="465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467"/>
        <v>6</v>
      </c>
      <c r="S5397">
        <v>0.18</v>
      </c>
      <c r="T5397">
        <v>2.3E-3</v>
      </c>
      <c r="U5397">
        <f t="shared" si="468"/>
        <v>1.3799999999999999E-3</v>
      </c>
    </row>
    <row r="5398" spans="1:21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466"/>
        <v>3650</v>
      </c>
      <c r="I5398" s="1"/>
      <c r="J5398" s="1">
        <v>1</v>
      </c>
      <c r="K5398" s="1">
        <f t="shared" si="464"/>
        <v>10802000</v>
      </c>
      <c r="L5398" s="1">
        <v>1</v>
      </c>
      <c r="M5398" s="1">
        <f t="shared" si="465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467"/>
        <v>6</v>
      </c>
      <c r="S5398">
        <v>0.18</v>
      </c>
      <c r="T5398">
        <v>2.3E-3</v>
      </c>
      <c r="U5398">
        <f t="shared" si="468"/>
        <v>1.3799999999999999E-3</v>
      </c>
    </row>
    <row r="5399" spans="1:21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466"/>
        <v>3650</v>
      </c>
      <c r="I5399" s="1"/>
      <c r="J5399" s="1">
        <v>1</v>
      </c>
      <c r="K5399" s="1">
        <f t="shared" si="464"/>
        <v>10804000</v>
      </c>
      <c r="L5399" s="1">
        <v>1</v>
      </c>
      <c r="M5399" s="1">
        <f t="shared" si="465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467"/>
        <v>6</v>
      </c>
      <c r="S5399">
        <v>0.18</v>
      </c>
      <c r="T5399">
        <v>2.3E-3</v>
      </c>
      <c r="U5399">
        <f t="shared" si="468"/>
        <v>1.3799999999999999E-3</v>
      </c>
    </row>
    <row r="5400" spans="1:21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466"/>
        <v>3650</v>
      </c>
      <c r="I5400" s="1"/>
      <c r="J5400" s="1">
        <v>1</v>
      </c>
      <c r="K5400" s="1">
        <f t="shared" si="464"/>
        <v>10806000</v>
      </c>
      <c r="L5400" s="1">
        <v>1</v>
      </c>
      <c r="M5400" s="1">
        <f t="shared" si="465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467"/>
        <v>6</v>
      </c>
      <c r="S5400">
        <v>0.18</v>
      </c>
      <c r="T5400">
        <v>2.3E-3</v>
      </c>
      <c r="U5400">
        <f t="shared" si="468"/>
        <v>1.3799999999999999E-3</v>
      </c>
    </row>
    <row r="5401" spans="1:21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466"/>
        <v>3650</v>
      </c>
      <c r="I5401" s="1"/>
      <c r="J5401" s="1">
        <v>1</v>
      </c>
      <c r="K5401" s="1">
        <f t="shared" si="464"/>
        <v>10808000</v>
      </c>
      <c r="L5401" s="1">
        <v>1</v>
      </c>
      <c r="M5401" s="1">
        <f t="shared" si="465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467"/>
        <v>6</v>
      </c>
      <c r="S5401">
        <v>0.18</v>
      </c>
      <c r="T5401">
        <v>2.3E-3</v>
      </c>
      <c r="U5401">
        <f t="shared" si="468"/>
        <v>1.3799999999999999E-3</v>
      </c>
    </row>
    <row r="5402" spans="1:21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466"/>
        <v>3650</v>
      </c>
      <c r="I5402" s="1"/>
      <c r="J5402" s="1">
        <v>1</v>
      </c>
      <c r="K5402" s="1">
        <f t="shared" si="464"/>
        <v>10810000</v>
      </c>
      <c r="L5402" s="1">
        <v>1</v>
      </c>
      <c r="M5402" s="1">
        <f t="shared" si="465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467"/>
        <v>6</v>
      </c>
      <c r="S5402">
        <v>0.18</v>
      </c>
      <c r="T5402">
        <v>2.3E-3</v>
      </c>
      <c r="U5402">
        <f t="shared" si="468"/>
        <v>1.3799999999999999E-3</v>
      </c>
    </row>
    <row r="5403" spans="1:21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466"/>
        <v>3660</v>
      </c>
      <c r="J5403" s="2">
        <v>1</v>
      </c>
      <c r="K5403" s="2">
        <f t="shared" si="464"/>
        <v>10812000</v>
      </c>
      <c r="L5403" s="2">
        <v>1</v>
      </c>
      <c r="M5403" s="2">
        <f t="shared" si="465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467"/>
        <v>6</v>
      </c>
      <c r="S5403">
        <v>0.18</v>
      </c>
      <c r="T5403">
        <v>2.3E-3</v>
      </c>
      <c r="U5403">
        <f t="shared" si="468"/>
        <v>1.3799999999999999E-3</v>
      </c>
    </row>
    <row r="5404" spans="1:21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466"/>
        <v>3660</v>
      </c>
      <c r="J5404" s="2">
        <v>1</v>
      </c>
      <c r="K5404" s="2">
        <f t="shared" si="464"/>
        <v>10814000</v>
      </c>
      <c r="L5404" s="2">
        <v>1</v>
      </c>
      <c r="M5404" s="2">
        <f t="shared" si="465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467"/>
        <v>6</v>
      </c>
      <c r="S5404">
        <v>0.18</v>
      </c>
      <c r="T5404">
        <v>2.3E-3</v>
      </c>
      <c r="U5404">
        <f t="shared" si="468"/>
        <v>1.3799999999999999E-3</v>
      </c>
    </row>
    <row r="5405" spans="1:21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466"/>
        <v>3660</v>
      </c>
      <c r="J5405" s="2">
        <v>1</v>
      </c>
      <c r="K5405" s="2">
        <f t="shared" si="464"/>
        <v>10816000</v>
      </c>
      <c r="L5405" s="2">
        <v>1</v>
      </c>
      <c r="M5405" s="2">
        <f t="shared" si="465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467"/>
        <v>6</v>
      </c>
      <c r="S5405">
        <v>0.18</v>
      </c>
      <c r="T5405">
        <v>2.3E-3</v>
      </c>
      <c r="U5405">
        <f t="shared" si="468"/>
        <v>1.3799999999999999E-3</v>
      </c>
    </row>
    <row r="5406" spans="1:21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466"/>
        <v>3660</v>
      </c>
      <c r="J5406" s="2">
        <v>1</v>
      </c>
      <c r="K5406" s="2">
        <f t="shared" si="464"/>
        <v>10818000</v>
      </c>
      <c r="L5406" s="2">
        <v>1</v>
      </c>
      <c r="M5406" s="2">
        <f t="shared" si="465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467"/>
        <v>6</v>
      </c>
      <c r="S5406">
        <v>0.18</v>
      </c>
      <c r="T5406">
        <v>2.3E-3</v>
      </c>
      <c r="U5406">
        <f t="shared" si="468"/>
        <v>1.3799999999999999E-3</v>
      </c>
    </row>
    <row r="5407" spans="1:21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466"/>
        <v>3660</v>
      </c>
      <c r="J5407" s="2">
        <v>1</v>
      </c>
      <c r="K5407" s="2">
        <f t="shared" si="464"/>
        <v>10820000</v>
      </c>
      <c r="L5407" s="2">
        <v>1</v>
      </c>
      <c r="M5407" s="2">
        <f t="shared" si="465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467"/>
        <v>6</v>
      </c>
      <c r="S5407">
        <v>0.18</v>
      </c>
      <c r="T5407">
        <v>2.3E-3</v>
      </c>
      <c r="U5407">
        <f t="shared" si="468"/>
        <v>1.3799999999999999E-3</v>
      </c>
    </row>
    <row r="5408" spans="1:21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466"/>
        <v>3660</v>
      </c>
      <c r="J5408" s="2">
        <v>1</v>
      </c>
      <c r="K5408" s="2">
        <f t="shared" si="464"/>
        <v>10822000</v>
      </c>
      <c r="L5408" s="2">
        <v>1</v>
      </c>
      <c r="M5408" s="2">
        <f t="shared" si="465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467"/>
        <v>6</v>
      </c>
      <c r="S5408">
        <v>0.18</v>
      </c>
      <c r="T5408">
        <v>2.3E-3</v>
      </c>
      <c r="U5408">
        <f t="shared" si="468"/>
        <v>1.3799999999999999E-3</v>
      </c>
    </row>
    <row r="5409" spans="1:21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466"/>
        <v>3660</v>
      </c>
      <c r="J5409" s="2">
        <v>1</v>
      </c>
      <c r="K5409" s="2">
        <f t="shared" si="464"/>
        <v>10824000</v>
      </c>
      <c r="L5409" s="2">
        <v>1</v>
      </c>
      <c r="M5409" s="2">
        <f t="shared" si="465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467"/>
        <v>6</v>
      </c>
      <c r="S5409">
        <v>0.18</v>
      </c>
      <c r="T5409">
        <v>2.3E-3</v>
      </c>
      <c r="U5409">
        <f t="shared" si="468"/>
        <v>1.3799999999999999E-3</v>
      </c>
    </row>
    <row r="5410" spans="1:21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466"/>
        <v>3660</v>
      </c>
      <c r="J5410" s="2">
        <v>1</v>
      </c>
      <c r="K5410" s="2">
        <f t="shared" si="464"/>
        <v>10826000</v>
      </c>
      <c r="L5410" s="2">
        <v>1</v>
      </c>
      <c r="M5410" s="2">
        <f t="shared" si="465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467"/>
        <v>6</v>
      </c>
      <c r="S5410">
        <v>0.18</v>
      </c>
      <c r="T5410">
        <v>2.3E-3</v>
      </c>
      <c r="U5410">
        <f t="shared" si="468"/>
        <v>1.3799999999999999E-3</v>
      </c>
    </row>
    <row r="5411" spans="1:21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466"/>
        <v>3660</v>
      </c>
      <c r="J5411" s="2">
        <v>1</v>
      </c>
      <c r="K5411" s="2">
        <f t="shared" si="464"/>
        <v>10828000</v>
      </c>
      <c r="L5411" s="2">
        <v>1</v>
      </c>
      <c r="M5411" s="2">
        <f t="shared" si="465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467"/>
        <v>6</v>
      </c>
      <c r="S5411">
        <v>0.18</v>
      </c>
      <c r="T5411">
        <v>2.3E-3</v>
      </c>
      <c r="U5411">
        <f t="shared" si="468"/>
        <v>1.3799999999999999E-3</v>
      </c>
    </row>
    <row r="5412" spans="1:21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466"/>
        <v>3660</v>
      </c>
      <c r="J5412" s="2">
        <v>1</v>
      </c>
      <c r="K5412" s="2">
        <f t="shared" si="464"/>
        <v>10830000</v>
      </c>
      <c r="L5412" s="2">
        <v>1</v>
      </c>
      <c r="M5412" s="2">
        <f t="shared" si="465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467"/>
        <v>6</v>
      </c>
      <c r="S5412">
        <v>0.18</v>
      </c>
      <c r="T5412">
        <v>2.3E-3</v>
      </c>
      <c r="U5412">
        <f t="shared" si="468"/>
        <v>1.3799999999999999E-3</v>
      </c>
    </row>
    <row r="5413" spans="1:21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466"/>
        <v>3660</v>
      </c>
      <c r="J5413" s="2">
        <v>1</v>
      </c>
      <c r="K5413" s="2">
        <f t="shared" si="464"/>
        <v>10832000</v>
      </c>
      <c r="L5413" s="2">
        <v>1</v>
      </c>
      <c r="M5413" s="2">
        <f t="shared" si="465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467"/>
        <v>6</v>
      </c>
      <c r="S5413">
        <v>0.18</v>
      </c>
      <c r="T5413">
        <v>2.3E-3</v>
      </c>
      <c r="U5413">
        <f t="shared" si="468"/>
        <v>1.3799999999999999E-3</v>
      </c>
    </row>
    <row r="5414" spans="1:21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466"/>
        <v>3660</v>
      </c>
      <c r="J5414" s="2">
        <v>1</v>
      </c>
      <c r="K5414" s="2">
        <f t="shared" si="464"/>
        <v>10834000</v>
      </c>
      <c r="L5414" s="2">
        <v>1</v>
      </c>
      <c r="M5414" s="2">
        <f t="shared" si="465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467"/>
        <v>6</v>
      </c>
      <c r="S5414">
        <v>0.18</v>
      </c>
      <c r="T5414">
        <v>2.3E-3</v>
      </c>
      <c r="U5414">
        <f t="shared" si="468"/>
        <v>1.3799999999999999E-3</v>
      </c>
    </row>
    <row r="5415" spans="1:21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466"/>
        <v>3660</v>
      </c>
      <c r="J5415" s="2">
        <v>1</v>
      </c>
      <c r="K5415" s="2">
        <f t="shared" si="464"/>
        <v>10836000</v>
      </c>
      <c r="L5415" s="2">
        <v>1</v>
      </c>
      <c r="M5415" s="2">
        <f t="shared" si="465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467"/>
        <v>6</v>
      </c>
      <c r="S5415">
        <v>0.18</v>
      </c>
      <c r="T5415">
        <v>2.3E-3</v>
      </c>
      <c r="U5415">
        <f t="shared" si="468"/>
        <v>1.3799999999999999E-3</v>
      </c>
    </row>
    <row r="5416" spans="1:21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466"/>
        <v>3660</v>
      </c>
      <c r="J5416" s="2">
        <v>1</v>
      </c>
      <c r="K5416" s="2">
        <f t="shared" si="464"/>
        <v>10838000</v>
      </c>
      <c r="L5416" s="2">
        <v>1</v>
      </c>
      <c r="M5416" s="2">
        <f t="shared" si="465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467"/>
        <v>6</v>
      </c>
      <c r="S5416">
        <v>0.18</v>
      </c>
      <c r="T5416">
        <v>2.3E-3</v>
      </c>
      <c r="U5416">
        <f t="shared" si="468"/>
        <v>1.3799999999999999E-3</v>
      </c>
    </row>
    <row r="5417" spans="1:21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466"/>
        <v>3660</v>
      </c>
      <c r="J5417" s="2">
        <v>1</v>
      </c>
      <c r="K5417" s="2">
        <f t="shared" si="464"/>
        <v>10840000</v>
      </c>
      <c r="L5417" s="2">
        <v>1</v>
      </c>
      <c r="M5417" s="2">
        <f t="shared" si="465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467"/>
        <v>6</v>
      </c>
      <c r="S5417">
        <v>0.18</v>
      </c>
      <c r="T5417">
        <v>2.3E-3</v>
      </c>
      <c r="U5417">
        <f t="shared" si="468"/>
        <v>1.3799999999999999E-3</v>
      </c>
    </row>
    <row r="5418" spans="1:21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466"/>
        <v>3660</v>
      </c>
      <c r="J5418" s="2">
        <v>1</v>
      </c>
      <c r="K5418" s="2">
        <f t="shared" si="464"/>
        <v>10842000</v>
      </c>
      <c r="L5418" s="2">
        <v>1</v>
      </c>
      <c r="M5418" s="2">
        <f t="shared" si="465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467"/>
        <v>6</v>
      </c>
      <c r="S5418">
        <v>0.18</v>
      </c>
      <c r="T5418">
        <v>2.3E-3</v>
      </c>
      <c r="U5418">
        <f t="shared" si="468"/>
        <v>1.3799999999999999E-3</v>
      </c>
    </row>
    <row r="5419" spans="1:21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466"/>
        <v>3660</v>
      </c>
      <c r="J5419" s="2">
        <v>1</v>
      </c>
      <c r="K5419" s="2">
        <f t="shared" si="464"/>
        <v>10844000</v>
      </c>
      <c r="L5419" s="2">
        <v>1</v>
      </c>
      <c r="M5419" s="2">
        <f t="shared" si="465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467"/>
        <v>6</v>
      </c>
      <c r="S5419">
        <v>0.18</v>
      </c>
      <c r="T5419">
        <v>2.3E-3</v>
      </c>
      <c r="U5419">
        <f t="shared" si="468"/>
        <v>1.3799999999999999E-3</v>
      </c>
    </row>
    <row r="5420" spans="1:21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466"/>
        <v>3660</v>
      </c>
      <c r="J5420" s="2">
        <v>1</v>
      </c>
      <c r="K5420" s="2">
        <f t="shared" si="464"/>
        <v>10846000</v>
      </c>
      <c r="L5420" s="2">
        <v>1</v>
      </c>
      <c r="M5420" s="2">
        <f t="shared" si="465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467"/>
        <v>6</v>
      </c>
      <c r="S5420">
        <v>0.18</v>
      </c>
      <c r="T5420">
        <v>2.3E-3</v>
      </c>
      <c r="U5420">
        <f t="shared" si="468"/>
        <v>1.3799999999999999E-3</v>
      </c>
    </row>
    <row r="5421" spans="1:21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466"/>
        <v>3660</v>
      </c>
      <c r="J5421" s="2">
        <v>1</v>
      </c>
      <c r="K5421" s="2">
        <f t="shared" si="464"/>
        <v>10848000</v>
      </c>
      <c r="L5421" s="2">
        <v>1</v>
      </c>
      <c r="M5421" s="2">
        <f t="shared" si="465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467"/>
        <v>6</v>
      </c>
      <c r="S5421">
        <v>0.18</v>
      </c>
      <c r="T5421">
        <v>2.3E-3</v>
      </c>
      <c r="U5421">
        <f t="shared" si="468"/>
        <v>1.3799999999999999E-3</v>
      </c>
    </row>
    <row r="5422" spans="1:21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466"/>
        <v>3660</v>
      </c>
      <c r="J5422" s="2">
        <v>1</v>
      </c>
      <c r="K5422" s="2">
        <f t="shared" si="464"/>
        <v>10850000</v>
      </c>
      <c r="L5422" s="2">
        <v>1</v>
      </c>
      <c r="M5422" s="2">
        <f t="shared" si="465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467"/>
        <v>6</v>
      </c>
      <c r="S5422">
        <v>0.18</v>
      </c>
      <c r="T5422">
        <v>2.3E-3</v>
      </c>
      <c r="U5422">
        <f t="shared" si="468"/>
        <v>1.3799999999999999E-3</v>
      </c>
    </row>
    <row r="5423" spans="1:21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466"/>
        <v>3660</v>
      </c>
      <c r="J5423" s="2">
        <v>1</v>
      </c>
      <c r="K5423" s="2">
        <f t="shared" si="464"/>
        <v>10852000</v>
      </c>
      <c r="L5423" s="2">
        <v>1</v>
      </c>
      <c r="M5423" s="2">
        <f t="shared" si="465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467"/>
        <v>6</v>
      </c>
      <c r="S5423">
        <v>0.18</v>
      </c>
      <c r="T5423">
        <v>2.3E-3</v>
      </c>
      <c r="U5423">
        <f t="shared" si="468"/>
        <v>1.3799999999999999E-3</v>
      </c>
    </row>
    <row r="5424" spans="1:21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466"/>
        <v>3660</v>
      </c>
      <c r="J5424" s="2">
        <v>1</v>
      </c>
      <c r="K5424" s="2">
        <f t="shared" si="464"/>
        <v>10854000</v>
      </c>
      <c r="L5424" s="2">
        <v>1</v>
      </c>
      <c r="M5424" s="2">
        <f t="shared" si="465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467"/>
        <v>6</v>
      </c>
      <c r="S5424">
        <v>0.18</v>
      </c>
      <c r="T5424">
        <v>2.3E-3</v>
      </c>
      <c r="U5424">
        <f t="shared" si="468"/>
        <v>1.3799999999999999E-3</v>
      </c>
    </row>
    <row r="5425" spans="1:21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466"/>
        <v>3660</v>
      </c>
      <c r="J5425" s="2">
        <v>1</v>
      </c>
      <c r="K5425" s="2">
        <f t="shared" si="464"/>
        <v>10856000</v>
      </c>
      <c r="L5425" s="2">
        <v>1</v>
      </c>
      <c r="M5425" s="2">
        <f t="shared" si="465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467"/>
        <v>6</v>
      </c>
      <c r="S5425">
        <v>0.18</v>
      </c>
      <c r="T5425">
        <v>2.3E-3</v>
      </c>
      <c r="U5425">
        <f t="shared" si="468"/>
        <v>1.3799999999999999E-3</v>
      </c>
    </row>
    <row r="5426" spans="1:21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466"/>
        <v>3660</v>
      </c>
      <c r="J5426" s="2">
        <v>1</v>
      </c>
      <c r="K5426" s="2">
        <f t="shared" si="464"/>
        <v>10858000</v>
      </c>
      <c r="L5426" s="2">
        <v>1</v>
      </c>
      <c r="M5426" s="2">
        <f t="shared" si="465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467"/>
        <v>6</v>
      </c>
      <c r="S5426">
        <v>0.18</v>
      </c>
      <c r="T5426">
        <v>2.3E-3</v>
      </c>
      <c r="U5426">
        <f t="shared" si="468"/>
        <v>1.3799999999999999E-3</v>
      </c>
    </row>
    <row r="5427" spans="1:21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466"/>
        <v>3660</v>
      </c>
      <c r="J5427" s="2">
        <v>1</v>
      </c>
      <c r="K5427" s="2">
        <f t="shared" si="464"/>
        <v>10860000</v>
      </c>
      <c r="L5427" s="2">
        <v>1</v>
      </c>
      <c r="M5427" s="2">
        <f t="shared" si="465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467"/>
        <v>6</v>
      </c>
      <c r="S5427">
        <v>0.18</v>
      </c>
      <c r="T5427">
        <v>2.3E-3</v>
      </c>
      <c r="U5427">
        <f t="shared" si="468"/>
        <v>1.3799999999999999E-3</v>
      </c>
    </row>
    <row r="5428" spans="1:21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466"/>
        <v>3670</v>
      </c>
      <c r="J5428" s="2">
        <v>1</v>
      </c>
      <c r="K5428" s="2">
        <f t="shared" si="464"/>
        <v>10862000</v>
      </c>
      <c r="L5428" s="2">
        <v>1</v>
      </c>
      <c r="M5428" s="2">
        <f t="shared" si="465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467"/>
        <v>6</v>
      </c>
      <c r="S5428">
        <v>0.18</v>
      </c>
      <c r="T5428">
        <v>2.3E-3</v>
      </c>
      <c r="U5428">
        <f t="shared" si="468"/>
        <v>1.3799999999999999E-3</v>
      </c>
    </row>
    <row r="5429" spans="1:21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466"/>
        <v>3670</v>
      </c>
      <c r="J5429" s="2">
        <v>1</v>
      </c>
      <c r="K5429" s="2">
        <f t="shared" si="464"/>
        <v>10864000</v>
      </c>
      <c r="L5429" s="2">
        <v>1</v>
      </c>
      <c r="M5429" s="2">
        <f t="shared" si="465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467"/>
        <v>6</v>
      </c>
      <c r="S5429">
        <v>0.18</v>
      </c>
      <c r="T5429">
        <v>2.3E-3</v>
      </c>
      <c r="U5429">
        <f t="shared" si="468"/>
        <v>1.3799999999999999E-3</v>
      </c>
    </row>
    <row r="5430" spans="1:21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466"/>
        <v>3670</v>
      </c>
      <c r="J5430" s="2">
        <v>1</v>
      </c>
      <c r="K5430" s="2">
        <f t="shared" si="464"/>
        <v>10866000</v>
      </c>
      <c r="L5430" s="2">
        <v>1</v>
      </c>
      <c r="M5430" s="2">
        <f t="shared" si="465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467"/>
        <v>6</v>
      </c>
      <c r="S5430">
        <v>0.18</v>
      </c>
      <c r="T5430">
        <v>2.3E-3</v>
      </c>
      <c r="U5430">
        <f t="shared" si="468"/>
        <v>1.3799999999999999E-3</v>
      </c>
    </row>
    <row r="5431" spans="1:21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466"/>
        <v>3670</v>
      </c>
      <c r="J5431" s="2">
        <v>1</v>
      </c>
      <c r="K5431" s="2">
        <f t="shared" ref="K5431:K5494" si="469">10000+A5431*2000</f>
        <v>10868000</v>
      </c>
      <c r="L5431" s="2">
        <v>1</v>
      </c>
      <c r="M5431" s="2">
        <f t="shared" ref="M5431:M5494" si="470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467"/>
        <v>6</v>
      </c>
      <c r="S5431">
        <v>0.18</v>
      </c>
      <c r="T5431">
        <v>2.3E-3</v>
      </c>
      <c r="U5431">
        <f t="shared" si="468"/>
        <v>1.3799999999999999E-3</v>
      </c>
    </row>
    <row r="5432" spans="1:21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466"/>
        <v>3670</v>
      </c>
      <c r="J5432" s="2">
        <v>1</v>
      </c>
      <c r="K5432" s="2">
        <f t="shared" si="469"/>
        <v>10870000</v>
      </c>
      <c r="L5432" s="2">
        <v>1</v>
      </c>
      <c r="M5432" s="2">
        <f t="shared" si="470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467"/>
        <v>6</v>
      </c>
      <c r="S5432">
        <v>0.18</v>
      </c>
      <c r="T5432">
        <v>2.3E-3</v>
      </c>
      <c r="U5432">
        <f t="shared" si="468"/>
        <v>1.3799999999999999E-3</v>
      </c>
    </row>
    <row r="5433" spans="1:21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466"/>
        <v>3670</v>
      </c>
      <c r="J5433" s="2">
        <v>1</v>
      </c>
      <c r="K5433" s="2">
        <f t="shared" si="469"/>
        <v>10872000</v>
      </c>
      <c r="L5433" s="2">
        <v>1</v>
      </c>
      <c r="M5433" s="2">
        <f t="shared" si="470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467"/>
        <v>6</v>
      </c>
      <c r="S5433">
        <v>0.18</v>
      </c>
      <c r="T5433">
        <v>2.3E-3</v>
      </c>
      <c r="U5433">
        <f t="shared" si="468"/>
        <v>1.3799999999999999E-3</v>
      </c>
    </row>
    <row r="5434" spans="1:21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466"/>
        <v>3670</v>
      </c>
      <c r="J5434" s="2">
        <v>1</v>
      </c>
      <c r="K5434" s="2">
        <f t="shared" si="469"/>
        <v>10874000</v>
      </c>
      <c r="L5434" s="2">
        <v>1</v>
      </c>
      <c r="M5434" s="2">
        <f t="shared" si="470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467"/>
        <v>6</v>
      </c>
      <c r="S5434">
        <v>0.18</v>
      </c>
      <c r="T5434">
        <v>2.3E-3</v>
      </c>
      <c r="U5434">
        <f t="shared" si="468"/>
        <v>1.3799999999999999E-3</v>
      </c>
    </row>
    <row r="5435" spans="1:21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466"/>
        <v>3670</v>
      </c>
      <c r="J5435" s="2">
        <v>1</v>
      </c>
      <c r="K5435" s="2">
        <f t="shared" si="469"/>
        <v>10876000</v>
      </c>
      <c r="L5435" s="2">
        <v>1</v>
      </c>
      <c r="M5435" s="2">
        <f t="shared" si="470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467"/>
        <v>6</v>
      </c>
      <c r="S5435">
        <v>0.18</v>
      </c>
      <c r="T5435">
        <v>2.3E-3</v>
      </c>
      <c r="U5435">
        <f t="shared" si="468"/>
        <v>1.3799999999999999E-3</v>
      </c>
    </row>
    <row r="5436" spans="1:21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471">ROUNDDOWN(A5435/50*20+1500,-1)</f>
        <v>3670</v>
      </c>
      <c r="J5436" s="2">
        <v>1</v>
      </c>
      <c r="K5436" s="2">
        <f t="shared" si="469"/>
        <v>10878000</v>
      </c>
      <c r="L5436" s="2">
        <v>1</v>
      </c>
      <c r="M5436" s="2">
        <f t="shared" si="470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467"/>
        <v>6</v>
      </c>
      <c r="S5436">
        <v>0.18</v>
      </c>
      <c r="T5436">
        <v>2.3E-3</v>
      </c>
      <c r="U5436">
        <f t="shared" si="468"/>
        <v>1.3799999999999999E-3</v>
      </c>
    </row>
    <row r="5437" spans="1:21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471"/>
        <v>3670</v>
      </c>
      <c r="J5437" s="2">
        <v>1</v>
      </c>
      <c r="K5437" s="2">
        <f t="shared" si="469"/>
        <v>10880000</v>
      </c>
      <c r="L5437" s="2">
        <v>1</v>
      </c>
      <c r="M5437" s="2">
        <f t="shared" si="470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467"/>
        <v>6</v>
      </c>
      <c r="S5437">
        <v>0.18</v>
      </c>
      <c r="T5437">
        <v>2.3E-3</v>
      </c>
      <c r="U5437">
        <f t="shared" si="468"/>
        <v>1.3799999999999999E-3</v>
      </c>
    </row>
    <row r="5438" spans="1:21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471"/>
        <v>3670</v>
      </c>
      <c r="J5438" s="2">
        <v>1</v>
      </c>
      <c r="K5438" s="2">
        <f t="shared" si="469"/>
        <v>10882000</v>
      </c>
      <c r="L5438" s="2">
        <v>1</v>
      </c>
      <c r="M5438" s="2">
        <f t="shared" si="470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467"/>
        <v>6</v>
      </c>
      <c r="S5438">
        <v>0.18</v>
      </c>
      <c r="T5438">
        <v>2.3E-3</v>
      </c>
      <c r="U5438">
        <f t="shared" si="468"/>
        <v>1.3799999999999999E-3</v>
      </c>
    </row>
    <row r="5439" spans="1:21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471"/>
        <v>3670</v>
      </c>
      <c r="J5439" s="2">
        <v>1</v>
      </c>
      <c r="K5439" s="2">
        <f t="shared" si="469"/>
        <v>10884000</v>
      </c>
      <c r="L5439" s="2">
        <v>1</v>
      </c>
      <c r="M5439" s="2">
        <f t="shared" si="470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467"/>
        <v>6</v>
      </c>
      <c r="S5439">
        <v>0.18</v>
      </c>
      <c r="T5439">
        <v>2.3E-3</v>
      </c>
      <c r="U5439">
        <f t="shared" si="468"/>
        <v>1.3799999999999999E-3</v>
      </c>
    </row>
    <row r="5440" spans="1:21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471"/>
        <v>3670</v>
      </c>
      <c r="J5440" s="2">
        <v>1</v>
      </c>
      <c r="K5440" s="2">
        <f t="shared" si="469"/>
        <v>10886000</v>
      </c>
      <c r="L5440" s="2">
        <v>1</v>
      </c>
      <c r="M5440" s="2">
        <f t="shared" si="470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467"/>
        <v>6</v>
      </c>
      <c r="S5440">
        <v>0.18</v>
      </c>
      <c r="T5440">
        <v>2.3E-3</v>
      </c>
      <c r="U5440">
        <f t="shared" si="468"/>
        <v>1.3799999999999999E-3</v>
      </c>
    </row>
    <row r="5441" spans="1:21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471"/>
        <v>3670</v>
      </c>
      <c r="J5441" s="2">
        <v>1</v>
      </c>
      <c r="K5441" s="2">
        <f t="shared" si="469"/>
        <v>10888000</v>
      </c>
      <c r="L5441" s="2">
        <v>1</v>
      </c>
      <c r="M5441" s="2">
        <f t="shared" si="470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467"/>
        <v>6</v>
      </c>
      <c r="S5441">
        <v>0.18</v>
      </c>
      <c r="T5441">
        <v>2.3E-3</v>
      </c>
      <c r="U5441">
        <f t="shared" si="468"/>
        <v>1.3799999999999999E-3</v>
      </c>
    </row>
    <row r="5442" spans="1:21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471"/>
        <v>3670</v>
      </c>
      <c r="J5442" s="2">
        <v>1</v>
      </c>
      <c r="K5442" s="2">
        <f t="shared" si="469"/>
        <v>10890000</v>
      </c>
      <c r="L5442" s="2">
        <v>1</v>
      </c>
      <c r="M5442" s="2">
        <f t="shared" si="470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467"/>
        <v>6</v>
      </c>
      <c r="S5442">
        <v>0.18</v>
      </c>
      <c r="T5442">
        <v>2.3E-3</v>
      </c>
      <c r="U5442">
        <f t="shared" si="468"/>
        <v>1.3799999999999999E-3</v>
      </c>
    </row>
    <row r="5443" spans="1:21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471"/>
        <v>3670</v>
      </c>
      <c r="J5443" s="2">
        <v>1</v>
      </c>
      <c r="K5443" s="2">
        <f t="shared" si="469"/>
        <v>10892000</v>
      </c>
      <c r="L5443" s="2">
        <v>1</v>
      </c>
      <c r="M5443" s="2">
        <f t="shared" si="470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472">QUOTIENT(A5443,1000)+1</f>
        <v>6</v>
      </c>
      <c r="S5443">
        <v>0.18</v>
      </c>
      <c r="T5443">
        <v>2.3E-3</v>
      </c>
      <c r="U5443">
        <f t="shared" si="468"/>
        <v>1.3799999999999999E-3</v>
      </c>
    </row>
    <row r="5444" spans="1:21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471"/>
        <v>3670</v>
      </c>
      <c r="J5444" s="2">
        <v>1</v>
      </c>
      <c r="K5444" s="2">
        <f t="shared" si="469"/>
        <v>10894000</v>
      </c>
      <c r="L5444" s="2">
        <v>1</v>
      </c>
      <c r="M5444" s="2">
        <f t="shared" si="470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472"/>
        <v>6</v>
      </c>
      <c r="S5444">
        <v>0.18</v>
      </c>
      <c r="T5444">
        <v>2.3E-3</v>
      </c>
      <c r="U5444">
        <f t="shared" ref="U5444:U5507" si="473">T5444*0.6</f>
        <v>1.3799999999999999E-3</v>
      </c>
    </row>
    <row r="5445" spans="1:21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471"/>
        <v>3670</v>
      </c>
      <c r="J5445" s="2">
        <v>1</v>
      </c>
      <c r="K5445" s="2">
        <f t="shared" si="469"/>
        <v>10896000</v>
      </c>
      <c r="L5445" s="2">
        <v>1</v>
      </c>
      <c r="M5445" s="2">
        <f t="shared" si="470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472"/>
        <v>6</v>
      </c>
      <c r="S5445">
        <v>0.18</v>
      </c>
      <c r="T5445">
        <v>2.3E-3</v>
      </c>
      <c r="U5445">
        <f t="shared" si="473"/>
        <v>1.3799999999999999E-3</v>
      </c>
    </row>
    <row r="5446" spans="1:21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471"/>
        <v>3670</v>
      </c>
      <c r="J5446" s="2">
        <v>1</v>
      </c>
      <c r="K5446" s="2">
        <f t="shared" si="469"/>
        <v>10898000</v>
      </c>
      <c r="L5446" s="2">
        <v>1</v>
      </c>
      <c r="M5446" s="2">
        <f t="shared" si="470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472"/>
        <v>6</v>
      </c>
      <c r="S5446">
        <v>0.18</v>
      </c>
      <c r="T5446">
        <v>2.3E-3</v>
      </c>
      <c r="U5446">
        <f t="shared" si="473"/>
        <v>1.3799999999999999E-3</v>
      </c>
    </row>
    <row r="5447" spans="1:21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471"/>
        <v>3670</v>
      </c>
      <c r="J5447" s="2">
        <v>1</v>
      </c>
      <c r="K5447" s="2">
        <f t="shared" si="469"/>
        <v>10900000</v>
      </c>
      <c r="L5447" s="2">
        <v>1</v>
      </c>
      <c r="M5447" s="2">
        <f t="shared" si="470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472"/>
        <v>6</v>
      </c>
      <c r="S5447">
        <v>0.18</v>
      </c>
      <c r="T5447">
        <v>2.3E-3</v>
      </c>
      <c r="U5447">
        <f t="shared" si="473"/>
        <v>1.3799999999999999E-3</v>
      </c>
    </row>
    <row r="5448" spans="1:21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471"/>
        <v>3670</v>
      </c>
      <c r="J5448" s="2">
        <v>1</v>
      </c>
      <c r="K5448" s="2">
        <f t="shared" si="469"/>
        <v>10902000</v>
      </c>
      <c r="L5448" s="2">
        <v>1</v>
      </c>
      <c r="M5448" s="2">
        <f t="shared" si="470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472"/>
        <v>6</v>
      </c>
      <c r="S5448">
        <v>0.18</v>
      </c>
      <c r="T5448">
        <v>2.3E-3</v>
      </c>
      <c r="U5448">
        <f t="shared" si="473"/>
        <v>1.3799999999999999E-3</v>
      </c>
    </row>
    <row r="5449" spans="1:21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471"/>
        <v>3670</v>
      </c>
      <c r="J5449" s="2">
        <v>1</v>
      </c>
      <c r="K5449" s="2">
        <f t="shared" si="469"/>
        <v>10904000</v>
      </c>
      <c r="L5449" s="2">
        <v>1</v>
      </c>
      <c r="M5449" s="2">
        <f t="shared" si="470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472"/>
        <v>6</v>
      </c>
      <c r="S5449">
        <v>0.18</v>
      </c>
      <c r="T5449">
        <v>2.3E-3</v>
      </c>
      <c r="U5449">
        <f t="shared" si="473"/>
        <v>1.3799999999999999E-3</v>
      </c>
    </row>
    <row r="5450" spans="1:21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471"/>
        <v>3670</v>
      </c>
      <c r="J5450" s="2">
        <v>1</v>
      </c>
      <c r="K5450" s="2">
        <f t="shared" si="469"/>
        <v>10906000</v>
      </c>
      <c r="L5450" s="2">
        <v>1</v>
      </c>
      <c r="M5450" s="2">
        <f t="shared" si="470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472"/>
        <v>6</v>
      </c>
      <c r="S5450">
        <v>0.18</v>
      </c>
      <c r="T5450">
        <v>2.3E-3</v>
      </c>
      <c r="U5450">
        <f t="shared" si="473"/>
        <v>1.3799999999999999E-3</v>
      </c>
    </row>
    <row r="5451" spans="1:21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471"/>
        <v>3670</v>
      </c>
      <c r="J5451" s="2">
        <v>1</v>
      </c>
      <c r="K5451" s="2">
        <f t="shared" si="469"/>
        <v>10908000</v>
      </c>
      <c r="L5451" s="2">
        <v>1</v>
      </c>
      <c r="M5451" s="2">
        <f t="shared" si="470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472"/>
        <v>6</v>
      </c>
      <c r="S5451">
        <v>0.18</v>
      </c>
      <c r="T5451">
        <v>2.3E-3</v>
      </c>
      <c r="U5451">
        <f t="shared" si="473"/>
        <v>1.3799999999999999E-3</v>
      </c>
    </row>
    <row r="5452" spans="1:21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471"/>
        <v>3670</v>
      </c>
      <c r="J5452" s="2">
        <v>1</v>
      </c>
      <c r="K5452" s="2">
        <f t="shared" si="469"/>
        <v>10910000</v>
      </c>
      <c r="L5452" s="2">
        <v>1</v>
      </c>
      <c r="M5452" s="2">
        <f t="shared" si="470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472"/>
        <v>6</v>
      </c>
      <c r="S5452">
        <v>0.18</v>
      </c>
      <c r="T5452">
        <v>2.3E-3</v>
      </c>
      <c r="U5452">
        <f t="shared" si="473"/>
        <v>1.3799999999999999E-3</v>
      </c>
    </row>
    <row r="5453" spans="1:21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471"/>
        <v>3680</v>
      </c>
      <c r="I5453" s="1"/>
      <c r="J5453" s="1">
        <v>1</v>
      </c>
      <c r="K5453" s="1">
        <f t="shared" si="469"/>
        <v>10912000</v>
      </c>
      <c r="L5453" s="1">
        <v>1</v>
      </c>
      <c r="M5453" s="1">
        <f t="shared" si="470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472"/>
        <v>6</v>
      </c>
      <c r="S5453">
        <v>0.18</v>
      </c>
      <c r="T5453">
        <v>2.3E-3</v>
      </c>
      <c r="U5453">
        <f t="shared" si="473"/>
        <v>1.3799999999999999E-3</v>
      </c>
    </row>
    <row r="5454" spans="1:21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471"/>
        <v>3680</v>
      </c>
      <c r="I5454" s="1"/>
      <c r="J5454" s="1">
        <v>1</v>
      </c>
      <c r="K5454" s="1">
        <f t="shared" si="469"/>
        <v>10914000</v>
      </c>
      <c r="L5454" s="1">
        <v>1</v>
      </c>
      <c r="M5454" s="1">
        <f t="shared" si="470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472"/>
        <v>6</v>
      </c>
      <c r="S5454">
        <v>0.18</v>
      </c>
      <c r="T5454">
        <v>2.3E-3</v>
      </c>
      <c r="U5454">
        <f t="shared" si="473"/>
        <v>1.3799999999999999E-3</v>
      </c>
    </row>
    <row r="5455" spans="1:21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471"/>
        <v>3680</v>
      </c>
      <c r="I5455" s="1"/>
      <c r="J5455" s="1">
        <v>1</v>
      </c>
      <c r="K5455" s="1">
        <f t="shared" si="469"/>
        <v>10916000</v>
      </c>
      <c r="L5455" s="1">
        <v>1</v>
      </c>
      <c r="M5455" s="1">
        <f t="shared" si="470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472"/>
        <v>6</v>
      </c>
      <c r="S5455">
        <v>0.18</v>
      </c>
      <c r="T5455">
        <v>2.3E-3</v>
      </c>
      <c r="U5455">
        <f t="shared" si="473"/>
        <v>1.3799999999999999E-3</v>
      </c>
    </row>
    <row r="5456" spans="1:21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471"/>
        <v>3680</v>
      </c>
      <c r="I5456" s="1"/>
      <c r="J5456" s="1">
        <v>1</v>
      </c>
      <c r="K5456" s="1">
        <f t="shared" si="469"/>
        <v>10918000</v>
      </c>
      <c r="L5456" s="1">
        <v>1</v>
      </c>
      <c r="M5456" s="1">
        <f t="shared" si="470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472"/>
        <v>6</v>
      </c>
      <c r="S5456">
        <v>0.18</v>
      </c>
      <c r="T5456">
        <v>2.3E-3</v>
      </c>
      <c r="U5456">
        <f t="shared" si="473"/>
        <v>1.3799999999999999E-3</v>
      </c>
    </row>
    <row r="5457" spans="1:21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471"/>
        <v>3680</v>
      </c>
      <c r="I5457" s="1"/>
      <c r="J5457" s="1">
        <v>1</v>
      </c>
      <c r="K5457" s="1">
        <f t="shared" si="469"/>
        <v>10920000</v>
      </c>
      <c r="L5457" s="1">
        <v>1</v>
      </c>
      <c r="M5457" s="1">
        <f t="shared" si="470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472"/>
        <v>6</v>
      </c>
      <c r="S5457">
        <v>0.18</v>
      </c>
      <c r="T5457">
        <v>2.3E-3</v>
      </c>
      <c r="U5457">
        <f t="shared" si="473"/>
        <v>1.3799999999999999E-3</v>
      </c>
    </row>
    <row r="5458" spans="1:21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471"/>
        <v>3680</v>
      </c>
      <c r="I5458" s="1"/>
      <c r="J5458" s="1">
        <v>1</v>
      </c>
      <c r="K5458" s="1">
        <f t="shared" si="469"/>
        <v>10922000</v>
      </c>
      <c r="L5458" s="1">
        <v>1</v>
      </c>
      <c r="M5458" s="1">
        <f t="shared" si="470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472"/>
        <v>6</v>
      </c>
      <c r="S5458">
        <v>0.18</v>
      </c>
      <c r="T5458">
        <v>2.3E-3</v>
      </c>
      <c r="U5458">
        <f t="shared" si="473"/>
        <v>1.3799999999999999E-3</v>
      </c>
    </row>
    <row r="5459" spans="1:21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471"/>
        <v>3680</v>
      </c>
      <c r="I5459" s="1"/>
      <c r="J5459" s="1">
        <v>1</v>
      </c>
      <c r="K5459" s="1">
        <f t="shared" si="469"/>
        <v>10924000</v>
      </c>
      <c r="L5459" s="1">
        <v>1</v>
      </c>
      <c r="M5459" s="1">
        <f t="shared" si="470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472"/>
        <v>6</v>
      </c>
      <c r="S5459">
        <v>0.18</v>
      </c>
      <c r="T5459">
        <v>2.3E-3</v>
      </c>
      <c r="U5459">
        <f t="shared" si="473"/>
        <v>1.3799999999999999E-3</v>
      </c>
    </row>
    <row r="5460" spans="1:21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471"/>
        <v>3680</v>
      </c>
      <c r="I5460" s="1"/>
      <c r="J5460" s="1">
        <v>1</v>
      </c>
      <c r="K5460" s="1">
        <f t="shared" si="469"/>
        <v>10926000</v>
      </c>
      <c r="L5460" s="1">
        <v>1</v>
      </c>
      <c r="M5460" s="1">
        <f t="shared" si="470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472"/>
        <v>6</v>
      </c>
      <c r="S5460">
        <v>0.18</v>
      </c>
      <c r="T5460">
        <v>2.3E-3</v>
      </c>
      <c r="U5460">
        <f t="shared" si="473"/>
        <v>1.3799999999999999E-3</v>
      </c>
    </row>
    <row r="5461" spans="1:21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471"/>
        <v>3680</v>
      </c>
      <c r="I5461" s="1"/>
      <c r="J5461" s="1">
        <v>1</v>
      </c>
      <c r="K5461" s="1">
        <f t="shared" si="469"/>
        <v>10928000</v>
      </c>
      <c r="L5461" s="1">
        <v>1</v>
      </c>
      <c r="M5461" s="1">
        <f t="shared" si="470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472"/>
        <v>6</v>
      </c>
      <c r="S5461">
        <v>0.18</v>
      </c>
      <c r="T5461">
        <v>2.3E-3</v>
      </c>
      <c r="U5461">
        <f t="shared" si="473"/>
        <v>1.3799999999999999E-3</v>
      </c>
    </row>
    <row r="5462" spans="1:21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471"/>
        <v>3680</v>
      </c>
      <c r="I5462" s="1"/>
      <c r="J5462" s="1">
        <v>1</v>
      </c>
      <c r="K5462" s="1">
        <f t="shared" si="469"/>
        <v>10930000</v>
      </c>
      <c r="L5462" s="1">
        <v>1</v>
      </c>
      <c r="M5462" s="1">
        <f t="shared" si="470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472"/>
        <v>6</v>
      </c>
      <c r="S5462">
        <v>0.18</v>
      </c>
      <c r="T5462">
        <v>2.3E-3</v>
      </c>
      <c r="U5462">
        <f t="shared" si="473"/>
        <v>1.3799999999999999E-3</v>
      </c>
    </row>
    <row r="5463" spans="1:21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471"/>
        <v>3680</v>
      </c>
      <c r="I5463" s="1"/>
      <c r="J5463" s="1">
        <v>1</v>
      </c>
      <c r="K5463" s="1">
        <f t="shared" si="469"/>
        <v>10932000</v>
      </c>
      <c r="L5463" s="1">
        <v>1</v>
      </c>
      <c r="M5463" s="1">
        <f t="shared" si="470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472"/>
        <v>6</v>
      </c>
      <c r="S5463">
        <v>0.18</v>
      </c>
      <c r="T5463">
        <v>2.3E-3</v>
      </c>
      <c r="U5463">
        <f t="shared" si="473"/>
        <v>1.3799999999999999E-3</v>
      </c>
    </row>
    <row r="5464" spans="1:21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471"/>
        <v>3680</v>
      </c>
      <c r="I5464" s="1"/>
      <c r="J5464" s="1">
        <v>1</v>
      </c>
      <c r="K5464" s="1">
        <f t="shared" si="469"/>
        <v>10934000</v>
      </c>
      <c r="L5464" s="1">
        <v>1</v>
      </c>
      <c r="M5464" s="1">
        <f t="shared" si="470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472"/>
        <v>6</v>
      </c>
      <c r="S5464">
        <v>0.18</v>
      </c>
      <c r="T5464">
        <v>2.3E-3</v>
      </c>
      <c r="U5464">
        <f t="shared" si="473"/>
        <v>1.3799999999999999E-3</v>
      </c>
    </row>
    <row r="5465" spans="1:21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471"/>
        <v>3680</v>
      </c>
      <c r="I5465" s="1"/>
      <c r="J5465" s="1">
        <v>1</v>
      </c>
      <c r="K5465" s="1">
        <f t="shared" si="469"/>
        <v>10936000</v>
      </c>
      <c r="L5465" s="1">
        <v>1</v>
      </c>
      <c r="M5465" s="1">
        <f t="shared" si="470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472"/>
        <v>6</v>
      </c>
      <c r="S5465">
        <v>0.18</v>
      </c>
      <c r="T5465">
        <v>2.3E-3</v>
      </c>
      <c r="U5465">
        <f t="shared" si="473"/>
        <v>1.3799999999999999E-3</v>
      </c>
    </row>
    <row r="5466" spans="1:21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471"/>
        <v>3680</v>
      </c>
      <c r="I5466" s="1"/>
      <c r="J5466" s="1">
        <v>1</v>
      </c>
      <c r="K5466" s="1">
        <f t="shared" si="469"/>
        <v>10938000</v>
      </c>
      <c r="L5466" s="1">
        <v>1</v>
      </c>
      <c r="M5466" s="1">
        <f t="shared" si="470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472"/>
        <v>6</v>
      </c>
      <c r="S5466">
        <v>0.18</v>
      </c>
      <c r="T5466">
        <v>2.3E-3</v>
      </c>
      <c r="U5466">
        <f t="shared" si="473"/>
        <v>1.3799999999999999E-3</v>
      </c>
    </row>
    <row r="5467" spans="1:21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471"/>
        <v>3680</v>
      </c>
      <c r="I5467" s="1"/>
      <c r="J5467" s="1">
        <v>1</v>
      </c>
      <c r="K5467" s="1">
        <f t="shared" si="469"/>
        <v>10940000</v>
      </c>
      <c r="L5467" s="1">
        <v>1</v>
      </c>
      <c r="M5467" s="1">
        <f t="shared" si="470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472"/>
        <v>6</v>
      </c>
      <c r="S5467">
        <v>0.18</v>
      </c>
      <c r="T5467">
        <v>2.3E-3</v>
      </c>
      <c r="U5467">
        <f t="shared" si="473"/>
        <v>1.3799999999999999E-3</v>
      </c>
    </row>
    <row r="5468" spans="1:21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471"/>
        <v>3680</v>
      </c>
      <c r="I5468" s="1"/>
      <c r="J5468" s="1">
        <v>1</v>
      </c>
      <c r="K5468" s="1">
        <f t="shared" si="469"/>
        <v>10942000</v>
      </c>
      <c r="L5468" s="1">
        <v>1</v>
      </c>
      <c r="M5468" s="1">
        <f t="shared" si="470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472"/>
        <v>6</v>
      </c>
      <c r="S5468">
        <v>0.18</v>
      </c>
      <c r="T5468">
        <v>2.3E-3</v>
      </c>
      <c r="U5468">
        <f t="shared" si="473"/>
        <v>1.3799999999999999E-3</v>
      </c>
    </row>
    <row r="5469" spans="1:21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471"/>
        <v>3680</v>
      </c>
      <c r="I5469" s="1"/>
      <c r="J5469" s="1">
        <v>1</v>
      </c>
      <c r="K5469" s="1">
        <f t="shared" si="469"/>
        <v>10944000</v>
      </c>
      <c r="L5469" s="1">
        <v>1</v>
      </c>
      <c r="M5469" s="1">
        <f t="shared" si="470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472"/>
        <v>6</v>
      </c>
      <c r="S5469">
        <v>0.18</v>
      </c>
      <c r="T5469">
        <v>2.3E-3</v>
      </c>
      <c r="U5469">
        <f t="shared" si="473"/>
        <v>1.3799999999999999E-3</v>
      </c>
    </row>
    <row r="5470" spans="1:21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471"/>
        <v>3680</v>
      </c>
      <c r="I5470" s="1"/>
      <c r="J5470" s="1">
        <v>1</v>
      </c>
      <c r="K5470" s="1">
        <f t="shared" si="469"/>
        <v>10946000</v>
      </c>
      <c r="L5470" s="1">
        <v>1</v>
      </c>
      <c r="M5470" s="1">
        <f t="shared" si="470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472"/>
        <v>6</v>
      </c>
      <c r="S5470">
        <v>0.18</v>
      </c>
      <c r="T5470">
        <v>2.3E-3</v>
      </c>
      <c r="U5470">
        <f t="shared" si="473"/>
        <v>1.3799999999999999E-3</v>
      </c>
    </row>
    <row r="5471" spans="1:21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471"/>
        <v>3680</v>
      </c>
      <c r="I5471" s="1"/>
      <c r="J5471" s="1">
        <v>1</v>
      </c>
      <c r="K5471" s="1">
        <f t="shared" si="469"/>
        <v>10948000</v>
      </c>
      <c r="L5471" s="1">
        <v>1</v>
      </c>
      <c r="M5471" s="1">
        <f t="shared" si="470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472"/>
        <v>6</v>
      </c>
      <c r="S5471">
        <v>0.18</v>
      </c>
      <c r="T5471">
        <v>2.3E-3</v>
      </c>
      <c r="U5471">
        <f t="shared" si="473"/>
        <v>1.3799999999999999E-3</v>
      </c>
    </row>
    <row r="5472" spans="1:21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471"/>
        <v>3680</v>
      </c>
      <c r="I5472" s="1"/>
      <c r="J5472" s="1">
        <v>1</v>
      </c>
      <c r="K5472" s="1">
        <f t="shared" si="469"/>
        <v>10950000</v>
      </c>
      <c r="L5472" s="1">
        <v>1</v>
      </c>
      <c r="M5472" s="1">
        <f t="shared" si="470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472"/>
        <v>6</v>
      </c>
      <c r="S5472">
        <v>0.18</v>
      </c>
      <c r="T5472">
        <v>2.3E-3</v>
      </c>
      <c r="U5472">
        <f t="shared" si="473"/>
        <v>1.3799999999999999E-3</v>
      </c>
    </row>
    <row r="5473" spans="1:21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471"/>
        <v>3680</v>
      </c>
      <c r="I5473" s="1"/>
      <c r="J5473" s="1">
        <v>1</v>
      </c>
      <c r="K5473" s="1">
        <f t="shared" si="469"/>
        <v>10952000</v>
      </c>
      <c r="L5473" s="1">
        <v>1</v>
      </c>
      <c r="M5473" s="1">
        <f t="shared" si="470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472"/>
        <v>6</v>
      </c>
      <c r="S5473">
        <v>0.18</v>
      </c>
      <c r="T5473">
        <v>2.3E-3</v>
      </c>
      <c r="U5473">
        <f t="shared" si="473"/>
        <v>1.3799999999999999E-3</v>
      </c>
    </row>
    <row r="5474" spans="1:21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471"/>
        <v>3680</v>
      </c>
      <c r="I5474" s="1"/>
      <c r="J5474" s="1">
        <v>1</v>
      </c>
      <c r="K5474" s="1">
        <f t="shared" si="469"/>
        <v>10954000</v>
      </c>
      <c r="L5474" s="1">
        <v>1</v>
      </c>
      <c r="M5474" s="1">
        <f t="shared" si="470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472"/>
        <v>6</v>
      </c>
      <c r="S5474">
        <v>0.18</v>
      </c>
      <c r="T5474">
        <v>2.3E-3</v>
      </c>
      <c r="U5474">
        <f t="shared" si="473"/>
        <v>1.3799999999999999E-3</v>
      </c>
    </row>
    <row r="5475" spans="1:21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471"/>
        <v>3680</v>
      </c>
      <c r="I5475" s="1"/>
      <c r="J5475" s="1">
        <v>1</v>
      </c>
      <c r="K5475" s="1">
        <f t="shared" si="469"/>
        <v>10956000</v>
      </c>
      <c r="L5475" s="1">
        <v>1</v>
      </c>
      <c r="M5475" s="1">
        <f t="shared" si="470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472"/>
        <v>6</v>
      </c>
      <c r="S5475">
        <v>0.18</v>
      </c>
      <c r="T5475">
        <v>2.3E-3</v>
      </c>
      <c r="U5475">
        <f t="shared" si="473"/>
        <v>1.3799999999999999E-3</v>
      </c>
    </row>
    <row r="5476" spans="1:21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471"/>
        <v>3680</v>
      </c>
      <c r="I5476" s="1"/>
      <c r="J5476" s="1">
        <v>1</v>
      </c>
      <c r="K5476" s="1">
        <f t="shared" si="469"/>
        <v>10958000</v>
      </c>
      <c r="L5476" s="1">
        <v>1</v>
      </c>
      <c r="M5476" s="1">
        <f t="shared" si="470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472"/>
        <v>6</v>
      </c>
      <c r="S5476">
        <v>0.18</v>
      </c>
      <c r="T5476">
        <v>2.3E-3</v>
      </c>
      <c r="U5476">
        <f t="shared" si="473"/>
        <v>1.3799999999999999E-3</v>
      </c>
    </row>
    <row r="5477" spans="1:21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471"/>
        <v>3680</v>
      </c>
      <c r="I5477" s="1"/>
      <c r="J5477" s="1">
        <v>1</v>
      </c>
      <c r="K5477" s="1">
        <f t="shared" si="469"/>
        <v>10960000</v>
      </c>
      <c r="L5477" s="1">
        <v>1</v>
      </c>
      <c r="M5477" s="1">
        <f t="shared" si="470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472"/>
        <v>6</v>
      </c>
      <c r="S5477">
        <v>0.18</v>
      </c>
      <c r="T5477">
        <v>2.3E-3</v>
      </c>
      <c r="U5477">
        <f t="shared" si="473"/>
        <v>1.3799999999999999E-3</v>
      </c>
    </row>
    <row r="5478" spans="1:21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471"/>
        <v>3690</v>
      </c>
      <c r="I5478" s="1"/>
      <c r="J5478" s="1">
        <v>1</v>
      </c>
      <c r="K5478" s="1">
        <f t="shared" si="469"/>
        <v>10962000</v>
      </c>
      <c r="L5478" s="1">
        <v>1</v>
      </c>
      <c r="M5478" s="1">
        <f t="shared" si="470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472"/>
        <v>6</v>
      </c>
      <c r="S5478">
        <v>0.18</v>
      </c>
      <c r="T5478">
        <v>2.3E-3</v>
      </c>
      <c r="U5478">
        <f t="shared" si="473"/>
        <v>1.3799999999999999E-3</v>
      </c>
    </row>
    <row r="5479" spans="1:21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471"/>
        <v>3690</v>
      </c>
      <c r="I5479" s="1"/>
      <c r="J5479" s="1">
        <v>1</v>
      </c>
      <c r="K5479" s="1">
        <f t="shared" si="469"/>
        <v>10964000</v>
      </c>
      <c r="L5479" s="1">
        <v>1</v>
      </c>
      <c r="M5479" s="1">
        <f t="shared" si="470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472"/>
        <v>6</v>
      </c>
      <c r="S5479">
        <v>0.18</v>
      </c>
      <c r="T5479">
        <v>2.3E-3</v>
      </c>
      <c r="U5479">
        <f t="shared" si="473"/>
        <v>1.3799999999999999E-3</v>
      </c>
    </row>
    <row r="5480" spans="1:21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471"/>
        <v>3690</v>
      </c>
      <c r="I5480" s="1"/>
      <c r="J5480" s="1">
        <v>1</v>
      </c>
      <c r="K5480" s="1">
        <f t="shared" si="469"/>
        <v>10966000</v>
      </c>
      <c r="L5480" s="1">
        <v>1</v>
      </c>
      <c r="M5480" s="1">
        <f t="shared" si="470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472"/>
        <v>6</v>
      </c>
      <c r="S5480">
        <v>0.18</v>
      </c>
      <c r="T5480">
        <v>2.3E-3</v>
      </c>
      <c r="U5480">
        <f t="shared" si="473"/>
        <v>1.3799999999999999E-3</v>
      </c>
    </row>
    <row r="5481" spans="1:21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471"/>
        <v>3690</v>
      </c>
      <c r="I5481" s="1"/>
      <c r="J5481" s="1">
        <v>1</v>
      </c>
      <c r="K5481" s="1">
        <f t="shared" si="469"/>
        <v>10968000</v>
      </c>
      <c r="L5481" s="1">
        <v>1</v>
      </c>
      <c r="M5481" s="1">
        <f t="shared" si="470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472"/>
        <v>6</v>
      </c>
      <c r="S5481">
        <v>0.18</v>
      </c>
      <c r="T5481">
        <v>2.3E-3</v>
      </c>
      <c r="U5481">
        <f t="shared" si="473"/>
        <v>1.3799999999999999E-3</v>
      </c>
    </row>
    <row r="5482" spans="1:21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471"/>
        <v>3690</v>
      </c>
      <c r="I5482" s="1"/>
      <c r="J5482" s="1">
        <v>1</v>
      </c>
      <c r="K5482" s="1">
        <f t="shared" si="469"/>
        <v>10970000</v>
      </c>
      <c r="L5482" s="1">
        <v>1</v>
      </c>
      <c r="M5482" s="1">
        <f t="shared" si="470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472"/>
        <v>6</v>
      </c>
      <c r="S5482">
        <v>0.18</v>
      </c>
      <c r="T5482">
        <v>2.3E-3</v>
      </c>
      <c r="U5482">
        <f t="shared" si="473"/>
        <v>1.3799999999999999E-3</v>
      </c>
    </row>
    <row r="5483" spans="1:21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471"/>
        <v>3690</v>
      </c>
      <c r="I5483" s="1"/>
      <c r="J5483" s="1">
        <v>1</v>
      </c>
      <c r="K5483" s="1">
        <f t="shared" si="469"/>
        <v>10972000</v>
      </c>
      <c r="L5483" s="1">
        <v>1</v>
      </c>
      <c r="M5483" s="1">
        <f t="shared" si="470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472"/>
        <v>6</v>
      </c>
      <c r="S5483">
        <v>0.18</v>
      </c>
      <c r="T5483">
        <v>2.3E-3</v>
      </c>
      <c r="U5483">
        <f t="shared" si="473"/>
        <v>1.3799999999999999E-3</v>
      </c>
    </row>
    <row r="5484" spans="1:21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471"/>
        <v>3690</v>
      </c>
      <c r="I5484" s="1"/>
      <c r="J5484" s="1">
        <v>1</v>
      </c>
      <c r="K5484" s="1">
        <f t="shared" si="469"/>
        <v>10974000</v>
      </c>
      <c r="L5484" s="1">
        <v>1</v>
      </c>
      <c r="M5484" s="1">
        <f t="shared" si="470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472"/>
        <v>6</v>
      </c>
      <c r="S5484">
        <v>0.18</v>
      </c>
      <c r="T5484">
        <v>2.3E-3</v>
      </c>
      <c r="U5484">
        <f t="shared" si="473"/>
        <v>1.3799999999999999E-3</v>
      </c>
    </row>
    <row r="5485" spans="1:21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471"/>
        <v>3690</v>
      </c>
      <c r="I5485" s="1"/>
      <c r="J5485" s="1">
        <v>1</v>
      </c>
      <c r="K5485" s="1">
        <f t="shared" si="469"/>
        <v>10976000</v>
      </c>
      <c r="L5485" s="1">
        <v>1</v>
      </c>
      <c r="M5485" s="1">
        <f t="shared" si="470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472"/>
        <v>6</v>
      </c>
      <c r="S5485">
        <v>0.18</v>
      </c>
      <c r="T5485">
        <v>2.3E-3</v>
      </c>
      <c r="U5485">
        <f t="shared" si="473"/>
        <v>1.3799999999999999E-3</v>
      </c>
    </row>
    <row r="5486" spans="1:21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471"/>
        <v>3690</v>
      </c>
      <c r="I5486" s="1"/>
      <c r="J5486" s="1">
        <v>1</v>
      </c>
      <c r="K5486" s="1">
        <f t="shared" si="469"/>
        <v>10978000</v>
      </c>
      <c r="L5486" s="1">
        <v>1</v>
      </c>
      <c r="M5486" s="1">
        <f t="shared" si="470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472"/>
        <v>6</v>
      </c>
      <c r="S5486">
        <v>0.18</v>
      </c>
      <c r="T5486">
        <v>2.3E-3</v>
      </c>
      <c r="U5486">
        <f t="shared" si="473"/>
        <v>1.3799999999999999E-3</v>
      </c>
    </row>
    <row r="5487" spans="1:21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471"/>
        <v>3690</v>
      </c>
      <c r="I5487" s="1"/>
      <c r="J5487" s="1">
        <v>1</v>
      </c>
      <c r="K5487" s="1">
        <f t="shared" si="469"/>
        <v>10980000</v>
      </c>
      <c r="L5487" s="1">
        <v>1</v>
      </c>
      <c r="M5487" s="1">
        <f t="shared" si="470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472"/>
        <v>6</v>
      </c>
      <c r="S5487">
        <v>0.18</v>
      </c>
      <c r="T5487">
        <v>2.3E-3</v>
      </c>
      <c r="U5487">
        <f t="shared" si="473"/>
        <v>1.3799999999999999E-3</v>
      </c>
    </row>
    <row r="5488" spans="1:21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471"/>
        <v>3690</v>
      </c>
      <c r="I5488" s="1"/>
      <c r="J5488" s="1">
        <v>1</v>
      </c>
      <c r="K5488" s="1">
        <f t="shared" si="469"/>
        <v>10982000</v>
      </c>
      <c r="L5488" s="1">
        <v>1</v>
      </c>
      <c r="M5488" s="1">
        <f t="shared" si="470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472"/>
        <v>6</v>
      </c>
      <c r="S5488">
        <v>0.18</v>
      </c>
      <c r="T5488">
        <v>2.3E-3</v>
      </c>
      <c r="U5488">
        <f t="shared" si="473"/>
        <v>1.3799999999999999E-3</v>
      </c>
    </row>
    <row r="5489" spans="1:21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471"/>
        <v>3690</v>
      </c>
      <c r="I5489" s="1"/>
      <c r="J5489" s="1">
        <v>1</v>
      </c>
      <c r="K5489" s="1">
        <f t="shared" si="469"/>
        <v>10984000</v>
      </c>
      <c r="L5489" s="1">
        <v>1</v>
      </c>
      <c r="M5489" s="1">
        <f t="shared" si="470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472"/>
        <v>6</v>
      </c>
      <c r="S5489">
        <v>0.18</v>
      </c>
      <c r="T5489">
        <v>2.3E-3</v>
      </c>
      <c r="U5489">
        <f t="shared" si="473"/>
        <v>1.3799999999999999E-3</v>
      </c>
    </row>
    <row r="5490" spans="1:21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471"/>
        <v>3690</v>
      </c>
      <c r="I5490" s="1"/>
      <c r="J5490" s="1">
        <v>1</v>
      </c>
      <c r="K5490" s="1">
        <f t="shared" si="469"/>
        <v>10986000</v>
      </c>
      <c r="L5490" s="1">
        <v>1</v>
      </c>
      <c r="M5490" s="1">
        <f t="shared" si="470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472"/>
        <v>6</v>
      </c>
      <c r="S5490">
        <v>0.18</v>
      </c>
      <c r="T5490">
        <v>2.3E-3</v>
      </c>
      <c r="U5490">
        <f t="shared" si="473"/>
        <v>1.3799999999999999E-3</v>
      </c>
    </row>
    <row r="5491" spans="1:21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471"/>
        <v>3690</v>
      </c>
      <c r="I5491" s="1"/>
      <c r="J5491" s="1">
        <v>1</v>
      </c>
      <c r="K5491" s="1">
        <f t="shared" si="469"/>
        <v>10988000</v>
      </c>
      <c r="L5491" s="1">
        <v>1</v>
      </c>
      <c r="M5491" s="1">
        <f t="shared" si="470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472"/>
        <v>6</v>
      </c>
      <c r="S5491">
        <v>0.18</v>
      </c>
      <c r="T5491">
        <v>2.3E-3</v>
      </c>
      <c r="U5491">
        <f t="shared" si="473"/>
        <v>1.3799999999999999E-3</v>
      </c>
    </row>
    <row r="5492" spans="1:21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471"/>
        <v>3690</v>
      </c>
      <c r="I5492" s="1"/>
      <c r="J5492" s="1">
        <v>1</v>
      </c>
      <c r="K5492" s="1">
        <f t="shared" si="469"/>
        <v>10990000</v>
      </c>
      <c r="L5492" s="1">
        <v>1</v>
      </c>
      <c r="M5492" s="1">
        <f t="shared" si="470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472"/>
        <v>6</v>
      </c>
      <c r="S5492">
        <v>0.18</v>
      </c>
      <c r="T5492">
        <v>2.3E-3</v>
      </c>
      <c r="U5492">
        <f t="shared" si="473"/>
        <v>1.3799999999999999E-3</v>
      </c>
    </row>
    <row r="5493" spans="1:21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471"/>
        <v>3690</v>
      </c>
      <c r="I5493" s="1"/>
      <c r="J5493" s="1">
        <v>1</v>
      </c>
      <c r="K5493" s="1">
        <f t="shared" si="469"/>
        <v>10992000</v>
      </c>
      <c r="L5493" s="1">
        <v>1</v>
      </c>
      <c r="M5493" s="1">
        <f t="shared" si="470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472"/>
        <v>6</v>
      </c>
      <c r="S5493">
        <v>0.18</v>
      </c>
      <c r="T5493">
        <v>2.3E-3</v>
      </c>
      <c r="U5493">
        <f t="shared" si="473"/>
        <v>1.3799999999999999E-3</v>
      </c>
    </row>
    <row r="5494" spans="1:21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471"/>
        <v>3690</v>
      </c>
      <c r="I5494" s="1"/>
      <c r="J5494" s="1">
        <v>1</v>
      </c>
      <c r="K5494" s="1">
        <f t="shared" si="469"/>
        <v>10994000</v>
      </c>
      <c r="L5494" s="1">
        <v>1</v>
      </c>
      <c r="M5494" s="1">
        <f t="shared" si="470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472"/>
        <v>6</v>
      </c>
      <c r="S5494">
        <v>0.18</v>
      </c>
      <c r="T5494">
        <v>2.3E-3</v>
      </c>
      <c r="U5494">
        <f t="shared" si="473"/>
        <v>1.3799999999999999E-3</v>
      </c>
    </row>
    <row r="5495" spans="1:21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471"/>
        <v>3690</v>
      </c>
      <c r="I5495" s="1"/>
      <c r="J5495" s="1">
        <v>1</v>
      </c>
      <c r="K5495" s="1">
        <f t="shared" ref="K5495:K5558" si="474">10000+A5495*2000</f>
        <v>10996000</v>
      </c>
      <c r="L5495" s="1">
        <v>1</v>
      </c>
      <c r="M5495" s="1">
        <f t="shared" ref="M5495:M5558" si="475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472"/>
        <v>6</v>
      </c>
      <c r="S5495">
        <v>0.18</v>
      </c>
      <c r="T5495">
        <v>2.3E-3</v>
      </c>
      <c r="U5495">
        <f t="shared" si="473"/>
        <v>1.3799999999999999E-3</v>
      </c>
    </row>
    <row r="5496" spans="1:21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471"/>
        <v>3690</v>
      </c>
      <c r="I5496" s="1"/>
      <c r="J5496" s="1">
        <v>1</v>
      </c>
      <c r="K5496" s="1">
        <f t="shared" si="474"/>
        <v>10998000</v>
      </c>
      <c r="L5496" s="1">
        <v>1</v>
      </c>
      <c r="M5496" s="1">
        <f t="shared" si="475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472"/>
        <v>6</v>
      </c>
      <c r="S5496">
        <v>0.18</v>
      </c>
      <c r="T5496">
        <v>2.3E-3</v>
      </c>
      <c r="U5496">
        <f t="shared" si="473"/>
        <v>1.3799999999999999E-3</v>
      </c>
    </row>
    <row r="5497" spans="1:21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471"/>
        <v>3690</v>
      </c>
      <c r="I5497" s="1"/>
      <c r="J5497" s="1">
        <v>1</v>
      </c>
      <c r="K5497" s="1">
        <f t="shared" si="474"/>
        <v>11000000</v>
      </c>
      <c r="L5497" s="1">
        <v>1</v>
      </c>
      <c r="M5497" s="1">
        <f t="shared" si="475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472"/>
        <v>6</v>
      </c>
      <c r="S5497">
        <v>0.18</v>
      </c>
      <c r="T5497">
        <v>2.3E-3</v>
      </c>
      <c r="U5497">
        <f t="shared" si="473"/>
        <v>1.3799999999999999E-3</v>
      </c>
    </row>
    <row r="5498" spans="1:21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471"/>
        <v>3690</v>
      </c>
      <c r="I5498" s="1"/>
      <c r="J5498" s="1">
        <v>1</v>
      </c>
      <c r="K5498" s="1">
        <f t="shared" si="474"/>
        <v>11002000</v>
      </c>
      <c r="L5498" s="1">
        <v>1</v>
      </c>
      <c r="M5498" s="1">
        <f t="shared" si="475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472"/>
        <v>6</v>
      </c>
      <c r="S5498">
        <v>0.18</v>
      </c>
      <c r="T5498">
        <v>2.3E-3</v>
      </c>
      <c r="U5498">
        <f t="shared" si="473"/>
        <v>1.3799999999999999E-3</v>
      </c>
    </row>
    <row r="5499" spans="1:21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471"/>
        <v>3690</v>
      </c>
      <c r="I5499" s="1"/>
      <c r="J5499" s="1">
        <v>1</v>
      </c>
      <c r="K5499" s="1">
        <f t="shared" si="474"/>
        <v>11004000</v>
      </c>
      <c r="L5499" s="1">
        <v>1</v>
      </c>
      <c r="M5499" s="1">
        <f t="shared" si="475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472"/>
        <v>6</v>
      </c>
      <c r="S5499">
        <v>0.18</v>
      </c>
      <c r="T5499">
        <v>2.3E-3</v>
      </c>
      <c r="U5499">
        <f t="shared" si="473"/>
        <v>1.3799999999999999E-3</v>
      </c>
    </row>
    <row r="5500" spans="1:21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476">ROUNDDOWN(A5499/50*20+1500,-1)</f>
        <v>3690</v>
      </c>
      <c r="I5500" s="1"/>
      <c r="J5500" s="1">
        <v>1</v>
      </c>
      <c r="K5500" s="1">
        <f t="shared" si="474"/>
        <v>11006000</v>
      </c>
      <c r="L5500" s="1">
        <v>1</v>
      </c>
      <c r="M5500" s="1">
        <f t="shared" si="475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472"/>
        <v>6</v>
      </c>
      <c r="S5500">
        <v>0.18</v>
      </c>
      <c r="T5500">
        <v>2.3E-3</v>
      </c>
      <c r="U5500">
        <f t="shared" si="473"/>
        <v>1.3799999999999999E-3</v>
      </c>
    </row>
    <row r="5501" spans="1:21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476"/>
        <v>3690</v>
      </c>
      <c r="I5501" s="1"/>
      <c r="J5501" s="1">
        <v>1</v>
      </c>
      <c r="K5501" s="1">
        <f t="shared" si="474"/>
        <v>11008000</v>
      </c>
      <c r="L5501" s="1">
        <v>1</v>
      </c>
      <c r="M5501" s="1">
        <f t="shared" si="475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472"/>
        <v>6</v>
      </c>
      <c r="S5501">
        <v>0.18</v>
      </c>
      <c r="T5501">
        <v>2.3E-3</v>
      </c>
      <c r="U5501">
        <f t="shared" si="473"/>
        <v>1.3799999999999999E-3</v>
      </c>
    </row>
    <row r="5502" spans="1:21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476"/>
        <v>3690</v>
      </c>
      <c r="I5502" s="1"/>
      <c r="J5502" s="1">
        <v>1</v>
      </c>
      <c r="K5502" s="1">
        <f t="shared" si="474"/>
        <v>11010000</v>
      </c>
      <c r="L5502" s="1">
        <v>1</v>
      </c>
      <c r="M5502" s="1">
        <f t="shared" si="475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472"/>
        <v>6</v>
      </c>
      <c r="S5502">
        <v>0.18</v>
      </c>
      <c r="T5502">
        <v>2.3E-3</v>
      </c>
      <c r="U5502">
        <f t="shared" si="473"/>
        <v>1.3799999999999999E-3</v>
      </c>
    </row>
    <row r="5503" spans="1:21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476"/>
        <v>3700</v>
      </c>
      <c r="J5503" s="2">
        <v>1</v>
      </c>
      <c r="K5503" s="2">
        <f t="shared" si="474"/>
        <v>11012000</v>
      </c>
      <c r="L5503" s="2">
        <v>1</v>
      </c>
      <c r="M5503" s="2">
        <f t="shared" si="475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472"/>
        <v>6</v>
      </c>
      <c r="S5503">
        <v>0.18</v>
      </c>
      <c r="T5503">
        <v>2.3E-3</v>
      </c>
      <c r="U5503">
        <f t="shared" si="473"/>
        <v>1.3799999999999999E-3</v>
      </c>
    </row>
    <row r="5504" spans="1:21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476"/>
        <v>3700</v>
      </c>
      <c r="J5504" s="2">
        <v>1</v>
      </c>
      <c r="K5504" s="2">
        <f t="shared" si="474"/>
        <v>11014000</v>
      </c>
      <c r="L5504" s="2">
        <v>1</v>
      </c>
      <c r="M5504" s="2">
        <f t="shared" si="475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472"/>
        <v>6</v>
      </c>
      <c r="S5504">
        <v>0.18</v>
      </c>
      <c r="T5504">
        <v>2.3E-3</v>
      </c>
      <c r="U5504">
        <f t="shared" si="473"/>
        <v>1.3799999999999999E-3</v>
      </c>
    </row>
    <row r="5505" spans="1:21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476"/>
        <v>3700</v>
      </c>
      <c r="J5505" s="2">
        <v>1</v>
      </c>
      <c r="K5505" s="2">
        <f t="shared" si="474"/>
        <v>11016000</v>
      </c>
      <c r="L5505" s="2">
        <v>1</v>
      </c>
      <c r="M5505" s="2">
        <f t="shared" si="475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472"/>
        <v>6</v>
      </c>
      <c r="S5505">
        <v>0.18</v>
      </c>
      <c r="T5505">
        <v>2.3E-3</v>
      </c>
      <c r="U5505">
        <f t="shared" si="473"/>
        <v>1.3799999999999999E-3</v>
      </c>
    </row>
    <row r="5506" spans="1:21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476"/>
        <v>3700</v>
      </c>
      <c r="J5506" s="2">
        <v>1</v>
      </c>
      <c r="K5506" s="2">
        <f t="shared" si="474"/>
        <v>11018000</v>
      </c>
      <c r="L5506" s="2">
        <v>1</v>
      </c>
      <c r="M5506" s="2">
        <f t="shared" si="475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472"/>
        <v>6</v>
      </c>
      <c r="S5506">
        <v>0.18</v>
      </c>
      <c r="T5506">
        <v>2.3E-3</v>
      </c>
      <c r="U5506">
        <f t="shared" si="473"/>
        <v>1.3799999999999999E-3</v>
      </c>
    </row>
    <row r="5507" spans="1:21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476"/>
        <v>3700</v>
      </c>
      <c r="J5507" s="2">
        <v>1</v>
      </c>
      <c r="K5507" s="2">
        <f t="shared" si="474"/>
        <v>11020000</v>
      </c>
      <c r="L5507" s="2">
        <v>1</v>
      </c>
      <c r="M5507" s="2">
        <f t="shared" si="475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477">QUOTIENT(A5507,1000)+1</f>
        <v>6</v>
      </c>
      <c r="S5507">
        <v>0.18</v>
      </c>
      <c r="T5507">
        <v>2.3E-3</v>
      </c>
      <c r="U5507">
        <f t="shared" si="473"/>
        <v>1.3799999999999999E-3</v>
      </c>
    </row>
    <row r="5508" spans="1:21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476"/>
        <v>3700</v>
      </c>
      <c r="J5508" s="2">
        <v>1</v>
      </c>
      <c r="K5508" s="2">
        <f t="shared" si="474"/>
        <v>11022000</v>
      </c>
      <c r="L5508" s="2">
        <v>1</v>
      </c>
      <c r="M5508" s="2">
        <f t="shared" si="475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477"/>
        <v>6</v>
      </c>
      <c r="S5508">
        <v>0.18</v>
      </c>
      <c r="T5508">
        <v>2.3E-3</v>
      </c>
      <c r="U5508">
        <f t="shared" ref="U5508:U5571" si="478">T5508*0.6</f>
        <v>1.3799999999999999E-3</v>
      </c>
    </row>
    <row r="5509" spans="1:21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476"/>
        <v>3700</v>
      </c>
      <c r="J5509" s="2">
        <v>1</v>
      </c>
      <c r="K5509" s="2">
        <f t="shared" si="474"/>
        <v>11024000</v>
      </c>
      <c r="L5509" s="2">
        <v>1</v>
      </c>
      <c r="M5509" s="2">
        <f t="shared" si="475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477"/>
        <v>6</v>
      </c>
      <c r="S5509">
        <v>0.18</v>
      </c>
      <c r="T5509">
        <v>2.3E-3</v>
      </c>
      <c r="U5509">
        <f t="shared" si="478"/>
        <v>1.3799999999999999E-3</v>
      </c>
    </row>
    <row r="5510" spans="1:21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476"/>
        <v>3700</v>
      </c>
      <c r="J5510" s="2">
        <v>1</v>
      </c>
      <c r="K5510" s="2">
        <f t="shared" si="474"/>
        <v>11026000</v>
      </c>
      <c r="L5510" s="2">
        <v>1</v>
      </c>
      <c r="M5510" s="2">
        <f t="shared" si="475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477"/>
        <v>6</v>
      </c>
      <c r="S5510">
        <v>0.18</v>
      </c>
      <c r="T5510">
        <v>2.3E-3</v>
      </c>
      <c r="U5510">
        <f t="shared" si="478"/>
        <v>1.3799999999999999E-3</v>
      </c>
    </row>
    <row r="5511" spans="1:21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476"/>
        <v>3700</v>
      </c>
      <c r="J5511" s="2">
        <v>1</v>
      </c>
      <c r="K5511" s="2">
        <f t="shared" si="474"/>
        <v>11028000</v>
      </c>
      <c r="L5511" s="2">
        <v>1</v>
      </c>
      <c r="M5511" s="2">
        <f t="shared" si="475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477"/>
        <v>6</v>
      </c>
      <c r="S5511">
        <v>0.18</v>
      </c>
      <c r="T5511">
        <v>2.3E-3</v>
      </c>
      <c r="U5511">
        <f t="shared" si="478"/>
        <v>1.3799999999999999E-3</v>
      </c>
    </row>
    <row r="5512" spans="1:21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476"/>
        <v>3700</v>
      </c>
      <c r="J5512" s="2">
        <v>1</v>
      </c>
      <c r="K5512" s="2">
        <f t="shared" si="474"/>
        <v>11030000</v>
      </c>
      <c r="L5512" s="2">
        <v>1</v>
      </c>
      <c r="M5512" s="2">
        <f t="shared" si="475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477"/>
        <v>6</v>
      </c>
      <c r="S5512">
        <v>0.18</v>
      </c>
      <c r="T5512">
        <v>2.3E-3</v>
      </c>
      <c r="U5512">
        <f t="shared" si="478"/>
        <v>1.3799999999999999E-3</v>
      </c>
    </row>
    <row r="5513" spans="1:21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476"/>
        <v>3700</v>
      </c>
      <c r="J5513" s="2">
        <v>1</v>
      </c>
      <c r="K5513" s="2">
        <f t="shared" si="474"/>
        <v>11032000</v>
      </c>
      <c r="L5513" s="2">
        <v>1</v>
      </c>
      <c r="M5513" s="2">
        <f t="shared" si="475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477"/>
        <v>6</v>
      </c>
      <c r="S5513">
        <v>0.18</v>
      </c>
      <c r="T5513">
        <v>2.3E-3</v>
      </c>
      <c r="U5513">
        <f t="shared" si="478"/>
        <v>1.3799999999999999E-3</v>
      </c>
    </row>
    <row r="5514" spans="1:21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476"/>
        <v>3700</v>
      </c>
      <c r="J5514" s="2">
        <v>1</v>
      </c>
      <c r="K5514" s="2">
        <f t="shared" si="474"/>
        <v>11034000</v>
      </c>
      <c r="L5514" s="2">
        <v>1</v>
      </c>
      <c r="M5514" s="2">
        <f t="shared" si="475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477"/>
        <v>6</v>
      </c>
      <c r="S5514">
        <v>0.18</v>
      </c>
      <c r="T5514">
        <v>2.3E-3</v>
      </c>
      <c r="U5514">
        <f t="shared" si="478"/>
        <v>1.3799999999999999E-3</v>
      </c>
    </row>
    <row r="5515" spans="1:21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476"/>
        <v>3700</v>
      </c>
      <c r="J5515" s="2">
        <v>1</v>
      </c>
      <c r="K5515" s="2">
        <f t="shared" si="474"/>
        <v>11036000</v>
      </c>
      <c r="L5515" s="2">
        <v>1</v>
      </c>
      <c r="M5515" s="2">
        <f t="shared" si="475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477"/>
        <v>6</v>
      </c>
      <c r="S5515">
        <v>0.18</v>
      </c>
      <c r="T5515">
        <v>2.3E-3</v>
      </c>
      <c r="U5515">
        <f t="shared" si="478"/>
        <v>1.3799999999999999E-3</v>
      </c>
    </row>
    <row r="5516" spans="1:21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476"/>
        <v>3700</v>
      </c>
      <c r="J5516" s="2">
        <v>1</v>
      </c>
      <c r="K5516" s="2">
        <f t="shared" si="474"/>
        <v>11038000</v>
      </c>
      <c r="L5516" s="2">
        <v>1</v>
      </c>
      <c r="M5516" s="2">
        <f t="shared" si="475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477"/>
        <v>6</v>
      </c>
      <c r="S5516">
        <v>0.18</v>
      </c>
      <c r="T5516">
        <v>2.3E-3</v>
      </c>
      <c r="U5516">
        <f t="shared" si="478"/>
        <v>1.3799999999999999E-3</v>
      </c>
    </row>
    <row r="5517" spans="1:21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476"/>
        <v>3700</v>
      </c>
      <c r="J5517" s="2">
        <v>1</v>
      </c>
      <c r="K5517" s="2">
        <f t="shared" si="474"/>
        <v>11040000</v>
      </c>
      <c r="L5517" s="2">
        <v>1</v>
      </c>
      <c r="M5517" s="2">
        <f t="shared" si="475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477"/>
        <v>6</v>
      </c>
      <c r="S5517">
        <v>0.18</v>
      </c>
      <c r="T5517">
        <v>2.3E-3</v>
      </c>
      <c r="U5517">
        <f t="shared" si="478"/>
        <v>1.3799999999999999E-3</v>
      </c>
    </row>
    <row r="5518" spans="1:21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476"/>
        <v>3700</v>
      </c>
      <c r="J5518" s="2">
        <v>1</v>
      </c>
      <c r="K5518" s="2">
        <f t="shared" si="474"/>
        <v>11042000</v>
      </c>
      <c r="L5518" s="2">
        <v>1</v>
      </c>
      <c r="M5518" s="2">
        <f t="shared" si="475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477"/>
        <v>6</v>
      </c>
      <c r="S5518">
        <v>0.18</v>
      </c>
      <c r="T5518">
        <v>2.3E-3</v>
      </c>
      <c r="U5518">
        <f t="shared" si="478"/>
        <v>1.3799999999999999E-3</v>
      </c>
    </row>
    <row r="5519" spans="1:21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476"/>
        <v>3700</v>
      </c>
      <c r="J5519" s="2">
        <v>1</v>
      </c>
      <c r="K5519" s="2">
        <f t="shared" si="474"/>
        <v>11044000</v>
      </c>
      <c r="L5519" s="2">
        <v>1</v>
      </c>
      <c r="M5519" s="2">
        <f t="shared" si="475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477"/>
        <v>6</v>
      </c>
      <c r="S5519">
        <v>0.18</v>
      </c>
      <c r="T5519">
        <v>2.3E-3</v>
      </c>
      <c r="U5519">
        <f t="shared" si="478"/>
        <v>1.3799999999999999E-3</v>
      </c>
    </row>
    <row r="5520" spans="1:21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476"/>
        <v>3700</v>
      </c>
      <c r="J5520" s="2">
        <v>1</v>
      </c>
      <c r="K5520" s="2">
        <f t="shared" si="474"/>
        <v>11046000</v>
      </c>
      <c r="L5520" s="2">
        <v>1</v>
      </c>
      <c r="M5520" s="2">
        <f t="shared" si="475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477"/>
        <v>6</v>
      </c>
      <c r="S5520">
        <v>0.18</v>
      </c>
      <c r="T5520">
        <v>2.3E-3</v>
      </c>
      <c r="U5520">
        <f t="shared" si="478"/>
        <v>1.3799999999999999E-3</v>
      </c>
    </row>
    <row r="5521" spans="1:21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476"/>
        <v>3700</v>
      </c>
      <c r="J5521" s="2">
        <v>1</v>
      </c>
      <c r="K5521" s="2">
        <f t="shared" si="474"/>
        <v>11048000</v>
      </c>
      <c r="L5521" s="2">
        <v>1</v>
      </c>
      <c r="M5521" s="2">
        <f t="shared" si="475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477"/>
        <v>6</v>
      </c>
      <c r="S5521">
        <v>0.18</v>
      </c>
      <c r="T5521">
        <v>2.3E-3</v>
      </c>
      <c r="U5521">
        <f t="shared" si="478"/>
        <v>1.3799999999999999E-3</v>
      </c>
    </row>
    <row r="5522" spans="1:21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476"/>
        <v>3700</v>
      </c>
      <c r="J5522" s="2">
        <v>1</v>
      </c>
      <c r="K5522" s="2">
        <f t="shared" si="474"/>
        <v>11050000</v>
      </c>
      <c r="L5522" s="2">
        <v>1</v>
      </c>
      <c r="M5522" s="2">
        <f t="shared" si="475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477"/>
        <v>6</v>
      </c>
      <c r="S5522">
        <v>0.18</v>
      </c>
      <c r="T5522">
        <v>2.3E-3</v>
      </c>
      <c r="U5522">
        <f t="shared" si="478"/>
        <v>1.3799999999999999E-3</v>
      </c>
    </row>
    <row r="5523" spans="1:21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476"/>
        <v>3700</v>
      </c>
      <c r="J5523" s="2">
        <v>1</v>
      </c>
      <c r="K5523" s="2">
        <f t="shared" si="474"/>
        <v>11052000</v>
      </c>
      <c r="L5523" s="2">
        <v>1</v>
      </c>
      <c r="M5523" s="2">
        <f t="shared" si="475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477"/>
        <v>6</v>
      </c>
      <c r="S5523">
        <v>0.18</v>
      </c>
      <c r="T5523">
        <v>2.3E-3</v>
      </c>
      <c r="U5523">
        <f t="shared" si="478"/>
        <v>1.3799999999999999E-3</v>
      </c>
    </row>
    <row r="5524" spans="1:21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476"/>
        <v>3700</v>
      </c>
      <c r="J5524" s="2">
        <v>1</v>
      </c>
      <c r="K5524" s="2">
        <f t="shared" si="474"/>
        <v>11054000</v>
      </c>
      <c r="L5524" s="2">
        <v>1</v>
      </c>
      <c r="M5524" s="2">
        <f t="shared" si="475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477"/>
        <v>6</v>
      </c>
      <c r="S5524">
        <v>0.18</v>
      </c>
      <c r="T5524">
        <v>2.3E-3</v>
      </c>
      <c r="U5524">
        <f t="shared" si="478"/>
        <v>1.3799999999999999E-3</v>
      </c>
    </row>
    <row r="5525" spans="1:21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476"/>
        <v>3700</v>
      </c>
      <c r="J5525" s="2">
        <v>1</v>
      </c>
      <c r="K5525" s="2">
        <f t="shared" si="474"/>
        <v>11056000</v>
      </c>
      <c r="L5525" s="2">
        <v>1</v>
      </c>
      <c r="M5525" s="2">
        <f t="shared" si="475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477"/>
        <v>6</v>
      </c>
      <c r="S5525">
        <v>0.18</v>
      </c>
      <c r="T5525">
        <v>2.3E-3</v>
      </c>
      <c r="U5525">
        <f t="shared" si="478"/>
        <v>1.3799999999999999E-3</v>
      </c>
    </row>
    <row r="5526" spans="1:21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476"/>
        <v>3700</v>
      </c>
      <c r="J5526" s="2">
        <v>1</v>
      </c>
      <c r="K5526" s="2">
        <f t="shared" si="474"/>
        <v>11058000</v>
      </c>
      <c r="L5526" s="2">
        <v>1</v>
      </c>
      <c r="M5526" s="2">
        <f t="shared" si="475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477"/>
        <v>6</v>
      </c>
      <c r="S5526">
        <v>0.18</v>
      </c>
      <c r="T5526">
        <v>2.3E-3</v>
      </c>
      <c r="U5526">
        <f t="shared" si="478"/>
        <v>1.3799999999999999E-3</v>
      </c>
    </row>
    <row r="5527" spans="1:21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476"/>
        <v>3700</v>
      </c>
      <c r="J5527" s="2">
        <v>1</v>
      </c>
      <c r="K5527" s="2">
        <f t="shared" si="474"/>
        <v>11060000</v>
      </c>
      <c r="L5527" s="2">
        <v>1</v>
      </c>
      <c r="M5527" s="2">
        <f t="shared" si="475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477"/>
        <v>6</v>
      </c>
      <c r="S5527">
        <v>0.18</v>
      </c>
      <c r="T5527">
        <v>2.3E-3</v>
      </c>
      <c r="U5527">
        <f t="shared" si="478"/>
        <v>1.3799999999999999E-3</v>
      </c>
    </row>
    <row r="5528" spans="1:21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476"/>
        <v>3710</v>
      </c>
      <c r="J5528" s="2">
        <v>1</v>
      </c>
      <c r="K5528" s="2">
        <f t="shared" si="474"/>
        <v>11062000</v>
      </c>
      <c r="L5528" s="2">
        <v>1</v>
      </c>
      <c r="M5528" s="2">
        <f t="shared" si="475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477"/>
        <v>6</v>
      </c>
      <c r="S5528">
        <v>0.18</v>
      </c>
      <c r="T5528">
        <v>2.3E-3</v>
      </c>
      <c r="U5528">
        <f t="shared" si="478"/>
        <v>1.3799999999999999E-3</v>
      </c>
    </row>
    <row r="5529" spans="1:21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476"/>
        <v>3710</v>
      </c>
      <c r="J5529" s="2">
        <v>1</v>
      </c>
      <c r="K5529" s="2">
        <f t="shared" si="474"/>
        <v>11064000</v>
      </c>
      <c r="L5529" s="2">
        <v>1</v>
      </c>
      <c r="M5529" s="2">
        <f t="shared" si="475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477"/>
        <v>6</v>
      </c>
      <c r="S5529">
        <v>0.18</v>
      </c>
      <c r="T5529">
        <v>2.3E-3</v>
      </c>
      <c r="U5529">
        <f t="shared" si="478"/>
        <v>1.3799999999999999E-3</v>
      </c>
    </row>
    <row r="5530" spans="1:21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476"/>
        <v>3710</v>
      </c>
      <c r="J5530" s="2">
        <v>1</v>
      </c>
      <c r="K5530" s="2">
        <f t="shared" si="474"/>
        <v>11066000</v>
      </c>
      <c r="L5530" s="2">
        <v>1</v>
      </c>
      <c r="M5530" s="2">
        <f t="shared" si="475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477"/>
        <v>6</v>
      </c>
      <c r="S5530">
        <v>0.18</v>
      </c>
      <c r="T5530">
        <v>2.3E-3</v>
      </c>
      <c r="U5530">
        <f t="shared" si="478"/>
        <v>1.3799999999999999E-3</v>
      </c>
    </row>
    <row r="5531" spans="1:21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476"/>
        <v>3710</v>
      </c>
      <c r="J5531" s="2">
        <v>1</v>
      </c>
      <c r="K5531" s="2">
        <f t="shared" si="474"/>
        <v>11068000</v>
      </c>
      <c r="L5531" s="2">
        <v>1</v>
      </c>
      <c r="M5531" s="2">
        <f t="shared" si="475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477"/>
        <v>6</v>
      </c>
      <c r="S5531">
        <v>0.18</v>
      </c>
      <c r="T5531">
        <v>2.3E-3</v>
      </c>
      <c r="U5531">
        <f t="shared" si="478"/>
        <v>1.3799999999999999E-3</v>
      </c>
    </row>
    <row r="5532" spans="1:21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476"/>
        <v>3710</v>
      </c>
      <c r="J5532" s="2">
        <v>1</v>
      </c>
      <c r="K5532" s="2">
        <f t="shared" si="474"/>
        <v>11070000</v>
      </c>
      <c r="L5532" s="2">
        <v>1</v>
      </c>
      <c r="M5532" s="2">
        <f t="shared" si="475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477"/>
        <v>6</v>
      </c>
      <c r="S5532">
        <v>0.18</v>
      </c>
      <c r="T5532">
        <v>2.3E-3</v>
      </c>
      <c r="U5532">
        <f t="shared" si="478"/>
        <v>1.3799999999999999E-3</v>
      </c>
    </row>
    <row r="5533" spans="1:21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476"/>
        <v>3710</v>
      </c>
      <c r="J5533" s="2">
        <v>1</v>
      </c>
      <c r="K5533" s="2">
        <f t="shared" si="474"/>
        <v>11072000</v>
      </c>
      <c r="L5533" s="2">
        <v>1</v>
      </c>
      <c r="M5533" s="2">
        <f t="shared" si="475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477"/>
        <v>6</v>
      </c>
      <c r="S5533">
        <v>0.18</v>
      </c>
      <c r="T5533">
        <v>2.3E-3</v>
      </c>
      <c r="U5533">
        <f t="shared" si="478"/>
        <v>1.3799999999999999E-3</v>
      </c>
    </row>
    <row r="5534" spans="1:21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476"/>
        <v>3710</v>
      </c>
      <c r="J5534" s="2">
        <v>1</v>
      </c>
      <c r="K5534" s="2">
        <f t="shared" si="474"/>
        <v>11074000</v>
      </c>
      <c r="L5534" s="2">
        <v>1</v>
      </c>
      <c r="M5534" s="2">
        <f t="shared" si="475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477"/>
        <v>6</v>
      </c>
      <c r="S5534">
        <v>0.18</v>
      </c>
      <c r="T5534">
        <v>2.3E-3</v>
      </c>
      <c r="U5534">
        <f t="shared" si="478"/>
        <v>1.3799999999999999E-3</v>
      </c>
    </row>
    <row r="5535" spans="1:21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476"/>
        <v>3710</v>
      </c>
      <c r="J5535" s="2">
        <v>1</v>
      </c>
      <c r="K5535" s="2">
        <f t="shared" si="474"/>
        <v>11076000</v>
      </c>
      <c r="L5535" s="2">
        <v>1</v>
      </c>
      <c r="M5535" s="2">
        <f t="shared" si="475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477"/>
        <v>6</v>
      </c>
      <c r="S5535">
        <v>0.18</v>
      </c>
      <c r="T5535">
        <v>2.3E-3</v>
      </c>
      <c r="U5535">
        <f t="shared" si="478"/>
        <v>1.3799999999999999E-3</v>
      </c>
    </row>
    <row r="5536" spans="1:21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476"/>
        <v>3710</v>
      </c>
      <c r="J5536" s="2">
        <v>1</v>
      </c>
      <c r="K5536" s="2">
        <f t="shared" si="474"/>
        <v>11078000</v>
      </c>
      <c r="L5536" s="2">
        <v>1</v>
      </c>
      <c r="M5536" s="2">
        <f t="shared" si="475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477"/>
        <v>6</v>
      </c>
      <c r="S5536">
        <v>0.18</v>
      </c>
      <c r="T5536">
        <v>2.3E-3</v>
      </c>
      <c r="U5536">
        <f t="shared" si="478"/>
        <v>1.3799999999999999E-3</v>
      </c>
    </row>
    <row r="5537" spans="1:21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476"/>
        <v>3710</v>
      </c>
      <c r="J5537" s="2">
        <v>1</v>
      </c>
      <c r="K5537" s="2">
        <f t="shared" si="474"/>
        <v>11080000</v>
      </c>
      <c r="L5537" s="2">
        <v>1</v>
      </c>
      <c r="M5537" s="2">
        <f t="shared" si="475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477"/>
        <v>6</v>
      </c>
      <c r="S5537">
        <v>0.18</v>
      </c>
      <c r="T5537">
        <v>2.3E-3</v>
      </c>
      <c r="U5537">
        <f t="shared" si="478"/>
        <v>1.3799999999999999E-3</v>
      </c>
    </row>
    <row r="5538" spans="1:21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476"/>
        <v>3710</v>
      </c>
      <c r="J5538" s="2">
        <v>1</v>
      </c>
      <c r="K5538" s="2">
        <f t="shared" si="474"/>
        <v>11082000</v>
      </c>
      <c r="L5538" s="2">
        <v>1</v>
      </c>
      <c r="M5538" s="2">
        <f t="shared" si="475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477"/>
        <v>6</v>
      </c>
      <c r="S5538">
        <v>0.18</v>
      </c>
      <c r="T5538">
        <v>2.3E-3</v>
      </c>
      <c r="U5538">
        <f t="shared" si="478"/>
        <v>1.3799999999999999E-3</v>
      </c>
    </row>
    <row r="5539" spans="1:21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476"/>
        <v>3710</v>
      </c>
      <c r="J5539" s="2">
        <v>1</v>
      </c>
      <c r="K5539" s="2">
        <f t="shared" si="474"/>
        <v>11084000</v>
      </c>
      <c r="L5539" s="2">
        <v>1</v>
      </c>
      <c r="M5539" s="2">
        <f t="shared" si="475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477"/>
        <v>6</v>
      </c>
      <c r="S5539">
        <v>0.18</v>
      </c>
      <c r="T5539">
        <v>2.3E-3</v>
      </c>
      <c r="U5539">
        <f t="shared" si="478"/>
        <v>1.3799999999999999E-3</v>
      </c>
    </row>
    <row r="5540" spans="1:21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476"/>
        <v>3710</v>
      </c>
      <c r="J5540" s="2">
        <v>1</v>
      </c>
      <c r="K5540" s="2">
        <f t="shared" si="474"/>
        <v>11086000</v>
      </c>
      <c r="L5540" s="2">
        <v>1</v>
      </c>
      <c r="M5540" s="2">
        <f t="shared" si="475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477"/>
        <v>6</v>
      </c>
      <c r="S5540">
        <v>0.18</v>
      </c>
      <c r="T5540">
        <v>2.3E-3</v>
      </c>
      <c r="U5540">
        <f t="shared" si="478"/>
        <v>1.3799999999999999E-3</v>
      </c>
    </row>
    <row r="5541" spans="1:21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476"/>
        <v>3710</v>
      </c>
      <c r="J5541" s="2">
        <v>1</v>
      </c>
      <c r="K5541" s="2">
        <f t="shared" si="474"/>
        <v>11088000</v>
      </c>
      <c r="L5541" s="2">
        <v>1</v>
      </c>
      <c r="M5541" s="2">
        <f t="shared" si="475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477"/>
        <v>6</v>
      </c>
      <c r="S5541">
        <v>0.18</v>
      </c>
      <c r="T5541">
        <v>2.3E-3</v>
      </c>
      <c r="U5541">
        <f t="shared" si="478"/>
        <v>1.3799999999999999E-3</v>
      </c>
    </row>
    <row r="5542" spans="1:21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476"/>
        <v>3710</v>
      </c>
      <c r="J5542" s="2">
        <v>1</v>
      </c>
      <c r="K5542" s="2">
        <f t="shared" si="474"/>
        <v>11090000</v>
      </c>
      <c r="L5542" s="2">
        <v>1</v>
      </c>
      <c r="M5542" s="2">
        <f t="shared" si="475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477"/>
        <v>6</v>
      </c>
      <c r="S5542">
        <v>0.18</v>
      </c>
      <c r="T5542">
        <v>2.3E-3</v>
      </c>
      <c r="U5542">
        <f t="shared" si="478"/>
        <v>1.3799999999999999E-3</v>
      </c>
    </row>
    <row r="5543" spans="1:21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476"/>
        <v>3710</v>
      </c>
      <c r="J5543" s="2">
        <v>1</v>
      </c>
      <c r="K5543" s="2">
        <f t="shared" si="474"/>
        <v>11092000</v>
      </c>
      <c r="L5543" s="2">
        <v>1</v>
      </c>
      <c r="M5543" s="2">
        <f t="shared" si="475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477"/>
        <v>6</v>
      </c>
      <c r="S5543">
        <v>0.18</v>
      </c>
      <c r="T5543">
        <v>2.3E-3</v>
      </c>
      <c r="U5543">
        <f t="shared" si="478"/>
        <v>1.3799999999999999E-3</v>
      </c>
    </row>
    <row r="5544" spans="1:21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476"/>
        <v>3710</v>
      </c>
      <c r="J5544" s="2">
        <v>1</v>
      </c>
      <c r="K5544" s="2">
        <f t="shared" si="474"/>
        <v>11094000</v>
      </c>
      <c r="L5544" s="2">
        <v>1</v>
      </c>
      <c r="M5544" s="2">
        <f t="shared" si="475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477"/>
        <v>6</v>
      </c>
      <c r="S5544">
        <v>0.18</v>
      </c>
      <c r="T5544">
        <v>2.3E-3</v>
      </c>
      <c r="U5544">
        <f t="shared" si="478"/>
        <v>1.3799999999999999E-3</v>
      </c>
    </row>
    <row r="5545" spans="1:21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476"/>
        <v>3710</v>
      </c>
      <c r="J5545" s="2">
        <v>1</v>
      </c>
      <c r="K5545" s="2">
        <f t="shared" si="474"/>
        <v>11096000</v>
      </c>
      <c r="L5545" s="2">
        <v>1</v>
      </c>
      <c r="M5545" s="2">
        <f t="shared" si="475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477"/>
        <v>6</v>
      </c>
      <c r="S5545">
        <v>0.18</v>
      </c>
      <c r="T5545">
        <v>2.3E-3</v>
      </c>
      <c r="U5545">
        <f t="shared" si="478"/>
        <v>1.3799999999999999E-3</v>
      </c>
    </row>
    <row r="5546" spans="1:21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476"/>
        <v>3710</v>
      </c>
      <c r="J5546" s="2">
        <v>1</v>
      </c>
      <c r="K5546" s="2">
        <f t="shared" si="474"/>
        <v>11098000</v>
      </c>
      <c r="L5546" s="2">
        <v>1</v>
      </c>
      <c r="M5546" s="2">
        <f t="shared" si="475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477"/>
        <v>6</v>
      </c>
      <c r="S5546">
        <v>0.18</v>
      </c>
      <c r="T5546">
        <v>2.3E-3</v>
      </c>
      <c r="U5546">
        <f t="shared" si="478"/>
        <v>1.3799999999999999E-3</v>
      </c>
    </row>
    <row r="5547" spans="1:21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476"/>
        <v>3710</v>
      </c>
      <c r="J5547" s="2">
        <v>1</v>
      </c>
      <c r="K5547" s="2">
        <f t="shared" si="474"/>
        <v>11100000</v>
      </c>
      <c r="L5547" s="2">
        <v>1</v>
      </c>
      <c r="M5547" s="2">
        <f t="shared" si="475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477"/>
        <v>6</v>
      </c>
      <c r="S5547">
        <v>0.18</v>
      </c>
      <c r="T5547">
        <v>2.3E-3</v>
      </c>
      <c r="U5547">
        <f t="shared" si="478"/>
        <v>1.3799999999999999E-3</v>
      </c>
    </row>
    <row r="5548" spans="1:21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476"/>
        <v>3710</v>
      </c>
      <c r="J5548" s="2">
        <v>1</v>
      </c>
      <c r="K5548" s="2">
        <f t="shared" si="474"/>
        <v>11102000</v>
      </c>
      <c r="L5548" s="2">
        <v>1</v>
      </c>
      <c r="M5548" s="2">
        <f t="shared" si="475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477"/>
        <v>6</v>
      </c>
      <c r="S5548">
        <v>0.18</v>
      </c>
      <c r="T5548">
        <v>2.3E-3</v>
      </c>
      <c r="U5548">
        <f t="shared" si="478"/>
        <v>1.3799999999999999E-3</v>
      </c>
    </row>
    <row r="5549" spans="1:21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476"/>
        <v>3710</v>
      </c>
      <c r="J5549" s="2">
        <v>1</v>
      </c>
      <c r="K5549" s="2">
        <f t="shared" si="474"/>
        <v>11104000</v>
      </c>
      <c r="L5549" s="2">
        <v>1</v>
      </c>
      <c r="M5549" s="2">
        <f t="shared" si="475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477"/>
        <v>6</v>
      </c>
      <c r="S5549">
        <v>0.18</v>
      </c>
      <c r="T5549">
        <v>2.3E-3</v>
      </c>
      <c r="U5549">
        <f t="shared" si="478"/>
        <v>1.3799999999999999E-3</v>
      </c>
    </row>
    <row r="5550" spans="1:21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476"/>
        <v>3710</v>
      </c>
      <c r="J5550" s="2">
        <v>1</v>
      </c>
      <c r="K5550" s="2">
        <f t="shared" si="474"/>
        <v>11106000</v>
      </c>
      <c r="L5550" s="2">
        <v>1</v>
      </c>
      <c r="M5550" s="2">
        <f t="shared" si="475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477"/>
        <v>6</v>
      </c>
      <c r="S5550">
        <v>0.18</v>
      </c>
      <c r="T5550">
        <v>2.3E-3</v>
      </c>
      <c r="U5550">
        <f t="shared" si="478"/>
        <v>1.3799999999999999E-3</v>
      </c>
    </row>
    <row r="5551" spans="1:21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476"/>
        <v>3710</v>
      </c>
      <c r="J5551" s="2">
        <v>1</v>
      </c>
      <c r="K5551" s="2">
        <f t="shared" si="474"/>
        <v>11108000</v>
      </c>
      <c r="L5551" s="2">
        <v>1</v>
      </c>
      <c r="M5551" s="2">
        <f t="shared" si="475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477"/>
        <v>6</v>
      </c>
      <c r="S5551">
        <v>0.18</v>
      </c>
      <c r="T5551">
        <v>2.3E-3</v>
      </c>
      <c r="U5551">
        <f t="shared" si="478"/>
        <v>1.3799999999999999E-3</v>
      </c>
    </row>
    <row r="5552" spans="1:21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476"/>
        <v>3710</v>
      </c>
      <c r="J5552" s="2">
        <v>1</v>
      </c>
      <c r="K5552" s="2">
        <f t="shared" si="474"/>
        <v>11110000</v>
      </c>
      <c r="L5552" s="2">
        <v>1</v>
      </c>
      <c r="M5552" s="2">
        <f t="shared" si="475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477"/>
        <v>6</v>
      </c>
      <c r="S5552">
        <v>0.18</v>
      </c>
      <c r="T5552">
        <v>2.3E-3</v>
      </c>
      <c r="U5552">
        <f t="shared" si="478"/>
        <v>1.3799999999999999E-3</v>
      </c>
    </row>
    <row r="5553" spans="1:21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476"/>
        <v>3720</v>
      </c>
      <c r="I5553" s="1"/>
      <c r="J5553" s="1">
        <v>1</v>
      </c>
      <c r="K5553" s="1">
        <f t="shared" si="474"/>
        <v>11112000</v>
      </c>
      <c r="L5553" s="1">
        <v>1</v>
      </c>
      <c r="M5553" s="1">
        <f t="shared" si="475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477"/>
        <v>6</v>
      </c>
      <c r="S5553">
        <v>0.18</v>
      </c>
      <c r="T5553">
        <v>2.3E-3</v>
      </c>
      <c r="U5553">
        <f t="shared" si="478"/>
        <v>1.3799999999999999E-3</v>
      </c>
    </row>
    <row r="5554" spans="1:21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476"/>
        <v>3720</v>
      </c>
      <c r="I5554" s="1"/>
      <c r="J5554" s="1">
        <v>1</v>
      </c>
      <c r="K5554" s="1">
        <f t="shared" si="474"/>
        <v>11114000</v>
      </c>
      <c r="L5554" s="1">
        <v>1</v>
      </c>
      <c r="M5554" s="1">
        <f t="shared" si="475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477"/>
        <v>6</v>
      </c>
      <c r="S5554">
        <v>0.18</v>
      </c>
      <c r="T5554">
        <v>2.3E-3</v>
      </c>
      <c r="U5554">
        <f t="shared" si="478"/>
        <v>1.3799999999999999E-3</v>
      </c>
    </row>
    <row r="5555" spans="1:21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476"/>
        <v>3720</v>
      </c>
      <c r="I5555" s="1"/>
      <c r="J5555" s="1">
        <v>1</v>
      </c>
      <c r="K5555" s="1">
        <f t="shared" si="474"/>
        <v>11116000</v>
      </c>
      <c r="L5555" s="1">
        <v>1</v>
      </c>
      <c r="M5555" s="1">
        <f t="shared" si="475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477"/>
        <v>6</v>
      </c>
      <c r="S5555">
        <v>0.18</v>
      </c>
      <c r="T5555">
        <v>2.3E-3</v>
      </c>
      <c r="U5555">
        <f t="shared" si="478"/>
        <v>1.3799999999999999E-3</v>
      </c>
    </row>
    <row r="5556" spans="1:21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476"/>
        <v>3720</v>
      </c>
      <c r="I5556" s="1"/>
      <c r="J5556" s="1">
        <v>1</v>
      </c>
      <c r="K5556" s="1">
        <f t="shared" si="474"/>
        <v>11118000</v>
      </c>
      <c r="L5556" s="1">
        <v>1</v>
      </c>
      <c r="M5556" s="1">
        <f t="shared" si="475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477"/>
        <v>6</v>
      </c>
      <c r="S5556">
        <v>0.18</v>
      </c>
      <c r="T5556">
        <v>2.3E-3</v>
      </c>
      <c r="U5556">
        <f t="shared" si="478"/>
        <v>1.3799999999999999E-3</v>
      </c>
    </row>
    <row r="5557" spans="1:21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476"/>
        <v>3720</v>
      </c>
      <c r="I5557" s="1"/>
      <c r="J5557" s="1">
        <v>1</v>
      </c>
      <c r="K5557" s="1">
        <f t="shared" si="474"/>
        <v>11120000</v>
      </c>
      <c r="L5557" s="1">
        <v>1</v>
      </c>
      <c r="M5557" s="1">
        <f t="shared" si="475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477"/>
        <v>6</v>
      </c>
      <c r="S5557">
        <v>0.18</v>
      </c>
      <c r="T5557">
        <v>2.3E-3</v>
      </c>
      <c r="U5557">
        <f t="shared" si="478"/>
        <v>1.3799999999999999E-3</v>
      </c>
    </row>
    <row r="5558" spans="1:21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476"/>
        <v>3720</v>
      </c>
      <c r="I5558" s="1"/>
      <c r="J5558" s="1">
        <v>1</v>
      </c>
      <c r="K5558" s="1">
        <f t="shared" si="474"/>
        <v>11122000</v>
      </c>
      <c r="L5558" s="1">
        <v>1</v>
      </c>
      <c r="M5558" s="1">
        <f t="shared" si="475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477"/>
        <v>6</v>
      </c>
      <c r="S5558">
        <v>0.18</v>
      </c>
      <c r="T5558">
        <v>2.3E-3</v>
      </c>
      <c r="U5558">
        <f t="shared" si="478"/>
        <v>1.3799999999999999E-3</v>
      </c>
    </row>
    <row r="5559" spans="1:21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476"/>
        <v>3720</v>
      </c>
      <c r="I5559" s="1"/>
      <c r="J5559" s="1">
        <v>1</v>
      </c>
      <c r="K5559" s="1">
        <f t="shared" ref="K5559:K5622" si="479">10000+A5559*2000</f>
        <v>11124000</v>
      </c>
      <c r="L5559" s="1">
        <v>1</v>
      </c>
      <c r="M5559" s="1">
        <f t="shared" ref="M5559:M5622" si="480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477"/>
        <v>6</v>
      </c>
      <c r="S5559">
        <v>0.18</v>
      </c>
      <c r="T5559">
        <v>2.3E-3</v>
      </c>
      <c r="U5559">
        <f t="shared" si="478"/>
        <v>1.3799999999999999E-3</v>
      </c>
    </row>
    <row r="5560" spans="1:21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476"/>
        <v>3720</v>
      </c>
      <c r="I5560" s="1"/>
      <c r="J5560" s="1">
        <v>1</v>
      </c>
      <c r="K5560" s="1">
        <f t="shared" si="479"/>
        <v>11126000</v>
      </c>
      <c r="L5560" s="1">
        <v>1</v>
      </c>
      <c r="M5560" s="1">
        <f t="shared" si="480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477"/>
        <v>6</v>
      </c>
      <c r="S5560">
        <v>0.18</v>
      </c>
      <c r="T5560">
        <v>2.3E-3</v>
      </c>
      <c r="U5560">
        <f t="shared" si="478"/>
        <v>1.3799999999999999E-3</v>
      </c>
    </row>
    <row r="5561" spans="1:21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476"/>
        <v>3720</v>
      </c>
      <c r="I5561" s="1"/>
      <c r="J5561" s="1">
        <v>1</v>
      </c>
      <c r="K5561" s="1">
        <f t="shared" si="479"/>
        <v>11128000</v>
      </c>
      <c r="L5561" s="1">
        <v>1</v>
      </c>
      <c r="M5561" s="1">
        <f t="shared" si="480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477"/>
        <v>6</v>
      </c>
      <c r="S5561">
        <v>0.18</v>
      </c>
      <c r="T5561">
        <v>2.3E-3</v>
      </c>
      <c r="U5561">
        <f t="shared" si="478"/>
        <v>1.3799999999999999E-3</v>
      </c>
    </row>
    <row r="5562" spans="1:21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476"/>
        <v>3720</v>
      </c>
      <c r="I5562" s="1"/>
      <c r="J5562" s="1">
        <v>1</v>
      </c>
      <c r="K5562" s="1">
        <f t="shared" si="479"/>
        <v>11130000</v>
      </c>
      <c r="L5562" s="1">
        <v>1</v>
      </c>
      <c r="M5562" s="1">
        <f t="shared" si="480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477"/>
        <v>6</v>
      </c>
      <c r="S5562">
        <v>0.18</v>
      </c>
      <c r="T5562">
        <v>2.3E-3</v>
      </c>
      <c r="U5562">
        <f t="shared" si="478"/>
        <v>1.3799999999999999E-3</v>
      </c>
    </row>
    <row r="5563" spans="1:21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476"/>
        <v>3720</v>
      </c>
      <c r="I5563" s="1"/>
      <c r="J5563" s="1">
        <v>1</v>
      </c>
      <c r="K5563" s="1">
        <f t="shared" si="479"/>
        <v>11132000</v>
      </c>
      <c r="L5563" s="1">
        <v>1</v>
      </c>
      <c r="M5563" s="1">
        <f t="shared" si="480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477"/>
        <v>6</v>
      </c>
      <c r="S5563">
        <v>0.18</v>
      </c>
      <c r="T5563">
        <v>2.3E-3</v>
      </c>
      <c r="U5563">
        <f t="shared" si="478"/>
        <v>1.3799999999999999E-3</v>
      </c>
    </row>
    <row r="5564" spans="1:21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481">ROUNDDOWN(A5563/50*20+1500,-1)</f>
        <v>3720</v>
      </c>
      <c r="I5564" s="1"/>
      <c r="J5564" s="1">
        <v>1</v>
      </c>
      <c r="K5564" s="1">
        <f t="shared" si="479"/>
        <v>11134000</v>
      </c>
      <c r="L5564" s="1">
        <v>1</v>
      </c>
      <c r="M5564" s="1">
        <f t="shared" si="480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477"/>
        <v>6</v>
      </c>
      <c r="S5564">
        <v>0.18</v>
      </c>
      <c r="T5564">
        <v>2.3E-3</v>
      </c>
      <c r="U5564">
        <f t="shared" si="478"/>
        <v>1.3799999999999999E-3</v>
      </c>
    </row>
    <row r="5565" spans="1:21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481"/>
        <v>3720</v>
      </c>
      <c r="I5565" s="1"/>
      <c r="J5565" s="1">
        <v>1</v>
      </c>
      <c r="K5565" s="1">
        <f t="shared" si="479"/>
        <v>11136000</v>
      </c>
      <c r="L5565" s="1">
        <v>1</v>
      </c>
      <c r="M5565" s="1">
        <f t="shared" si="480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477"/>
        <v>6</v>
      </c>
      <c r="S5565">
        <v>0.18</v>
      </c>
      <c r="T5565">
        <v>2.3E-3</v>
      </c>
      <c r="U5565">
        <f t="shared" si="478"/>
        <v>1.3799999999999999E-3</v>
      </c>
    </row>
    <row r="5566" spans="1:21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481"/>
        <v>3720</v>
      </c>
      <c r="I5566" s="1"/>
      <c r="J5566" s="1">
        <v>1</v>
      </c>
      <c r="K5566" s="1">
        <f t="shared" si="479"/>
        <v>11138000</v>
      </c>
      <c r="L5566" s="1">
        <v>1</v>
      </c>
      <c r="M5566" s="1">
        <f t="shared" si="480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477"/>
        <v>6</v>
      </c>
      <c r="S5566">
        <v>0.18</v>
      </c>
      <c r="T5566">
        <v>2.3E-3</v>
      </c>
      <c r="U5566">
        <f t="shared" si="478"/>
        <v>1.3799999999999999E-3</v>
      </c>
    </row>
    <row r="5567" spans="1:21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481"/>
        <v>3720</v>
      </c>
      <c r="I5567" s="1"/>
      <c r="J5567" s="1">
        <v>1</v>
      </c>
      <c r="K5567" s="1">
        <f t="shared" si="479"/>
        <v>11140000</v>
      </c>
      <c r="L5567" s="1">
        <v>1</v>
      </c>
      <c r="M5567" s="1">
        <f t="shared" si="480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477"/>
        <v>6</v>
      </c>
      <c r="S5567">
        <v>0.18</v>
      </c>
      <c r="T5567">
        <v>2.3E-3</v>
      </c>
      <c r="U5567">
        <f t="shared" si="478"/>
        <v>1.3799999999999999E-3</v>
      </c>
    </row>
    <row r="5568" spans="1:21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481"/>
        <v>3720</v>
      </c>
      <c r="I5568" s="1"/>
      <c r="J5568" s="1">
        <v>1</v>
      </c>
      <c r="K5568" s="1">
        <f t="shared" si="479"/>
        <v>11142000</v>
      </c>
      <c r="L5568" s="1">
        <v>1</v>
      </c>
      <c r="M5568" s="1">
        <f t="shared" si="480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477"/>
        <v>6</v>
      </c>
      <c r="S5568">
        <v>0.18</v>
      </c>
      <c r="T5568">
        <v>2.3E-3</v>
      </c>
      <c r="U5568">
        <f t="shared" si="478"/>
        <v>1.3799999999999999E-3</v>
      </c>
    </row>
    <row r="5569" spans="1:21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481"/>
        <v>3720</v>
      </c>
      <c r="I5569" s="1"/>
      <c r="J5569" s="1">
        <v>1</v>
      </c>
      <c r="K5569" s="1">
        <f t="shared" si="479"/>
        <v>11144000</v>
      </c>
      <c r="L5569" s="1">
        <v>1</v>
      </c>
      <c r="M5569" s="1">
        <f t="shared" si="480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477"/>
        <v>6</v>
      </c>
      <c r="S5569">
        <v>0.18</v>
      </c>
      <c r="T5569">
        <v>2.3E-3</v>
      </c>
      <c r="U5569">
        <f t="shared" si="478"/>
        <v>1.3799999999999999E-3</v>
      </c>
    </row>
    <row r="5570" spans="1:21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481"/>
        <v>3720</v>
      </c>
      <c r="I5570" s="1"/>
      <c r="J5570" s="1">
        <v>1</v>
      </c>
      <c r="K5570" s="1">
        <f t="shared" si="479"/>
        <v>11146000</v>
      </c>
      <c r="L5570" s="1">
        <v>1</v>
      </c>
      <c r="M5570" s="1">
        <f t="shared" si="480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477"/>
        <v>6</v>
      </c>
      <c r="S5570">
        <v>0.18</v>
      </c>
      <c r="T5570">
        <v>2.3E-3</v>
      </c>
      <c r="U5570">
        <f t="shared" si="478"/>
        <v>1.3799999999999999E-3</v>
      </c>
    </row>
    <row r="5571" spans="1:21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481"/>
        <v>3720</v>
      </c>
      <c r="I5571" s="1"/>
      <c r="J5571" s="1">
        <v>1</v>
      </c>
      <c r="K5571" s="1">
        <f t="shared" si="479"/>
        <v>11148000</v>
      </c>
      <c r="L5571" s="1">
        <v>1</v>
      </c>
      <c r="M5571" s="1">
        <f t="shared" si="480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482">QUOTIENT(A5571,1000)+1</f>
        <v>6</v>
      </c>
      <c r="S5571">
        <v>0.18</v>
      </c>
      <c r="T5571">
        <v>2.3E-3</v>
      </c>
      <c r="U5571">
        <f t="shared" si="478"/>
        <v>1.3799999999999999E-3</v>
      </c>
    </row>
    <row r="5572" spans="1:21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481"/>
        <v>3720</v>
      </c>
      <c r="I5572" s="1"/>
      <c r="J5572" s="1">
        <v>1</v>
      </c>
      <c r="K5572" s="1">
        <f t="shared" si="479"/>
        <v>11150000</v>
      </c>
      <c r="L5572" s="1">
        <v>1</v>
      </c>
      <c r="M5572" s="1">
        <f t="shared" si="480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482"/>
        <v>6</v>
      </c>
      <c r="S5572">
        <v>0.18</v>
      </c>
      <c r="T5572">
        <v>2.3E-3</v>
      </c>
      <c r="U5572">
        <f t="shared" ref="U5572:U5635" si="483">T5572*0.6</f>
        <v>1.3799999999999999E-3</v>
      </c>
    </row>
    <row r="5573" spans="1:21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481"/>
        <v>3720</v>
      </c>
      <c r="I5573" s="1"/>
      <c r="J5573" s="1">
        <v>1</v>
      </c>
      <c r="K5573" s="1">
        <f t="shared" si="479"/>
        <v>11152000</v>
      </c>
      <c r="L5573" s="1">
        <v>1</v>
      </c>
      <c r="M5573" s="1">
        <f t="shared" si="480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482"/>
        <v>6</v>
      </c>
      <c r="S5573">
        <v>0.18</v>
      </c>
      <c r="T5573">
        <v>2.3E-3</v>
      </c>
      <c r="U5573">
        <f t="shared" si="483"/>
        <v>1.3799999999999999E-3</v>
      </c>
    </row>
    <row r="5574" spans="1:21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481"/>
        <v>3720</v>
      </c>
      <c r="I5574" s="1"/>
      <c r="J5574" s="1">
        <v>1</v>
      </c>
      <c r="K5574" s="1">
        <f t="shared" si="479"/>
        <v>11154000</v>
      </c>
      <c r="L5574" s="1">
        <v>1</v>
      </c>
      <c r="M5574" s="1">
        <f t="shared" si="480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482"/>
        <v>6</v>
      </c>
      <c r="S5574">
        <v>0.18</v>
      </c>
      <c r="T5574">
        <v>2.3E-3</v>
      </c>
      <c r="U5574">
        <f t="shared" si="483"/>
        <v>1.3799999999999999E-3</v>
      </c>
    </row>
    <row r="5575" spans="1:21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481"/>
        <v>3720</v>
      </c>
      <c r="I5575" s="1"/>
      <c r="J5575" s="1">
        <v>1</v>
      </c>
      <c r="K5575" s="1">
        <f t="shared" si="479"/>
        <v>11156000</v>
      </c>
      <c r="L5575" s="1">
        <v>1</v>
      </c>
      <c r="M5575" s="1">
        <f t="shared" si="480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482"/>
        <v>6</v>
      </c>
      <c r="S5575">
        <v>0.18</v>
      </c>
      <c r="T5575">
        <v>2.3E-3</v>
      </c>
      <c r="U5575">
        <f t="shared" si="483"/>
        <v>1.3799999999999999E-3</v>
      </c>
    </row>
    <row r="5576" spans="1:21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481"/>
        <v>3720</v>
      </c>
      <c r="I5576" s="1"/>
      <c r="J5576" s="1">
        <v>1</v>
      </c>
      <c r="K5576" s="1">
        <f t="shared" si="479"/>
        <v>11158000</v>
      </c>
      <c r="L5576" s="1">
        <v>1</v>
      </c>
      <c r="M5576" s="1">
        <f t="shared" si="480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482"/>
        <v>6</v>
      </c>
      <c r="S5576">
        <v>0.18</v>
      </c>
      <c r="T5576">
        <v>2.3E-3</v>
      </c>
      <c r="U5576">
        <f t="shared" si="483"/>
        <v>1.3799999999999999E-3</v>
      </c>
    </row>
    <row r="5577" spans="1:21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481"/>
        <v>3720</v>
      </c>
      <c r="I5577" s="1"/>
      <c r="J5577" s="1">
        <v>1</v>
      </c>
      <c r="K5577" s="1">
        <f t="shared" si="479"/>
        <v>11160000</v>
      </c>
      <c r="L5577" s="1">
        <v>1</v>
      </c>
      <c r="M5577" s="1">
        <f t="shared" si="480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482"/>
        <v>6</v>
      </c>
      <c r="S5577">
        <v>0.18</v>
      </c>
      <c r="T5577">
        <v>2.3E-3</v>
      </c>
      <c r="U5577">
        <f t="shared" si="483"/>
        <v>1.3799999999999999E-3</v>
      </c>
    </row>
    <row r="5578" spans="1:21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481"/>
        <v>3730</v>
      </c>
      <c r="I5578" s="1"/>
      <c r="J5578" s="1">
        <v>1</v>
      </c>
      <c r="K5578" s="1">
        <f t="shared" si="479"/>
        <v>11162000</v>
      </c>
      <c r="L5578" s="1">
        <v>1</v>
      </c>
      <c r="M5578" s="1">
        <f t="shared" si="480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482"/>
        <v>6</v>
      </c>
      <c r="S5578">
        <v>0.18</v>
      </c>
      <c r="T5578">
        <v>2.3E-3</v>
      </c>
      <c r="U5578">
        <f t="shared" si="483"/>
        <v>1.3799999999999999E-3</v>
      </c>
    </row>
    <row r="5579" spans="1:21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481"/>
        <v>3730</v>
      </c>
      <c r="I5579" s="1"/>
      <c r="J5579" s="1">
        <v>1</v>
      </c>
      <c r="K5579" s="1">
        <f t="shared" si="479"/>
        <v>11164000</v>
      </c>
      <c r="L5579" s="1">
        <v>1</v>
      </c>
      <c r="M5579" s="1">
        <f t="shared" si="480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482"/>
        <v>6</v>
      </c>
      <c r="S5579">
        <v>0.18</v>
      </c>
      <c r="T5579">
        <v>2.3E-3</v>
      </c>
      <c r="U5579">
        <f t="shared" si="483"/>
        <v>1.3799999999999999E-3</v>
      </c>
    </row>
    <row r="5580" spans="1:21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481"/>
        <v>3730</v>
      </c>
      <c r="I5580" s="1"/>
      <c r="J5580" s="1">
        <v>1</v>
      </c>
      <c r="K5580" s="1">
        <f t="shared" si="479"/>
        <v>11166000</v>
      </c>
      <c r="L5580" s="1">
        <v>1</v>
      </c>
      <c r="M5580" s="1">
        <f t="shared" si="480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482"/>
        <v>6</v>
      </c>
      <c r="S5580">
        <v>0.18</v>
      </c>
      <c r="T5580">
        <v>2.3E-3</v>
      </c>
      <c r="U5580">
        <f t="shared" si="483"/>
        <v>1.3799999999999999E-3</v>
      </c>
    </row>
    <row r="5581" spans="1:21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481"/>
        <v>3730</v>
      </c>
      <c r="I5581" s="1"/>
      <c r="J5581" s="1">
        <v>1</v>
      </c>
      <c r="K5581" s="1">
        <f t="shared" si="479"/>
        <v>11168000</v>
      </c>
      <c r="L5581" s="1">
        <v>1</v>
      </c>
      <c r="M5581" s="1">
        <f t="shared" si="480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482"/>
        <v>6</v>
      </c>
      <c r="S5581">
        <v>0.18</v>
      </c>
      <c r="T5581">
        <v>2.3E-3</v>
      </c>
      <c r="U5581">
        <f t="shared" si="483"/>
        <v>1.3799999999999999E-3</v>
      </c>
    </row>
    <row r="5582" spans="1:21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481"/>
        <v>3730</v>
      </c>
      <c r="I5582" s="1"/>
      <c r="J5582" s="1">
        <v>1</v>
      </c>
      <c r="K5582" s="1">
        <f t="shared" si="479"/>
        <v>11170000</v>
      </c>
      <c r="L5582" s="1">
        <v>1</v>
      </c>
      <c r="M5582" s="1">
        <f t="shared" si="480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482"/>
        <v>6</v>
      </c>
      <c r="S5582">
        <v>0.18</v>
      </c>
      <c r="T5582">
        <v>2.3E-3</v>
      </c>
      <c r="U5582">
        <f t="shared" si="483"/>
        <v>1.3799999999999999E-3</v>
      </c>
    </row>
    <row r="5583" spans="1:21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481"/>
        <v>3730</v>
      </c>
      <c r="I5583" s="1"/>
      <c r="J5583" s="1">
        <v>1</v>
      </c>
      <c r="K5583" s="1">
        <f t="shared" si="479"/>
        <v>11172000</v>
      </c>
      <c r="L5583" s="1">
        <v>1</v>
      </c>
      <c r="M5583" s="1">
        <f t="shared" si="480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482"/>
        <v>6</v>
      </c>
      <c r="S5583">
        <v>0.18</v>
      </c>
      <c r="T5583">
        <v>2.3E-3</v>
      </c>
      <c r="U5583">
        <f t="shared" si="483"/>
        <v>1.3799999999999999E-3</v>
      </c>
    </row>
    <row r="5584" spans="1:21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481"/>
        <v>3730</v>
      </c>
      <c r="I5584" s="1"/>
      <c r="J5584" s="1">
        <v>1</v>
      </c>
      <c r="K5584" s="1">
        <f t="shared" si="479"/>
        <v>11174000</v>
      </c>
      <c r="L5584" s="1">
        <v>1</v>
      </c>
      <c r="M5584" s="1">
        <f t="shared" si="480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482"/>
        <v>6</v>
      </c>
      <c r="S5584">
        <v>0.18</v>
      </c>
      <c r="T5584">
        <v>2.3E-3</v>
      </c>
      <c r="U5584">
        <f t="shared" si="483"/>
        <v>1.3799999999999999E-3</v>
      </c>
    </row>
    <row r="5585" spans="1:21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481"/>
        <v>3730</v>
      </c>
      <c r="I5585" s="1"/>
      <c r="J5585" s="1">
        <v>1</v>
      </c>
      <c r="K5585" s="1">
        <f t="shared" si="479"/>
        <v>11176000</v>
      </c>
      <c r="L5585" s="1">
        <v>1</v>
      </c>
      <c r="M5585" s="1">
        <f t="shared" si="480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482"/>
        <v>6</v>
      </c>
      <c r="S5585">
        <v>0.18</v>
      </c>
      <c r="T5585">
        <v>2.3E-3</v>
      </c>
      <c r="U5585">
        <f t="shared" si="483"/>
        <v>1.3799999999999999E-3</v>
      </c>
    </row>
    <row r="5586" spans="1:21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481"/>
        <v>3730</v>
      </c>
      <c r="I5586" s="1"/>
      <c r="J5586" s="1">
        <v>1</v>
      </c>
      <c r="K5586" s="1">
        <f t="shared" si="479"/>
        <v>11178000</v>
      </c>
      <c r="L5586" s="1">
        <v>1</v>
      </c>
      <c r="M5586" s="1">
        <f t="shared" si="480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482"/>
        <v>6</v>
      </c>
      <c r="S5586">
        <v>0.18</v>
      </c>
      <c r="T5586">
        <v>2.3E-3</v>
      </c>
      <c r="U5586">
        <f t="shared" si="483"/>
        <v>1.3799999999999999E-3</v>
      </c>
    </row>
    <row r="5587" spans="1:21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481"/>
        <v>3730</v>
      </c>
      <c r="I5587" s="1"/>
      <c r="J5587" s="1">
        <v>1</v>
      </c>
      <c r="K5587" s="1">
        <f t="shared" si="479"/>
        <v>11180000</v>
      </c>
      <c r="L5587" s="1">
        <v>1</v>
      </c>
      <c r="M5587" s="1">
        <f t="shared" si="480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482"/>
        <v>6</v>
      </c>
      <c r="S5587">
        <v>0.18</v>
      </c>
      <c r="T5587">
        <v>2.3E-3</v>
      </c>
      <c r="U5587">
        <f t="shared" si="483"/>
        <v>1.3799999999999999E-3</v>
      </c>
    </row>
    <row r="5588" spans="1:21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481"/>
        <v>3730</v>
      </c>
      <c r="I5588" s="1"/>
      <c r="J5588" s="1">
        <v>1</v>
      </c>
      <c r="K5588" s="1">
        <f t="shared" si="479"/>
        <v>11182000</v>
      </c>
      <c r="L5588" s="1">
        <v>1</v>
      </c>
      <c r="M5588" s="1">
        <f t="shared" si="480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482"/>
        <v>6</v>
      </c>
      <c r="S5588">
        <v>0.18</v>
      </c>
      <c r="T5588">
        <v>2.3E-3</v>
      </c>
      <c r="U5588">
        <f t="shared" si="483"/>
        <v>1.3799999999999999E-3</v>
      </c>
    </row>
    <row r="5589" spans="1:21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481"/>
        <v>3730</v>
      </c>
      <c r="I5589" s="1"/>
      <c r="J5589" s="1">
        <v>1</v>
      </c>
      <c r="K5589" s="1">
        <f t="shared" si="479"/>
        <v>11184000</v>
      </c>
      <c r="L5589" s="1">
        <v>1</v>
      </c>
      <c r="M5589" s="1">
        <f t="shared" si="480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482"/>
        <v>6</v>
      </c>
      <c r="S5589">
        <v>0.18</v>
      </c>
      <c r="T5589">
        <v>2.3E-3</v>
      </c>
      <c r="U5589">
        <f t="shared" si="483"/>
        <v>1.3799999999999999E-3</v>
      </c>
    </row>
    <row r="5590" spans="1:21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481"/>
        <v>3730</v>
      </c>
      <c r="I5590" s="1"/>
      <c r="J5590" s="1">
        <v>1</v>
      </c>
      <c r="K5590" s="1">
        <f t="shared" si="479"/>
        <v>11186000</v>
      </c>
      <c r="L5590" s="1">
        <v>1</v>
      </c>
      <c r="M5590" s="1">
        <f t="shared" si="480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482"/>
        <v>6</v>
      </c>
      <c r="S5590">
        <v>0.18</v>
      </c>
      <c r="T5590">
        <v>2.3E-3</v>
      </c>
      <c r="U5590">
        <f t="shared" si="483"/>
        <v>1.3799999999999999E-3</v>
      </c>
    </row>
    <row r="5591" spans="1:21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481"/>
        <v>3730</v>
      </c>
      <c r="I5591" s="1"/>
      <c r="J5591" s="1">
        <v>1</v>
      </c>
      <c r="K5591" s="1">
        <f t="shared" si="479"/>
        <v>11188000</v>
      </c>
      <c r="L5591" s="1">
        <v>1</v>
      </c>
      <c r="M5591" s="1">
        <f t="shared" si="480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482"/>
        <v>6</v>
      </c>
      <c r="S5591">
        <v>0.18</v>
      </c>
      <c r="T5591">
        <v>2.3E-3</v>
      </c>
      <c r="U5591">
        <f t="shared" si="483"/>
        <v>1.3799999999999999E-3</v>
      </c>
    </row>
    <row r="5592" spans="1:21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481"/>
        <v>3730</v>
      </c>
      <c r="I5592" s="1"/>
      <c r="J5592" s="1">
        <v>1</v>
      </c>
      <c r="K5592" s="1">
        <f t="shared" si="479"/>
        <v>11190000</v>
      </c>
      <c r="L5592" s="1">
        <v>1</v>
      </c>
      <c r="M5592" s="1">
        <f t="shared" si="480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482"/>
        <v>6</v>
      </c>
      <c r="S5592">
        <v>0.18</v>
      </c>
      <c r="T5592">
        <v>2.3E-3</v>
      </c>
      <c r="U5592">
        <f t="shared" si="483"/>
        <v>1.3799999999999999E-3</v>
      </c>
    </row>
    <row r="5593" spans="1:21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481"/>
        <v>3730</v>
      </c>
      <c r="I5593" s="1"/>
      <c r="J5593" s="1">
        <v>1</v>
      </c>
      <c r="K5593" s="1">
        <f t="shared" si="479"/>
        <v>11192000</v>
      </c>
      <c r="L5593" s="1">
        <v>1</v>
      </c>
      <c r="M5593" s="1">
        <f t="shared" si="480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482"/>
        <v>6</v>
      </c>
      <c r="S5593">
        <v>0.18</v>
      </c>
      <c r="T5593">
        <v>2.3E-3</v>
      </c>
      <c r="U5593">
        <f t="shared" si="483"/>
        <v>1.3799999999999999E-3</v>
      </c>
    </row>
    <row r="5594" spans="1:21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481"/>
        <v>3730</v>
      </c>
      <c r="I5594" s="1"/>
      <c r="J5594" s="1">
        <v>1</v>
      </c>
      <c r="K5594" s="1">
        <f t="shared" si="479"/>
        <v>11194000</v>
      </c>
      <c r="L5594" s="1">
        <v>1</v>
      </c>
      <c r="M5594" s="1">
        <f t="shared" si="480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482"/>
        <v>6</v>
      </c>
      <c r="S5594">
        <v>0.18</v>
      </c>
      <c r="T5594">
        <v>2.3E-3</v>
      </c>
      <c r="U5594">
        <f t="shared" si="483"/>
        <v>1.3799999999999999E-3</v>
      </c>
    </row>
    <row r="5595" spans="1:21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481"/>
        <v>3730</v>
      </c>
      <c r="I5595" s="1"/>
      <c r="J5595" s="1">
        <v>1</v>
      </c>
      <c r="K5595" s="1">
        <f t="shared" si="479"/>
        <v>11196000</v>
      </c>
      <c r="L5595" s="1">
        <v>1</v>
      </c>
      <c r="M5595" s="1">
        <f t="shared" si="480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482"/>
        <v>6</v>
      </c>
      <c r="S5595">
        <v>0.18</v>
      </c>
      <c r="T5595">
        <v>2.3E-3</v>
      </c>
      <c r="U5595">
        <f t="shared" si="483"/>
        <v>1.3799999999999999E-3</v>
      </c>
    </row>
    <row r="5596" spans="1:21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481"/>
        <v>3730</v>
      </c>
      <c r="I5596" s="1"/>
      <c r="J5596" s="1">
        <v>1</v>
      </c>
      <c r="K5596" s="1">
        <f t="shared" si="479"/>
        <v>11198000</v>
      </c>
      <c r="L5596" s="1">
        <v>1</v>
      </c>
      <c r="M5596" s="1">
        <f t="shared" si="480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482"/>
        <v>6</v>
      </c>
      <c r="S5596">
        <v>0.18</v>
      </c>
      <c r="T5596">
        <v>2.3E-3</v>
      </c>
      <c r="U5596">
        <f t="shared" si="483"/>
        <v>1.3799999999999999E-3</v>
      </c>
    </row>
    <row r="5597" spans="1:21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481"/>
        <v>3730</v>
      </c>
      <c r="I5597" s="1"/>
      <c r="J5597" s="1">
        <v>1</v>
      </c>
      <c r="K5597" s="1">
        <f t="shared" si="479"/>
        <v>11200000</v>
      </c>
      <c r="L5597" s="1">
        <v>1</v>
      </c>
      <c r="M5597" s="1">
        <f t="shared" si="480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482"/>
        <v>6</v>
      </c>
      <c r="S5597">
        <v>0.18</v>
      </c>
      <c r="T5597">
        <v>2.3E-3</v>
      </c>
      <c r="U5597">
        <f t="shared" si="483"/>
        <v>1.3799999999999999E-3</v>
      </c>
    </row>
    <row r="5598" spans="1:21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481"/>
        <v>3730</v>
      </c>
      <c r="I5598" s="1"/>
      <c r="J5598" s="1">
        <v>1</v>
      </c>
      <c r="K5598" s="1">
        <f t="shared" si="479"/>
        <v>11202000</v>
      </c>
      <c r="L5598" s="1">
        <v>1</v>
      </c>
      <c r="M5598" s="1">
        <f t="shared" si="480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482"/>
        <v>6</v>
      </c>
      <c r="S5598">
        <v>0.18</v>
      </c>
      <c r="T5598">
        <v>2.3E-3</v>
      </c>
      <c r="U5598">
        <f t="shared" si="483"/>
        <v>1.3799999999999999E-3</v>
      </c>
    </row>
    <row r="5599" spans="1:21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481"/>
        <v>3730</v>
      </c>
      <c r="I5599" s="1"/>
      <c r="J5599" s="1">
        <v>1</v>
      </c>
      <c r="K5599" s="1">
        <f t="shared" si="479"/>
        <v>11204000</v>
      </c>
      <c r="L5599" s="1">
        <v>1</v>
      </c>
      <c r="M5599" s="1">
        <f t="shared" si="480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482"/>
        <v>6</v>
      </c>
      <c r="S5599">
        <v>0.18</v>
      </c>
      <c r="T5599">
        <v>2.3E-3</v>
      </c>
      <c r="U5599">
        <f t="shared" si="483"/>
        <v>1.3799999999999999E-3</v>
      </c>
    </row>
    <row r="5600" spans="1:21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481"/>
        <v>3730</v>
      </c>
      <c r="I5600" s="1"/>
      <c r="J5600" s="1">
        <v>1</v>
      </c>
      <c r="K5600" s="1">
        <f t="shared" si="479"/>
        <v>11206000</v>
      </c>
      <c r="L5600" s="1">
        <v>1</v>
      </c>
      <c r="M5600" s="1">
        <f t="shared" si="480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482"/>
        <v>6</v>
      </c>
      <c r="S5600">
        <v>0.18</v>
      </c>
      <c r="T5600">
        <v>2.3E-3</v>
      </c>
      <c r="U5600">
        <f t="shared" si="483"/>
        <v>1.3799999999999999E-3</v>
      </c>
    </row>
    <row r="5601" spans="1:21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481"/>
        <v>3730</v>
      </c>
      <c r="I5601" s="1"/>
      <c r="J5601" s="1">
        <v>1</v>
      </c>
      <c r="K5601" s="1">
        <f t="shared" si="479"/>
        <v>11208000</v>
      </c>
      <c r="L5601" s="1">
        <v>1</v>
      </c>
      <c r="M5601" s="1">
        <f t="shared" si="480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482"/>
        <v>6</v>
      </c>
      <c r="S5601">
        <v>0.18</v>
      </c>
      <c r="T5601">
        <v>2.3E-3</v>
      </c>
      <c r="U5601">
        <f t="shared" si="483"/>
        <v>1.3799999999999999E-3</v>
      </c>
    </row>
    <row r="5602" spans="1:21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481"/>
        <v>3730</v>
      </c>
      <c r="I5602" s="1"/>
      <c r="J5602" s="1">
        <v>1</v>
      </c>
      <c r="K5602" s="1">
        <f t="shared" si="479"/>
        <v>11210000</v>
      </c>
      <c r="L5602" s="1">
        <v>1</v>
      </c>
      <c r="M5602" s="1">
        <f t="shared" si="480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482"/>
        <v>6</v>
      </c>
      <c r="S5602">
        <v>0.18</v>
      </c>
      <c r="T5602">
        <v>2.3E-3</v>
      </c>
      <c r="U5602">
        <f t="shared" si="483"/>
        <v>1.3799999999999999E-3</v>
      </c>
    </row>
    <row r="5603" spans="1:21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481"/>
        <v>3740</v>
      </c>
      <c r="J5603" s="2">
        <v>1</v>
      </c>
      <c r="K5603" s="2">
        <f t="shared" si="479"/>
        <v>11212000</v>
      </c>
      <c r="L5603" s="2">
        <v>1</v>
      </c>
      <c r="M5603" s="2">
        <f t="shared" si="480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482"/>
        <v>6</v>
      </c>
      <c r="S5603">
        <v>0.18</v>
      </c>
      <c r="T5603">
        <v>2.3E-3</v>
      </c>
      <c r="U5603">
        <f t="shared" si="483"/>
        <v>1.3799999999999999E-3</v>
      </c>
    </row>
    <row r="5604" spans="1:21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481"/>
        <v>3740</v>
      </c>
      <c r="J5604" s="2">
        <v>1</v>
      </c>
      <c r="K5604" s="2">
        <f t="shared" si="479"/>
        <v>11214000</v>
      </c>
      <c r="L5604" s="2">
        <v>1</v>
      </c>
      <c r="M5604" s="2">
        <f t="shared" si="480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482"/>
        <v>6</v>
      </c>
      <c r="S5604">
        <v>0.18</v>
      </c>
      <c r="T5604">
        <v>2.3E-3</v>
      </c>
      <c r="U5604">
        <f t="shared" si="483"/>
        <v>1.3799999999999999E-3</v>
      </c>
    </row>
    <row r="5605" spans="1:21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481"/>
        <v>3740</v>
      </c>
      <c r="J5605" s="2">
        <v>1</v>
      </c>
      <c r="K5605" s="2">
        <f t="shared" si="479"/>
        <v>11216000</v>
      </c>
      <c r="L5605" s="2">
        <v>1</v>
      </c>
      <c r="M5605" s="2">
        <f t="shared" si="480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482"/>
        <v>6</v>
      </c>
      <c r="S5605">
        <v>0.18</v>
      </c>
      <c r="T5605">
        <v>2.3E-3</v>
      </c>
      <c r="U5605">
        <f t="shared" si="483"/>
        <v>1.3799999999999999E-3</v>
      </c>
    </row>
    <row r="5606" spans="1:21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481"/>
        <v>3740</v>
      </c>
      <c r="J5606" s="2">
        <v>1</v>
      </c>
      <c r="K5606" s="2">
        <f t="shared" si="479"/>
        <v>11218000</v>
      </c>
      <c r="L5606" s="2">
        <v>1</v>
      </c>
      <c r="M5606" s="2">
        <f t="shared" si="480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482"/>
        <v>6</v>
      </c>
      <c r="S5606">
        <v>0.18</v>
      </c>
      <c r="T5606">
        <v>2.3E-3</v>
      </c>
      <c r="U5606">
        <f t="shared" si="483"/>
        <v>1.3799999999999999E-3</v>
      </c>
    </row>
    <row r="5607" spans="1:21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481"/>
        <v>3740</v>
      </c>
      <c r="J5607" s="2">
        <v>1</v>
      </c>
      <c r="K5607" s="2">
        <f t="shared" si="479"/>
        <v>11220000</v>
      </c>
      <c r="L5607" s="2">
        <v>1</v>
      </c>
      <c r="M5607" s="2">
        <f t="shared" si="480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482"/>
        <v>6</v>
      </c>
      <c r="S5607">
        <v>0.18</v>
      </c>
      <c r="T5607">
        <v>2.3E-3</v>
      </c>
      <c r="U5607">
        <f t="shared" si="483"/>
        <v>1.3799999999999999E-3</v>
      </c>
    </row>
    <row r="5608" spans="1:21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481"/>
        <v>3740</v>
      </c>
      <c r="J5608" s="2">
        <v>1</v>
      </c>
      <c r="K5608" s="2">
        <f t="shared" si="479"/>
        <v>11222000</v>
      </c>
      <c r="L5608" s="2">
        <v>1</v>
      </c>
      <c r="M5608" s="2">
        <f t="shared" si="480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482"/>
        <v>6</v>
      </c>
      <c r="S5608">
        <v>0.18</v>
      </c>
      <c r="T5608">
        <v>2.3E-3</v>
      </c>
      <c r="U5608">
        <f t="shared" si="483"/>
        <v>1.3799999999999999E-3</v>
      </c>
    </row>
    <row r="5609" spans="1:21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481"/>
        <v>3740</v>
      </c>
      <c r="J5609" s="2">
        <v>1</v>
      </c>
      <c r="K5609" s="2">
        <f t="shared" si="479"/>
        <v>11224000</v>
      </c>
      <c r="L5609" s="2">
        <v>1</v>
      </c>
      <c r="M5609" s="2">
        <f t="shared" si="480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482"/>
        <v>6</v>
      </c>
      <c r="S5609">
        <v>0.18</v>
      </c>
      <c r="T5609">
        <v>2.3E-3</v>
      </c>
      <c r="U5609">
        <f t="shared" si="483"/>
        <v>1.3799999999999999E-3</v>
      </c>
    </row>
    <row r="5610" spans="1:21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481"/>
        <v>3740</v>
      </c>
      <c r="J5610" s="2">
        <v>1</v>
      </c>
      <c r="K5610" s="2">
        <f t="shared" si="479"/>
        <v>11226000</v>
      </c>
      <c r="L5610" s="2">
        <v>1</v>
      </c>
      <c r="M5610" s="2">
        <f t="shared" si="480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482"/>
        <v>6</v>
      </c>
      <c r="S5610">
        <v>0.18</v>
      </c>
      <c r="T5610">
        <v>2.3E-3</v>
      </c>
      <c r="U5610">
        <f t="shared" si="483"/>
        <v>1.3799999999999999E-3</v>
      </c>
    </row>
    <row r="5611" spans="1:21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481"/>
        <v>3740</v>
      </c>
      <c r="J5611" s="2">
        <v>1</v>
      </c>
      <c r="K5611" s="2">
        <f t="shared" si="479"/>
        <v>11228000</v>
      </c>
      <c r="L5611" s="2">
        <v>1</v>
      </c>
      <c r="M5611" s="2">
        <f t="shared" si="480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482"/>
        <v>6</v>
      </c>
      <c r="S5611">
        <v>0.18</v>
      </c>
      <c r="T5611">
        <v>2.3E-3</v>
      </c>
      <c r="U5611">
        <f t="shared" si="483"/>
        <v>1.3799999999999999E-3</v>
      </c>
    </row>
    <row r="5612" spans="1:21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481"/>
        <v>3740</v>
      </c>
      <c r="J5612" s="2">
        <v>1</v>
      </c>
      <c r="K5612" s="2">
        <f t="shared" si="479"/>
        <v>11230000</v>
      </c>
      <c r="L5612" s="2">
        <v>1</v>
      </c>
      <c r="M5612" s="2">
        <f t="shared" si="480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482"/>
        <v>6</v>
      </c>
      <c r="S5612">
        <v>0.18</v>
      </c>
      <c r="T5612">
        <v>2.3E-3</v>
      </c>
      <c r="U5612">
        <f t="shared" si="483"/>
        <v>1.3799999999999999E-3</v>
      </c>
    </row>
    <row r="5613" spans="1:21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481"/>
        <v>3740</v>
      </c>
      <c r="J5613" s="2">
        <v>1</v>
      </c>
      <c r="K5613" s="2">
        <f t="shared" si="479"/>
        <v>11232000</v>
      </c>
      <c r="L5613" s="2">
        <v>1</v>
      </c>
      <c r="M5613" s="2">
        <f t="shared" si="480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482"/>
        <v>6</v>
      </c>
      <c r="S5613">
        <v>0.18</v>
      </c>
      <c r="T5613">
        <v>2.3E-3</v>
      </c>
      <c r="U5613">
        <f t="shared" si="483"/>
        <v>1.3799999999999999E-3</v>
      </c>
    </row>
    <row r="5614" spans="1:21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481"/>
        <v>3740</v>
      </c>
      <c r="J5614" s="2">
        <v>1</v>
      </c>
      <c r="K5614" s="2">
        <f t="shared" si="479"/>
        <v>11234000</v>
      </c>
      <c r="L5614" s="2">
        <v>1</v>
      </c>
      <c r="M5614" s="2">
        <f t="shared" si="480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482"/>
        <v>6</v>
      </c>
      <c r="S5614">
        <v>0.18</v>
      </c>
      <c r="T5614">
        <v>2.3E-3</v>
      </c>
      <c r="U5614">
        <f t="shared" si="483"/>
        <v>1.3799999999999999E-3</v>
      </c>
    </row>
    <row r="5615" spans="1:21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481"/>
        <v>3740</v>
      </c>
      <c r="J5615" s="2">
        <v>1</v>
      </c>
      <c r="K5615" s="2">
        <f t="shared" si="479"/>
        <v>11236000</v>
      </c>
      <c r="L5615" s="2">
        <v>1</v>
      </c>
      <c r="M5615" s="2">
        <f t="shared" si="480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482"/>
        <v>6</v>
      </c>
      <c r="S5615">
        <v>0.18</v>
      </c>
      <c r="T5615">
        <v>2.3E-3</v>
      </c>
      <c r="U5615">
        <f t="shared" si="483"/>
        <v>1.3799999999999999E-3</v>
      </c>
    </row>
    <row r="5616" spans="1:21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481"/>
        <v>3740</v>
      </c>
      <c r="J5616" s="2">
        <v>1</v>
      </c>
      <c r="K5616" s="2">
        <f t="shared" si="479"/>
        <v>11238000</v>
      </c>
      <c r="L5616" s="2">
        <v>1</v>
      </c>
      <c r="M5616" s="2">
        <f t="shared" si="480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482"/>
        <v>6</v>
      </c>
      <c r="S5616">
        <v>0.18</v>
      </c>
      <c r="T5616">
        <v>2.3E-3</v>
      </c>
      <c r="U5616">
        <f t="shared" si="483"/>
        <v>1.3799999999999999E-3</v>
      </c>
    </row>
    <row r="5617" spans="1:21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481"/>
        <v>3740</v>
      </c>
      <c r="J5617" s="2">
        <v>1</v>
      </c>
      <c r="K5617" s="2">
        <f t="shared" si="479"/>
        <v>11240000</v>
      </c>
      <c r="L5617" s="2">
        <v>1</v>
      </c>
      <c r="M5617" s="2">
        <f t="shared" si="480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482"/>
        <v>6</v>
      </c>
      <c r="S5617">
        <v>0.18</v>
      </c>
      <c r="T5617">
        <v>2.3E-3</v>
      </c>
      <c r="U5617">
        <f t="shared" si="483"/>
        <v>1.3799999999999999E-3</v>
      </c>
    </row>
    <row r="5618" spans="1:21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481"/>
        <v>3740</v>
      </c>
      <c r="J5618" s="2">
        <v>1</v>
      </c>
      <c r="K5618" s="2">
        <f t="shared" si="479"/>
        <v>11242000</v>
      </c>
      <c r="L5618" s="2">
        <v>1</v>
      </c>
      <c r="M5618" s="2">
        <f t="shared" si="480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482"/>
        <v>6</v>
      </c>
      <c r="S5618">
        <v>0.18</v>
      </c>
      <c r="T5618">
        <v>2.3E-3</v>
      </c>
      <c r="U5618">
        <f t="shared" si="483"/>
        <v>1.3799999999999999E-3</v>
      </c>
    </row>
    <row r="5619" spans="1:21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481"/>
        <v>3740</v>
      </c>
      <c r="J5619" s="2">
        <v>1</v>
      </c>
      <c r="K5619" s="2">
        <f t="shared" si="479"/>
        <v>11244000</v>
      </c>
      <c r="L5619" s="2">
        <v>1</v>
      </c>
      <c r="M5619" s="2">
        <f t="shared" si="480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482"/>
        <v>6</v>
      </c>
      <c r="S5619">
        <v>0.18</v>
      </c>
      <c r="T5619">
        <v>2.3E-3</v>
      </c>
      <c r="U5619">
        <f t="shared" si="483"/>
        <v>1.3799999999999999E-3</v>
      </c>
    </row>
    <row r="5620" spans="1:21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481"/>
        <v>3740</v>
      </c>
      <c r="J5620" s="2">
        <v>1</v>
      </c>
      <c r="K5620" s="2">
        <f t="shared" si="479"/>
        <v>11246000</v>
      </c>
      <c r="L5620" s="2">
        <v>1</v>
      </c>
      <c r="M5620" s="2">
        <f t="shared" si="480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482"/>
        <v>6</v>
      </c>
      <c r="S5620">
        <v>0.18</v>
      </c>
      <c r="T5620">
        <v>2.3E-3</v>
      </c>
      <c r="U5620">
        <f t="shared" si="483"/>
        <v>1.3799999999999999E-3</v>
      </c>
    </row>
    <row r="5621" spans="1:21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481"/>
        <v>3740</v>
      </c>
      <c r="J5621" s="2">
        <v>1</v>
      </c>
      <c r="K5621" s="2">
        <f t="shared" si="479"/>
        <v>11248000</v>
      </c>
      <c r="L5621" s="2">
        <v>1</v>
      </c>
      <c r="M5621" s="2">
        <f t="shared" si="480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482"/>
        <v>6</v>
      </c>
      <c r="S5621">
        <v>0.18</v>
      </c>
      <c r="T5621">
        <v>2.3E-3</v>
      </c>
      <c r="U5621">
        <f t="shared" si="483"/>
        <v>1.3799999999999999E-3</v>
      </c>
    </row>
    <row r="5622" spans="1:21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481"/>
        <v>3740</v>
      </c>
      <c r="J5622" s="2">
        <v>1</v>
      </c>
      <c r="K5622" s="2">
        <f t="shared" si="479"/>
        <v>11250000</v>
      </c>
      <c r="L5622" s="2">
        <v>1</v>
      </c>
      <c r="M5622" s="2">
        <f t="shared" si="480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482"/>
        <v>6</v>
      </c>
      <c r="S5622">
        <v>0.18</v>
      </c>
      <c r="T5622">
        <v>2.3E-3</v>
      </c>
      <c r="U5622">
        <f t="shared" si="483"/>
        <v>1.3799999999999999E-3</v>
      </c>
    </row>
    <row r="5623" spans="1:21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481"/>
        <v>3740</v>
      </c>
      <c r="J5623" s="2">
        <v>1</v>
      </c>
      <c r="K5623" s="2">
        <f t="shared" ref="K5623:K5686" si="484">10000+A5623*2000</f>
        <v>11252000</v>
      </c>
      <c r="L5623" s="2">
        <v>1</v>
      </c>
      <c r="M5623" s="2">
        <f t="shared" ref="M5623:M5686" si="485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482"/>
        <v>6</v>
      </c>
      <c r="S5623">
        <v>0.18</v>
      </c>
      <c r="T5623">
        <v>2.3E-3</v>
      </c>
      <c r="U5623">
        <f t="shared" si="483"/>
        <v>1.3799999999999999E-3</v>
      </c>
    </row>
    <row r="5624" spans="1:21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481"/>
        <v>3740</v>
      </c>
      <c r="J5624" s="2">
        <v>1</v>
      </c>
      <c r="K5624" s="2">
        <f t="shared" si="484"/>
        <v>11254000</v>
      </c>
      <c r="L5624" s="2">
        <v>1</v>
      </c>
      <c r="M5624" s="2">
        <f t="shared" si="485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482"/>
        <v>6</v>
      </c>
      <c r="S5624">
        <v>0.18</v>
      </c>
      <c r="T5624">
        <v>2.3E-3</v>
      </c>
      <c r="U5624">
        <f t="shared" si="483"/>
        <v>1.3799999999999999E-3</v>
      </c>
    </row>
    <row r="5625" spans="1:21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481"/>
        <v>3740</v>
      </c>
      <c r="J5625" s="2">
        <v>1</v>
      </c>
      <c r="K5625" s="2">
        <f t="shared" si="484"/>
        <v>11256000</v>
      </c>
      <c r="L5625" s="2">
        <v>1</v>
      </c>
      <c r="M5625" s="2">
        <f t="shared" si="485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482"/>
        <v>6</v>
      </c>
      <c r="S5625">
        <v>0.18</v>
      </c>
      <c r="T5625">
        <v>2.3E-3</v>
      </c>
      <c r="U5625">
        <f t="shared" si="483"/>
        <v>1.3799999999999999E-3</v>
      </c>
    </row>
    <row r="5626" spans="1:21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481"/>
        <v>3740</v>
      </c>
      <c r="J5626" s="2">
        <v>1</v>
      </c>
      <c r="K5626" s="2">
        <f t="shared" si="484"/>
        <v>11258000</v>
      </c>
      <c r="L5626" s="2">
        <v>1</v>
      </c>
      <c r="M5626" s="2">
        <f t="shared" si="485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482"/>
        <v>6</v>
      </c>
      <c r="S5626">
        <v>0.18</v>
      </c>
      <c r="T5626">
        <v>2.3E-3</v>
      </c>
      <c r="U5626">
        <f t="shared" si="483"/>
        <v>1.3799999999999999E-3</v>
      </c>
    </row>
    <row r="5627" spans="1:21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481"/>
        <v>3740</v>
      </c>
      <c r="J5627" s="2">
        <v>1</v>
      </c>
      <c r="K5627" s="2">
        <f t="shared" si="484"/>
        <v>11260000</v>
      </c>
      <c r="L5627" s="2">
        <v>1</v>
      </c>
      <c r="M5627" s="2">
        <f t="shared" si="485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482"/>
        <v>6</v>
      </c>
      <c r="S5627">
        <v>0.18</v>
      </c>
      <c r="T5627">
        <v>2.3E-3</v>
      </c>
      <c r="U5627">
        <f t="shared" si="483"/>
        <v>1.3799999999999999E-3</v>
      </c>
    </row>
    <row r="5628" spans="1:21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486">ROUNDDOWN(A5627/50*20+1500,-1)</f>
        <v>3750</v>
      </c>
      <c r="J5628" s="2">
        <v>1</v>
      </c>
      <c r="K5628" s="2">
        <f t="shared" si="484"/>
        <v>11262000</v>
      </c>
      <c r="L5628" s="2">
        <v>1</v>
      </c>
      <c r="M5628" s="2">
        <f t="shared" si="485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482"/>
        <v>6</v>
      </c>
      <c r="S5628">
        <v>0.18</v>
      </c>
      <c r="T5628">
        <v>2.3E-3</v>
      </c>
      <c r="U5628">
        <f t="shared" si="483"/>
        <v>1.3799999999999999E-3</v>
      </c>
    </row>
    <row r="5629" spans="1:21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486"/>
        <v>3750</v>
      </c>
      <c r="J5629" s="2">
        <v>1</v>
      </c>
      <c r="K5629" s="2">
        <f t="shared" si="484"/>
        <v>11264000</v>
      </c>
      <c r="L5629" s="2">
        <v>1</v>
      </c>
      <c r="M5629" s="2">
        <f t="shared" si="485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482"/>
        <v>6</v>
      </c>
      <c r="S5629">
        <v>0.18</v>
      </c>
      <c r="T5629">
        <v>2.3E-3</v>
      </c>
      <c r="U5629">
        <f t="shared" si="483"/>
        <v>1.3799999999999999E-3</v>
      </c>
    </row>
    <row r="5630" spans="1:21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486"/>
        <v>3750</v>
      </c>
      <c r="J5630" s="2">
        <v>1</v>
      </c>
      <c r="K5630" s="2">
        <f t="shared" si="484"/>
        <v>11266000</v>
      </c>
      <c r="L5630" s="2">
        <v>1</v>
      </c>
      <c r="M5630" s="2">
        <f t="shared" si="485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482"/>
        <v>6</v>
      </c>
      <c r="S5630">
        <v>0.18</v>
      </c>
      <c r="T5630">
        <v>2.3E-3</v>
      </c>
      <c r="U5630">
        <f t="shared" si="483"/>
        <v>1.3799999999999999E-3</v>
      </c>
    </row>
    <row r="5631" spans="1:21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486"/>
        <v>3750</v>
      </c>
      <c r="J5631" s="2">
        <v>1</v>
      </c>
      <c r="K5631" s="2">
        <f t="shared" si="484"/>
        <v>11268000</v>
      </c>
      <c r="L5631" s="2">
        <v>1</v>
      </c>
      <c r="M5631" s="2">
        <f t="shared" si="485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482"/>
        <v>6</v>
      </c>
      <c r="S5631">
        <v>0.18</v>
      </c>
      <c r="T5631">
        <v>2.3E-3</v>
      </c>
      <c r="U5631">
        <f t="shared" si="483"/>
        <v>1.3799999999999999E-3</v>
      </c>
    </row>
    <row r="5632" spans="1:21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486"/>
        <v>3750</v>
      </c>
      <c r="J5632" s="2">
        <v>1</v>
      </c>
      <c r="K5632" s="2">
        <f t="shared" si="484"/>
        <v>11270000</v>
      </c>
      <c r="L5632" s="2">
        <v>1</v>
      </c>
      <c r="M5632" s="2">
        <f t="shared" si="485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482"/>
        <v>6</v>
      </c>
      <c r="S5632">
        <v>0.18</v>
      </c>
      <c r="T5632">
        <v>2.3E-3</v>
      </c>
      <c r="U5632">
        <f t="shared" si="483"/>
        <v>1.3799999999999999E-3</v>
      </c>
    </row>
    <row r="5633" spans="1:21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486"/>
        <v>3750</v>
      </c>
      <c r="J5633" s="2">
        <v>1</v>
      </c>
      <c r="K5633" s="2">
        <f t="shared" si="484"/>
        <v>11272000</v>
      </c>
      <c r="L5633" s="2">
        <v>1</v>
      </c>
      <c r="M5633" s="2">
        <f t="shared" si="485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482"/>
        <v>6</v>
      </c>
      <c r="S5633">
        <v>0.18</v>
      </c>
      <c r="T5633">
        <v>2.3E-3</v>
      </c>
      <c r="U5633">
        <f t="shared" si="483"/>
        <v>1.3799999999999999E-3</v>
      </c>
    </row>
    <row r="5634" spans="1:21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486"/>
        <v>3750</v>
      </c>
      <c r="J5634" s="2">
        <v>1</v>
      </c>
      <c r="K5634" s="2">
        <f t="shared" si="484"/>
        <v>11274000</v>
      </c>
      <c r="L5634" s="2">
        <v>1</v>
      </c>
      <c r="M5634" s="2">
        <f t="shared" si="485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482"/>
        <v>6</v>
      </c>
      <c r="S5634">
        <v>0.18</v>
      </c>
      <c r="T5634">
        <v>2.3E-3</v>
      </c>
      <c r="U5634">
        <f t="shared" si="483"/>
        <v>1.3799999999999999E-3</v>
      </c>
    </row>
    <row r="5635" spans="1:21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486"/>
        <v>3750</v>
      </c>
      <c r="J5635" s="2">
        <v>1</v>
      </c>
      <c r="K5635" s="2">
        <f t="shared" si="484"/>
        <v>11276000</v>
      </c>
      <c r="L5635" s="2">
        <v>1</v>
      </c>
      <c r="M5635" s="2">
        <f t="shared" si="485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487">QUOTIENT(A5635,1000)+1</f>
        <v>6</v>
      </c>
      <c r="S5635">
        <v>0.18</v>
      </c>
      <c r="T5635">
        <v>2.3E-3</v>
      </c>
      <c r="U5635">
        <f t="shared" si="483"/>
        <v>1.3799999999999999E-3</v>
      </c>
    </row>
    <row r="5636" spans="1:21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486"/>
        <v>3750</v>
      </c>
      <c r="J5636" s="2">
        <v>1</v>
      </c>
      <c r="K5636" s="2">
        <f t="shared" si="484"/>
        <v>11278000</v>
      </c>
      <c r="L5636" s="2">
        <v>1</v>
      </c>
      <c r="M5636" s="2">
        <f t="shared" si="485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487"/>
        <v>6</v>
      </c>
      <c r="S5636">
        <v>0.18</v>
      </c>
      <c r="T5636">
        <v>2.3E-3</v>
      </c>
      <c r="U5636">
        <f t="shared" ref="U5636:U5699" si="488">T5636*0.6</f>
        <v>1.3799999999999999E-3</v>
      </c>
    </row>
    <row r="5637" spans="1:21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486"/>
        <v>3750</v>
      </c>
      <c r="J5637" s="2">
        <v>1</v>
      </c>
      <c r="K5637" s="2">
        <f t="shared" si="484"/>
        <v>11280000</v>
      </c>
      <c r="L5637" s="2">
        <v>1</v>
      </c>
      <c r="M5637" s="2">
        <f t="shared" si="485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487"/>
        <v>6</v>
      </c>
      <c r="S5637">
        <v>0.18</v>
      </c>
      <c r="T5637">
        <v>2.3E-3</v>
      </c>
      <c r="U5637">
        <f t="shared" si="488"/>
        <v>1.3799999999999999E-3</v>
      </c>
    </row>
    <row r="5638" spans="1:21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486"/>
        <v>3750</v>
      </c>
      <c r="J5638" s="2">
        <v>1</v>
      </c>
      <c r="K5638" s="2">
        <f t="shared" si="484"/>
        <v>11282000</v>
      </c>
      <c r="L5638" s="2">
        <v>1</v>
      </c>
      <c r="M5638" s="2">
        <f t="shared" si="485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487"/>
        <v>6</v>
      </c>
      <c r="S5638">
        <v>0.18</v>
      </c>
      <c r="T5638">
        <v>2.3E-3</v>
      </c>
      <c r="U5638">
        <f t="shared" si="488"/>
        <v>1.3799999999999999E-3</v>
      </c>
    </row>
    <row r="5639" spans="1:21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486"/>
        <v>3750</v>
      </c>
      <c r="J5639" s="2">
        <v>1</v>
      </c>
      <c r="K5639" s="2">
        <f t="shared" si="484"/>
        <v>11284000</v>
      </c>
      <c r="L5639" s="2">
        <v>1</v>
      </c>
      <c r="M5639" s="2">
        <f t="shared" si="485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487"/>
        <v>6</v>
      </c>
      <c r="S5639">
        <v>0.18</v>
      </c>
      <c r="T5639">
        <v>2.3E-3</v>
      </c>
      <c r="U5639">
        <f t="shared" si="488"/>
        <v>1.3799999999999999E-3</v>
      </c>
    </row>
    <row r="5640" spans="1:21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486"/>
        <v>3750</v>
      </c>
      <c r="J5640" s="2">
        <v>1</v>
      </c>
      <c r="K5640" s="2">
        <f t="shared" si="484"/>
        <v>11286000</v>
      </c>
      <c r="L5640" s="2">
        <v>1</v>
      </c>
      <c r="M5640" s="2">
        <f t="shared" si="485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487"/>
        <v>6</v>
      </c>
      <c r="S5640">
        <v>0.18</v>
      </c>
      <c r="T5640">
        <v>2.3E-3</v>
      </c>
      <c r="U5640">
        <f t="shared" si="488"/>
        <v>1.3799999999999999E-3</v>
      </c>
    </row>
    <row r="5641" spans="1:21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486"/>
        <v>3750</v>
      </c>
      <c r="J5641" s="2">
        <v>1</v>
      </c>
      <c r="K5641" s="2">
        <f t="shared" si="484"/>
        <v>11288000</v>
      </c>
      <c r="L5641" s="2">
        <v>1</v>
      </c>
      <c r="M5641" s="2">
        <f t="shared" si="485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487"/>
        <v>6</v>
      </c>
      <c r="S5641">
        <v>0.18</v>
      </c>
      <c r="T5641">
        <v>2.3E-3</v>
      </c>
      <c r="U5641">
        <f t="shared" si="488"/>
        <v>1.3799999999999999E-3</v>
      </c>
    </row>
    <row r="5642" spans="1:21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486"/>
        <v>3750</v>
      </c>
      <c r="J5642" s="2">
        <v>1</v>
      </c>
      <c r="K5642" s="2">
        <f t="shared" si="484"/>
        <v>11290000</v>
      </c>
      <c r="L5642" s="2">
        <v>1</v>
      </c>
      <c r="M5642" s="2">
        <f t="shared" si="485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487"/>
        <v>6</v>
      </c>
      <c r="S5642">
        <v>0.18</v>
      </c>
      <c r="T5642">
        <v>2.3E-3</v>
      </c>
      <c r="U5642">
        <f t="shared" si="488"/>
        <v>1.3799999999999999E-3</v>
      </c>
    </row>
    <row r="5643" spans="1:21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486"/>
        <v>3750</v>
      </c>
      <c r="J5643" s="2">
        <v>1</v>
      </c>
      <c r="K5643" s="2">
        <f t="shared" si="484"/>
        <v>11292000</v>
      </c>
      <c r="L5643" s="2">
        <v>1</v>
      </c>
      <c r="M5643" s="2">
        <f t="shared" si="485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487"/>
        <v>6</v>
      </c>
      <c r="S5643">
        <v>0.18</v>
      </c>
      <c r="T5643">
        <v>2.3E-3</v>
      </c>
      <c r="U5643">
        <f t="shared" si="488"/>
        <v>1.3799999999999999E-3</v>
      </c>
    </row>
    <row r="5644" spans="1:21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486"/>
        <v>3750</v>
      </c>
      <c r="J5644" s="2">
        <v>1</v>
      </c>
      <c r="K5644" s="2">
        <f t="shared" si="484"/>
        <v>11294000</v>
      </c>
      <c r="L5644" s="2">
        <v>1</v>
      </c>
      <c r="M5644" s="2">
        <f t="shared" si="485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487"/>
        <v>6</v>
      </c>
      <c r="S5644">
        <v>0.18</v>
      </c>
      <c r="T5644">
        <v>2.3E-3</v>
      </c>
      <c r="U5644">
        <f t="shared" si="488"/>
        <v>1.3799999999999999E-3</v>
      </c>
    </row>
    <row r="5645" spans="1:21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486"/>
        <v>3750</v>
      </c>
      <c r="J5645" s="2">
        <v>1</v>
      </c>
      <c r="K5645" s="2">
        <f t="shared" si="484"/>
        <v>11296000</v>
      </c>
      <c r="L5645" s="2">
        <v>1</v>
      </c>
      <c r="M5645" s="2">
        <f t="shared" si="485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487"/>
        <v>6</v>
      </c>
      <c r="S5645">
        <v>0.18</v>
      </c>
      <c r="T5645">
        <v>2.3E-3</v>
      </c>
      <c r="U5645">
        <f t="shared" si="488"/>
        <v>1.3799999999999999E-3</v>
      </c>
    </row>
    <row r="5646" spans="1:21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486"/>
        <v>3750</v>
      </c>
      <c r="J5646" s="2">
        <v>1</v>
      </c>
      <c r="K5646" s="2">
        <f t="shared" si="484"/>
        <v>11298000</v>
      </c>
      <c r="L5646" s="2">
        <v>1</v>
      </c>
      <c r="M5646" s="2">
        <f t="shared" si="485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487"/>
        <v>6</v>
      </c>
      <c r="S5646">
        <v>0.18</v>
      </c>
      <c r="T5646">
        <v>2.3E-3</v>
      </c>
      <c r="U5646">
        <f t="shared" si="488"/>
        <v>1.3799999999999999E-3</v>
      </c>
    </row>
    <row r="5647" spans="1:21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486"/>
        <v>3750</v>
      </c>
      <c r="J5647" s="2">
        <v>1</v>
      </c>
      <c r="K5647" s="2">
        <f t="shared" si="484"/>
        <v>11300000</v>
      </c>
      <c r="L5647" s="2">
        <v>1</v>
      </c>
      <c r="M5647" s="2">
        <f t="shared" si="485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487"/>
        <v>6</v>
      </c>
      <c r="S5647">
        <v>0.18</v>
      </c>
      <c r="T5647">
        <v>2.3E-3</v>
      </c>
      <c r="U5647">
        <f t="shared" si="488"/>
        <v>1.3799999999999999E-3</v>
      </c>
    </row>
    <row r="5648" spans="1:21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486"/>
        <v>3750</v>
      </c>
      <c r="J5648" s="2">
        <v>1</v>
      </c>
      <c r="K5648" s="2">
        <f t="shared" si="484"/>
        <v>11302000</v>
      </c>
      <c r="L5648" s="2">
        <v>1</v>
      </c>
      <c r="M5648" s="2">
        <f t="shared" si="485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487"/>
        <v>6</v>
      </c>
      <c r="S5648">
        <v>0.18</v>
      </c>
      <c r="T5648">
        <v>2.3E-3</v>
      </c>
      <c r="U5648">
        <f t="shared" si="488"/>
        <v>1.3799999999999999E-3</v>
      </c>
    </row>
    <row r="5649" spans="1:21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486"/>
        <v>3750</v>
      </c>
      <c r="J5649" s="2">
        <v>1</v>
      </c>
      <c r="K5649" s="2">
        <f t="shared" si="484"/>
        <v>11304000</v>
      </c>
      <c r="L5649" s="2">
        <v>1</v>
      </c>
      <c r="M5649" s="2">
        <f t="shared" si="485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487"/>
        <v>6</v>
      </c>
      <c r="S5649">
        <v>0.18</v>
      </c>
      <c r="T5649">
        <v>2.3E-3</v>
      </c>
      <c r="U5649">
        <f t="shared" si="488"/>
        <v>1.3799999999999999E-3</v>
      </c>
    </row>
    <row r="5650" spans="1:21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486"/>
        <v>3750</v>
      </c>
      <c r="J5650" s="2">
        <v>1</v>
      </c>
      <c r="K5650" s="2">
        <f t="shared" si="484"/>
        <v>11306000</v>
      </c>
      <c r="L5650" s="2">
        <v>1</v>
      </c>
      <c r="M5650" s="2">
        <f t="shared" si="485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487"/>
        <v>6</v>
      </c>
      <c r="S5650">
        <v>0.18</v>
      </c>
      <c r="T5650">
        <v>2.3E-3</v>
      </c>
      <c r="U5650">
        <f t="shared" si="488"/>
        <v>1.3799999999999999E-3</v>
      </c>
    </row>
    <row r="5651" spans="1:21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486"/>
        <v>3750</v>
      </c>
      <c r="J5651" s="2">
        <v>1</v>
      </c>
      <c r="K5651" s="2">
        <f t="shared" si="484"/>
        <v>11308000</v>
      </c>
      <c r="L5651" s="2">
        <v>1</v>
      </c>
      <c r="M5651" s="2">
        <f t="shared" si="485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487"/>
        <v>6</v>
      </c>
      <c r="S5651">
        <v>0.18</v>
      </c>
      <c r="T5651">
        <v>2.3E-3</v>
      </c>
      <c r="U5651">
        <f t="shared" si="488"/>
        <v>1.3799999999999999E-3</v>
      </c>
    </row>
    <row r="5652" spans="1:21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486"/>
        <v>3750</v>
      </c>
      <c r="J5652" s="2">
        <v>1</v>
      </c>
      <c r="K5652" s="2">
        <f t="shared" si="484"/>
        <v>11310000</v>
      </c>
      <c r="L5652" s="2">
        <v>1</v>
      </c>
      <c r="M5652" s="2">
        <f t="shared" si="485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487"/>
        <v>6</v>
      </c>
      <c r="S5652">
        <v>0.18</v>
      </c>
      <c r="T5652">
        <v>2.3E-3</v>
      </c>
      <c r="U5652">
        <f t="shared" si="488"/>
        <v>1.3799999999999999E-3</v>
      </c>
    </row>
    <row r="5653" spans="1:21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486"/>
        <v>3760</v>
      </c>
      <c r="I5653" s="1"/>
      <c r="J5653" s="1">
        <v>1</v>
      </c>
      <c r="K5653" s="1">
        <f t="shared" si="484"/>
        <v>11312000</v>
      </c>
      <c r="L5653" s="1">
        <v>1</v>
      </c>
      <c r="M5653" s="1">
        <f t="shared" si="485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487"/>
        <v>6</v>
      </c>
      <c r="S5653">
        <v>0.18</v>
      </c>
      <c r="T5653">
        <v>2.3E-3</v>
      </c>
      <c r="U5653">
        <f t="shared" si="488"/>
        <v>1.3799999999999999E-3</v>
      </c>
    </row>
    <row r="5654" spans="1:21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486"/>
        <v>3760</v>
      </c>
      <c r="I5654" s="1"/>
      <c r="J5654" s="1">
        <v>1</v>
      </c>
      <c r="K5654" s="1">
        <f t="shared" si="484"/>
        <v>11314000</v>
      </c>
      <c r="L5654" s="1">
        <v>1</v>
      </c>
      <c r="M5654" s="1">
        <f t="shared" si="485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487"/>
        <v>6</v>
      </c>
      <c r="S5654">
        <v>0.18</v>
      </c>
      <c r="T5654">
        <v>2.3E-3</v>
      </c>
      <c r="U5654">
        <f t="shared" si="488"/>
        <v>1.3799999999999999E-3</v>
      </c>
    </row>
    <row r="5655" spans="1:21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486"/>
        <v>3760</v>
      </c>
      <c r="I5655" s="1"/>
      <c r="J5655" s="1">
        <v>1</v>
      </c>
      <c r="K5655" s="1">
        <f t="shared" si="484"/>
        <v>11316000</v>
      </c>
      <c r="L5655" s="1">
        <v>1</v>
      </c>
      <c r="M5655" s="1">
        <f t="shared" si="485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487"/>
        <v>6</v>
      </c>
      <c r="S5655">
        <v>0.18</v>
      </c>
      <c r="T5655">
        <v>2.3E-3</v>
      </c>
      <c r="U5655">
        <f t="shared" si="488"/>
        <v>1.3799999999999999E-3</v>
      </c>
    </row>
    <row r="5656" spans="1:21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486"/>
        <v>3760</v>
      </c>
      <c r="I5656" s="1"/>
      <c r="J5656" s="1">
        <v>1</v>
      </c>
      <c r="K5656" s="1">
        <f t="shared" si="484"/>
        <v>11318000</v>
      </c>
      <c r="L5656" s="1">
        <v>1</v>
      </c>
      <c r="M5656" s="1">
        <f t="shared" si="485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487"/>
        <v>6</v>
      </c>
      <c r="S5656">
        <v>0.18</v>
      </c>
      <c r="T5656">
        <v>2.3E-3</v>
      </c>
      <c r="U5656">
        <f t="shared" si="488"/>
        <v>1.3799999999999999E-3</v>
      </c>
    </row>
    <row r="5657" spans="1:21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486"/>
        <v>3760</v>
      </c>
      <c r="I5657" s="1"/>
      <c r="J5657" s="1">
        <v>1</v>
      </c>
      <c r="K5657" s="1">
        <f t="shared" si="484"/>
        <v>11320000</v>
      </c>
      <c r="L5657" s="1">
        <v>1</v>
      </c>
      <c r="M5657" s="1">
        <f t="shared" si="485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487"/>
        <v>6</v>
      </c>
      <c r="S5657">
        <v>0.18</v>
      </c>
      <c r="T5657">
        <v>2.3E-3</v>
      </c>
      <c r="U5657">
        <f t="shared" si="488"/>
        <v>1.3799999999999999E-3</v>
      </c>
    </row>
    <row r="5658" spans="1:21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486"/>
        <v>3760</v>
      </c>
      <c r="I5658" s="1"/>
      <c r="J5658" s="1">
        <v>1</v>
      </c>
      <c r="K5658" s="1">
        <f t="shared" si="484"/>
        <v>11322000</v>
      </c>
      <c r="L5658" s="1">
        <v>1</v>
      </c>
      <c r="M5658" s="1">
        <f t="shared" si="485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487"/>
        <v>6</v>
      </c>
      <c r="S5658">
        <v>0.18</v>
      </c>
      <c r="T5658">
        <v>2.3E-3</v>
      </c>
      <c r="U5658">
        <f t="shared" si="488"/>
        <v>1.3799999999999999E-3</v>
      </c>
    </row>
    <row r="5659" spans="1:21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486"/>
        <v>3760</v>
      </c>
      <c r="I5659" s="1"/>
      <c r="J5659" s="1">
        <v>1</v>
      </c>
      <c r="K5659" s="1">
        <f t="shared" si="484"/>
        <v>11324000</v>
      </c>
      <c r="L5659" s="1">
        <v>1</v>
      </c>
      <c r="M5659" s="1">
        <f t="shared" si="485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487"/>
        <v>6</v>
      </c>
      <c r="S5659">
        <v>0.18</v>
      </c>
      <c r="T5659">
        <v>2.3E-3</v>
      </c>
      <c r="U5659">
        <f t="shared" si="488"/>
        <v>1.3799999999999999E-3</v>
      </c>
    </row>
    <row r="5660" spans="1:21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486"/>
        <v>3760</v>
      </c>
      <c r="I5660" s="1"/>
      <c r="J5660" s="1">
        <v>1</v>
      </c>
      <c r="K5660" s="1">
        <f t="shared" si="484"/>
        <v>11326000</v>
      </c>
      <c r="L5660" s="1">
        <v>1</v>
      </c>
      <c r="M5660" s="1">
        <f t="shared" si="485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487"/>
        <v>6</v>
      </c>
      <c r="S5660">
        <v>0.18</v>
      </c>
      <c r="T5660">
        <v>2.3E-3</v>
      </c>
      <c r="U5660">
        <f t="shared" si="488"/>
        <v>1.3799999999999999E-3</v>
      </c>
    </row>
    <row r="5661" spans="1:21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486"/>
        <v>3760</v>
      </c>
      <c r="I5661" s="1"/>
      <c r="J5661" s="1">
        <v>1</v>
      </c>
      <c r="K5661" s="1">
        <f t="shared" si="484"/>
        <v>11328000</v>
      </c>
      <c r="L5661" s="1">
        <v>1</v>
      </c>
      <c r="M5661" s="1">
        <f t="shared" si="485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487"/>
        <v>6</v>
      </c>
      <c r="S5661">
        <v>0.18</v>
      </c>
      <c r="T5661">
        <v>2.3E-3</v>
      </c>
      <c r="U5661">
        <f t="shared" si="488"/>
        <v>1.3799999999999999E-3</v>
      </c>
    </row>
    <row r="5662" spans="1:21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486"/>
        <v>3760</v>
      </c>
      <c r="I5662" s="1"/>
      <c r="J5662" s="1">
        <v>1</v>
      </c>
      <c r="K5662" s="1">
        <f t="shared" si="484"/>
        <v>11330000</v>
      </c>
      <c r="L5662" s="1">
        <v>1</v>
      </c>
      <c r="M5662" s="1">
        <f t="shared" si="485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487"/>
        <v>6</v>
      </c>
      <c r="S5662">
        <v>0.18</v>
      </c>
      <c r="T5662">
        <v>2.3E-3</v>
      </c>
      <c r="U5662">
        <f t="shared" si="488"/>
        <v>1.3799999999999999E-3</v>
      </c>
    </row>
    <row r="5663" spans="1:21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486"/>
        <v>3760</v>
      </c>
      <c r="I5663" s="1"/>
      <c r="J5663" s="1">
        <v>1</v>
      </c>
      <c r="K5663" s="1">
        <f t="shared" si="484"/>
        <v>11332000</v>
      </c>
      <c r="L5663" s="1">
        <v>1</v>
      </c>
      <c r="M5663" s="1">
        <f t="shared" si="485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487"/>
        <v>6</v>
      </c>
      <c r="S5663">
        <v>0.18</v>
      </c>
      <c r="T5663">
        <v>2.3E-3</v>
      </c>
      <c r="U5663">
        <f t="shared" si="488"/>
        <v>1.3799999999999999E-3</v>
      </c>
    </row>
    <row r="5664" spans="1:21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486"/>
        <v>3760</v>
      </c>
      <c r="I5664" s="1"/>
      <c r="J5664" s="1">
        <v>1</v>
      </c>
      <c r="K5664" s="1">
        <f t="shared" si="484"/>
        <v>11334000</v>
      </c>
      <c r="L5664" s="1">
        <v>1</v>
      </c>
      <c r="M5664" s="1">
        <f t="shared" si="485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487"/>
        <v>6</v>
      </c>
      <c r="S5664">
        <v>0.18</v>
      </c>
      <c r="T5664">
        <v>2.3E-3</v>
      </c>
      <c r="U5664">
        <f t="shared" si="488"/>
        <v>1.3799999999999999E-3</v>
      </c>
    </row>
    <row r="5665" spans="1:21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486"/>
        <v>3760</v>
      </c>
      <c r="I5665" s="1"/>
      <c r="J5665" s="1">
        <v>1</v>
      </c>
      <c r="K5665" s="1">
        <f t="shared" si="484"/>
        <v>11336000</v>
      </c>
      <c r="L5665" s="1">
        <v>1</v>
      </c>
      <c r="M5665" s="1">
        <f t="shared" si="485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487"/>
        <v>6</v>
      </c>
      <c r="S5665">
        <v>0.18</v>
      </c>
      <c r="T5665">
        <v>2.3E-3</v>
      </c>
      <c r="U5665">
        <f t="shared" si="488"/>
        <v>1.3799999999999999E-3</v>
      </c>
    </row>
    <row r="5666" spans="1:21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486"/>
        <v>3760</v>
      </c>
      <c r="I5666" s="1"/>
      <c r="J5666" s="1">
        <v>1</v>
      </c>
      <c r="K5666" s="1">
        <f t="shared" si="484"/>
        <v>11338000</v>
      </c>
      <c r="L5666" s="1">
        <v>1</v>
      </c>
      <c r="M5666" s="1">
        <f t="shared" si="485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487"/>
        <v>6</v>
      </c>
      <c r="S5666">
        <v>0.18</v>
      </c>
      <c r="T5666">
        <v>2.3E-3</v>
      </c>
      <c r="U5666">
        <f t="shared" si="488"/>
        <v>1.3799999999999999E-3</v>
      </c>
    </row>
    <row r="5667" spans="1:21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486"/>
        <v>3760</v>
      </c>
      <c r="I5667" s="1"/>
      <c r="J5667" s="1">
        <v>1</v>
      </c>
      <c r="K5667" s="1">
        <f t="shared" si="484"/>
        <v>11340000</v>
      </c>
      <c r="L5667" s="1">
        <v>1</v>
      </c>
      <c r="M5667" s="1">
        <f t="shared" si="485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487"/>
        <v>6</v>
      </c>
      <c r="S5667">
        <v>0.18</v>
      </c>
      <c r="T5667">
        <v>2.3E-3</v>
      </c>
      <c r="U5667">
        <f t="shared" si="488"/>
        <v>1.3799999999999999E-3</v>
      </c>
    </row>
    <row r="5668" spans="1:21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486"/>
        <v>3760</v>
      </c>
      <c r="I5668" s="1"/>
      <c r="J5668" s="1">
        <v>1</v>
      </c>
      <c r="K5668" s="1">
        <f t="shared" si="484"/>
        <v>11342000</v>
      </c>
      <c r="L5668" s="1">
        <v>1</v>
      </c>
      <c r="M5668" s="1">
        <f t="shared" si="485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487"/>
        <v>6</v>
      </c>
      <c r="S5668">
        <v>0.18</v>
      </c>
      <c r="T5668">
        <v>2.3E-3</v>
      </c>
      <c r="U5668">
        <f t="shared" si="488"/>
        <v>1.3799999999999999E-3</v>
      </c>
    </row>
    <row r="5669" spans="1:21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486"/>
        <v>3760</v>
      </c>
      <c r="I5669" s="1"/>
      <c r="J5669" s="1">
        <v>1</v>
      </c>
      <c r="K5669" s="1">
        <f t="shared" si="484"/>
        <v>11344000</v>
      </c>
      <c r="L5669" s="1">
        <v>1</v>
      </c>
      <c r="M5669" s="1">
        <f t="shared" si="485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487"/>
        <v>6</v>
      </c>
      <c r="S5669">
        <v>0.18</v>
      </c>
      <c r="T5669">
        <v>2.3E-3</v>
      </c>
      <c r="U5669">
        <f t="shared" si="488"/>
        <v>1.3799999999999999E-3</v>
      </c>
    </row>
    <row r="5670" spans="1:21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486"/>
        <v>3760</v>
      </c>
      <c r="I5670" s="1"/>
      <c r="J5670" s="1">
        <v>1</v>
      </c>
      <c r="K5670" s="1">
        <f t="shared" si="484"/>
        <v>11346000</v>
      </c>
      <c r="L5670" s="1">
        <v>1</v>
      </c>
      <c r="M5670" s="1">
        <f t="shared" si="485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487"/>
        <v>6</v>
      </c>
      <c r="S5670">
        <v>0.18</v>
      </c>
      <c r="T5670">
        <v>2.3E-3</v>
      </c>
      <c r="U5670">
        <f t="shared" si="488"/>
        <v>1.3799999999999999E-3</v>
      </c>
    </row>
    <row r="5671" spans="1:21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486"/>
        <v>3760</v>
      </c>
      <c r="I5671" s="1"/>
      <c r="J5671" s="1">
        <v>1</v>
      </c>
      <c r="K5671" s="1">
        <f t="shared" si="484"/>
        <v>11348000</v>
      </c>
      <c r="L5671" s="1">
        <v>1</v>
      </c>
      <c r="M5671" s="1">
        <f t="shared" si="485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487"/>
        <v>6</v>
      </c>
      <c r="S5671">
        <v>0.18</v>
      </c>
      <c r="T5671">
        <v>2.3E-3</v>
      </c>
      <c r="U5671">
        <f t="shared" si="488"/>
        <v>1.3799999999999999E-3</v>
      </c>
    </row>
    <row r="5672" spans="1:21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486"/>
        <v>3760</v>
      </c>
      <c r="I5672" s="1"/>
      <c r="J5672" s="1">
        <v>1</v>
      </c>
      <c r="K5672" s="1">
        <f t="shared" si="484"/>
        <v>11350000</v>
      </c>
      <c r="L5672" s="1">
        <v>1</v>
      </c>
      <c r="M5672" s="1">
        <f t="shared" si="485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487"/>
        <v>6</v>
      </c>
      <c r="S5672">
        <v>0.18</v>
      </c>
      <c r="T5672">
        <v>2.3E-3</v>
      </c>
      <c r="U5672">
        <f t="shared" si="488"/>
        <v>1.3799999999999999E-3</v>
      </c>
    </row>
    <row r="5673" spans="1:21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486"/>
        <v>3760</v>
      </c>
      <c r="I5673" s="1"/>
      <c r="J5673" s="1">
        <v>1</v>
      </c>
      <c r="K5673" s="1">
        <f t="shared" si="484"/>
        <v>11352000</v>
      </c>
      <c r="L5673" s="1">
        <v>1</v>
      </c>
      <c r="M5673" s="1">
        <f t="shared" si="485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487"/>
        <v>6</v>
      </c>
      <c r="S5673">
        <v>0.18</v>
      </c>
      <c r="T5673">
        <v>2.3E-3</v>
      </c>
      <c r="U5673">
        <f t="shared" si="488"/>
        <v>1.3799999999999999E-3</v>
      </c>
    </row>
    <row r="5674" spans="1:21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486"/>
        <v>3760</v>
      </c>
      <c r="I5674" s="1"/>
      <c r="J5674" s="1">
        <v>1</v>
      </c>
      <c r="K5674" s="1">
        <f t="shared" si="484"/>
        <v>11354000</v>
      </c>
      <c r="L5674" s="1">
        <v>1</v>
      </c>
      <c r="M5674" s="1">
        <f t="shared" si="485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487"/>
        <v>6</v>
      </c>
      <c r="S5674">
        <v>0.18</v>
      </c>
      <c r="T5674">
        <v>2.3E-3</v>
      </c>
      <c r="U5674">
        <f t="shared" si="488"/>
        <v>1.3799999999999999E-3</v>
      </c>
    </row>
    <row r="5675" spans="1:21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486"/>
        <v>3760</v>
      </c>
      <c r="I5675" s="1"/>
      <c r="J5675" s="1">
        <v>1</v>
      </c>
      <c r="K5675" s="1">
        <f t="shared" si="484"/>
        <v>11356000</v>
      </c>
      <c r="L5675" s="1">
        <v>1</v>
      </c>
      <c r="M5675" s="1">
        <f t="shared" si="485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487"/>
        <v>6</v>
      </c>
      <c r="S5675">
        <v>0.18</v>
      </c>
      <c r="T5675">
        <v>2.3E-3</v>
      </c>
      <c r="U5675">
        <f t="shared" si="488"/>
        <v>1.3799999999999999E-3</v>
      </c>
    </row>
    <row r="5676" spans="1:21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486"/>
        <v>3760</v>
      </c>
      <c r="I5676" s="1"/>
      <c r="J5676" s="1">
        <v>1</v>
      </c>
      <c r="K5676" s="1">
        <f t="shared" si="484"/>
        <v>11358000</v>
      </c>
      <c r="L5676" s="1">
        <v>1</v>
      </c>
      <c r="M5676" s="1">
        <f t="shared" si="485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487"/>
        <v>6</v>
      </c>
      <c r="S5676">
        <v>0.18</v>
      </c>
      <c r="T5676">
        <v>2.3E-3</v>
      </c>
      <c r="U5676">
        <f t="shared" si="488"/>
        <v>1.3799999999999999E-3</v>
      </c>
    </row>
    <row r="5677" spans="1:21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486"/>
        <v>3760</v>
      </c>
      <c r="I5677" s="1"/>
      <c r="J5677" s="1">
        <v>1</v>
      </c>
      <c r="K5677" s="1">
        <f t="shared" si="484"/>
        <v>11360000</v>
      </c>
      <c r="L5677" s="1">
        <v>1</v>
      </c>
      <c r="M5677" s="1">
        <f t="shared" si="485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487"/>
        <v>6</v>
      </c>
      <c r="S5677">
        <v>0.18</v>
      </c>
      <c r="T5677">
        <v>2.3E-3</v>
      </c>
      <c r="U5677">
        <f t="shared" si="488"/>
        <v>1.3799999999999999E-3</v>
      </c>
    </row>
    <row r="5678" spans="1:21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486"/>
        <v>3770</v>
      </c>
      <c r="I5678" s="1"/>
      <c r="J5678" s="1">
        <v>1</v>
      </c>
      <c r="K5678" s="1">
        <f t="shared" si="484"/>
        <v>11362000</v>
      </c>
      <c r="L5678" s="1">
        <v>1</v>
      </c>
      <c r="M5678" s="1">
        <f t="shared" si="485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487"/>
        <v>6</v>
      </c>
      <c r="S5678">
        <v>0.18</v>
      </c>
      <c r="T5678">
        <v>2.3E-3</v>
      </c>
      <c r="U5678">
        <f t="shared" si="488"/>
        <v>1.3799999999999999E-3</v>
      </c>
    </row>
    <row r="5679" spans="1:21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486"/>
        <v>3770</v>
      </c>
      <c r="I5679" s="1"/>
      <c r="J5679" s="1">
        <v>1</v>
      </c>
      <c r="K5679" s="1">
        <f t="shared" si="484"/>
        <v>11364000</v>
      </c>
      <c r="L5679" s="1">
        <v>1</v>
      </c>
      <c r="M5679" s="1">
        <f t="shared" si="485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487"/>
        <v>6</v>
      </c>
      <c r="S5679">
        <v>0.18</v>
      </c>
      <c r="T5679">
        <v>2.3E-3</v>
      </c>
      <c r="U5679">
        <f t="shared" si="488"/>
        <v>1.3799999999999999E-3</v>
      </c>
    </row>
    <row r="5680" spans="1:21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486"/>
        <v>3770</v>
      </c>
      <c r="I5680" s="1"/>
      <c r="J5680" s="1">
        <v>1</v>
      </c>
      <c r="K5680" s="1">
        <f t="shared" si="484"/>
        <v>11366000</v>
      </c>
      <c r="L5680" s="1">
        <v>1</v>
      </c>
      <c r="M5680" s="1">
        <f t="shared" si="485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487"/>
        <v>6</v>
      </c>
      <c r="S5680">
        <v>0.18</v>
      </c>
      <c r="T5680">
        <v>2.3E-3</v>
      </c>
      <c r="U5680">
        <f t="shared" si="488"/>
        <v>1.3799999999999999E-3</v>
      </c>
    </row>
    <row r="5681" spans="1:21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486"/>
        <v>3770</v>
      </c>
      <c r="I5681" s="1"/>
      <c r="J5681" s="1">
        <v>1</v>
      </c>
      <c r="K5681" s="1">
        <f t="shared" si="484"/>
        <v>11368000</v>
      </c>
      <c r="L5681" s="1">
        <v>1</v>
      </c>
      <c r="M5681" s="1">
        <f t="shared" si="485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487"/>
        <v>6</v>
      </c>
      <c r="S5681">
        <v>0.18</v>
      </c>
      <c r="T5681">
        <v>2.3E-3</v>
      </c>
      <c r="U5681">
        <f t="shared" si="488"/>
        <v>1.3799999999999999E-3</v>
      </c>
    </row>
    <row r="5682" spans="1:21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486"/>
        <v>3770</v>
      </c>
      <c r="I5682" s="1"/>
      <c r="J5682" s="1">
        <v>1</v>
      </c>
      <c r="K5682" s="1">
        <f t="shared" si="484"/>
        <v>11370000</v>
      </c>
      <c r="L5682" s="1">
        <v>1</v>
      </c>
      <c r="M5682" s="1">
        <f t="shared" si="485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487"/>
        <v>6</v>
      </c>
      <c r="S5682">
        <v>0.18</v>
      </c>
      <c r="T5682">
        <v>2.3E-3</v>
      </c>
      <c r="U5682">
        <f t="shared" si="488"/>
        <v>1.3799999999999999E-3</v>
      </c>
    </row>
    <row r="5683" spans="1:21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486"/>
        <v>3770</v>
      </c>
      <c r="I5683" s="1"/>
      <c r="J5683" s="1">
        <v>1</v>
      </c>
      <c r="K5683" s="1">
        <f t="shared" si="484"/>
        <v>11372000</v>
      </c>
      <c r="L5683" s="1">
        <v>1</v>
      </c>
      <c r="M5683" s="1">
        <f t="shared" si="485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487"/>
        <v>6</v>
      </c>
      <c r="S5683">
        <v>0.18</v>
      </c>
      <c r="T5683">
        <v>2.3E-3</v>
      </c>
      <c r="U5683">
        <f t="shared" si="488"/>
        <v>1.3799999999999999E-3</v>
      </c>
    </row>
    <row r="5684" spans="1:21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486"/>
        <v>3770</v>
      </c>
      <c r="I5684" s="1"/>
      <c r="J5684" s="1">
        <v>1</v>
      </c>
      <c r="K5684" s="1">
        <f t="shared" si="484"/>
        <v>11374000</v>
      </c>
      <c r="L5684" s="1">
        <v>1</v>
      </c>
      <c r="M5684" s="1">
        <f t="shared" si="485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487"/>
        <v>6</v>
      </c>
      <c r="S5684">
        <v>0.18</v>
      </c>
      <c r="T5684">
        <v>2.3E-3</v>
      </c>
      <c r="U5684">
        <f t="shared" si="488"/>
        <v>1.3799999999999999E-3</v>
      </c>
    </row>
    <row r="5685" spans="1:21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486"/>
        <v>3770</v>
      </c>
      <c r="I5685" s="1"/>
      <c r="J5685" s="1">
        <v>1</v>
      </c>
      <c r="K5685" s="1">
        <f t="shared" si="484"/>
        <v>11376000</v>
      </c>
      <c r="L5685" s="1">
        <v>1</v>
      </c>
      <c r="M5685" s="1">
        <f t="shared" si="485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487"/>
        <v>6</v>
      </c>
      <c r="S5685">
        <v>0.18</v>
      </c>
      <c r="T5685">
        <v>2.3E-3</v>
      </c>
      <c r="U5685">
        <f t="shared" si="488"/>
        <v>1.3799999999999999E-3</v>
      </c>
    </row>
    <row r="5686" spans="1:21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486"/>
        <v>3770</v>
      </c>
      <c r="I5686" s="1"/>
      <c r="J5686" s="1">
        <v>1</v>
      </c>
      <c r="K5686" s="1">
        <f t="shared" si="484"/>
        <v>11378000</v>
      </c>
      <c r="L5686" s="1">
        <v>1</v>
      </c>
      <c r="M5686" s="1">
        <f t="shared" si="485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487"/>
        <v>6</v>
      </c>
      <c r="S5686">
        <v>0.18</v>
      </c>
      <c r="T5686">
        <v>2.3E-3</v>
      </c>
      <c r="U5686">
        <f t="shared" si="488"/>
        <v>1.3799999999999999E-3</v>
      </c>
    </row>
    <row r="5687" spans="1:21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486"/>
        <v>3770</v>
      </c>
      <c r="I5687" s="1"/>
      <c r="J5687" s="1">
        <v>1</v>
      </c>
      <c r="K5687" s="1">
        <f t="shared" ref="K5687:K5702" si="489">10000+A5687*2000</f>
        <v>11380000</v>
      </c>
      <c r="L5687" s="1">
        <v>1</v>
      </c>
      <c r="M5687" s="1">
        <f t="shared" ref="M5687:M5702" si="490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487"/>
        <v>6</v>
      </c>
      <c r="S5687">
        <v>0.18</v>
      </c>
      <c r="T5687">
        <v>2.3E-3</v>
      </c>
      <c r="U5687">
        <f t="shared" si="488"/>
        <v>1.3799999999999999E-3</v>
      </c>
    </row>
    <row r="5688" spans="1:21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486"/>
        <v>3770</v>
      </c>
      <c r="I5688" s="1"/>
      <c r="J5688" s="1">
        <v>1</v>
      </c>
      <c r="K5688" s="1">
        <f t="shared" si="489"/>
        <v>11382000</v>
      </c>
      <c r="L5688" s="1">
        <v>1</v>
      </c>
      <c r="M5688" s="1">
        <f t="shared" si="490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487"/>
        <v>6</v>
      </c>
      <c r="S5688">
        <v>0.18</v>
      </c>
      <c r="T5688">
        <v>2.3E-3</v>
      </c>
      <c r="U5688">
        <f t="shared" si="488"/>
        <v>1.3799999999999999E-3</v>
      </c>
    </row>
    <row r="5689" spans="1:21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486"/>
        <v>3770</v>
      </c>
      <c r="I5689" s="1"/>
      <c r="J5689" s="1">
        <v>1</v>
      </c>
      <c r="K5689" s="1">
        <f t="shared" si="489"/>
        <v>11384000</v>
      </c>
      <c r="L5689" s="1">
        <v>1</v>
      </c>
      <c r="M5689" s="1">
        <f t="shared" si="490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487"/>
        <v>6</v>
      </c>
      <c r="S5689">
        <v>0.18</v>
      </c>
      <c r="T5689">
        <v>2.3E-3</v>
      </c>
      <c r="U5689">
        <f t="shared" si="488"/>
        <v>1.3799999999999999E-3</v>
      </c>
    </row>
    <row r="5690" spans="1:21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486"/>
        <v>3770</v>
      </c>
      <c r="I5690" s="1"/>
      <c r="J5690" s="1">
        <v>1</v>
      </c>
      <c r="K5690" s="1">
        <f t="shared" si="489"/>
        <v>11386000</v>
      </c>
      <c r="L5690" s="1">
        <v>1</v>
      </c>
      <c r="M5690" s="1">
        <f t="shared" si="490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487"/>
        <v>6</v>
      </c>
      <c r="S5690">
        <v>0.18</v>
      </c>
      <c r="T5690">
        <v>2.3E-3</v>
      </c>
      <c r="U5690">
        <f t="shared" si="488"/>
        <v>1.3799999999999999E-3</v>
      </c>
    </row>
    <row r="5691" spans="1:21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486"/>
        <v>3770</v>
      </c>
      <c r="I5691" s="1"/>
      <c r="J5691" s="1">
        <v>1</v>
      </c>
      <c r="K5691" s="1">
        <f t="shared" si="489"/>
        <v>11388000</v>
      </c>
      <c r="L5691" s="1">
        <v>1</v>
      </c>
      <c r="M5691" s="1">
        <f t="shared" si="490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487"/>
        <v>6</v>
      </c>
      <c r="S5691">
        <v>0.18</v>
      </c>
      <c r="T5691">
        <v>2.3E-3</v>
      </c>
      <c r="U5691">
        <f t="shared" si="488"/>
        <v>1.3799999999999999E-3</v>
      </c>
    </row>
    <row r="5692" spans="1:21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491">ROUNDDOWN(A5691/50*20+1500,-1)</f>
        <v>3770</v>
      </c>
      <c r="I5692" s="1"/>
      <c r="J5692" s="1">
        <v>1</v>
      </c>
      <c r="K5692" s="1">
        <f t="shared" si="489"/>
        <v>11390000</v>
      </c>
      <c r="L5692" s="1">
        <v>1</v>
      </c>
      <c r="M5692" s="1">
        <f t="shared" si="490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487"/>
        <v>6</v>
      </c>
      <c r="S5692">
        <v>0.18</v>
      </c>
      <c r="T5692">
        <v>2.3E-3</v>
      </c>
      <c r="U5692">
        <f t="shared" si="488"/>
        <v>1.3799999999999999E-3</v>
      </c>
    </row>
    <row r="5693" spans="1:21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491"/>
        <v>3770</v>
      </c>
      <c r="I5693" s="1"/>
      <c r="J5693" s="1">
        <v>1</v>
      </c>
      <c r="K5693" s="1">
        <f t="shared" si="489"/>
        <v>11392000</v>
      </c>
      <c r="L5693" s="1">
        <v>1</v>
      </c>
      <c r="M5693" s="1">
        <f t="shared" si="490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487"/>
        <v>6</v>
      </c>
      <c r="S5693">
        <v>0.18</v>
      </c>
      <c r="T5693">
        <v>2.3E-3</v>
      </c>
      <c r="U5693">
        <f t="shared" si="488"/>
        <v>1.3799999999999999E-3</v>
      </c>
    </row>
    <row r="5694" spans="1:21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491"/>
        <v>3770</v>
      </c>
      <c r="I5694" s="1"/>
      <c r="J5694" s="1">
        <v>1</v>
      </c>
      <c r="K5694" s="1">
        <f t="shared" si="489"/>
        <v>11394000</v>
      </c>
      <c r="L5694" s="1">
        <v>1</v>
      </c>
      <c r="M5694" s="1">
        <f t="shared" si="490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487"/>
        <v>6</v>
      </c>
      <c r="S5694">
        <v>0.18</v>
      </c>
      <c r="T5694">
        <v>2.3E-3</v>
      </c>
      <c r="U5694">
        <f t="shared" si="488"/>
        <v>1.3799999999999999E-3</v>
      </c>
    </row>
    <row r="5695" spans="1:21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491"/>
        <v>3770</v>
      </c>
      <c r="I5695" s="1"/>
      <c r="J5695" s="1">
        <v>1</v>
      </c>
      <c r="K5695" s="1">
        <f t="shared" si="489"/>
        <v>11396000</v>
      </c>
      <c r="L5695" s="1">
        <v>1</v>
      </c>
      <c r="M5695" s="1">
        <f t="shared" si="490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487"/>
        <v>6</v>
      </c>
      <c r="S5695">
        <v>0.18</v>
      </c>
      <c r="T5695">
        <v>2.3E-3</v>
      </c>
      <c r="U5695">
        <f t="shared" si="488"/>
        <v>1.3799999999999999E-3</v>
      </c>
    </row>
    <row r="5696" spans="1:21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491"/>
        <v>3770</v>
      </c>
      <c r="I5696" s="1"/>
      <c r="J5696" s="1">
        <v>1</v>
      </c>
      <c r="K5696" s="1">
        <f t="shared" si="489"/>
        <v>11398000</v>
      </c>
      <c r="L5696" s="1">
        <v>1</v>
      </c>
      <c r="M5696" s="1">
        <f t="shared" si="490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487"/>
        <v>6</v>
      </c>
      <c r="S5696">
        <v>0.18</v>
      </c>
      <c r="T5696">
        <v>2.3E-3</v>
      </c>
      <c r="U5696">
        <f t="shared" si="488"/>
        <v>1.3799999999999999E-3</v>
      </c>
    </row>
    <row r="5697" spans="1:21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491"/>
        <v>3770</v>
      </c>
      <c r="I5697" s="1"/>
      <c r="J5697" s="1">
        <v>1</v>
      </c>
      <c r="K5697" s="1">
        <f t="shared" si="489"/>
        <v>11400000</v>
      </c>
      <c r="L5697" s="1">
        <v>1</v>
      </c>
      <c r="M5697" s="1">
        <f t="shared" si="490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487"/>
        <v>6</v>
      </c>
      <c r="S5697">
        <v>0.18</v>
      </c>
      <c r="T5697">
        <v>2.3E-3</v>
      </c>
      <c r="U5697">
        <f t="shared" si="488"/>
        <v>1.3799999999999999E-3</v>
      </c>
    </row>
    <row r="5698" spans="1:21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491"/>
        <v>3770</v>
      </c>
      <c r="I5698" s="1"/>
      <c r="J5698" s="1">
        <v>1</v>
      </c>
      <c r="K5698" s="1">
        <f t="shared" si="489"/>
        <v>11402000</v>
      </c>
      <c r="L5698" s="1">
        <v>1</v>
      </c>
      <c r="M5698" s="1">
        <f t="shared" si="490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487"/>
        <v>6</v>
      </c>
      <c r="S5698">
        <v>0.18</v>
      </c>
      <c r="T5698">
        <v>2.3E-3</v>
      </c>
      <c r="U5698">
        <f t="shared" si="488"/>
        <v>1.3799999999999999E-3</v>
      </c>
    </row>
    <row r="5699" spans="1:21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491"/>
        <v>3770</v>
      </c>
      <c r="I5699" s="1"/>
      <c r="J5699" s="1">
        <v>1</v>
      </c>
      <c r="K5699" s="1">
        <f t="shared" si="489"/>
        <v>11404000</v>
      </c>
      <c r="L5699" s="1">
        <v>1</v>
      </c>
      <c r="M5699" s="1">
        <f t="shared" si="490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492">QUOTIENT(A5699,1000)+1</f>
        <v>6</v>
      </c>
      <c r="S5699">
        <v>0.18</v>
      </c>
      <c r="T5699">
        <v>2.3E-3</v>
      </c>
      <c r="U5699">
        <f t="shared" si="488"/>
        <v>1.3799999999999999E-3</v>
      </c>
    </row>
    <row r="5700" spans="1:21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491"/>
        <v>3770</v>
      </c>
      <c r="I5700" s="1"/>
      <c r="J5700" s="1">
        <v>1</v>
      </c>
      <c r="K5700" s="1">
        <f t="shared" si="489"/>
        <v>11406000</v>
      </c>
      <c r="L5700" s="1">
        <v>1</v>
      </c>
      <c r="M5700" s="1">
        <f t="shared" si="490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492"/>
        <v>6</v>
      </c>
      <c r="S5700">
        <v>0.18</v>
      </c>
      <c r="T5700">
        <v>2.3E-3</v>
      </c>
      <c r="U5700">
        <f t="shared" ref="U5700:U5763" si="493">T5700*0.6</f>
        <v>1.3799999999999999E-3</v>
      </c>
    </row>
    <row r="5701" spans="1:21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491"/>
        <v>3770</v>
      </c>
      <c r="I5701" s="1"/>
      <c r="J5701" s="1">
        <v>1</v>
      </c>
      <c r="K5701" s="1">
        <f t="shared" si="489"/>
        <v>11408000</v>
      </c>
      <c r="L5701" s="1">
        <v>1</v>
      </c>
      <c r="M5701" s="1">
        <f t="shared" si="490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492"/>
        <v>6</v>
      </c>
      <c r="S5701">
        <v>0.18</v>
      </c>
      <c r="T5701">
        <v>2.3E-3</v>
      </c>
      <c r="U5701">
        <f t="shared" si="493"/>
        <v>1.3799999999999999E-3</v>
      </c>
    </row>
    <row r="5702" spans="1:21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491"/>
        <v>3770</v>
      </c>
      <c r="I5702" s="1"/>
      <c r="J5702" s="1">
        <v>1</v>
      </c>
      <c r="K5702" s="1">
        <f t="shared" si="489"/>
        <v>11410000</v>
      </c>
      <c r="L5702" s="1">
        <v>1</v>
      </c>
      <c r="M5702" s="1">
        <f t="shared" si="490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492"/>
        <v>6</v>
      </c>
      <c r="S5702">
        <v>0.18</v>
      </c>
      <c r="T5702">
        <v>2.3E-3</v>
      </c>
      <c r="U5702">
        <f t="shared" si="493"/>
        <v>1.3799999999999999E-3</v>
      </c>
    </row>
    <row r="5703" spans="1:21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491"/>
        <v>3780</v>
      </c>
      <c r="J5703" s="2">
        <v>1</v>
      </c>
      <c r="K5703" s="2">
        <f t="shared" ref="K5703:K5766" si="494">10000+A5703*2000</f>
        <v>11412000</v>
      </c>
      <c r="L5703" s="2">
        <v>1</v>
      </c>
      <c r="M5703" s="2">
        <f t="shared" ref="M5703:M5766" si="49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492"/>
        <v>6</v>
      </c>
      <c r="S5703">
        <v>0.18</v>
      </c>
      <c r="T5703">
        <v>2.3E-3</v>
      </c>
      <c r="U5703">
        <f t="shared" si="493"/>
        <v>1.3799999999999999E-3</v>
      </c>
    </row>
    <row r="5704" spans="1:21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491"/>
        <v>3780</v>
      </c>
      <c r="J5704" s="2">
        <v>1</v>
      </c>
      <c r="K5704" s="2">
        <f t="shared" si="494"/>
        <v>11414000</v>
      </c>
      <c r="L5704" s="2">
        <v>1</v>
      </c>
      <c r="M5704" s="2">
        <f t="shared" si="49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492"/>
        <v>6</v>
      </c>
      <c r="S5704">
        <v>0.18</v>
      </c>
      <c r="T5704">
        <v>2.3E-3</v>
      </c>
      <c r="U5704">
        <f t="shared" si="493"/>
        <v>1.3799999999999999E-3</v>
      </c>
    </row>
    <row r="5705" spans="1:21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491"/>
        <v>3780</v>
      </c>
      <c r="J5705" s="2">
        <v>1</v>
      </c>
      <c r="K5705" s="2">
        <f t="shared" si="494"/>
        <v>11416000</v>
      </c>
      <c r="L5705" s="2">
        <v>1</v>
      </c>
      <c r="M5705" s="2">
        <f t="shared" si="49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492"/>
        <v>6</v>
      </c>
      <c r="S5705">
        <v>0.18</v>
      </c>
      <c r="T5705">
        <v>2.3E-3</v>
      </c>
      <c r="U5705">
        <f t="shared" si="493"/>
        <v>1.3799999999999999E-3</v>
      </c>
    </row>
    <row r="5706" spans="1:21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491"/>
        <v>3780</v>
      </c>
      <c r="J5706" s="2">
        <v>1</v>
      </c>
      <c r="K5706" s="2">
        <f t="shared" si="494"/>
        <v>11418000</v>
      </c>
      <c r="L5706" s="2">
        <v>1</v>
      </c>
      <c r="M5706" s="2">
        <f t="shared" si="49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492"/>
        <v>6</v>
      </c>
      <c r="S5706">
        <v>0.18</v>
      </c>
      <c r="T5706">
        <v>2.3E-3</v>
      </c>
      <c r="U5706">
        <f t="shared" si="493"/>
        <v>1.3799999999999999E-3</v>
      </c>
    </row>
    <row r="5707" spans="1:21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491"/>
        <v>3780</v>
      </c>
      <c r="J5707" s="2">
        <v>1</v>
      </c>
      <c r="K5707" s="2">
        <f t="shared" si="494"/>
        <v>11420000</v>
      </c>
      <c r="L5707" s="2">
        <v>1</v>
      </c>
      <c r="M5707" s="2">
        <f t="shared" si="49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492"/>
        <v>6</v>
      </c>
      <c r="S5707">
        <v>0.18</v>
      </c>
      <c r="T5707">
        <v>2.3E-3</v>
      </c>
      <c r="U5707">
        <f t="shared" si="493"/>
        <v>1.3799999999999999E-3</v>
      </c>
    </row>
    <row r="5708" spans="1:21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491"/>
        <v>3780</v>
      </c>
      <c r="J5708" s="2">
        <v>1</v>
      </c>
      <c r="K5708" s="2">
        <f t="shared" si="494"/>
        <v>11422000</v>
      </c>
      <c r="L5708" s="2">
        <v>1</v>
      </c>
      <c r="M5708" s="2">
        <f t="shared" si="49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492"/>
        <v>6</v>
      </c>
      <c r="S5708">
        <v>0.18</v>
      </c>
      <c r="T5708">
        <v>2.3E-3</v>
      </c>
      <c r="U5708">
        <f t="shared" si="493"/>
        <v>1.3799999999999999E-3</v>
      </c>
    </row>
    <row r="5709" spans="1:21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491"/>
        <v>3780</v>
      </c>
      <c r="J5709" s="2">
        <v>1</v>
      </c>
      <c r="K5709" s="2">
        <f t="shared" si="494"/>
        <v>11424000</v>
      </c>
      <c r="L5709" s="2">
        <v>1</v>
      </c>
      <c r="M5709" s="2">
        <f t="shared" si="49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492"/>
        <v>6</v>
      </c>
      <c r="S5709">
        <v>0.18</v>
      </c>
      <c r="T5709">
        <v>2.3E-3</v>
      </c>
      <c r="U5709">
        <f t="shared" si="493"/>
        <v>1.3799999999999999E-3</v>
      </c>
    </row>
    <row r="5710" spans="1:21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491"/>
        <v>3780</v>
      </c>
      <c r="J5710" s="2">
        <v>1</v>
      </c>
      <c r="K5710" s="2">
        <f t="shared" si="494"/>
        <v>11426000</v>
      </c>
      <c r="L5710" s="2">
        <v>1</v>
      </c>
      <c r="M5710" s="2">
        <f t="shared" si="49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492"/>
        <v>6</v>
      </c>
      <c r="S5710">
        <v>0.18</v>
      </c>
      <c r="T5710">
        <v>2.3E-3</v>
      </c>
      <c r="U5710">
        <f t="shared" si="493"/>
        <v>1.3799999999999999E-3</v>
      </c>
    </row>
    <row r="5711" spans="1:21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491"/>
        <v>3780</v>
      </c>
      <c r="J5711" s="2">
        <v>1</v>
      </c>
      <c r="K5711" s="2">
        <f t="shared" si="494"/>
        <v>11428000</v>
      </c>
      <c r="L5711" s="2">
        <v>1</v>
      </c>
      <c r="M5711" s="2">
        <f t="shared" si="49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492"/>
        <v>6</v>
      </c>
      <c r="S5711">
        <v>0.18</v>
      </c>
      <c r="T5711">
        <v>2.3E-3</v>
      </c>
      <c r="U5711">
        <f t="shared" si="493"/>
        <v>1.3799999999999999E-3</v>
      </c>
    </row>
    <row r="5712" spans="1:21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491"/>
        <v>3780</v>
      </c>
      <c r="J5712" s="2">
        <v>1</v>
      </c>
      <c r="K5712" s="2">
        <f t="shared" si="494"/>
        <v>11430000</v>
      </c>
      <c r="L5712" s="2">
        <v>1</v>
      </c>
      <c r="M5712" s="2">
        <f t="shared" si="49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492"/>
        <v>6</v>
      </c>
      <c r="S5712">
        <v>0.18</v>
      </c>
      <c r="T5712">
        <v>2.3E-3</v>
      </c>
      <c r="U5712">
        <f t="shared" si="493"/>
        <v>1.3799999999999999E-3</v>
      </c>
    </row>
    <row r="5713" spans="1:21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491"/>
        <v>3780</v>
      </c>
      <c r="J5713" s="2">
        <v>1</v>
      </c>
      <c r="K5713" s="2">
        <f t="shared" si="494"/>
        <v>11432000</v>
      </c>
      <c r="L5713" s="2">
        <v>1</v>
      </c>
      <c r="M5713" s="2">
        <f t="shared" si="49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492"/>
        <v>6</v>
      </c>
      <c r="S5713">
        <v>0.18</v>
      </c>
      <c r="T5713">
        <v>2.3E-3</v>
      </c>
      <c r="U5713">
        <f t="shared" si="493"/>
        <v>1.3799999999999999E-3</v>
      </c>
    </row>
    <row r="5714" spans="1:21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491"/>
        <v>3780</v>
      </c>
      <c r="J5714" s="2">
        <v>1</v>
      </c>
      <c r="K5714" s="2">
        <f t="shared" si="494"/>
        <v>11434000</v>
      </c>
      <c r="L5714" s="2">
        <v>1</v>
      </c>
      <c r="M5714" s="2">
        <f t="shared" si="49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492"/>
        <v>6</v>
      </c>
      <c r="S5714">
        <v>0.18</v>
      </c>
      <c r="T5714">
        <v>2.3E-3</v>
      </c>
      <c r="U5714">
        <f t="shared" si="493"/>
        <v>1.3799999999999999E-3</v>
      </c>
    </row>
    <row r="5715" spans="1:21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491"/>
        <v>3780</v>
      </c>
      <c r="J5715" s="2">
        <v>1</v>
      </c>
      <c r="K5715" s="2">
        <f t="shared" si="494"/>
        <v>11436000</v>
      </c>
      <c r="L5715" s="2">
        <v>1</v>
      </c>
      <c r="M5715" s="2">
        <f t="shared" si="49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492"/>
        <v>6</v>
      </c>
      <c r="S5715">
        <v>0.18</v>
      </c>
      <c r="T5715">
        <v>2.3E-3</v>
      </c>
      <c r="U5715">
        <f t="shared" si="493"/>
        <v>1.3799999999999999E-3</v>
      </c>
    </row>
    <row r="5716" spans="1:21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491"/>
        <v>3780</v>
      </c>
      <c r="J5716" s="2">
        <v>1</v>
      </c>
      <c r="K5716" s="2">
        <f t="shared" si="494"/>
        <v>11438000</v>
      </c>
      <c r="L5716" s="2">
        <v>1</v>
      </c>
      <c r="M5716" s="2">
        <f t="shared" si="49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492"/>
        <v>6</v>
      </c>
      <c r="S5716">
        <v>0.18</v>
      </c>
      <c r="T5716">
        <v>2.3E-3</v>
      </c>
      <c r="U5716">
        <f t="shared" si="493"/>
        <v>1.3799999999999999E-3</v>
      </c>
    </row>
    <row r="5717" spans="1:21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491"/>
        <v>3780</v>
      </c>
      <c r="J5717" s="2">
        <v>1</v>
      </c>
      <c r="K5717" s="2">
        <f t="shared" si="494"/>
        <v>11440000</v>
      </c>
      <c r="L5717" s="2">
        <v>1</v>
      </c>
      <c r="M5717" s="2">
        <f t="shared" si="49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492"/>
        <v>6</v>
      </c>
      <c r="S5717">
        <v>0.18</v>
      </c>
      <c r="T5717">
        <v>2.3E-3</v>
      </c>
      <c r="U5717">
        <f t="shared" si="493"/>
        <v>1.3799999999999999E-3</v>
      </c>
    </row>
    <row r="5718" spans="1:21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491"/>
        <v>3780</v>
      </c>
      <c r="J5718" s="2">
        <v>1</v>
      </c>
      <c r="K5718" s="2">
        <f t="shared" si="494"/>
        <v>11442000</v>
      </c>
      <c r="L5718" s="2">
        <v>1</v>
      </c>
      <c r="M5718" s="2">
        <f t="shared" si="49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492"/>
        <v>6</v>
      </c>
      <c r="S5718">
        <v>0.18</v>
      </c>
      <c r="T5718">
        <v>2.3E-3</v>
      </c>
      <c r="U5718">
        <f t="shared" si="493"/>
        <v>1.3799999999999999E-3</v>
      </c>
    </row>
    <row r="5719" spans="1:21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491"/>
        <v>3780</v>
      </c>
      <c r="J5719" s="2">
        <v>1</v>
      </c>
      <c r="K5719" s="2">
        <f t="shared" si="494"/>
        <v>11444000</v>
      </c>
      <c r="L5719" s="2">
        <v>1</v>
      </c>
      <c r="M5719" s="2">
        <f t="shared" si="49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492"/>
        <v>6</v>
      </c>
      <c r="S5719">
        <v>0.18</v>
      </c>
      <c r="T5719">
        <v>2.3E-3</v>
      </c>
      <c r="U5719">
        <f t="shared" si="493"/>
        <v>1.3799999999999999E-3</v>
      </c>
    </row>
    <row r="5720" spans="1:21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491"/>
        <v>3780</v>
      </c>
      <c r="J5720" s="2">
        <v>1</v>
      </c>
      <c r="K5720" s="2">
        <f t="shared" si="494"/>
        <v>11446000</v>
      </c>
      <c r="L5720" s="2">
        <v>1</v>
      </c>
      <c r="M5720" s="2">
        <f t="shared" si="49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492"/>
        <v>6</v>
      </c>
      <c r="S5720">
        <v>0.18</v>
      </c>
      <c r="T5720">
        <v>2.3E-3</v>
      </c>
      <c r="U5720">
        <f t="shared" si="493"/>
        <v>1.3799999999999999E-3</v>
      </c>
    </row>
    <row r="5721" spans="1:21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491"/>
        <v>3780</v>
      </c>
      <c r="J5721" s="2">
        <v>1</v>
      </c>
      <c r="K5721" s="2">
        <f t="shared" si="494"/>
        <v>11448000</v>
      </c>
      <c r="L5721" s="2">
        <v>1</v>
      </c>
      <c r="M5721" s="2">
        <f t="shared" si="49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492"/>
        <v>6</v>
      </c>
      <c r="S5721">
        <v>0.18</v>
      </c>
      <c r="T5721">
        <v>2.3E-3</v>
      </c>
      <c r="U5721">
        <f t="shared" si="493"/>
        <v>1.3799999999999999E-3</v>
      </c>
    </row>
    <row r="5722" spans="1:21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491"/>
        <v>3780</v>
      </c>
      <c r="J5722" s="2">
        <v>1</v>
      </c>
      <c r="K5722" s="2">
        <f t="shared" si="494"/>
        <v>11450000</v>
      </c>
      <c r="L5722" s="2">
        <v>1</v>
      </c>
      <c r="M5722" s="2">
        <f t="shared" si="49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492"/>
        <v>6</v>
      </c>
      <c r="S5722">
        <v>0.18</v>
      </c>
      <c r="T5722">
        <v>2.3E-3</v>
      </c>
      <c r="U5722">
        <f t="shared" si="493"/>
        <v>1.3799999999999999E-3</v>
      </c>
    </row>
    <row r="5723" spans="1:21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491"/>
        <v>3780</v>
      </c>
      <c r="J5723" s="2">
        <v>1</v>
      </c>
      <c r="K5723" s="2">
        <f t="shared" si="494"/>
        <v>11452000</v>
      </c>
      <c r="L5723" s="2">
        <v>1</v>
      </c>
      <c r="M5723" s="2">
        <f t="shared" si="49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492"/>
        <v>6</v>
      </c>
      <c r="S5723">
        <v>0.18</v>
      </c>
      <c r="T5723">
        <v>2.3E-3</v>
      </c>
      <c r="U5723">
        <f t="shared" si="493"/>
        <v>1.3799999999999999E-3</v>
      </c>
    </row>
    <row r="5724" spans="1:21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491"/>
        <v>3780</v>
      </c>
      <c r="J5724" s="2">
        <v>1</v>
      </c>
      <c r="K5724" s="2">
        <f t="shared" si="494"/>
        <v>11454000</v>
      </c>
      <c r="L5724" s="2">
        <v>1</v>
      </c>
      <c r="M5724" s="2">
        <f t="shared" si="49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492"/>
        <v>6</v>
      </c>
      <c r="S5724">
        <v>0.18</v>
      </c>
      <c r="T5724">
        <v>2.3E-3</v>
      </c>
      <c r="U5724">
        <f t="shared" si="493"/>
        <v>1.3799999999999999E-3</v>
      </c>
    </row>
    <row r="5725" spans="1:21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491"/>
        <v>3780</v>
      </c>
      <c r="J5725" s="2">
        <v>1</v>
      </c>
      <c r="K5725" s="2">
        <f t="shared" si="494"/>
        <v>11456000</v>
      </c>
      <c r="L5725" s="2">
        <v>1</v>
      </c>
      <c r="M5725" s="2">
        <f t="shared" si="49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492"/>
        <v>6</v>
      </c>
      <c r="S5725">
        <v>0.18</v>
      </c>
      <c r="T5725">
        <v>2.3E-3</v>
      </c>
      <c r="U5725">
        <f t="shared" si="493"/>
        <v>1.3799999999999999E-3</v>
      </c>
    </row>
    <row r="5726" spans="1:21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491"/>
        <v>3780</v>
      </c>
      <c r="J5726" s="2">
        <v>1</v>
      </c>
      <c r="K5726" s="2">
        <f t="shared" si="494"/>
        <v>11458000</v>
      </c>
      <c r="L5726" s="2">
        <v>1</v>
      </c>
      <c r="M5726" s="2">
        <f t="shared" si="49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492"/>
        <v>6</v>
      </c>
      <c r="S5726">
        <v>0.18</v>
      </c>
      <c r="T5726">
        <v>2.3E-3</v>
      </c>
      <c r="U5726">
        <f t="shared" si="493"/>
        <v>1.3799999999999999E-3</v>
      </c>
    </row>
    <row r="5727" spans="1:21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491"/>
        <v>3780</v>
      </c>
      <c r="J5727" s="2">
        <v>1</v>
      </c>
      <c r="K5727" s="2">
        <f t="shared" si="494"/>
        <v>11460000</v>
      </c>
      <c r="L5727" s="2">
        <v>1</v>
      </c>
      <c r="M5727" s="2">
        <f t="shared" si="49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492"/>
        <v>6</v>
      </c>
      <c r="S5727">
        <v>0.18</v>
      </c>
      <c r="T5727">
        <v>2.3E-3</v>
      </c>
      <c r="U5727">
        <f t="shared" si="493"/>
        <v>1.3799999999999999E-3</v>
      </c>
    </row>
    <row r="5728" spans="1:21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491"/>
        <v>3790</v>
      </c>
      <c r="J5728" s="2">
        <v>1</v>
      </c>
      <c r="K5728" s="2">
        <f t="shared" si="494"/>
        <v>11462000</v>
      </c>
      <c r="L5728" s="2">
        <v>1</v>
      </c>
      <c r="M5728" s="2">
        <f t="shared" si="49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492"/>
        <v>6</v>
      </c>
      <c r="S5728">
        <v>0.18</v>
      </c>
      <c r="T5728">
        <v>2.3E-3</v>
      </c>
      <c r="U5728">
        <f t="shared" si="493"/>
        <v>1.3799999999999999E-3</v>
      </c>
    </row>
    <row r="5729" spans="1:21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491"/>
        <v>3790</v>
      </c>
      <c r="J5729" s="2">
        <v>1</v>
      </c>
      <c r="K5729" s="2">
        <f t="shared" si="494"/>
        <v>11464000</v>
      </c>
      <c r="L5729" s="2">
        <v>1</v>
      </c>
      <c r="M5729" s="2">
        <f t="shared" si="49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492"/>
        <v>6</v>
      </c>
      <c r="S5729">
        <v>0.18</v>
      </c>
      <c r="T5729">
        <v>2.3E-3</v>
      </c>
      <c r="U5729">
        <f t="shared" si="493"/>
        <v>1.3799999999999999E-3</v>
      </c>
    </row>
    <row r="5730" spans="1:21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491"/>
        <v>3790</v>
      </c>
      <c r="J5730" s="2">
        <v>1</v>
      </c>
      <c r="K5730" s="2">
        <f t="shared" si="494"/>
        <v>11466000</v>
      </c>
      <c r="L5730" s="2">
        <v>1</v>
      </c>
      <c r="M5730" s="2">
        <f t="shared" si="49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492"/>
        <v>6</v>
      </c>
      <c r="S5730">
        <v>0.18</v>
      </c>
      <c r="T5730">
        <v>2.3E-3</v>
      </c>
      <c r="U5730">
        <f t="shared" si="493"/>
        <v>1.3799999999999999E-3</v>
      </c>
    </row>
    <row r="5731" spans="1:21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491"/>
        <v>3790</v>
      </c>
      <c r="J5731" s="2">
        <v>1</v>
      </c>
      <c r="K5731" s="2">
        <f t="shared" si="494"/>
        <v>11468000</v>
      </c>
      <c r="L5731" s="2">
        <v>1</v>
      </c>
      <c r="M5731" s="2">
        <f t="shared" si="49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492"/>
        <v>6</v>
      </c>
      <c r="S5731">
        <v>0.18</v>
      </c>
      <c r="T5731">
        <v>2.3E-3</v>
      </c>
      <c r="U5731">
        <f t="shared" si="493"/>
        <v>1.3799999999999999E-3</v>
      </c>
    </row>
    <row r="5732" spans="1:21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491"/>
        <v>3790</v>
      </c>
      <c r="J5732" s="2">
        <v>1</v>
      </c>
      <c r="K5732" s="2">
        <f t="shared" si="494"/>
        <v>11470000</v>
      </c>
      <c r="L5732" s="2">
        <v>1</v>
      </c>
      <c r="M5732" s="2">
        <f t="shared" si="49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492"/>
        <v>6</v>
      </c>
      <c r="S5732">
        <v>0.18</v>
      </c>
      <c r="T5732">
        <v>2.3E-3</v>
      </c>
      <c r="U5732">
        <f t="shared" si="493"/>
        <v>1.3799999999999999E-3</v>
      </c>
    </row>
    <row r="5733" spans="1:21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491"/>
        <v>3790</v>
      </c>
      <c r="J5733" s="2">
        <v>1</v>
      </c>
      <c r="K5733" s="2">
        <f t="shared" si="494"/>
        <v>11472000</v>
      </c>
      <c r="L5733" s="2">
        <v>1</v>
      </c>
      <c r="M5733" s="2">
        <f t="shared" si="49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492"/>
        <v>6</v>
      </c>
      <c r="S5733">
        <v>0.18</v>
      </c>
      <c r="T5733">
        <v>2.3E-3</v>
      </c>
      <c r="U5733">
        <f t="shared" si="493"/>
        <v>1.3799999999999999E-3</v>
      </c>
    </row>
    <row r="5734" spans="1:21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491"/>
        <v>3790</v>
      </c>
      <c r="J5734" s="2">
        <v>1</v>
      </c>
      <c r="K5734" s="2">
        <f t="shared" si="494"/>
        <v>11474000</v>
      </c>
      <c r="L5734" s="2">
        <v>1</v>
      </c>
      <c r="M5734" s="2">
        <f t="shared" si="49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492"/>
        <v>6</v>
      </c>
      <c r="S5734">
        <v>0.18</v>
      </c>
      <c r="T5734">
        <v>2.3E-3</v>
      </c>
      <c r="U5734">
        <f t="shared" si="493"/>
        <v>1.3799999999999999E-3</v>
      </c>
    </row>
    <row r="5735" spans="1:21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491"/>
        <v>3790</v>
      </c>
      <c r="J5735" s="2">
        <v>1</v>
      </c>
      <c r="K5735" s="2">
        <f t="shared" si="494"/>
        <v>11476000</v>
      </c>
      <c r="L5735" s="2">
        <v>1</v>
      </c>
      <c r="M5735" s="2">
        <f t="shared" si="49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492"/>
        <v>6</v>
      </c>
      <c r="S5735">
        <v>0.18</v>
      </c>
      <c r="T5735">
        <v>2.3E-3</v>
      </c>
      <c r="U5735">
        <f t="shared" si="493"/>
        <v>1.3799999999999999E-3</v>
      </c>
    </row>
    <row r="5736" spans="1:21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491"/>
        <v>3790</v>
      </c>
      <c r="J5736" s="2">
        <v>1</v>
      </c>
      <c r="K5736" s="2">
        <f t="shared" si="494"/>
        <v>11478000</v>
      </c>
      <c r="L5736" s="2">
        <v>1</v>
      </c>
      <c r="M5736" s="2">
        <f t="shared" si="49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492"/>
        <v>6</v>
      </c>
      <c r="S5736">
        <v>0.18</v>
      </c>
      <c r="T5736">
        <v>2.3E-3</v>
      </c>
      <c r="U5736">
        <f t="shared" si="493"/>
        <v>1.3799999999999999E-3</v>
      </c>
    </row>
    <row r="5737" spans="1:21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491"/>
        <v>3790</v>
      </c>
      <c r="J5737" s="2">
        <v>1</v>
      </c>
      <c r="K5737" s="2">
        <f t="shared" si="494"/>
        <v>11480000</v>
      </c>
      <c r="L5737" s="2">
        <v>1</v>
      </c>
      <c r="M5737" s="2">
        <f t="shared" si="49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492"/>
        <v>6</v>
      </c>
      <c r="S5737">
        <v>0.18</v>
      </c>
      <c r="T5737">
        <v>2.3E-3</v>
      </c>
      <c r="U5737">
        <f t="shared" si="493"/>
        <v>1.3799999999999999E-3</v>
      </c>
    </row>
    <row r="5738" spans="1:21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491"/>
        <v>3790</v>
      </c>
      <c r="J5738" s="2">
        <v>1</v>
      </c>
      <c r="K5738" s="2">
        <f t="shared" si="494"/>
        <v>11482000</v>
      </c>
      <c r="L5738" s="2">
        <v>1</v>
      </c>
      <c r="M5738" s="2">
        <f t="shared" si="49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492"/>
        <v>6</v>
      </c>
      <c r="S5738">
        <v>0.18</v>
      </c>
      <c r="T5738">
        <v>2.3E-3</v>
      </c>
      <c r="U5738">
        <f t="shared" si="493"/>
        <v>1.3799999999999999E-3</v>
      </c>
    </row>
    <row r="5739" spans="1:21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491"/>
        <v>3790</v>
      </c>
      <c r="J5739" s="2">
        <v>1</v>
      </c>
      <c r="K5739" s="2">
        <f t="shared" si="494"/>
        <v>11484000</v>
      </c>
      <c r="L5739" s="2">
        <v>1</v>
      </c>
      <c r="M5739" s="2">
        <f t="shared" si="49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492"/>
        <v>6</v>
      </c>
      <c r="S5739">
        <v>0.18</v>
      </c>
      <c r="T5739">
        <v>2.3E-3</v>
      </c>
      <c r="U5739">
        <f t="shared" si="493"/>
        <v>1.3799999999999999E-3</v>
      </c>
    </row>
    <row r="5740" spans="1:21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491"/>
        <v>3790</v>
      </c>
      <c r="J5740" s="2">
        <v>1</v>
      </c>
      <c r="K5740" s="2">
        <f t="shared" si="494"/>
        <v>11486000</v>
      </c>
      <c r="L5740" s="2">
        <v>1</v>
      </c>
      <c r="M5740" s="2">
        <f t="shared" si="49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492"/>
        <v>6</v>
      </c>
      <c r="S5740">
        <v>0.18</v>
      </c>
      <c r="T5740">
        <v>2.3E-3</v>
      </c>
      <c r="U5740">
        <f t="shared" si="493"/>
        <v>1.3799999999999999E-3</v>
      </c>
    </row>
    <row r="5741" spans="1:21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491"/>
        <v>3790</v>
      </c>
      <c r="J5741" s="2">
        <v>1</v>
      </c>
      <c r="K5741" s="2">
        <f t="shared" si="494"/>
        <v>11488000</v>
      </c>
      <c r="L5741" s="2">
        <v>1</v>
      </c>
      <c r="M5741" s="2">
        <f t="shared" si="49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492"/>
        <v>6</v>
      </c>
      <c r="S5741">
        <v>0.18</v>
      </c>
      <c r="T5741">
        <v>2.3E-3</v>
      </c>
      <c r="U5741">
        <f t="shared" si="493"/>
        <v>1.3799999999999999E-3</v>
      </c>
    </row>
    <row r="5742" spans="1:21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491"/>
        <v>3790</v>
      </c>
      <c r="J5742" s="2">
        <v>1</v>
      </c>
      <c r="K5742" s="2">
        <f t="shared" si="494"/>
        <v>11490000</v>
      </c>
      <c r="L5742" s="2">
        <v>1</v>
      </c>
      <c r="M5742" s="2">
        <f t="shared" si="49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492"/>
        <v>6</v>
      </c>
      <c r="S5742">
        <v>0.18</v>
      </c>
      <c r="T5742">
        <v>2.3E-3</v>
      </c>
      <c r="U5742">
        <f t="shared" si="493"/>
        <v>1.3799999999999999E-3</v>
      </c>
    </row>
    <row r="5743" spans="1:21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491"/>
        <v>3790</v>
      </c>
      <c r="J5743" s="2">
        <v>1</v>
      </c>
      <c r="K5743" s="2">
        <f t="shared" si="494"/>
        <v>11492000</v>
      </c>
      <c r="L5743" s="2">
        <v>1</v>
      </c>
      <c r="M5743" s="2">
        <f t="shared" si="49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492"/>
        <v>6</v>
      </c>
      <c r="S5743">
        <v>0.18</v>
      </c>
      <c r="T5743">
        <v>2.3E-3</v>
      </c>
      <c r="U5743">
        <f t="shared" si="493"/>
        <v>1.3799999999999999E-3</v>
      </c>
    </row>
    <row r="5744" spans="1:21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491"/>
        <v>3790</v>
      </c>
      <c r="J5744" s="2">
        <v>1</v>
      </c>
      <c r="K5744" s="2">
        <f t="shared" si="494"/>
        <v>11494000</v>
      </c>
      <c r="L5744" s="2">
        <v>1</v>
      </c>
      <c r="M5744" s="2">
        <f t="shared" si="49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492"/>
        <v>6</v>
      </c>
      <c r="S5744">
        <v>0.18</v>
      </c>
      <c r="T5744">
        <v>2.3E-3</v>
      </c>
      <c r="U5744">
        <f t="shared" si="493"/>
        <v>1.3799999999999999E-3</v>
      </c>
    </row>
    <row r="5745" spans="1:21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491"/>
        <v>3790</v>
      </c>
      <c r="J5745" s="2">
        <v>1</v>
      </c>
      <c r="K5745" s="2">
        <f t="shared" si="494"/>
        <v>11496000</v>
      </c>
      <c r="L5745" s="2">
        <v>1</v>
      </c>
      <c r="M5745" s="2">
        <f t="shared" si="49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492"/>
        <v>6</v>
      </c>
      <c r="S5745">
        <v>0.18</v>
      </c>
      <c r="T5745">
        <v>2.3E-3</v>
      </c>
      <c r="U5745">
        <f t="shared" si="493"/>
        <v>1.3799999999999999E-3</v>
      </c>
    </row>
    <row r="5746" spans="1:21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491"/>
        <v>3790</v>
      </c>
      <c r="J5746" s="2">
        <v>1</v>
      </c>
      <c r="K5746" s="2">
        <f t="shared" si="494"/>
        <v>11498000</v>
      </c>
      <c r="L5746" s="2">
        <v>1</v>
      </c>
      <c r="M5746" s="2">
        <f t="shared" si="49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492"/>
        <v>6</v>
      </c>
      <c r="S5746">
        <v>0.18</v>
      </c>
      <c r="T5746">
        <v>2.3E-3</v>
      </c>
      <c r="U5746">
        <f t="shared" si="493"/>
        <v>1.3799999999999999E-3</v>
      </c>
    </row>
    <row r="5747" spans="1:21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491"/>
        <v>3790</v>
      </c>
      <c r="J5747" s="2">
        <v>1</v>
      </c>
      <c r="K5747" s="2">
        <f t="shared" si="494"/>
        <v>11500000</v>
      </c>
      <c r="L5747" s="2">
        <v>1</v>
      </c>
      <c r="M5747" s="2">
        <f t="shared" si="49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492"/>
        <v>6</v>
      </c>
      <c r="S5747">
        <v>0.18</v>
      </c>
      <c r="T5747">
        <v>2.3E-3</v>
      </c>
      <c r="U5747">
        <f t="shared" si="493"/>
        <v>1.3799999999999999E-3</v>
      </c>
    </row>
    <row r="5748" spans="1:21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491"/>
        <v>3790</v>
      </c>
      <c r="J5748" s="2">
        <v>1</v>
      </c>
      <c r="K5748" s="2">
        <f t="shared" si="494"/>
        <v>11502000</v>
      </c>
      <c r="L5748" s="2">
        <v>1</v>
      </c>
      <c r="M5748" s="2">
        <f t="shared" si="49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492"/>
        <v>6</v>
      </c>
      <c r="S5748">
        <v>0.18</v>
      </c>
      <c r="T5748">
        <v>2.3E-3</v>
      </c>
      <c r="U5748">
        <f t="shared" si="493"/>
        <v>1.3799999999999999E-3</v>
      </c>
    </row>
    <row r="5749" spans="1:21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491"/>
        <v>3790</v>
      </c>
      <c r="J5749" s="2">
        <v>1</v>
      </c>
      <c r="K5749" s="2">
        <f t="shared" si="494"/>
        <v>11504000</v>
      </c>
      <c r="L5749" s="2">
        <v>1</v>
      </c>
      <c r="M5749" s="2">
        <f t="shared" si="49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492"/>
        <v>6</v>
      </c>
      <c r="S5749">
        <v>0.18</v>
      </c>
      <c r="T5749">
        <v>2.3E-3</v>
      </c>
      <c r="U5749">
        <f t="shared" si="493"/>
        <v>1.3799999999999999E-3</v>
      </c>
    </row>
    <row r="5750" spans="1:21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491"/>
        <v>3790</v>
      </c>
      <c r="J5750" s="2">
        <v>1</v>
      </c>
      <c r="K5750" s="2">
        <f t="shared" si="494"/>
        <v>11506000</v>
      </c>
      <c r="L5750" s="2">
        <v>1</v>
      </c>
      <c r="M5750" s="2">
        <f t="shared" si="49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492"/>
        <v>6</v>
      </c>
      <c r="S5750">
        <v>0.18</v>
      </c>
      <c r="T5750">
        <v>2.3E-3</v>
      </c>
      <c r="U5750">
        <f t="shared" si="493"/>
        <v>1.3799999999999999E-3</v>
      </c>
    </row>
    <row r="5751" spans="1:21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491"/>
        <v>3790</v>
      </c>
      <c r="J5751" s="2">
        <v>1</v>
      </c>
      <c r="K5751" s="2">
        <f t="shared" si="494"/>
        <v>11508000</v>
      </c>
      <c r="L5751" s="2">
        <v>1</v>
      </c>
      <c r="M5751" s="2">
        <f t="shared" si="49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492"/>
        <v>6</v>
      </c>
      <c r="S5751">
        <v>0.18</v>
      </c>
      <c r="T5751">
        <v>2.3E-3</v>
      </c>
      <c r="U5751">
        <f t="shared" si="493"/>
        <v>1.3799999999999999E-3</v>
      </c>
    </row>
    <row r="5752" spans="1:21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491"/>
        <v>3790</v>
      </c>
      <c r="J5752" s="2">
        <v>1</v>
      </c>
      <c r="K5752" s="2">
        <f t="shared" si="494"/>
        <v>11510000</v>
      </c>
      <c r="L5752" s="2">
        <v>1</v>
      </c>
      <c r="M5752" s="2">
        <f t="shared" si="49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492"/>
        <v>6</v>
      </c>
      <c r="S5752">
        <v>0.18</v>
      </c>
      <c r="T5752">
        <v>2.3E-3</v>
      </c>
      <c r="U5752">
        <f t="shared" si="493"/>
        <v>1.3799999999999999E-3</v>
      </c>
    </row>
    <row r="5753" spans="1:21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491"/>
        <v>3800</v>
      </c>
      <c r="I5753" s="1"/>
      <c r="J5753" s="1">
        <v>1</v>
      </c>
      <c r="K5753" s="1">
        <f t="shared" si="494"/>
        <v>11512000</v>
      </c>
      <c r="L5753" s="1">
        <v>1</v>
      </c>
      <c r="M5753" s="1">
        <f t="shared" si="49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492"/>
        <v>6</v>
      </c>
      <c r="S5753">
        <v>0.18</v>
      </c>
      <c r="T5753">
        <v>2.3E-3</v>
      </c>
      <c r="U5753">
        <f t="shared" si="493"/>
        <v>1.3799999999999999E-3</v>
      </c>
    </row>
    <row r="5754" spans="1:21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491"/>
        <v>3800</v>
      </c>
      <c r="I5754" s="1"/>
      <c r="J5754" s="1">
        <v>1</v>
      </c>
      <c r="K5754" s="1">
        <f t="shared" si="494"/>
        <v>11514000</v>
      </c>
      <c r="L5754" s="1">
        <v>1</v>
      </c>
      <c r="M5754" s="1">
        <f t="shared" si="49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492"/>
        <v>6</v>
      </c>
      <c r="S5754">
        <v>0.18</v>
      </c>
      <c r="T5754">
        <v>2.3E-3</v>
      </c>
      <c r="U5754">
        <f t="shared" si="493"/>
        <v>1.3799999999999999E-3</v>
      </c>
    </row>
    <row r="5755" spans="1:21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491"/>
        <v>3800</v>
      </c>
      <c r="I5755" s="1"/>
      <c r="J5755" s="1">
        <v>1</v>
      </c>
      <c r="K5755" s="1">
        <f t="shared" si="494"/>
        <v>11516000</v>
      </c>
      <c r="L5755" s="1">
        <v>1</v>
      </c>
      <c r="M5755" s="1">
        <f t="shared" si="49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492"/>
        <v>6</v>
      </c>
      <c r="S5755">
        <v>0.18</v>
      </c>
      <c r="T5755">
        <v>2.3E-3</v>
      </c>
      <c r="U5755">
        <f t="shared" si="493"/>
        <v>1.3799999999999999E-3</v>
      </c>
    </row>
    <row r="5756" spans="1:21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496">ROUNDDOWN(A5755/50*20+1500,-1)</f>
        <v>3800</v>
      </c>
      <c r="I5756" s="1"/>
      <c r="J5756" s="1">
        <v>1</v>
      </c>
      <c r="K5756" s="1">
        <f t="shared" si="494"/>
        <v>11518000</v>
      </c>
      <c r="L5756" s="1">
        <v>1</v>
      </c>
      <c r="M5756" s="1">
        <f t="shared" si="49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492"/>
        <v>6</v>
      </c>
      <c r="S5756">
        <v>0.18</v>
      </c>
      <c r="T5756">
        <v>2.3E-3</v>
      </c>
      <c r="U5756">
        <f t="shared" si="493"/>
        <v>1.3799999999999999E-3</v>
      </c>
    </row>
    <row r="5757" spans="1:21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496"/>
        <v>3800</v>
      </c>
      <c r="I5757" s="1"/>
      <c r="J5757" s="1">
        <v>1</v>
      </c>
      <c r="K5757" s="1">
        <f t="shared" si="494"/>
        <v>11520000</v>
      </c>
      <c r="L5757" s="1">
        <v>1</v>
      </c>
      <c r="M5757" s="1">
        <f t="shared" si="49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492"/>
        <v>6</v>
      </c>
      <c r="S5757">
        <v>0.18</v>
      </c>
      <c r="T5757">
        <v>2.3E-3</v>
      </c>
      <c r="U5757">
        <f t="shared" si="493"/>
        <v>1.3799999999999999E-3</v>
      </c>
    </row>
    <row r="5758" spans="1:21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496"/>
        <v>3800</v>
      </c>
      <c r="I5758" s="1"/>
      <c r="J5758" s="1">
        <v>1</v>
      </c>
      <c r="K5758" s="1">
        <f t="shared" si="494"/>
        <v>11522000</v>
      </c>
      <c r="L5758" s="1">
        <v>1</v>
      </c>
      <c r="M5758" s="1">
        <f t="shared" si="49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492"/>
        <v>6</v>
      </c>
      <c r="S5758">
        <v>0.18</v>
      </c>
      <c r="T5758">
        <v>2.3E-3</v>
      </c>
      <c r="U5758">
        <f t="shared" si="493"/>
        <v>1.3799999999999999E-3</v>
      </c>
    </row>
    <row r="5759" spans="1:21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496"/>
        <v>3800</v>
      </c>
      <c r="I5759" s="1"/>
      <c r="J5759" s="1">
        <v>1</v>
      </c>
      <c r="K5759" s="1">
        <f t="shared" si="494"/>
        <v>11524000</v>
      </c>
      <c r="L5759" s="1">
        <v>1</v>
      </c>
      <c r="M5759" s="1">
        <f t="shared" si="49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492"/>
        <v>6</v>
      </c>
      <c r="S5759">
        <v>0.18</v>
      </c>
      <c r="T5759">
        <v>2.3E-3</v>
      </c>
      <c r="U5759">
        <f t="shared" si="493"/>
        <v>1.3799999999999999E-3</v>
      </c>
    </row>
    <row r="5760" spans="1:21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496"/>
        <v>3800</v>
      </c>
      <c r="I5760" s="1"/>
      <c r="J5760" s="1">
        <v>1</v>
      </c>
      <c r="K5760" s="1">
        <f t="shared" si="494"/>
        <v>11526000</v>
      </c>
      <c r="L5760" s="1">
        <v>1</v>
      </c>
      <c r="M5760" s="1">
        <f t="shared" si="49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492"/>
        <v>6</v>
      </c>
      <c r="S5760">
        <v>0.18</v>
      </c>
      <c r="T5760">
        <v>2.3E-3</v>
      </c>
      <c r="U5760">
        <f t="shared" si="493"/>
        <v>1.3799999999999999E-3</v>
      </c>
    </row>
    <row r="5761" spans="1:21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496"/>
        <v>3800</v>
      </c>
      <c r="I5761" s="1"/>
      <c r="J5761" s="1">
        <v>1</v>
      </c>
      <c r="K5761" s="1">
        <f t="shared" si="494"/>
        <v>11528000</v>
      </c>
      <c r="L5761" s="1">
        <v>1</v>
      </c>
      <c r="M5761" s="1">
        <f t="shared" si="49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492"/>
        <v>6</v>
      </c>
      <c r="S5761">
        <v>0.18</v>
      </c>
      <c r="T5761">
        <v>2.3E-3</v>
      </c>
      <c r="U5761">
        <f t="shared" si="493"/>
        <v>1.3799999999999999E-3</v>
      </c>
    </row>
    <row r="5762" spans="1:21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496"/>
        <v>3800</v>
      </c>
      <c r="I5762" s="1"/>
      <c r="J5762" s="1">
        <v>1</v>
      </c>
      <c r="K5762" s="1">
        <f t="shared" si="494"/>
        <v>11530000</v>
      </c>
      <c r="L5762" s="1">
        <v>1</v>
      </c>
      <c r="M5762" s="1">
        <f t="shared" si="49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492"/>
        <v>6</v>
      </c>
      <c r="S5762">
        <v>0.18</v>
      </c>
      <c r="T5762">
        <v>2.3E-3</v>
      </c>
      <c r="U5762">
        <f t="shared" si="493"/>
        <v>1.3799999999999999E-3</v>
      </c>
    </row>
    <row r="5763" spans="1:21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496"/>
        <v>3800</v>
      </c>
      <c r="I5763" s="1"/>
      <c r="J5763" s="1">
        <v>1</v>
      </c>
      <c r="K5763" s="1">
        <f t="shared" si="494"/>
        <v>11532000</v>
      </c>
      <c r="L5763" s="1">
        <v>1</v>
      </c>
      <c r="M5763" s="1">
        <f t="shared" si="49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497">QUOTIENT(A5763,1000)+1</f>
        <v>6</v>
      </c>
      <c r="S5763">
        <v>0.18</v>
      </c>
      <c r="T5763">
        <v>2.3E-3</v>
      </c>
      <c r="U5763">
        <f t="shared" si="493"/>
        <v>1.3799999999999999E-3</v>
      </c>
    </row>
    <row r="5764" spans="1:21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496"/>
        <v>3800</v>
      </c>
      <c r="I5764" s="1"/>
      <c r="J5764" s="1">
        <v>1</v>
      </c>
      <c r="K5764" s="1">
        <f t="shared" si="494"/>
        <v>11534000</v>
      </c>
      <c r="L5764" s="1">
        <v>1</v>
      </c>
      <c r="M5764" s="1">
        <f t="shared" si="49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497"/>
        <v>6</v>
      </c>
      <c r="S5764">
        <v>0.18</v>
      </c>
      <c r="T5764">
        <v>2.3E-3</v>
      </c>
      <c r="U5764">
        <f t="shared" ref="U5764:U5827" si="498">T5764*0.6</f>
        <v>1.3799999999999999E-3</v>
      </c>
    </row>
    <row r="5765" spans="1:21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496"/>
        <v>3800</v>
      </c>
      <c r="I5765" s="1"/>
      <c r="J5765" s="1">
        <v>1</v>
      </c>
      <c r="K5765" s="1">
        <f t="shared" si="494"/>
        <v>11536000</v>
      </c>
      <c r="L5765" s="1">
        <v>1</v>
      </c>
      <c r="M5765" s="1">
        <f t="shared" si="49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497"/>
        <v>6</v>
      </c>
      <c r="S5765">
        <v>0.18</v>
      </c>
      <c r="T5765">
        <v>2.3E-3</v>
      </c>
      <c r="U5765">
        <f t="shared" si="498"/>
        <v>1.3799999999999999E-3</v>
      </c>
    </row>
    <row r="5766" spans="1:21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496"/>
        <v>3800</v>
      </c>
      <c r="I5766" s="1"/>
      <c r="J5766" s="1">
        <v>1</v>
      </c>
      <c r="K5766" s="1">
        <f t="shared" si="494"/>
        <v>11538000</v>
      </c>
      <c r="L5766" s="1">
        <v>1</v>
      </c>
      <c r="M5766" s="1">
        <f t="shared" si="49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497"/>
        <v>6</v>
      </c>
      <c r="S5766">
        <v>0.18</v>
      </c>
      <c r="T5766">
        <v>2.3E-3</v>
      </c>
      <c r="U5766">
        <f t="shared" si="498"/>
        <v>1.3799999999999999E-3</v>
      </c>
    </row>
    <row r="5767" spans="1:21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496"/>
        <v>3800</v>
      </c>
      <c r="I5767" s="1"/>
      <c r="J5767" s="1">
        <v>1</v>
      </c>
      <c r="K5767" s="1">
        <f t="shared" ref="K5767:K5830" si="499">10000+A5767*2000</f>
        <v>11540000</v>
      </c>
      <c r="L5767" s="1">
        <v>1</v>
      </c>
      <c r="M5767" s="1">
        <f t="shared" ref="M5767:M5830" si="500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497"/>
        <v>6</v>
      </c>
      <c r="S5767">
        <v>0.18</v>
      </c>
      <c r="T5767">
        <v>2.3E-3</v>
      </c>
      <c r="U5767">
        <f t="shared" si="498"/>
        <v>1.3799999999999999E-3</v>
      </c>
    </row>
    <row r="5768" spans="1:21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496"/>
        <v>3800</v>
      </c>
      <c r="I5768" s="1"/>
      <c r="J5768" s="1">
        <v>1</v>
      </c>
      <c r="K5768" s="1">
        <f t="shared" si="499"/>
        <v>11542000</v>
      </c>
      <c r="L5768" s="1">
        <v>1</v>
      </c>
      <c r="M5768" s="1">
        <f t="shared" si="500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497"/>
        <v>6</v>
      </c>
      <c r="S5768">
        <v>0.18</v>
      </c>
      <c r="T5768">
        <v>2.3E-3</v>
      </c>
      <c r="U5768">
        <f t="shared" si="498"/>
        <v>1.3799999999999999E-3</v>
      </c>
    </row>
    <row r="5769" spans="1:21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496"/>
        <v>3800</v>
      </c>
      <c r="I5769" s="1"/>
      <c r="J5769" s="1">
        <v>1</v>
      </c>
      <c r="K5769" s="1">
        <f t="shared" si="499"/>
        <v>11544000</v>
      </c>
      <c r="L5769" s="1">
        <v>1</v>
      </c>
      <c r="M5769" s="1">
        <f t="shared" si="500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497"/>
        <v>6</v>
      </c>
      <c r="S5769">
        <v>0.18</v>
      </c>
      <c r="T5769">
        <v>2.3E-3</v>
      </c>
      <c r="U5769">
        <f t="shared" si="498"/>
        <v>1.3799999999999999E-3</v>
      </c>
    </row>
    <row r="5770" spans="1:21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496"/>
        <v>3800</v>
      </c>
      <c r="I5770" s="1"/>
      <c r="J5770" s="1">
        <v>1</v>
      </c>
      <c r="K5770" s="1">
        <f t="shared" si="499"/>
        <v>11546000</v>
      </c>
      <c r="L5770" s="1">
        <v>1</v>
      </c>
      <c r="M5770" s="1">
        <f t="shared" si="500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497"/>
        <v>6</v>
      </c>
      <c r="S5770">
        <v>0.18</v>
      </c>
      <c r="T5770">
        <v>2.3E-3</v>
      </c>
      <c r="U5770">
        <f t="shared" si="498"/>
        <v>1.3799999999999999E-3</v>
      </c>
    </row>
    <row r="5771" spans="1:21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496"/>
        <v>3800</v>
      </c>
      <c r="I5771" s="1"/>
      <c r="J5771" s="1">
        <v>1</v>
      </c>
      <c r="K5771" s="1">
        <f t="shared" si="499"/>
        <v>11548000</v>
      </c>
      <c r="L5771" s="1">
        <v>1</v>
      </c>
      <c r="M5771" s="1">
        <f t="shared" si="500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497"/>
        <v>6</v>
      </c>
      <c r="S5771">
        <v>0.18</v>
      </c>
      <c r="T5771">
        <v>2.3E-3</v>
      </c>
      <c r="U5771">
        <f t="shared" si="498"/>
        <v>1.3799999999999999E-3</v>
      </c>
    </row>
    <row r="5772" spans="1:21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496"/>
        <v>3800</v>
      </c>
      <c r="I5772" s="1"/>
      <c r="J5772" s="1">
        <v>1</v>
      </c>
      <c r="K5772" s="1">
        <f t="shared" si="499"/>
        <v>11550000</v>
      </c>
      <c r="L5772" s="1">
        <v>1</v>
      </c>
      <c r="M5772" s="1">
        <f t="shared" si="500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497"/>
        <v>6</v>
      </c>
      <c r="S5772">
        <v>0.18</v>
      </c>
      <c r="T5772">
        <v>2.3E-3</v>
      </c>
      <c r="U5772">
        <f t="shared" si="498"/>
        <v>1.3799999999999999E-3</v>
      </c>
    </row>
    <row r="5773" spans="1:21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496"/>
        <v>3800</v>
      </c>
      <c r="I5773" s="1"/>
      <c r="J5773" s="1">
        <v>1</v>
      </c>
      <c r="K5773" s="1">
        <f t="shared" si="499"/>
        <v>11552000</v>
      </c>
      <c r="L5773" s="1">
        <v>1</v>
      </c>
      <c r="M5773" s="1">
        <f t="shared" si="500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497"/>
        <v>6</v>
      </c>
      <c r="S5773">
        <v>0.18</v>
      </c>
      <c r="T5773">
        <v>2.3E-3</v>
      </c>
      <c r="U5773">
        <f t="shared" si="498"/>
        <v>1.3799999999999999E-3</v>
      </c>
    </row>
    <row r="5774" spans="1:21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496"/>
        <v>3800</v>
      </c>
      <c r="I5774" s="1"/>
      <c r="J5774" s="1">
        <v>1</v>
      </c>
      <c r="K5774" s="1">
        <f t="shared" si="499"/>
        <v>11554000</v>
      </c>
      <c r="L5774" s="1">
        <v>1</v>
      </c>
      <c r="M5774" s="1">
        <f t="shared" si="500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497"/>
        <v>6</v>
      </c>
      <c r="S5774">
        <v>0.18</v>
      </c>
      <c r="T5774">
        <v>2.3E-3</v>
      </c>
      <c r="U5774">
        <f t="shared" si="498"/>
        <v>1.3799999999999999E-3</v>
      </c>
    </row>
    <row r="5775" spans="1:21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496"/>
        <v>3800</v>
      </c>
      <c r="I5775" s="1"/>
      <c r="J5775" s="1">
        <v>1</v>
      </c>
      <c r="K5775" s="1">
        <f t="shared" si="499"/>
        <v>11556000</v>
      </c>
      <c r="L5775" s="1">
        <v>1</v>
      </c>
      <c r="M5775" s="1">
        <f t="shared" si="500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497"/>
        <v>6</v>
      </c>
      <c r="S5775">
        <v>0.18</v>
      </c>
      <c r="T5775">
        <v>2.3E-3</v>
      </c>
      <c r="U5775">
        <f t="shared" si="498"/>
        <v>1.3799999999999999E-3</v>
      </c>
    </row>
    <row r="5776" spans="1:21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496"/>
        <v>3800</v>
      </c>
      <c r="I5776" s="1"/>
      <c r="J5776" s="1">
        <v>1</v>
      </c>
      <c r="K5776" s="1">
        <f t="shared" si="499"/>
        <v>11558000</v>
      </c>
      <c r="L5776" s="1">
        <v>1</v>
      </c>
      <c r="M5776" s="1">
        <f t="shared" si="500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497"/>
        <v>6</v>
      </c>
      <c r="S5776">
        <v>0.18</v>
      </c>
      <c r="T5776">
        <v>2.3E-3</v>
      </c>
      <c r="U5776">
        <f t="shared" si="498"/>
        <v>1.3799999999999999E-3</v>
      </c>
    </row>
    <row r="5777" spans="1:21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496"/>
        <v>3800</v>
      </c>
      <c r="I5777" s="1"/>
      <c r="J5777" s="1">
        <v>1</v>
      </c>
      <c r="K5777" s="1">
        <f t="shared" si="499"/>
        <v>11560000</v>
      </c>
      <c r="L5777" s="1">
        <v>1</v>
      </c>
      <c r="M5777" s="1">
        <f t="shared" si="500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497"/>
        <v>6</v>
      </c>
      <c r="S5777">
        <v>0.18</v>
      </c>
      <c r="T5777">
        <v>2.3E-3</v>
      </c>
      <c r="U5777">
        <f t="shared" si="498"/>
        <v>1.3799999999999999E-3</v>
      </c>
    </row>
    <row r="5778" spans="1:21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496"/>
        <v>3810</v>
      </c>
      <c r="I5778" s="1"/>
      <c r="J5778" s="1">
        <v>1</v>
      </c>
      <c r="K5778" s="1">
        <f t="shared" si="499"/>
        <v>11562000</v>
      </c>
      <c r="L5778" s="1">
        <v>1</v>
      </c>
      <c r="M5778" s="1">
        <f t="shared" si="500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497"/>
        <v>6</v>
      </c>
      <c r="S5778">
        <v>0.18</v>
      </c>
      <c r="T5778">
        <v>2.3E-3</v>
      </c>
      <c r="U5778">
        <f t="shared" si="498"/>
        <v>1.3799999999999999E-3</v>
      </c>
    </row>
    <row r="5779" spans="1:21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496"/>
        <v>3810</v>
      </c>
      <c r="I5779" s="1"/>
      <c r="J5779" s="1">
        <v>1</v>
      </c>
      <c r="K5779" s="1">
        <f t="shared" si="499"/>
        <v>11564000</v>
      </c>
      <c r="L5779" s="1">
        <v>1</v>
      </c>
      <c r="M5779" s="1">
        <f t="shared" si="500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497"/>
        <v>6</v>
      </c>
      <c r="S5779">
        <v>0.18</v>
      </c>
      <c r="T5779">
        <v>2.3E-3</v>
      </c>
      <c r="U5779">
        <f t="shared" si="498"/>
        <v>1.3799999999999999E-3</v>
      </c>
    </row>
    <row r="5780" spans="1:21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496"/>
        <v>3810</v>
      </c>
      <c r="I5780" s="1"/>
      <c r="J5780" s="1">
        <v>1</v>
      </c>
      <c r="K5780" s="1">
        <f t="shared" si="499"/>
        <v>11566000</v>
      </c>
      <c r="L5780" s="1">
        <v>1</v>
      </c>
      <c r="M5780" s="1">
        <f t="shared" si="500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497"/>
        <v>6</v>
      </c>
      <c r="S5780">
        <v>0.18</v>
      </c>
      <c r="T5780">
        <v>2.3E-3</v>
      </c>
      <c r="U5780">
        <f t="shared" si="498"/>
        <v>1.3799999999999999E-3</v>
      </c>
    </row>
    <row r="5781" spans="1:21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496"/>
        <v>3810</v>
      </c>
      <c r="I5781" s="1"/>
      <c r="J5781" s="1">
        <v>1</v>
      </c>
      <c r="K5781" s="1">
        <f t="shared" si="499"/>
        <v>11568000</v>
      </c>
      <c r="L5781" s="1">
        <v>1</v>
      </c>
      <c r="M5781" s="1">
        <f t="shared" si="500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497"/>
        <v>6</v>
      </c>
      <c r="S5781">
        <v>0.18</v>
      </c>
      <c r="T5781">
        <v>2.3E-3</v>
      </c>
      <c r="U5781">
        <f t="shared" si="498"/>
        <v>1.3799999999999999E-3</v>
      </c>
    </row>
    <row r="5782" spans="1:21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496"/>
        <v>3810</v>
      </c>
      <c r="I5782" s="1"/>
      <c r="J5782" s="1">
        <v>1</v>
      </c>
      <c r="K5782" s="1">
        <f t="shared" si="499"/>
        <v>11570000</v>
      </c>
      <c r="L5782" s="1">
        <v>1</v>
      </c>
      <c r="M5782" s="1">
        <f t="shared" si="500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497"/>
        <v>6</v>
      </c>
      <c r="S5782">
        <v>0.18</v>
      </c>
      <c r="T5782">
        <v>2.3E-3</v>
      </c>
      <c r="U5782">
        <f t="shared" si="498"/>
        <v>1.3799999999999999E-3</v>
      </c>
    </row>
    <row r="5783" spans="1:21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496"/>
        <v>3810</v>
      </c>
      <c r="I5783" s="1"/>
      <c r="J5783" s="1">
        <v>1</v>
      </c>
      <c r="K5783" s="1">
        <f t="shared" si="499"/>
        <v>11572000</v>
      </c>
      <c r="L5783" s="1">
        <v>1</v>
      </c>
      <c r="M5783" s="1">
        <f t="shared" si="500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497"/>
        <v>6</v>
      </c>
      <c r="S5783">
        <v>0.18</v>
      </c>
      <c r="T5783">
        <v>2.3E-3</v>
      </c>
      <c r="U5783">
        <f t="shared" si="498"/>
        <v>1.3799999999999999E-3</v>
      </c>
    </row>
    <row r="5784" spans="1:21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496"/>
        <v>3810</v>
      </c>
      <c r="I5784" s="1"/>
      <c r="J5784" s="1">
        <v>1</v>
      </c>
      <c r="K5784" s="1">
        <f t="shared" si="499"/>
        <v>11574000</v>
      </c>
      <c r="L5784" s="1">
        <v>1</v>
      </c>
      <c r="M5784" s="1">
        <f t="shared" si="500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497"/>
        <v>6</v>
      </c>
      <c r="S5784">
        <v>0.18</v>
      </c>
      <c r="T5784">
        <v>2.3E-3</v>
      </c>
      <c r="U5784">
        <f t="shared" si="498"/>
        <v>1.3799999999999999E-3</v>
      </c>
    </row>
    <row r="5785" spans="1:21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496"/>
        <v>3810</v>
      </c>
      <c r="I5785" s="1"/>
      <c r="J5785" s="1">
        <v>1</v>
      </c>
      <c r="K5785" s="1">
        <f t="shared" si="499"/>
        <v>11576000</v>
      </c>
      <c r="L5785" s="1">
        <v>1</v>
      </c>
      <c r="M5785" s="1">
        <f t="shared" si="500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497"/>
        <v>6</v>
      </c>
      <c r="S5785">
        <v>0.18</v>
      </c>
      <c r="T5785">
        <v>2.3E-3</v>
      </c>
      <c r="U5785">
        <f t="shared" si="498"/>
        <v>1.3799999999999999E-3</v>
      </c>
    </row>
    <row r="5786" spans="1:21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496"/>
        <v>3810</v>
      </c>
      <c r="I5786" s="1"/>
      <c r="J5786" s="1">
        <v>1</v>
      </c>
      <c r="K5786" s="1">
        <f t="shared" si="499"/>
        <v>11578000</v>
      </c>
      <c r="L5786" s="1">
        <v>1</v>
      </c>
      <c r="M5786" s="1">
        <f t="shared" si="500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497"/>
        <v>6</v>
      </c>
      <c r="S5786">
        <v>0.18</v>
      </c>
      <c r="T5786">
        <v>2.3E-3</v>
      </c>
      <c r="U5786">
        <f t="shared" si="498"/>
        <v>1.3799999999999999E-3</v>
      </c>
    </row>
    <row r="5787" spans="1:21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496"/>
        <v>3810</v>
      </c>
      <c r="I5787" s="1"/>
      <c r="J5787" s="1">
        <v>1</v>
      </c>
      <c r="K5787" s="1">
        <f t="shared" si="499"/>
        <v>11580000</v>
      </c>
      <c r="L5787" s="1">
        <v>1</v>
      </c>
      <c r="M5787" s="1">
        <f t="shared" si="500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497"/>
        <v>6</v>
      </c>
      <c r="S5787">
        <v>0.18</v>
      </c>
      <c r="T5787">
        <v>2.3E-3</v>
      </c>
      <c r="U5787">
        <f t="shared" si="498"/>
        <v>1.3799999999999999E-3</v>
      </c>
    </row>
    <row r="5788" spans="1:21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496"/>
        <v>3810</v>
      </c>
      <c r="I5788" s="1"/>
      <c r="J5788" s="1">
        <v>1</v>
      </c>
      <c r="K5788" s="1">
        <f t="shared" si="499"/>
        <v>11582000</v>
      </c>
      <c r="L5788" s="1">
        <v>1</v>
      </c>
      <c r="M5788" s="1">
        <f t="shared" si="500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497"/>
        <v>6</v>
      </c>
      <c r="S5788">
        <v>0.18</v>
      </c>
      <c r="T5788">
        <v>2.3E-3</v>
      </c>
      <c r="U5788">
        <f t="shared" si="498"/>
        <v>1.3799999999999999E-3</v>
      </c>
    </row>
    <row r="5789" spans="1:21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496"/>
        <v>3810</v>
      </c>
      <c r="I5789" s="1"/>
      <c r="J5789" s="1">
        <v>1</v>
      </c>
      <c r="K5789" s="1">
        <f t="shared" si="499"/>
        <v>11584000</v>
      </c>
      <c r="L5789" s="1">
        <v>1</v>
      </c>
      <c r="M5789" s="1">
        <f t="shared" si="500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497"/>
        <v>6</v>
      </c>
      <c r="S5789">
        <v>0.18</v>
      </c>
      <c r="T5789">
        <v>2.3E-3</v>
      </c>
      <c r="U5789">
        <f t="shared" si="498"/>
        <v>1.3799999999999999E-3</v>
      </c>
    </row>
    <row r="5790" spans="1:21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496"/>
        <v>3810</v>
      </c>
      <c r="I5790" s="1"/>
      <c r="J5790" s="1">
        <v>1</v>
      </c>
      <c r="K5790" s="1">
        <f t="shared" si="499"/>
        <v>11586000</v>
      </c>
      <c r="L5790" s="1">
        <v>1</v>
      </c>
      <c r="M5790" s="1">
        <f t="shared" si="500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497"/>
        <v>6</v>
      </c>
      <c r="S5790">
        <v>0.18</v>
      </c>
      <c r="T5790">
        <v>2.3E-3</v>
      </c>
      <c r="U5790">
        <f t="shared" si="498"/>
        <v>1.3799999999999999E-3</v>
      </c>
    </row>
    <row r="5791" spans="1:21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496"/>
        <v>3810</v>
      </c>
      <c r="I5791" s="1"/>
      <c r="J5791" s="1">
        <v>1</v>
      </c>
      <c r="K5791" s="1">
        <f t="shared" si="499"/>
        <v>11588000</v>
      </c>
      <c r="L5791" s="1">
        <v>1</v>
      </c>
      <c r="M5791" s="1">
        <f t="shared" si="500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497"/>
        <v>6</v>
      </c>
      <c r="S5791">
        <v>0.18</v>
      </c>
      <c r="T5791">
        <v>2.3E-3</v>
      </c>
      <c r="U5791">
        <f t="shared" si="498"/>
        <v>1.3799999999999999E-3</v>
      </c>
    </row>
    <row r="5792" spans="1:21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496"/>
        <v>3810</v>
      </c>
      <c r="I5792" s="1"/>
      <c r="J5792" s="1">
        <v>1</v>
      </c>
      <c r="K5792" s="1">
        <f t="shared" si="499"/>
        <v>11590000</v>
      </c>
      <c r="L5792" s="1">
        <v>1</v>
      </c>
      <c r="M5792" s="1">
        <f t="shared" si="500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497"/>
        <v>6</v>
      </c>
      <c r="S5792">
        <v>0.18</v>
      </c>
      <c r="T5792">
        <v>2.3E-3</v>
      </c>
      <c r="U5792">
        <f t="shared" si="498"/>
        <v>1.3799999999999999E-3</v>
      </c>
    </row>
    <row r="5793" spans="1:21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496"/>
        <v>3810</v>
      </c>
      <c r="I5793" s="1"/>
      <c r="J5793" s="1">
        <v>1</v>
      </c>
      <c r="K5793" s="1">
        <f t="shared" si="499"/>
        <v>11592000</v>
      </c>
      <c r="L5793" s="1">
        <v>1</v>
      </c>
      <c r="M5793" s="1">
        <f t="shared" si="500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497"/>
        <v>6</v>
      </c>
      <c r="S5793">
        <v>0.18</v>
      </c>
      <c r="T5793">
        <v>2.3E-3</v>
      </c>
      <c r="U5793">
        <f t="shared" si="498"/>
        <v>1.3799999999999999E-3</v>
      </c>
    </row>
    <row r="5794" spans="1:21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496"/>
        <v>3810</v>
      </c>
      <c r="I5794" s="1"/>
      <c r="J5794" s="1">
        <v>1</v>
      </c>
      <c r="K5794" s="1">
        <f t="shared" si="499"/>
        <v>11594000</v>
      </c>
      <c r="L5794" s="1">
        <v>1</v>
      </c>
      <c r="M5794" s="1">
        <f t="shared" si="500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497"/>
        <v>6</v>
      </c>
      <c r="S5794">
        <v>0.18</v>
      </c>
      <c r="T5794">
        <v>2.3E-3</v>
      </c>
      <c r="U5794">
        <f t="shared" si="498"/>
        <v>1.3799999999999999E-3</v>
      </c>
    </row>
    <row r="5795" spans="1:21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496"/>
        <v>3810</v>
      </c>
      <c r="I5795" s="1"/>
      <c r="J5795" s="1">
        <v>1</v>
      </c>
      <c r="K5795" s="1">
        <f t="shared" si="499"/>
        <v>11596000</v>
      </c>
      <c r="L5795" s="1">
        <v>1</v>
      </c>
      <c r="M5795" s="1">
        <f t="shared" si="500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497"/>
        <v>6</v>
      </c>
      <c r="S5795">
        <v>0.18</v>
      </c>
      <c r="T5795">
        <v>2.3E-3</v>
      </c>
      <c r="U5795">
        <f t="shared" si="498"/>
        <v>1.3799999999999999E-3</v>
      </c>
    </row>
    <row r="5796" spans="1:21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496"/>
        <v>3810</v>
      </c>
      <c r="I5796" s="1"/>
      <c r="J5796" s="1">
        <v>1</v>
      </c>
      <c r="K5796" s="1">
        <f t="shared" si="499"/>
        <v>11598000</v>
      </c>
      <c r="L5796" s="1">
        <v>1</v>
      </c>
      <c r="M5796" s="1">
        <f t="shared" si="500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497"/>
        <v>6</v>
      </c>
      <c r="S5796">
        <v>0.18</v>
      </c>
      <c r="T5796">
        <v>2.3E-3</v>
      </c>
      <c r="U5796">
        <f t="shared" si="498"/>
        <v>1.3799999999999999E-3</v>
      </c>
    </row>
    <row r="5797" spans="1:21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496"/>
        <v>3810</v>
      </c>
      <c r="I5797" s="1"/>
      <c r="J5797" s="1">
        <v>1</v>
      </c>
      <c r="K5797" s="1">
        <f t="shared" si="499"/>
        <v>11600000</v>
      </c>
      <c r="L5797" s="1">
        <v>1</v>
      </c>
      <c r="M5797" s="1">
        <f t="shared" si="500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497"/>
        <v>6</v>
      </c>
      <c r="S5797">
        <v>0.18</v>
      </c>
      <c r="T5797">
        <v>2.3E-3</v>
      </c>
      <c r="U5797">
        <f t="shared" si="498"/>
        <v>1.3799999999999999E-3</v>
      </c>
    </row>
    <row r="5798" spans="1:21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496"/>
        <v>3810</v>
      </c>
      <c r="I5798" s="1"/>
      <c r="J5798" s="1">
        <v>1</v>
      </c>
      <c r="K5798" s="1">
        <f t="shared" si="499"/>
        <v>11602000</v>
      </c>
      <c r="L5798" s="1">
        <v>1</v>
      </c>
      <c r="M5798" s="1">
        <f t="shared" si="500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497"/>
        <v>6</v>
      </c>
      <c r="S5798">
        <v>0.18</v>
      </c>
      <c r="T5798">
        <v>2.3E-3</v>
      </c>
      <c r="U5798">
        <f t="shared" si="498"/>
        <v>1.3799999999999999E-3</v>
      </c>
    </row>
    <row r="5799" spans="1:21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496"/>
        <v>3810</v>
      </c>
      <c r="I5799" s="1"/>
      <c r="J5799" s="1">
        <v>1</v>
      </c>
      <c r="K5799" s="1">
        <f t="shared" si="499"/>
        <v>11604000</v>
      </c>
      <c r="L5799" s="1">
        <v>1</v>
      </c>
      <c r="M5799" s="1">
        <f t="shared" si="500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497"/>
        <v>6</v>
      </c>
      <c r="S5799">
        <v>0.18</v>
      </c>
      <c r="T5799">
        <v>2.3E-3</v>
      </c>
      <c r="U5799">
        <f t="shared" si="498"/>
        <v>1.3799999999999999E-3</v>
      </c>
    </row>
    <row r="5800" spans="1:21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496"/>
        <v>3810</v>
      </c>
      <c r="I5800" s="1"/>
      <c r="J5800" s="1">
        <v>1</v>
      </c>
      <c r="K5800" s="1">
        <f t="shared" si="499"/>
        <v>11606000</v>
      </c>
      <c r="L5800" s="1">
        <v>1</v>
      </c>
      <c r="M5800" s="1">
        <f t="shared" si="500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497"/>
        <v>6</v>
      </c>
      <c r="S5800">
        <v>0.18</v>
      </c>
      <c r="T5800">
        <v>2.3E-3</v>
      </c>
      <c r="U5800">
        <f t="shared" si="498"/>
        <v>1.3799999999999999E-3</v>
      </c>
    </row>
    <row r="5801" spans="1:21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496"/>
        <v>3810</v>
      </c>
      <c r="I5801" s="1"/>
      <c r="J5801" s="1">
        <v>1</v>
      </c>
      <c r="K5801" s="1">
        <f t="shared" si="499"/>
        <v>11608000</v>
      </c>
      <c r="L5801" s="1">
        <v>1</v>
      </c>
      <c r="M5801" s="1">
        <f t="shared" si="500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497"/>
        <v>6</v>
      </c>
      <c r="S5801">
        <v>0.18</v>
      </c>
      <c r="T5801">
        <v>2.3E-3</v>
      </c>
      <c r="U5801">
        <f t="shared" si="498"/>
        <v>1.3799999999999999E-3</v>
      </c>
    </row>
    <row r="5802" spans="1:21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496"/>
        <v>3810</v>
      </c>
      <c r="I5802" s="1"/>
      <c r="J5802" s="1">
        <v>1</v>
      </c>
      <c r="K5802" s="1">
        <f t="shared" si="499"/>
        <v>11610000</v>
      </c>
      <c r="L5802" s="1">
        <v>1</v>
      </c>
      <c r="M5802" s="1">
        <f t="shared" si="500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497"/>
        <v>6</v>
      </c>
      <c r="S5802">
        <v>0.18</v>
      </c>
      <c r="T5802">
        <v>2.3E-3</v>
      </c>
      <c r="U5802">
        <f t="shared" si="498"/>
        <v>1.3799999999999999E-3</v>
      </c>
    </row>
    <row r="5803" spans="1:21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496"/>
        <v>3820</v>
      </c>
      <c r="J5803" s="2">
        <v>1</v>
      </c>
      <c r="K5803" s="2">
        <f t="shared" si="499"/>
        <v>11612000</v>
      </c>
      <c r="L5803" s="2">
        <v>1</v>
      </c>
      <c r="M5803" s="2">
        <f t="shared" si="500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497"/>
        <v>6</v>
      </c>
      <c r="S5803">
        <v>0.18</v>
      </c>
      <c r="T5803">
        <v>2.3E-3</v>
      </c>
      <c r="U5803">
        <f t="shared" si="498"/>
        <v>1.3799999999999999E-3</v>
      </c>
    </row>
    <row r="5804" spans="1:21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496"/>
        <v>3820</v>
      </c>
      <c r="J5804" s="2">
        <v>1</v>
      </c>
      <c r="K5804" s="2">
        <f t="shared" si="499"/>
        <v>11614000</v>
      </c>
      <c r="L5804" s="2">
        <v>1</v>
      </c>
      <c r="M5804" s="2">
        <f t="shared" si="500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497"/>
        <v>6</v>
      </c>
      <c r="S5804">
        <v>0.18</v>
      </c>
      <c r="T5804">
        <v>2.3E-3</v>
      </c>
      <c r="U5804">
        <f t="shared" si="498"/>
        <v>1.3799999999999999E-3</v>
      </c>
    </row>
    <row r="5805" spans="1:21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496"/>
        <v>3820</v>
      </c>
      <c r="J5805" s="2">
        <v>1</v>
      </c>
      <c r="K5805" s="2">
        <f t="shared" si="499"/>
        <v>11616000</v>
      </c>
      <c r="L5805" s="2">
        <v>1</v>
      </c>
      <c r="M5805" s="2">
        <f t="shared" si="500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497"/>
        <v>6</v>
      </c>
      <c r="S5805">
        <v>0.18</v>
      </c>
      <c r="T5805">
        <v>2.3E-3</v>
      </c>
      <c r="U5805">
        <f t="shared" si="498"/>
        <v>1.3799999999999999E-3</v>
      </c>
    </row>
    <row r="5806" spans="1:21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496"/>
        <v>3820</v>
      </c>
      <c r="J5806" s="2">
        <v>1</v>
      </c>
      <c r="K5806" s="2">
        <f t="shared" si="499"/>
        <v>11618000</v>
      </c>
      <c r="L5806" s="2">
        <v>1</v>
      </c>
      <c r="M5806" s="2">
        <f t="shared" si="500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497"/>
        <v>6</v>
      </c>
      <c r="S5806">
        <v>0.18</v>
      </c>
      <c r="T5806">
        <v>2.3E-3</v>
      </c>
      <c r="U5806">
        <f t="shared" si="498"/>
        <v>1.3799999999999999E-3</v>
      </c>
    </row>
    <row r="5807" spans="1:21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496"/>
        <v>3820</v>
      </c>
      <c r="J5807" s="2">
        <v>1</v>
      </c>
      <c r="K5807" s="2">
        <f t="shared" si="499"/>
        <v>11620000</v>
      </c>
      <c r="L5807" s="2">
        <v>1</v>
      </c>
      <c r="M5807" s="2">
        <f t="shared" si="500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497"/>
        <v>6</v>
      </c>
      <c r="S5807">
        <v>0.18</v>
      </c>
      <c r="T5807">
        <v>2.3E-3</v>
      </c>
      <c r="U5807">
        <f t="shared" si="498"/>
        <v>1.3799999999999999E-3</v>
      </c>
    </row>
    <row r="5808" spans="1:21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496"/>
        <v>3820</v>
      </c>
      <c r="J5808" s="2">
        <v>1</v>
      </c>
      <c r="K5808" s="2">
        <f t="shared" si="499"/>
        <v>11622000</v>
      </c>
      <c r="L5808" s="2">
        <v>1</v>
      </c>
      <c r="M5808" s="2">
        <f t="shared" si="500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497"/>
        <v>6</v>
      </c>
      <c r="S5808">
        <v>0.18</v>
      </c>
      <c r="T5808">
        <v>2.3E-3</v>
      </c>
      <c r="U5808">
        <f t="shared" si="498"/>
        <v>1.3799999999999999E-3</v>
      </c>
    </row>
    <row r="5809" spans="1:21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496"/>
        <v>3820</v>
      </c>
      <c r="J5809" s="2">
        <v>1</v>
      </c>
      <c r="K5809" s="2">
        <f t="shared" si="499"/>
        <v>11624000</v>
      </c>
      <c r="L5809" s="2">
        <v>1</v>
      </c>
      <c r="M5809" s="2">
        <f t="shared" si="500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497"/>
        <v>6</v>
      </c>
      <c r="S5809">
        <v>0.18</v>
      </c>
      <c r="T5809">
        <v>2.3E-3</v>
      </c>
      <c r="U5809">
        <f t="shared" si="498"/>
        <v>1.3799999999999999E-3</v>
      </c>
    </row>
    <row r="5810" spans="1:21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496"/>
        <v>3820</v>
      </c>
      <c r="J5810" s="2">
        <v>1</v>
      </c>
      <c r="K5810" s="2">
        <f t="shared" si="499"/>
        <v>11626000</v>
      </c>
      <c r="L5810" s="2">
        <v>1</v>
      </c>
      <c r="M5810" s="2">
        <f t="shared" si="500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497"/>
        <v>6</v>
      </c>
      <c r="S5810">
        <v>0.18</v>
      </c>
      <c r="T5810">
        <v>2.3E-3</v>
      </c>
      <c r="U5810">
        <f t="shared" si="498"/>
        <v>1.3799999999999999E-3</v>
      </c>
    </row>
    <row r="5811" spans="1:21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496"/>
        <v>3820</v>
      </c>
      <c r="J5811" s="2">
        <v>1</v>
      </c>
      <c r="K5811" s="2">
        <f t="shared" si="499"/>
        <v>11628000</v>
      </c>
      <c r="L5811" s="2">
        <v>1</v>
      </c>
      <c r="M5811" s="2">
        <f t="shared" si="500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497"/>
        <v>6</v>
      </c>
      <c r="S5811">
        <v>0.18</v>
      </c>
      <c r="T5811">
        <v>2.3E-3</v>
      </c>
      <c r="U5811">
        <f t="shared" si="498"/>
        <v>1.3799999999999999E-3</v>
      </c>
    </row>
    <row r="5812" spans="1:21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496"/>
        <v>3820</v>
      </c>
      <c r="J5812" s="2">
        <v>1</v>
      </c>
      <c r="K5812" s="2">
        <f t="shared" si="499"/>
        <v>11630000</v>
      </c>
      <c r="L5812" s="2">
        <v>1</v>
      </c>
      <c r="M5812" s="2">
        <f t="shared" si="500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497"/>
        <v>6</v>
      </c>
      <c r="S5812">
        <v>0.18</v>
      </c>
      <c r="T5812">
        <v>2.3E-3</v>
      </c>
      <c r="U5812">
        <f t="shared" si="498"/>
        <v>1.3799999999999999E-3</v>
      </c>
    </row>
    <row r="5813" spans="1:21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496"/>
        <v>3820</v>
      </c>
      <c r="J5813" s="2">
        <v>1</v>
      </c>
      <c r="K5813" s="2">
        <f t="shared" si="499"/>
        <v>11632000</v>
      </c>
      <c r="L5813" s="2">
        <v>1</v>
      </c>
      <c r="M5813" s="2">
        <f t="shared" si="500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497"/>
        <v>6</v>
      </c>
      <c r="S5813">
        <v>0.18</v>
      </c>
      <c r="T5813">
        <v>2.3E-3</v>
      </c>
      <c r="U5813">
        <f t="shared" si="498"/>
        <v>1.3799999999999999E-3</v>
      </c>
    </row>
    <row r="5814" spans="1:21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496"/>
        <v>3820</v>
      </c>
      <c r="J5814" s="2">
        <v>1</v>
      </c>
      <c r="K5814" s="2">
        <f t="shared" si="499"/>
        <v>11634000</v>
      </c>
      <c r="L5814" s="2">
        <v>1</v>
      </c>
      <c r="M5814" s="2">
        <f t="shared" si="500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497"/>
        <v>6</v>
      </c>
      <c r="S5814">
        <v>0.18</v>
      </c>
      <c r="T5814">
        <v>2.3E-3</v>
      </c>
      <c r="U5814">
        <f t="shared" si="498"/>
        <v>1.3799999999999999E-3</v>
      </c>
    </row>
    <row r="5815" spans="1:21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496"/>
        <v>3820</v>
      </c>
      <c r="J5815" s="2">
        <v>1</v>
      </c>
      <c r="K5815" s="2">
        <f t="shared" si="499"/>
        <v>11636000</v>
      </c>
      <c r="L5815" s="2">
        <v>1</v>
      </c>
      <c r="M5815" s="2">
        <f t="shared" si="500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497"/>
        <v>6</v>
      </c>
      <c r="S5815">
        <v>0.18</v>
      </c>
      <c r="T5815">
        <v>2.3E-3</v>
      </c>
      <c r="U5815">
        <f t="shared" si="498"/>
        <v>1.3799999999999999E-3</v>
      </c>
    </row>
    <row r="5816" spans="1:21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496"/>
        <v>3820</v>
      </c>
      <c r="J5816" s="2">
        <v>1</v>
      </c>
      <c r="K5816" s="2">
        <f t="shared" si="499"/>
        <v>11638000</v>
      </c>
      <c r="L5816" s="2">
        <v>1</v>
      </c>
      <c r="M5816" s="2">
        <f t="shared" si="500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497"/>
        <v>6</v>
      </c>
      <c r="S5816">
        <v>0.18</v>
      </c>
      <c r="T5816">
        <v>2.3E-3</v>
      </c>
      <c r="U5816">
        <f t="shared" si="498"/>
        <v>1.3799999999999999E-3</v>
      </c>
    </row>
    <row r="5817" spans="1:21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496"/>
        <v>3820</v>
      </c>
      <c r="J5817" s="2">
        <v>1</v>
      </c>
      <c r="K5817" s="2">
        <f t="shared" si="499"/>
        <v>11640000</v>
      </c>
      <c r="L5817" s="2">
        <v>1</v>
      </c>
      <c r="M5817" s="2">
        <f t="shared" si="500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497"/>
        <v>6</v>
      </c>
      <c r="S5817">
        <v>0.18</v>
      </c>
      <c r="T5817">
        <v>2.3E-3</v>
      </c>
      <c r="U5817">
        <f t="shared" si="498"/>
        <v>1.3799999999999999E-3</v>
      </c>
    </row>
    <row r="5818" spans="1:21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496"/>
        <v>3820</v>
      </c>
      <c r="J5818" s="2">
        <v>1</v>
      </c>
      <c r="K5818" s="2">
        <f t="shared" si="499"/>
        <v>11642000</v>
      </c>
      <c r="L5818" s="2">
        <v>1</v>
      </c>
      <c r="M5818" s="2">
        <f t="shared" si="500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497"/>
        <v>6</v>
      </c>
      <c r="S5818">
        <v>0.18</v>
      </c>
      <c r="T5818">
        <v>2.3E-3</v>
      </c>
      <c r="U5818">
        <f t="shared" si="498"/>
        <v>1.3799999999999999E-3</v>
      </c>
    </row>
    <row r="5819" spans="1:21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496"/>
        <v>3820</v>
      </c>
      <c r="J5819" s="2">
        <v>1</v>
      </c>
      <c r="K5819" s="2">
        <f t="shared" si="499"/>
        <v>11644000</v>
      </c>
      <c r="L5819" s="2">
        <v>1</v>
      </c>
      <c r="M5819" s="2">
        <f t="shared" si="500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497"/>
        <v>6</v>
      </c>
      <c r="S5819">
        <v>0.18</v>
      </c>
      <c r="T5819">
        <v>2.3E-3</v>
      </c>
      <c r="U5819">
        <f t="shared" si="498"/>
        <v>1.3799999999999999E-3</v>
      </c>
    </row>
    <row r="5820" spans="1:21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501">ROUNDDOWN(A5819/50*20+1500,-1)</f>
        <v>3820</v>
      </c>
      <c r="J5820" s="2">
        <v>1</v>
      </c>
      <c r="K5820" s="2">
        <f t="shared" si="499"/>
        <v>11646000</v>
      </c>
      <c r="L5820" s="2">
        <v>1</v>
      </c>
      <c r="M5820" s="2">
        <f t="shared" si="500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497"/>
        <v>6</v>
      </c>
      <c r="S5820">
        <v>0.18</v>
      </c>
      <c r="T5820">
        <v>2.3E-3</v>
      </c>
      <c r="U5820">
        <f t="shared" si="498"/>
        <v>1.3799999999999999E-3</v>
      </c>
    </row>
    <row r="5821" spans="1:21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501"/>
        <v>3820</v>
      </c>
      <c r="J5821" s="2">
        <v>1</v>
      </c>
      <c r="K5821" s="2">
        <f t="shared" si="499"/>
        <v>11648000</v>
      </c>
      <c r="L5821" s="2">
        <v>1</v>
      </c>
      <c r="M5821" s="2">
        <f t="shared" si="500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497"/>
        <v>6</v>
      </c>
      <c r="S5821">
        <v>0.18</v>
      </c>
      <c r="T5821">
        <v>2.3E-3</v>
      </c>
      <c r="U5821">
        <f t="shared" si="498"/>
        <v>1.3799999999999999E-3</v>
      </c>
    </row>
    <row r="5822" spans="1:21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501"/>
        <v>3820</v>
      </c>
      <c r="J5822" s="2">
        <v>1</v>
      </c>
      <c r="K5822" s="2">
        <f t="shared" si="499"/>
        <v>11650000</v>
      </c>
      <c r="L5822" s="2">
        <v>1</v>
      </c>
      <c r="M5822" s="2">
        <f t="shared" si="500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497"/>
        <v>6</v>
      </c>
      <c r="S5822">
        <v>0.18</v>
      </c>
      <c r="T5822">
        <v>2.3E-3</v>
      </c>
      <c r="U5822">
        <f t="shared" si="498"/>
        <v>1.3799999999999999E-3</v>
      </c>
    </row>
    <row r="5823" spans="1:21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501"/>
        <v>3820</v>
      </c>
      <c r="J5823" s="2">
        <v>1</v>
      </c>
      <c r="K5823" s="2">
        <f t="shared" si="499"/>
        <v>11652000</v>
      </c>
      <c r="L5823" s="2">
        <v>1</v>
      </c>
      <c r="M5823" s="2">
        <f t="shared" si="500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497"/>
        <v>6</v>
      </c>
      <c r="S5823">
        <v>0.18</v>
      </c>
      <c r="T5823">
        <v>2.3E-3</v>
      </c>
      <c r="U5823">
        <f t="shared" si="498"/>
        <v>1.3799999999999999E-3</v>
      </c>
    </row>
    <row r="5824" spans="1:21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501"/>
        <v>3820</v>
      </c>
      <c r="J5824" s="2">
        <v>1</v>
      </c>
      <c r="K5824" s="2">
        <f t="shared" si="499"/>
        <v>11654000</v>
      </c>
      <c r="L5824" s="2">
        <v>1</v>
      </c>
      <c r="M5824" s="2">
        <f t="shared" si="500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497"/>
        <v>6</v>
      </c>
      <c r="S5824">
        <v>0.18</v>
      </c>
      <c r="T5824">
        <v>2.3E-3</v>
      </c>
      <c r="U5824">
        <f t="shared" si="498"/>
        <v>1.3799999999999999E-3</v>
      </c>
    </row>
    <row r="5825" spans="1:21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501"/>
        <v>3820</v>
      </c>
      <c r="J5825" s="2">
        <v>1</v>
      </c>
      <c r="K5825" s="2">
        <f t="shared" si="499"/>
        <v>11656000</v>
      </c>
      <c r="L5825" s="2">
        <v>1</v>
      </c>
      <c r="M5825" s="2">
        <f t="shared" si="500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497"/>
        <v>6</v>
      </c>
      <c r="S5825">
        <v>0.18</v>
      </c>
      <c r="T5825">
        <v>2.3E-3</v>
      </c>
      <c r="U5825">
        <f t="shared" si="498"/>
        <v>1.3799999999999999E-3</v>
      </c>
    </row>
    <row r="5826" spans="1:21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501"/>
        <v>3820</v>
      </c>
      <c r="J5826" s="2">
        <v>1</v>
      </c>
      <c r="K5826" s="2">
        <f t="shared" si="499"/>
        <v>11658000</v>
      </c>
      <c r="L5826" s="2">
        <v>1</v>
      </c>
      <c r="M5826" s="2">
        <f t="shared" si="500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497"/>
        <v>6</v>
      </c>
      <c r="S5826">
        <v>0.18</v>
      </c>
      <c r="T5826">
        <v>2.3E-3</v>
      </c>
      <c r="U5826">
        <f t="shared" si="498"/>
        <v>1.3799999999999999E-3</v>
      </c>
    </row>
    <row r="5827" spans="1:21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501"/>
        <v>3820</v>
      </c>
      <c r="J5827" s="2">
        <v>1</v>
      </c>
      <c r="K5827" s="2">
        <f t="shared" si="499"/>
        <v>11660000</v>
      </c>
      <c r="L5827" s="2">
        <v>1</v>
      </c>
      <c r="M5827" s="2">
        <f t="shared" si="500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502">QUOTIENT(A5827,1000)+1</f>
        <v>6</v>
      </c>
      <c r="S5827">
        <v>0.18</v>
      </c>
      <c r="T5827">
        <v>2.3E-3</v>
      </c>
      <c r="U5827">
        <f t="shared" si="498"/>
        <v>1.3799999999999999E-3</v>
      </c>
    </row>
    <row r="5828" spans="1:21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501"/>
        <v>3830</v>
      </c>
      <c r="J5828" s="2">
        <v>1</v>
      </c>
      <c r="K5828" s="2">
        <f t="shared" si="499"/>
        <v>11662000</v>
      </c>
      <c r="L5828" s="2">
        <v>1</v>
      </c>
      <c r="M5828" s="2">
        <f t="shared" si="500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502"/>
        <v>6</v>
      </c>
      <c r="S5828">
        <v>0.18</v>
      </c>
      <c r="T5828">
        <v>2.3E-3</v>
      </c>
      <c r="U5828">
        <f t="shared" ref="U5828:U5891" si="503">T5828*0.6</f>
        <v>1.3799999999999999E-3</v>
      </c>
    </row>
    <row r="5829" spans="1:21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501"/>
        <v>3830</v>
      </c>
      <c r="J5829" s="2">
        <v>1</v>
      </c>
      <c r="K5829" s="2">
        <f t="shared" si="499"/>
        <v>11664000</v>
      </c>
      <c r="L5829" s="2">
        <v>1</v>
      </c>
      <c r="M5829" s="2">
        <f t="shared" si="500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502"/>
        <v>6</v>
      </c>
      <c r="S5829">
        <v>0.18</v>
      </c>
      <c r="T5829">
        <v>2.3E-3</v>
      </c>
      <c r="U5829">
        <f t="shared" si="503"/>
        <v>1.3799999999999999E-3</v>
      </c>
    </row>
    <row r="5830" spans="1:21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501"/>
        <v>3830</v>
      </c>
      <c r="J5830" s="2">
        <v>1</v>
      </c>
      <c r="K5830" s="2">
        <f t="shared" si="499"/>
        <v>11666000</v>
      </c>
      <c r="L5830" s="2">
        <v>1</v>
      </c>
      <c r="M5830" s="2">
        <f t="shared" si="500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502"/>
        <v>6</v>
      </c>
      <c r="S5830">
        <v>0.18</v>
      </c>
      <c r="T5830">
        <v>2.3E-3</v>
      </c>
      <c r="U5830">
        <f t="shared" si="503"/>
        <v>1.3799999999999999E-3</v>
      </c>
    </row>
    <row r="5831" spans="1:21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501"/>
        <v>3830</v>
      </c>
      <c r="J5831" s="2">
        <v>1</v>
      </c>
      <c r="K5831" s="2">
        <f t="shared" ref="K5831:K5894" si="504">10000+A5831*2000</f>
        <v>11668000</v>
      </c>
      <c r="L5831" s="2">
        <v>1</v>
      </c>
      <c r="M5831" s="2">
        <f t="shared" ref="M5831:M5894" si="505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502"/>
        <v>6</v>
      </c>
      <c r="S5831">
        <v>0.18</v>
      </c>
      <c r="T5831">
        <v>2.3E-3</v>
      </c>
      <c r="U5831">
        <f t="shared" si="503"/>
        <v>1.3799999999999999E-3</v>
      </c>
    </row>
    <row r="5832" spans="1:21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501"/>
        <v>3830</v>
      </c>
      <c r="J5832" s="2">
        <v>1</v>
      </c>
      <c r="K5832" s="2">
        <f t="shared" si="504"/>
        <v>11670000</v>
      </c>
      <c r="L5832" s="2">
        <v>1</v>
      </c>
      <c r="M5832" s="2">
        <f t="shared" si="505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502"/>
        <v>6</v>
      </c>
      <c r="S5832">
        <v>0.18</v>
      </c>
      <c r="T5832">
        <v>2.3E-3</v>
      </c>
      <c r="U5832">
        <f t="shared" si="503"/>
        <v>1.3799999999999999E-3</v>
      </c>
    </row>
    <row r="5833" spans="1:21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501"/>
        <v>3830</v>
      </c>
      <c r="J5833" s="2">
        <v>1</v>
      </c>
      <c r="K5833" s="2">
        <f t="shared" si="504"/>
        <v>11672000</v>
      </c>
      <c r="L5833" s="2">
        <v>1</v>
      </c>
      <c r="M5833" s="2">
        <f t="shared" si="505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502"/>
        <v>6</v>
      </c>
      <c r="S5833">
        <v>0.18</v>
      </c>
      <c r="T5833">
        <v>2.3E-3</v>
      </c>
      <c r="U5833">
        <f t="shared" si="503"/>
        <v>1.3799999999999999E-3</v>
      </c>
    </row>
    <row r="5834" spans="1:21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501"/>
        <v>3830</v>
      </c>
      <c r="J5834" s="2">
        <v>1</v>
      </c>
      <c r="K5834" s="2">
        <f t="shared" si="504"/>
        <v>11674000</v>
      </c>
      <c r="L5834" s="2">
        <v>1</v>
      </c>
      <c r="M5834" s="2">
        <f t="shared" si="505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502"/>
        <v>6</v>
      </c>
      <c r="S5834">
        <v>0.18</v>
      </c>
      <c r="T5834">
        <v>2.3E-3</v>
      </c>
      <c r="U5834">
        <f t="shared" si="503"/>
        <v>1.3799999999999999E-3</v>
      </c>
    </row>
    <row r="5835" spans="1:21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501"/>
        <v>3830</v>
      </c>
      <c r="J5835" s="2">
        <v>1</v>
      </c>
      <c r="K5835" s="2">
        <f t="shared" si="504"/>
        <v>11676000</v>
      </c>
      <c r="L5835" s="2">
        <v>1</v>
      </c>
      <c r="M5835" s="2">
        <f t="shared" si="505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502"/>
        <v>6</v>
      </c>
      <c r="S5835">
        <v>0.18</v>
      </c>
      <c r="T5835">
        <v>2.3E-3</v>
      </c>
      <c r="U5835">
        <f t="shared" si="503"/>
        <v>1.3799999999999999E-3</v>
      </c>
    </row>
    <row r="5836" spans="1:21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501"/>
        <v>3830</v>
      </c>
      <c r="J5836" s="2">
        <v>1</v>
      </c>
      <c r="K5836" s="2">
        <f t="shared" si="504"/>
        <v>11678000</v>
      </c>
      <c r="L5836" s="2">
        <v>1</v>
      </c>
      <c r="M5836" s="2">
        <f t="shared" si="505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502"/>
        <v>6</v>
      </c>
      <c r="S5836">
        <v>0.18</v>
      </c>
      <c r="T5836">
        <v>2.3E-3</v>
      </c>
      <c r="U5836">
        <f t="shared" si="503"/>
        <v>1.3799999999999999E-3</v>
      </c>
    </row>
    <row r="5837" spans="1:21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501"/>
        <v>3830</v>
      </c>
      <c r="J5837" s="2">
        <v>1</v>
      </c>
      <c r="K5837" s="2">
        <f t="shared" si="504"/>
        <v>11680000</v>
      </c>
      <c r="L5837" s="2">
        <v>1</v>
      </c>
      <c r="M5837" s="2">
        <f t="shared" si="505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502"/>
        <v>6</v>
      </c>
      <c r="S5837">
        <v>0.18</v>
      </c>
      <c r="T5837">
        <v>2.3E-3</v>
      </c>
      <c r="U5837">
        <f t="shared" si="503"/>
        <v>1.3799999999999999E-3</v>
      </c>
    </row>
    <row r="5838" spans="1:21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501"/>
        <v>3830</v>
      </c>
      <c r="J5838" s="2">
        <v>1</v>
      </c>
      <c r="K5838" s="2">
        <f t="shared" si="504"/>
        <v>11682000</v>
      </c>
      <c r="L5838" s="2">
        <v>1</v>
      </c>
      <c r="M5838" s="2">
        <f t="shared" si="505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502"/>
        <v>6</v>
      </c>
      <c r="S5838">
        <v>0.18</v>
      </c>
      <c r="T5838">
        <v>2.3E-3</v>
      </c>
      <c r="U5838">
        <f t="shared" si="503"/>
        <v>1.3799999999999999E-3</v>
      </c>
    </row>
    <row r="5839" spans="1:21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501"/>
        <v>3830</v>
      </c>
      <c r="J5839" s="2">
        <v>1</v>
      </c>
      <c r="K5839" s="2">
        <f t="shared" si="504"/>
        <v>11684000</v>
      </c>
      <c r="L5839" s="2">
        <v>1</v>
      </c>
      <c r="M5839" s="2">
        <f t="shared" si="505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502"/>
        <v>6</v>
      </c>
      <c r="S5839">
        <v>0.18</v>
      </c>
      <c r="T5839">
        <v>2.3E-3</v>
      </c>
      <c r="U5839">
        <f t="shared" si="503"/>
        <v>1.3799999999999999E-3</v>
      </c>
    </row>
    <row r="5840" spans="1:21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501"/>
        <v>3830</v>
      </c>
      <c r="J5840" s="2">
        <v>1</v>
      </c>
      <c r="K5840" s="2">
        <f t="shared" si="504"/>
        <v>11686000</v>
      </c>
      <c r="L5840" s="2">
        <v>1</v>
      </c>
      <c r="M5840" s="2">
        <f t="shared" si="505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502"/>
        <v>6</v>
      </c>
      <c r="S5840">
        <v>0.18</v>
      </c>
      <c r="T5840">
        <v>2.3E-3</v>
      </c>
      <c r="U5840">
        <f t="shared" si="503"/>
        <v>1.3799999999999999E-3</v>
      </c>
    </row>
    <row r="5841" spans="1:21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501"/>
        <v>3830</v>
      </c>
      <c r="J5841" s="2">
        <v>1</v>
      </c>
      <c r="K5841" s="2">
        <f t="shared" si="504"/>
        <v>11688000</v>
      </c>
      <c r="L5841" s="2">
        <v>1</v>
      </c>
      <c r="M5841" s="2">
        <f t="shared" si="505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502"/>
        <v>6</v>
      </c>
      <c r="S5841">
        <v>0.18</v>
      </c>
      <c r="T5841">
        <v>2.3E-3</v>
      </c>
      <c r="U5841">
        <f t="shared" si="503"/>
        <v>1.3799999999999999E-3</v>
      </c>
    </row>
    <row r="5842" spans="1:21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501"/>
        <v>3830</v>
      </c>
      <c r="J5842" s="2">
        <v>1</v>
      </c>
      <c r="K5842" s="2">
        <f t="shared" si="504"/>
        <v>11690000</v>
      </c>
      <c r="L5842" s="2">
        <v>1</v>
      </c>
      <c r="M5842" s="2">
        <f t="shared" si="505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502"/>
        <v>6</v>
      </c>
      <c r="S5842">
        <v>0.18</v>
      </c>
      <c r="T5842">
        <v>2.3E-3</v>
      </c>
      <c r="U5842">
        <f t="shared" si="503"/>
        <v>1.3799999999999999E-3</v>
      </c>
    </row>
    <row r="5843" spans="1:21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501"/>
        <v>3830</v>
      </c>
      <c r="J5843" s="2">
        <v>1</v>
      </c>
      <c r="K5843" s="2">
        <f t="shared" si="504"/>
        <v>11692000</v>
      </c>
      <c r="L5843" s="2">
        <v>1</v>
      </c>
      <c r="M5843" s="2">
        <f t="shared" si="505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502"/>
        <v>6</v>
      </c>
      <c r="S5843">
        <v>0.18</v>
      </c>
      <c r="T5843">
        <v>2.3E-3</v>
      </c>
      <c r="U5843">
        <f t="shared" si="503"/>
        <v>1.3799999999999999E-3</v>
      </c>
    </row>
    <row r="5844" spans="1:21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501"/>
        <v>3830</v>
      </c>
      <c r="J5844" s="2">
        <v>1</v>
      </c>
      <c r="K5844" s="2">
        <f t="shared" si="504"/>
        <v>11694000</v>
      </c>
      <c r="L5844" s="2">
        <v>1</v>
      </c>
      <c r="M5844" s="2">
        <f t="shared" si="505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502"/>
        <v>6</v>
      </c>
      <c r="S5844">
        <v>0.18</v>
      </c>
      <c r="T5844">
        <v>2.3E-3</v>
      </c>
      <c r="U5844">
        <f t="shared" si="503"/>
        <v>1.3799999999999999E-3</v>
      </c>
    </row>
    <row r="5845" spans="1:21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501"/>
        <v>3830</v>
      </c>
      <c r="J5845" s="2">
        <v>1</v>
      </c>
      <c r="K5845" s="2">
        <f t="shared" si="504"/>
        <v>11696000</v>
      </c>
      <c r="L5845" s="2">
        <v>1</v>
      </c>
      <c r="M5845" s="2">
        <f t="shared" si="505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502"/>
        <v>6</v>
      </c>
      <c r="S5845">
        <v>0.18</v>
      </c>
      <c r="T5845">
        <v>2.3E-3</v>
      </c>
      <c r="U5845">
        <f t="shared" si="503"/>
        <v>1.3799999999999999E-3</v>
      </c>
    </row>
    <row r="5846" spans="1:21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501"/>
        <v>3830</v>
      </c>
      <c r="J5846" s="2">
        <v>1</v>
      </c>
      <c r="K5846" s="2">
        <f t="shared" si="504"/>
        <v>11698000</v>
      </c>
      <c r="L5846" s="2">
        <v>1</v>
      </c>
      <c r="M5846" s="2">
        <f t="shared" si="505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502"/>
        <v>6</v>
      </c>
      <c r="S5846">
        <v>0.18</v>
      </c>
      <c r="T5846">
        <v>2.3E-3</v>
      </c>
      <c r="U5846">
        <f t="shared" si="503"/>
        <v>1.3799999999999999E-3</v>
      </c>
    </row>
    <row r="5847" spans="1:21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501"/>
        <v>3830</v>
      </c>
      <c r="J5847" s="2">
        <v>1</v>
      </c>
      <c r="K5847" s="2">
        <f t="shared" si="504"/>
        <v>11700000</v>
      </c>
      <c r="L5847" s="2">
        <v>1</v>
      </c>
      <c r="M5847" s="2">
        <f t="shared" si="505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502"/>
        <v>6</v>
      </c>
      <c r="S5847">
        <v>0.18</v>
      </c>
      <c r="T5847">
        <v>2.3E-3</v>
      </c>
      <c r="U5847">
        <f t="shared" si="503"/>
        <v>1.3799999999999999E-3</v>
      </c>
    </row>
    <row r="5848" spans="1:21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501"/>
        <v>3830</v>
      </c>
      <c r="J5848" s="2">
        <v>1</v>
      </c>
      <c r="K5848" s="2">
        <f t="shared" si="504"/>
        <v>11702000</v>
      </c>
      <c r="L5848" s="2">
        <v>1</v>
      </c>
      <c r="M5848" s="2">
        <f t="shared" si="505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502"/>
        <v>6</v>
      </c>
      <c r="S5848">
        <v>0.18</v>
      </c>
      <c r="T5848">
        <v>2.3E-3</v>
      </c>
      <c r="U5848">
        <f t="shared" si="503"/>
        <v>1.3799999999999999E-3</v>
      </c>
    </row>
    <row r="5849" spans="1:21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501"/>
        <v>3830</v>
      </c>
      <c r="J5849" s="2">
        <v>1</v>
      </c>
      <c r="K5849" s="2">
        <f t="shared" si="504"/>
        <v>11704000</v>
      </c>
      <c r="L5849" s="2">
        <v>1</v>
      </c>
      <c r="M5849" s="2">
        <f t="shared" si="505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502"/>
        <v>6</v>
      </c>
      <c r="S5849">
        <v>0.18</v>
      </c>
      <c r="T5849">
        <v>2.3E-3</v>
      </c>
      <c r="U5849">
        <f t="shared" si="503"/>
        <v>1.3799999999999999E-3</v>
      </c>
    </row>
    <row r="5850" spans="1:21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501"/>
        <v>3830</v>
      </c>
      <c r="J5850" s="2">
        <v>1</v>
      </c>
      <c r="K5850" s="2">
        <f t="shared" si="504"/>
        <v>11706000</v>
      </c>
      <c r="L5850" s="2">
        <v>1</v>
      </c>
      <c r="M5850" s="2">
        <f t="shared" si="505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502"/>
        <v>6</v>
      </c>
      <c r="S5850">
        <v>0.18</v>
      </c>
      <c r="T5850">
        <v>2.3E-3</v>
      </c>
      <c r="U5850">
        <f t="shared" si="503"/>
        <v>1.3799999999999999E-3</v>
      </c>
    </row>
    <row r="5851" spans="1:21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501"/>
        <v>3830</v>
      </c>
      <c r="J5851" s="2">
        <v>1</v>
      </c>
      <c r="K5851" s="2">
        <f t="shared" si="504"/>
        <v>11708000</v>
      </c>
      <c r="L5851" s="2">
        <v>1</v>
      </c>
      <c r="M5851" s="2">
        <f t="shared" si="505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502"/>
        <v>6</v>
      </c>
      <c r="S5851">
        <v>0.18</v>
      </c>
      <c r="T5851">
        <v>2.3E-3</v>
      </c>
      <c r="U5851">
        <f t="shared" si="503"/>
        <v>1.3799999999999999E-3</v>
      </c>
    </row>
    <row r="5852" spans="1:21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501"/>
        <v>3830</v>
      </c>
      <c r="J5852" s="2">
        <v>1</v>
      </c>
      <c r="K5852" s="2">
        <f t="shared" si="504"/>
        <v>11710000</v>
      </c>
      <c r="L5852" s="2">
        <v>1</v>
      </c>
      <c r="M5852" s="2">
        <f t="shared" si="505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502"/>
        <v>6</v>
      </c>
      <c r="S5852">
        <v>0.18</v>
      </c>
      <c r="T5852">
        <v>2.3E-3</v>
      </c>
      <c r="U5852">
        <f t="shared" si="503"/>
        <v>1.3799999999999999E-3</v>
      </c>
    </row>
    <row r="5853" spans="1:21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501"/>
        <v>3840</v>
      </c>
      <c r="I5853" s="1"/>
      <c r="J5853" s="1">
        <v>1</v>
      </c>
      <c r="K5853" s="1">
        <f t="shared" si="504"/>
        <v>11712000</v>
      </c>
      <c r="L5853" s="1">
        <v>1</v>
      </c>
      <c r="M5853" s="1">
        <f t="shared" si="505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502"/>
        <v>6</v>
      </c>
      <c r="S5853">
        <v>0.18</v>
      </c>
      <c r="T5853">
        <v>2.3E-3</v>
      </c>
      <c r="U5853">
        <f t="shared" si="503"/>
        <v>1.3799999999999999E-3</v>
      </c>
    </row>
    <row r="5854" spans="1:21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501"/>
        <v>3840</v>
      </c>
      <c r="I5854" s="1"/>
      <c r="J5854" s="1">
        <v>1</v>
      </c>
      <c r="K5854" s="1">
        <f t="shared" si="504"/>
        <v>11714000</v>
      </c>
      <c r="L5854" s="1">
        <v>1</v>
      </c>
      <c r="M5854" s="1">
        <f t="shared" si="505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502"/>
        <v>6</v>
      </c>
      <c r="S5854">
        <v>0.18</v>
      </c>
      <c r="T5854">
        <v>2.3E-3</v>
      </c>
      <c r="U5854">
        <f t="shared" si="503"/>
        <v>1.3799999999999999E-3</v>
      </c>
    </row>
    <row r="5855" spans="1:21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501"/>
        <v>3840</v>
      </c>
      <c r="I5855" s="1"/>
      <c r="J5855" s="1">
        <v>1</v>
      </c>
      <c r="K5855" s="1">
        <f t="shared" si="504"/>
        <v>11716000</v>
      </c>
      <c r="L5855" s="1">
        <v>1</v>
      </c>
      <c r="M5855" s="1">
        <f t="shared" si="505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502"/>
        <v>6</v>
      </c>
      <c r="S5855">
        <v>0.18</v>
      </c>
      <c r="T5855">
        <v>2.3E-3</v>
      </c>
      <c r="U5855">
        <f t="shared" si="503"/>
        <v>1.3799999999999999E-3</v>
      </c>
    </row>
    <row r="5856" spans="1:21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501"/>
        <v>3840</v>
      </c>
      <c r="I5856" s="1"/>
      <c r="J5856" s="1">
        <v>1</v>
      </c>
      <c r="K5856" s="1">
        <f t="shared" si="504"/>
        <v>11718000</v>
      </c>
      <c r="L5856" s="1">
        <v>1</v>
      </c>
      <c r="M5856" s="1">
        <f t="shared" si="505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502"/>
        <v>6</v>
      </c>
      <c r="S5856">
        <v>0.18</v>
      </c>
      <c r="T5856">
        <v>2.3E-3</v>
      </c>
      <c r="U5856">
        <f t="shared" si="503"/>
        <v>1.3799999999999999E-3</v>
      </c>
    </row>
    <row r="5857" spans="1:21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501"/>
        <v>3840</v>
      </c>
      <c r="I5857" s="1"/>
      <c r="J5857" s="1">
        <v>1</v>
      </c>
      <c r="K5857" s="1">
        <f t="shared" si="504"/>
        <v>11720000</v>
      </c>
      <c r="L5857" s="1">
        <v>1</v>
      </c>
      <c r="M5857" s="1">
        <f t="shared" si="505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502"/>
        <v>6</v>
      </c>
      <c r="S5857">
        <v>0.18</v>
      </c>
      <c r="T5857">
        <v>2.3E-3</v>
      </c>
      <c r="U5857">
        <f t="shared" si="503"/>
        <v>1.3799999999999999E-3</v>
      </c>
    </row>
    <row r="5858" spans="1:21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501"/>
        <v>3840</v>
      </c>
      <c r="I5858" s="1"/>
      <c r="J5858" s="1">
        <v>1</v>
      </c>
      <c r="K5858" s="1">
        <f t="shared" si="504"/>
        <v>11722000</v>
      </c>
      <c r="L5858" s="1">
        <v>1</v>
      </c>
      <c r="M5858" s="1">
        <f t="shared" si="505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502"/>
        <v>6</v>
      </c>
      <c r="S5858">
        <v>0.18</v>
      </c>
      <c r="T5858">
        <v>2.3E-3</v>
      </c>
      <c r="U5858">
        <f t="shared" si="503"/>
        <v>1.3799999999999999E-3</v>
      </c>
    </row>
    <row r="5859" spans="1:21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501"/>
        <v>3840</v>
      </c>
      <c r="I5859" s="1"/>
      <c r="J5859" s="1">
        <v>1</v>
      </c>
      <c r="K5859" s="1">
        <f t="shared" si="504"/>
        <v>11724000</v>
      </c>
      <c r="L5859" s="1">
        <v>1</v>
      </c>
      <c r="M5859" s="1">
        <f t="shared" si="505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502"/>
        <v>6</v>
      </c>
      <c r="S5859">
        <v>0.18</v>
      </c>
      <c r="T5859">
        <v>2.3E-3</v>
      </c>
      <c r="U5859">
        <f t="shared" si="503"/>
        <v>1.3799999999999999E-3</v>
      </c>
    </row>
    <row r="5860" spans="1:21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501"/>
        <v>3840</v>
      </c>
      <c r="I5860" s="1"/>
      <c r="J5860" s="1">
        <v>1</v>
      </c>
      <c r="K5860" s="1">
        <f t="shared" si="504"/>
        <v>11726000</v>
      </c>
      <c r="L5860" s="1">
        <v>1</v>
      </c>
      <c r="M5860" s="1">
        <f t="shared" si="505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502"/>
        <v>6</v>
      </c>
      <c r="S5860">
        <v>0.18</v>
      </c>
      <c r="T5860">
        <v>2.3E-3</v>
      </c>
      <c r="U5860">
        <f t="shared" si="503"/>
        <v>1.3799999999999999E-3</v>
      </c>
    </row>
    <row r="5861" spans="1:21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501"/>
        <v>3840</v>
      </c>
      <c r="I5861" s="1"/>
      <c r="J5861" s="1">
        <v>1</v>
      </c>
      <c r="K5861" s="1">
        <f t="shared" si="504"/>
        <v>11728000</v>
      </c>
      <c r="L5861" s="1">
        <v>1</v>
      </c>
      <c r="M5861" s="1">
        <f t="shared" si="505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502"/>
        <v>6</v>
      </c>
      <c r="S5861">
        <v>0.18</v>
      </c>
      <c r="T5861">
        <v>2.3E-3</v>
      </c>
      <c r="U5861">
        <f t="shared" si="503"/>
        <v>1.3799999999999999E-3</v>
      </c>
    </row>
    <row r="5862" spans="1:21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501"/>
        <v>3840</v>
      </c>
      <c r="I5862" s="1"/>
      <c r="J5862" s="1">
        <v>1</v>
      </c>
      <c r="K5862" s="1">
        <f t="shared" si="504"/>
        <v>11730000</v>
      </c>
      <c r="L5862" s="1">
        <v>1</v>
      </c>
      <c r="M5862" s="1">
        <f t="shared" si="505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502"/>
        <v>6</v>
      </c>
      <c r="S5862">
        <v>0.18</v>
      </c>
      <c r="T5862">
        <v>2.3E-3</v>
      </c>
      <c r="U5862">
        <f t="shared" si="503"/>
        <v>1.3799999999999999E-3</v>
      </c>
    </row>
    <row r="5863" spans="1:21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501"/>
        <v>3840</v>
      </c>
      <c r="I5863" s="1"/>
      <c r="J5863" s="1">
        <v>1</v>
      </c>
      <c r="K5863" s="1">
        <f t="shared" si="504"/>
        <v>11732000</v>
      </c>
      <c r="L5863" s="1">
        <v>1</v>
      </c>
      <c r="M5863" s="1">
        <f t="shared" si="505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502"/>
        <v>6</v>
      </c>
      <c r="S5863">
        <v>0.18</v>
      </c>
      <c r="T5863">
        <v>2.3E-3</v>
      </c>
      <c r="U5863">
        <f t="shared" si="503"/>
        <v>1.3799999999999999E-3</v>
      </c>
    </row>
    <row r="5864" spans="1:21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501"/>
        <v>3840</v>
      </c>
      <c r="I5864" s="1"/>
      <c r="J5864" s="1">
        <v>1</v>
      </c>
      <c r="K5864" s="1">
        <f t="shared" si="504"/>
        <v>11734000</v>
      </c>
      <c r="L5864" s="1">
        <v>1</v>
      </c>
      <c r="M5864" s="1">
        <f t="shared" si="505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502"/>
        <v>6</v>
      </c>
      <c r="S5864">
        <v>0.18</v>
      </c>
      <c r="T5864">
        <v>2.3E-3</v>
      </c>
      <c r="U5864">
        <f t="shared" si="503"/>
        <v>1.3799999999999999E-3</v>
      </c>
    </row>
    <row r="5865" spans="1:21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501"/>
        <v>3840</v>
      </c>
      <c r="I5865" s="1"/>
      <c r="J5865" s="1">
        <v>1</v>
      </c>
      <c r="K5865" s="1">
        <f t="shared" si="504"/>
        <v>11736000</v>
      </c>
      <c r="L5865" s="1">
        <v>1</v>
      </c>
      <c r="M5865" s="1">
        <f t="shared" si="505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502"/>
        <v>6</v>
      </c>
      <c r="S5865">
        <v>0.18</v>
      </c>
      <c r="T5865">
        <v>2.3E-3</v>
      </c>
      <c r="U5865">
        <f t="shared" si="503"/>
        <v>1.3799999999999999E-3</v>
      </c>
    </row>
    <row r="5866" spans="1:21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501"/>
        <v>3840</v>
      </c>
      <c r="I5866" s="1"/>
      <c r="J5866" s="1">
        <v>1</v>
      </c>
      <c r="K5866" s="1">
        <f t="shared" si="504"/>
        <v>11738000</v>
      </c>
      <c r="L5866" s="1">
        <v>1</v>
      </c>
      <c r="M5866" s="1">
        <f t="shared" si="505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502"/>
        <v>6</v>
      </c>
      <c r="S5866">
        <v>0.18</v>
      </c>
      <c r="T5866">
        <v>2.3E-3</v>
      </c>
      <c r="U5866">
        <f t="shared" si="503"/>
        <v>1.3799999999999999E-3</v>
      </c>
    </row>
    <row r="5867" spans="1:21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501"/>
        <v>3840</v>
      </c>
      <c r="I5867" s="1"/>
      <c r="J5867" s="1">
        <v>1</v>
      </c>
      <c r="K5867" s="1">
        <f t="shared" si="504"/>
        <v>11740000</v>
      </c>
      <c r="L5867" s="1">
        <v>1</v>
      </c>
      <c r="M5867" s="1">
        <f t="shared" si="505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502"/>
        <v>6</v>
      </c>
      <c r="S5867">
        <v>0.18</v>
      </c>
      <c r="T5867">
        <v>2.3E-3</v>
      </c>
      <c r="U5867">
        <f t="shared" si="503"/>
        <v>1.3799999999999999E-3</v>
      </c>
    </row>
    <row r="5868" spans="1:21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501"/>
        <v>3840</v>
      </c>
      <c r="I5868" s="1"/>
      <c r="J5868" s="1">
        <v>1</v>
      </c>
      <c r="K5868" s="1">
        <f t="shared" si="504"/>
        <v>11742000</v>
      </c>
      <c r="L5868" s="1">
        <v>1</v>
      </c>
      <c r="M5868" s="1">
        <f t="shared" si="505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502"/>
        <v>6</v>
      </c>
      <c r="S5868">
        <v>0.18</v>
      </c>
      <c r="T5868">
        <v>2.3E-3</v>
      </c>
      <c r="U5868">
        <f t="shared" si="503"/>
        <v>1.3799999999999999E-3</v>
      </c>
    </row>
    <row r="5869" spans="1:21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501"/>
        <v>3840</v>
      </c>
      <c r="I5869" s="1"/>
      <c r="J5869" s="1">
        <v>1</v>
      </c>
      <c r="K5869" s="1">
        <f t="shared" si="504"/>
        <v>11744000</v>
      </c>
      <c r="L5869" s="1">
        <v>1</v>
      </c>
      <c r="M5869" s="1">
        <f t="shared" si="505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502"/>
        <v>6</v>
      </c>
      <c r="S5869">
        <v>0.18</v>
      </c>
      <c r="T5869">
        <v>2.3E-3</v>
      </c>
      <c r="U5869">
        <f t="shared" si="503"/>
        <v>1.3799999999999999E-3</v>
      </c>
    </row>
    <row r="5870" spans="1:21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501"/>
        <v>3840</v>
      </c>
      <c r="I5870" s="1"/>
      <c r="J5870" s="1">
        <v>1</v>
      </c>
      <c r="K5870" s="1">
        <f t="shared" si="504"/>
        <v>11746000</v>
      </c>
      <c r="L5870" s="1">
        <v>1</v>
      </c>
      <c r="M5870" s="1">
        <f t="shared" si="505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502"/>
        <v>6</v>
      </c>
      <c r="S5870">
        <v>0.18</v>
      </c>
      <c r="T5870">
        <v>2.3E-3</v>
      </c>
      <c r="U5870">
        <f t="shared" si="503"/>
        <v>1.3799999999999999E-3</v>
      </c>
    </row>
    <row r="5871" spans="1:21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501"/>
        <v>3840</v>
      </c>
      <c r="I5871" s="1"/>
      <c r="J5871" s="1">
        <v>1</v>
      </c>
      <c r="K5871" s="1">
        <f t="shared" si="504"/>
        <v>11748000</v>
      </c>
      <c r="L5871" s="1">
        <v>1</v>
      </c>
      <c r="M5871" s="1">
        <f t="shared" si="505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502"/>
        <v>6</v>
      </c>
      <c r="S5871">
        <v>0.18</v>
      </c>
      <c r="T5871">
        <v>2.3E-3</v>
      </c>
      <c r="U5871">
        <f t="shared" si="503"/>
        <v>1.3799999999999999E-3</v>
      </c>
    </row>
    <row r="5872" spans="1:21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501"/>
        <v>3840</v>
      </c>
      <c r="I5872" s="1"/>
      <c r="J5872" s="1">
        <v>1</v>
      </c>
      <c r="K5872" s="1">
        <f t="shared" si="504"/>
        <v>11750000</v>
      </c>
      <c r="L5872" s="1">
        <v>1</v>
      </c>
      <c r="M5872" s="1">
        <f t="shared" si="505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502"/>
        <v>6</v>
      </c>
      <c r="S5872">
        <v>0.18</v>
      </c>
      <c r="T5872">
        <v>2.3E-3</v>
      </c>
      <c r="U5872">
        <f t="shared" si="503"/>
        <v>1.3799999999999999E-3</v>
      </c>
    </row>
    <row r="5873" spans="1:21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501"/>
        <v>3840</v>
      </c>
      <c r="I5873" s="1"/>
      <c r="J5873" s="1">
        <v>1</v>
      </c>
      <c r="K5873" s="1">
        <f t="shared" si="504"/>
        <v>11752000</v>
      </c>
      <c r="L5873" s="1">
        <v>1</v>
      </c>
      <c r="M5873" s="1">
        <f t="shared" si="505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502"/>
        <v>6</v>
      </c>
      <c r="S5873">
        <v>0.18</v>
      </c>
      <c r="T5873">
        <v>2.3E-3</v>
      </c>
      <c r="U5873">
        <f t="shared" si="503"/>
        <v>1.3799999999999999E-3</v>
      </c>
    </row>
    <row r="5874" spans="1:21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501"/>
        <v>3840</v>
      </c>
      <c r="I5874" s="1"/>
      <c r="J5874" s="1">
        <v>1</v>
      </c>
      <c r="K5874" s="1">
        <f t="shared" si="504"/>
        <v>11754000</v>
      </c>
      <c r="L5874" s="1">
        <v>1</v>
      </c>
      <c r="M5874" s="1">
        <f t="shared" si="505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502"/>
        <v>6</v>
      </c>
      <c r="S5874">
        <v>0.18</v>
      </c>
      <c r="T5874">
        <v>2.3E-3</v>
      </c>
      <c r="U5874">
        <f t="shared" si="503"/>
        <v>1.3799999999999999E-3</v>
      </c>
    </row>
    <row r="5875" spans="1:21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501"/>
        <v>3840</v>
      </c>
      <c r="I5875" s="1"/>
      <c r="J5875" s="1">
        <v>1</v>
      </c>
      <c r="K5875" s="1">
        <f t="shared" si="504"/>
        <v>11756000</v>
      </c>
      <c r="L5875" s="1">
        <v>1</v>
      </c>
      <c r="M5875" s="1">
        <f t="shared" si="505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502"/>
        <v>6</v>
      </c>
      <c r="S5875">
        <v>0.18</v>
      </c>
      <c r="T5875">
        <v>2.3E-3</v>
      </c>
      <c r="U5875">
        <f t="shared" si="503"/>
        <v>1.3799999999999999E-3</v>
      </c>
    </row>
    <row r="5876" spans="1:21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501"/>
        <v>3840</v>
      </c>
      <c r="I5876" s="1"/>
      <c r="J5876" s="1">
        <v>1</v>
      </c>
      <c r="K5876" s="1">
        <f t="shared" si="504"/>
        <v>11758000</v>
      </c>
      <c r="L5876" s="1">
        <v>1</v>
      </c>
      <c r="M5876" s="1">
        <f t="shared" si="505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502"/>
        <v>6</v>
      </c>
      <c r="S5876">
        <v>0.18</v>
      </c>
      <c r="T5876">
        <v>2.3E-3</v>
      </c>
      <c r="U5876">
        <f t="shared" si="503"/>
        <v>1.3799999999999999E-3</v>
      </c>
    </row>
    <row r="5877" spans="1:21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501"/>
        <v>3840</v>
      </c>
      <c r="I5877" s="1"/>
      <c r="J5877" s="1">
        <v>1</v>
      </c>
      <c r="K5877" s="1">
        <f t="shared" si="504"/>
        <v>11760000</v>
      </c>
      <c r="L5877" s="1">
        <v>1</v>
      </c>
      <c r="M5877" s="1">
        <f t="shared" si="505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502"/>
        <v>6</v>
      </c>
      <c r="S5877">
        <v>0.18</v>
      </c>
      <c r="T5877">
        <v>2.3E-3</v>
      </c>
      <c r="U5877">
        <f t="shared" si="503"/>
        <v>1.3799999999999999E-3</v>
      </c>
    </row>
    <row r="5878" spans="1:21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501"/>
        <v>3850</v>
      </c>
      <c r="I5878" s="1"/>
      <c r="J5878" s="1">
        <v>1</v>
      </c>
      <c r="K5878" s="1">
        <f t="shared" si="504"/>
        <v>11762000</v>
      </c>
      <c r="L5878" s="1">
        <v>1</v>
      </c>
      <c r="M5878" s="1">
        <f t="shared" si="505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502"/>
        <v>6</v>
      </c>
      <c r="S5878">
        <v>0.18</v>
      </c>
      <c r="T5878">
        <v>2.3E-3</v>
      </c>
      <c r="U5878">
        <f t="shared" si="503"/>
        <v>1.3799999999999999E-3</v>
      </c>
    </row>
    <row r="5879" spans="1:21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501"/>
        <v>3850</v>
      </c>
      <c r="I5879" s="1"/>
      <c r="J5879" s="1">
        <v>1</v>
      </c>
      <c r="K5879" s="1">
        <f t="shared" si="504"/>
        <v>11764000</v>
      </c>
      <c r="L5879" s="1">
        <v>1</v>
      </c>
      <c r="M5879" s="1">
        <f t="shared" si="505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502"/>
        <v>6</v>
      </c>
      <c r="S5879">
        <v>0.18</v>
      </c>
      <c r="T5879">
        <v>2.3E-3</v>
      </c>
      <c r="U5879">
        <f t="shared" si="503"/>
        <v>1.3799999999999999E-3</v>
      </c>
    </row>
    <row r="5880" spans="1:21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501"/>
        <v>3850</v>
      </c>
      <c r="I5880" s="1"/>
      <c r="J5880" s="1">
        <v>1</v>
      </c>
      <c r="K5880" s="1">
        <f t="shared" si="504"/>
        <v>11766000</v>
      </c>
      <c r="L5880" s="1">
        <v>1</v>
      </c>
      <c r="M5880" s="1">
        <f t="shared" si="505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502"/>
        <v>6</v>
      </c>
      <c r="S5880">
        <v>0.18</v>
      </c>
      <c r="T5880">
        <v>2.3E-3</v>
      </c>
      <c r="U5880">
        <f t="shared" si="503"/>
        <v>1.3799999999999999E-3</v>
      </c>
    </row>
    <row r="5881" spans="1:21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501"/>
        <v>3850</v>
      </c>
      <c r="I5881" s="1"/>
      <c r="J5881" s="1">
        <v>1</v>
      </c>
      <c r="K5881" s="1">
        <f t="shared" si="504"/>
        <v>11768000</v>
      </c>
      <c r="L5881" s="1">
        <v>1</v>
      </c>
      <c r="M5881" s="1">
        <f t="shared" si="505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502"/>
        <v>6</v>
      </c>
      <c r="S5881">
        <v>0.18</v>
      </c>
      <c r="T5881">
        <v>2.3E-3</v>
      </c>
      <c r="U5881">
        <f t="shared" si="503"/>
        <v>1.3799999999999999E-3</v>
      </c>
    </row>
    <row r="5882" spans="1:21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501"/>
        <v>3850</v>
      </c>
      <c r="I5882" s="1"/>
      <c r="J5882" s="1">
        <v>1</v>
      </c>
      <c r="K5882" s="1">
        <f t="shared" si="504"/>
        <v>11770000</v>
      </c>
      <c r="L5882" s="1">
        <v>1</v>
      </c>
      <c r="M5882" s="1">
        <f t="shared" si="505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502"/>
        <v>6</v>
      </c>
      <c r="S5882">
        <v>0.18</v>
      </c>
      <c r="T5882">
        <v>2.3E-3</v>
      </c>
      <c r="U5882">
        <f t="shared" si="503"/>
        <v>1.3799999999999999E-3</v>
      </c>
    </row>
    <row r="5883" spans="1:21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501"/>
        <v>3850</v>
      </c>
      <c r="I5883" s="1"/>
      <c r="J5883" s="1">
        <v>1</v>
      </c>
      <c r="K5883" s="1">
        <f t="shared" si="504"/>
        <v>11772000</v>
      </c>
      <c r="L5883" s="1">
        <v>1</v>
      </c>
      <c r="M5883" s="1">
        <f t="shared" si="505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502"/>
        <v>6</v>
      </c>
      <c r="S5883">
        <v>0.18</v>
      </c>
      <c r="T5883">
        <v>2.3E-3</v>
      </c>
      <c r="U5883">
        <f t="shared" si="503"/>
        <v>1.3799999999999999E-3</v>
      </c>
    </row>
    <row r="5884" spans="1:21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506">ROUNDDOWN(A5883/50*20+1500,-1)</f>
        <v>3850</v>
      </c>
      <c r="I5884" s="1"/>
      <c r="J5884" s="1">
        <v>1</v>
      </c>
      <c r="K5884" s="1">
        <f t="shared" si="504"/>
        <v>11774000</v>
      </c>
      <c r="L5884" s="1">
        <v>1</v>
      </c>
      <c r="M5884" s="1">
        <f t="shared" si="505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502"/>
        <v>6</v>
      </c>
      <c r="S5884">
        <v>0.18</v>
      </c>
      <c r="T5884">
        <v>2.3E-3</v>
      </c>
      <c r="U5884">
        <f t="shared" si="503"/>
        <v>1.3799999999999999E-3</v>
      </c>
    </row>
    <row r="5885" spans="1:21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506"/>
        <v>3850</v>
      </c>
      <c r="I5885" s="1"/>
      <c r="J5885" s="1">
        <v>1</v>
      </c>
      <c r="K5885" s="1">
        <f t="shared" si="504"/>
        <v>11776000</v>
      </c>
      <c r="L5885" s="1">
        <v>1</v>
      </c>
      <c r="M5885" s="1">
        <f t="shared" si="505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502"/>
        <v>6</v>
      </c>
      <c r="S5885">
        <v>0.18</v>
      </c>
      <c r="T5885">
        <v>2.3E-3</v>
      </c>
      <c r="U5885">
        <f t="shared" si="503"/>
        <v>1.3799999999999999E-3</v>
      </c>
    </row>
    <row r="5886" spans="1:21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506"/>
        <v>3850</v>
      </c>
      <c r="I5886" s="1"/>
      <c r="J5886" s="1">
        <v>1</v>
      </c>
      <c r="K5886" s="1">
        <f t="shared" si="504"/>
        <v>11778000</v>
      </c>
      <c r="L5886" s="1">
        <v>1</v>
      </c>
      <c r="M5886" s="1">
        <f t="shared" si="505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502"/>
        <v>6</v>
      </c>
      <c r="S5886">
        <v>0.18</v>
      </c>
      <c r="T5886">
        <v>2.3E-3</v>
      </c>
      <c r="U5886">
        <f t="shared" si="503"/>
        <v>1.3799999999999999E-3</v>
      </c>
    </row>
    <row r="5887" spans="1:21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506"/>
        <v>3850</v>
      </c>
      <c r="I5887" s="1"/>
      <c r="J5887" s="1">
        <v>1</v>
      </c>
      <c r="K5887" s="1">
        <f t="shared" si="504"/>
        <v>11780000</v>
      </c>
      <c r="L5887" s="1">
        <v>1</v>
      </c>
      <c r="M5887" s="1">
        <f t="shared" si="505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502"/>
        <v>6</v>
      </c>
      <c r="S5887">
        <v>0.18</v>
      </c>
      <c r="T5887">
        <v>2.3E-3</v>
      </c>
      <c r="U5887">
        <f t="shared" si="503"/>
        <v>1.3799999999999999E-3</v>
      </c>
    </row>
    <row r="5888" spans="1:21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506"/>
        <v>3850</v>
      </c>
      <c r="I5888" s="1"/>
      <c r="J5888" s="1">
        <v>1</v>
      </c>
      <c r="K5888" s="1">
        <f t="shared" si="504"/>
        <v>11782000</v>
      </c>
      <c r="L5888" s="1">
        <v>1</v>
      </c>
      <c r="M5888" s="1">
        <f t="shared" si="505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502"/>
        <v>6</v>
      </c>
      <c r="S5888">
        <v>0.18</v>
      </c>
      <c r="T5888">
        <v>2.3E-3</v>
      </c>
      <c r="U5888">
        <f t="shared" si="503"/>
        <v>1.3799999999999999E-3</v>
      </c>
    </row>
    <row r="5889" spans="1:21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506"/>
        <v>3850</v>
      </c>
      <c r="I5889" s="1"/>
      <c r="J5889" s="1">
        <v>1</v>
      </c>
      <c r="K5889" s="1">
        <f t="shared" si="504"/>
        <v>11784000</v>
      </c>
      <c r="L5889" s="1">
        <v>1</v>
      </c>
      <c r="M5889" s="1">
        <f t="shared" si="505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502"/>
        <v>6</v>
      </c>
      <c r="S5889">
        <v>0.18</v>
      </c>
      <c r="T5889">
        <v>2.3E-3</v>
      </c>
      <c r="U5889">
        <f t="shared" si="503"/>
        <v>1.3799999999999999E-3</v>
      </c>
    </row>
    <row r="5890" spans="1:21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506"/>
        <v>3850</v>
      </c>
      <c r="I5890" s="1"/>
      <c r="J5890" s="1">
        <v>1</v>
      </c>
      <c r="K5890" s="1">
        <f t="shared" si="504"/>
        <v>11786000</v>
      </c>
      <c r="L5890" s="1">
        <v>1</v>
      </c>
      <c r="M5890" s="1">
        <f t="shared" si="505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502"/>
        <v>6</v>
      </c>
      <c r="S5890">
        <v>0.18</v>
      </c>
      <c r="T5890">
        <v>2.3E-3</v>
      </c>
      <c r="U5890">
        <f t="shared" si="503"/>
        <v>1.3799999999999999E-3</v>
      </c>
    </row>
    <row r="5891" spans="1:21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506"/>
        <v>3850</v>
      </c>
      <c r="I5891" s="1"/>
      <c r="J5891" s="1">
        <v>1</v>
      </c>
      <c r="K5891" s="1">
        <f t="shared" si="504"/>
        <v>11788000</v>
      </c>
      <c r="L5891" s="1">
        <v>1</v>
      </c>
      <c r="M5891" s="1">
        <f t="shared" si="505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507">QUOTIENT(A5891,1000)+1</f>
        <v>6</v>
      </c>
      <c r="S5891">
        <v>0.18</v>
      </c>
      <c r="T5891">
        <v>2.3E-3</v>
      </c>
      <c r="U5891">
        <f t="shared" si="503"/>
        <v>1.3799999999999999E-3</v>
      </c>
    </row>
    <row r="5892" spans="1:21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506"/>
        <v>3850</v>
      </c>
      <c r="I5892" s="1"/>
      <c r="J5892" s="1">
        <v>1</v>
      </c>
      <c r="K5892" s="1">
        <f t="shared" si="504"/>
        <v>11790000</v>
      </c>
      <c r="L5892" s="1">
        <v>1</v>
      </c>
      <c r="M5892" s="1">
        <f t="shared" si="505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507"/>
        <v>6</v>
      </c>
      <c r="S5892">
        <v>0.18</v>
      </c>
      <c r="T5892">
        <v>2.3E-3</v>
      </c>
      <c r="U5892">
        <f t="shared" ref="U5892:U5955" si="508">T5892*0.6</f>
        <v>1.3799999999999999E-3</v>
      </c>
    </row>
    <row r="5893" spans="1:21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506"/>
        <v>3850</v>
      </c>
      <c r="I5893" s="1"/>
      <c r="J5893" s="1">
        <v>1</v>
      </c>
      <c r="K5893" s="1">
        <f t="shared" si="504"/>
        <v>11792000</v>
      </c>
      <c r="L5893" s="1">
        <v>1</v>
      </c>
      <c r="M5893" s="1">
        <f t="shared" si="505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507"/>
        <v>6</v>
      </c>
      <c r="S5893">
        <v>0.18</v>
      </c>
      <c r="T5893">
        <v>2.3E-3</v>
      </c>
      <c r="U5893">
        <f t="shared" si="508"/>
        <v>1.3799999999999999E-3</v>
      </c>
    </row>
    <row r="5894" spans="1:21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506"/>
        <v>3850</v>
      </c>
      <c r="I5894" s="1"/>
      <c r="J5894" s="1">
        <v>1</v>
      </c>
      <c r="K5894" s="1">
        <f t="shared" si="504"/>
        <v>11794000</v>
      </c>
      <c r="L5894" s="1">
        <v>1</v>
      </c>
      <c r="M5894" s="1">
        <f t="shared" si="505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507"/>
        <v>6</v>
      </c>
      <c r="S5894">
        <v>0.18</v>
      </c>
      <c r="T5894">
        <v>2.3E-3</v>
      </c>
      <c r="U5894">
        <f t="shared" si="508"/>
        <v>1.3799999999999999E-3</v>
      </c>
    </row>
    <row r="5895" spans="1:21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506"/>
        <v>3850</v>
      </c>
      <c r="I5895" s="1"/>
      <c r="J5895" s="1">
        <v>1</v>
      </c>
      <c r="K5895" s="1">
        <f t="shared" ref="K5895:K5958" si="509">10000+A5895*2000</f>
        <v>11796000</v>
      </c>
      <c r="L5895" s="1">
        <v>1</v>
      </c>
      <c r="M5895" s="1">
        <f t="shared" ref="M5895:M5958" si="510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507"/>
        <v>6</v>
      </c>
      <c r="S5895">
        <v>0.18</v>
      </c>
      <c r="T5895">
        <v>2.3E-3</v>
      </c>
      <c r="U5895">
        <f t="shared" si="508"/>
        <v>1.3799999999999999E-3</v>
      </c>
    </row>
    <row r="5896" spans="1:21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506"/>
        <v>3850</v>
      </c>
      <c r="I5896" s="1"/>
      <c r="J5896" s="1">
        <v>1</v>
      </c>
      <c r="K5896" s="1">
        <f t="shared" si="509"/>
        <v>11798000</v>
      </c>
      <c r="L5896" s="1">
        <v>1</v>
      </c>
      <c r="M5896" s="1">
        <f t="shared" si="510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507"/>
        <v>6</v>
      </c>
      <c r="S5896">
        <v>0.18</v>
      </c>
      <c r="T5896">
        <v>2.3E-3</v>
      </c>
      <c r="U5896">
        <f t="shared" si="508"/>
        <v>1.3799999999999999E-3</v>
      </c>
    </row>
    <row r="5897" spans="1:21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506"/>
        <v>3850</v>
      </c>
      <c r="I5897" s="1"/>
      <c r="J5897" s="1">
        <v>1</v>
      </c>
      <c r="K5897" s="1">
        <f t="shared" si="509"/>
        <v>11800000</v>
      </c>
      <c r="L5897" s="1">
        <v>1</v>
      </c>
      <c r="M5897" s="1">
        <f t="shared" si="510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507"/>
        <v>6</v>
      </c>
      <c r="S5897">
        <v>0.18</v>
      </c>
      <c r="T5897">
        <v>2.3E-3</v>
      </c>
      <c r="U5897">
        <f t="shared" si="508"/>
        <v>1.3799999999999999E-3</v>
      </c>
    </row>
    <row r="5898" spans="1:21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506"/>
        <v>3850</v>
      </c>
      <c r="I5898" s="1"/>
      <c r="J5898" s="1">
        <v>1</v>
      </c>
      <c r="K5898" s="1">
        <f t="shared" si="509"/>
        <v>11802000</v>
      </c>
      <c r="L5898" s="1">
        <v>1</v>
      </c>
      <c r="M5898" s="1">
        <f t="shared" si="510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507"/>
        <v>6</v>
      </c>
      <c r="S5898">
        <v>0.18</v>
      </c>
      <c r="T5898">
        <v>2.3E-3</v>
      </c>
      <c r="U5898">
        <f t="shared" si="508"/>
        <v>1.3799999999999999E-3</v>
      </c>
    </row>
    <row r="5899" spans="1:21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506"/>
        <v>3850</v>
      </c>
      <c r="I5899" s="1"/>
      <c r="J5899" s="1">
        <v>1</v>
      </c>
      <c r="K5899" s="1">
        <f t="shared" si="509"/>
        <v>11804000</v>
      </c>
      <c r="L5899" s="1">
        <v>1</v>
      </c>
      <c r="M5899" s="1">
        <f t="shared" si="510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507"/>
        <v>6</v>
      </c>
      <c r="S5899">
        <v>0.18</v>
      </c>
      <c r="T5899">
        <v>2.3E-3</v>
      </c>
      <c r="U5899">
        <f t="shared" si="508"/>
        <v>1.3799999999999999E-3</v>
      </c>
    </row>
    <row r="5900" spans="1:21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506"/>
        <v>3850</v>
      </c>
      <c r="I5900" s="1"/>
      <c r="J5900" s="1">
        <v>1</v>
      </c>
      <c r="K5900" s="1">
        <f t="shared" si="509"/>
        <v>11806000</v>
      </c>
      <c r="L5900" s="1">
        <v>1</v>
      </c>
      <c r="M5900" s="1">
        <f t="shared" si="510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507"/>
        <v>6</v>
      </c>
      <c r="S5900">
        <v>0.18</v>
      </c>
      <c r="T5900">
        <v>2.3E-3</v>
      </c>
      <c r="U5900">
        <f t="shared" si="508"/>
        <v>1.3799999999999999E-3</v>
      </c>
    </row>
    <row r="5901" spans="1:21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506"/>
        <v>3850</v>
      </c>
      <c r="I5901" s="1"/>
      <c r="J5901" s="1">
        <v>1</v>
      </c>
      <c r="K5901" s="1">
        <f t="shared" si="509"/>
        <v>11808000</v>
      </c>
      <c r="L5901" s="1">
        <v>1</v>
      </c>
      <c r="M5901" s="1">
        <f t="shared" si="510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507"/>
        <v>6</v>
      </c>
      <c r="S5901">
        <v>0.18</v>
      </c>
      <c r="T5901">
        <v>2.3E-3</v>
      </c>
      <c r="U5901">
        <f t="shared" si="508"/>
        <v>1.3799999999999999E-3</v>
      </c>
    </row>
    <row r="5902" spans="1:21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506"/>
        <v>3850</v>
      </c>
      <c r="I5902" s="1"/>
      <c r="J5902" s="1">
        <v>1</v>
      </c>
      <c r="K5902" s="1">
        <f t="shared" si="509"/>
        <v>11810000</v>
      </c>
      <c r="L5902" s="1">
        <v>1</v>
      </c>
      <c r="M5902" s="1">
        <f t="shared" si="510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507"/>
        <v>6</v>
      </c>
      <c r="S5902">
        <v>0.18</v>
      </c>
      <c r="T5902">
        <v>2.3E-3</v>
      </c>
      <c r="U5902">
        <f t="shared" si="508"/>
        <v>1.3799999999999999E-3</v>
      </c>
    </row>
    <row r="5903" spans="1:21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506"/>
        <v>3860</v>
      </c>
      <c r="J5903" s="2">
        <v>1</v>
      </c>
      <c r="K5903" s="2">
        <f t="shared" si="509"/>
        <v>11812000</v>
      </c>
      <c r="L5903" s="2">
        <v>1</v>
      </c>
      <c r="M5903" s="2">
        <f t="shared" si="510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507"/>
        <v>6</v>
      </c>
      <c r="S5903">
        <v>0.18</v>
      </c>
      <c r="T5903">
        <v>2.3E-3</v>
      </c>
      <c r="U5903">
        <f t="shared" si="508"/>
        <v>1.3799999999999999E-3</v>
      </c>
    </row>
    <row r="5904" spans="1:21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506"/>
        <v>3860</v>
      </c>
      <c r="J5904" s="2">
        <v>1</v>
      </c>
      <c r="K5904" s="2">
        <f t="shared" si="509"/>
        <v>11814000</v>
      </c>
      <c r="L5904" s="2">
        <v>1</v>
      </c>
      <c r="M5904" s="2">
        <f t="shared" si="510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507"/>
        <v>6</v>
      </c>
      <c r="S5904">
        <v>0.18</v>
      </c>
      <c r="T5904">
        <v>2.3E-3</v>
      </c>
      <c r="U5904">
        <f t="shared" si="508"/>
        <v>1.3799999999999999E-3</v>
      </c>
    </row>
    <row r="5905" spans="1:21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506"/>
        <v>3860</v>
      </c>
      <c r="J5905" s="2">
        <v>1</v>
      </c>
      <c r="K5905" s="2">
        <f t="shared" si="509"/>
        <v>11816000</v>
      </c>
      <c r="L5905" s="2">
        <v>1</v>
      </c>
      <c r="M5905" s="2">
        <f t="shared" si="510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507"/>
        <v>6</v>
      </c>
      <c r="S5905">
        <v>0.18</v>
      </c>
      <c r="T5905">
        <v>2.3E-3</v>
      </c>
      <c r="U5905">
        <f t="shared" si="508"/>
        <v>1.3799999999999999E-3</v>
      </c>
    </row>
    <row r="5906" spans="1:21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506"/>
        <v>3860</v>
      </c>
      <c r="J5906" s="2">
        <v>1</v>
      </c>
      <c r="K5906" s="2">
        <f t="shared" si="509"/>
        <v>11818000</v>
      </c>
      <c r="L5906" s="2">
        <v>1</v>
      </c>
      <c r="M5906" s="2">
        <f t="shared" si="510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507"/>
        <v>6</v>
      </c>
      <c r="S5906">
        <v>0.18</v>
      </c>
      <c r="T5906">
        <v>2.3E-3</v>
      </c>
      <c r="U5906">
        <f t="shared" si="508"/>
        <v>1.3799999999999999E-3</v>
      </c>
    </row>
    <row r="5907" spans="1:21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506"/>
        <v>3860</v>
      </c>
      <c r="J5907" s="2">
        <v>1</v>
      </c>
      <c r="K5907" s="2">
        <f t="shared" si="509"/>
        <v>11820000</v>
      </c>
      <c r="L5907" s="2">
        <v>1</v>
      </c>
      <c r="M5907" s="2">
        <f t="shared" si="510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507"/>
        <v>6</v>
      </c>
      <c r="S5907">
        <v>0.18</v>
      </c>
      <c r="T5907">
        <v>2.3E-3</v>
      </c>
      <c r="U5907">
        <f t="shared" si="508"/>
        <v>1.3799999999999999E-3</v>
      </c>
    </row>
    <row r="5908" spans="1:21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506"/>
        <v>3860</v>
      </c>
      <c r="J5908" s="2">
        <v>1</v>
      </c>
      <c r="K5908" s="2">
        <f t="shared" si="509"/>
        <v>11822000</v>
      </c>
      <c r="L5908" s="2">
        <v>1</v>
      </c>
      <c r="M5908" s="2">
        <f t="shared" si="510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507"/>
        <v>6</v>
      </c>
      <c r="S5908">
        <v>0.18</v>
      </c>
      <c r="T5908">
        <v>2.3E-3</v>
      </c>
      <c r="U5908">
        <f t="shared" si="508"/>
        <v>1.3799999999999999E-3</v>
      </c>
    </row>
    <row r="5909" spans="1:21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506"/>
        <v>3860</v>
      </c>
      <c r="J5909" s="2">
        <v>1</v>
      </c>
      <c r="K5909" s="2">
        <f t="shared" si="509"/>
        <v>11824000</v>
      </c>
      <c r="L5909" s="2">
        <v>1</v>
      </c>
      <c r="M5909" s="2">
        <f t="shared" si="510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507"/>
        <v>6</v>
      </c>
      <c r="S5909">
        <v>0.18</v>
      </c>
      <c r="T5909">
        <v>2.3E-3</v>
      </c>
      <c r="U5909">
        <f t="shared" si="508"/>
        <v>1.3799999999999999E-3</v>
      </c>
    </row>
    <row r="5910" spans="1:21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506"/>
        <v>3860</v>
      </c>
      <c r="J5910" s="2">
        <v>1</v>
      </c>
      <c r="K5910" s="2">
        <f t="shared" si="509"/>
        <v>11826000</v>
      </c>
      <c r="L5910" s="2">
        <v>1</v>
      </c>
      <c r="M5910" s="2">
        <f t="shared" si="510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507"/>
        <v>6</v>
      </c>
      <c r="S5910">
        <v>0.18</v>
      </c>
      <c r="T5910">
        <v>2.3E-3</v>
      </c>
      <c r="U5910">
        <f t="shared" si="508"/>
        <v>1.3799999999999999E-3</v>
      </c>
    </row>
    <row r="5911" spans="1:21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506"/>
        <v>3860</v>
      </c>
      <c r="J5911" s="2">
        <v>1</v>
      </c>
      <c r="K5911" s="2">
        <f t="shared" si="509"/>
        <v>11828000</v>
      </c>
      <c r="L5911" s="2">
        <v>1</v>
      </c>
      <c r="M5911" s="2">
        <f t="shared" si="510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507"/>
        <v>6</v>
      </c>
      <c r="S5911">
        <v>0.18</v>
      </c>
      <c r="T5911">
        <v>2.3E-3</v>
      </c>
      <c r="U5911">
        <f t="shared" si="508"/>
        <v>1.3799999999999999E-3</v>
      </c>
    </row>
    <row r="5912" spans="1:21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506"/>
        <v>3860</v>
      </c>
      <c r="J5912" s="2">
        <v>1</v>
      </c>
      <c r="K5912" s="2">
        <f t="shared" si="509"/>
        <v>11830000</v>
      </c>
      <c r="L5912" s="2">
        <v>1</v>
      </c>
      <c r="M5912" s="2">
        <f t="shared" si="510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507"/>
        <v>6</v>
      </c>
      <c r="S5912">
        <v>0.18</v>
      </c>
      <c r="T5912">
        <v>2.3E-3</v>
      </c>
      <c r="U5912">
        <f t="shared" si="508"/>
        <v>1.3799999999999999E-3</v>
      </c>
    </row>
    <row r="5913" spans="1:21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506"/>
        <v>3860</v>
      </c>
      <c r="J5913" s="2">
        <v>1</v>
      </c>
      <c r="K5913" s="2">
        <f t="shared" si="509"/>
        <v>11832000</v>
      </c>
      <c r="L5913" s="2">
        <v>1</v>
      </c>
      <c r="M5913" s="2">
        <f t="shared" si="510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507"/>
        <v>6</v>
      </c>
      <c r="S5913">
        <v>0.18</v>
      </c>
      <c r="T5913">
        <v>2.3E-3</v>
      </c>
      <c r="U5913">
        <f t="shared" si="508"/>
        <v>1.3799999999999999E-3</v>
      </c>
    </row>
    <row r="5914" spans="1:21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506"/>
        <v>3860</v>
      </c>
      <c r="J5914" s="2">
        <v>1</v>
      </c>
      <c r="K5914" s="2">
        <f t="shared" si="509"/>
        <v>11834000</v>
      </c>
      <c r="L5914" s="2">
        <v>1</v>
      </c>
      <c r="M5914" s="2">
        <f t="shared" si="510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507"/>
        <v>6</v>
      </c>
      <c r="S5914">
        <v>0.18</v>
      </c>
      <c r="T5914">
        <v>2.3E-3</v>
      </c>
      <c r="U5914">
        <f t="shared" si="508"/>
        <v>1.3799999999999999E-3</v>
      </c>
    </row>
    <row r="5915" spans="1:21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506"/>
        <v>3860</v>
      </c>
      <c r="J5915" s="2">
        <v>1</v>
      </c>
      <c r="K5915" s="2">
        <f t="shared" si="509"/>
        <v>11836000</v>
      </c>
      <c r="L5915" s="2">
        <v>1</v>
      </c>
      <c r="M5915" s="2">
        <f t="shared" si="510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507"/>
        <v>6</v>
      </c>
      <c r="S5915">
        <v>0.18</v>
      </c>
      <c r="T5915">
        <v>2.3E-3</v>
      </c>
      <c r="U5915">
        <f t="shared" si="508"/>
        <v>1.3799999999999999E-3</v>
      </c>
    </row>
    <row r="5916" spans="1:21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506"/>
        <v>3860</v>
      </c>
      <c r="J5916" s="2">
        <v>1</v>
      </c>
      <c r="K5916" s="2">
        <f t="shared" si="509"/>
        <v>11838000</v>
      </c>
      <c r="L5916" s="2">
        <v>1</v>
      </c>
      <c r="M5916" s="2">
        <f t="shared" si="510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507"/>
        <v>6</v>
      </c>
      <c r="S5916">
        <v>0.18</v>
      </c>
      <c r="T5916">
        <v>2.3E-3</v>
      </c>
      <c r="U5916">
        <f t="shared" si="508"/>
        <v>1.3799999999999999E-3</v>
      </c>
    </row>
    <row r="5917" spans="1:21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506"/>
        <v>3860</v>
      </c>
      <c r="J5917" s="2">
        <v>1</v>
      </c>
      <c r="K5917" s="2">
        <f t="shared" si="509"/>
        <v>11840000</v>
      </c>
      <c r="L5917" s="2">
        <v>1</v>
      </c>
      <c r="M5917" s="2">
        <f t="shared" si="510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507"/>
        <v>6</v>
      </c>
      <c r="S5917">
        <v>0.18</v>
      </c>
      <c r="T5917">
        <v>2.3E-3</v>
      </c>
      <c r="U5917">
        <f t="shared" si="508"/>
        <v>1.3799999999999999E-3</v>
      </c>
    </row>
    <row r="5918" spans="1:21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506"/>
        <v>3860</v>
      </c>
      <c r="J5918" s="2">
        <v>1</v>
      </c>
      <c r="K5918" s="2">
        <f t="shared" si="509"/>
        <v>11842000</v>
      </c>
      <c r="L5918" s="2">
        <v>1</v>
      </c>
      <c r="M5918" s="2">
        <f t="shared" si="510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507"/>
        <v>6</v>
      </c>
      <c r="S5918">
        <v>0.18</v>
      </c>
      <c r="T5918">
        <v>2.3E-3</v>
      </c>
      <c r="U5918">
        <f t="shared" si="508"/>
        <v>1.3799999999999999E-3</v>
      </c>
    </row>
    <row r="5919" spans="1:21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506"/>
        <v>3860</v>
      </c>
      <c r="J5919" s="2">
        <v>1</v>
      </c>
      <c r="K5919" s="2">
        <f t="shared" si="509"/>
        <v>11844000</v>
      </c>
      <c r="L5919" s="2">
        <v>1</v>
      </c>
      <c r="M5919" s="2">
        <f t="shared" si="510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507"/>
        <v>6</v>
      </c>
      <c r="S5919">
        <v>0.18</v>
      </c>
      <c r="T5919">
        <v>2.3E-3</v>
      </c>
      <c r="U5919">
        <f t="shared" si="508"/>
        <v>1.3799999999999999E-3</v>
      </c>
    </row>
    <row r="5920" spans="1:21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506"/>
        <v>3860</v>
      </c>
      <c r="J5920" s="2">
        <v>1</v>
      </c>
      <c r="K5920" s="2">
        <f t="shared" si="509"/>
        <v>11846000</v>
      </c>
      <c r="L5920" s="2">
        <v>1</v>
      </c>
      <c r="M5920" s="2">
        <f t="shared" si="510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507"/>
        <v>6</v>
      </c>
      <c r="S5920">
        <v>0.18</v>
      </c>
      <c r="T5920">
        <v>2.3E-3</v>
      </c>
      <c r="U5920">
        <f t="shared" si="508"/>
        <v>1.3799999999999999E-3</v>
      </c>
    </row>
    <row r="5921" spans="1:21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506"/>
        <v>3860</v>
      </c>
      <c r="J5921" s="2">
        <v>1</v>
      </c>
      <c r="K5921" s="2">
        <f t="shared" si="509"/>
        <v>11848000</v>
      </c>
      <c r="L5921" s="2">
        <v>1</v>
      </c>
      <c r="M5921" s="2">
        <f t="shared" si="510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507"/>
        <v>6</v>
      </c>
      <c r="S5921">
        <v>0.18</v>
      </c>
      <c r="T5921">
        <v>2.3E-3</v>
      </c>
      <c r="U5921">
        <f t="shared" si="508"/>
        <v>1.3799999999999999E-3</v>
      </c>
    </row>
    <row r="5922" spans="1:21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506"/>
        <v>3860</v>
      </c>
      <c r="J5922" s="2">
        <v>1</v>
      </c>
      <c r="K5922" s="2">
        <f t="shared" si="509"/>
        <v>11850000</v>
      </c>
      <c r="L5922" s="2">
        <v>1</v>
      </c>
      <c r="M5922" s="2">
        <f t="shared" si="510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507"/>
        <v>6</v>
      </c>
      <c r="S5922">
        <v>0.18</v>
      </c>
      <c r="T5922">
        <v>2.3E-3</v>
      </c>
      <c r="U5922">
        <f t="shared" si="508"/>
        <v>1.3799999999999999E-3</v>
      </c>
    </row>
    <row r="5923" spans="1:21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506"/>
        <v>3860</v>
      </c>
      <c r="J5923" s="2">
        <v>1</v>
      </c>
      <c r="K5923" s="2">
        <f t="shared" si="509"/>
        <v>11852000</v>
      </c>
      <c r="L5923" s="2">
        <v>1</v>
      </c>
      <c r="M5923" s="2">
        <f t="shared" si="510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507"/>
        <v>6</v>
      </c>
      <c r="S5923">
        <v>0.18</v>
      </c>
      <c r="T5923">
        <v>2.3E-3</v>
      </c>
      <c r="U5923">
        <f t="shared" si="508"/>
        <v>1.3799999999999999E-3</v>
      </c>
    </row>
    <row r="5924" spans="1:21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506"/>
        <v>3860</v>
      </c>
      <c r="J5924" s="2">
        <v>1</v>
      </c>
      <c r="K5924" s="2">
        <f t="shared" si="509"/>
        <v>11854000</v>
      </c>
      <c r="L5924" s="2">
        <v>1</v>
      </c>
      <c r="M5924" s="2">
        <f t="shared" si="510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507"/>
        <v>6</v>
      </c>
      <c r="S5924">
        <v>0.18</v>
      </c>
      <c r="T5924">
        <v>2.3E-3</v>
      </c>
      <c r="U5924">
        <f t="shared" si="508"/>
        <v>1.3799999999999999E-3</v>
      </c>
    </row>
    <row r="5925" spans="1:21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506"/>
        <v>3860</v>
      </c>
      <c r="J5925" s="2">
        <v>1</v>
      </c>
      <c r="K5925" s="2">
        <f t="shared" si="509"/>
        <v>11856000</v>
      </c>
      <c r="L5925" s="2">
        <v>1</v>
      </c>
      <c r="M5925" s="2">
        <f t="shared" si="510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507"/>
        <v>6</v>
      </c>
      <c r="S5925">
        <v>0.18</v>
      </c>
      <c r="T5925">
        <v>2.3E-3</v>
      </c>
      <c r="U5925">
        <f t="shared" si="508"/>
        <v>1.3799999999999999E-3</v>
      </c>
    </row>
    <row r="5926" spans="1:21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506"/>
        <v>3860</v>
      </c>
      <c r="J5926" s="2">
        <v>1</v>
      </c>
      <c r="K5926" s="2">
        <f t="shared" si="509"/>
        <v>11858000</v>
      </c>
      <c r="L5926" s="2">
        <v>1</v>
      </c>
      <c r="M5926" s="2">
        <f t="shared" si="510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507"/>
        <v>6</v>
      </c>
      <c r="S5926">
        <v>0.18</v>
      </c>
      <c r="T5926">
        <v>2.3E-3</v>
      </c>
      <c r="U5926">
        <f t="shared" si="508"/>
        <v>1.3799999999999999E-3</v>
      </c>
    </row>
    <row r="5927" spans="1:21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506"/>
        <v>3860</v>
      </c>
      <c r="J5927" s="2">
        <v>1</v>
      </c>
      <c r="K5927" s="2">
        <f t="shared" si="509"/>
        <v>11860000</v>
      </c>
      <c r="L5927" s="2">
        <v>1</v>
      </c>
      <c r="M5927" s="2">
        <f t="shared" si="510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507"/>
        <v>6</v>
      </c>
      <c r="S5927">
        <v>0.18</v>
      </c>
      <c r="T5927">
        <v>2.3E-3</v>
      </c>
      <c r="U5927">
        <f t="shared" si="508"/>
        <v>1.3799999999999999E-3</v>
      </c>
    </row>
    <row r="5928" spans="1:21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506"/>
        <v>3870</v>
      </c>
      <c r="J5928" s="2">
        <v>1</v>
      </c>
      <c r="K5928" s="2">
        <f t="shared" si="509"/>
        <v>11862000</v>
      </c>
      <c r="L5928" s="2">
        <v>1</v>
      </c>
      <c r="M5928" s="2">
        <f t="shared" si="510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507"/>
        <v>6</v>
      </c>
      <c r="S5928">
        <v>0.18</v>
      </c>
      <c r="T5928">
        <v>2.3E-3</v>
      </c>
      <c r="U5928">
        <f t="shared" si="508"/>
        <v>1.3799999999999999E-3</v>
      </c>
    </row>
    <row r="5929" spans="1:21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506"/>
        <v>3870</v>
      </c>
      <c r="J5929" s="2">
        <v>1</v>
      </c>
      <c r="K5929" s="2">
        <f t="shared" si="509"/>
        <v>11864000</v>
      </c>
      <c r="L5929" s="2">
        <v>1</v>
      </c>
      <c r="M5929" s="2">
        <f t="shared" si="510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507"/>
        <v>6</v>
      </c>
      <c r="S5929">
        <v>0.18</v>
      </c>
      <c r="T5929">
        <v>2.3E-3</v>
      </c>
      <c r="U5929">
        <f t="shared" si="508"/>
        <v>1.3799999999999999E-3</v>
      </c>
    </row>
    <row r="5930" spans="1:21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506"/>
        <v>3870</v>
      </c>
      <c r="J5930" s="2">
        <v>1</v>
      </c>
      <c r="K5930" s="2">
        <f t="shared" si="509"/>
        <v>11866000</v>
      </c>
      <c r="L5930" s="2">
        <v>1</v>
      </c>
      <c r="M5930" s="2">
        <f t="shared" si="510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507"/>
        <v>6</v>
      </c>
      <c r="S5930">
        <v>0.18</v>
      </c>
      <c r="T5930">
        <v>2.3E-3</v>
      </c>
      <c r="U5930">
        <f t="shared" si="508"/>
        <v>1.3799999999999999E-3</v>
      </c>
    </row>
    <row r="5931" spans="1:21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506"/>
        <v>3870</v>
      </c>
      <c r="J5931" s="2">
        <v>1</v>
      </c>
      <c r="K5931" s="2">
        <f t="shared" si="509"/>
        <v>11868000</v>
      </c>
      <c r="L5931" s="2">
        <v>1</v>
      </c>
      <c r="M5931" s="2">
        <f t="shared" si="510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507"/>
        <v>6</v>
      </c>
      <c r="S5931">
        <v>0.18</v>
      </c>
      <c r="T5931">
        <v>2.3E-3</v>
      </c>
      <c r="U5931">
        <f t="shared" si="508"/>
        <v>1.3799999999999999E-3</v>
      </c>
    </row>
    <row r="5932" spans="1:21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506"/>
        <v>3870</v>
      </c>
      <c r="J5932" s="2">
        <v>1</v>
      </c>
      <c r="K5932" s="2">
        <f t="shared" si="509"/>
        <v>11870000</v>
      </c>
      <c r="L5932" s="2">
        <v>1</v>
      </c>
      <c r="M5932" s="2">
        <f t="shared" si="510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507"/>
        <v>6</v>
      </c>
      <c r="S5932">
        <v>0.18</v>
      </c>
      <c r="T5932">
        <v>2.3E-3</v>
      </c>
      <c r="U5932">
        <f t="shared" si="508"/>
        <v>1.3799999999999999E-3</v>
      </c>
    </row>
    <row r="5933" spans="1:21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506"/>
        <v>3870</v>
      </c>
      <c r="J5933" s="2">
        <v>1</v>
      </c>
      <c r="K5933" s="2">
        <f t="shared" si="509"/>
        <v>11872000</v>
      </c>
      <c r="L5933" s="2">
        <v>1</v>
      </c>
      <c r="M5933" s="2">
        <f t="shared" si="510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507"/>
        <v>6</v>
      </c>
      <c r="S5933">
        <v>0.18</v>
      </c>
      <c r="T5933">
        <v>2.3E-3</v>
      </c>
      <c r="U5933">
        <f t="shared" si="508"/>
        <v>1.3799999999999999E-3</v>
      </c>
    </row>
    <row r="5934" spans="1:21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506"/>
        <v>3870</v>
      </c>
      <c r="J5934" s="2">
        <v>1</v>
      </c>
      <c r="K5934" s="2">
        <f t="shared" si="509"/>
        <v>11874000</v>
      </c>
      <c r="L5934" s="2">
        <v>1</v>
      </c>
      <c r="M5934" s="2">
        <f t="shared" si="510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507"/>
        <v>6</v>
      </c>
      <c r="S5934">
        <v>0.18</v>
      </c>
      <c r="T5934">
        <v>2.3E-3</v>
      </c>
      <c r="U5934">
        <f t="shared" si="508"/>
        <v>1.3799999999999999E-3</v>
      </c>
    </row>
    <row r="5935" spans="1:21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506"/>
        <v>3870</v>
      </c>
      <c r="J5935" s="2">
        <v>1</v>
      </c>
      <c r="K5935" s="2">
        <f t="shared" si="509"/>
        <v>11876000</v>
      </c>
      <c r="L5935" s="2">
        <v>1</v>
      </c>
      <c r="M5935" s="2">
        <f t="shared" si="510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507"/>
        <v>6</v>
      </c>
      <c r="S5935">
        <v>0.18</v>
      </c>
      <c r="T5935">
        <v>2.3E-3</v>
      </c>
      <c r="U5935">
        <f t="shared" si="508"/>
        <v>1.3799999999999999E-3</v>
      </c>
    </row>
    <row r="5936" spans="1:21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506"/>
        <v>3870</v>
      </c>
      <c r="J5936" s="2">
        <v>1</v>
      </c>
      <c r="K5936" s="2">
        <f t="shared" si="509"/>
        <v>11878000</v>
      </c>
      <c r="L5936" s="2">
        <v>1</v>
      </c>
      <c r="M5936" s="2">
        <f t="shared" si="510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507"/>
        <v>6</v>
      </c>
      <c r="S5936">
        <v>0.18</v>
      </c>
      <c r="T5936">
        <v>2.3E-3</v>
      </c>
      <c r="U5936">
        <f t="shared" si="508"/>
        <v>1.3799999999999999E-3</v>
      </c>
    </row>
    <row r="5937" spans="1:21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506"/>
        <v>3870</v>
      </c>
      <c r="J5937" s="2">
        <v>1</v>
      </c>
      <c r="K5937" s="2">
        <f t="shared" si="509"/>
        <v>11880000</v>
      </c>
      <c r="L5937" s="2">
        <v>1</v>
      </c>
      <c r="M5937" s="2">
        <f t="shared" si="510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507"/>
        <v>6</v>
      </c>
      <c r="S5937">
        <v>0.18</v>
      </c>
      <c r="T5937">
        <v>2.3E-3</v>
      </c>
      <c r="U5937">
        <f t="shared" si="508"/>
        <v>1.3799999999999999E-3</v>
      </c>
    </row>
    <row r="5938" spans="1:21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506"/>
        <v>3870</v>
      </c>
      <c r="J5938" s="2">
        <v>1</v>
      </c>
      <c r="K5938" s="2">
        <f t="shared" si="509"/>
        <v>11882000</v>
      </c>
      <c r="L5938" s="2">
        <v>1</v>
      </c>
      <c r="M5938" s="2">
        <f t="shared" si="510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507"/>
        <v>6</v>
      </c>
      <c r="S5938">
        <v>0.18</v>
      </c>
      <c r="T5938">
        <v>2.3E-3</v>
      </c>
      <c r="U5938">
        <f t="shared" si="508"/>
        <v>1.3799999999999999E-3</v>
      </c>
    </row>
    <row r="5939" spans="1:21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506"/>
        <v>3870</v>
      </c>
      <c r="J5939" s="2">
        <v>1</v>
      </c>
      <c r="K5939" s="2">
        <f t="shared" si="509"/>
        <v>11884000</v>
      </c>
      <c r="L5939" s="2">
        <v>1</v>
      </c>
      <c r="M5939" s="2">
        <f t="shared" si="510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507"/>
        <v>6</v>
      </c>
      <c r="S5939">
        <v>0.18</v>
      </c>
      <c r="T5939">
        <v>2.3E-3</v>
      </c>
      <c r="U5939">
        <f t="shared" si="508"/>
        <v>1.3799999999999999E-3</v>
      </c>
    </row>
    <row r="5940" spans="1:21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506"/>
        <v>3870</v>
      </c>
      <c r="J5940" s="2">
        <v>1</v>
      </c>
      <c r="K5940" s="2">
        <f t="shared" si="509"/>
        <v>11886000</v>
      </c>
      <c r="L5940" s="2">
        <v>1</v>
      </c>
      <c r="M5940" s="2">
        <f t="shared" si="510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507"/>
        <v>6</v>
      </c>
      <c r="S5940">
        <v>0.18</v>
      </c>
      <c r="T5940">
        <v>2.3E-3</v>
      </c>
      <c r="U5940">
        <f t="shared" si="508"/>
        <v>1.3799999999999999E-3</v>
      </c>
    </row>
    <row r="5941" spans="1:21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506"/>
        <v>3870</v>
      </c>
      <c r="J5941" s="2">
        <v>1</v>
      </c>
      <c r="K5941" s="2">
        <f t="shared" si="509"/>
        <v>11888000</v>
      </c>
      <c r="L5941" s="2">
        <v>1</v>
      </c>
      <c r="M5941" s="2">
        <f t="shared" si="510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507"/>
        <v>6</v>
      </c>
      <c r="S5941">
        <v>0.18</v>
      </c>
      <c r="T5941">
        <v>2.3E-3</v>
      </c>
      <c r="U5941">
        <f t="shared" si="508"/>
        <v>1.3799999999999999E-3</v>
      </c>
    </row>
    <row r="5942" spans="1:21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506"/>
        <v>3870</v>
      </c>
      <c r="J5942" s="2">
        <v>1</v>
      </c>
      <c r="K5942" s="2">
        <f t="shared" si="509"/>
        <v>11890000</v>
      </c>
      <c r="L5942" s="2">
        <v>1</v>
      </c>
      <c r="M5942" s="2">
        <f t="shared" si="510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507"/>
        <v>6</v>
      </c>
      <c r="S5942">
        <v>0.18</v>
      </c>
      <c r="T5942">
        <v>2.3E-3</v>
      </c>
      <c r="U5942">
        <f t="shared" si="508"/>
        <v>1.3799999999999999E-3</v>
      </c>
    </row>
    <row r="5943" spans="1:21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506"/>
        <v>3870</v>
      </c>
      <c r="J5943" s="2">
        <v>1</v>
      </c>
      <c r="K5943" s="2">
        <f t="shared" si="509"/>
        <v>11892000</v>
      </c>
      <c r="L5943" s="2">
        <v>1</v>
      </c>
      <c r="M5943" s="2">
        <f t="shared" si="510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507"/>
        <v>6</v>
      </c>
      <c r="S5943">
        <v>0.18</v>
      </c>
      <c r="T5943">
        <v>2.3E-3</v>
      </c>
      <c r="U5943">
        <f t="shared" si="508"/>
        <v>1.3799999999999999E-3</v>
      </c>
    </row>
    <row r="5944" spans="1:21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506"/>
        <v>3870</v>
      </c>
      <c r="J5944" s="2">
        <v>1</v>
      </c>
      <c r="K5944" s="2">
        <f t="shared" si="509"/>
        <v>11894000</v>
      </c>
      <c r="L5944" s="2">
        <v>1</v>
      </c>
      <c r="M5944" s="2">
        <f t="shared" si="510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507"/>
        <v>6</v>
      </c>
      <c r="S5944">
        <v>0.18</v>
      </c>
      <c r="T5944">
        <v>2.3E-3</v>
      </c>
      <c r="U5944">
        <f t="shared" si="508"/>
        <v>1.3799999999999999E-3</v>
      </c>
    </row>
    <row r="5945" spans="1:21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506"/>
        <v>3870</v>
      </c>
      <c r="J5945" s="2">
        <v>1</v>
      </c>
      <c r="K5945" s="2">
        <f t="shared" si="509"/>
        <v>11896000</v>
      </c>
      <c r="L5945" s="2">
        <v>1</v>
      </c>
      <c r="M5945" s="2">
        <f t="shared" si="510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507"/>
        <v>6</v>
      </c>
      <c r="S5945">
        <v>0.18</v>
      </c>
      <c r="T5945">
        <v>2.3E-3</v>
      </c>
      <c r="U5945">
        <f t="shared" si="508"/>
        <v>1.3799999999999999E-3</v>
      </c>
    </row>
    <row r="5946" spans="1:21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506"/>
        <v>3870</v>
      </c>
      <c r="J5946" s="2">
        <v>1</v>
      </c>
      <c r="K5946" s="2">
        <f t="shared" si="509"/>
        <v>11898000</v>
      </c>
      <c r="L5946" s="2">
        <v>1</v>
      </c>
      <c r="M5946" s="2">
        <f t="shared" si="510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507"/>
        <v>6</v>
      </c>
      <c r="S5946">
        <v>0.18</v>
      </c>
      <c r="T5946">
        <v>2.3E-3</v>
      </c>
      <c r="U5946">
        <f t="shared" si="508"/>
        <v>1.3799999999999999E-3</v>
      </c>
    </row>
    <row r="5947" spans="1:21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506"/>
        <v>3870</v>
      </c>
      <c r="J5947" s="2">
        <v>1</v>
      </c>
      <c r="K5947" s="2">
        <f t="shared" si="509"/>
        <v>11900000</v>
      </c>
      <c r="L5947" s="2">
        <v>1</v>
      </c>
      <c r="M5947" s="2">
        <f t="shared" si="510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507"/>
        <v>6</v>
      </c>
      <c r="S5947">
        <v>0.18</v>
      </c>
      <c r="T5947">
        <v>2.3E-3</v>
      </c>
      <c r="U5947">
        <f t="shared" si="508"/>
        <v>1.3799999999999999E-3</v>
      </c>
    </row>
    <row r="5948" spans="1:21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511">ROUNDDOWN(A5947/50*20+1500,-1)</f>
        <v>3870</v>
      </c>
      <c r="J5948" s="2">
        <v>1</v>
      </c>
      <c r="K5948" s="2">
        <f t="shared" si="509"/>
        <v>11902000</v>
      </c>
      <c r="L5948" s="2">
        <v>1</v>
      </c>
      <c r="M5948" s="2">
        <f t="shared" si="510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507"/>
        <v>6</v>
      </c>
      <c r="S5948">
        <v>0.18</v>
      </c>
      <c r="T5948">
        <v>2.3E-3</v>
      </c>
      <c r="U5948">
        <f t="shared" si="508"/>
        <v>1.3799999999999999E-3</v>
      </c>
    </row>
    <row r="5949" spans="1:21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511"/>
        <v>3870</v>
      </c>
      <c r="J5949" s="2">
        <v>1</v>
      </c>
      <c r="K5949" s="2">
        <f t="shared" si="509"/>
        <v>11904000</v>
      </c>
      <c r="L5949" s="2">
        <v>1</v>
      </c>
      <c r="M5949" s="2">
        <f t="shared" si="510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507"/>
        <v>6</v>
      </c>
      <c r="S5949">
        <v>0.18</v>
      </c>
      <c r="T5949">
        <v>2.3E-3</v>
      </c>
      <c r="U5949">
        <f t="shared" si="508"/>
        <v>1.3799999999999999E-3</v>
      </c>
    </row>
    <row r="5950" spans="1:21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511"/>
        <v>3870</v>
      </c>
      <c r="J5950" s="2">
        <v>1</v>
      </c>
      <c r="K5950" s="2">
        <f t="shared" si="509"/>
        <v>11906000</v>
      </c>
      <c r="L5950" s="2">
        <v>1</v>
      </c>
      <c r="M5950" s="2">
        <f t="shared" si="510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507"/>
        <v>6</v>
      </c>
      <c r="S5950">
        <v>0.18</v>
      </c>
      <c r="T5950">
        <v>2.3E-3</v>
      </c>
      <c r="U5950">
        <f t="shared" si="508"/>
        <v>1.3799999999999999E-3</v>
      </c>
    </row>
    <row r="5951" spans="1:21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511"/>
        <v>3870</v>
      </c>
      <c r="J5951" s="2">
        <v>1</v>
      </c>
      <c r="K5951" s="2">
        <f t="shared" si="509"/>
        <v>11908000</v>
      </c>
      <c r="L5951" s="2">
        <v>1</v>
      </c>
      <c r="M5951" s="2">
        <f t="shared" si="510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507"/>
        <v>6</v>
      </c>
      <c r="S5951">
        <v>0.18</v>
      </c>
      <c r="T5951">
        <v>2.3E-3</v>
      </c>
      <c r="U5951">
        <f t="shared" si="508"/>
        <v>1.3799999999999999E-3</v>
      </c>
    </row>
    <row r="5952" spans="1:21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511"/>
        <v>3870</v>
      </c>
      <c r="J5952" s="2">
        <v>1</v>
      </c>
      <c r="K5952" s="2">
        <f t="shared" si="509"/>
        <v>11910000</v>
      </c>
      <c r="L5952" s="2">
        <v>1</v>
      </c>
      <c r="M5952" s="2">
        <f t="shared" si="510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507"/>
        <v>6</v>
      </c>
      <c r="S5952">
        <v>0.18</v>
      </c>
      <c r="T5952">
        <v>2.3E-3</v>
      </c>
      <c r="U5952">
        <f t="shared" si="508"/>
        <v>1.3799999999999999E-3</v>
      </c>
    </row>
    <row r="5953" spans="1:21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511"/>
        <v>3880</v>
      </c>
      <c r="I5953" s="1"/>
      <c r="J5953" s="1">
        <v>1</v>
      </c>
      <c r="K5953" s="1">
        <f t="shared" si="509"/>
        <v>11912000</v>
      </c>
      <c r="L5953" s="1">
        <v>1</v>
      </c>
      <c r="M5953" s="1">
        <f t="shared" si="510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507"/>
        <v>6</v>
      </c>
      <c r="S5953">
        <v>0.18</v>
      </c>
      <c r="T5953">
        <v>2.3E-3</v>
      </c>
      <c r="U5953">
        <f t="shared" si="508"/>
        <v>1.3799999999999999E-3</v>
      </c>
    </row>
    <row r="5954" spans="1:21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511"/>
        <v>3880</v>
      </c>
      <c r="I5954" s="1"/>
      <c r="J5954" s="1">
        <v>1</v>
      </c>
      <c r="K5954" s="1">
        <f t="shared" si="509"/>
        <v>11914000</v>
      </c>
      <c r="L5954" s="1">
        <v>1</v>
      </c>
      <c r="M5954" s="1">
        <f t="shared" si="510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507"/>
        <v>6</v>
      </c>
      <c r="S5954">
        <v>0.18</v>
      </c>
      <c r="T5954">
        <v>2.3E-3</v>
      </c>
      <c r="U5954">
        <f t="shared" si="508"/>
        <v>1.3799999999999999E-3</v>
      </c>
    </row>
    <row r="5955" spans="1:21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511"/>
        <v>3880</v>
      </c>
      <c r="I5955" s="1"/>
      <c r="J5955" s="1">
        <v>1</v>
      </c>
      <c r="K5955" s="1">
        <f t="shared" si="509"/>
        <v>11916000</v>
      </c>
      <c r="L5955" s="1">
        <v>1</v>
      </c>
      <c r="M5955" s="1">
        <f t="shared" si="510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512">QUOTIENT(A5955,1000)+1</f>
        <v>6</v>
      </c>
      <c r="S5955">
        <v>0.18</v>
      </c>
      <c r="T5955">
        <v>2.3E-3</v>
      </c>
      <c r="U5955">
        <f t="shared" si="508"/>
        <v>1.3799999999999999E-3</v>
      </c>
    </row>
    <row r="5956" spans="1:21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511"/>
        <v>3880</v>
      </c>
      <c r="I5956" s="1"/>
      <c r="J5956" s="1">
        <v>1</v>
      </c>
      <c r="K5956" s="1">
        <f t="shared" si="509"/>
        <v>11918000</v>
      </c>
      <c r="L5956" s="1">
        <v>1</v>
      </c>
      <c r="M5956" s="1">
        <f t="shared" si="510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512"/>
        <v>6</v>
      </c>
      <c r="S5956">
        <v>0.18</v>
      </c>
      <c r="T5956">
        <v>2.3E-3</v>
      </c>
      <c r="U5956">
        <f t="shared" ref="U5956:U6019" si="513">T5956*0.6</f>
        <v>1.3799999999999999E-3</v>
      </c>
    </row>
    <row r="5957" spans="1:21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511"/>
        <v>3880</v>
      </c>
      <c r="I5957" s="1"/>
      <c r="J5957" s="1">
        <v>1</v>
      </c>
      <c r="K5957" s="1">
        <f t="shared" si="509"/>
        <v>11920000</v>
      </c>
      <c r="L5957" s="1">
        <v>1</v>
      </c>
      <c r="M5957" s="1">
        <f t="shared" si="510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512"/>
        <v>6</v>
      </c>
      <c r="S5957">
        <v>0.18</v>
      </c>
      <c r="T5957">
        <v>2.3E-3</v>
      </c>
      <c r="U5957">
        <f t="shared" si="513"/>
        <v>1.3799999999999999E-3</v>
      </c>
    </row>
    <row r="5958" spans="1:21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511"/>
        <v>3880</v>
      </c>
      <c r="I5958" s="1"/>
      <c r="J5958" s="1">
        <v>1</v>
      </c>
      <c r="K5958" s="1">
        <f t="shared" si="509"/>
        <v>11922000</v>
      </c>
      <c r="L5958" s="1">
        <v>1</v>
      </c>
      <c r="M5958" s="1">
        <f t="shared" si="510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512"/>
        <v>6</v>
      </c>
      <c r="S5958">
        <v>0.18</v>
      </c>
      <c r="T5958">
        <v>2.3E-3</v>
      </c>
      <c r="U5958">
        <f t="shared" si="513"/>
        <v>1.3799999999999999E-3</v>
      </c>
    </row>
    <row r="5959" spans="1:21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511"/>
        <v>3880</v>
      </c>
      <c r="I5959" s="1"/>
      <c r="J5959" s="1">
        <v>1</v>
      </c>
      <c r="K5959" s="1">
        <f t="shared" ref="K5959:K6002" si="514">10000+A5959*2000</f>
        <v>11924000</v>
      </c>
      <c r="L5959" s="1">
        <v>1</v>
      </c>
      <c r="M5959" s="1">
        <f t="shared" ref="M5959:M6002" si="515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512"/>
        <v>6</v>
      </c>
      <c r="S5959">
        <v>0.18</v>
      </c>
      <c r="T5959">
        <v>2.3E-3</v>
      </c>
      <c r="U5959">
        <f t="shared" si="513"/>
        <v>1.3799999999999999E-3</v>
      </c>
    </row>
    <row r="5960" spans="1:21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511"/>
        <v>3880</v>
      </c>
      <c r="I5960" s="1"/>
      <c r="J5960" s="1">
        <v>1</v>
      </c>
      <c r="K5960" s="1">
        <f t="shared" si="514"/>
        <v>11926000</v>
      </c>
      <c r="L5960" s="1">
        <v>1</v>
      </c>
      <c r="M5960" s="1">
        <f t="shared" si="515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512"/>
        <v>6</v>
      </c>
      <c r="S5960">
        <v>0.18</v>
      </c>
      <c r="T5960">
        <v>2.3E-3</v>
      </c>
      <c r="U5960">
        <f t="shared" si="513"/>
        <v>1.3799999999999999E-3</v>
      </c>
    </row>
    <row r="5961" spans="1:21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511"/>
        <v>3880</v>
      </c>
      <c r="I5961" s="1"/>
      <c r="J5961" s="1">
        <v>1</v>
      </c>
      <c r="K5961" s="1">
        <f t="shared" si="514"/>
        <v>11928000</v>
      </c>
      <c r="L5961" s="1">
        <v>1</v>
      </c>
      <c r="M5961" s="1">
        <f t="shared" si="515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512"/>
        <v>6</v>
      </c>
      <c r="S5961">
        <v>0.18</v>
      </c>
      <c r="T5961">
        <v>2.3E-3</v>
      </c>
      <c r="U5961">
        <f t="shared" si="513"/>
        <v>1.3799999999999999E-3</v>
      </c>
    </row>
    <row r="5962" spans="1:21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511"/>
        <v>3880</v>
      </c>
      <c r="I5962" s="1"/>
      <c r="J5962" s="1">
        <v>1</v>
      </c>
      <c r="K5962" s="1">
        <f t="shared" si="514"/>
        <v>11930000</v>
      </c>
      <c r="L5962" s="1">
        <v>1</v>
      </c>
      <c r="M5962" s="1">
        <f t="shared" si="515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512"/>
        <v>6</v>
      </c>
      <c r="S5962">
        <v>0.18</v>
      </c>
      <c r="T5962">
        <v>2.3E-3</v>
      </c>
      <c r="U5962">
        <f t="shared" si="513"/>
        <v>1.3799999999999999E-3</v>
      </c>
    </row>
    <row r="5963" spans="1:21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511"/>
        <v>3880</v>
      </c>
      <c r="I5963" s="1"/>
      <c r="J5963" s="1">
        <v>1</v>
      </c>
      <c r="K5963" s="1">
        <f t="shared" si="514"/>
        <v>11932000</v>
      </c>
      <c r="L5963" s="1">
        <v>1</v>
      </c>
      <c r="M5963" s="1">
        <f t="shared" si="515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512"/>
        <v>6</v>
      </c>
      <c r="S5963">
        <v>0.18</v>
      </c>
      <c r="T5963">
        <v>2.3E-3</v>
      </c>
      <c r="U5963">
        <f t="shared" si="513"/>
        <v>1.3799999999999999E-3</v>
      </c>
    </row>
    <row r="5964" spans="1:21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511"/>
        <v>3880</v>
      </c>
      <c r="I5964" s="1"/>
      <c r="J5964" s="1">
        <v>1</v>
      </c>
      <c r="K5964" s="1">
        <f t="shared" si="514"/>
        <v>11934000</v>
      </c>
      <c r="L5964" s="1">
        <v>1</v>
      </c>
      <c r="M5964" s="1">
        <f t="shared" si="515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512"/>
        <v>6</v>
      </c>
      <c r="S5964">
        <v>0.18</v>
      </c>
      <c r="T5964">
        <v>2.3E-3</v>
      </c>
      <c r="U5964">
        <f t="shared" si="513"/>
        <v>1.3799999999999999E-3</v>
      </c>
    </row>
    <row r="5965" spans="1:21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511"/>
        <v>3880</v>
      </c>
      <c r="I5965" s="1"/>
      <c r="J5965" s="1">
        <v>1</v>
      </c>
      <c r="K5965" s="1">
        <f t="shared" si="514"/>
        <v>11936000</v>
      </c>
      <c r="L5965" s="1">
        <v>1</v>
      </c>
      <c r="M5965" s="1">
        <f t="shared" si="515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512"/>
        <v>6</v>
      </c>
      <c r="S5965">
        <v>0.18</v>
      </c>
      <c r="T5965">
        <v>2.3E-3</v>
      </c>
      <c r="U5965">
        <f t="shared" si="513"/>
        <v>1.3799999999999999E-3</v>
      </c>
    </row>
    <row r="5966" spans="1:21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511"/>
        <v>3880</v>
      </c>
      <c r="I5966" s="1"/>
      <c r="J5966" s="1">
        <v>1</v>
      </c>
      <c r="K5966" s="1">
        <f t="shared" si="514"/>
        <v>11938000</v>
      </c>
      <c r="L5966" s="1">
        <v>1</v>
      </c>
      <c r="M5966" s="1">
        <f t="shared" si="515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512"/>
        <v>6</v>
      </c>
      <c r="S5966">
        <v>0.18</v>
      </c>
      <c r="T5966">
        <v>2.3E-3</v>
      </c>
      <c r="U5966">
        <f t="shared" si="513"/>
        <v>1.3799999999999999E-3</v>
      </c>
    </row>
    <row r="5967" spans="1:21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511"/>
        <v>3880</v>
      </c>
      <c r="I5967" s="1"/>
      <c r="J5967" s="1">
        <v>1</v>
      </c>
      <c r="K5967" s="1">
        <f t="shared" si="514"/>
        <v>11940000</v>
      </c>
      <c r="L5967" s="1">
        <v>1</v>
      </c>
      <c r="M5967" s="1">
        <f t="shared" si="515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512"/>
        <v>6</v>
      </c>
      <c r="S5967">
        <v>0.18</v>
      </c>
      <c r="T5967">
        <v>2.3E-3</v>
      </c>
      <c r="U5967">
        <f t="shared" si="513"/>
        <v>1.3799999999999999E-3</v>
      </c>
    </row>
    <row r="5968" spans="1:21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511"/>
        <v>3880</v>
      </c>
      <c r="I5968" s="1"/>
      <c r="J5968" s="1">
        <v>1</v>
      </c>
      <c r="K5968" s="1">
        <f t="shared" si="514"/>
        <v>11942000</v>
      </c>
      <c r="L5968" s="1">
        <v>1</v>
      </c>
      <c r="M5968" s="1">
        <f t="shared" si="515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512"/>
        <v>6</v>
      </c>
      <c r="S5968">
        <v>0.18</v>
      </c>
      <c r="T5968">
        <v>2.3E-3</v>
      </c>
      <c r="U5968">
        <f t="shared" si="513"/>
        <v>1.3799999999999999E-3</v>
      </c>
    </row>
    <row r="5969" spans="1:21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511"/>
        <v>3880</v>
      </c>
      <c r="I5969" s="1"/>
      <c r="J5969" s="1">
        <v>1</v>
      </c>
      <c r="K5969" s="1">
        <f t="shared" si="514"/>
        <v>11944000</v>
      </c>
      <c r="L5969" s="1">
        <v>1</v>
      </c>
      <c r="M5969" s="1">
        <f t="shared" si="515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512"/>
        <v>6</v>
      </c>
      <c r="S5969">
        <v>0.18</v>
      </c>
      <c r="T5969">
        <v>2.3E-3</v>
      </c>
      <c r="U5969">
        <f t="shared" si="513"/>
        <v>1.3799999999999999E-3</v>
      </c>
    </row>
    <row r="5970" spans="1:21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511"/>
        <v>3880</v>
      </c>
      <c r="I5970" s="1"/>
      <c r="J5970" s="1">
        <v>1</v>
      </c>
      <c r="K5970" s="1">
        <f t="shared" si="514"/>
        <v>11946000</v>
      </c>
      <c r="L5970" s="1">
        <v>1</v>
      </c>
      <c r="M5970" s="1">
        <f t="shared" si="515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512"/>
        <v>6</v>
      </c>
      <c r="S5970">
        <v>0.18</v>
      </c>
      <c r="T5970">
        <v>2.3E-3</v>
      </c>
      <c r="U5970">
        <f t="shared" si="513"/>
        <v>1.3799999999999999E-3</v>
      </c>
    </row>
    <row r="5971" spans="1:21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511"/>
        <v>3880</v>
      </c>
      <c r="I5971" s="1"/>
      <c r="J5971" s="1">
        <v>1</v>
      </c>
      <c r="K5971" s="1">
        <f t="shared" si="514"/>
        <v>11948000</v>
      </c>
      <c r="L5971" s="1">
        <v>1</v>
      </c>
      <c r="M5971" s="1">
        <f t="shared" si="515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512"/>
        <v>6</v>
      </c>
      <c r="S5971">
        <v>0.18</v>
      </c>
      <c r="T5971">
        <v>2.3E-3</v>
      </c>
      <c r="U5971">
        <f t="shared" si="513"/>
        <v>1.3799999999999999E-3</v>
      </c>
    </row>
    <row r="5972" spans="1:21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511"/>
        <v>3880</v>
      </c>
      <c r="I5972" s="1"/>
      <c r="J5972" s="1">
        <v>1</v>
      </c>
      <c r="K5972" s="1">
        <f t="shared" si="514"/>
        <v>11950000</v>
      </c>
      <c r="L5972" s="1">
        <v>1</v>
      </c>
      <c r="M5972" s="1">
        <f t="shared" si="515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512"/>
        <v>6</v>
      </c>
      <c r="S5972">
        <v>0.18</v>
      </c>
      <c r="T5972">
        <v>2.3E-3</v>
      </c>
      <c r="U5972">
        <f t="shared" si="513"/>
        <v>1.3799999999999999E-3</v>
      </c>
    </row>
    <row r="5973" spans="1:21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511"/>
        <v>3880</v>
      </c>
      <c r="I5973" s="1"/>
      <c r="J5973" s="1">
        <v>1</v>
      </c>
      <c r="K5973" s="1">
        <f t="shared" si="514"/>
        <v>11952000</v>
      </c>
      <c r="L5973" s="1">
        <v>1</v>
      </c>
      <c r="M5973" s="1">
        <f t="shared" si="515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512"/>
        <v>6</v>
      </c>
      <c r="S5973">
        <v>0.18</v>
      </c>
      <c r="T5973">
        <v>2.3E-3</v>
      </c>
      <c r="U5973">
        <f t="shared" si="513"/>
        <v>1.3799999999999999E-3</v>
      </c>
    </row>
    <row r="5974" spans="1:21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511"/>
        <v>3880</v>
      </c>
      <c r="I5974" s="1"/>
      <c r="J5974" s="1">
        <v>1</v>
      </c>
      <c r="K5974" s="1">
        <f t="shared" si="514"/>
        <v>11954000</v>
      </c>
      <c r="L5974" s="1">
        <v>1</v>
      </c>
      <c r="M5974" s="1">
        <f t="shared" si="515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512"/>
        <v>6</v>
      </c>
      <c r="S5974">
        <v>0.18</v>
      </c>
      <c r="T5974">
        <v>2.3E-3</v>
      </c>
      <c r="U5974">
        <f t="shared" si="513"/>
        <v>1.3799999999999999E-3</v>
      </c>
    </row>
    <row r="5975" spans="1:21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511"/>
        <v>3880</v>
      </c>
      <c r="I5975" s="1"/>
      <c r="J5975" s="1">
        <v>1</v>
      </c>
      <c r="K5975" s="1">
        <f t="shared" si="514"/>
        <v>11956000</v>
      </c>
      <c r="L5975" s="1">
        <v>1</v>
      </c>
      <c r="M5975" s="1">
        <f t="shared" si="515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512"/>
        <v>6</v>
      </c>
      <c r="S5975">
        <v>0.18</v>
      </c>
      <c r="T5975">
        <v>2.3E-3</v>
      </c>
      <c r="U5975">
        <f t="shared" si="513"/>
        <v>1.3799999999999999E-3</v>
      </c>
    </row>
    <row r="5976" spans="1:21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511"/>
        <v>3880</v>
      </c>
      <c r="I5976" s="1"/>
      <c r="J5976" s="1">
        <v>1</v>
      </c>
      <c r="K5976" s="1">
        <f t="shared" si="514"/>
        <v>11958000</v>
      </c>
      <c r="L5976" s="1">
        <v>1</v>
      </c>
      <c r="M5976" s="1">
        <f t="shared" si="515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512"/>
        <v>6</v>
      </c>
      <c r="S5976">
        <v>0.18</v>
      </c>
      <c r="T5976">
        <v>2.3E-3</v>
      </c>
      <c r="U5976">
        <f t="shared" si="513"/>
        <v>1.3799999999999999E-3</v>
      </c>
    </row>
    <row r="5977" spans="1:21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511"/>
        <v>3880</v>
      </c>
      <c r="I5977" s="1"/>
      <c r="J5977" s="1">
        <v>1</v>
      </c>
      <c r="K5977" s="1">
        <f t="shared" si="514"/>
        <v>11960000</v>
      </c>
      <c r="L5977" s="1">
        <v>1</v>
      </c>
      <c r="M5977" s="1">
        <f t="shared" si="515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512"/>
        <v>6</v>
      </c>
      <c r="S5977">
        <v>0.18</v>
      </c>
      <c r="T5977">
        <v>2.3E-3</v>
      </c>
      <c r="U5977">
        <f t="shared" si="513"/>
        <v>1.3799999999999999E-3</v>
      </c>
    </row>
    <row r="5978" spans="1:21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511"/>
        <v>3890</v>
      </c>
      <c r="I5978" s="1"/>
      <c r="J5978" s="1">
        <v>1</v>
      </c>
      <c r="K5978" s="1">
        <f t="shared" si="514"/>
        <v>11962000</v>
      </c>
      <c r="L5978" s="1">
        <v>1</v>
      </c>
      <c r="M5978" s="1">
        <f t="shared" si="515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512"/>
        <v>6</v>
      </c>
      <c r="S5978">
        <v>0.18</v>
      </c>
      <c r="T5978">
        <v>2.3E-3</v>
      </c>
      <c r="U5978">
        <f t="shared" si="513"/>
        <v>1.3799999999999999E-3</v>
      </c>
    </row>
    <row r="5979" spans="1:21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511"/>
        <v>3890</v>
      </c>
      <c r="I5979" s="1"/>
      <c r="J5979" s="1">
        <v>1</v>
      </c>
      <c r="K5979" s="1">
        <f t="shared" si="514"/>
        <v>11964000</v>
      </c>
      <c r="L5979" s="1">
        <v>1</v>
      </c>
      <c r="M5979" s="1">
        <f t="shared" si="515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512"/>
        <v>6</v>
      </c>
      <c r="S5979">
        <v>0.18</v>
      </c>
      <c r="T5979">
        <v>2.3E-3</v>
      </c>
      <c r="U5979">
        <f t="shared" si="513"/>
        <v>1.3799999999999999E-3</v>
      </c>
    </row>
    <row r="5980" spans="1:21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511"/>
        <v>3890</v>
      </c>
      <c r="I5980" s="1"/>
      <c r="J5980" s="1">
        <v>1</v>
      </c>
      <c r="K5980" s="1">
        <f t="shared" si="514"/>
        <v>11966000</v>
      </c>
      <c r="L5980" s="1">
        <v>1</v>
      </c>
      <c r="M5980" s="1">
        <f t="shared" si="515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512"/>
        <v>6</v>
      </c>
      <c r="S5980">
        <v>0.18</v>
      </c>
      <c r="T5980">
        <v>2.3E-3</v>
      </c>
      <c r="U5980">
        <f t="shared" si="513"/>
        <v>1.3799999999999999E-3</v>
      </c>
    </row>
    <row r="5981" spans="1:21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511"/>
        <v>3890</v>
      </c>
      <c r="I5981" s="1"/>
      <c r="J5981" s="1">
        <v>1</v>
      </c>
      <c r="K5981" s="1">
        <f t="shared" si="514"/>
        <v>11968000</v>
      </c>
      <c r="L5981" s="1">
        <v>1</v>
      </c>
      <c r="M5981" s="1">
        <f t="shared" si="515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512"/>
        <v>6</v>
      </c>
      <c r="S5981">
        <v>0.18</v>
      </c>
      <c r="T5981">
        <v>2.3E-3</v>
      </c>
      <c r="U5981">
        <f t="shared" si="513"/>
        <v>1.3799999999999999E-3</v>
      </c>
    </row>
    <row r="5982" spans="1:21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511"/>
        <v>3890</v>
      </c>
      <c r="I5982" s="1"/>
      <c r="J5982" s="1">
        <v>1</v>
      </c>
      <c r="K5982" s="1">
        <f t="shared" si="514"/>
        <v>11970000</v>
      </c>
      <c r="L5982" s="1">
        <v>1</v>
      </c>
      <c r="M5982" s="1">
        <f t="shared" si="515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512"/>
        <v>6</v>
      </c>
      <c r="S5982">
        <v>0.18</v>
      </c>
      <c r="T5982">
        <v>2.3E-3</v>
      </c>
      <c r="U5982">
        <f t="shared" si="513"/>
        <v>1.3799999999999999E-3</v>
      </c>
    </row>
    <row r="5983" spans="1:21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511"/>
        <v>3890</v>
      </c>
      <c r="I5983" s="1"/>
      <c r="J5983" s="1">
        <v>1</v>
      </c>
      <c r="K5983" s="1">
        <f t="shared" si="514"/>
        <v>11972000</v>
      </c>
      <c r="L5983" s="1">
        <v>1</v>
      </c>
      <c r="M5983" s="1">
        <f t="shared" si="515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512"/>
        <v>6</v>
      </c>
      <c r="S5983">
        <v>0.18</v>
      </c>
      <c r="T5983">
        <v>2.3E-3</v>
      </c>
      <c r="U5983">
        <f t="shared" si="513"/>
        <v>1.3799999999999999E-3</v>
      </c>
    </row>
    <row r="5984" spans="1:21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511"/>
        <v>3890</v>
      </c>
      <c r="I5984" s="1"/>
      <c r="J5984" s="1">
        <v>1</v>
      </c>
      <c r="K5984" s="1">
        <f t="shared" si="514"/>
        <v>11974000</v>
      </c>
      <c r="L5984" s="1">
        <v>1</v>
      </c>
      <c r="M5984" s="1">
        <f t="shared" si="515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512"/>
        <v>6</v>
      </c>
      <c r="S5984">
        <v>0.18</v>
      </c>
      <c r="T5984">
        <v>2.3E-3</v>
      </c>
      <c r="U5984">
        <f t="shared" si="513"/>
        <v>1.3799999999999999E-3</v>
      </c>
    </row>
    <row r="5985" spans="1:21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511"/>
        <v>3890</v>
      </c>
      <c r="I5985" s="1"/>
      <c r="J5985" s="1">
        <v>1</v>
      </c>
      <c r="K5985" s="1">
        <f t="shared" si="514"/>
        <v>11976000</v>
      </c>
      <c r="L5985" s="1">
        <v>1</v>
      </c>
      <c r="M5985" s="1">
        <f t="shared" si="515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512"/>
        <v>6</v>
      </c>
      <c r="S5985">
        <v>0.18</v>
      </c>
      <c r="T5985">
        <v>2.3E-3</v>
      </c>
      <c r="U5985">
        <f t="shared" si="513"/>
        <v>1.3799999999999999E-3</v>
      </c>
    </row>
    <row r="5986" spans="1:21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511"/>
        <v>3890</v>
      </c>
      <c r="I5986" s="1"/>
      <c r="J5986" s="1">
        <v>1</v>
      </c>
      <c r="K5986" s="1">
        <f t="shared" si="514"/>
        <v>11978000</v>
      </c>
      <c r="L5986" s="1">
        <v>1</v>
      </c>
      <c r="M5986" s="1">
        <f t="shared" si="515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512"/>
        <v>6</v>
      </c>
      <c r="S5986">
        <v>0.18</v>
      </c>
      <c r="T5986">
        <v>2.3E-3</v>
      </c>
      <c r="U5986">
        <f t="shared" si="513"/>
        <v>1.3799999999999999E-3</v>
      </c>
    </row>
    <row r="5987" spans="1:21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511"/>
        <v>3890</v>
      </c>
      <c r="I5987" s="1"/>
      <c r="J5987" s="1">
        <v>1</v>
      </c>
      <c r="K5987" s="1">
        <f t="shared" si="514"/>
        <v>11980000</v>
      </c>
      <c r="L5987" s="1">
        <v>1</v>
      </c>
      <c r="M5987" s="1">
        <f t="shared" si="515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512"/>
        <v>6</v>
      </c>
      <c r="S5987">
        <v>0.18</v>
      </c>
      <c r="T5987">
        <v>2.3E-3</v>
      </c>
      <c r="U5987">
        <f t="shared" si="513"/>
        <v>1.3799999999999999E-3</v>
      </c>
    </row>
    <row r="5988" spans="1:21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511"/>
        <v>3890</v>
      </c>
      <c r="I5988" s="1"/>
      <c r="J5988" s="1">
        <v>1</v>
      </c>
      <c r="K5988" s="1">
        <f t="shared" si="514"/>
        <v>11982000</v>
      </c>
      <c r="L5988" s="1">
        <v>1</v>
      </c>
      <c r="M5988" s="1">
        <f t="shared" si="515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512"/>
        <v>6</v>
      </c>
      <c r="S5988">
        <v>0.18</v>
      </c>
      <c r="T5988">
        <v>2.3E-3</v>
      </c>
      <c r="U5988">
        <f t="shared" si="513"/>
        <v>1.3799999999999999E-3</v>
      </c>
    </row>
    <row r="5989" spans="1:21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511"/>
        <v>3890</v>
      </c>
      <c r="I5989" s="1"/>
      <c r="J5989" s="1">
        <v>1</v>
      </c>
      <c r="K5989" s="1">
        <f t="shared" si="514"/>
        <v>11984000</v>
      </c>
      <c r="L5989" s="1">
        <v>1</v>
      </c>
      <c r="M5989" s="1">
        <f t="shared" si="515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512"/>
        <v>6</v>
      </c>
      <c r="S5989">
        <v>0.18</v>
      </c>
      <c r="T5989">
        <v>2.3E-3</v>
      </c>
      <c r="U5989">
        <f t="shared" si="513"/>
        <v>1.3799999999999999E-3</v>
      </c>
    </row>
    <row r="5990" spans="1:21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511"/>
        <v>3890</v>
      </c>
      <c r="I5990" s="1"/>
      <c r="J5990" s="1">
        <v>1</v>
      </c>
      <c r="K5990" s="1">
        <f t="shared" si="514"/>
        <v>11986000</v>
      </c>
      <c r="L5990" s="1">
        <v>1</v>
      </c>
      <c r="M5990" s="1">
        <f t="shared" si="515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512"/>
        <v>6</v>
      </c>
      <c r="S5990">
        <v>0.18</v>
      </c>
      <c r="T5990">
        <v>2.3E-3</v>
      </c>
      <c r="U5990">
        <f t="shared" si="513"/>
        <v>1.3799999999999999E-3</v>
      </c>
    </row>
    <row r="5991" spans="1:21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511"/>
        <v>3890</v>
      </c>
      <c r="I5991" s="1"/>
      <c r="J5991" s="1">
        <v>1</v>
      </c>
      <c r="K5991" s="1">
        <f t="shared" si="514"/>
        <v>11988000</v>
      </c>
      <c r="L5991" s="1">
        <v>1</v>
      </c>
      <c r="M5991" s="1">
        <f t="shared" si="515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512"/>
        <v>6</v>
      </c>
      <c r="S5991">
        <v>0.18</v>
      </c>
      <c r="T5991">
        <v>2.3E-3</v>
      </c>
      <c r="U5991">
        <f t="shared" si="513"/>
        <v>1.3799999999999999E-3</v>
      </c>
    </row>
    <row r="5992" spans="1:21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511"/>
        <v>3890</v>
      </c>
      <c r="I5992" s="1"/>
      <c r="J5992" s="1">
        <v>1</v>
      </c>
      <c r="K5992" s="1">
        <f t="shared" si="514"/>
        <v>11990000</v>
      </c>
      <c r="L5992" s="1">
        <v>1</v>
      </c>
      <c r="M5992" s="1">
        <f t="shared" si="515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512"/>
        <v>6</v>
      </c>
      <c r="S5992">
        <v>0.18</v>
      </c>
      <c r="T5992">
        <v>2.3E-3</v>
      </c>
      <c r="U5992">
        <f t="shared" si="513"/>
        <v>1.3799999999999999E-3</v>
      </c>
    </row>
    <row r="5993" spans="1:21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511"/>
        <v>3890</v>
      </c>
      <c r="I5993" s="1"/>
      <c r="J5993" s="1">
        <v>1</v>
      </c>
      <c r="K5993" s="1">
        <f t="shared" si="514"/>
        <v>11992000</v>
      </c>
      <c r="L5993" s="1">
        <v>1</v>
      </c>
      <c r="M5993" s="1">
        <f t="shared" si="515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512"/>
        <v>6</v>
      </c>
      <c r="S5993">
        <v>0.18</v>
      </c>
      <c r="T5993">
        <v>2.3E-3</v>
      </c>
      <c r="U5993">
        <f t="shared" si="513"/>
        <v>1.3799999999999999E-3</v>
      </c>
    </row>
    <row r="5994" spans="1:21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511"/>
        <v>3890</v>
      </c>
      <c r="I5994" s="1"/>
      <c r="J5994" s="1">
        <v>1</v>
      </c>
      <c r="K5994" s="1">
        <f t="shared" si="514"/>
        <v>11994000</v>
      </c>
      <c r="L5994" s="1">
        <v>1</v>
      </c>
      <c r="M5994" s="1">
        <f t="shared" si="515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512"/>
        <v>6</v>
      </c>
      <c r="S5994">
        <v>0.18</v>
      </c>
      <c r="T5994">
        <v>2.3E-3</v>
      </c>
      <c r="U5994">
        <f t="shared" si="513"/>
        <v>1.3799999999999999E-3</v>
      </c>
    </row>
    <row r="5995" spans="1:21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511"/>
        <v>3890</v>
      </c>
      <c r="I5995" s="1"/>
      <c r="J5995" s="1">
        <v>1</v>
      </c>
      <c r="K5995" s="1">
        <f t="shared" si="514"/>
        <v>11996000</v>
      </c>
      <c r="L5995" s="1">
        <v>1</v>
      </c>
      <c r="M5995" s="1">
        <f t="shared" si="515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512"/>
        <v>6</v>
      </c>
      <c r="S5995">
        <v>0.18</v>
      </c>
      <c r="T5995">
        <v>2.3E-3</v>
      </c>
      <c r="U5995">
        <f t="shared" si="513"/>
        <v>1.3799999999999999E-3</v>
      </c>
    </row>
    <row r="5996" spans="1:21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511"/>
        <v>3890</v>
      </c>
      <c r="I5996" s="1"/>
      <c r="J5996" s="1">
        <v>1</v>
      </c>
      <c r="K5996" s="1">
        <f t="shared" si="514"/>
        <v>11998000</v>
      </c>
      <c r="L5996" s="1">
        <v>1</v>
      </c>
      <c r="M5996" s="1">
        <f t="shared" si="515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512"/>
        <v>6</v>
      </c>
      <c r="S5996">
        <v>0.18</v>
      </c>
      <c r="T5996">
        <v>2.3E-3</v>
      </c>
      <c r="U5996">
        <f t="shared" si="513"/>
        <v>1.3799999999999999E-3</v>
      </c>
    </row>
    <row r="5997" spans="1:21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511"/>
        <v>3890</v>
      </c>
      <c r="I5997" s="1"/>
      <c r="J5997" s="1">
        <v>1</v>
      </c>
      <c r="K5997" s="1">
        <f t="shared" si="514"/>
        <v>12000000</v>
      </c>
      <c r="L5997" s="1">
        <v>1</v>
      </c>
      <c r="M5997" s="1">
        <f t="shared" si="515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512"/>
        <v>6</v>
      </c>
      <c r="S5997">
        <v>0.18</v>
      </c>
      <c r="T5997">
        <v>2.3E-3</v>
      </c>
      <c r="U5997">
        <f t="shared" si="513"/>
        <v>1.3799999999999999E-3</v>
      </c>
    </row>
    <row r="5998" spans="1:21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511"/>
        <v>3890</v>
      </c>
      <c r="I5998" s="1"/>
      <c r="J5998" s="1">
        <v>1</v>
      </c>
      <c r="K5998" s="1">
        <f t="shared" si="514"/>
        <v>12002000</v>
      </c>
      <c r="L5998" s="1">
        <v>1</v>
      </c>
      <c r="M5998" s="1">
        <f t="shared" si="515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512"/>
        <v>6</v>
      </c>
      <c r="S5998">
        <v>0.18</v>
      </c>
      <c r="T5998">
        <v>2.3E-3</v>
      </c>
      <c r="U5998">
        <f t="shared" si="513"/>
        <v>1.3799999999999999E-3</v>
      </c>
    </row>
    <row r="5999" spans="1:21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511"/>
        <v>3890</v>
      </c>
      <c r="I5999" s="1"/>
      <c r="J5999" s="1">
        <v>1</v>
      </c>
      <c r="K5999" s="1">
        <f t="shared" si="514"/>
        <v>12004000</v>
      </c>
      <c r="L5999" s="1">
        <v>1</v>
      </c>
      <c r="M5999" s="1">
        <f t="shared" si="515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512"/>
        <v>6</v>
      </c>
      <c r="S5999">
        <v>0.18</v>
      </c>
      <c r="T5999">
        <v>2.3E-3</v>
      </c>
      <c r="U5999">
        <f t="shared" si="513"/>
        <v>1.3799999999999999E-3</v>
      </c>
    </row>
    <row r="6000" spans="1:21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511"/>
        <v>3890</v>
      </c>
      <c r="I6000" s="1"/>
      <c r="J6000" s="1">
        <v>1</v>
      </c>
      <c r="K6000" s="1">
        <f t="shared" si="514"/>
        <v>12006000</v>
      </c>
      <c r="L6000" s="1">
        <v>1</v>
      </c>
      <c r="M6000" s="1">
        <f t="shared" si="515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512"/>
        <v>6</v>
      </c>
      <c r="S6000">
        <v>0.18</v>
      </c>
      <c r="T6000">
        <v>2.3E-3</v>
      </c>
      <c r="U6000">
        <f t="shared" si="513"/>
        <v>1.3799999999999999E-3</v>
      </c>
    </row>
    <row r="6001" spans="1:21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511"/>
        <v>3890</v>
      </c>
      <c r="I6001" s="1"/>
      <c r="J6001" s="1">
        <v>1</v>
      </c>
      <c r="K6001" s="1">
        <f t="shared" si="514"/>
        <v>12008000</v>
      </c>
      <c r="L6001" s="1">
        <v>1</v>
      </c>
      <c r="M6001" s="1">
        <f t="shared" si="515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512"/>
        <v>6</v>
      </c>
      <c r="S6001">
        <v>0.18</v>
      </c>
      <c r="T6001">
        <v>2.3E-3</v>
      </c>
      <c r="U6001">
        <f t="shared" si="513"/>
        <v>1.3799999999999999E-3</v>
      </c>
    </row>
    <row r="6002" spans="1:21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511"/>
        <v>3890</v>
      </c>
      <c r="I6002" s="1"/>
      <c r="J6002" s="1">
        <v>1</v>
      </c>
      <c r="K6002" s="1">
        <f t="shared" si="514"/>
        <v>12010000</v>
      </c>
      <c r="L6002" s="1">
        <v>1</v>
      </c>
      <c r="M6002" s="1">
        <f t="shared" si="515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512"/>
        <v>7</v>
      </c>
      <c r="S6002">
        <v>0.18</v>
      </c>
      <c r="T6002">
        <v>2.3E-3</v>
      </c>
      <c r="U6002">
        <f t="shared" si="513"/>
        <v>1.3799999999999999E-3</v>
      </c>
    </row>
    <row r="6003" spans="1:21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511"/>
        <v>3900</v>
      </c>
      <c r="J6003" s="2">
        <v>1</v>
      </c>
      <c r="K6003" s="2">
        <f t="shared" ref="K6003:K6066" si="516">10000+A6003*2000</f>
        <v>12012000</v>
      </c>
      <c r="L6003" s="2">
        <v>1</v>
      </c>
      <c r="M6003" s="2">
        <f t="shared" ref="M6003:M6066" si="517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512"/>
        <v>7</v>
      </c>
      <c r="S6003">
        <v>0.18</v>
      </c>
      <c r="T6003">
        <v>2.3E-3</v>
      </c>
      <c r="U6003">
        <f t="shared" si="513"/>
        <v>1.3799999999999999E-3</v>
      </c>
    </row>
    <row r="6004" spans="1:21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511"/>
        <v>3900</v>
      </c>
      <c r="J6004" s="2">
        <v>1</v>
      </c>
      <c r="K6004" s="2">
        <f t="shared" si="516"/>
        <v>12014000</v>
      </c>
      <c r="L6004" s="2">
        <v>1</v>
      </c>
      <c r="M6004" s="2">
        <f t="shared" si="517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512"/>
        <v>7</v>
      </c>
      <c r="S6004">
        <v>0.18</v>
      </c>
      <c r="T6004">
        <v>2.3E-3</v>
      </c>
      <c r="U6004">
        <f t="shared" si="513"/>
        <v>1.3799999999999999E-3</v>
      </c>
    </row>
    <row r="6005" spans="1:21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511"/>
        <v>3900</v>
      </c>
      <c r="J6005" s="2">
        <v>1</v>
      </c>
      <c r="K6005" s="2">
        <f t="shared" si="516"/>
        <v>12016000</v>
      </c>
      <c r="L6005" s="2">
        <v>1</v>
      </c>
      <c r="M6005" s="2">
        <f t="shared" si="517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512"/>
        <v>7</v>
      </c>
      <c r="S6005">
        <v>0.18</v>
      </c>
      <c r="T6005">
        <v>2.3E-3</v>
      </c>
      <c r="U6005">
        <f t="shared" si="513"/>
        <v>1.3799999999999999E-3</v>
      </c>
    </row>
    <row r="6006" spans="1:21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511"/>
        <v>3900</v>
      </c>
      <c r="J6006" s="2">
        <v>1</v>
      </c>
      <c r="K6006" s="2">
        <f t="shared" si="516"/>
        <v>12018000</v>
      </c>
      <c r="L6006" s="2">
        <v>1</v>
      </c>
      <c r="M6006" s="2">
        <f t="shared" si="517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512"/>
        <v>7</v>
      </c>
      <c r="S6006">
        <v>0.18</v>
      </c>
      <c r="T6006">
        <v>2.3E-3</v>
      </c>
      <c r="U6006">
        <f t="shared" si="513"/>
        <v>1.3799999999999999E-3</v>
      </c>
    </row>
    <row r="6007" spans="1:21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511"/>
        <v>3900</v>
      </c>
      <c r="J6007" s="2">
        <v>1</v>
      </c>
      <c r="K6007" s="2">
        <f t="shared" si="516"/>
        <v>12020000</v>
      </c>
      <c r="L6007" s="2">
        <v>1</v>
      </c>
      <c r="M6007" s="2">
        <f t="shared" si="517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512"/>
        <v>7</v>
      </c>
      <c r="S6007">
        <v>0.18</v>
      </c>
      <c r="T6007">
        <v>2.3E-3</v>
      </c>
      <c r="U6007">
        <f t="shared" si="513"/>
        <v>1.3799999999999999E-3</v>
      </c>
    </row>
    <row r="6008" spans="1:21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511"/>
        <v>3900</v>
      </c>
      <c r="J6008" s="2">
        <v>1</v>
      </c>
      <c r="K6008" s="2">
        <f t="shared" si="516"/>
        <v>12022000</v>
      </c>
      <c r="L6008" s="2">
        <v>1</v>
      </c>
      <c r="M6008" s="2">
        <f t="shared" si="517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512"/>
        <v>7</v>
      </c>
      <c r="S6008">
        <v>0.18</v>
      </c>
      <c r="T6008">
        <v>2.3E-3</v>
      </c>
      <c r="U6008">
        <f t="shared" si="513"/>
        <v>1.3799999999999999E-3</v>
      </c>
    </row>
    <row r="6009" spans="1:21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511"/>
        <v>3900</v>
      </c>
      <c r="J6009" s="2">
        <v>1</v>
      </c>
      <c r="K6009" s="2">
        <f t="shared" si="516"/>
        <v>12024000</v>
      </c>
      <c r="L6009" s="2">
        <v>1</v>
      </c>
      <c r="M6009" s="2">
        <f t="shared" si="517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512"/>
        <v>7</v>
      </c>
      <c r="S6009">
        <v>0.18</v>
      </c>
      <c r="T6009">
        <v>2.3E-3</v>
      </c>
      <c r="U6009">
        <f t="shared" si="513"/>
        <v>1.3799999999999999E-3</v>
      </c>
    </row>
    <row r="6010" spans="1:21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511"/>
        <v>3900</v>
      </c>
      <c r="J6010" s="2">
        <v>1</v>
      </c>
      <c r="K6010" s="2">
        <f t="shared" si="516"/>
        <v>12026000</v>
      </c>
      <c r="L6010" s="2">
        <v>1</v>
      </c>
      <c r="M6010" s="2">
        <f t="shared" si="517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512"/>
        <v>7</v>
      </c>
      <c r="S6010">
        <v>0.18</v>
      </c>
      <c r="T6010">
        <v>2.3E-3</v>
      </c>
      <c r="U6010">
        <f t="shared" si="513"/>
        <v>1.3799999999999999E-3</v>
      </c>
    </row>
    <row r="6011" spans="1:21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511"/>
        <v>3900</v>
      </c>
      <c r="J6011" s="2">
        <v>1</v>
      </c>
      <c r="K6011" s="2">
        <f t="shared" si="516"/>
        <v>12028000</v>
      </c>
      <c r="L6011" s="2">
        <v>1</v>
      </c>
      <c r="M6011" s="2">
        <f t="shared" si="517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512"/>
        <v>7</v>
      </c>
      <c r="S6011">
        <v>0.18</v>
      </c>
      <c r="T6011">
        <v>2.3E-3</v>
      </c>
      <c r="U6011">
        <f t="shared" si="513"/>
        <v>1.3799999999999999E-3</v>
      </c>
    </row>
    <row r="6012" spans="1:21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518">ROUNDDOWN(A6011/50*20+1500,-1)</f>
        <v>3900</v>
      </c>
      <c r="J6012" s="2">
        <v>1</v>
      </c>
      <c r="K6012" s="2">
        <f t="shared" si="516"/>
        <v>12030000</v>
      </c>
      <c r="L6012" s="2">
        <v>1</v>
      </c>
      <c r="M6012" s="2">
        <f t="shared" si="517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512"/>
        <v>7</v>
      </c>
      <c r="S6012">
        <v>0.18</v>
      </c>
      <c r="T6012">
        <v>2.3E-3</v>
      </c>
      <c r="U6012">
        <f t="shared" si="513"/>
        <v>1.3799999999999999E-3</v>
      </c>
    </row>
    <row r="6013" spans="1:21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518"/>
        <v>3900</v>
      </c>
      <c r="J6013" s="2">
        <v>1</v>
      </c>
      <c r="K6013" s="2">
        <f t="shared" si="516"/>
        <v>12032000</v>
      </c>
      <c r="L6013" s="2">
        <v>1</v>
      </c>
      <c r="M6013" s="2">
        <f t="shared" si="517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512"/>
        <v>7</v>
      </c>
      <c r="S6013">
        <v>0.18</v>
      </c>
      <c r="T6013">
        <v>2.3E-3</v>
      </c>
      <c r="U6013">
        <f t="shared" si="513"/>
        <v>1.3799999999999999E-3</v>
      </c>
    </row>
    <row r="6014" spans="1:21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518"/>
        <v>3900</v>
      </c>
      <c r="J6014" s="2">
        <v>1</v>
      </c>
      <c r="K6014" s="2">
        <f t="shared" si="516"/>
        <v>12034000</v>
      </c>
      <c r="L6014" s="2">
        <v>1</v>
      </c>
      <c r="M6014" s="2">
        <f t="shared" si="517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512"/>
        <v>7</v>
      </c>
      <c r="S6014">
        <v>0.18</v>
      </c>
      <c r="T6014">
        <v>2.3E-3</v>
      </c>
      <c r="U6014">
        <f t="shared" si="513"/>
        <v>1.3799999999999999E-3</v>
      </c>
    </row>
    <row r="6015" spans="1:21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518"/>
        <v>3900</v>
      </c>
      <c r="J6015" s="2">
        <v>1</v>
      </c>
      <c r="K6015" s="2">
        <f t="shared" si="516"/>
        <v>12036000</v>
      </c>
      <c r="L6015" s="2">
        <v>1</v>
      </c>
      <c r="M6015" s="2">
        <f t="shared" si="517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512"/>
        <v>7</v>
      </c>
      <c r="S6015">
        <v>0.18</v>
      </c>
      <c r="T6015">
        <v>2.3E-3</v>
      </c>
      <c r="U6015">
        <f t="shared" si="513"/>
        <v>1.3799999999999999E-3</v>
      </c>
    </row>
    <row r="6016" spans="1:21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518"/>
        <v>3900</v>
      </c>
      <c r="J6016" s="2">
        <v>1</v>
      </c>
      <c r="K6016" s="2">
        <f t="shared" si="516"/>
        <v>12038000</v>
      </c>
      <c r="L6016" s="2">
        <v>1</v>
      </c>
      <c r="M6016" s="2">
        <f t="shared" si="517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512"/>
        <v>7</v>
      </c>
      <c r="S6016">
        <v>0.18</v>
      </c>
      <c r="T6016">
        <v>2.3E-3</v>
      </c>
      <c r="U6016">
        <f t="shared" si="513"/>
        <v>1.3799999999999999E-3</v>
      </c>
    </row>
    <row r="6017" spans="1:21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518"/>
        <v>3900</v>
      </c>
      <c r="J6017" s="2">
        <v>1</v>
      </c>
      <c r="K6017" s="2">
        <f t="shared" si="516"/>
        <v>12040000</v>
      </c>
      <c r="L6017" s="2">
        <v>1</v>
      </c>
      <c r="M6017" s="2">
        <f t="shared" si="517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512"/>
        <v>7</v>
      </c>
      <c r="S6017">
        <v>0.18</v>
      </c>
      <c r="T6017">
        <v>2.3E-3</v>
      </c>
      <c r="U6017">
        <f t="shared" si="513"/>
        <v>1.3799999999999999E-3</v>
      </c>
    </row>
    <row r="6018" spans="1:21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518"/>
        <v>3900</v>
      </c>
      <c r="J6018" s="2">
        <v>1</v>
      </c>
      <c r="K6018" s="2">
        <f t="shared" si="516"/>
        <v>12042000</v>
      </c>
      <c r="L6018" s="2">
        <v>1</v>
      </c>
      <c r="M6018" s="2">
        <f t="shared" si="517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512"/>
        <v>7</v>
      </c>
      <c r="S6018">
        <v>0.18</v>
      </c>
      <c r="T6018">
        <v>2.3E-3</v>
      </c>
      <c r="U6018">
        <f t="shared" si="513"/>
        <v>1.3799999999999999E-3</v>
      </c>
    </row>
    <row r="6019" spans="1:21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518"/>
        <v>3900</v>
      </c>
      <c r="J6019" s="2">
        <v>1</v>
      </c>
      <c r="K6019" s="2">
        <f t="shared" si="516"/>
        <v>12044000</v>
      </c>
      <c r="L6019" s="2">
        <v>1</v>
      </c>
      <c r="M6019" s="2">
        <f t="shared" si="517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519">QUOTIENT(A6019,1000)+1</f>
        <v>7</v>
      </c>
      <c r="S6019">
        <v>0.18</v>
      </c>
      <c r="T6019">
        <v>2.3E-3</v>
      </c>
      <c r="U6019">
        <f t="shared" si="513"/>
        <v>1.3799999999999999E-3</v>
      </c>
    </row>
    <row r="6020" spans="1:21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518"/>
        <v>3900</v>
      </c>
      <c r="J6020" s="2">
        <v>1</v>
      </c>
      <c r="K6020" s="2">
        <f t="shared" si="516"/>
        <v>12046000</v>
      </c>
      <c r="L6020" s="2">
        <v>1</v>
      </c>
      <c r="M6020" s="2">
        <f t="shared" si="517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519"/>
        <v>7</v>
      </c>
      <c r="S6020">
        <v>0.18</v>
      </c>
      <c r="T6020">
        <v>2.3E-3</v>
      </c>
      <c r="U6020">
        <f t="shared" ref="U6020:U6083" si="520">T6020*0.6</f>
        <v>1.3799999999999999E-3</v>
      </c>
    </row>
    <row r="6021" spans="1:21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518"/>
        <v>3900</v>
      </c>
      <c r="J6021" s="2">
        <v>1</v>
      </c>
      <c r="K6021" s="2">
        <f t="shared" si="516"/>
        <v>12048000</v>
      </c>
      <c r="L6021" s="2">
        <v>1</v>
      </c>
      <c r="M6021" s="2">
        <f t="shared" si="517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519"/>
        <v>7</v>
      </c>
      <c r="S6021">
        <v>0.18</v>
      </c>
      <c r="T6021">
        <v>2.3E-3</v>
      </c>
      <c r="U6021">
        <f t="shared" si="520"/>
        <v>1.3799999999999999E-3</v>
      </c>
    </row>
    <row r="6022" spans="1:21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518"/>
        <v>3900</v>
      </c>
      <c r="J6022" s="2">
        <v>1</v>
      </c>
      <c r="K6022" s="2">
        <f t="shared" si="516"/>
        <v>12050000</v>
      </c>
      <c r="L6022" s="2">
        <v>1</v>
      </c>
      <c r="M6022" s="2">
        <f t="shared" si="517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519"/>
        <v>7</v>
      </c>
      <c r="S6022">
        <v>0.18</v>
      </c>
      <c r="T6022">
        <v>2.3E-3</v>
      </c>
      <c r="U6022">
        <f t="shared" si="520"/>
        <v>1.3799999999999999E-3</v>
      </c>
    </row>
    <row r="6023" spans="1:21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518"/>
        <v>3900</v>
      </c>
      <c r="J6023" s="2">
        <v>1</v>
      </c>
      <c r="K6023" s="2">
        <f t="shared" si="516"/>
        <v>12052000</v>
      </c>
      <c r="L6023" s="2">
        <v>1</v>
      </c>
      <c r="M6023" s="2">
        <f t="shared" si="517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519"/>
        <v>7</v>
      </c>
      <c r="S6023">
        <v>0.18</v>
      </c>
      <c r="T6023">
        <v>2.3E-3</v>
      </c>
      <c r="U6023">
        <f t="shared" si="520"/>
        <v>1.3799999999999999E-3</v>
      </c>
    </row>
    <row r="6024" spans="1:21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518"/>
        <v>3900</v>
      </c>
      <c r="J6024" s="2">
        <v>1</v>
      </c>
      <c r="K6024" s="2">
        <f t="shared" si="516"/>
        <v>12054000</v>
      </c>
      <c r="L6024" s="2">
        <v>1</v>
      </c>
      <c r="M6024" s="2">
        <f t="shared" si="517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519"/>
        <v>7</v>
      </c>
      <c r="S6024">
        <v>0.18</v>
      </c>
      <c r="T6024">
        <v>2.3E-3</v>
      </c>
      <c r="U6024">
        <f t="shared" si="520"/>
        <v>1.3799999999999999E-3</v>
      </c>
    </row>
    <row r="6025" spans="1:21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518"/>
        <v>3900</v>
      </c>
      <c r="J6025" s="2">
        <v>1</v>
      </c>
      <c r="K6025" s="2">
        <f t="shared" si="516"/>
        <v>12056000</v>
      </c>
      <c r="L6025" s="2">
        <v>1</v>
      </c>
      <c r="M6025" s="2">
        <f t="shared" si="517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519"/>
        <v>7</v>
      </c>
      <c r="S6025">
        <v>0.18</v>
      </c>
      <c r="T6025">
        <v>2.3E-3</v>
      </c>
      <c r="U6025">
        <f t="shared" si="520"/>
        <v>1.3799999999999999E-3</v>
      </c>
    </row>
    <row r="6026" spans="1:21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518"/>
        <v>3900</v>
      </c>
      <c r="J6026" s="2">
        <v>1</v>
      </c>
      <c r="K6026" s="2">
        <f t="shared" si="516"/>
        <v>12058000</v>
      </c>
      <c r="L6026" s="2">
        <v>1</v>
      </c>
      <c r="M6026" s="2">
        <f t="shared" si="517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519"/>
        <v>7</v>
      </c>
      <c r="S6026">
        <v>0.18</v>
      </c>
      <c r="T6026">
        <v>2.3E-3</v>
      </c>
      <c r="U6026">
        <f t="shared" si="520"/>
        <v>1.3799999999999999E-3</v>
      </c>
    </row>
    <row r="6027" spans="1:21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518"/>
        <v>3900</v>
      </c>
      <c r="J6027" s="2">
        <v>1</v>
      </c>
      <c r="K6027" s="2">
        <f t="shared" si="516"/>
        <v>12060000</v>
      </c>
      <c r="L6027" s="2">
        <v>1</v>
      </c>
      <c r="M6027" s="2">
        <f t="shared" si="517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519"/>
        <v>7</v>
      </c>
      <c r="S6027">
        <v>0.18</v>
      </c>
      <c r="T6027">
        <v>2.3E-3</v>
      </c>
      <c r="U6027">
        <f t="shared" si="520"/>
        <v>1.3799999999999999E-3</v>
      </c>
    </row>
    <row r="6028" spans="1:21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518"/>
        <v>3910</v>
      </c>
      <c r="J6028" s="2">
        <v>1</v>
      </c>
      <c r="K6028" s="2">
        <f t="shared" si="516"/>
        <v>12062000</v>
      </c>
      <c r="L6028" s="2">
        <v>1</v>
      </c>
      <c r="M6028" s="2">
        <f t="shared" si="517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519"/>
        <v>7</v>
      </c>
      <c r="S6028">
        <v>0.18</v>
      </c>
      <c r="T6028">
        <v>2.3E-3</v>
      </c>
      <c r="U6028">
        <f t="shared" si="520"/>
        <v>1.3799999999999999E-3</v>
      </c>
    </row>
    <row r="6029" spans="1:21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518"/>
        <v>3910</v>
      </c>
      <c r="J6029" s="2">
        <v>1</v>
      </c>
      <c r="K6029" s="2">
        <f t="shared" si="516"/>
        <v>12064000</v>
      </c>
      <c r="L6029" s="2">
        <v>1</v>
      </c>
      <c r="M6029" s="2">
        <f t="shared" si="517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519"/>
        <v>7</v>
      </c>
      <c r="S6029">
        <v>0.18</v>
      </c>
      <c r="T6029">
        <v>2.3E-3</v>
      </c>
      <c r="U6029">
        <f t="shared" si="520"/>
        <v>1.3799999999999999E-3</v>
      </c>
    </row>
    <row r="6030" spans="1:21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518"/>
        <v>3910</v>
      </c>
      <c r="J6030" s="2">
        <v>1</v>
      </c>
      <c r="K6030" s="2">
        <f t="shared" si="516"/>
        <v>12066000</v>
      </c>
      <c r="L6030" s="2">
        <v>1</v>
      </c>
      <c r="M6030" s="2">
        <f t="shared" si="517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519"/>
        <v>7</v>
      </c>
      <c r="S6030">
        <v>0.18</v>
      </c>
      <c r="T6030">
        <v>2.3E-3</v>
      </c>
      <c r="U6030">
        <f t="shared" si="520"/>
        <v>1.3799999999999999E-3</v>
      </c>
    </row>
    <row r="6031" spans="1:21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518"/>
        <v>3910</v>
      </c>
      <c r="J6031" s="2">
        <v>1</v>
      </c>
      <c r="K6031" s="2">
        <f t="shared" si="516"/>
        <v>12068000</v>
      </c>
      <c r="L6031" s="2">
        <v>1</v>
      </c>
      <c r="M6031" s="2">
        <f t="shared" si="517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519"/>
        <v>7</v>
      </c>
      <c r="S6031">
        <v>0.18</v>
      </c>
      <c r="T6031">
        <v>2.3E-3</v>
      </c>
      <c r="U6031">
        <f t="shared" si="520"/>
        <v>1.3799999999999999E-3</v>
      </c>
    </row>
    <row r="6032" spans="1:21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518"/>
        <v>3910</v>
      </c>
      <c r="J6032" s="2">
        <v>1</v>
      </c>
      <c r="K6032" s="2">
        <f t="shared" si="516"/>
        <v>12070000</v>
      </c>
      <c r="L6032" s="2">
        <v>1</v>
      </c>
      <c r="M6032" s="2">
        <f t="shared" si="517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519"/>
        <v>7</v>
      </c>
      <c r="S6032">
        <v>0.18</v>
      </c>
      <c r="T6032">
        <v>2.3E-3</v>
      </c>
      <c r="U6032">
        <f t="shared" si="520"/>
        <v>1.3799999999999999E-3</v>
      </c>
    </row>
    <row r="6033" spans="1:21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518"/>
        <v>3910</v>
      </c>
      <c r="J6033" s="2">
        <v>1</v>
      </c>
      <c r="K6033" s="2">
        <f t="shared" si="516"/>
        <v>12072000</v>
      </c>
      <c r="L6033" s="2">
        <v>1</v>
      </c>
      <c r="M6033" s="2">
        <f t="shared" si="517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519"/>
        <v>7</v>
      </c>
      <c r="S6033">
        <v>0.18</v>
      </c>
      <c r="T6033">
        <v>2.3E-3</v>
      </c>
      <c r="U6033">
        <f t="shared" si="520"/>
        <v>1.3799999999999999E-3</v>
      </c>
    </row>
    <row r="6034" spans="1:21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518"/>
        <v>3910</v>
      </c>
      <c r="J6034" s="2">
        <v>1</v>
      </c>
      <c r="K6034" s="2">
        <f t="shared" si="516"/>
        <v>12074000</v>
      </c>
      <c r="L6034" s="2">
        <v>1</v>
      </c>
      <c r="M6034" s="2">
        <f t="shared" si="517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519"/>
        <v>7</v>
      </c>
      <c r="S6034">
        <v>0.18</v>
      </c>
      <c r="T6034">
        <v>2.3E-3</v>
      </c>
      <c r="U6034">
        <f t="shared" si="520"/>
        <v>1.3799999999999999E-3</v>
      </c>
    </row>
    <row r="6035" spans="1:21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518"/>
        <v>3910</v>
      </c>
      <c r="J6035" s="2">
        <v>1</v>
      </c>
      <c r="K6035" s="2">
        <f t="shared" si="516"/>
        <v>12076000</v>
      </c>
      <c r="L6035" s="2">
        <v>1</v>
      </c>
      <c r="M6035" s="2">
        <f t="shared" si="517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519"/>
        <v>7</v>
      </c>
      <c r="S6035">
        <v>0.18</v>
      </c>
      <c r="T6035">
        <v>2.3E-3</v>
      </c>
      <c r="U6035">
        <f t="shared" si="520"/>
        <v>1.3799999999999999E-3</v>
      </c>
    </row>
    <row r="6036" spans="1:21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518"/>
        <v>3910</v>
      </c>
      <c r="J6036" s="2">
        <v>1</v>
      </c>
      <c r="K6036" s="2">
        <f t="shared" si="516"/>
        <v>12078000</v>
      </c>
      <c r="L6036" s="2">
        <v>1</v>
      </c>
      <c r="M6036" s="2">
        <f t="shared" si="517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519"/>
        <v>7</v>
      </c>
      <c r="S6036">
        <v>0.18</v>
      </c>
      <c r="T6036">
        <v>2.3E-3</v>
      </c>
      <c r="U6036">
        <f t="shared" si="520"/>
        <v>1.3799999999999999E-3</v>
      </c>
    </row>
    <row r="6037" spans="1:21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518"/>
        <v>3910</v>
      </c>
      <c r="J6037" s="2">
        <v>1</v>
      </c>
      <c r="K6037" s="2">
        <f t="shared" si="516"/>
        <v>12080000</v>
      </c>
      <c r="L6037" s="2">
        <v>1</v>
      </c>
      <c r="M6037" s="2">
        <f t="shared" si="517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519"/>
        <v>7</v>
      </c>
      <c r="S6037">
        <v>0.18</v>
      </c>
      <c r="T6037">
        <v>2.3E-3</v>
      </c>
      <c r="U6037">
        <f t="shared" si="520"/>
        <v>1.3799999999999999E-3</v>
      </c>
    </row>
    <row r="6038" spans="1:21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518"/>
        <v>3910</v>
      </c>
      <c r="J6038" s="2">
        <v>1</v>
      </c>
      <c r="K6038" s="2">
        <f t="shared" si="516"/>
        <v>12082000</v>
      </c>
      <c r="L6038" s="2">
        <v>1</v>
      </c>
      <c r="M6038" s="2">
        <f t="shared" si="517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519"/>
        <v>7</v>
      </c>
      <c r="S6038">
        <v>0.18</v>
      </c>
      <c r="T6038">
        <v>2.3E-3</v>
      </c>
      <c r="U6038">
        <f t="shared" si="520"/>
        <v>1.3799999999999999E-3</v>
      </c>
    </row>
    <row r="6039" spans="1:21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518"/>
        <v>3910</v>
      </c>
      <c r="J6039" s="2">
        <v>1</v>
      </c>
      <c r="K6039" s="2">
        <f t="shared" si="516"/>
        <v>12084000</v>
      </c>
      <c r="L6039" s="2">
        <v>1</v>
      </c>
      <c r="M6039" s="2">
        <f t="shared" si="517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519"/>
        <v>7</v>
      </c>
      <c r="S6039">
        <v>0.18</v>
      </c>
      <c r="T6039">
        <v>2.3E-3</v>
      </c>
      <c r="U6039">
        <f t="shared" si="520"/>
        <v>1.3799999999999999E-3</v>
      </c>
    </row>
    <row r="6040" spans="1:21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518"/>
        <v>3910</v>
      </c>
      <c r="J6040" s="2">
        <v>1</v>
      </c>
      <c r="K6040" s="2">
        <f t="shared" si="516"/>
        <v>12086000</v>
      </c>
      <c r="L6040" s="2">
        <v>1</v>
      </c>
      <c r="M6040" s="2">
        <f t="shared" si="517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519"/>
        <v>7</v>
      </c>
      <c r="S6040">
        <v>0.18</v>
      </c>
      <c r="T6040">
        <v>2.3E-3</v>
      </c>
      <c r="U6040">
        <f t="shared" si="520"/>
        <v>1.3799999999999999E-3</v>
      </c>
    </row>
    <row r="6041" spans="1:21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518"/>
        <v>3910</v>
      </c>
      <c r="J6041" s="2">
        <v>1</v>
      </c>
      <c r="K6041" s="2">
        <f t="shared" si="516"/>
        <v>12088000</v>
      </c>
      <c r="L6041" s="2">
        <v>1</v>
      </c>
      <c r="M6041" s="2">
        <f t="shared" si="517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519"/>
        <v>7</v>
      </c>
      <c r="S6041">
        <v>0.18</v>
      </c>
      <c r="T6041">
        <v>2.3E-3</v>
      </c>
      <c r="U6041">
        <f t="shared" si="520"/>
        <v>1.3799999999999999E-3</v>
      </c>
    </row>
    <row r="6042" spans="1:21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518"/>
        <v>3910</v>
      </c>
      <c r="J6042" s="2">
        <v>1</v>
      </c>
      <c r="K6042" s="2">
        <f t="shared" si="516"/>
        <v>12090000</v>
      </c>
      <c r="L6042" s="2">
        <v>1</v>
      </c>
      <c r="M6042" s="2">
        <f t="shared" si="517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519"/>
        <v>7</v>
      </c>
      <c r="S6042">
        <v>0.18</v>
      </c>
      <c r="T6042">
        <v>2.3E-3</v>
      </c>
      <c r="U6042">
        <f t="shared" si="520"/>
        <v>1.3799999999999999E-3</v>
      </c>
    </row>
    <row r="6043" spans="1:21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518"/>
        <v>3910</v>
      </c>
      <c r="J6043" s="2">
        <v>1</v>
      </c>
      <c r="K6043" s="2">
        <f t="shared" si="516"/>
        <v>12092000</v>
      </c>
      <c r="L6043" s="2">
        <v>1</v>
      </c>
      <c r="M6043" s="2">
        <f t="shared" si="517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519"/>
        <v>7</v>
      </c>
      <c r="S6043">
        <v>0.18</v>
      </c>
      <c r="T6043">
        <v>2.3E-3</v>
      </c>
      <c r="U6043">
        <f t="shared" si="520"/>
        <v>1.3799999999999999E-3</v>
      </c>
    </row>
    <row r="6044" spans="1:21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518"/>
        <v>3910</v>
      </c>
      <c r="J6044" s="2">
        <v>1</v>
      </c>
      <c r="K6044" s="2">
        <f t="shared" si="516"/>
        <v>12094000</v>
      </c>
      <c r="L6044" s="2">
        <v>1</v>
      </c>
      <c r="M6044" s="2">
        <f t="shared" si="517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519"/>
        <v>7</v>
      </c>
      <c r="S6044">
        <v>0.18</v>
      </c>
      <c r="T6044">
        <v>2.3E-3</v>
      </c>
      <c r="U6044">
        <f t="shared" si="520"/>
        <v>1.3799999999999999E-3</v>
      </c>
    </row>
    <row r="6045" spans="1:21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518"/>
        <v>3910</v>
      </c>
      <c r="J6045" s="2">
        <v>1</v>
      </c>
      <c r="K6045" s="2">
        <f t="shared" si="516"/>
        <v>12096000</v>
      </c>
      <c r="L6045" s="2">
        <v>1</v>
      </c>
      <c r="M6045" s="2">
        <f t="shared" si="517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519"/>
        <v>7</v>
      </c>
      <c r="S6045">
        <v>0.18</v>
      </c>
      <c r="T6045">
        <v>2.3E-3</v>
      </c>
      <c r="U6045">
        <f t="shared" si="520"/>
        <v>1.3799999999999999E-3</v>
      </c>
    </row>
    <row r="6046" spans="1:21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518"/>
        <v>3910</v>
      </c>
      <c r="J6046" s="2">
        <v>1</v>
      </c>
      <c r="K6046" s="2">
        <f t="shared" si="516"/>
        <v>12098000</v>
      </c>
      <c r="L6046" s="2">
        <v>1</v>
      </c>
      <c r="M6046" s="2">
        <f t="shared" si="517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519"/>
        <v>7</v>
      </c>
      <c r="S6046">
        <v>0.18</v>
      </c>
      <c r="T6046">
        <v>2.3E-3</v>
      </c>
      <c r="U6046">
        <f t="shared" si="520"/>
        <v>1.3799999999999999E-3</v>
      </c>
    </row>
    <row r="6047" spans="1:21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518"/>
        <v>3910</v>
      </c>
      <c r="J6047" s="2">
        <v>1</v>
      </c>
      <c r="K6047" s="2">
        <f t="shared" si="516"/>
        <v>12100000</v>
      </c>
      <c r="L6047" s="2">
        <v>1</v>
      </c>
      <c r="M6047" s="2">
        <f t="shared" si="517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519"/>
        <v>7</v>
      </c>
      <c r="S6047">
        <v>0.18</v>
      </c>
      <c r="T6047">
        <v>2.3E-3</v>
      </c>
      <c r="U6047">
        <f t="shared" si="520"/>
        <v>1.3799999999999999E-3</v>
      </c>
    </row>
    <row r="6048" spans="1:21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518"/>
        <v>3910</v>
      </c>
      <c r="J6048" s="2">
        <v>1</v>
      </c>
      <c r="K6048" s="2">
        <f t="shared" si="516"/>
        <v>12102000</v>
      </c>
      <c r="L6048" s="2">
        <v>1</v>
      </c>
      <c r="M6048" s="2">
        <f t="shared" si="517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519"/>
        <v>7</v>
      </c>
      <c r="S6048">
        <v>0.18</v>
      </c>
      <c r="T6048">
        <v>2.3E-3</v>
      </c>
      <c r="U6048">
        <f t="shared" si="520"/>
        <v>1.3799999999999999E-3</v>
      </c>
    </row>
    <row r="6049" spans="1:21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518"/>
        <v>3910</v>
      </c>
      <c r="J6049" s="2">
        <v>1</v>
      </c>
      <c r="K6049" s="2">
        <f t="shared" si="516"/>
        <v>12104000</v>
      </c>
      <c r="L6049" s="2">
        <v>1</v>
      </c>
      <c r="M6049" s="2">
        <f t="shared" si="517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519"/>
        <v>7</v>
      </c>
      <c r="S6049">
        <v>0.18</v>
      </c>
      <c r="T6049">
        <v>2.3E-3</v>
      </c>
      <c r="U6049">
        <f t="shared" si="520"/>
        <v>1.3799999999999999E-3</v>
      </c>
    </row>
    <row r="6050" spans="1:21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518"/>
        <v>3910</v>
      </c>
      <c r="J6050" s="2">
        <v>1</v>
      </c>
      <c r="K6050" s="2">
        <f t="shared" si="516"/>
        <v>12106000</v>
      </c>
      <c r="L6050" s="2">
        <v>1</v>
      </c>
      <c r="M6050" s="2">
        <f t="shared" si="517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519"/>
        <v>7</v>
      </c>
      <c r="S6050">
        <v>0.18</v>
      </c>
      <c r="T6050">
        <v>2.3E-3</v>
      </c>
      <c r="U6050">
        <f t="shared" si="520"/>
        <v>1.3799999999999999E-3</v>
      </c>
    </row>
    <row r="6051" spans="1:21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518"/>
        <v>3910</v>
      </c>
      <c r="J6051" s="2">
        <v>1</v>
      </c>
      <c r="K6051" s="2">
        <f t="shared" si="516"/>
        <v>12108000</v>
      </c>
      <c r="L6051" s="2">
        <v>1</v>
      </c>
      <c r="M6051" s="2">
        <f t="shared" si="517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519"/>
        <v>7</v>
      </c>
      <c r="S6051">
        <v>0.18</v>
      </c>
      <c r="T6051">
        <v>2.3E-3</v>
      </c>
      <c r="U6051">
        <f t="shared" si="520"/>
        <v>1.3799999999999999E-3</v>
      </c>
    </row>
    <row r="6052" spans="1:21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518"/>
        <v>3910</v>
      </c>
      <c r="J6052" s="2">
        <v>1</v>
      </c>
      <c r="K6052" s="2">
        <f t="shared" si="516"/>
        <v>12110000</v>
      </c>
      <c r="L6052" s="2">
        <v>1</v>
      </c>
      <c r="M6052" s="2">
        <f t="shared" si="517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519"/>
        <v>7</v>
      </c>
      <c r="S6052">
        <v>0.18</v>
      </c>
      <c r="T6052">
        <v>2.3E-3</v>
      </c>
      <c r="U6052">
        <f t="shared" si="520"/>
        <v>1.3799999999999999E-3</v>
      </c>
    </row>
    <row r="6053" spans="1:21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518"/>
        <v>3920</v>
      </c>
      <c r="I6053" s="1"/>
      <c r="J6053" s="1">
        <v>1</v>
      </c>
      <c r="K6053" s="1">
        <f t="shared" si="516"/>
        <v>12112000</v>
      </c>
      <c r="L6053" s="1">
        <v>1</v>
      </c>
      <c r="M6053" s="1">
        <f t="shared" si="517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519"/>
        <v>7</v>
      </c>
      <c r="S6053">
        <v>0.18</v>
      </c>
      <c r="T6053">
        <v>2.3E-3</v>
      </c>
      <c r="U6053">
        <f t="shared" si="520"/>
        <v>1.3799999999999999E-3</v>
      </c>
    </row>
    <row r="6054" spans="1:21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518"/>
        <v>3920</v>
      </c>
      <c r="I6054" s="1"/>
      <c r="J6054" s="1">
        <v>1</v>
      </c>
      <c r="K6054" s="1">
        <f t="shared" si="516"/>
        <v>12114000</v>
      </c>
      <c r="L6054" s="1">
        <v>1</v>
      </c>
      <c r="M6054" s="1">
        <f t="shared" si="517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519"/>
        <v>7</v>
      </c>
      <c r="S6054">
        <v>0.18</v>
      </c>
      <c r="T6054">
        <v>2.3E-3</v>
      </c>
      <c r="U6054">
        <f t="shared" si="520"/>
        <v>1.3799999999999999E-3</v>
      </c>
    </row>
    <row r="6055" spans="1:21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518"/>
        <v>3920</v>
      </c>
      <c r="I6055" s="1"/>
      <c r="J6055" s="1">
        <v>1</v>
      </c>
      <c r="K6055" s="1">
        <f t="shared" si="516"/>
        <v>12116000</v>
      </c>
      <c r="L6055" s="1">
        <v>1</v>
      </c>
      <c r="M6055" s="1">
        <f t="shared" si="517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519"/>
        <v>7</v>
      </c>
      <c r="S6055">
        <v>0.18</v>
      </c>
      <c r="T6055">
        <v>2.3E-3</v>
      </c>
      <c r="U6055">
        <f t="shared" si="520"/>
        <v>1.3799999999999999E-3</v>
      </c>
    </row>
    <row r="6056" spans="1:21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518"/>
        <v>3920</v>
      </c>
      <c r="I6056" s="1"/>
      <c r="J6056" s="1">
        <v>1</v>
      </c>
      <c r="K6056" s="1">
        <f t="shared" si="516"/>
        <v>12118000</v>
      </c>
      <c r="L6056" s="1">
        <v>1</v>
      </c>
      <c r="M6056" s="1">
        <f t="shared" si="517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519"/>
        <v>7</v>
      </c>
      <c r="S6056">
        <v>0.18</v>
      </c>
      <c r="T6056">
        <v>2.3E-3</v>
      </c>
      <c r="U6056">
        <f t="shared" si="520"/>
        <v>1.3799999999999999E-3</v>
      </c>
    </row>
    <row r="6057" spans="1:21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518"/>
        <v>3920</v>
      </c>
      <c r="I6057" s="1"/>
      <c r="J6057" s="1">
        <v>1</v>
      </c>
      <c r="K6057" s="1">
        <f t="shared" si="516"/>
        <v>12120000</v>
      </c>
      <c r="L6057" s="1">
        <v>1</v>
      </c>
      <c r="M6057" s="1">
        <f t="shared" si="517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519"/>
        <v>7</v>
      </c>
      <c r="S6057">
        <v>0.18</v>
      </c>
      <c r="T6057">
        <v>2.3E-3</v>
      </c>
      <c r="U6057">
        <f t="shared" si="520"/>
        <v>1.3799999999999999E-3</v>
      </c>
    </row>
    <row r="6058" spans="1:21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518"/>
        <v>3920</v>
      </c>
      <c r="I6058" s="1"/>
      <c r="J6058" s="1">
        <v>1</v>
      </c>
      <c r="K6058" s="1">
        <f t="shared" si="516"/>
        <v>12122000</v>
      </c>
      <c r="L6058" s="1">
        <v>1</v>
      </c>
      <c r="M6058" s="1">
        <f t="shared" si="517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519"/>
        <v>7</v>
      </c>
      <c r="S6058">
        <v>0.18</v>
      </c>
      <c r="T6058">
        <v>2.3E-3</v>
      </c>
      <c r="U6058">
        <f t="shared" si="520"/>
        <v>1.3799999999999999E-3</v>
      </c>
    </row>
    <row r="6059" spans="1:21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518"/>
        <v>3920</v>
      </c>
      <c r="I6059" s="1"/>
      <c r="J6059" s="1">
        <v>1</v>
      </c>
      <c r="K6059" s="1">
        <f t="shared" si="516"/>
        <v>12124000</v>
      </c>
      <c r="L6059" s="1">
        <v>1</v>
      </c>
      <c r="M6059" s="1">
        <f t="shared" si="517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519"/>
        <v>7</v>
      </c>
      <c r="S6059">
        <v>0.18</v>
      </c>
      <c r="T6059">
        <v>2.3E-3</v>
      </c>
      <c r="U6059">
        <f t="shared" si="520"/>
        <v>1.3799999999999999E-3</v>
      </c>
    </row>
    <row r="6060" spans="1:21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518"/>
        <v>3920</v>
      </c>
      <c r="I6060" s="1"/>
      <c r="J6060" s="1">
        <v>1</v>
      </c>
      <c r="K6060" s="1">
        <f t="shared" si="516"/>
        <v>12126000</v>
      </c>
      <c r="L6060" s="1">
        <v>1</v>
      </c>
      <c r="M6060" s="1">
        <f t="shared" si="517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519"/>
        <v>7</v>
      </c>
      <c r="S6060">
        <v>0.18</v>
      </c>
      <c r="T6060">
        <v>2.3E-3</v>
      </c>
      <c r="U6060">
        <f t="shared" si="520"/>
        <v>1.3799999999999999E-3</v>
      </c>
    </row>
    <row r="6061" spans="1:21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518"/>
        <v>3920</v>
      </c>
      <c r="I6061" s="1"/>
      <c r="J6061" s="1">
        <v>1</v>
      </c>
      <c r="K6061" s="1">
        <f t="shared" si="516"/>
        <v>12128000</v>
      </c>
      <c r="L6061" s="1">
        <v>1</v>
      </c>
      <c r="M6061" s="1">
        <f t="shared" si="517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519"/>
        <v>7</v>
      </c>
      <c r="S6061">
        <v>0.18</v>
      </c>
      <c r="T6061">
        <v>2.3E-3</v>
      </c>
      <c r="U6061">
        <f t="shared" si="520"/>
        <v>1.3799999999999999E-3</v>
      </c>
    </row>
    <row r="6062" spans="1:21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518"/>
        <v>3920</v>
      </c>
      <c r="I6062" s="1"/>
      <c r="J6062" s="1">
        <v>1</v>
      </c>
      <c r="K6062" s="1">
        <f t="shared" si="516"/>
        <v>12130000</v>
      </c>
      <c r="L6062" s="1">
        <v>1</v>
      </c>
      <c r="M6062" s="1">
        <f t="shared" si="517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519"/>
        <v>7</v>
      </c>
      <c r="S6062">
        <v>0.18</v>
      </c>
      <c r="T6062">
        <v>2.3E-3</v>
      </c>
      <c r="U6062">
        <f t="shared" si="520"/>
        <v>1.3799999999999999E-3</v>
      </c>
    </row>
    <row r="6063" spans="1:21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518"/>
        <v>3920</v>
      </c>
      <c r="I6063" s="1"/>
      <c r="J6063" s="1">
        <v>1</v>
      </c>
      <c r="K6063" s="1">
        <f t="shared" si="516"/>
        <v>12132000</v>
      </c>
      <c r="L6063" s="1">
        <v>1</v>
      </c>
      <c r="M6063" s="1">
        <f t="shared" si="517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519"/>
        <v>7</v>
      </c>
      <c r="S6063">
        <v>0.18</v>
      </c>
      <c r="T6063">
        <v>2.3E-3</v>
      </c>
      <c r="U6063">
        <f t="shared" si="520"/>
        <v>1.3799999999999999E-3</v>
      </c>
    </row>
    <row r="6064" spans="1:21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518"/>
        <v>3920</v>
      </c>
      <c r="I6064" s="1"/>
      <c r="J6064" s="1">
        <v>1</v>
      </c>
      <c r="K6064" s="1">
        <f t="shared" si="516"/>
        <v>12134000</v>
      </c>
      <c r="L6064" s="1">
        <v>1</v>
      </c>
      <c r="M6064" s="1">
        <f t="shared" si="517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519"/>
        <v>7</v>
      </c>
      <c r="S6064">
        <v>0.18</v>
      </c>
      <c r="T6064">
        <v>2.3E-3</v>
      </c>
      <c r="U6064">
        <f t="shared" si="520"/>
        <v>1.3799999999999999E-3</v>
      </c>
    </row>
    <row r="6065" spans="1:21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518"/>
        <v>3920</v>
      </c>
      <c r="I6065" s="1"/>
      <c r="J6065" s="1">
        <v>1</v>
      </c>
      <c r="K6065" s="1">
        <f t="shared" si="516"/>
        <v>12136000</v>
      </c>
      <c r="L6065" s="1">
        <v>1</v>
      </c>
      <c r="M6065" s="1">
        <f t="shared" si="517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519"/>
        <v>7</v>
      </c>
      <c r="S6065">
        <v>0.18</v>
      </c>
      <c r="T6065">
        <v>2.3E-3</v>
      </c>
      <c r="U6065">
        <f t="shared" si="520"/>
        <v>1.3799999999999999E-3</v>
      </c>
    </row>
    <row r="6066" spans="1:21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518"/>
        <v>3920</v>
      </c>
      <c r="I6066" s="1"/>
      <c r="J6066" s="1">
        <v>1</v>
      </c>
      <c r="K6066" s="1">
        <f t="shared" si="516"/>
        <v>12138000</v>
      </c>
      <c r="L6066" s="1">
        <v>1</v>
      </c>
      <c r="M6066" s="1">
        <f t="shared" si="517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519"/>
        <v>7</v>
      </c>
      <c r="S6066">
        <v>0.18</v>
      </c>
      <c r="T6066">
        <v>2.3E-3</v>
      </c>
      <c r="U6066">
        <f t="shared" si="520"/>
        <v>1.3799999999999999E-3</v>
      </c>
    </row>
    <row r="6067" spans="1:21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518"/>
        <v>3920</v>
      </c>
      <c r="I6067" s="1"/>
      <c r="J6067" s="1">
        <v>1</v>
      </c>
      <c r="K6067" s="1">
        <f t="shared" ref="K6067:K6130" si="521">10000+A6067*2000</f>
        <v>12140000</v>
      </c>
      <c r="L6067" s="1">
        <v>1</v>
      </c>
      <c r="M6067" s="1">
        <f t="shared" ref="M6067:M6130" si="522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519"/>
        <v>7</v>
      </c>
      <c r="S6067">
        <v>0.18</v>
      </c>
      <c r="T6067">
        <v>2.3E-3</v>
      </c>
      <c r="U6067">
        <f t="shared" si="520"/>
        <v>1.3799999999999999E-3</v>
      </c>
    </row>
    <row r="6068" spans="1:21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518"/>
        <v>3920</v>
      </c>
      <c r="I6068" s="1"/>
      <c r="J6068" s="1">
        <v>1</v>
      </c>
      <c r="K6068" s="1">
        <f t="shared" si="521"/>
        <v>12142000</v>
      </c>
      <c r="L6068" s="1">
        <v>1</v>
      </c>
      <c r="M6068" s="1">
        <f t="shared" si="522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519"/>
        <v>7</v>
      </c>
      <c r="S6068">
        <v>0.18</v>
      </c>
      <c r="T6068">
        <v>2.3E-3</v>
      </c>
      <c r="U6068">
        <f t="shared" si="520"/>
        <v>1.3799999999999999E-3</v>
      </c>
    </row>
    <row r="6069" spans="1:21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518"/>
        <v>3920</v>
      </c>
      <c r="I6069" s="1"/>
      <c r="J6069" s="1">
        <v>1</v>
      </c>
      <c r="K6069" s="1">
        <f t="shared" si="521"/>
        <v>12144000</v>
      </c>
      <c r="L6069" s="1">
        <v>1</v>
      </c>
      <c r="M6069" s="1">
        <f t="shared" si="522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519"/>
        <v>7</v>
      </c>
      <c r="S6069">
        <v>0.18</v>
      </c>
      <c r="T6069">
        <v>2.3E-3</v>
      </c>
      <c r="U6069">
        <f t="shared" si="520"/>
        <v>1.3799999999999999E-3</v>
      </c>
    </row>
    <row r="6070" spans="1:21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518"/>
        <v>3920</v>
      </c>
      <c r="I6070" s="1"/>
      <c r="J6070" s="1">
        <v>1</v>
      </c>
      <c r="K6070" s="1">
        <f t="shared" si="521"/>
        <v>12146000</v>
      </c>
      <c r="L6070" s="1">
        <v>1</v>
      </c>
      <c r="M6070" s="1">
        <f t="shared" si="522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519"/>
        <v>7</v>
      </c>
      <c r="S6070">
        <v>0.18</v>
      </c>
      <c r="T6070">
        <v>2.3E-3</v>
      </c>
      <c r="U6070">
        <f t="shared" si="520"/>
        <v>1.3799999999999999E-3</v>
      </c>
    </row>
    <row r="6071" spans="1:21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518"/>
        <v>3920</v>
      </c>
      <c r="I6071" s="1"/>
      <c r="J6071" s="1">
        <v>1</v>
      </c>
      <c r="K6071" s="1">
        <f t="shared" si="521"/>
        <v>12148000</v>
      </c>
      <c r="L6071" s="1">
        <v>1</v>
      </c>
      <c r="M6071" s="1">
        <f t="shared" si="522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519"/>
        <v>7</v>
      </c>
      <c r="S6071">
        <v>0.18</v>
      </c>
      <c r="T6071">
        <v>2.3E-3</v>
      </c>
      <c r="U6071">
        <f t="shared" si="520"/>
        <v>1.3799999999999999E-3</v>
      </c>
    </row>
    <row r="6072" spans="1:21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518"/>
        <v>3920</v>
      </c>
      <c r="I6072" s="1"/>
      <c r="J6072" s="1">
        <v>1</v>
      </c>
      <c r="K6072" s="1">
        <f t="shared" si="521"/>
        <v>12150000</v>
      </c>
      <c r="L6072" s="1">
        <v>1</v>
      </c>
      <c r="M6072" s="1">
        <f t="shared" si="522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519"/>
        <v>7</v>
      </c>
      <c r="S6072">
        <v>0.18</v>
      </c>
      <c r="T6072">
        <v>2.3E-3</v>
      </c>
      <c r="U6072">
        <f t="shared" si="520"/>
        <v>1.3799999999999999E-3</v>
      </c>
    </row>
    <row r="6073" spans="1:21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518"/>
        <v>3920</v>
      </c>
      <c r="I6073" s="1"/>
      <c r="J6073" s="1">
        <v>1</v>
      </c>
      <c r="K6073" s="1">
        <f t="shared" si="521"/>
        <v>12152000</v>
      </c>
      <c r="L6073" s="1">
        <v>1</v>
      </c>
      <c r="M6073" s="1">
        <f t="shared" si="522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519"/>
        <v>7</v>
      </c>
      <c r="S6073">
        <v>0.18</v>
      </c>
      <c r="T6073">
        <v>2.3E-3</v>
      </c>
      <c r="U6073">
        <f t="shared" si="520"/>
        <v>1.3799999999999999E-3</v>
      </c>
    </row>
    <row r="6074" spans="1:21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518"/>
        <v>3920</v>
      </c>
      <c r="I6074" s="1"/>
      <c r="J6074" s="1">
        <v>1</v>
      </c>
      <c r="K6074" s="1">
        <f t="shared" si="521"/>
        <v>12154000</v>
      </c>
      <c r="L6074" s="1">
        <v>1</v>
      </c>
      <c r="M6074" s="1">
        <f t="shared" si="522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519"/>
        <v>7</v>
      </c>
      <c r="S6074">
        <v>0.18</v>
      </c>
      <c r="T6074">
        <v>2.3E-3</v>
      </c>
      <c r="U6074">
        <f t="shared" si="520"/>
        <v>1.3799999999999999E-3</v>
      </c>
    </row>
    <row r="6075" spans="1:21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518"/>
        <v>3920</v>
      </c>
      <c r="I6075" s="1"/>
      <c r="J6075" s="1">
        <v>1</v>
      </c>
      <c r="K6075" s="1">
        <f t="shared" si="521"/>
        <v>12156000</v>
      </c>
      <c r="L6075" s="1">
        <v>1</v>
      </c>
      <c r="M6075" s="1">
        <f t="shared" si="522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519"/>
        <v>7</v>
      </c>
      <c r="S6075">
        <v>0.18</v>
      </c>
      <c r="T6075">
        <v>2.3E-3</v>
      </c>
      <c r="U6075">
        <f t="shared" si="520"/>
        <v>1.3799999999999999E-3</v>
      </c>
    </row>
    <row r="6076" spans="1:21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523">ROUNDDOWN(A6075/50*20+1500,-1)</f>
        <v>3920</v>
      </c>
      <c r="I6076" s="1"/>
      <c r="J6076" s="1">
        <v>1</v>
      </c>
      <c r="K6076" s="1">
        <f t="shared" si="521"/>
        <v>12158000</v>
      </c>
      <c r="L6076" s="1">
        <v>1</v>
      </c>
      <c r="M6076" s="1">
        <f t="shared" si="522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519"/>
        <v>7</v>
      </c>
      <c r="S6076">
        <v>0.18</v>
      </c>
      <c r="T6076">
        <v>2.3E-3</v>
      </c>
      <c r="U6076">
        <f t="shared" si="520"/>
        <v>1.3799999999999999E-3</v>
      </c>
    </row>
    <row r="6077" spans="1:21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523"/>
        <v>3920</v>
      </c>
      <c r="I6077" s="1"/>
      <c r="J6077" s="1">
        <v>1</v>
      </c>
      <c r="K6077" s="1">
        <f t="shared" si="521"/>
        <v>12160000</v>
      </c>
      <c r="L6077" s="1">
        <v>1</v>
      </c>
      <c r="M6077" s="1">
        <f t="shared" si="522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519"/>
        <v>7</v>
      </c>
      <c r="S6077">
        <v>0.18</v>
      </c>
      <c r="T6077">
        <v>2.3E-3</v>
      </c>
      <c r="U6077">
        <f t="shared" si="520"/>
        <v>1.3799999999999999E-3</v>
      </c>
    </row>
    <row r="6078" spans="1:21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523"/>
        <v>3930</v>
      </c>
      <c r="I6078" s="1"/>
      <c r="J6078" s="1">
        <v>1</v>
      </c>
      <c r="K6078" s="1">
        <f t="shared" si="521"/>
        <v>12162000</v>
      </c>
      <c r="L6078" s="1">
        <v>1</v>
      </c>
      <c r="M6078" s="1">
        <f t="shared" si="522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519"/>
        <v>7</v>
      </c>
      <c r="S6078">
        <v>0.18</v>
      </c>
      <c r="T6078">
        <v>2.3E-3</v>
      </c>
      <c r="U6078">
        <f t="shared" si="520"/>
        <v>1.3799999999999999E-3</v>
      </c>
    </row>
    <row r="6079" spans="1:21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523"/>
        <v>3930</v>
      </c>
      <c r="I6079" s="1"/>
      <c r="J6079" s="1">
        <v>1</v>
      </c>
      <c r="K6079" s="1">
        <f t="shared" si="521"/>
        <v>12164000</v>
      </c>
      <c r="L6079" s="1">
        <v>1</v>
      </c>
      <c r="M6079" s="1">
        <f t="shared" si="522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519"/>
        <v>7</v>
      </c>
      <c r="S6079">
        <v>0.18</v>
      </c>
      <c r="T6079">
        <v>2.3E-3</v>
      </c>
      <c r="U6079">
        <f t="shared" si="520"/>
        <v>1.3799999999999999E-3</v>
      </c>
    </row>
    <row r="6080" spans="1:21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523"/>
        <v>3930</v>
      </c>
      <c r="I6080" s="1"/>
      <c r="J6080" s="1">
        <v>1</v>
      </c>
      <c r="K6080" s="1">
        <f t="shared" si="521"/>
        <v>12166000</v>
      </c>
      <c r="L6080" s="1">
        <v>1</v>
      </c>
      <c r="M6080" s="1">
        <f t="shared" si="522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519"/>
        <v>7</v>
      </c>
      <c r="S6080">
        <v>0.18</v>
      </c>
      <c r="T6080">
        <v>2.3E-3</v>
      </c>
      <c r="U6080">
        <f t="shared" si="520"/>
        <v>1.3799999999999999E-3</v>
      </c>
    </row>
    <row r="6081" spans="1:21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523"/>
        <v>3930</v>
      </c>
      <c r="I6081" s="1"/>
      <c r="J6081" s="1">
        <v>1</v>
      </c>
      <c r="K6081" s="1">
        <f t="shared" si="521"/>
        <v>12168000</v>
      </c>
      <c r="L6081" s="1">
        <v>1</v>
      </c>
      <c r="M6081" s="1">
        <f t="shared" si="522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519"/>
        <v>7</v>
      </c>
      <c r="S6081">
        <v>0.18</v>
      </c>
      <c r="T6081">
        <v>2.3E-3</v>
      </c>
      <c r="U6081">
        <f t="shared" si="520"/>
        <v>1.3799999999999999E-3</v>
      </c>
    </row>
    <row r="6082" spans="1:21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523"/>
        <v>3930</v>
      </c>
      <c r="I6082" s="1"/>
      <c r="J6082" s="1">
        <v>1</v>
      </c>
      <c r="K6082" s="1">
        <f t="shared" si="521"/>
        <v>12170000</v>
      </c>
      <c r="L6082" s="1">
        <v>1</v>
      </c>
      <c r="M6082" s="1">
        <f t="shared" si="522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519"/>
        <v>7</v>
      </c>
      <c r="S6082">
        <v>0.18</v>
      </c>
      <c r="T6082">
        <v>2.3E-3</v>
      </c>
      <c r="U6082">
        <f t="shared" si="520"/>
        <v>1.3799999999999999E-3</v>
      </c>
    </row>
    <row r="6083" spans="1:21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523"/>
        <v>3930</v>
      </c>
      <c r="I6083" s="1"/>
      <c r="J6083" s="1">
        <v>1</v>
      </c>
      <c r="K6083" s="1">
        <f t="shared" si="521"/>
        <v>12172000</v>
      </c>
      <c r="L6083" s="1">
        <v>1</v>
      </c>
      <c r="M6083" s="1">
        <f t="shared" si="522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524">QUOTIENT(A6083,1000)+1</f>
        <v>7</v>
      </c>
      <c r="S6083">
        <v>0.18</v>
      </c>
      <c r="T6083">
        <v>2.3E-3</v>
      </c>
      <c r="U6083">
        <f t="shared" si="520"/>
        <v>1.3799999999999999E-3</v>
      </c>
    </row>
    <row r="6084" spans="1:21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523"/>
        <v>3930</v>
      </c>
      <c r="I6084" s="1"/>
      <c r="J6084" s="1">
        <v>1</v>
      </c>
      <c r="K6084" s="1">
        <f t="shared" si="521"/>
        <v>12174000</v>
      </c>
      <c r="L6084" s="1">
        <v>1</v>
      </c>
      <c r="M6084" s="1">
        <f t="shared" si="522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524"/>
        <v>7</v>
      </c>
      <c r="S6084">
        <v>0.18</v>
      </c>
      <c r="T6084">
        <v>2.3E-3</v>
      </c>
      <c r="U6084">
        <f t="shared" ref="U6084:U6147" si="525">T6084*0.6</f>
        <v>1.3799999999999999E-3</v>
      </c>
    </row>
    <row r="6085" spans="1:21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523"/>
        <v>3930</v>
      </c>
      <c r="I6085" s="1"/>
      <c r="J6085" s="1">
        <v>1</v>
      </c>
      <c r="K6085" s="1">
        <f t="shared" si="521"/>
        <v>12176000</v>
      </c>
      <c r="L6085" s="1">
        <v>1</v>
      </c>
      <c r="M6085" s="1">
        <f t="shared" si="522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524"/>
        <v>7</v>
      </c>
      <c r="S6085">
        <v>0.18</v>
      </c>
      <c r="T6085">
        <v>2.3E-3</v>
      </c>
      <c r="U6085">
        <f t="shared" si="525"/>
        <v>1.3799999999999999E-3</v>
      </c>
    </row>
    <row r="6086" spans="1:21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523"/>
        <v>3930</v>
      </c>
      <c r="I6086" s="1"/>
      <c r="J6086" s="1">
        <v>1</v>
      </c>
      <c r="K6086" s="1">
        <f t="shared" si="521"/>
        <v>12178000</v>
      </c>
      <c r="L6086" s="1">
        <v>1</v>
      </c>
      <c r="M6086" s="1">
        <f t="shared" si="522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524"/>
        <v>7</v>
      </c>
      <c r="S6086">
        <v>0.18</v>
      </c>
      <c r="T6086">
        <v>2.3E-3</v>
      </c>
      <c r="U6086">
        <f t="shared" si="525"/>
        <v>1.3799999999999999E-3</v>
      </c>
    </row>
    <row r="6087" spans="1:21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523"/>
        <v>3930</v>
      </c>
      <c r="I6087" s="1"/>
      <c r="J6087" s="1">
        <v>1</v>
      </c>
      <c r="K6087" s="1">
        <f t="shared" si="521"/>
        <v>12180000</v>
      </c>
      <c r="L6087" s="1">
        <v>1</v>
      </c>
      <c r="M6087" s="1">
        <f t="shared" si="522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524"/>
        <v>7</v>
      </c>
      <c r="S6087">
        <v>0.18</v>
      </c>
      <c r="T6087">
        <v>2.3E-3</v>
      </c>
      <c r="U6087">
        <f t="shared" si="525"/>
        <v>1.3799999999999999E-3</v>
      </c>
    </row>
    <row r="6088" spans="1:21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523"/>
        <v>3930</v>
      </c>
      <c r="I6088" s="1"/>
      <c r="J6088" s="1">
        <v>1</v>
      </c>
      <c r="K6088" s="1">
        <f t="shared" si="521"/>
        <v>12182000</v>
      </c>
      <c r="L6088" s="1">
        <v>1</v>
      </c>
      <c r="M6088" s="1">
        <f t="shared" si="522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524"/>
        <v>7</v>
      </c>
      <c r="S6088">
        <v>0.18</v>
      </c>
      <c r="T6088">
        <v>2.3E-3</v>
      </c>
      <c r="U6088">
        <f t="shared" si="525"/>
        <v>1.3799999999999999E-3</v>
      </c>
    </row>
    <row r="6089" spans="1:21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523"/>
        <v>3930</v>
      </c>
      <c r="I6089" s="1"/>
      <c r="J6089" s="1">
        <v>1</v>
      </c>
      <c r="K6089" s="1">
        <f t="shared" si="521"/>
        <v>12184000</v>
      </c>
      <c r="L6089" s="1">
        <v>1</v>
      </c>
      <c r="M6089" s="1">
        <f t="shared" si="522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524"/>
        <v>7</v>
      </c>
      <c r="S6089">
        <v>0.18</v>
      </c>
      <c r="T6089">
        <v>2.3E-3</v>
      </c>
      <c r="U6089">
        <f t="shared" si="525"/>
        <v>1.3799999999999999E-3</v>
      </c>
    </row>
    <row r="6090" spans="1:21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523"/>
        <v>3930</v>
      </c>
      <c r="I6090" s="1"/>
      <c r="J6090" s="1">
        <v>1</v>
      </c>
      <c r="K6090" s="1">
        <f t="shared" si="521"/>
        <v>12186000</v>
      </c>
      <c r="L6090" s="1">
        <v>1</v>
      </c>
      <c r="M6090" s="1">
        <f t="shared" si="522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524"/>
        <v>7</v>
      </c>
      <c r="S6090">
        <v>0.18</v>
      </c>
      <c r="T6090">
        <v>2.3E-3</v>
      </c>
      <c r="U6090">
        <f t="shared" si="525"/>
        <v>1.3799999999999999E-3</v>
      </c>
    </row>
    <row r="6091" spans="1:21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523"/>
        <v>3930</v>
      </c>
      <c r="I6091" s="1"/>
      <c r="J6091" s="1">
        <v>1</v>
      </c>
      <c r="K6091" s="1">
        <f t="shared" si="521"/>
        <v>12188000</v>
      </c>
      <c r="L6091" s="1">
        <v>1</v>
      </c>
      <c r="M6091" s="1">
        <f t="shared" si="522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524"/>
        <v>7</v>
      </c>
      <c r="S6091">
        <v>0.18</v>
      </c>
      <c r="T6091">
        <v>2.3E-3</v>
      </c>
      <c r="U6091">
        <f t="shared" si="525"/>
        <v>1.3799999999999999E-3</v>
      </c>
    </row>
    <row r="6092" spans="1:21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523"/>
        <v>3930</v>
      </c>
      <c r="I6092" s="1"/>
      <c r="J6092" s="1">
        <v>1</v>
      </c>
      <c r="K6092" s="1">
        <f t="shared" si="521"/>
        <v>12190000</v>
      </c>
      <c r="L6092" s="1">
        <v>1</v>
      </c>
      <c r="M6092" s="1">
        <f t="shared" si="522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524"/>
        <v>7</v>
      </c>
      <c r="S6092">
        <v>0.18</v>
      </c>
      <c r="T6092">
        <v>2.3E-3</v>
      </c>
      <c r="U6092">
        <f t="shared" si="525"/>
        <v>1.3799999999999999E-3</v>
      </c>
    </row>
    <row r="6093" spans="1:21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523"/>
        <v>3930</v>
      </c>
      <c r="I6093" s="1"/>
      <c r="J6093" s="1">
        <v>1</v>
      </c>
      <c r="K6093" s="1">
        <f t="shared" si="521"/>
        <v>12192000</v>
      </c>
      <c r="L6093" s="1">
        <v>1</v>
      </c>
      <c r="M6093" s="1">
        <f t="shared" si="522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524"/>
        <v>7</v>
      </c>
      <c r="S6093">
        <v>0.18</v>
      </c>
      <c r="T6093">
        <v>2.3E-3</v>
      </c>
      <c r="U6093">
        <f t="shared" si="525"/>
        <v>1.3799999999999999E-3</v>
      </c>
    </row>
    <row r="6094" spans="1:21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523"/>
        <v>3930</v>
      </c>
      <c r="I6094" s="1"/>
      <c r="J6094" s="1">
        <v>1</v>
      </c>
      <c r="K6094" s="1">
        <f t="shared" si="521"/>
        <v>12194000</v>
      </c>
      <c r="L6094" s="1">
        <v>1</v>
      </c>
      <c r="M6094" s="1">
        <f t="shared" si="522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524"/>
        <v>7</v>
      </c>
      <c r="S6094">
        <v>0.18</v>
      </c>
      <c r="T6094">
        <v>2.3E-3</v>
      </c>
      <c r="U6094">
        <f t="shared" si="525"/>
        <v>1.3799999999999999E-3</v>
      </c>
    </row>
    <row r="6095" spans="1:21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523"/>
        <v>3930</v>
      </c>
      <c r="I6095" s="1"/>
      <c r="J6095" s="1">
        <v>1</v>
      </c>
      <c r="K6095" s="1">
        <f t="shared" si="521"/>
        <v>12196000</v>
      </c>
      <c r="L6095" s="1">
        <v>1</v>
      </c>
      <c r="M6095" s="1">
        <f t="shared" si="522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524"/>
        <v>7</v>
      </c>
      <c r="S6095">
        <v>0.18</v>
      </c>
      <c r="T6095">
        <v>2.3E-3</v>
      </c>
      <c r="U6095">
        <f t="shared" si="525"/>
        <v>1.3799999999999999E-3</v>
      </c>
    </row>
    <row r="6096" spans="1:21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523"/>
        <v>3930</v>
      </c>
      <c r="I6096" s="1"/>
      <c r="J6096" s="1">
        <v>1</v>
      </c>
      <c r="K6096" s="1">
        <f t="shared" si="521"/>
        <v>12198000</v>
      </c>
      <c r="L6096" s="1">
        <v>1</v>
      </c>
      <c r="M6096" s="1">
        <f t="shared" si="522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524"/>
        <v>7</v>
      </c>
      <c r="S6096">
        <v>0.18</v>
      </c>
      <c r="T6096">
        <v>2.3E-3</v>
      </c>
      <c r="U6096">
        <f t="shared" si="525"/>
        <v>1.3799999999999999E-3</v>
      </c>
    </row>
    <row r="6097" spans="1:21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523"/>
        <v>3930</v>
      </c>
      <c r="I6097" s="1"/>
      <c r="J6097" s="1">
        <v>1</v>
      </c>
      <c r="K6097" s="1">
        <f t="shared" si="521"/>
        <v>12200000</v>
      </c>
      <c r="L6097" s="1">
        <v>1</v>
      </c>
      <c r="M6097" s="1">
        <f t="shared" si="522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524"/>
        <v>7</v>
      </c>
      <c r="S6097">
        <v>0.18</v>
      </c>
      <c r="T6097">
        <v>2.3E-3</v>
      </c>
      <c r="U6097">
        <f t="shared" si="525"/>
        <v>1.3799999999999999E-3</v>
      </c>
    </row>
    <row r="6098" spans="1:21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523"/>
        <v>3930</v>
      </c>
      <c r="I6098" s="1"/>
      <c r="J6098" s="1">
        <v>1</v>
      </c>
      <c r="K6098" s="1">
        <f t="shared" si="521"/>
        <v>12202000</v>
      </c>
      <c r="L6098" s="1">
        <v>1</v>
      </c>
      <c r="M6098" s="1">
        <f t="shared" si="522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524"/>
        <v>7</v>
      </c>
      <c r="S6098">
        <v>0.18</v>
      </c>
      <c r="T6098">
        <v>2.3E-3</v>
      </c>
      <c r="U6098">
        <f t="shared" si="525"/>
        <v>1.3799999999999999E-3</v>
      </c>
    </row>
    <row r="6099" spans="1:21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523"/>
        <v>3930</v>
      </c>
      <c r="I6099" s="1"/>
      <c r="J6099" s="1">
        <v>1</v>
      </c>
      <c r="K6099" s="1">
        <f t="shared" si="521"/>
        <v>12204000</v>
      </c>
      <c r="L6099" s="1">
        <v>1</v>
      </c>
      <c r="M6099" s="1">
        <f t="shared" si="522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524"/>
        <v>7</v>
      </c>
      <c r="S6099">
        <v>0.18</v>
      </c>
      <c r="T6099">
        <v>2.3E-3</v>
      </c>
      <c r="U6099">
        <f t="shared" si="525"/>
        <v>1.3799999999999999E-3</v>
      </c>
    </row>
    <row r="6100" spans="1:21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523"/>
        <v>3930</v>
      </c>
      <c r="I6100" s="1"/>
      <c r="J6100" s="1">
        <v>1</v>
      </c>
      <c r="K6100" s="1">
        <f t="shared" si="521"/>
        <v>12206000</v>
      </c>
      <c r="L6100" s="1">
        <v>1</v>
      </c>
      <c r="M6100" s="1">
        <f t="shared" si="522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524"/>
        <v>7</v>
      </c>
      <c r="S6100">
        <v>0.18</v>
      </c>
      <c r="T6100">
        <v>2.3E-3</v>
      </c>
      <c r="U6100">
        <f t="shared" si="525"/>
        <v>1.3799999999999999E-3</v>
      </c>
    </row>
    <row r="6101" spans="1:21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523"/>
        <v>3930</v>
      </c>
      <c r="I6101" s="1"/>
      <c r="J6101" s="1">
        <v>1</v>
      </c>
      <c r="K6101" s="1">
        <f t="shared" si="521"/>
        <v>12208000</v>
      </c>
      <c r="L6101" s="1">
        <v>1</v>
      </c>
      <c r="M6101" s="1">
        <f t="shared" si="522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524"/>
        <v>7</v>
      </c>
      <c r="S6101">
        <v>0.18</v>
      </c>
      <c r="T6101">
        <v>2.3E-3</v>
      </c>
      <c r="U6101">
        <f t="shared" si="525"/>
        <v>1.3799999999999999E-3</v>
      </c>
    </row>
    <row r="6102" spans="1:21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523"/>
        <v>3930</v>
      </c>
      <c r="I6102" s="1"/>
      <c r="J6102" s="1">
        <v>1</v>
      </c>
      <c r="K6102" s="1">
        <f t="shared" si="521"/>
        <v>12210000</v>
      </c>
      <c r="L6102" s="1">
        <v>1</v>
      </c>
      <c r="M6102" s="1">
        <f t="shared" si="522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524"/>
        <v>7</v>
      </c>
      <c r="S6102">
        <v>0.18</v>
      </c>
      <c r="T6102">
        <v>2.3E-3</v>
      </c>
      <c r="U6102">
        <f t="shared" si="525"/>
        <v>1.3799999999999999E-3</v>
      </c>
    </row>
    <row r="6103" spans="1:21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523"/>
        <v>3940</v>
      </c>
      <c r="J6103" s="2">
        <v>1</v>
      </c>
      <c r="K6103" s="2">
        <f t="shared" si="521"/>
        <v>12212000</v>
      </c>
      <c r="L6103" s="2">
        <v>1</v>
      </c>
      <c r="M6103" s="2">
        <f t="shared" si="522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524"/>
        <v>7</v>
      </c>
      <c r="S6103">
        <v>0.18</v>
      </c>
      <c r="T6103">
        <v>2.3E-3</v>
      </c>
      <c r="U6103">
        <f t="shared" si="525"/>
        <v>1.3799999999999999E-3</v>
      </c>
    </row>
    <row r="6104" spans="1:21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523"/>
        <v>3940</v>
      </c>
      <c r="J6104" s="2">
        <v>1</v>
      </c>
      <c r="K6104" s="2">
        <f t="shared" si="521"/>
        <v>12214000</v>
      </c>
      <c r="L6104" s="2">
        <v>1</v>
      </c>
      <c r="M6104" s="2">
        <f t="shared" si="522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524"/>
        <v>7</v>
      </c>
      <c r="S6104">
        <v>0.18</v>
      </c>
      <c r="T6104">
        <v>2.3E-3</v>
      </c>
      <c r="U6104">
        <f t="shared" si="525"/>
        <v>1.3799999999999999E-3</v>
      </c>
    </row>
    <row r="6105" spans="1:21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523"/>
        <v>3940</v>
      </c>
      <c r="J6105" s="2">
        <v>1</v>
      </c>
      <c r="K6105" s="2">
        <f t="shared" si="521"/>
        <v>12216000</v>
      </c>
      <c r="L6105" s="2">
        <v>1</v>
      </c>
      <c r="M6105" s="2">
        <f t="shared" si="522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524"/>
        <v>7</v>
      </c>
      <c r="S6105">
        <v>0.18</v>
      </c>
      <c r="T6105">
        <v>2.3E-3</v>
      </c>
      <c r="U6105">
        <f t="shared" si="525"/>
        <v>1.3799999999999999E-3</v>
      </c>
    </row>
    <row r="6106" spans="1:21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523"/>
        <v>3940</v>
      </c>
      <c r="J6106" s="2">
        <v>1</v>
      </c>
      <c r="K6106" s="2">
        <f t="shared" si="521"/>
        <v>12218000</v>
      </c>
      <c r="L6106" s="2">
        <v>1</v>
      </c>
      <c r="M6106" s="2">
        <f t="shared" si="522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524"/>
        <v>7</v>
      </c>
      <c r="S6106">
        <v>0.18</v>
      </c>
      <c r="T6106">
        <v>2.3E-3</v>
      </c>
      <c r="U6106">
        <f t="shared" si="525"/>
        <v>1.3799999999999999E-3</v>
      </c>
    </row>
    <row r="6107" spans="1:21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523"/>
        <v>3940</v>
      </c>
      <c r="J6107" s="2">
        <v>1</v>
      </c>
      <c r="K6107" s="2">
        <f t="shared" si="521"/>
        <v>12220000</v>
      </c>
      <c r="L6107" s="2">
        <v>1</v>
      </c>
      <c r="M6107" s="2">
        <f t="shared" si="522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524"/>
        <v>7</v>
      </c>
      <c r="S6107">
        <v>0.18</v>
      </c>
      <c r="T6107">
        <v>2.3E-3</v>
      </c>
      <c r="U6107">
        <f t="shared" si="525"/>
        <v>1.3799999999999999E-3</v>
      </c>
    </row>
    <row r="6108" spans="1:21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523"/>
        <v>3940</v>
      </c>
      <c r="J6108" s="2">
        <v>1</v>
      </c>
      <c r="K6108" s="2">
        <f t="shared" si="521"/>
        <v>12222000</v>
      </c>
      <c r="L6108" s="2">
        <v>1</v>
      </c>
      <c r="M6108" s="2">
        <f t="shared" si="522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524"/>
        <v>7</v>
      </c>
      <c r="S6108">
        <v>0.18</v>
      </c>
      <c r="T6108">
        <v>2.3E-3</v>
      </c>
      <c r="U6108">
        <f t="shared" si="525"/>
        <v>1.3799999999999999E-3</v>
      </c>
    </row>
    <row r="6109" spans="1:21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523"/>
        <v>3940</v>
      </c>
      <c r="J6109" s="2">
        <v>1</v>
      </c>
      <c r="K6109" s="2">
        <f t="shared" si="521"/>
        <v>12224000</v>
      </c>
      <c r="L6109" s="2">
        <v>1</v>
      </c>
      <c r="M6109" s="2">
        <f t="shared" si="522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524"/>
        <v>7</v>
      </c>
      <c r="S6109">
        <v>0.18</v>
      </c>
      <c r="T6109">
        <v>2.3E-3</v>
      </c>
      <c r="U6109">
        <f t="shared" si="525"/>
        <v>1.3799999999999999E-3</v>
      </c>
    </row>
    <row r="6110" spans="1:21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523"/>
        <v>3940</v>
      </c>
      <c r="J6110" s="2">
        <v>1</v>
      </c>
      <c r="K6110" s="2">
        <f t="shared" si="521"/>
        <v>12226000</v>
      </c>
      <c r="L6110" s="2">
        <v>1</v>
      </c>
      <c r="M6110" s="2">
        <f t="shared" si="522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524"/>
        <v>7</v>
      </c>
      <c r="S6110">
        <v>0.18</v>
      </c>
      <c r="T6110">
        <v>2.3E-3</v>
      </c>
      <c r="U6110">
        <f t="shared" si="525"/>
        <v>1.3799999999999999E-3</v>
      </c>
    </row>
    <row r="6111" spans="1:21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523"/>
        <v>3940</v>
      </c>
      <c r="J6111" s="2">
        <v>1</v>
      </c>
      <c r="K6111" s="2">
        <f t="shared" si="521"/>
        <v>12228000</v>
      </c>
      <c r="L6111" s="2">
        <v>1</v>
      </c>
      <c r="M6111" s="2">
        <f t="shared" si="522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524"/>
        <v>7</v>
      </c>
      <c r="S6111">
        <v>0.18</v>
      </c>
      <c r="T6111">
        <v>2.3E-3</v>
      </c>
      <c r="U6111">
        <f t="shared" si="525"/>
        <v>1.3799999999999999E-3</v>
      </c>
    </row>
    <row r="6112" spans="1:21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523"/>
        <v>3940</v>
      </c>
      <c r="J6112" s="2">
        <v>1</v>
      </c>
      <c r="K6112" s="2">
        <f t="shared" si="521"/>
        <v>12230000</v>
      </c>
      <c r="L6112" s="2">
        <v>1</v>
      </c>
      <c r="M6112" s="2">
        <f t="shared" si="522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524"/>
        <v>7</v>
      </c>
      <c r="S6112">
        <v>0.18</v>
      </c>
      <c r="T6112">
        <v>2.3E-3</v>
      </c>
      <c r="U6112">
        <f t="shared" si="525"/>
        <v>1.3799999999999999E-3</v>
      </c>
    </row>
    <row r="6113" spans="1:21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523"/>
        <v>3940</v>
      </c>
      <c r="J6113" s="2">
        <v>1</v>
      </c>
      <c r="K6113" s="2">
        <f t="shared" si="521"/>
        <v>12232000</v>
      </c>
      <c r="L6113" s="2">
        <v>1</v>
      </c>
      <c r="M6113" s="2">
        <f t="shared" si="522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524"/>
        <v>7</v>
      </c>
      <c r="S6113">
        <v>0.18</v>
      </c>
      <c r="T6113">
        <v>2.3E-3</v>
      </c>
      <c r="U6113">
        <f t="shared" si="525"/>
        <v>1.3799999999999999E-3</v>
      </c>
    </row>
    <row r="6114" spans="1:21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523"/>
        <v>3940</v>
      </c>
      <c r="J6114" s="2">
        <v>1</v>
      </c>
      <c r="K6114" s="2">
        <f t="shared" si="521"/>
        <v>12234000</v>
      </c>
      <c r="L6114" s="2">
        <v>1</v>
      </c>
      <c r="M6114" s="2">
        <f t="shared" si="522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524"/>
        <v>7</v>
      </c>
      <c r="S6114">
        <v>0.18</v>
      </c>
      <c r="T6114">
        <v>2.3E-3</v>
      </c>
      <c r="U6114">
        <f t="shared" si="525"/>
        <v>1.3799999999999999E-3</v>
      </c>
    </row>
    <row r="6115" spans="1:21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523"/>
        <v>3940</v>
      </c>
      <c r="J6115" s="2">
        <v>1</v>
      </c>
      <c r="K6115" s="2">
        <f t="shared" si="521"/>
        <v>12236000</v>
      </c>
      <c r="L6115" s="2">
        <v>1</v>
      </c>
      <c r="M6115" s="2">
        <f t="shared" si="522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524"/>
        <v>7</v>
      </c>
      <c r="S6115">
        <v>0.18</v>
      </c>
      <c r="T6115">
        <v>2.3E-3</v>
      </c>
      <c r="U6115">
        <f t="shared" si="525"/>
        <v>1.3799999999999999E-3</v>
      </c>
    </row>
    <row r="6116" spans="1:21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523"/>
        <v>3940</v>
      </c>
      <c r="J6116" s="2">
        <v>1</v>
      </c>
      <c r="K6116" s="2">
        <f t="shared" si="521"/>
        <v>12238000</v>
      </c>
      <c r="L6116" s="2">
        <v>1</v>
      </c>
      <c r="M6116" s="2">
        <f t="shared" si="522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524"/>
        <v>7</v>
      </c>
      <c r="S6116">
        <v>0.18</v>
      </c>
      <c r="T6116">
        <v>2.3E-3</v>
      </c>
      <c r="U6116">
        <f t="shared" si="525"/>
        <v>1.3799999999999999E-3</v>
      </c>
    </row>
    <row r="6117" spans="1:21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523"/>
        <v>3940</v>
      </c>
      <c r="J6117" s="2">
        <v>1</v>
      </c>
      <c r="K6117" s="2">
        <f t="shared" si="521"/>
        <v>12240000</v>
      </c>
      <c r="L6117" s="2">
        <v>1</v>
      </c>
      <c r="M6117" s="2">
        <f t="shared" si="522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524"/>
        <v>7</v>
      </c>
      <c r="S6117">
        <v>0.18</v>
      </c>
      <c r="T6117">
        <v>2.3E-3</v>
      </c>
      <c r="U6117">
        <f t="shared" si="525"/>
        <v>1.3799999999999999E-3</v>
      </c>
    </row>
    <row r="6118" spans="1:21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523"/>
        <v>3940</v>
      </c>
      <c r="J6118" s="2">
        <v>1</v>
      </c>
      <c r="K6118" s="2">
        <f t="shared" si="521"/>
        <v>12242000</v>
      </c>
      <c r="L6118" s="2">
        <v>1</v>
      </c>
      <c r="M6118" s="2">
        <f t="shared" si="522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524"/>
        <v>7</v>
      </c>
      <c r="S6118">
        <v>0.18</v>
      </c>
      <c r="T6118">
        <v>2.3E-3</v>
      </c>
      <c r="U6118">
        <f t="shared" si="525"/>
        <v>1.3799999999999999E-3</v>
      </c>
    </row>
    <row r="6119" spans="1:21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523"/>
        <v>3940</v>
      </c>
      <c r="J6119" s="2">
        <v>1</v>
      </c>
      <c r="K6119" s="2">
        <f t="shared" si="521"/>
        <v>12244000</v>
      </c>
      <c r="L6119" s="2">
        <v>1</v>
      </c>
      <c r="M6119" s="2">
        <f t="shared" si="522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524"/>
        <v>7</v>
      </c>
      <c r="S6119">
        <v>0.18</v>
      </c>
      <c r="T6119">
        <v>2.3E-3</v>
      </c>
      <c r="U6119">
        <f t="shared" si="525"/>
        <v>1.3799999999999999E-3</v>
      </c>
    </row>
    <row r="6120" spans="1:21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523"/>
        <v>3940</v>
      </c>
      <c r="J6120" s="2">
        <v>1</v>
      </c>
      <c r="K6120" s="2">
        <f t="shared" si="521"/>
        <v>12246000</v>
      </c>
      <c r="L6120" s="2">
        <v>1</v>
      </c>
      <c r="M6120" s="2">
        <f t="shared" si="522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524"/>
        <v>7</v>
      </c>
      <c r="S6120">
        <v>0.18</v>
      </c>
      <c r="T6120">
        <v>2.3E-3</v>
      </c>
      <c r="U6120">
        <f t="shared" si="525"/>
        <v>1.3799999999999999E-3</v>
      </c>
    </row>
    <row r="6121" spans="1:21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523"/>
        <v>3940</v>
      </c>
      <c r="J6121" s="2">
        <v>1</v>
      </c>
      <c r="K6121" s="2">
        <f t="shared" si="521"/>
        <v>12248000</v>
      </c>
      <c r="L6121" s="2">
        <v>1</v>
      </c>
      <c r="M6121" s="2">
        <f t="shared" si="522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524"/>
        <v>7</v>
      </c>
      <c r="S6121">
        <v>0.18</v>
      </c>
      <c r="T6121">
        <v>2.3E-3</v>
      </c>
      <c r="U6121">
        <f t="shared" si="525"/>
        <v>1.3799999999999999E-3</v>
      </c>
    </row>
    <row r="6122" spans="1:21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523"/>
        <v>3940</v>
      </c>
      <c r="J6122" s="2">
        <v>1</v>
      </c>
      <c r="K6122" s="2">
        <f t="shared" si="521"/>
        <v>12250000</v>
      </c>
      <c r="L6122" s="2">
        <v>1</v>
      </c>
      <c r="M6122" s="2">
        <f t="shared" si="522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524"/>
        <v>7</v>
      </c>
      <c r="S6122">
        <v>0.18</v>
      </c>
      <c r="T6122">
        <v>2.3E-3</v>
      </c>
      <c r="U6122">
        <f t="shared" si="525"/>
        <v>1.3799999999999999E-3</v>
      </c>
    </row>
    <row r="6123" spans="1:21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523"/>
        <v>3940</v>
      </c>
      <c r="J6123" s="2">
        <v>1</v>
      </c>
      <c r="K6123" s="2">
        <f t="shared" si="521"/>
        <v>12252000</v>
      </c>
      <c r="L6123" s="2">
        <v>1</v>
      </c>
      <c r="M6123" s="2">
        <f t="shared" si="522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524"/>
        <v>7</v>
      </c>
      <c r="S6123">
        <v>0.18</v>
      </c>
      <c r="T6123">
        <v>2.3E-3</v>
      </c>
      <c r="U6123">
        <f t="shared" si="525"/>
        <v>1.3799999999999999E-3</v>
      </c>
    </row>
    <row r="6124" spans="1:21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523"/>
        <v>3940</v>
      </c>
      <c r="J6124" s="2">
        <v>1</v>
      </c>
      <c r="K6124" s="2">
        <f t="shared" si="521"/>
        <v>12254000</v>
      </c>
      <c r="L6124" s="2">
        <v>1</v>
      </c>
      <c r="M6124" s="2">
        <f t="shared" si="522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524"/>
        <v>7</v>
      </c>
      <c r="S6124">
        <v>0.18</v>
      </c>
      <c r="T6124">
        <v>2.3E-3</v>
      </c>
      <c r="U6124">
        <f t="shared" si="525"/>
        <v>1.3799999999999999E-3</v>
      </c>
    </row>
    <row r="6125" spans="1:21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523"/>
        <v>3940</v>
      </c>
      <c r="J6125" s="2">
        <v>1</v>
      </c>
      <c r="K6125" s="2">
        <f t="shared" si="521"/>
        <v>12256000</v>
      </c>
      <c r="L6125" s="2">
        <v>1</v>
      </c>
      <c r="M6125" s="2">
        <f t="shared" si="522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524"/>
        <v>7</v>
      </c>
      <c r="S6125">
        <v>0.18</v>
      </c>
      <c r="T6125">
        <v>2.3E-3</v>
      </c>
      <c r="U6125">
        <f t="shared" si="525"/>
        <v>1.3799999999999999E-3</v>
      </c>
    </row>
    <row r="6126" spans="1:21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523"/>
        <v>3940</v>
      </c>
      <c r="J6126" s="2">
        <v>1</v>
      </c>
      <c r="K6126" s="2">
        <f t="shared" si="521"/>
        <v>12258000</v>
      </c>
      <c r="L6126" s="2">
        <v>1</v>
      </c>
      <c r="M6126" s="2">
        <f t="shared" si="522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524"/>
        <v>7</v>
      </c>
      <c r="S6126">
        <v>0.18</v>
      </c>
      <c r="T6126">
        <v>2.3E-3</v>
      </c>
      <c r="U6126">
        <f t="shared" si="525"/>
        <v>1.3799999999999999E-3</v>
      </c>
    </row>
    <row r="6127" spans="1:21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523"/>
        <v>3940</v>
      </c>
      <c r="J6127" s="2">
        <v>1</v>
      </c>
      <c r="K6127" s="2">
        <f t="shared" si="521"/>
        <v>12260000</v>
      </c>
      <c r="L6127" s="2">
        <v>1</v>
      </c>
      <c r="M6127" s="2">
        <f t="shared" si="522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524"/>
        <v>7</v>
      </c>
      <c r="S6127">
        <v>0.18</v>
      </c>
      <c r="T6127">
        <v>2.3E-3</v>
      </c>
      <c r="U6127">
        <f t="shared" si="525"/>
        <v>1.3799999999999999E-3</v>
      </c>
    </row>
    <row r="6128" spans="1:21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523"/>
        <v>3950</v>
      </c>
      <c r="J6128" s="2">
        <v>1</v>
      </c>
      <c r="K6128" s="2">
        <f t="shared" si="521"/>
        <v>12262000</v>
      </c>
      <c r="L6128" s="2">
        <v>1</v>
      </c>
      <c r="M6128" s="2">
        <f t="shared" si="522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524"/>
        <v>7</v>
      </c>
      <c r="S6128">
        <v>0.18</v>
      </c>
      <c r="T6128">
        <v>2.3E-3</v>
      </c>
      <c r="U6128">
        <f t="shared" si="525"/>
        <v>1.3799999999999999E-3</v>
      </c>
    </row>
    <row r="6129" spans="1:21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523"/>
        <v>3950</v>
      </c>
      <c r="J6129" s="2">
        <v>1</v>
      </c>
      <c r="K6129" s="2">
        <f t="shared" si="521"/>
        <v>12264000</v>
      </c>
      <c r="L6129" s="2">
        <v>1</v>
      </c>
      <c r="M6129" s="2">
        <f t="shared" si="522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524"/>
        <v>7</v>
      </c>
      <c r="S6129">
        <v>0.18</v>
      </c>
      <c r="T6129">
        <v>2.3E-3</v>
      </c>
      <c r="U6129">
        <f t="shared" si="525"/>
        <v>1.3799999999999999E-3</v>
      </c>
    </row>
    <row r="6130" spans="1:21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523"/>
        <v>3950</v>
      </c>
      <c r="J6130" s="2">
        <v>1</v>
      </c>
      <c r="K6130" s="2">
        <f t="shared" si="521"/>
        <v>12266000</v>
      </c>
      <c r="L6130" s="2">
        <v>1</v>
      </c>
      <c r="M6130" s="2">
        <f t="shared" si="522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524"/>
        <v>7</v>
      </c>
      <c r="S6130">
        <v>0.18</v>
      </c>
      <c r="T6130">
        <v>2.3E-3</v>
      </c>
      <c r="U6130">
        <f t="shared" si="525"/>
        <v>1.3799999999999999E-3</v>
      </c>
    </row>
    <row r="6131" spans="1:21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523"/>
        <v>3950</v>
      </c>
      <c r="J6131" s="2">
        <v>1</v>
      </c>
      <c r="K6131" s="2">
        <f t="shared" ref="K6131:K6194" si="526">10000+A6131*2000</f>
        <v>12268000</v>
      </c>
      <c r="L6131" s="2">
        <v>1</v>
      </c>
      <c r="M6131" s="2">
        <f t="shared" ref="M6131:M6194" si="527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524"/>
        <v>7</v>
      </c>
      <c r="S6131">
        <v>0.18</v>
      </c>
      <c r="T6131">
        <v>2.3E-3</v>
      </c>
      <c r="U6131">
        <f t="shared" si="525"/>
        <v>1.3799999999999999E-3</v>
      </c>
    </row>
    <row r="6132" spans="1:21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523"/>
        <v>3950</v>
      </c>
      <c r="J6132" s="2">
        <v>1</v>
      </c>
      <c r="K6132" s="2">
        <f t="shared" si="526"/>
        <v>12270000</v>
      </c>
      <c r="L6132" s="2">
        <v>1</v>
      </c>
      <c r="M6132" s="2">
        <f t="shared" si="527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524"/>
        <v>7</v>
      </c>
      <c r="S6132">
        <v>0.18</v>
      </c>
      <c r="T6132">
        <v>2.3E-3</v>
      </c>
      <c r="U6132">
        <f t="shared" si="525"/>
        <v>1.3799999999999999E-3</v>
      </c>
    </row>
    <row r="6133" spans="1:21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523"/>
        <v>3950</v>
      </c>
      <c r="J6133" s="2">
        <v>1</v>
      </c>
      <c r="K6133" s="2">
        <f t="shared" si="526"/>
        <v>12272000</v>
      </c>
      <c r="L6133" s="2">
        <v>1</v>
      </c>
      <c r="M6133" s="2">
        <f t="shared" si="527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524"/>
        <v>7</v>
      </c>
      <c r="S6133">
        <v>0.18</v>
      </c>
      <c r="T6133">
        <v>2.3E-3</v>
      </c>
      <c r="U6133">
        <f t="shared" si="525"/>
        <v>1.3799999999999999E-3</v>
      </c>
    </row>
    <row r="6134" spans="1:21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523"/>
        <v>3950</v>
      </c>
      <c r="J6134" s="2">
        <v>1</v>
      </c>
      <c r="K6134" s="2">
        <f t="shared" si="526"/>
        <v>12274000</v>
      </c>
      <c r="L6134" s="2">
        <v>1</v>
      </c>
      <c r="M6134" s="2">
        <f t="shared" si="527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524"/>
        <v>7</v>
      </c>
      <c r="S6134">
        <v>0.18</v>
      </c>
      <c r="T6134">
        <v>2.3E-3</v>
      </c>
      <c r="U6134">
        <f t="shared" si="525"/>
        <v>1.3799999999999999E-3</v>
      </c>
    </row>
    <row r="6135" spans="1:21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523"/>
        <v>3950</v>
      </c>
      <c r="J6135" s="2">
        <v>1</v>
      </c>
      <c r="K6135" s="2">
        <f t="shared" si="526"/>
        <v>12276000</v>
      </c>
      <c r="L6135" s="2">
        <v>1</v>
      </c>
      <c r="M6135" s="2">
        <f t="shared" si="527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524"/>
        <v>7</v>
      </c>
      <c r="S6135">
        <v>0.18</v>
      </c>
      <c r="T6135">
        <v>2.3E-3</v>
      </c>
      <c r="U6135">
        <f t="shared" si="525"/>
        <v>1.3799999999999999E-3</v>
      </c>
    </row>
    <row r="6136" spans="1:21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523"/>
        <v>3950</v>
      </c>
      <c r="J6136" s="2">
        <v>1</v>
      </c>
      <c r="K6136" s="2">
        <f t="shared" si="526"/>
        <v>12278000</v>
      </c>
      <c r="L6136" s="2">
        <v>1</v>
      </c>
      <c r="M6136" s="2">
        <f t="shared" si="527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524"/>
        <v>7</v>
      </c>
      <c r="S6136">
        <v>0.18</v>
      </c>
      <c r="T6136">
        <v>2.3E-3</v>
      </c>
      <c r="U6136">
        <f t="shared" si="525"/>
        <v>1.3799999999999999E-3</v>
      </c>
    </row>
    <row r="6137" spans="1:21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523"/>
        <v>3950</v>
      </c>
      <c r="J6137" s="2">
        <v>1</v>
      </c>
      <c r="K6137" s="2">
        <f t="shared" si="526"/>
        <v>12280000</v>
      </c>
      <c r="L6137" s="2">
        <v>1</v>
      </c>
      <c r="M6137" s="2">
        <f t="shared" si="527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524"/>
        <v>7</v>
      </c>
      <c r="S6137">
        <v>0.18</v>
      </c>
      <c r="T6137">
        <v>2.3E-3</v>
      </c>
      <c r="U6137">
        <f t="shared" si="525"/>
        <v>1.3799999999999999E-3</v>
      </c>
    </row>
    <row r="6138" spans="1:21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523"/>
        <v>3950</v>
      </c>
      <c r="J6138" s="2">
        <v>1</v>
      </c>
      <c r="K6138" s="2">
        <f t="shared" si="526"/>
        <v>12282000</v>
      </c>
      <c r="L6138" s="2">
        <v>1</v>
      </c>
      <c r="M6138" s="2">
        <f t="shared" si="527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524"/>
        <v>7</v>
      </c>
      <c r="S6138">
        <v>0.18</v>
      </c>
      <c r="T6138">
        <v>2.3E-3</v>
      </c>
      <c r="U6138">
        <f t="shared" si="525"/>
        <v>1.3799999999999999E-3</v>
      </c>
    </row>
    <row r="6139" spans="1:21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523"/>
        <v>3950</v>
      </c>
      <c r="J6139" s="2">
        <v>1</v>
      </c>
      <c r="K6139" s="2">
        <f t="shared" si="526"/>
        <v>12284000</v>
      </c>
      <c r="L6139" s="2">
        <v>1</v>
      </c>
      <c r="M6139" s="2">
        <f t="shared" si="527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524"/>
        <v>7</v>
      </c>
      <c r="S6139">
        <v>0.18</v>
      </c>
      <c r="T6139">
        <v>2.3E-3</v>
      </c>
      <c r="U6139">
        <f t="shared" si="525"/>
        <v>1.3799999999999999E-3</v>
      </c>
    </row>
    <row r="6140" spans="1:21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528">ROUNDDOWN(A6139/50*20+1500,-1)</f>
        <v>3950</v>
      </c>
      <c r="J6140" s="2">
        <v>1</v>
      </c>
      <c r="K6140" s="2">
        <f t="shared" si="526"/>
        <v>12286000</v>
      </c>
      <c r="L6140" s="2">
        <v>1</v>
      </c>
      <c r="M6140" s="2">
        <f t="shared" si="527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524"/>
        <v>7</v>
      </c>
      <c r="S6140">
        <v>0.18</v>
      </c>
      <c r="T6140">
        <v>2.3E-3</v>
      </c>
      <c r="U6140">
        <f t="shared" si="525"/>
        <v>1.3799999999999999E-3</v>
      </c>
    </row>
    <row r="6141" spans="1:21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528"/>
        <v>3950</v>
      </c>
      <c r="J6141" s="2">
        <v>1</v>
      </c>
      <c r="K6141" s="2">
        <f t="shared" si="526"/>
        <v>12288000</v>
      </c>
      <c r="L6141" s="2">
        <v>1</v>
      </c>
      <c r="M6141" s="2">
        <f t="shared" si="527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524"/>
        <v>7</v>
      </c>
      <c r="S6141">
        <v>0.18</v>
      </c>
      <c r="T6141">
        <v>2.3E-3</v>
      </c>
      <c r="U6141">
        <f t="shared" si="525"/>
        <v>1.3799999999999999E-3</v>
      </c>
    </row>
    <row r="6142" spans="1:21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528"/>
        <v>3950</v>
      </c>
      <c r="J6142" s="2">
        <v>1</v>
      </c>
      <c r="K6142" s="2">
        <f t="shared" si="526"/>
        <v>12290000</v>
      </c>
      <c r="L6142" s="2">
        <v>1</v>
      </c>
      <c r="M6142" s="2">
        <f t="shared" si="527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524"/>
        <v>7</v>
      </c>
      <c r="S6142">
        <v>0.18</v>
      </c>
      <c r="T6142">
        <v>2.3E-3</v>
      </c>
      <c r="U6142">
        <f t="shared" si="525"/>
        <v>1.3799999999999999E-3</v>
      </c>
    </row>
    <row r="6143" spans="1:21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528"/>
        <v>3950</v>
      </c>
      <c r="J6143" s="2">
        <v>1</v>
      </c>
      <c r="K6143" s="2">
        <f t="shared" si="526"/>
        <v>12292000</v>
      </c>
      <c r="L6143" s="2">
        <v>1</v>
      </c>
      <c r="M6143" s="2">
        <f t="shared" si="527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524"/>
        <v>7</v>
      </c>
      <c r="S6143">
        <v>0.18</v>
      </c>
      <c r="T6143">
        <v>2.3E-3</v>
      </c>
      <c r="U6143">
        <f t="shared" si="525"/>
        <v>1.3799999999999999E-3</v>
      </c>
    </row>
    <row r="6144" spans="1:21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528"/>
        <v>3950</v>
      </c>
      <c r="J6144" s="2">
        <v>1</v>
      </c>
      <c r="K6144" s="2">
        <f t="shared" si="526"/>
        <v>12294000</v>
      </c>
      <c r="L6144" s="2">
        <v>1</v>
      </c>
      <c r="M6144" s="2">
        <f t="shared" si="527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524"/>
        <v>7</v>
      </c>
      <c r="S6144">
        <v>0.18</v>
      </c>
      <c r="T6144">
        <v>2.3E-3</v>
      </c>
      <c r="U6144">
        <f t="shared" si="525"/>
        <v>1.3799999999999999E-3</v>
      </c>
    </row>
    <row r="6145" spans="1:21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528"/>
        <v>3950</v>
      </c>
      <c r="J6145" s="2">
        <v>1</v>
      </c>
      <c r="K6145" s="2">
        <f t="shared" si="526"/>
        <v>12296000</v>
      </c>
      <c r="L6145" s="2">
        <v>1</v>
      </c>
      <c r="M6145" s="2">
        <f t="shared" si="527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524"/>
        <v>7</v>
      </c>
      <c r="S6145">
        <v>0.18</v>
      </c>
      <c r="T6145">
        <v>2.3E-3</v>
      </c>
      <c r="U6145">
        <f t="shared" si="525"/>
        <v>1.3799999999999999E-3</v>
      </c>
    </row>
    <row r="6146" spans="1:21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528"/>
        <v>3950</v>
      </c>
      <c r="J6146" s="2">
        <v>1</v>
      </c>
      <c r="K6146" s="2">
        <f t="shared" si="526"/>
        <v>12298000</v>
      </c>
      <c r="L6146" s="2">
        <v>1</v>
      </c>
      <c r="M6146" s="2">
        <f t="shared" si="527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524"/>
        <v>7</v>
      </c>
      <c r="S6146">
        <v>0.18</v>
      </c>
      <c r="T6146">
        <v>2.3E-3</v>
      </c>
      <c r="U6146">
        <f t="shared" si="525"/>
        <v>1.3799999999999999E-3</v>
      </c>
    </row>
    <row r="6147" spans="1:21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528"/>
        <v>3950</v>
      </c>
      <c r="J6147" s="2">
        <v>1</v>
      </c>
      <c r="K6147" s="2">
        <f t="shared" si="526"/>
        <v>12300000</v>
      </c>
      <c r="L6147" s="2">
        <v>1</v>
      </c>
      <c r="M6147" s="2">
        <f t="shared" si="527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529">QUOTIENT(A6147,1000)+1</f>
        <v>7</v>
      </c>
      <c r="S6147">
        <v>0.18</v>
      </c>
      <c r="T6147">
        <v>2.3E-3</v>
      </c>
      <c r="U6147">
        <f t="shared" si="525"/>
        <v>1.3799999999999999E-3</v>
      </c>
    </row>
    <row r="6148" spans="1:21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528"/>
        <v>3950</v>
      </c>
      <c r="J6148" s="2">
        <v>1</v>
      </c>
      <c r="K6148" s="2">
        <f t="shared" si="526"/>
        <v>12302000</v>
      </c>
      <c r="L6148" s="2">
        <v>1</v>
      </c>
      <c r="M6148" s="2">
        <f t="shared" si="527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529"/>
        <v>7</v>
      </c>
      <c r="S6148">
        <v>0.18</v>
      </c>
      <c r="T6148">
        <v>2.3E-3</v>
      </c>
      <c r="U6148">
        <f t="shared" ref="U6148:U6211" si="530">T6148*0.6</f>
        <v>1.3799999999999999E-3</v>
      </c>
    </row>
    <row r="6149" spans="1:21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528"/>
        <v>3950</v>
      </c>
      <c r="J6149" s="2">
        <v>1</v>
      </c>
      <c r="K6149" s="2">
        <f t="shared" si="526"/>
        <v>12304000</v>
      </c>
      <c r="L6149" s="2">
        <v>1</v>
      </c>
      <c r="M6149" s="2">
        <f t="shared" si="527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529"/>
        <v>7</v>
      </c>
      <c r="S6149">
        <v>0.18</v>
      </c>
      <c r="T6149">
        <v>2.3E-3</v>
      </c>
      <c r="U6149">
        <f t="shared" si="530"/>
        <v>1.3799999999999999E-3</v>
      </c>
    </row>
    <row r="6150" spans="1:21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528"/>
        <v>3950</v>
      </c>
      <c r="J6150" s="2">
        <v>1</v>
      </c>
      <c r="K6150" s="2">
        <f t="shared" si="526"/>
        <v>12306000</v>
      </c>
      <c r="L6150" s="2">
        <v>1</v>
      </c>
      <c r="M6150" s="2">
        <f t="shared" si="527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529"/>
        <v>7</v>
      </c>
      <c r="S6150">
        <v>0.18</v>
      </c>
      <c r="T6150">
        <v>2.3E-3</v>
      </c>
      <c r="U6150">
        <f t="shared" si="530"/>
        <v>1.3799999999999999E-3</v>
      </c>
    </row>
    <row r="6151" spans="1:21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528"/>
        <v>3950</v>
      </c>
      <c r="J6151" s="2">
        <v>1</v>
      </c>
      <c r="K6151" s="2">
        <f t="shared" si="526"/>
        <v>12308000</v>
      </c>
      <c r="L6151" s="2">
        <v>1</v>
      </c>
      <c r="M6151" s="2">
        <f t="shared" si="527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529"/>
        <v>7</v>
      </c>
      <c r="S6151">
        <v>0.18</v>
      </c>
      <c r="T6151">
        <v>2.3E-3</v>
      </c>
      <c r="U6151">
        <f t="shared" si="530"/>
        <v>1.3799999999999999E-3</v>
      </c>
    </row>
    <row r="6152" spans="1:21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528"/>
        <v>3950</v>
      </c>
      <c r="J6152" s="2">
        <v>1</v>
      </c>
      <c r="K6152" s="2">
        <f t="shared" si="526"/>
        <v>12310000</v>
      </c>
      <c r="L6152" s="2">
        <v>1</v>
      </c>
      <c r="M6152" s="2">
        <f t="shared" si="527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529"/>
        <v>7</v>
      </c>
      <c r="S6152">
        <v>0.18</v>
      </c>
      <c r="T6152">
        <v>2.3E-3</v>
      </c>
      <c r="U6152">
        <f t="shared" si="530"/>
        <v>1.3799999999999999E-3</v>
      </c>
    </row>
    <row r="6153" spans="1:21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528"/>
        <v>3960</v>
      </c>
      <c r="I6153" s="1"/>
      <c r="J6153" s="1">
        <v>1</v>
      </c>
      <c r="K6153" s="1">
        <f t="shared" si="526"/>
        <v>12312000</v>
      </c>
      <c r="L6153" s="1">
        <v>1</v>
      </c>
      <c r="M6153" s="1">
        <f t="shared" si="527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529"/>
        <v>7</v>
      </c>
      <c r="S6153">
        <v>0.18</v>
      </c>
      <c r="T6153">
        <v>2.3E-3</v>
      </c>
      <c r="U6153">
        <f t="shared" si="530"/>
        <v>1.3799999999999999E-3</v>
      </c>
    </row>
    <row r="6154" spans="1:21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528"/>
        <v>3960</v>
      </c>
      <c r="I6154" s="1"/>
      <c r="J6154" s="1">
        <v>1</v>
      </c>
      <c r="K6154" s="1">
        <f t="shared" si="526"/>
        <v>12314000</v>
      </c>
      <c r="L6154" s="1">
        <v>1</v>
      </c>
      <c r="M6154" s="1">
        <f t="shared" si="527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529"/>
        <v>7</v>
      </c>
      <c r="S6154">
        <v>0.18</v>
      </c>
      <c r="T6154">
        <v>2.3E-3</v>
      </c>
      <c r="U6154">
        <f t="shared" si="530"/>
        <v>1.3799999999999999E-3</v>
      </c>
    </row>
    <row r="6155" spans="1:21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528"/>
        <v>3960</v>
      </c>
      <c r="I6155" s="1"/>
      <c r="J6155" s="1">
        <v>1</v>
      </c>
      <c r="K6155" s="1">
        <f t="shared" si="526"/>
        <v>12316000</v>
      </c>
      <c r="L6155" s="1">
        <v>1</v>
      </c>
      <c r="M6155" s="1">
        <f t="shared" si="527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529"/>
        <v>7</v>
      </c>
      <c r="S6155">
        <v>0.18</v>
      </c>
      <c r="T6155">
        <v>2.3E-3</v>
      </c>
      <c r="U6155">
        <f t="shared" si="530"/>
        <v>1.3799999999999999E-3</v>
      </c>
    </row>
    <row r="6156" spans="1:21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528"/>
        <v>3960</v>
      </c>
      <c r="I6156" s="1"/>
      <c r="J6156" s="1">
        <v>1</v>
      </c>
      <c r="K6156" s="1">
        <f t="shared" si="526"/>
        <v>12318000</v>
      </c>
      <c r="L6156" s="1">
        <v>1</v>
      </c>
      <c r="M6156" s="1">
        <f t="shared" si="527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529"/>
        <v>7</v>
      </c>
      <c r="S6156">
        <v>0.18</v>
      </c>
      <c r="T6156">
        <v>2.3E-3</v>
      </c>
      <c r="U6156">
        <f t="shared" si="530"/>
        <v>1.3799999999999999E-3</v>
      </c>
    </row>
    <row r="6157" spans="1:21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528"/>
        <v>3960</v>
      </c>
      <c r="I6157" s="1"/>
      <c r="J6157" s="1">
        <v>1</v>
      </c>
      <c r="K6157" s="1">
        <f t="shared" si="526"/>
        <v>12320000</v>
      </c>
      <c r="L6157" s="1">
        <v>1</v>
      </c>
      <c r="M6157" s="1">
        <f t="shared" si="527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529"/>
        <v>7</v>
      </c>
      <c r="S6157">
        <v>0.18</v>
      </c>
      <c r="T6157">
        <v>2.3E-3</v>
      </c>
      <c r="U6157">
        <f t="shared" si="530"/>
        <v>1.3799999999999999E-3</v>
      </c>
    </row>
    <row r="6158" spans="1:21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528"/>
        <v>3960</v>
      </c>
      <c r="I6158" s="1"/>
      <c r="J6158" s="1">
        <v>1</v>
      </c>
      <c r="K6158" s="1">
        <f t="shared" si="526"/>
        <v>12322000</v>
      </c>
      <c r="L6158" s="1">
        <v>1</v>
      </c>
      <c r="M6158" s="1">
        <f t="shared" si="527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529"/>
        <v>7</v>
      </c>
      <c r="S6158">
        <v>0.18</v>
      </c>
      <c r="T6158">
        <v>2.3E-3</v>
      </c>
      <c r="U6158">
        <f t="shared" si="530"/>
        <v>1.3799999999999999E-3</v>
      </c>
    </row>
    <row r="6159" spans="1:21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528"/>
        <v>3960</v>
      </c>
      <c r="I6159" s="1"/>
      <c r="J6159" s="1">
        <v>1</v>
      </c>
      <c r="K6159" s="1">
        <f t="shared" si="526"/>
        <v>12324000</v>
      </c>
      <c r="L6159" s="1">
        <v>1</v>
      </c>
      <c r="M6159" s="1">
        <f t="shared" si="527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529"/>
        <v>7</v>
      </c>
      <c r="S6159">
        <v>0.18</v>
      </c>
      <c r="T6159">
        <v>2.3E-3</v>
      </c>
      <c r="U6159">
        <f t="shared" si="530"/>
        <v>1.3799999999999999E-3</v>
      </c>
    </row>
    <row r="6160" spans="1:21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528"/>
        <v>3960</v>
      </c>
      <c r="I6160" s="1"/>
      <c r="J6160" s="1">
        <v>1</v>
      </c>
      <c r="K6160" s="1">
        <f t="shared" si="526"/>
        <v>12326000</v>
      </c>
      <c r="L6160" s="1">
        <v>1</v>
      </c>
      <c r="M6160" s="1">
        <f t="shared" si="527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529"/>
        <v>7</v>
      </c>
      <c r="S6160">
        <v>0.18</v>
      </c>
      <c r="T6160">
        <v>2.3E-3</v>
      </c>
      <c r="U6160">
        <f t="shared" si="530"/>
        <v>1.3799999999999999E-3</v>
      </c>
    </row>
    <row r="6161" spans="1:21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528"/>
        <v>3960</v>
      </c>
      <c r="I6161" s="1"/>
      <c r="J6161" s="1">
        <v>1</v>
      </c>
      <c r="K6161" s="1">
        <f t="shared" si="526"/>
        <v>12328000</v>
      </c>
      <c r="L6161" s="1">
        <v>1</v>
      </c>
      <c r="M6161" s="1">
        <f t="shared" si="527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529"/>
        <v>7</v>
      </c>
      <c r="S6161">
        <v>0.18</v>
      </c>
      <c r="T6161">
        <v>2.3E-3</v>
      </c>
      <c r="U6161">
        <f t="shared" si="530"/>
        <v>1.3799999999999999E-3</v>
      </c>
    </row>
    <row r="6162" spans="1:21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528"/>
        <v>3960</v>
      </c>
      <c r="I6162" s="1"/>
      <c r="J6162" s="1">
        <v>1</v>
      </c>
      <c r="K6162" s="1">
        <f t="shared" si="526"/>
        <v>12330000</v>
      </c>
      <c r="L6162" s="1">
        <v>1</v>
      </c>
      <c r="M6162" s="1">
        <f t="shared" si="527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529"/>
        <v>7</v>
      </c>
      <c r="S6162">
        <v>0.18</v>
      </c>
      <c r="T6162">
        <v>2.3E-3</v>
      </c>
      <c r="U6162">
        <f t="shared" si="530"/>
        <v>1.3799999999999999E-3</v>
      </c>
    </row>
    <row r="6163" spans="1:21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528"/>
        <v>3960</v>
      </c>
      <c r="I6163" s="1"/>
      <c r="J6163" s="1">
        <v>1</v>
      </c>
      <c r="K6163" s="1">
        <f t="shared" si="526"/>
        <v>12332000</v>
      </c>
      <c r="L6163" s="1">
        <v>1</v>
      </c>
      <c r="M6163" s="1">
        <f t="shared" si="527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529"/>
        <v>7</v>
      </c>
      <c r="S6163">
        <v>0.18</v>
      </c>
      <c r="T6163">
        <v>2.3E-3</v>
      </c>
      <c r="U6163">
        <f t="shared" si="530"/>
        <v>1.3799999999999999E-3</v>
      </c>
    </row>
    <row r="6164" spans="1:21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528"/>
        <v>3960</v>
      </c>
      <c r="I6164" s="1"/>
      <c r="J6164" s="1">
        <v>1</v>
      </c>
      <c r="K6164" s="1">
        <f t="shared" si="526"/>
        <v>12334000</v>
      </c>
      <c r="L6164" s="1">
        <v>1</v>
      </c>
      <c r="M6164" s="1">
        <f t="shared" si="527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529"/>
        <v>7</v>
      </c>
      <c r="S6164">
        <v>0.18</v>
      </c>
      <c r="T6164">
        <v>2.3E-3</v>
      </c>
      <c r="U6164">
        <f t="shared" si="530"/>
        <v>1.3799999999999999E-3</v>
      </c>
    </row>
    <row r="6165" spans="1:21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528"/>
        <v>3960</v>
      </c>
      <c r="I6165" s="1"/>
      <c r="J6165" s="1">
        <v>1</v>
      </c>
      <c r="K6165" s="1">
        <f t="shared" si="526"/>
        <v>12336000</v>
      </c>
      <c r="L6165" s="1">
        <v>1</v>
      </c>
      <c r="M6165" s="1">
        <f t="shared" si="527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529"/>
        <v>7</v>
      </c>
      <c r="S6165">
        <v>0.18</v>
      </c>
      <c r="T6165">
        <v>2.3E-3</v>
      </c>
      <c r="U6165">
        <f t="shared" si="530"/>
        <v>1.3799999999999999E-3</v>
      </c>
    </row>
    <row r="6166" spans="1:21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528"/>
        <v>3960</v>
      </c>
      <c r="I6166" s="1"/>
      <c r="J6166" s="1">
        <v>1</v>
      </c>
      <c r="K6166" s="1">
        <f t="shared" si="526"/>
        <v>12338000</v>
      </c>
      <c r="L6166" s="1">
        <v>1</v>
      </c>
      <c r="M6166" s="1">
        <f t="shared" si="527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529"/>
        <v>7</v>
      </c>
      <c r="S6166">
        <v>0.18</v>
      </c>
      <c r="T6166">
        <v>2.3E-3</v>
      </c>
      <c r="U6166">
        <f t="shared" si="530"/>
        <v>1.3799999999999999E-3</v>
      </c>
    </row>
    <row r="6167" spans="1:21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528"/>
        <v>3960</v>
      </c>
      <c r="I6167" s="1"/>
      <c r="J6167" s="1">
        <v>1</v>
      </c>
      <c r="K6167" s="1">
        <f t="shared" si="526"/>
        <v>12340000</v>
      </c>
      <c r="L6167" s="1">
        <v>1</v>
      </c>
      <c r="M6167" s="1">
        <f t="shared" si="527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529"/>
        <v>7</v>
      </c>
      <c r="S6167">
        <v>0.18</v>
      </c>
      <c r="T6167">
        <v>2.3E-3</v>
      </c>
      <c r="U6167">
        <f t="shared" si="530"/>
        <v>1.3799999999999999E-3</v>
      </c>
    </row>
    <row r="6168" spans="1:21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528"/>
        <v>3960</v>
      </c>
      <c r="I6168" s="1"/>
      <c r="J6168" s="1">
        <v>1</v>
      </c>
      <c r="K6168" s="1">
        <f t="shared" si="526"/>
        <v>12342000</v>
      </c>
      <c r="L6168" s="1">
        <v>1</v>
      </c>
      <c r="M6168" s="1">
        <f t="shared" si="527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529"/>
        <v>7</v>
      </c>
      <c r="S6168">
        <v>0.18</v>
      </c>
      <c r="T6168">
        <v>2.3E-3</v>
      </c>
      <c r="U6168">
        <f t="shared" si="530"/>
        <v>1.3799999999999999E-3</v>
      </c>
    </row>
    <row r="6169" spans="1:21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528"/>
        <v>3960</v>
      </c>
      <c r="I6169" s="1"/>
      <c r="J6169" s="1">
        <v>1</v>
      </c>
      <c r="K6169" s="1">
        <f t="shared" si="526"/>
        <v>12344000</v>
      </c>
      <c r="L6169" s="1">
        <v>1</v>
      </c>
      <c r="M6169" s="1">
        <f t="shared" si="527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529"/>
        <v>7</v>
      </c>
      <c r="S6169">
        <v>0.18</v>
      </c>
      <c r="T6169">
        <v>2.3E-3</v>
      </c>
      <c r="U6169">
        <f t="shared" si="530"/>
        <v>1.3799999999999999E-3</v>
      </c>
    </row>
    <row r="6170" spans="1:21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528"/>
        <v>3960</v>
      </c>
      <c r="I6170" s="1"/>
      <c r="J6170" s="1">
        <v>1</v>
      </c>
      <c r="K6170" s="1">
        <f t="shared" si="526"/>
        <v>12346000</v>
      </c>
      <c r="L6170" s="1">
        <v>1</v>
      </c>
      <c r="M6170" s="1">
        <f t="shared" si="527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529"/>
        <v>7</v>
      </c>
      <c r="S6170">
        <v>0.18</v>
      </c>
      <c r="T6170">
        <v>2.3E-3</v>
      </c>
      <c r="U6170">
        <f t="shared" si="530"/>
        <v>1.3799999999999999E-3</v>
      </c>
    </row>
    <row r="6171" spans="1:21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528"/>
        <v>3960</v>
      </c>
      <c r="I6171" s="1"/>
      <c r="J6171" s="1">
        <v>1</v>
      </c>
      <c r="K6171" s="1">
        <f t="shared" si="526"/>
        <v>12348000</v>
      </c>
      <c r="L6171" s="1">
        <v>1</v>
      </c>
      <c r="M6171" s="1">
        <f t="shared" si="527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529"/>
        <v>7</v>
      </c>
      <c r="S6171">
        <v>0.18</v>
      </c>
      <c r="T6171">
        <v>2.3E-3</v>
      </c>
      <c r="U6171">
        <f t="shared" si="530"/>
        <v>1.3799999999999999E-3</v>
      </c>
    </row>
    <row r="6172" spans="1:21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528"/>
        <v>3960</v>
      </c>
      <c r="I6172" s="1"/>
      <c r="J6172" s="1">
        <v>1</v>
      </c>
      <c r="K6172" s="1">
        <f t="shared" si="526"/>
        <v>12350000</v>
      </c>
      <c r="L6172" s="1">
        <v>1</v>
      </c>
      <c r="M6172" s="1">
        <f t="shared" si="527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529"/>
        <v>7</v>
      </c>
      <c r="S6172">
        <v>0.18</v>
      </c>
      <c r="T6172">
        <v>2.3E-3</v>
      </c>
      <c r="U6172">
        <f t="shared" si="530"/>
        <v>1.3799999999999999E-3</v>
      </c>
    </row>
    <row r="6173" spans="1:21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528"/>
        <v>3960</v>
      </c>
      <c r="I6173" s="1"/>
      <c r="J6173" s="1">
        <v>1</v>
      </c>
      <c r="K6173" s="1">
        <f t="shared" si="526"/>
        <v>12352000</v>
      </c>
      <c r="L6173" s="1">
        <v>1</v>
      </c>
      <c r="M6173" s="1">
        <f t="shared" si="527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529"/>
        <v>7</v>
      </c>
      <c r="S6173">
        <v>0.18</v>
      </c>
      <c r="T6173">
        <v>2.3E-3</v>
      </c>
      <c r="U6173">
        <f t="shared" si="530"/>
        <v>1.3799999999999999E-3</v>
      </c>
    </row>
    <row r="6174" spans="1:21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528"/>
        <v>3960</v>
      </c>
      <c r="I6174" s="1"/>
      <c r="J6174" s="1">
        <v>1</v>
      </c>
      <c r="K6174" s="1">
        <f t="shared" si="526"/>
        <v>12354000</v>
      </c>
      <c r="L6174" s="1">
        <v>1</v>
      </c>
      <c r="M6174" s="1">
        <f t="shared" si="527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529"/>
        <v>7</v>
      </c>
      <c r="S6174">
        <v>0.18</v>
      </c>
      <c r="T6174">
        <v>2.3E-3</v>
      </c>
      <c r="U6174">
        <f t="shared" si="530"/>
        <v>1.3799999999999999E-3</v>
      </c>
    </row>
    <row r="6175" spans="1:21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528"/>
        <v>3960</v>
      </c>
      <c r="I6175" s="1"/>
      <c r="J6175" s="1">
        <v>1</v>
      </c>
      <c r="K6175" s="1">
        <f t="shared" si="526"/>
        <v>12356000</v>
      </c>
      <c r="L6175" s="1">
        <v>1</v>
      </c>
      <c r="M6175" s="1">
        <f t="shared" si="527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529"/>
        <v>7</v>
      </c>
      <c r="S6175">
        <v>0.18</v>
      </c>
      <c r="T6175">
        <v>2.3E-3</v>
      </c>
      <c r="U6175">
        <f t="shared" si="530"/>
        <v>1.3799999999999999E-3</v>
      </c>
    </row>
    <row r="6176" spans="1:21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528"/>
        <v>3960</v>
      </c>
      <c r="I6176" s="1"/>
      <c r="J6176" s="1">
        <v>1</v>
      </c>
      <c r="K6176" s="1">
        <f t="shared" si="526"/>
        <v>12358000</v>
      </c>
      <c r="L6176" s="1">
        <v>1</v>
      </c>
      <c r="M6176" s="1">
        <f t="shared" si="527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529"/>
        <v>7</v>
      </c>
      <c r="S6176">
        <v>0.18</v>
      </c>
      <c r="T6176">
        <v>2.3E-3</v>
      </c>
      <c r="U6176">
        <f t="shared" si="530"/>
        <v>1.3799999999999999E-3</v>
      </c>
    </row>
    <row r="6177" spans="1:21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528"/>
        <v>3960</v>
      </c>
      <c r="I6177" s="1"/>
      <c r="J6177" s="1">
        <v>1</v>
      </c>
      <c r="K6177" s="1">
        <f t="shared" si="526"/>
        <v>12360000</v>
      </c>
      <c r="L6177" s="1">
        <v>1</v>
      </c>
      <c r="M6177" s="1">
        <f t="shared" si="527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529"/>
        <v>7</v>
      </c>
      <c r="S6177">
        <v>0.18</v>
      </c>
      <c r="T6177">
        <v>2.3E-3</v>
      </c>
      <c r="U6177">
        <f t="shared" si="530"/>
        <v>1.3799999999999999E-3</v>
      </c>
    </row>
    <row r="6178" spans="1:21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528"/>
        <v>3970</v>
      </c>
      <c r="I6178" s="1"/>
      <c r="J6178" s="1">
        <v>1</v>
      </c>
      <c r="K6178" s="1">
        <f t="shared" si="526"/>
        <v>12362000</v>
      </c>
      <c r="L6178" s="1">
        <v>1</v>
      </c>
      <c r="M6178" s="1">
        <f t="shared" si="527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529"/>
        <v>7</v>
      </c>
      <c r="S6178">
        <v>0.18</v>
      </c>
      <c r="T6178">
        <v>2.3E-3</v>
      </c>
      <c r="U6178">
        <f t="shared" si="530"/>
        <v>1.3799999999999999E-3</v>
      </c>
    </row>
    <row r="6179" spans="1:21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528"/>
        <v>3970</v>
      </c>
      <c r="I6179" s="1"/>
      <c r="J6179" s="1">
        <v>1</v>
      </c>
      <c r="K6179" s="1">
        <f t="shared" si="526"/>
        <v>12364000</v>
      </c>
      <c r="L6179" s="1">
        <v>1</v>
      </c>
      <c r="M6179" s="1">
        <f t="shared" si="527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529"/>
        <v>7</v>
      </c>
      <c r="S6179">
        <v>0.18</v>
      </c>
      <c r="T6179">
        <v>2.3E-3</v>
      </c>
      <c r="U6179">
        <f t="shared" si="530"/>
        <v>1.3799999999999999E-3</v>
      </c>
    </row>
    <row r="6180" spans="1:21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528"/>
        <v>3970</v>
      </c>
      <c r="I6180" s="1"/>
      <c r="J6180" s="1">
        <v>1</v>
      </c>
      <c r="K6180" s="1">
        <f t="shared" si="526"/>
        <v>12366000</v>
      </c>
      <c r="L6180" s="1">
        <v>1</v>
      </c>
      <c r="M6180" s="1">
        <f t="shared" si="527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529"/>
        <v>7</v>
      </c>
      <c r="S6180">
        <v>0.18</v>
      </c>
      <c r="T6180">
        <v>2.3E-3</v>
      </c>
      <c r="U6180">
        <f t="shared" si="530"/>
        <v>1.3799999999999999E-3</v>
      </c>
    </row>
    <row r="6181" spans="1:21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528"/>
        <v>3970</v>
      </c>
      <c r="I6181" s="1"/>
      <c r="J6181" s="1">
        <v>1</v>
      </c>
      <c r="K6181" s="1">
        <f t="shared" si="526"/>
        <v>12368000</v>
      </c>
      <c r="L6181" s="1">
        <v>1</v>
      </c>
      <c r="M6181" s="1">
        <f t="shared" si="527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529"/>
        <v>7</v>
      </c>
      <c r="S6181">
        <v>0.18</v>
      </c>
      <c r="T6181">
        <v>2.3E-3</v>
      </c>
      <c r="U6181">
        <f t="shared" si="530"/>
        <v>1.3799999999999999E-3</v>
      </c>
    </row>
    <row r="6182" spans="1:21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528"/>
        <v>3970</v>
      </c>
      <c r="I6182" s="1"/>
      <c r="J6182" s="1">
        <v>1</v>
      </c>
      <c r="K6182" s="1">
        <f t="shared" si="526"/>
        <v>12370000</v>
      </c>
      <c r="L6182" s="1">
        <v>1</v>
      </c>
      <c r="M6182" s="1">
        <f t="shared" si="527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529"/>
        <v>7</v>
      </c>
      <c r="S6182">
        <v>0.18</v>
      </c>
      <c r="T6182">
        <v>2.3E-3</v>
      </c>
      <c r="U6182">
        <f t="shared" si="530"/>
        <v>1.3799999999999999E-3</v>
      </c>
    </row>
    <row r="6183" spans="1:21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528"/>
        <v>3970</v>
      </c>
      <c r="I6183" s="1"/>
      <c r="J6183" s="1">
        <v>1</v>
      </c>
      <c r="K6183" s="1">
        <f t="shared" si="526"/>
        <v>12372000</v>
      </c>
      <c r="L6183" s="1">
        <v>1</v>
      </c>
      <c r="M6183" s="1">
        <f t="shared" si="527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529"/>
        <v>7</v>
      </c>
      <c r="S6183">
        <v>0.18</v>
      </c>
      <c r="T6183">
        <v>2.3E-3</v>
      </c>
      <c r="U6183">
        <f t="shared" si="530"/>
        <v>1.3799999999999999E-3</v>
      </c>
    </row>
    <row r="6184" spans="1:21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528"/>
        <v>3970</v>
      </c>
      <c r="I6184" s="1"/>
      <c r="J6184" s="1">
        <v>1</v>
      </c>
      <c r="K6184" s="1">
        <f t="shared" si="526"/>
        <v>12374000</v>
      </c>
      <c r="L6184" s="1">
        <v>1</v>
      </c>
      <c r="M6184" s="1">
        <f t="shared" si="527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529"/>
        <v>7</v>
      </c>
      <c r="S6184">
        <v>0.18</v>
      </c>
      <c r="T6184">
        <v>2.3E-3</v>
      </c>
      <c r="U6184">
        <f t="shared" si="530"/>
        <v>1.3799999999999999E-3</v>
      </c>
    </row>
    <row r="6185" spans="1:21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528"/>
        <v>3970</v>
      </c>
      <c r="I6185" s="1"/>
      <c r="J6185" s="1">
        <v>1</v>
      </c>
      <c r="K6185" s="1">
        <f t="shared" si="526"/>
        <v>12376000</v>
      </c>
      <c r="L6185" s="1">
        <v>1</v>
      </c>
      <c r="M6185" s="1">
        <f t="shared" si="527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529"/>
        <v>7</v>
      </c>
      <c r="S6185">
        <v>0.18</v>
      </c>
      <c r="T6185">
        <v>2.3E-3</v>
      </c>
      <c r="U6185">
        <f t="shared" si="530"/>
        <v>1.3799999999999999E-3</v>
      </c>
    </row>
    <row r="6186" spans="1:21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528"/>
        <v>3970</v>
      </c>
      <c r="I6186" s="1"/>
      <c r="J6186" s="1">
        <v>1</v>
      </c>
      <c r="K6186" s="1">
        <f t="shared" si="526"/>
        <v>12378000</v>
      </c>
      <c r="L6186" s="1">
        <v>1</v>
      </c>
      <c r="M6186" s="1">
        <f t="shared" si="527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529"/>
        <v>7</v>
      </c>
      <c r="S6186">
        <v>0.18</v>
      </c>
      <c r="T6186">
        <v>2.3E-3</v>
      </c>
      <c r="U6186">
        <f t="shared" si="530"/>
        <v>1.3799999999999999E-3</v>
      </c>
    </row>
    <row r="6187" spans="1:21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528"/>
        <v>3970</v>
      </c>
      <c r="I6187" s="1"/>
      <c r="J6187" s="1">
        <v>1</v>
      </c>
      <c r="K6187" s="1">
        <f t="shared" si="526"/>
        <v>12380000</v>
      </c>
      <c r="L6187" s="1">
        <v>1</v>
      </c>
      <c r="M6187" s="1">
        <f t="shared" si="527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529"/>
        <v>7</v>
      </c>
      <c r="S6187">
        <v>0.18</v>
      </c>
      <c r="T6187">
        <v>2.3E-3</v>
      </c>
      <c r="U6187">
        <f t="shared" si="530"/>
        <v>1.3799999999999999E-3</v>
      </c>
    </row>
    <row r="6188" spans="1:21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528"/>
        <v>3970</v>
      </c>
      <c r="I6188" s="1"/>
      <c r="J6188" s="1">
        <v>1</v>
      </c>
      <c r="K6188" s="1">
        <f t="shared" si="526"/>
        <v>12382000</v>
      </c>
      <c r="L6188" s="1">
        <v>1</v>
      </c>
      <c r="M6188" s="1">
        <f t="shared" si="527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529"/>
        <v>7</v>
      </c>
      <c r="S6188">
        <v>0.18</v>
      </c>
      <c r="T6188">
        <v>2.3E-3</v>
      </c>
      <c r="U6188">
        <f t="shared" si="530"/>
        <v>1.3799999999999999E-3</v>
      </c>
    </row>
    <row r="6189" spans="1:21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528"/>
        <v>3970</v>
      </c>
      <c r="I6189" s="1"/>
      <c r="J6189" s="1">
        <v>1</v>
      </c>
      <c r="K6189" s="1">
        <f t="shared" si="526"/>
        <v>12384000</v>
      </c>
      <c r="L6189" s="1">
        <v>1</v>
      </c>
      <c r="M6189" s="1">
        <f t="shared" si="527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529"/>
        <v>7</v>
      </c>
      <c r="S6189">
        <v>0.18</v>
      </c>
      <c r="T6189">
        <v>2.3E-3</v>
      </c>
      <c r="U6189">
        <f t="shared" si="530"/>
        <v>1.3799999999999999E-3</v>
      </c>
    </row>
    <row r="6190" spans="1:21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528"/>
        <v>3970</v>
      </c>
      <c r="I6190" s="1"/>
      <c r="J6190" s="1">
        <v>1</v>
      </c>
      <c r="K6190" s="1">
        <f t="shared" si="526"/>
        <v>12386000</v>
      </c>
      <c r="L6190" s="1">
        <v>1</v>
      </c>
      <c r="M6190" s="1">
        <f t="shared" si="527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529"/>
        <v>7</v>
      </c>
      <c r="S6190">
        <v>0.18</v>
      </c>
      <c r="T6190">
        <v>2.3E-3</v>
      </c>
      <c r="U6190">
        <f t="shared" si="530"/>
        <v>1.3799999999999999E-3</v>
      </c>
    </row>
    <row r="6191" spans="1:21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528"/>
        <v>3970</v>
      </c>
      <c r="I6191" s="1"/>
      <c r="J6191" s="1">
        <v>1</v>
      </c>
      <c r="K6191" s="1">
        <f t="shared" si="526"/>
        <v>12388000</v>
      </c>
      <c r="L6191" s="1">
        <v>1</v>
      </c>
      <c r="M6191" s="1">
        <f t="shared" si="527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529"/>
        <v>7</v>
      </c>
      <c r="S6191">
        <v>0.18</v>
      </c>
      <c r="T6191">
        <v>2.3E-3</v>
      </c>
      <c r="U6191">
        <f t="shared" si="530"/>
        <v>1.3799999999999999E-3</v>
      </c>
    </row>
    <row r="6192" spans="1:21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528"/>
        <v>3970</v>
      </c>
      <c r="I6192" s="1"/>
      <c r="J6192" s="1">
        <v>1</v>
      </c>
      <c r="K6192" s="1">
        <f t="shared" si="526"/>
        <v>12390000</v>
      </c>
      <c r="L6192" s="1">
        <v>1</v>
      </c>
      <c r="M6192" s="1">
        <f t="shared" si="527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529"/>
        <v>7</v>
      </c>
      <c r="S6192">
        <v>0.18</v>
      </c>
      <c r="T6192">
        <v>2.3E-3</v>
      </c>
      <c r="U6192">
        <f t="shared" si="530"/>
        <v>1.3799999999999999E-3</v>
      </c>
    </row>
    <row r="6193" spans="1:21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528"/>
        <v>3970</v>
      </c>
      <c r="I6193" s="1"/>
      <c r="J6193" s="1">
        <v>1</v>
      </c>
      <c r="K6193" s="1">
        <f t="shared" si="526"/>
        <v>12392000</v>
      </c>
      <c r="L6193" s="1">
        <v>1</v>
      </c>
      <c r="M6193" s="1">
        <f t="shared" si="527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529"/>
        <v>7</v>
      </c>
      <c r="S6193">
        <v>0.18</v>
      </c>
      <c r="T6193">
        <v>2.3E-3</v>
      </c>
      <c r="U6193">
        <f t="shared" si="530"/>
        <v>1.3799999999999999E-3</v>
      </c>
    </row>
    <row r="6194" spans="1:21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528"/>
        <v>3970</v>
      </c>
      <c r="I6194" s="1"/>
      <c r="J6194" s="1">
        <v>1</v>
      </c>
      <c r="K6194" s="1">
        <f t="shared" si="526"/>
        <v>12394000</v>
      </c>
      <c r="L6194" s="1">
        <v>1</v>
      </c>
      <c r="M6194" s="1">
        <f t="shared" si="527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529"/>
        <v>7</v>
      </c>
      <c r="S6194">
        <v>0.18</v>
      </c>
      <c r="T6194">
        <v>2.3E-3</v>
      </c>
      <c r="U6194">
        <f t="shared" si="530"/>
        <v>1.3799999999999999E-3</v>
      </c>
    </row>
    <row r="6195" spans="1:21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528"/>
        <v>3970</v>
      </c>
      <c r="I6195" s="1"/>
      <c r="J6195" s="1">
        <v>1</v>
      </c>
      <c r="K6195" s="1">
        <f t="shared" ref="K6195:K6258" si="531">10000+A6195*2000</f>
        <v>12396000</v>
      </c>
      <c r="L6195" s="1">
        <v>1</v>
      </c>
      <c r="M6195" s="1">
        <f t="shared" ref="M6195:M6258" si="532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529"/>
        <v>7</v>
      </c>
      <c r="S6195">
        <v>0.18</v>
      </c>
      <c r="T6195">
        <v>2.3E-3</v>
      </c>
      <c r="U6195">
        <f t="shared" si="530"/>
        <v>1.3799999999999999E-3</v>
      </c>
    </row>
    <row r="6196" spans="1:21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528"/>
        <v>3970</v>
      </c>
      <c r="I6196" s="1"/>
      <c r="J6196" s="1">
        <v>1</v>
      </c>
      <c r="K6196" s="1">
        <f t="shared" si="531"/>
        <v>12398000</v>
      </c>
      <c r="L6196" s="1">
        <v>1</v>
      </c>
      <c r="M6196" s="1">
        <f t="shared" si="532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529"/>
        <v>7</v>
      </c>
      <c r="S6196">
        <v>0.18</v>
      </c>
      <c r="T6196">
        <v>2.3E-3</v>
      </c>
      <c r="U6196">
        <f t="shared" si="530"/>
        <v>1.3799999999999999E-3</v>
      </c>
    </row>
    <row r="6197" spans="1:21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528"/>
        <v>3970</v>
      </c>
      <c r="I6197" s="1"/>
      <c r="J6197" s="1">
        <v>1</v>
      </c>
      <c r="K6197" s="1">
        <f t="shared" si="531"/>
        <v>12400000</v>
      </c>
      <c r="L6197" s="1">
        <v>1</v>
      </c>
      <c r="M6197" s="1">
        <f t="shared" si="532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529"/>
        <v>7</v>
      </c>
      <c r="S6197">
        <v>0.18</v>
      </c>
      <c r="T6197">
        <v>2.3E-3</v>
      </c>
      <c r="U6197">
        <f t="shared" si="530"/>
        <v>1.3799999999999999E-3</v>
      </c>
    </row>
    <row r="6198" spans="1:21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528"/>
        <v>3970</v>
      </c>
      <c r="I6198" s="1"/>
      <c r="J6198" s="1">
        <v>1</v>
      </c>
      <c r="K6198" s="1">
        <f t="shared" si="531"/>
        <v>12402000</v>
      </c>
      <c r="L6198" s="1">
        <v>1</v>
      </c>
      <c r="M6198" s="1">
        <f t="shared" si="532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529"/>
        <v>7</v>
      </c>
      <c r="S6198">
        <v>0.18</v>
      </c>
      <c r="T6198">
        <v>2.3E-3</v>
      </c>
      <c r="U6198">
        <f t="shared" si="530"/>
        <v>1.3799999999999999E-3</v>
      </c>
    </row>
    <row r="6199" spans="1:21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528"/>
        <v>3970</v>
      </c>
      <c r="I6199" s="1"/>
      <c r="J6199" s="1">
        <v>1</v>
      </c>
      <c r="K6199" s="1">
        <f t="shared" si="531"/>
        <v>12404000</v>
      </c>
      <c r="L6199" s="1">
        <v>1</v>
      </c>
      <c r="M6199" s="1">
        <f t="shared" si="532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529"/>
        <v>7</v>
      </c>
      <c r="S6199">
        <v>0.18</v>
      </c>
      <c r="T6199">
        <v>2.3E-3</v>
      </c>
      <c r="U6199">
        <f t="shared" si="530"/>
        <v>1.3799999999999999E-3</v>
      </c>
    </row>
    <row r="6200" spans="1:21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528"/>
        <v>3970</v>
      </c>
      <c r="I6200" s="1"/>
      <c r="J6200" s="1">
        <v>1</v>
      </c>
      <c r="K6200" s="1">
        <f t="shared" si="531"/>
        <v>12406000</v>
      </c>
      <c r="L6200" s="1">
        <v>1</v>
      </c>
      <c r="M6200" s="1">
        <f t="shared" si="532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529"/>
        <v>7</v>
      </c>
      <c r="S6200">
        <v>0.18</v>
      </c>
      <c r="T6200">
        <v>2.3E-3</v>
      </c>
      <c r="U6200">
        <f t="shared" si="530"/>
        <v>1.3799999999999999E-3</v>
      </c>
    </row>
    <row r="6201" spans="1:21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528"/>
        <v>3970</v>
      </c>
      <c r="I6201" s="1"/>
      <c r="J6201" s="1">
        <v>1</v>
      </c>
      <c r="K6201" s="1">
        <f t="shared" si="531"/>
        <v>12408000</v>
      </c>
      <c r="L6201" s="1">
        <v>1</v>
      </c>
      <c r="M6201" s="1">
        <f t="shared" si="532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529"/>
        <v>7</v>
      </c>
      <c r="S6201">
        <v>0.18</v>
      </c>
      <c r="T6201">
        <v>2.3E-3</v>
      </c>
      <c r="U6201">
        <f t="shared" si="530"/>
        <v>1.3799999999999999E-3</v>
      </c>
    </row>
    <row r="6202" spans="1:21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528"/>
        <v>3970</v>
      </c>
      <c r="I6202" s="1"/>
      <c r="J6202" s="1">
        <v>1</v>
      </c>
      <c r="K6202" s="1">
        <f t="shared" si="531"/>
        <v>12410000</v>
      </c>
      <c r="L6202" s="1">
        <v>1</v>
      </c>
      <c r="M6202" s="1">
        <f t="shared" si="532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529"/>
        <v>7</v>
      </c>
      <c r="S6202">
        <v>0.18</v>
      </c>
      <c r="T6202">
        <v>2.3E-3</v>
      </c>
      <c r="U6202">
        <f t="shared" si="530"/>
        <v>1.3799999999999999E-3</v>
      </c>
    </row>
    <row r="6203" spans="1:21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528"/>
        <v>3980</v>
      </c>
      <c r="J6203" s="2">
        <v>1</v>
      </c>
      <c r="K6203" s="2">
        <f t="shared" si="531"/>
        <v>12412000</v>
      </c>
      <c r="L6203" s="2">
        <v>1</v>
      </c>
      <c r="M6203" s="2">
        <f t="shared" si="532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529"/>
        <v>7</v>
      </c>
      <c r="S6203">
        <v>0.18</v>
      </c>
      <c r="T6203">
        <v>2.3E-3</v>
      </c>
      <c r="U6203">
        <f t="shared" si="530"/>
        <v>1.3799999999999999E-3</v>
      </c>
    </row>
    <row r="6204" spans="1:21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533">ROUNDDOWN(A6203/50*20+1500,-1)</f>
        <v>3980</v>
      </c>
      <c r="J6204" s="2">
        <v>1</v>
      </c>
      <c r="K6204" s="2">
        <f t="shared" si="531"/>
        <v>12414000</v>
      </c>
      <c r="L6204" s="2">
        <v>1</v>
      </c>
      <c r="M6204" s="2">
        <f t="shared" si="532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529"/>
        <v>7</v>
      </c>
      <c r="S6204">
        <v>0.18</v>
      </c>
      <c r="T6204">
        <v>2.3E-3</v>
      </c>
      <c r="U6204">
        <f t="shared" si="530"/>
        <v>1.3799999999999999E-3</v>
      </c>
    </row>
    <row r="6205" spans="1:21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533"/>
        <v>3980</v>
      </c>
      <c r="J6205" s="2">
        <v>1</v>
      </c>
      <c r="K6205" s="2">
        <f t="shared" si="531"/>
        <v>12416000</v>
      </c>
      <c r="L6205" s="2">
        <v>1</v>
      </c>
      <c r="M6205" s="2">
        <f t="shared" si="532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529"/>
        <v>7</v>
      </c>
      <c r="S6205">
        <v>0.18</v>
      </c>
      <c r="T6205">
        <v>2.3E-3</v>
      </c>
      <c r="U6205">
        <f t="shared" si="530"/>
        <v>1.3799999999999999E-3</v>
      </c>
    </row>
    <row r="6206" spans="1:21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533"/>
        <v>3980</v>
      </c>
      <c r="J6206" s="2">
        <v>1</v>
      </c>
      <c r="K6206" s="2">
        <f t="shared" si="531"/>
        <v>12418000</v>
      </c>
      <c r="L6206" s="2">
        <v>1</v>
      </c>
      <c r="M6206" s="2">
        <f t="shared" si="532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529"/>
        <v>7</v>
      </c>
      <c r="S6206">
        <v>0.18</v>
      </c>
      <c r="T6206">
        <v>2.3E-3</v>
      </c>
      <c r="U6206">
        <f t="shared" si="530"/>
        <v>1.3799999999999999E-3</v>
      </c>
    </row>
    <row r="6207" spans="1:21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533"/>
        <v>3980</v>
      </c>
      <c r="J6207" s="2">
        <v>1</v>
      </c>
      <c r="K6207" s="2">
        <f t="shared" si="531"/>
        <v>12420000</v>
      </c>
      <c r="L6207" s="2">
        <v>1</v>
      </c>
      <c r="M6207" s="2">
        <f t="shared" si="532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529"/>
        <v>7</v>
      </c>
      <c r="S6207">
        <v>0.18</v>
      </c>
      <c r="T6207">
        <v>2.3E-3</v>
      </c>
      <c r="U6207">
        <f t="shared" si="530"/>
        <v>1.3799999999999999E-3</v>
      </c>
    </row>
    <row r="6208" spans="1:21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533"/>
        <v>3980</v>
      </c>
      <c r="J6208" s="2">
        <v>1</v>
      </c>
      <c r="K6208" s="2">
        <f t="shared" si="531"/>
        <v>12422000</v>
      </c>
      <c r="L6208" s="2">
        <v>1</v>
      </c>
      <c r="M6208" s="2">
        <f t="shared" si="532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529"/>
        <v>7</v>
      </c>
      <c r="S6208">
        <v>0.18</v>
      </c>
      <c r="T6208">
        <v>2.3E-3</v>
      </c>
      <c r="U6208">
        <f t="shared" si="530"/>
        <v>1.3799999999999999E-3</v>
      </c>
    </row>
    <row r="6209" spans="1:21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533"/>
        <v>3980</v>
      </c>
      <c r="J6209" s="2">
        <v>1</v>
      </c>
      <c r="K6209" s="2">
        <f t="shared" si="531"/>
        <v>12424000</v>
      </c>
      <c r="L6209" s="2">
        <v>1</v>
      </c>
      <c r="M6209" s="2">
        <f t="shared" si="532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529"/>
        <v>7</v>
      </c>
      <c r="S6209">
        <v>0.18</v>
      </c>
      <c r="T6209">
        <v>2.3E-3</v>
      </c>
      <c r="U6209">
        <f t="shared" si="530"/>
        <v>1.3799999999999999E-3</v>
      </c>
    </row>
    <row r="6210" spans="1:21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533"/>
        <v>3980</v>
      </c>
      <c r="J6210" s="2">
        <v>1</v>
      </c>
      <c r="K6210" s="2">
        <f t="shared" si="531"/>
        <v>12426000</v>
      </c>
      <c r="L6210" s="2">
        <v>1</v>
      </c>
      <c r="M6210" s="2">
        <f t="shared" si="532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529"/>
        <v>7</v>
      </c>
      <c r="S6210">
        <v>0.18</v>
      </c>
      <c r="T6210">
        <v>2.3E-3</v>
      </c>
      <c r="U6210">
        <f t="shared" si="530"/>
        <v>1.3799999999999999E-3</v>
      </c>
    </row>
    <row r="6211" spans="1:21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533"/>
        <v>3980</v>
      </c>
      <c r="J6211" s="2">
        <v>1</v>
      </c>
      <c r="K6211" s="2">
        <f t="shared" si="531"/>
        <v>12428000</v>
      </c>
      <c r="L6211" s="2">
        <v>1</v>
      </c>
      <c r="M6211" s="2">
        <f t="shared" si="532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534">QUOTIENT(A6211,1000)+1</f>
        <v>7</v>
      </c>
      <c r="S6211">
        <v>0.18</v>
      </c>
      <c r="T6211">
        <v>2.3E-3</v>
      </c>
      <c r="U6211">
        <f t="shared" si="530"/>
        <v>1.3799999999999999E-3</v>
      </c>
    </row>
    <row r="6212" spans="1:21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533"/>
        <v>3980</v>
      </c>
      <c r="J6212" s="2">
        <v>1</v>
      </c>
      <c r="K6212" s="2">
        <f t="shared" si="531"/>
        <v>12430000</v>
      </c>
      <c r="L6212" s="2">
        <v>1</v>
      </c>
      <c r="M6212" s="2">
        <f t="shared" si="532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534"/>
        <v>7</v>
      </c>
      <c r="S6212">
        <v>0.18</v>
      </c>
      <c r="T6212">
        <v>2.3E-3</v>
      </c>
      <c r="U6212">
        <f t="shared" ref="U6212:U6275" si="535">T6212*0.6</f>
        <v>1.3799999999999999E-3</v>
      </c>
    </row>
    <row r="6213" spans="1:21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533"/>
        <v>3980</v>
      </c>
      <c r="J6213" s="2">
        <v>1</v>
      </c>
      <c r="K6213" s="2">
        <f t="shared" si="531"/>
        <v>12432000</v>
      </c>
      <c r="L6213" s="2">
        <v>1</v>
      </c>
      <c r="M6213" s="2">
        <f t="shared" si="532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534"/>
        <v>7</v>
      </c>
      <c r="S6213">
        <v>0.18</v>
      </c>
      <c r="T6213">
        <v>2.3E-3</v>
      </c>
      <c r="U6213">
        <f t="shared" si="535"/>
        <v>1.3799999999999999E-3</v>
      </c>
    </row>
    <row r="6214" spans="1:21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533"/>
        <v>3980</v>
      </c>
      <c r="J6214" s="2">
        <v>1</v>
      </c>
      <c r="K6214" s="2">
        <f t="shared" si="531"/>
        <v>12434000</v>
      </c>
      <c r="L6214" s="2">
        <v>1</v>
      </c>
      <c r="M6214" s="2">
        <f t="shared" si="532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534"/>
        <v>7</v>
      </c>
      <c r="S6214">
        <v>0.18</v>
      </c>
      <c r="T6214">
        <v>2.3E-3</v>
      </c>
      <c r="U6214">
        <f t="shared" si="535"/>
        <v>1.3799999999999999E-3</v>
      </c>
    </row>
    <row r="6215" spans="1:21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533"/>
        <v>3980</v>
      </c>
      <c r="J6215" s="2">
        <v>1</v>
      </c>
      <c r="K6215" s="2">
        <f t="shared" si="531"/>
        <v>12436000</v>
      </c>
      <c r="L6215" s="2">
        <v>1</v>
      </c>
      <c r="M6215" s="2">
        <f t="shared" si="532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534"/>
        <v>7</v>
      </c>
      <c r="S6215">
        <v>0.18</v>
      </c>
      <c r="T6215">
        <v>2.3E-3</v>
      </c>
      <c r="U6215">
        <f t="shared" si="535"/>
        <v>1.3799999999999999E-3</v>
      </c>
    </row>
    <row r="6216" spans="1:21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533"/>
        <v>3980</v>
      </c>
      <c r="J6216" s="2">
        <v>1</v>
      </c>
      <c r="K6216" s="2">
        <f t="shared" si="531"/>
        <v>12438000</v>
      </c>
      <c r="L6216" s="2">
        <v>1</v>
      </c>
      <c r="M6216" s="2">
        <f t="shared" si="532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534"/>
        <v>7</v>
      </c>
      <c r="S6216">
        <v>0.18</v>
      </c>
      <c r="T6216">
        <v>2.3E-3</v>
      </c>
      <c r="U6216">
        <f t="shared" si="535"/>
        <v>1.3799999999999999E-3</v>
      </c>
    </row>
    <row r="6217" spans="1:21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533"/>
        <v>3980</v>
      </c>
      <c r="J6217" s="2">
        <v>1</v>
      </c>
      <c r="K6217" s="2">
        <f t="shared" si="531"/>
        <v>12440000</v>
      </c>
      <c r="L6217" s="2">
        <v>1</v>
      </c>
      <c r="M6217" s="2">
        <f t="shared" si="532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534"/>
        <v>7</v>
      </c>
      <c r="S6217">
        <v>0.18</v>
      </c>
      <c r="T6217">
        <v>2.3E-3</v>
      </c>
      <c r="U6217">
        <f t="shared" si="535"/>
        <v>1.3799999999999999E-3</v>
      </c>
    </row>
    <row r="6218" spans="1:21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533"/>
        <v>3980</v>
      </c>
      <c r="J6218" s="2">
        <v>1</v>
      </c>
      <c r="K6218" s="2">
        <f t="shared" si="531"/>
        <v>12442000</v>
      </c>
      <c r="L6218" s="2">
        <v>1</v>
      </c>
      <c r="M6218" s="2">
        <f t="shared" si="532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534"/>
        <v>7</v>
      </c>
      <c r="S6218">
        <v>0.18</v>
      </c>
      <c r="T6218">
        <v>2.3E-3</v>
      </c>
      <c r="U6218">
        <f t="shared" si="535"/>
        <v>1.3799999999999999E-3</v>
      </c>
    </row>
    <row r="6219" spans="1:21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533"/>
        <v>3980</v>
      </c>
      <c r="J6219" s="2">
        <v>1</v>
      </c>
      <c r="K6219" s="2">
        <f t="shared" si="531"/>
        <v>12444000</v>
      </c>
      <c r="L6219" s="2">
        <v>1</v>
      </c>
      <c r="M6219" s="2">
        <f t="shared" si="532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534"/>
        <v>7</v>
      </c>
      <c r="S6219">
        <v>0.18</v>
      </c>
      <c r="T6219">
        <v>2.3E-3</v>
      </c>
      <c r="U6219">
        <f t="shared" si="535"/>
        <v>1.3799999999999999E-3</v>
      </c>
    </row>
    <row r="6220" spans="1:21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533"/>
        <v>3980</v>
      </c>
      <c r="J6220" s="2">
        <v>1</v>
      </c>
      <c r="K6220" s="2">
        <f t="shared" si="531"/>
        <v>12446000</v>
      </c>
      <c r="L6220" s="2">
        <v>1</v>
      </c>
      <c r="M6220" s="2">
        <f t="shared" si="532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534"/>
        <v>7</v>
      </c>
      <c r="S6220">
        <v>0.18</v>
      </c>
      <c r="T6220">
        <v>2.3E-3</v>
      </c>
      <c r="U6220">
        <f t="shared" si="535"/>
        <v>1.3799999999999999E-3</v>
      </c>
    </row>
    <row r="6221" spans="1:21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533"/>
        <v>3980</v>
      </c>
      <c r="J6221" s="2">
        <v>1</v>
      </c>
      <c r="K6221" s="2">
        <f t="shared" si="531"/>
        <v>12448000</v>
      </c>
      <c r="L6221" s="2">
        <v>1</v>
      </c>
      <c r="M6221" s="2">
        <f t="shared" si="532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534"/>
        <v>7</v>
      </c>
      <c r="S6221">
        <v>0.18</v>
      </c>
      <c r="T6221">
        <v>2.3E-3</v>
      </c>
      <c r="U6221">
        <f t="shared" si="535"/>
        <v>1.3799999999999999E-3</v>
      </c>
    </row>
    <row r="6222" spans="1:21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533"/>
        <v>3980</v>
      </c>
      <c r="J6222" s="2">
        <v>1</v>
      </c>
      <c r="K6222" s="2">
        <f t="shared" si="531"/>
        <v>12450000</v>
      </c>
      <c r="L6222" s="2">
        <v>1</v>
      </c>
      <c r="M6222" s="2">
        <f t="shared" si="532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534"/>
        <v>7</v>
      </c>
      <c r="S6222">
        <v>0.18</v>
      </c>
      <c r="T6222">
        <v>2.3E-3</v>
      </c>
      <c r="U6222">
        <f t="shared" si="535"/>
        <v>1.3799999999999999E-3</v>
      </c>
    </row>
    <row r="6223" spans="1:21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533"/>
        <v>3980</v>
      </c>
      <c r="J6223" s="2">
        <v>1</v>
      </c>
      <c r="K6223" s="2">
        <f t="shared" si="531"/>
        <v>12452000</v>
      </c>
      <c r="L6223" s="2">
        <v>1</v>
      </c>
      <c r="M6223" s="2">
        <f t="shared" si="532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534"/>
        <v>7</v>
      </c>
      <c r="S6223">
        <v>0.18</v>
      </c>
      <c r="T6223">
        <v>2.3E-3</v>
      </c>
      <c r="U6223">
        <f t="shared" si="535"/>
        <v>1.3799999999999999E-3</v>
      </c>
    </row>
    <row r="6224" spans="1:21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533"/>
        <v>3980</v>
      </c>
      <c r="J6224" s="2">
        <v>1</v>
      </c>
      <c r="K6224" s="2">
        <f t="shared" si="531"/>
        <v>12454000</v>
      </c>
      <c r="L6224" s="2">
        <v>1</v>
      </c>
      <c r="M6224" s="2">
        <f t="shared" si="532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534"/>
        <v>7</v>
      </c>
      <c r="S6224">
        <v>0.18</v>
      </c>
      <c r="T6224">
        <v>2.3E-3</v>
      </c>
      <c r="U6224">
        <f t="shared" si="535"/>
        <v>1.3799999999999999E-3</v>
      </c>
    </row>
    <row r="6225" spans="1:21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533"/>
        <v>3980</v>
      </c>
      <c r="J6225" s="2">
        <v>1</v>
      </c>
      <c r="K6225" s="2">
        <f t="shared" si="531"/>
        <v>12456000</v>
      </c>
      <c r="L6225" s="2">
        <v>1</v>
      </c>
      <c r="M6225" s="2">
        <f t="shared" si="532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534"/>
        <v>7</v>
      </c>
      <c r="S6225">
        <v>0.18</v>
      </c>
      <c r="T6225">
        <v>2.3E-3</v>
      </c>
      <c r="U6225">
        <f t="shared" si="535"/>
        <v>1.3799999999999999E-3</v>
      </c>
    </row>
    <row r="6226" spans="1:21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533"/>
        <v>3980</v>
      </c>
      <c r="J6226" s="2">
        <v>1</v>
      </c>
      <c r="K6226" s="2">
        <f t="shared" si="531"/>
        <v>12458000</v>
      </c>
      <c r="L6226" s="2">
        <v>1</v>
      </c>
      <c r="M6226" s="2">
        <f t="shared" si="532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534"/>
        <v>7</v>
      </c>
      <c r="S6226">
        <v>0.18</v>
      </c>
      <c r="T6226">
        <v>2.3E-3</v>
      </c>
      <c r="U6226">
        <f t="shared" si="535"/>
        <v>1.3799999999999999E-3</v>
      </c>
    </row>
    <row r="6227" spans="1:21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533"/>
        <v>3980</v>
      </c>
      <c r="J6227" s="2">
        <v>1</v>
      </c>
      <c r="K6227" s="2">
        <f t="shared" si="531"/>
        <v>12460000</v>
      </c>
      <c r="L6227" s="2">
        <v>1</v>
      </c>
      <c r="M6227" s="2">
        <f t="shared" si="532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534"/>
        <v>7</v>
      </c>
      <c r="S6227">
        <v>0.18</v>
      </c>
      <c r="T6227">
        <v>2.3E-3</v>
      </c>
      <c r="U6227">
        <f t="shared" si="535"/>
        <v>1.3799999999999999E-3</v>
      </c>
    </row>
    <row r="6228" spans="1:21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533"/>
        <v>3990</v>
      </c>
      <c r="J6228" s="2">
        <v>1</v>
      </c>
      <c r="K6228" s="2">
        <f t="shared" si="531"/>
        <v>12462000</v>
      </c>
      <c r="L6228" s="2">
        <v>1</v>
      </c>
      <c r="M6228" s="2">
        <f t="shared" si="532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534"/>
        <v>7</v>
      </c>
      <c r="S6228">
        <v>0.18</v>
      </c>
      <c r="T6228">
        <v>2.3E-3</v>
      </c>
      <c r="U6228">
        <f t="shared" si="535"/>
        <v>1.3799999999999999E-3</v>
      </c>
    </row>
    <row r="6229" spans="1:21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533"/>
        <v>3990</v>
      </c>
      <c r="J6229" s="2">
        <v>1</v>
      </c>
      <c r="K6229" s="2">
        <f t="shared" si="531"/>
        <v>12464000</v>
      </c>
      <c r="L6229" s="2">
        <v>1</v>
      </c>
      <c r="M6229" s="2">
        <f t="shared" si="532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534"/>
        <v>7</v>
      </c>
      <c r="S6229">
        <v>0.18</v>
      </c>
      <c r="T6229">
        <v>2.3E-3</v>
      </c>
      <c r="U6229">
        <f t="shared" si="535"/>
        <v>1.3799999999999999E-3</v>
      </c>
    </row>
    <row r="6230" spans="1:21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533"/>
        <v>3990</v>
      </c>
      <c r="J6230" s="2">
        <v>1</v>
      </c>
      <c r="K6230" s="2">
        <f t="shared" si="531"/>
        <v>12466000</v>
      </c>
      <c r="L6230" s="2">
        <v>1</v>
      </c>
      <c r="M6230" s="2">
        <f t="shared" si="532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534"/>
        <v>7</v>
      </c>
      <c r="S6230">
        <v>0.18</v>
      </c>
      <c r="T6230">
        <v>2.3E-3</v>
      </c>
      <c r="U6230">
        <f t="shared" si="535"/>
        <v>1.3799999999999999E-3</v>
      </c>
    </row>
    <row r="6231" spans="1:21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533"/>
        <v>3990</v>
      </c>
      <c r="J6231" s="2">
        <v>1</v>
      </c>
      <c r="K6231" s="2">
        <f t="shared" si="531"/>
        <v>12468000</v>
      </c>
      <c r="L6231" s="2">
        <v>1</v>
      </c>
      <c r="M6231" s="2">
        <f t="shared" si="532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534"/>
        <v>7</v>
      </c>
      <c r="S6231">
        <v>0.18</v>
      </c>
      <c r="T6231">
        <v>2.3E-3</v>
      </c>
      <c r="U6231">
        <f t="shared" si="535"/>
        <v>1.3799999999999999E-3</v>
      </c>
    </row>
    <row r="6232" spans="1:21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533"/>
        <v>3990</v>
      </c>
      <c r="J6232" s="2">
        <v>1</v>
      </c>
      <c r="K6232" s="2">
        <f t="shared" si="531"/>
        <v>12470000</v>
      </c>
      <c r="L6232" s="2">
        <v>1</v>
      </c>
      <c r="M6232" s="2">
        <f t="shared" si="532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534"/>
        <v>7</v>
      </c>
      <c r="S6232">
        <v>0.18</v>
      </c>
      <c r="T6232">
        <v>2.3E-3</v>
      </c>
      <c r="U6232">
        <f t="shared" si="535"/>
        <v>1.3799999999999999E-3</v>
      </c>
    </row>
    <row r="6233" spans="1:21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533"/>
        <v>3990</v>
      </c>
      <c r="J6233" s="2">
        <v>1</v>
      </c>
      <c r="K6233" s="2">
        <f t="shared" si="531"/>
        <v>12472000</v>
      </c>
      <c r="L6233" s="2">
        <v>1</v>
      </c>
      <c r="M6233" s="2">
        <f t="shared" si="532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534"/>
        <v>7</v>
      </c>
      <c r="S6233">
        <v>0.18</v>
      </c>
      <c r="T6233">
        <v>2.3E-3</v>
      </c>
      <c r="U6233">
        <f t="shared" si="535"/>
        <v>1.3799999999999999E-3</v>
      </c>
    </row>
    <row r="6234" spans="1:21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533"/>
        <v>3990</v>
      </c>
      <c r="J6234" s="2">
        <v>1</v>
      </c>
      <c r="K6234" s="2">
        <f t="shared" si="531"/>
        <v>12474000</v>
      </c>
      <c r="L6234" s="2">
        <v>1</v>
      </c>
      <c r="M6234" s="2">
        <f t="shared" si="532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534"/>
        <v>7</v>
      </c>
      <c r="S6234">
        <v>0.18</v>
      </c>
      <c r="T6234">
        <v>2.3E-3</v>
      </c>
      <c r="U6234">
        <f t="shared" si="535"/>
        <v>1.3799999999999999E-3</v>
      </c>
    </row>
    <row r="6235" spans="1:21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533"/>
        <v>3990</v>
      </c>
      <c r="J6235" s="2">
        <v>1</v>
      </c>
      <c r="K6235" s="2">
        <f t="shared" si="531"/>
        <v>12476000</v>
      </c>
      <c r="L6235" s="2">
        <v>1</v>
      </c>
      <c r="M6235" s="2">
        <f t="shared" si="532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534"/>
        <v>7</v>
      </c>
      <c r="S6235">
        <v>0.18</v>
      </c>
      <c r="T6235">
        <v>2.3E-3</v>
      </c>
      <c r="U6235">
        <f t="shared" si="535"/>
        <v>1.3799999999999999E-3</v>
      </c>
    </row>
    <row r="6236" spans="1:21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533"/>
        <v>3990</v>
      </c>
      <c r="J6236" s="2">
        <v>1</v>
      </c>
      <c r="K6236" s="2">
        <f t="shared" si="531"/>
        <v>12478000</v>
      </c>
      <c r="L6236" s="2">
        <v>1</v>
      </c>
      <c r="M6236" s="2">
        <f t="shared" si="532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534"/>
        <v>7</v>
      </c>
      <c r="S6236">
        <v>0.18</v>
      </c>
      <c r="T6236">
        <v>2.3E-3</v>
      </c>
      <c r="U6236">
        <f t="shared" si="535"/>
        <v>1.3799999999999999E-3</v>
      </c>
    </row>
    <row r="6237" spans="1:21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533"/>
        <v>3990</v>
      </c>
      <c r="J6237" s="2">
        <v>1</v>
      </c>
      <c r="K6237" s="2">
        <f t="shared" si="531"/>
        <v>12480000</v>
      </c>
      <c r="L6237" s="2">
        <v>1</v>
      </c>
      <c r="M6237" s="2">
        <f t="shared" si="532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534"/>
        <v>7</v>
      </c>
      <c r="S6237">
        <v>0.18</v>
      </c>
      <c r="T6237">
        <v>2.3E-3</v>
      </c>
      <c r="U6237">
        <f t="shared" si="535"/>
        <v>1.3799999999999999E-3</v>
      </c>
    </row>
    <row r="6238" spans="1:21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533"/>
        <v>3990</v>
      </c>
      <c r="J6238" s="2">
        <v>1</v>
      </c>
      <c r="K6238" s="2">
        <f t="shared" si="531"/>
        <v>12482000</v>
      </c>
      <c r="L6238" s="2">
        <v>1</v>
      </c>
      <c r="M6238" s="2">
        <f t="shared" si="532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534"/>
        <v>7</v>
      </c>
      <c r="S6238">
        <v>0.18</v>
      </c>
      <c r="T6238">
        <v>2.3E-3</v>
      </c>
      <c r="U6238">
        <f t="shared" si="535"/>
        <v>1.3799999999999999E-3</v>
      </c>
    </row>
    <row r="6239" spans="1:21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533"/>
        <v>3990</v>
      </c>
      <c r="J6239" s="2">
        <v>1</v>
      </c>
      <c r="K6239" s="2">
        <f t="shared" si="531"/>
        <v>12484000</v>
      </c>
      <c r="L6239" s="2">
        <v>1</v>
      </c>
      <c r="M6239" s="2">
        <f t="shared" si="532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534"/>
        <v>7</v>
      </c>
      <c r="S6239">
        <v>0.18</v>
      </c>
      <c r="T6239">
        <v>2.3E-3</v>
      </c>
      <c r="U6239">
        <f t="shared" si="535"/>
        <v>1.3799999999999999E-3</v>
      </c>
    </row>
    <row r="6240" spans="1:21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533"/>
        <v>3990</v>
      </c>
      <c r="J6240" s="2">
        <v>1</v>
      </c>
      <c r="K6240" s="2">
        <f t="shared" si="531"/>
        <v>12486000</v>
      </c>
      <c r="L6240" s="2">
        <v>1</v>
      </c>
      <c r="M6240" s="2">
        <f t="shared" si="532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534"/>
        <v>7</v>
      </c>
      <c r="S6240">
        <v>0.18</v>
      </c>
      <c r="T6240">
        <v>2.3E-3</v>
      </c>
      <c r="U6240">
        <f t="shared" si="535"/>
        <v>1.3799999999999999E-3</v>
      </c>
    </row>
    <row r="6241" spans="1:21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533"/>
        <v>3990</v>
      </c>
      <c r="J6241" s="2">
        <v>1</v>
      </c>
      <c r="K6241" s="2">
        <f t="shared" si="531"/>
        <v>12488000</v>
      </c>
      <c r="L6241" s="2">
        <v>1</v>
      </c>
      <c r="M6241" s="2">
        <f t="shared" si="532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534"/>
        <v>7</v>
      </c>
      <c r="S6241">
        <v>0.18</v>
      </c>
      <c r="T6241">
        <v>2.3E-3</v>
      </c>
      <c r="U6241">
        <f t="shared" si="535"/>
        <v>1.3799999999999999E-3</v>
      </c>
    </row>
    <row r="6242" spans="1:21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533"/>
        <v>3990</v>
      </c>
      <c r="J6242" s="2">
        <v>1</v>
      </c>
      <c r="K6242" s="2">
        <f t="shared" si="531"/>
        <v>12490000</v>
      </c>
      <c r="L6242" s="2">
        <v>1</v>
      </c>
      <c r="M6242" s="2">
        <f t="shared" si="532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534"/>
        <v>7</v>
      </c>
      <c r="S6242">
        <v>0.18</v>
      </c>
      <c r="T6242">
        <v>2.3E-3</v>
      </c>
      <c r="U6242">
        <f t="shared" si="535"/>
        <v>1.3799999999999999E-3</v>
      </c>
    </row>
    <row r="6243" spans="1:21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533"/>
        <v>3990</v>
      </c>
      <c r="J6243" s="2">
        <v>1</v>
      </c>
      <c r="K6243" s="2">
        <f t="shared" si="531"/>
        <v>12492000</v>
      </c>
      <c r="L6243" s="2">
        <v>1</v>
      </c>
      <c r="M6243" s="2">
        <f t="shared" si="532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534"/>
        <v>7</v>
      </c>
      <c r="S6243">
        <v>0.18</v>
      </c>
      <c r="T6243">
        <v>2.3E-3</v>
      </c>
      <c r="U6243">
        <f t="shared" si="535"/>
        <v>1.3799999999999999E-3</v>
      </c>
    </row>
    <row r="6244" spans="1:21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533"/>
        <v>3990</v>
      </c>
      <c r="J6244" s="2">
        <v>1</v>
      </c>
      <c r="K6244" s="2">
        <f t="shared" si="531"/>
        <v>12494000</v>
      </c>
      <c r="L6244" s="2">
        <v>1</v>
      </c>
      <c r="M6244" s="2">
        <f t="shared" si="532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534"/>
        <v>7</v>
      </c>
      <c r="S6244">
        <v>0.18</v>
      </c>
      <c r="T6244">
        <v>2.3E-3</v>
      </c>
      <c r="U6244">
        <f t="shared" si="535"/>
        <v>1.3799999999999999E-3</v>
      </c>
    </row>
    <row r="6245" spans="1:21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533"/>
        <v>3990</v>
      </c>
      <c r="J6245" s="2">
        <v>1</v>
      </c>
      <c r="K6245" s="2">
        <f t="shared" si="531"/>
        <v>12496000</v>
      </c>
      <c r="L6245" s="2">
        <v>1</v>
      </c>
      <c r="M6245" s="2">
        <f t="shared" si="532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534"/>
        <v>7</v>
      </c>
      <c r="S6245">
        <v>0.18</v>
      </c>
      <c r="T6245">
        <v>2.3E-3</v>
      </c>
      <c r="U6245">
        <f t="shared" si="535"/>
        <v>1.3799999999999999E-3</v>
      </c>
    </row>
    <row r="6246" spans="1:21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533"/>
        <v>3990</v>
      </c>
      <c r="J6246" s="2">
        <v>1</v>
      </c>
      <c r="K6246" s="2">
        <f t="shared" si="531"/>
        <v>12498000</v>
      </c>
      <c r="L6246" s="2">
        <v>1</v>
      </c>
      <c r="M6246" s="2">
        <f t="shared" si="532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534"/>
        <v>7</v>
      </c>
      <c r="S6246">
        <v>0.18</v>
      </c>
      <c r="T6246">
        <v>2.3E-3</v>
      </c>
      <c r="U6246">
        <f t="shared" si="535"/>
        <v>1.3799999999999999E-3</v>
      </c>
    </row>
    <row r="6247" spans="1:21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533"/>
        <v>3990</v>
      </c>
      <c r="J6247" s="2">
        <v>1</v>
      </c>
      <c r="K6247" s="2">
        <f t="shared" si="531"/>
        <v>12500000</v>
      </c>
      <c r="L6247" s="2">
        <v>1</v>
      </c>
      <c r="M6247" s="2">
        <f t="shared" si="532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534"/>
        <v>7</v>
      </c>
      <c r="S6247">
        <v>0.18</v>
      </c>
      <c r="T6247">
        <v>2.3E-3</v>
      </c>
      <c r="U6247">
        <f t="shared" si="535"/>
        <v>1.3799999999999999E-3</v>
      </c>
    </row>
    <row r="6248" spans="1:21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533"/>
        <v>3990</v>
      </c>
      <c r="J6248" s="2">
        <v>1</v>
      </c>
      <c r="K6248" s="2">
        <f t="shared" si="531"/>
        <v>12502000</v>
      </c>
      <c r="L6248" s="2">
        <v>1</v>
      </c>
      <c r="M6248" s="2">
        <f t="shared" si="532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534"/>
        <v>7</v>
      </c>
      <c r="S6248">
        <v>0.18</v>
      </c>
      <c r="T6248">
        <v>2.3E-3</v>
      </c>
      <c r="U6248">
        <f t="shared" si="535"/>
        <v>1.3799999999999999E-3</v>
      </c>
    </row>
    <row r="6249" spans="1:21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533"/>
        <v>3990</v>
      </c>
      <c r="J6249" s="2">
        <v>1</v>
      </c>
      <c r="K6249" s="2">
        <f t="shared" si="531"/>
        <v>12504000</v>
      </c>
      <c r="L6249" s="2">
        <v>1</v>
      </c>
      <c r="M6249" s="2">
        <f t="shared" si="532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534"/>
        <v>7</v>
      </c>
      <c r="S6249">
        <v>0.18</v>
      </c>
      <c r="T6249">
        <v>2.3E-3</v>
      </c>
      <c r="U6249">
        <f t="shared" si="535"/>
        <v>1.3799999999999999E-3</v>
      </c>
    </row>
    <row r="6250" spans="1:21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533"/>
        <v>3990</v>
      </c>
      <c r="J6250" s="2">
        <v>1</v>
      </c>
      <c r="K6250" s="2">
        <f t="shared" si="531"/>
        <v>12506000</v>
      </c>
      <c r="L6250" s="2">
        <v>1</v>
      </c>
      <c r="M6250" s="2">
        <f t="shared" si="532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534"/>
        <v>7</v>
      </c>
      <c r="S6250">
        <v>0.18</v>
      </c>
      <c r="T6250">
        <v>2.3E-3</v>
      </c>
      <c r="U6250">
        <f t="shared" si="535"/>
        <v>1.3799999999999999E-3</v>
      </c>
    </row>
    <row r="6251" spans="1:21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533"/>
        <v>3990</v>
      </c>
      <c r="J6251" s="2">
        <v>1</v>
      </c>
      <c r="K6251" s="2">
        <f t="shared" si="531"/>
        <v>12508000</v>
      </c>
      <c r="L6251" s="2">
        <v>1</v>
      </c>
      <c r="M6251" s="2">
        <f t="shared" si="532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534"/>
        <v>7</v>
      </c>
      <c r="S6251">
        <v>0.18</v>
      </c>
      <c r="T6251">
        <v>2.3E-3</v>
      </c>
      <c r="U6251">
        <f t="shared" si="535"/>
        <v>1.3799999999999999E-3</v>
      </c>
    </row>
    <row r="6252" spans="1:21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533"/>
        <v>3990</v>
      </c>
      <c r="J6252" s="2">
        <v>1</v>
      </c>
      <c r="K6252" s="2">
        <f t="shared" si="531"/>
        <v>12510000</v>
      </c>
      <c r="L6252" s="2">
        <v>1</v>
      </c>
      <c r="M6252" s="2">
        <f t="shared" si="532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534"/>
        <v>7</v>
      </c>
      <c r="S6252">
        <v>0.18</v>
      </c>
      <c r="T6252">
        <v>2.3E-3</v>
      </c>
      <c r="U6252">
        <f t="shared" si="535"/>
        <v>1.3799999999999999E-3</v>
      </c>
    </row>
    <row r="6253" spans="1:21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533"/>
        <v>4000</v>
      </c>
      <c r="J6253" s="1">
        <v>1</v>
      </c>
      <c r="K6253" s="1">
        <f t="shared" si="531"/>
        <v>12512000</v>
      </c>
      <c r="L6253" s="1">
        <v>1</v>
      </c>
      <c r="M6253" s="1">
        <f t="shared" si="532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534"/>
        <v>7</v>
      </c>
      <c r="S6253">
        <v>0.18</v>
      </c>
      <c r="T6253">
        <v>2.3E-3</v>
      </c>
      <c r="U6253">
        <f t="shared" si="535"/>
        <v>1.3799999999999999E-3</v>
      </c>
    </row>
    <row r="6254" spans="1:21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533"/>
        <v>4000</v>
      </c>
      <c r="J6254" s="1">
        <v>1</v>
      </c>
      <c r="K6254" s="1">
        <f t="shared" si="531"/>
        <v>12514000</v>
      </c>
      <c r="L6254" s="1">
        <v>1</v>
      </c>
      <c r="M6254" s="1">
        <f t="shared" si="532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534"/>
        <v>7</v>
      </c>
      <c r="S6254">
        <v>0.18</v>
      </c>
      <c r="T6254">
        <v>2.3E-3</v>
      </c>
      <c r="U6254">
        <f t="shared" si="535"/>
        <v>1.3799999999999999E-3</v>
      </c>
    </row>
    <row r="6255" spans="1:21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533"/>
        <v>4000</v>
      </c>
      <c r="J6255" s="1">
        <v>1</v>
      </c>
      <c r="K6255" s="1">
        <f t="shared" si="531"/>
        <v>12516000</v>
      </c>
      <c r="L6255" s="1">
        <v>1</v>
      </c>
      <c r="M6255" s="1">
        <f t="shared" si="532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534"/>
        <v>7</v>
      </c>
      <c r="S6255">
        <v>0.18</v>
      </c>
      <c r="T6255">
        <v>2.3E-3</v>
      </c>
      <c r="U6255">
        <f t="shared" si="535"/>
        <v>1.3799999999999999E-3</v>
      </c>
    </row>
    <row r="6256" spans="1:21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533"/>
        <v>4000</v>
      </c>
      <c r="J6256" s="1">
        <v>1</v>
      </c>
      <c r="K6256" s="1">
        <f t="shared" si="531"/>
        <v>12518000</v>
      </c>
      <c r="L6256" s="1">
        <v>1</v>
      </c>
      <c r="M6256" s="1">
        <f t="shared" si="532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534"/>
        <v>7</v>
      </c>
      <c r="S6256">
        <v>0.18</v>
      </c>
      <c r="T6256">
        <v>2.3E-3</v>
      </c>
      <c r="U6256">
        <f t="shared" si="535"/>
        <v>1.3799999999999999E-3</v>
      </c>
    </row>
    <row r="6257" spans="1:21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533"/>
        <v>4000</v>
      </c>
      <c r="J6257" s="1">
        <v>1</v>
      </c>
      <c r="K6257" s="1">
        <f t="shared" si="531"/>
        <v>12520000</v>
      </c>
      <c r="L6257" s="1">
        <v>1</v>
      </c>
      <c r="M6257" s="1">
        <f t="shared" si="532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534"/>
        <v>7</v>
      </c>
      <c r="S6257">
        <v>0.18</v>
      </c>
      <c r="T6257">
        <v>2.3E-3</v>
      </c>
      <c r="U6257">
        <f t="shared" si="535"/>
        <v>1.3799999999999999E-3</v>
      </c>
    </row>
    <row r="6258" spans="1:21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533"/>
        <v>4000</v>
      </c>
      <c r="J6258" s="1">
        <v>1</v>
      </c>
      <c r="K6258" s="1">
        <f t="shared" si="531"/>
        <v>12522000</v>
      </c>
      <c r="L6258" s="1">
        <v>1</v>
      </c>
      <c r="M6258" s="1">
        <f t="shared" si="532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534"/>
        <v>7</v>
      </c>
      <c r="S6258">
        <v>0.18</v>
      </c>
      <c r="T6258">
        <v>2.3E-3</v>
      </c>
      <c r="U6258">
        <f t="shared" si="535"/>
        <v>1.3799999999999999E-3</v>
      </c>
    </row>
    <row r="6259" spans="1:21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533"/>
        <v>4000</v>
      </c>
      <c r="J6259" s="1">
        <v>1</v>
      </c>
      <c r="K6259" s="1">
        <f t="shared" ref="K6259:K6322" si="536">10000+A6259*2000</f>
        <v>12524000</v>
      </c>
      <c r="L6259" s="1">
        <v>1</v>
      </c>
      <c r="M6259" s="1">
        <f t="shared" ref="M6259:M6322" si="537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534"/>
        <v>7</v>
      </c>
      <c r="S6259">
        <v>0.18</v>
      </c>
      <c r="T6259">
        <v>2.3E-3</v>
      </c>
      <c r="U6259">
        <f t="shared" si="535"/>
        <v>1.3799999999999999E-3</v>
      </c>
    </row>
    <row r="6260" spans="1:21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533"/>
        <v>4000</v>
      </c>
      <c r="J6260" s="1">
        <v>1</v>
      </c>
      <c r="K6260" s="1">
        <f t="shared" si="536"/>
        <v>12526000</v>
      </c>
      <c r="L6260" s="1">
        <v>1</v>
      </c>
      <c r="M6260" s="1">
        <f t="shared" si="537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534"/>
        <v>7</v>
      </c>
      <c r="S6260">
        <v>0.18</v>
      </c>
      <c r="T6260">
        <v>2.3E-3</v>
      </c>
      <c r="U6260">
        <f t="shared" si="535"/>
        <v>1.3799999999999999E-3</v>
      </c>
    </row>
    <row r="6261" spans="1:21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533"/>
        <v>4000</v>
      </c>
      <c r="J6261" s="1">
        <v>1</v>
      </c>
      <c r="K6261" s="1">
        <f t="shared" si="536"/>
        <v>12528000</v>
      </c>
      <c r="L6261" s="1">
        <v>1</v>
      </c>
      <c r="M6261" s="1">
        <f t="shared" si="537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534"/>
        <v>7</v>
      </c>
      <c r="S6261">
        <v>0.18</v>
      </c>
      <c r="T6261">
        <v>2.3E-3</v>
      </c>
      <c r="U6261">
        <f t="shared" si="535"/>
        <v>1.3799999999999999E-3</v>
      </c>
    </row>
    <row r="6262" spans="1:21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533"/>
        <v>4000</v>
      </c>
      <c r="J6262" s="1">
        <v>1</v>
      </c>
      <c r="K6262" s="1">
        <f t="shared" si="536"/>
        <v>12530000</v>
      </c>
      <c r="L6262" s="1">
        <v>1</v>
      </c>
      <c r="M6262" s="1">
        <f t="shared" si="537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534"/>
        <v>7</v>
      </c>
      <c r="S6262">
        <v>0.18</v>
      </c>
      <c r="T6262">
        <v>2.3E-3</v>
      </c>
      <c r="U6262">
        <f t="shared" si="535"/>
        <v>1.3799999999999999E-3</v>
      </c>
    </row>
    <row r="6263" spans="1:21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533"/>
        <v>4000</v>
      </c>
      <c r="J6263" s="1">
        <v>1</v>
      </c>
      <c r="K6263" s="1">
        <f t="shared" si="536"/>
        <v>12532000</v>
      </c>
      <c r="L6263" s="1">
        <v>1</v>
      </c>
      <c r="M6263" s="1">
        <f t="shared" si="537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534"/>
        <v>7</v>
      </c>
      <c r="S6263">
        <v>0.18</v>
      </c>
      <c r="T6263">
        <v>2.3E-3</v>
      </c>
      <c r="U6263">
        <f t="shared" si="535"/>
        <v>1.3799999999999999E-3</v>
      </c>
    </row>
    <row r="6264" spans="1:21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533"/>
        <v>4000</v>
      </c>
      <c r="J6264" s="1">
        <v>1</v>
      </c>
      <c r="K6264" s="1">
        <f t="shared" si="536"/>
        <v>12534000</v>
      </c>
      <c r="L6264" s="1">
        <v>1</v>
      </c>
      <c r="M6264" s="1">
        <f t="shared" si="537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534"/>
        <v>7</v>
      </c>
      <c r="S6264">
        <v>0.18</v>
      </c>
      <c r="T6264">
        <v>2.3E-3</v>
      </c>
      <c r="U6264">
        <f t="shared" si="535"/>
        <v>1.3799999999999999E-3</v>
      </c>
    </row>
    <row r="6265" spans="1:21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533"/>
        <v>4000</v>
      </c>
      <c r="J6265" s="1">
        <v>1</v>
      </c>
      <c r="K6265" s="1">
        <f t="shared" si="536"/>
        <v>12536000</v>
      </c>
      <c r="L6265" s="1">
        <v>1</v>
      </c>
      <c r="M6265" s="1">
        <f t="shared" si="537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534"/>
        <v>7</v>
      </c>
      <c r="S6265">
        <v>0.18</v>
      </c>
      <c r="T6265">
        <v>2.3E-3</v>
      </c>
      <c r="U6265">
        <f t="shared" si="535"/>
        <v>1.3799999999999999E-3</v>
      </c>
    </row>
    <row r="6266" spans="1:21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533"/>
        <v>4000</v>
      </c>
      <c r="J6266" s="1">
        <v>1</v>
      </c>
      <c r="K6266" s="1">
        <f t="shared" si="536"/>
        <v>12538000</v>
      </c>
      <c r="L6266" s="1">
        <v>1</v>
      </c>
      <c r="M6266" s="1">
        <f t="shared" si="537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534"/>
        <v>7</v>
      </c>
      <c r="S6266">
        <v>0.18</v>
      </c>
      <c r="T6266">
        <v>2.3E-3</v>
      </c>
      <c r="U6266">
        <f t="shared" si="535"/>
        <v>1.3799999999999999E-3</v>
      </c>
    </row>
    <row r="6267" spans="1:21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533"/>
        <v>4000</v>
      </c>
      <c r="J6267" s="1">
        <v>1</v>
      </c>
      <c r="K6267" s="1">
        <f t="shared" si="536"/>
        <v>12540000</v>
      </c>
      <c r="L6267" s="1">
        <v>1</v>
      </c>
      <c r="M6267" s="1">
        <f t="shared" si="537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534"/>
        <v>7</v>
      </c>
      <c r="S6267">
        <v>0.18</v>
      </c>
      <c r="T6267">
        <v>2.3E-3</v>
      </c>
      <c r="U6267">
        <f t="shared" si="535"/>
        <v>1.3799999999999999E-3</v>
      </c>
    </row>
    <row r="6268" spans="1:21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538">ROUNDDOWN(A6267/50*20+1500,-1)</f>
        <v>4000</v>
      </c>
      <c r="J6268" s="1">
        <v>1</v>
      </c>
      <c r="K6268" s="1">
        <f t="shared" si="536"/>
        <v>12542000</v>
      </c>
      <c r="L6268" s="1">
        <v>1</v>
      </c>
      <c r="M6268" s="1">
        <f t="shared" si="537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534"/>
        <v>7</v>
      </c>
      <c r="S6268">
        <v>0.18</v>
      </c>
      <c r="T6268">
        <v>2.3E-3</v>
      </c>
      <c r="U6268">
        <f t="shared" si="535"/>
        <v>1.3799999999999999E-3</v>
      </c>
    </row>
    <row r="6269" spans="1:21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538"/>
        <v>4000</v>
      </c>
      <c r="J6269" s="1">
        <v>1</v>
      </c>
      <c r="K6269" s="1">
        <f t="shared" si="536"/>
        <v>12544000</v>
      </c>
      <c r="L6269" s="1">
        <v>1</v>
      </c>
      <c r="M6269" s="1">
        <f t="shared" si="537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534"/>
        <v>7</v>
      </c>
      <c r="S6269">
        <v>0.18</v>
      </c>
      <c r="T6269">
        <v>2.3E-3</v>
      </c>
      <c r="U6269">
        <f t="shared" si="535"/>
        <v>1.3799999999999999E-3</v>
      </c>
    </row>
    <row r="6270" spans="1:21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538"/>
        <v>4000</v>
      </c>
      <c r="J6270" s="1">
        <v>1</v>
      </c>
      <c r="K6270" s="1">
        <f t="shared" si="536"/>
        <v>12546000</v>
      </c>
      <c r="L6270" s="1">
        <v>1</v>
      </c>
      <c r="M6270" s="1">
        <f t="shared" si="537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534"/>
        <v>7</v>
      </c>
      <c r="S6270">
        <v>0.18</v>
      </c>
      <c r="T6270">
        <v>2.3E-3</v>
      </c>
      <c r="U6270">
        <f t="shared" si="535"/>
        <v>1.3799999999999999E-3</v>
      </c>
    </row>
    <row r="6271" spans="1:21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538"/>
        <v>4000</v>
      </c>
      <c r="J6271" s="1">
        <v>1</v>
      </c>
      <c r="K6271" s="1">
        <f t="shared" si="536"/>
        <v>12548000</v>
      </c>
      <c r="L6271" s="1">
        <v>1</v>
      </c>
      <c r="M6271" s="1">
        <f t="shared" si="537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534"/>
        <v>7</v>
      </c>
      <c r="S6271">
        <v>0.18</v>
      </c>
      <c r="T6271">
        <v>2.3E-3</v>
      </c>
      <c r="U6271">
        <f t="shared" si="535"/>
        <v>1.3799999999999999E-3</v>
      </c>
    </row>
    <row r="6272" spans="1:21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538"/>
        <v>4000</v>
      </c>
      <c r="J6272" s="1">
        <v>1</v>
      </c>
      <c r="K6272" s="1">
        <f t="shared" si="536"/>
        <v>12550000</v>
      </c>
      <c r="L6272" s="1">
        <v>1</v>
      </c>
      <c r="M6272" s="1">
        <f t="shared" si="537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534"/>
        <v>7</v>
      </c>
      <c r="S6272">
        <v>0.18</v>
      </c>
      <c r="T6272">
        <v>2.3E-3</v>
      </c>
      <c r="U6272">
        <f t="shared" si="535"/>
        <v>1.3799999999999999E-3</v>
      </c>
    </row>
    <row r="6273" spans="1:21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538"/>
        <v>4000</v>
      </c>
      <c r="J6273" s="1">
        <v>1</v>
      </c>
      <c r="K6273" s="1">
        <f t="shared" si="536"/>
        <v>12552000</v>
      </c>
      <c r="L6273" s="1">
        <v>1</v>
      </c>
      <c r="M6273" s="1">
        <f t="shared" si="537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534"/>
        <v>7</v>
      </c>
      <c r="S6273">
        <v>0.18</v>
      </c>
      <c r="T6273">
        <v>2.3E-3</v>
      </c>
      <c r="U6273">
        <f t="shared" si="535"/>
        <v>1.3799999999999999E-3</v>
      </c>
    </row>
    <row r="6274" spans="1:21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538"/>
        <v>4000</v>
      </c>
      <c r="J6274" s="1">
        <v>1</v>
      </c>
      <c r="K6274" s="1">
        <f t="shared" si="536"/>
        <v>12554000</v>
      </c>
      <c r="L6274" s="1">
        <v>1</v>
      </c>
      <c r="M6274" s="1">
        <f t="shared" si="537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534"/>
        <v>7</v>
      </c>
      <c r="S6274">
        <v>0.18</v>
      </c>
      <c r="T6274">
        <v>2.3E-3</v>
      </c>
      <c r="U6274">
        <f t="shared" si="535"/>
        <v>1.3799999999999999E-3</v>
      </c>
    </row>
    <row r="6275" spans="1:21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538"/>
        <v>4000</v>
      </c>
      <c r="J6275" s="1">
        <v>1</v>
      </c>
      <c r="K6275" s="1">
        <f t="shared" si="536"/>
        <v>12556000</v>
      </c>
      <c r="L6275" s="1">
        <v>1</v>
      </c>
      <c r="M6275" s="1">
        <f t="shared" si="537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539">QUOTIENT(A6275,1000)+1</f>
        <v>7</v>
      </c>
      <c r="S6275">
        <v>0.18</v>
      </c>
      <c r="T6275">
        <v>2.3E-3</v>
      </c>
      <c r="U6275">
        <f t="shared" si="535"/>
        <v>1.3799999999999999E-3</v>
      </c>
    </row>
    <row r="6276" spans="1:21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538"/>
        <v>4000</v>
      </c>
      <c r="J6276" s="1">
        <v>1</v>
      </c>
      <c r="K6276" s="1">
        <f t="shared" si="536"/>
        <v>12558000</v>
      </c>
      <c r="L6276" s="1">
        <v>1</v>
      </c>
      <c r="M6276" s="1">
        <f t="shared" si="537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539"/>
        <v>7</v>
      </c>
      <c r="S6276">
        <v>0.18</v>
      </c>
      <c r="T6276">
        <v>2.3E-3</v>
      </c>
      <c r="U6276">
        <f t="shared" ref="U6276:U6339" si="540">T6276*0.6</f>
        <v>1.3799999999999999E-3</v>
      </c>
    </row>
    <row r="6277" spans="1:21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538"/>
        <v>4000</v>
      </c>
      <c r="J6277" s="1">
        <v>1</v>
      </c>
      <c r="K6277" s="1">
        <f t="shared" si="536"/>
        <v>12560000</v>
      </c>
      <c r="L6277" s="1">
        <v>1</v>
      </c>
      <c r="M6277" s="1">
        <f t="shared" si="537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539"/>
        <v>7</v>
      </c>
      <c r="S6277">
        <v>0.18</v>
      </c>
      <c r="T6277">
        <v>2.3E-3</v>
      </c>
      <c r="U6277">
        <f t="shared" si="540"/>
        <v>1.3799999999999999E-3</v>
      </c>
    </row>
    <row r="6278" spans="1:21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538"/>
        <v>4010</v>
      </c>
      <c r="J6278" s="1">
        <v>1</v>
      </c>
      <c r="K6278" s="1">
        <f t="shared" si="536"/>
        <v>12562000</v>
      </c>
      <c r="L6278" s="1">
        <v>1</v>
      </c>
      <c r="M6278" s="1">
        <f t="shared" si="537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539"/>
        <v>7</v>
      </c>
      <c r="S6278">
        <v>0.18</v>
      </c>
      <c r="T6278">
        <v>2.3E-3</v>
      </c>
      <c r="U6278">
        <f t="shared" si="540"/>
        <v>1.3799999999999999E-3</v>
      </c>
    </row>
    <row r="6279" spans="1:21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538"/>
        <v>4010</v>
      </c>
      <c r="J6279" s="1">
        <v>1</v>
      </c>
      <c r="K6279" s="1">
        <f t="shared" si="536"/>
        <v>12564000</v>
      </c>
      <c r="L6279" s="1">
        <v>1</v>
      </c>
      <c r="M6279" s="1">
        <f t="shared" si="537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539"/>
        <v>7</v>
      </c>
      <c r="S6279">
        <v>0.18</v>
      </c>
      <c r="T6279">
        <v>2.3E-3</v>
      </c>
      <c r="U6279">
        <f t="shared" si="540"/>
        <v>1.3799999999999999E-3</v>
      </c>
    </row>
    <row r="6280" spans="1:21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538"/>
        <v>4010</v>
      </c>
      <c r="J6280" s="1">
        <v>1</v>
      </c>
      <c r="K6280" s="1">
        <f t="shared" si="536"/>
        <v>12566000</v>
      </c>
      <c r="L6280" s="1">
        <v>1</v>
      </c>
      <c r="M6280" s="1">
        <f t="shared" si="537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539"/>
        <v>7</v>
      </c>
      <c r="S6280">
        <v>0.18</v>
      </c>
      <c r="T6280">
        <v>2.3E-3</v>
      </c>
      <c r="U6280">
        <f t="shared" si="540"/>
        <v>1.3799999999999999E-3</v>
      </c>
    </row>
    <row r="6281" spans="1:21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538"/>
        <v>4010</v>
      </c>
      <c r="J6281" s="1">
        <v>1</v>
      </c>
      <c r="K6281" s="1">
        <f t="shared" si="536"/>
        <v>12568000</v>
      </c>
      <c r="L6281" s="1">
        <v>1</v>
      </c>
      <c r="M6281" s="1">
        <f t="shared" si="537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539"/>
        <v>7</v>
      </c>
      <c r="S6281">
        <v>0.18</v>
      </c>
      <c r="T6281">
        <v>2.3E-3</v>
      </c>
      <c r="U6281">
        <f t="shared" si="540"/>
        <v>1.3799999999999999E-3</v>
      </c>
    </row>
    <row r="6282" spans="1:21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538"/>
        <v>4010</v>
      </c>
      <c r="J6282" s="1">
        <v>1</v>
      </c>
      <c r="K6282" s="1">
        <f t="shared" si="536"/>
        <v>12570000</v>
      </c>
      <c r="L6282" s="1">
        <v>1</v>
      </c>
      <c r="M6282" s="1">
        <f t="shared" si="537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539"/>
        <v>7</v>
      </c>
      <c r="S6282">
        <v>0.18</v>
      </c>
      <c r="T6282">
        <v>2.3E-3</v>
      </c>
      <c r="U6282">
        <f t="shared" si="540"/>
        <v>1.3799999999999999E-3</v>
      </c>
    </row>
    <row r="6283" spans="1:21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538"/>
        <v>4010</v>
      </c>
      <c r="J6283" s="1">
        <v>1</v>
      </c>
      <c r="K6283" s="1">
        <f t="shared" si="536"/>
        <v>12572000</v>
      </c>
      <c r="L6283" s="1">
        <v>1</v>
      </c>
      <c r="M6283" s="1">
        <f t="shared" si="537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539"/>
        <v>7</v>
      </c>
      <c r="S6283">
        <v>0.18</v>
      </c>
      <c r="T6283">
        <v>2.3E-3</v>
      </c>
      <c r="U6283">
        <f t="shared" si="540"/>
        <v>1.3799999999999999E-3</v>
      </c>
    </row>
    <row r="6284" spans="1:21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538"/>
        <v>4010</v>
      </c>
      <c r="J6284" s="1">
        <v>1</v>
      </c>
      <c r="K6284" s="1">
        <f t="shared" si="536"/>
        <v>12574000</v>
      </c>
      <c r="L6284" s="1">
        <v>1</v>
      </c>
      <c r="M6284" s="1">
        <f t="shared" si="537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539"/>
        <v>7</v>
      </c>
      <c r="S6284">
        <v>0.18</v>
      </c>
      <c r="T6284">
        <v>2.3E-3</v>
      </c>
      <c r="U6284">
        <f t="shared" si="540"/>
        <v>1.3799999999999999E-3</v>
      </c>
    </row>
    <row r="6285" spans="1:21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538"/>
        <v>4010</v>
      </c>
      <c r="J6285" s="1">
        <v>1</v>
      </c>
      <c r="K6285" s="1">
        <f t="shared" si="536"/>
        <v>12576000</v>
      </c>
      <c r="L6285" s="1">
        <v>1</v>
      </c>
      <c r="M6285" s="1">
        <f t="shared" si="537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539"/>
        <v>7</v>
      </c>
      <c r="S6285">
        <v>0.18</v>
      </c>
      <c r="T6285">
        <v>2.3E-3</v>
      </c>
      <c r="U6285">
        <f t="shared" si="540"/>
        <v>1.3799999999999999E-3</v>
      </c>
    </row>
    <row r="6286" spans="1:21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538"/>
        <v>4010</v>
      </c>
      <c r="J6286" s="1">
        <v>1</v>
      </c>
      <c r="K6286" s="1">
        <f t="shared" si="536"/>
        <v>12578000</v>
      </c>
      <c r="L6286" s="1">
        <v>1</v>
      </c>
      <c r="M6286" s="1">
        <f t="shared" si="537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539"/>
        <v>7</v>
      </c>
      <c r="S6286">
        <v>0.18</v>
      </c>
      <c r="T6286">
        <v>2.3E-3</v>
      </c>
      <c r="U6286">
        <f t="shared" si="540"/>
        <v>1.3799999999999999E-3</v>
      </c>
    </row>
    <row r="6287" spans="1:21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538"/>
        <v>4010</v>
      </c>
      <c r="J6287" s="1">
        <v>1</v>
      </c>
      <c r="K6287" s="1">
        <f t="shared" si="536"/>
        <v>12580000</v>
      </c>
      <c r="L6287" s="1">
        <v>1</v>
      </c>
      <c r="M6287" s="1">
        <f t="shared" si="537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539"/>
        <v>7</v>
      </c>
      <c r="S6287">
        <v>0.18</v>
      </c>
      <c r="T6287">
        <v>2.3E-3</v>
      </c>
      <c r="U6287">
        <f t="shared" si="540"/>
        <v>1.3799999999999999E-3</v>
      </c>
    </row>
    <row r="6288" spans="1:21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538"/>
        <v>4010</v>
      </c>
      <c r="J6288" s="1">
        <v>1</v>
      </c>
      <c r="K6288" s="1">
        <f t="shared" si="536"/>
        <v>12582000</v>
      </c>
      <c r="L6288" s="1">
        <v>1</v>
      </c>
      <c r="M6288" s="1">
        <f t="shared" si="537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539"/>
        <v>7</v>
      </c>
      <c r="S6288">
        <v>0.18</v>
      </c>
      <c r="T6288">
        <v>2.3E-3</v>
      </c>
      <c r="U6288">
        <f t="shared" si="540"/>
        <v>1.3799999999999999E-3</v>
      </c>
    </row>
    <row r="6289" spans="1:21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538"/>
        <v>4010</v>
      </c>
      <c r="J6289" s="1">
        <v>1</v>
      </c>
      <c r="K6289" s="1">
        <f t="shared" si="536"/>
        <v>12584000</v>
      </c>
      <c r="L6289" s="1">
        <v>1</v>
      </c>
      <c r="M6289" s="1">
        <f t="shared" si="537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539"/>
        <v>7</v>
      </c>
      <c r="S6289">
        <v>0.18</v>
      </c>
      <c r="T6289">
        <v>2.3E-3</v>
      </c>
      <c r="U6289">
        <f t="shared" si="540"/>
        <v>1.3799999999999999E-3</v>
      </c>
    </row>
    <row r="6290" spans="1:21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538"/>
        <v>4010</v>
      </c>
      <c r="J6290" s="1">
        <v>1</v>
      </c>
      <c r="K6290" s="1">
        <f t="shared" si="536"/>
        <v>12586000</v>
      </c>
      <c r="L6290" s="1">
        <v>1</v>
      </c>
      <c r="M6290" s="1">
        <f t="shared" si="537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539"/>
        <v>7</v>
      </c>
      <c r="S6290">
        <v>0.18</v>
      </c>
      <c r="T6290">
        <v>2.3E-3</v>
      </c>
      <c r="U6290">
        <f t="shared" si="540"/>
        <v>1.3799999999999999E-3</v>
      </c>
    </row>
    <row r="6291" spans="1:21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538"/>
        <v>4010</v>
      </c>
      <c r="J6291" s="1">
        <v>1</v>
      </c>
      <c r="K6291" s="1">
        <f t="shared" si="536"/>
        <v>12588000</v>
      </c>
      <c r="L6291" s="1">
        <v>1</v>
      </c>
      <c r="M6291" s="1">
        <f t="shared" si="537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539"/>
        <v>7</v>
      </c>
      <c r="S6291">
        <v>0.18</v>
      </c>
      <c r="T6291">
        <v>2.3E-3</v>
      </c>
      <c r="U6291">
        <f t="shared" si="540"/>
        <v>1.3799999999999999E-3</v>
      </c>
    </row>
    <row r="6292" spans="1:21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538"/>
        <v>4010</v>
      </c>
      <c r="J6292" s="1">
        <v>1</v>
      </c>
      <c r="K6292" s="1">
        <f t="shared" si="536"/>
        <v>12590000</v>
      </c>
      <c r="L6292" s="1">
        <v>1</v>
      </c>
      <c r="M6292" s="1">
        <f t="shared" si="537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539"/>
        <v>7</v>
      </c>
      <c r="S6292">
        <v>0.18</v>
      </c>
      <c r="T6292">
        <v>2.3E-3</v>
      </c>
      <c r="U6292">
        <f t="shared" si="540"/>
        <v>1.3799999999999999E-3</v>
      </c>
    </row>
    <row r="6293" spans="1:21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538"/>
        <v>4010</v>
      </c>
      <c r="J6293" s="1">
        <v>1</v>
      </c>
      <c r="K6293" s="1">
        <f t="shared" si="536"/>
        <v>12592000</v>
      </c>
      <c r="L6293" s="1">
        <v>1</v>
      </c>
      <c r="M6293" s="1">
        <f t="shared" si="537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539"/>
        <v>7</v>
      </c>
      <c r="S6293">
        <v>0.18</v>
      </c>
      <c r="T6293">
        <v>2.3E-3</v>
      </c>
      <c r="U6293">
        <f t="shared" si="540"/>
        <v>1.3799999999999999E-3</v>
      </c>
    </row>
    <row r="6294" spans="1:21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538"/>
        <v>4010</v>
      </c>
      <c r="J6294" s="1">
        <v>1</v>
      </c>
      <c r="K6294" s="1">
        <f t="shared" si="536"/>
        <v>12594000</v>
      </c>
      <c r="L6294" s="1">
        <v>1</v>
      </c>
      <c r="M6294" s="1">
        <f t="shared" si="537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539"/>
        <v>7</v>
      </c>
      <c r="S6294">
        <v>0.18</v>
      </c>
      <c r="T6294">
        <v>2.3E-3</v>
      </c>
      <c r="U6294">
        <f t="shared" si="540"/>
        <v>1.3799999999999999E-3</v>
      </c>
    </row>
    <row r="6295" spans="1:21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538"/>
        <v>4010</v>
      </c>
      <c r="J6295" s="1">
        <v>1</v>
      </c>
      <c r="K6295" s="1">
        <f t="shared" si="536"/>
        <v>12596000</v>
      </c>
      <c r="L6295" s="1">
        <v>1</v>
      </c>
      <c r="M6295" s="1">
        <f t="shared" si="537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539"/>
        <v>7</v>
      </c>
      <c r="S6295">
        <v>0.18</v>
      </c>
      <c r="T6295">
        <v>2.3E-3</v>
      </c>
      <c r="U6295">
        <f t="shared" si="540"/>
        <v>1.3799999999999999E-3</v>
      </c>
    </row>
    <row r="6296" spans="1:21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538"/>
        <v>4010</v>
      </c>
      <c r="J6296" s="1">
        <v>1</v>
      </c>
      <c r="K6296" s="1">
        <f t="shared" si="536"/>
        <v>12598000</v>
      </c>
      <c r="L6296" s="1">
        <v>1</v>
      </c>
      <c r="M6296" s="1">
        <f t="shared" si="537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539"/>
        <v>7</v>
      </c>
      <c r="S6296">
        <v>0.18</v>
      </c>
      <c r="T6296">
        <v>2.3E-3</v>
      </c>
      <c r="U6296">
        <f t="shared" si="540"/>
        <v>1.3799999999999999E-3</v>
      </c>
    </row>
    <row r="6297" spans="1:21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538"/>
        <v>4010</v>
      </c>
      <c r="J6297" s="1">
        <v>1</v>
      </c>
      <c r="K6297" s="1">
        <f t="shared" si="536"/>
        <v>12600000</v>
      </c>
      <c r="L6297" s="1">
        <v>1</v>
      </c>
      <c r="M6297" s="1">
        <f t="shared" si="537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539"/>
        <v>7</v>
      </c>
      <c r="S6297">
        <v>0.18</v>
      </c>
      <c r="T6297">
        <v>2.3E-3</v>
      </c>
      <c r="U6297">
        <f t="shared" si="540"/>
        <v>1.3799999999999999E-3</v>
      </c>
    </row>
    <row r="6298" spans="1:21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538"/>
        <v>4010</v>
      </c>
      <c r="J6298" s="1">
        <v>1</v>
      </c>
      <c r="K6298" s="1">
        <f t="shared" si="536"/>
        <v>12602000</v>
      </c>
      <c r="L6298" s="1">
        <v>1</v>
      </c>
      <c r="M6298" s="1">
        <f t="shared" si="537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539"/>
        <v>7</v>
      </c>
      <c r="S6298">
        <v>0.18</v>
      </c>
      <c r="T6298">
        <v>2.3E-3</v>
      </c>
      <c r="U6298">
        <f t="shared" si="540"/>
        <v>1.3799999999999999E-3</v>
      </c>
    </row>
    <row r="6299" spans="1:21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538"/>
        <v>4010</v>
      </c>
      <c r="J6299" s="1">
        <v>1</v>
      </c>
      <c r="K6299" s="1">
        <f t="shared" si="536"/>
        <v>12604000</v>
      </c>
      <c r="L6299" s="1">
        <v>1</v>
      </c>
      <c r="M6299" s="1">
        <f t="shared" si="537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539"/>
        <v>7</v>
      </c>
      <c r="S6299">
        <v>0.18</v>
      </c>
      <c r="T6299">
        <v>2.3E-3</v>
      </c>
      <c r="U6299">
        <f t="shared" si="540"/>
        <v>1.3799999999999999E-3</v>
      </c>
    </row>
    <row r="6300" spans="1:21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538"/>
        <v>4010</v>
      </c>
      <c r="J6300" s="1">
        <v>1</v>
      </c>
      <c r="K6300" s="1">
        <f t="shared" si="536"/>
        <v>12606000</v>
      </c>
      <c r="L6300" s="1">
        <v>1</v>
      </c>
      <c r="M6300" s="1">
        <f t="shared" si="537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539"/>
        <v>7</v>
      </c>
      <c r="S6300">
        <v>0.18</v>
      </c>
      <c r="T6300">
        <v>2.3E-3</v>
      </c>
      <c r="U6300">
        <f t="shared" si="540"/>
        <v>1.3799999999999999E-3</v>
      </c>
    </row>
    <row r="6301" spans="1:21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538"/>
        <v>4010</v>
      </c>
      <c r="J6301" s="1">
        <v>1</v>
      </c>
      <c r="K6301" s="1">
        <f t="shared" si="536"/>
        <v>12608000</v>
      </c>
      <c r="L6301" s="1">
        <v>1</v>
      </c>
      <c r="M6301" s="1">
        <f t="shared" si="537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539"/>
        <v>7</v>
      </c>
      <c r="S6301">
        <v>0.18</v>
      </c>
      <c r="T6301">
        <v>2.3E-3</v>
      </c>
      <c r="U6301">
        <f t="shared" si="540"/>
        <v>1.3799999999999999E-3</v>
      </c>
    </row>
    <row r="6302" spans="1:21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538"/>
        <v>4010</v>
      </c>
      <c r="J6302" s="1">
        <v>1</v>
      </c>
      <c r="K6302" s="1">
        <f t="shared" si="536"/>
        <v>12610000</v>
      </c>
      <c r="L6302" s="1">
        <v>1</v>
      </c>
      <c r="M6302" s="1">
        <f t="shared" si="537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539"/>
        <v>7</v>
      </c>
      <c r="S6302">
        <v>0.18</v>
      </c>
      <c r="T6302">
        <v>2.3E-3</v>
      </c>
      <c r="U6302">
        <f t="shared" si="540"/>
        <v>1.3799999999999999E-3</v>
      </c>
    </row>
    <row r="6303" spans="1:21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538"/>
        <v>4020</v>
      </c>
      <c r="J6303" s="2">
        <v>1</v>
      </c>
      <c r="K6303" s="2">
        <f t="shared" si="536"/>
        <v>12612000</v>
      </c>
      <c r="L6303" s="2">
        <v>1</v>
      </c>
      <c r="M6303" s="2">
        <f t="shared" si="537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539"/>
        <v>7</v>
      </c>
      <c r="S6303">
        <v>0.18</v>
      </c>
      <c r="T6303">
        <v>2.3E-3</v>
      </c>
      <c r="U6303">
        <f t="shared" si="540"/>
        <v>1.3799999999999999E-3</v>
      </c>
    </row>
    <row r="6304" spans="1:21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538"/>
        <v>4020</v>
      </c>
      <c r="J6304" s="2">
        <v>1</v>
      </c>
      <c r="K6304" s="2">
        <f t="shared" si="536"/>
        <v>12614000</v>
      </c>
      <c r="L6304" s="2">
        <v>1</v>
      </c>
      <c r="M6304" s="2">
        <f t="shared" si="537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539"/>
        <v>7</v>
      </c>
      <c r="S6304">
        <v>0.18</v>
      </c>
      <c r="T6304">
        <v>2.3E-3</v>
      </c>
      <c r="U6304">
        <f t="shared" si="540"/>
        <v>1.3799999999999999E-3</v>
      </c>
    </row>
    <row r="6305" spans="1:21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538"/>
        <v>4020</v>
      </c>
      <c r="J6305" s="2">
        <v>1</v>
      </c>
      <c r="K6305" s="2">
        <f t="shared" si="536"/>
        <v>12616000</v>
      </c>
      <c r="L6305" s="2">
        <v>1</v>
      </c>
      <c r="M6305" s="2">
        <f t="shared" si="537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539"/>
        <v>7</v>
      </c>
      <c r="S6305">
        <v>0.18</v>
      </c>
      <c r="T6305">
        <v>2.3E-3</v>
      </c>
      <c r="U6305">
        <f t="shared" si="540"/>
        <v>1.3799999999999999E-3</v>
      </c>
    </row>
    <row r="6306" spans="1:21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538"/>
        <v>4020</v>
      </c>
      <c r="J6306" s="2">
        <v>1</v>
      </c>
      <c r="K6306" s="2">
        <f t="shared" si="536"/>
        <v>12618000</v>
      </c>
      <c r="L6306" s="2">
        <v>1</v>
      </c>
      <c r="M6306" s="2">
        <f t="shared" si="537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539"/>
        <v>7</v>
      </c>
      <c r="S6306">
        <v>0.18</v>
      </c>
      <c r="T6306">
        <v>2.3E-3</v>
      </c>
      <c r="U6306">
        <f t="shared" si="540"/>
        <v>1.3799999999999999E-3</v>
      </c>
    </row>
    <row r="6307" spans="1:21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538"/>
        <v>4020</v>
      </c>
      <c r="J6307" s="2">
        <v>1</v>
      </c>
      <c r="K6307" s="2">
        <f t="shared" si="536"/>
        <v>12620000</v>
      </c>
      <c r="L6307" s="2">
        <v>1</v>
      </c>
      <c r="M6307" s="2">
        <f t="shared" si="537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539"/>
        <v>7</v>
      </c>
      <c r="S6307">
        <v>0.18</v>
      </c>
      <c r="T6307">
        <v>2.3E-3</v>
      </c>
      <c r="U6307">
        <f t="shared" si="540"/>
        <v>1.3799999999999999E-3</v>
      </c>
    </row>
    <row r="6308" spans="1:21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538"/>
        <v>4020</v>
      </c>
      <c r="J6308" s="2">
        <v>1</v>
      </c>
      <c r="K6308" s="2">
        <f t="shared" si="536"/>
        <v>12622000</v>
      </c>
      <c r="L6308" s="2">
        <v>1</v>
      </c>
      <c r="M6308" s="2">
        <f t="shared" si="537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539"/>
        <v>7</v>
      </c>
      <c r="S6308">
        <v>0.18</v>
      </c>
      <c r="T6308">
        <v>2.3E-3</v>
      </c>
      <c r="U6308">
        <f t="shared" si="540"/>
        <v>1.3799999999999999E-3</v>
      </c>
    </row>
    <row r="6309" spans="1:21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538"/>
        <v>4020</v>
      </c>
      <c r="J6309" s="2">
        <v>1</v>
      </c>
      <c r="K6309" s="2">
        <f t="shared" si="536"/>
        <v>12624000</v>
      </c>
      <c r="L6309" s="2">
        <v>1</v>
      </c>
      <c r="M6309" s="2">
        <f t="shared" si="537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539"/>
        <v>7</v>
      </c>
      <c r="S6309">
        <v>0.18</v>
      </c>
      <c r="T6309">
        <v>2.3E-3</v>
      </c>
      <c r="U6309">
        <f t="shared" si="540"/>
        <v>1.3799999999999999E-3</v>
      </c>
    </row>
    <row r="6310" spans="1:21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538"/>
        <v>4020</v>
      </c>
      <c r="J6310" s="2">
        <v>1</v>
      </c>
      <c r="K6310" s="2">
        <f t="shared" si="536"/>
        <v>12626000</v>
      </c>
      <c r="L6310" s="2">
        <v>1</v>
      </c>
      <c r="M6310" s="2">
        <f t="shared" si="537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539"/>
        <v>7</v>
      </c>
      <c r="S6310">
        <v>0.18</v>
      </c>
      <c r="T6310">
        <v>2.3E-3</v>
      </c>
      <c r="U6310">
        <f t="shared" si="540"/>
        <v>1.3799999999999999E-3</v>
      </c>
    </row>
    <row r="6311" spans="1:21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538"/>
        <v>4020</v>
      </c>
      <c r="J6311" s="2">
        <v>1</v>
      </c>
      <c r="K6311" s="2">
        <f t="shared" si="536"/>
        <v>12628000</v>
      </c>
      <c r="L6311" s="2">
        <v>1</v>
      </c>
      <c r="M6311" s="2">
        <f t="shared" si="537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539"/>
        <v>7</v>
      </c>
      <c r="S6311">
        <v>0.18</v>
      </c>
      <c r="T6311">
        <v>2.3E-3</v>
      </c>
      <c r="U6311">
        <f t="shared" si="540"/>
        <v>1.3799999999999999E-3</v>
      </c>
    </row>
    <row r="6312" spans="1:21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538"/>
        <v>4020</v>
      </c>
      <c r="J6312" s="2">
        <v>1</v>
      </c>
      <c r="K6312" s="2">
        <f t="shared" si="536"/>
        <v>12630000</v>
      </c>
      <c r="L6312" s="2">
        <v>1</v>
      </c>
      <c r="M6312" s="2">
        <f t="shared" si="537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539"/>
        <v>7</v>
      </c>
      <c r="S6312">
        <v>0.18</v>
      </c>
      <c r="T6312">
        <v>2.3E-3</v>
      </c>
      <c r="U6312">
        <f t="shared" si="540"/>
        <v>1.3799999999999999E-3</v>
      </c>
    </row>
    <row r="6313" spans="1:21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538"/>
        <v>4020</v>
      </c>
      <c r="J6313" s="2">
        <v>1</v>
      </c>
      <c r="K6313" s="2">
        <f t="shared" si="536"/>
        <v>12632000</v>
      </c>
      <c r="L6313" s="2">
        <v>1</v>
      </c>
      <c r="M6313" s="2">
        <f t="shared" si="537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539"/>
        <v>7</v>
      </c>
      <c r="S6313">
        <v>0.18</v>
      </c>
      <c r="T6313">
        <v>2.3E-3</v>
      </c>
      <c r="U6313">
        <f t="shared" si="540"/>
        <v>1.3799999999999999E-3</v>
      </c>
    </row>
    <row r="6314" spans="1:21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538"/>
        <v>4020</v>
      </c>
      <c r="J6314" s="2">
        <v>1</v>
      </c>
      <c r="K6314" s="2">
        <f t="shared" si="536"/>
        <v>12634000</v>
      </c>
      <c r="L6314" s="2">
        <v>1</v>
      </c>
      <c r="M6314" s="2">
        <f t="shared" si="537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539"/>
        <v>7</v>
      </c>
      <c r="S6314">
        <v>0.18</v>
      </c>
      <c r="T6314">
        <v>2.3E-3</v>
      </c>
      <c r="U6314">
        <f t="shared" si="540"/>
        <v>1.3799999999999999E-3</v>
      </c>
    </row>
    <row r="6315" spans="1:21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538"/>
        <v>4020</v>
      </c>
      <c r="J6315" s="2">
        <v>1</v>
      </c>
      <c r="K6315" s="2">
        <f t="shared" si="536"/>
        <v>12636000</v>
      </c>
      <c r="L6315" s="2">
        <v>1</v>
      </c>
      <c r="M6315" s="2">
        <f t="shared" si="537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539"/>
        <v>7</v>
      </c>
      <c r="S6315">
        <v>0.18</v>
      </c>
      <c r="T6315">
        <v>2.3E-3</v>
      </c>
      <c r="U6315">
        <f t="shared" si="540"/>
        <v>1.3799999999999999E-3</v>
      </c>
    </row>
    <row r="6316" spans="1:21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538"/>
        <v>4020</v>
      </c>
      <c r="J6316" s="2">
        <v>1</v>
      </c>
      <c r="K6316" s="2">
        <f t="shared" si="536"/>
        <v>12638000</v>
      </c>
      <c r="L6316" s="2">
        <v>1</v>
      </c>
      <c r="M6316" s="2">
        <f t="shared" si="537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539"/>
        <v>7</v>
      </c>
      <c r="S6316">
        <v>0.18</v>
      </c>
      <c r="T6316">
        <v>2.3E-3</v>
      </c>
      <c r="U6316">
        <f t="shared" si="540"/>
        <v>1.3799999999999999E-3</v>
      </c>
    </row>
    <row r="6317" spans="1:21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538"/>
        <v>4020</v>
      </c>
      <c r="J6317" s="2">
        <v>1</v>
      </c>
      <c r="K6317" s="2">
        <f t="shared" si="536"/>
        <v>12640000</v>
      </c>
      <c r="L6317" s="2">
        <v>1</v>
      </c>
      <c r="M6317" s="2">
        <f t="shared" si="537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539"/>
        <v>7</v>
      </c>
      <c r="S6317">
        <v>0.18</v>
      </c>
      <c r="T6317">
        <v>2.3E-3</v>
      </c>
      <c r="U6317">
        <f t="shared" si="540"/>
        <v>1.3799999999999999E-3</v>
      </c>
    </row>
    <row r="6318" spans="1:21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538"/>
        <v>4020</v>
      </c>
      <c r="J6318" s="2">
        <v>1</v>
      </c>
      <c r="K6318" s="2">
        <f t="shared" si="536"/>
        <v>12642000</v>
      </c>
      <c r="L6318" s="2">
        <v>1</v>
      </c>
      <c r="M6318" s="2">
        <f t="shared" si="537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539"/>
        <v>7</v>
      </c>
      <c r="S6318">
        <v>0.18</v>
      </c>
      <c r="T6318">
        <v>2.3E-3</v>
      </c>
      <c r="U6318">
        <f t="shared" si="540"/>
        <v>1.3799999999999999E-3</v>
      </c>
    </row>
    <row r="6319" spans="1:21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538"/>
        <v>4020</v>
      </c>
      <c r="J6319" s="2">
        <v>1</v>
      </c>
      <c r="K6319" s="2">
        <f t="shared" si="536"/>
        <v>12644000</v>
      </c>
      <c r="L6319" s="2">
        <v>1</v>
      </c>
      <c r="M6319" s="2">
        <f t="shared" si="537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539"/>
        <v>7</v>
      </c>
      <c r="S6319">
        <v>0.18</v>
      </c>
      <c r="T6319">
        <v>2.3E-3</v>
      </c>
      <c r="U6319">
        <f t="shared" si="540"/>
        <v>1.3799999999999999E-3</v>
      </c>
    </row>
    <row r="6320" spans="1:21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538"/>
        <v>4020</v>
      </c>
      <c r="J6320" s="2">
        <v>1</v>
      </c>
      <c r="K6320" s="2">
        <f t="shared" si="536"/>
        <v>12646000</v>
      </c>
      <c r="L6320" s="2">
        <v>1</v>
      </c>
      <c r="M6320" s="2">
        <f t="shared" si="537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539"/>
        <v>7</v>
      </c>
      <c r="S6320">
        <v>0.18</v>
      </c>
      <c r="T6320">
        <v>2.3E-3</v>
      </c>
      <c r="U6320">
        <f t="shared" si="540"/>
        <v>1.3799999999999999E-3</v>
      </c>
    </row>
    <row r="6321" spans="1:21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538"/>
        <v>4020</v>
      </c>
      <c r="J6321" s="2">
        <v>1</v>
      </c>
      <c r="K6321" s="2">
        <f t="shared" si="536"/>
        <v>12648000</v>
      </c>
      <c r="L6321" s="2">
        <v>1</v>
      </c>
      <c r="M6321" s="2">
        <f t="shared" si="537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539"/>
        <v>7</v>
      </c>
      <c r="S6321">
        <v>0.18</v>
      </c>
      <c r="T6321">
        <v>2.3E-3</v>
      </c>
      <c r="U6321">
        <f t="shared" si="540"/>
        <v>1.3799999999999999E-3</v>
      </c>
    </row>
    <row r="6322" spans="1:21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538"/>
        <v>4020</v>
      </c>
      <c r="J6322" s="2">
        <v>1</v>
      </c>
      <c r="K6322" s="2">
        <f t="shared" si="536"/>
        <v>12650000</v>
      </c>
      <c r="L6322" s="2">
        <v>1</v>
      </c>
      <c r="M6322" s="2">
        <f t="shared" si="537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539"/>
        <v>7</v>
      </c>
      <c r="S6322">
        <v>0.18</v>
      </c>
      <c r="T6322">
        <v>2.3E-3</v>
      </c>
      <c r="U6322">
        <f t="shared" si="540"/>
        <v>1.3799999999999999E-3</v>
      </c>
    </row>
    <row r="6323" spans="1:21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538"/>
        <v>4020</v>
      </c>
      <c r="J6323" s="2">
        <v>1</v>
      </c>
      <c r="K6323" s="2">
        <f t="shared" ref="K6323:K6386" si="541">10000+A6323*2000</f>
        <v>12652000</v>
      </c>
      <c r="L6323" s="2">
        <v>1</v>
      </c>
      <c r="M6323" s="2">
        <f t="shared" ref="M6323:M6386" si="542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539"/>
        <v>7</v>
      </c>
      <c r="S6323">
        <v>0.18</v>
      </c>
      <c r="T6323">
        <v>2.3E-3</v>
      </c>
      <c r="U6323">
        <f t="shared" si="540"/>
        <v>1.3799999999999999E-3</v>
      </c>
    </row>
    <row r="6324" spans="1:21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538"/>
        <v>4020</v>
      </c>
      <c r="J6324" s="2">
        <v>1</v>
      </c>
      <c r="K6324" s="2">
        <f t="shared" si="541"/>
        <v>12654000</v>
      </c>
      <c r="L6324" s="2">
        <v>1</v>
      </c>
      <c r="M6324" s="2">
        <f t="shared" si="542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539"/>
        <v>7</v>
      </c>
      <c r="S6324">
        <v>0.18</v>
      </c>
      <c r="T6324">
        <v>2.3E-3</v>
      </c>
      <c r="U6324">
        <f t="shared" si="540"/>
        <v>1.3799999999999999E-3</v>
      </c>
    </row>
    <row r="6325" spans="1:21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538"/>
        <v>4020</v>
      </c>
      <c r="J6325" s="2">
        <v>1</v>
      </c>
      <c r="K6325" s="2">
        <f t="shared" si="541"/>
        <v>12656000</v>
      </c>
      <c r="L6325" s="2">
        <v>1</v>
      </c>
      <c r="M6325" s="2">
        <f t="shared" si="542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539"/>
        <v>7</v>
      </c>
      <c r="S6325">
        <v>0.18</v>
      </c>
      <c r="T6325">
        <v>2.3E-3</v>
      </c>
      <c r="U6325">
        <f t="shared" si="540"/>
        <v>1.3799999999999999E-3</v>
      </c>
    </row>
    <row r="6326" spans="1:21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538"/>
        <v>4020</v>
      </c>
      <c r="J6326" s="2">
        <v>1</v>
      </c>
      <c r="K6326" s="2">
        <f t="shared" si="541"/>
        <v>12658000</v>
      </c>
      <c r="L6326" s="2">
        <v>1</v>
      </c>
      <c r="M6326" s="2">
        <f t="shared" si="542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539"/>
        <v>7</v>
      </c>
      <c r="S6326">
        <v>0.18</v>
      </c>
      <c r="T6326">
        <v>2.3E-3</v>
      </c>
      <c r="U6326">
        <f t="shared" si="540"/>
        <v>1.3799999999999999E-3</v>
      </c>
    </row>
    <row r="6327" spans="1:21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538"/>
        <v>4020</v>
      </c>
      <c r="J6327" s="2">
        <v>1</v>
      </c>
      <c r="K6327" s="2">
        <f t="shared" si="541"/>
        <v>12660000</v>
      </c>
      <c r="L6327" s="2">
        <v>1</v>
      </c>
      <c r="M6327" s="2">
        <f t="shared" si="542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539"/>
        <v>7</v>
      </c>
      <c r="S6327">
        <v>0.18</v>
      </c>
      <c r="T6327">
        <v>2.3E-3</v>
      </c>
      <c r="U6327">
        <f t="shared" si="540"/>
        <v>1.3799999999999999E-3</v>
      </c>
    </row>
    <row r="6328" spans="1:21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538"/>
        <v>4030</v>
      </c>
      <c r="J6328" s="2">
        <v>1</v>
      </c>
      <c r="K6328" s="2">
        <f t="shared" si="541"/>
        <v>12662000</v>
      </c>
      <c r="L6328" s="2">
        <v>1</v>
      </c>
      <c r="M6328" s="2">
        <f t="shared" si="542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539"/>
        <v>7</v>
      </c>
      <c r="S6328">
        <v>0.18</v>
      </c>
      <c r="T6328">
        <v>2.3E-3</v>
      </c>
      <c r="U6328">
        <f t="shared" si="540"/>
        <v>1.3799999999999999E-3</v>
      </c>
    </row>
    <row r="6329" spans="1:21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538"/>
        <v>4030</v>
      </c>
      <c r="J6329" s="2">
        <v>1</v>
      </c>
      <c r="K6329" s="2">
        <f t="shared" si="541"/>
        <v>12664000</v>
      </c>
      <c r="L6329" s="2">
        <v>1</v>
      </c>
      <c r="M6329" s="2">
        <f t="shared" si="542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539"/>
        <v>7</v>
      </c>
      <c r="S6329">
        <v>0.18</v>
      </c>
      <c r="T6329">
        <v>2.3E-3</v>
      </c>
      <c r="U6329">
        <f t="shared" si="540"/>
        <v>1.3799999999999999E-3</v>
      </c>
    </row>
    <row r="6330" spans="1:21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538"/>
        <v>4030</v>
      </c>
      <c r="J6330" s="2">
        <v>1</v>
      </c>
      <c r="K6330" s="2">
        <f t="shared" si="541"/>
        <v>12666000</v>
      </c>
      <c r="L6330" s="2">
        <v>1</v>
      </c>
      <c r="M6330" s="2">
        <f t="shared" si="542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539"/>
        <v>7</v>
      </c>
      <c r="S6330">
        <v>0.18</v>
      </c>
      <c r="T6330">
        <v>2.3E-3</v>
      </c>
      <c r="U6330">
        <f t="shared" si="540"/>
        <v>1.3799999999999999E-3</v>
      </c>
    </row>
    <row r="6331" spans="1:21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538"/>
        <v>4030</v>
      </c>
      <c r="J6331" s="2">
        <v>1</v>
      </c>
      <c r="K6331" s="2">
        <f t="shared" si="541"/>
        <v>12668000</v>
      </c>
      <c r="L6331" s="2">
        <v>1</v>
      </c>
      <c r="M6331" s="2">
        <f t="shared" si="542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539"/>
        <v>7</v>
      </c>
      <c r="S6331">
        <v>0.18</v>
      </c>
      <c r="T6331">
        <v>2.3E-3</v>
      </c>
      <c r="U6331">
        <f t="shared" si="540"/>
        <v>1.3799999999999999E-3</v>
      </c>
    </row>
    <row r="6332" spans="1:21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543">ROUNDDOWN(A6331/50*20+1500,-1)</f>
        <v>4030</v>
      </c>
      <c r="J6332" s="2">
        <v>1</v>
      </c>
      <c r="K6332" s="2">
        <f t="shared" si="541"/>
        <v>12670000</v>
      </c>
      <c r="L6332" s="2">
        <v>1</v>
      </c>
      <c r="M6332" s="2">
        <f t="shared" si="542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539"/>
        <v>7</v>
      </c>
      <c r="S6332">
        <v>0.18</v>
      </c>
      <c r="T6332">
        <v>2.3E-3</v>
      </c>
      <c r="U6332">
        <f t="shared" si="540"/>
        <v>1.3799999999999999E-3</v>
      </c>
    </row>
    <row r="6333" spans="1:21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543"/>
        <v>4030</v>
      </c>
      <c r="J6333" s="2">
        <v>1</v>
      </c>
      <c r="K6333" s="2">
        <f t="shared" si="541"/>
        <v>12672000</v>
      </c>
      <c r="L6333" s="2">
        <v>1</v>
      </c>
      <c r="M6333" s="2">
        <f t="shared" si="542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539"/>
        <v>7</v>
      </c>
      <c r="S6333">
        <v>0.18</v>
      </c>
      <c r="T6333">
        <v>2.3E-3</v>
      </c>
      <c r="U6333">
        <f t="shared" si="540"/>
        <v>1.3799999999999999E-3</v>
      </c>
    </row>
    <row r="6334" spans="1:21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543"/>
        <v>4030</v>
      </c>
      <c r="J6334" s="2">
        <v>1</v>
      </c>
      <c r="K6334" s="2">
        <f t="shared" si="541"/>
        <v>12674000</v>
      </c>
      <c r="L6334" s="2">
        <v>1</v>
      </c>
      <c r="M6334" s="2">
        <f t="shared" si="542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539"/>
        <v>7</v>
      </c>
      <c r="S6334">
        <v>0.18</v>
      </c>
      <c r="T6334">
        <v>2.3E-3</v>
      </c>
      <c r="U6334">
        <f t="shared" si="540"/>
        <v>1.3799999999999999E-3</v>
      </c>
    </row>
    <row r="6335" spans="1:21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543"/>
        <v>4030</v>
      </c>
      <c r="J6335" s="2">
        <v>1</v>
      </c>
      <c r="K6335" s="2">
        <f t="shared" si="541"/>
        <v>12676000</v>
      </c>
      <c r="L6335" s="2">
        <v>1</v>
      </c>
      <c r="M6335" s="2">
        <f t="shared" si="542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539"/>
        <v>7</v>
      </c>
      <c r="S6335">
        <v>0.18</v>
      </c>
      <c r="T6335">
        <v>2.3E-3</v>
      </c>
      <c r="U6335">
        <f t="shared" si="540"/>
        <v>1.3799999999999999E-3</v>
      </c>
    </row>
    <row r="6336" spans="1:21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543"/>
        <v>4030</v>
      </c>
      <c r="J6336" s="2">
        <v>1</v>
      </c>
      <c r="K6336" s="2">
        <f t="shared" si="541"/>
        <v>12678000</v>
      </c>
      <c r="L6336" s="2">
        <v>1</v>
      </c>
      <c r="M6336" s="2">
        <f t="shared" si="542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539"/>
        <v>7</v>
      </c>
      <c r="S6336">
        <v>0.18</v>
      </c>
      <c r="T6336">
        <v>2.3E-3</v>
      </c>
      <c r="U6336">
        <f t="shared" si="540"/>
        <v>1.3799999999999999E-3</v>
      </c>
    </row>
    <row r="6337" spans="1:21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543"/>
        <v>4030</v>
      </c>
      <c r="J6337" s="2">
        <v>1</v>
      </c>
      <c r="K6337" s="2">
        <f t="shared" si="541"/>
        <v>12680000</v>
      </c>
      <c r="L6337" s="2">
        <v>1</v>
      </c>
      <c r="M6337" s="2">
        <f t="shared" si="542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539"/>
        <v>7</v>
      </c>
      <c r="S6337">
        <v>0.18</v>
      </c>
      <c r="T6337">
        <v>2.3E-3</v>
      </c>
      <c r="U6337">
        <f t="shared" si="540"/>
        <v>1.3799999999999999E-3</v>
      </c>
    </row>
    <row r="6338" spans="1:21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543"/>
        <v>4030</v>
      </c>
      <c r="J6338" s="2">
        <v>1</v>
      </c>
      <c r="K6338" s="2">
        <f t="shared" si="541"/>
        <v>12682000</v>
      </c>
      <c r="L6338" s="2">
        <v>1</v>
      </c>
      <c r="M6338" s="2">
        <f t="shared" si="542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539"/>
        <v>7</v>
      </c>
      <c r="S6338">
        <v>0.18</v>
      </c>
      <c r="T6338">
        <v>2.3E-3</v>
      </c>
      <c r="U6338">
        <f t="shared" si="540"/>
        <v>1.3799999999999999E-3</v>
      </c>
    </row>
    <row r="6339" spans="1:21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543"/>
        <v>4030</v>
      </c>
      <c r="J6339" s="2">
        <v>1</v>
      </c>
      <c r="K6339" s="2">
        <f t="shared" si="541"/>
        <v>12684000</v>
      </c>
      <c r="L6339" s="2">
        <v>1</v>
      </c>
      <c r="M6339" s="2">
        <f t="shared" si="542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544">QUOTIENT(A6339,1000)+1</f>
        <v>7</v>
      </c>
      <c r="S6339">
        <v>0.18</v>
      </c>
      <c r="T6339">
        <v>2.3E-3</v>
      </c>
      <c r="U6339">
        <f t="shared" si="540"/>
        <v>1.3799999999999999E-3</v>
      </c>
    </row>
    <row r="6340" spans="1:21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543"/>
        <v>4030</v>
      </c>
      <c r="J6340" s="2">
        <v>1</v>
      </c>
      <c r="K6340" s="2">
        <f t="shared" si="541"/>
        <v>12686000</v>
      </c>
      <c r="L6340" s="2">
        <v>1</v>
      </c>
      <c r="M6340" s="2">
        <f t="shared" si="542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544"/>
        <v>7</v>
      </c>
      <c r="S6340">
        <v>0.18</v>
      </c>
      <c r="T6340">
        <v>2.3E-3</v>
      </c>
      <c r="U6340">
        <f t="shared" ref="U6340:U6403" si="545">T6340*0.6</f>
        <v>1.3799999999999999E-3</v>
      </c>
    </row>
    <row r="6341" spans="1:21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543"/>
        <v>4030</v>
      </c>
      <c r="J6341" s="2">
        <v>1</v>
      </c>
      <c r="K6341" s="2">
        <f t="shared" si="541"/>
        <v>12688000</v>
      </c>
      <c r="L6341" s="2">
        <v>1</v>
      </c>
      <c r="M6341" s="2">
        <f t="shared" si="542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544"/>
        <v>7</v>
      </c>
      <c r="S6341">
        <v>0.18</v>
      </c>
      <c r="T6341">
        <v>2.3E-3</v>
      </c>
      <c r="U6341">
        <f t="shared" si="545"/>
        <v>1.3799999999999999E-3</v>
      </c>
    </row>
    <row r="6342" spans="1:21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543"/>
        <v>4030</v>
      </c>
      <c r="J6342" s="2">
        <v>1</v>
      </c>
      <c r="K6342" s="2">
        <f t="shared" si="541"/>
        <v>12690000</v>
      </c>
      <c r="L6342" s="2">
        <v>1</v>
      </c>
      <c r="M6342" s="2">
        <f t="shared" si="542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544"/>
        <v>7</v>
      </c>
      <c r="S6342">
        <v>0.18</v>
      </c>
      <c r="T6342">
        <v>2.3E-3</v>
      </c>
      <c r="U6342">
        <f t="shared" si="545"/>
        <v>1.3799999999999999E-3</v>
      </c>
    </row>
    <row r="6343" spans="1:21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543"/>
        <v>4030</v>
      </c>
      <c r="J6343" s="2">
        <v>1</v>
      </c>
      <c r="K6343" s="2">
        <f t="shared" si="541"/>
        <v>12692000</v>
      </c>
      <c r="L6343" s="2">
        <v>1</v>
      </c>
      <c r="M6343" s="2">
        <f t="shared" si="542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544"/>
        <v>7</v>
      </c>
      <c r="S6343">
        <v>0.18</v>
      </c>
      <c r="T6343">
        <v>2.3E-3</v>
      </c>
      <c r="U6343">
        <f t="shared" si="545"/>
        <v>1.3799999999999999E-3</v>
      </c>
    </row>
    <row r="6344" spans="1:21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543"/>
        <v>4030</v>
      </c>
      <c r="J6344" s="2">
        <v>1</v>
      </c>
      <c r="K6344" s="2">
        <f t="shared" si="541"/>
        <v>12694000</v>
      </c>
      <c r="L6344" s="2">
        <v>1</v>
      </c>
      <c r="M6344" s="2">
        <f t="shared" si="542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544"/>
        <v>7</v>
      </c>
      <c r="S6344">
        <v>0.18</v>
      </c>
      <c r="T6344">
        <v>2.3E-3</v>
      </c>
      <c r="U6344">
        <f t="shared" si="545"/>
        <v>1.3799999999999999E-3</v>
      </c>
    </row>
    <row r="6345" spans="1:21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543"/>
        <v>4030</v>
      </c>
      <c r="J6345" s="2">
        <v>1</v>
      </c>
      <c r="K6345" s="2">
        <f t="shared" si="541"/>
        <v>12696000</v>
      </c>
      <c r="L6345" s="2">
        <v>1</v>
      </c>
      <c r="M6345" s="2">
        <f t="shared" si="542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544"/>
        <v>7</v>
      </c>
      <c r="S6345">
        <v>0.18</v>
      </c>
      <c r="T6345">
        <v>2.3E-3</v>
      </c>
      <c r="U6345">
        <f t="shared" si="545"/>
        <v>1.3799999999999999E-3</v>
      </c>
    </row>
    <row r="6346" spans="1:21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543"/>
        <v>4030</v>
      </c>
      <c r="J6346" s="2">
        <v>1</v>
      </c>
      <c r="K6346" s="2">
        <f t="shared" si="541"/>
        <v>12698000</v>
      </c>
      <c r="L6346" s="2">
        <v>1</v>
      </c>
      <c r="M6346" s="2">
        <f t="shared" si="542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544"/>
        <v>7</v>
      </c>
      <c r="S6346">
        <v>0.18</v>
      </c>
      <c r="T6346">
        <v>2.3E-3</v>
      </c>
      <c r="U6346">
        <f t="shared" si="545"/>
        <v>1.3799999999999999E-3</v>
      </c>
    </row>
    <row r="6347" spans="1:21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543"/>
        <v>4030</v>
      </c>
      <c r="J6347" s="2">
        <v>1</v>
      </c>
      <c r="K6347" s="2">
        <f t="shared" si="541"/>
        <v>12700000</v>
      </c>
      <c r="L6347" s="2">
        <v>1</v>
      </c>
      <c r="M6347" s="2">
        <f t="shared" si="542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544"/>
        <v>7</v>
      </c>
      <c r="S6347">
        <v>0.18</v>
      </c>
      <c r="T6347">
        <v>2.3E-3</v>
      </c>
      <c r="U6347">
        <f t="shared" si="545"/>
        <v>1.3799999999999999E-3</v>
      </c>
    </row>
    <row r="6348" spans="1:21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543"/>
        <v>4030</v>
      </c>
      <c r="J6348" s="2">
        <v>1</v>
      </c>
      <c r="K6348" s="2">
        <f t="shared" si="541"/>
        <v>12702000</v>
      </c>
      <c r="L6348" s="2">
        <v>1</v>
      </c>
      <c r="M6348" s="2">
        <f t="shared" si="542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544"/>
        <v>7</v>
      </c>
      <c r="S6348">
        <v>0.18</v>
      </c>
      <c r="T6348">
        <v>2.3E-3</v>
      </c>
      <c r="U6348">
        <f t="shared" si="545"/>
        <v>1.3799999999999999E-3</v>
      </c>
    </row>
    <row r="6349" spans="1:21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543"/>
        <v>4030</v>
      </c>
      <c r="J6349" s="2">
        <v>1</v>
      </c>
      <c r="K6349" s="2">
        <f t="shared" si="541"/>
        <v>12704000</v>
      </c>
      <c r="L6349" s="2">
        <v>1</v>
      </c>
      <c r="M6349" s="2">
        <f t="shared" si="542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544"/>
        <v>7</v>
      </c>
      <c r="S6349">
        <v>0.18</v>
      </c>
      <c r="T6349">
        <v>2.3E-3</v>
      </c>
      <c r="U6349">
        <f t="shared" si="545"/>
        <v>1.3799999999999999E-3</v>
      </c>
    </row>
    <row r="6350" spans="1:21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543"/>
        <v>4030</v>
      </c>
      <c r="J6350" s="2">
        <v>1</v>
      </c>
      <c r="K6350" s="2">
        <f t="shared" si="541"/>
        <v>12706000</v>
      </c>
      <c r="L6350" s="2">
        <v>1</v>
      </c>
      <c r="M6350" s="2">
        <f t="shared" si="542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544"/>
        <v>7</v>
      </c>
      <c r="S6350">
        <v>0.18</v>
      </c>
      <c r="T6350">
        <v>2.3E-3</v>
      </c>
      <c r="U6350">
        <f t="shared" si="545"/>
        <v>1.3799999999999999E-3</v>
      </c>
    </row>
    <row r="6351" spans="1:21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543"/>
        <v>4030</v>
      </c>
      <c r="J6351" s="2">
        <v>1</v>
      </c>
      <c r="K6351" s="2">
        <f t="shared" si="541"/>
        <v>12708000</v>
      </c>
      <c r="L6351" s="2">
        <v>1</v>
      </c>
      <c r="M6351" s="2">
        <f t="shared" si="542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544"/>
        <v>7</v>
      </c>
      <c r="S6351">
        <v>0.18</v>
      </c>
      <c r="T6351">
        <v>2.3E-3</v>
      </c>
      <c r="U6351">
        <f t="shared" si="545"/>
        <v>1.3799999999999999E-3</v>
      </c>
    </row>
    <row r="6352" spans="1:21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543"/>
        <v>4030</v>
      </c>
      <c r="J6352" s="2">
        <v>1</v>
      </c>
      <c r="K6352" s="2">
        <f t="shared" si="541"/>
        <v>12710000</v>
      </c>
      <c r="L6352" s="2">
        <v>1</v>
      </c>
      <c r="M6352" s="2">
        <f t="shared" si="542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544"/>
        <v>7</v>
      </c>
      <c r="S6352">
        <v>0.18</v>
      </c>
      <c r="T6352">
        <v>2.3E-3</v>
      </c>
      <c r="U6352">
        <f t="shared" si="545"/>
        <v>1.3799999999999999E-3</v>
      </c>
    </row>
    <row r="6353" spans="1:21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543"/>
        <v>4040</v>
      </c>
      <c r="I6353" s="1"/>
      <c r="J6353" s="1">
        <v>1</v>
      </c>
      <c r="K6353" s="1">
        <f t="shared" si="541"/>
        <v>12712000</v>
      </c>
      <c r="L6353" s="1">
        <v>1</v>
      </c>
      <c r="M6353" s="1">
        <f t="shared" si="542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544"/>
        <v>7</v>
      </c>
      <c r="S6353">
        <v>0.18</v>
      </c>
      <c r="T6353">
        <v>2.3E-3</v>
      </c>
      <c r="U6353">
        <f t="shared" si="545"/>
        <v>1.3799999999999999E-3</v>
      </c>
    </row>
    <row r="6354" spans="1:21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543"/>
        <v>4040</v>
      </c>
      <c r="I6354" s="1"/>
      <c r="J6354" s="1">
        <v>1</v>
      </c>
      <c r="K6354" s="1">
        <f t="shared" si="541"/>
        <v>12714000</v>
      </c>
      <c r="L6354" s="1">
        <v>1</v>
      </c>
      <c r="M6354" s="1">
        <f t="shared" si="542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544"/>
        <v>7</v>
      </c>
      <c r="S6354">
        <v>0.18</v>
      </c>
      <c r="T6354">
        <v>2.3E-3</v>
      </c>
      <c r="U6354">
        <f t="shared" si="545"/>
        <v>1.3799999999999999E-3</v>
      </c>
    </row>
    <row r="6355" spans="1:21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543"/>
        <v>4040</v>
      </c>
      <c r="I6355" s="1"/>
      <c r="J6355" s="1">
        <v>1</v>
      </c>
      <c r="K6355" s="1">
        <f t="shared" si="541"/>
        <v>12716000</v>
      </c>
      <c r="L6355" s="1">
        <v>1</v>
      </c>
      <c r="M6355" s="1">
        <f t="shared" si="542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544"/>
        <v>7</v>
      </c>
      <c r="S6355">
        <v>0.18</v>
      </c>
      <c r="T6355">
        <v>2.3E-3</v>
      </c>
      <c r="U6355">
        <f t="shared" si="545"/>
        <v>1.3799999999999999E-3</v>
      </c>
    </row>
    <row r="6356" spans="1:21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543"/>
        <v>4040</v>
      </c>
      <c r="I6356" s="1"/>
      <c r="J6356" s="1">
        <v>1</v>
      </c>
      <c r="K6356" s="1">
        <f t="shared" si="541"/>
        <v>12718000</v>
      </c>
      <c r="L6356" s="1">
        <v>1</v>
      </c>
      <c r="M6356" s="1">
        <f t="shared" si="542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544"/>
        <v>7</v>
      </c>
      <c r="S6356">
        <v>0.18</v>
      </c>
      <c r="T6356">
        <v>2.3E-3</v>
      </c>
      <c r="U6356">
        <f t="shared" si="545"/>
        <v>1.3799999999999999E-3</v>
      </c>
    </row>
    <row r="6357" spans="1:21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543"/>
        <v>4040</v>
      </c>
      <c r="I6357" s="1"/>
      <c r="J6357" s="1">
        <v>1</v>
      </c>
      <c r="K6357" s="1">
        <f t="shared" si="541"/>
        <v>12720000</v>
      </c>
      <c r="L6357" s="1">
        <v>1</v>
      </c>
      <c r="M6357" s="1">
        <f t="shared" si="542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544"/>
        <v>7</v>
      </c>
      <c r="S6357">
        <v>0.18</v>
      </c>
      <c r="T6357">
        <v>2.3E-3</v>
      </c>
      <c r="U6357">
        <f t="shared" si="545"/>
        <v>1.3799999999999999E-3</v>
      </c>
    </row>
    <row r="6358" spans="1:21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543"/>
        <v>4040</v>
      </c>
      <c r="I6358" s="1"/>
      <c r="J6358" s="1">
        <v>1</v>
      </c>
      <c r="K6358" s="1">
        <f t="shared" si="541"/>
        <v>12722000</v>
      </c>
      <c r="L6358" s="1">
        <v>1</v>
      </c>
      <c r="M6358" s="1">
        <f t="shared" si="542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544"/>
        <v>7</v>
      </c>
      <c r="S6358">
        <v>0.18</v>
      </c>
      <c r="T6358">
        <v>2.3E-3</v>
      </c>
      <c r="U6358">
        <f t="shared" si="545"/>
        <v>1.3799999999999999E-3</v>
      </c>
    </row>
    <row r="6359" spans="1:21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543"/>
        <v>4040</v>
      </c>
      <c r="I6359" s="1"/>
      <c r="J6359" s="1">
        <v>1</v>
      </c>
      <c r="K6359" s="1">
        <f t="shared" si="541"/>
        <v>12724000</v>
      </c>
      <c r="L6359" s="1">
        <v>1</v>
      </c>
      <c r="M6359" s="1">
        <f t="shared" si="542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544"/>
        <v>7</v>
      </c>
      <c r="S6359">
        <v>0.18</v>
      </c>
      <c r="T6359">
        <v>2.3E-3</v>
      </c>
      <c r="U6359">
        <f t="shared" si="545"/>
        <v>1.3799999999999999E-3</v>
      </c>
    </row>
    <row r="6360" spans="1:21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543"/>
        <v>4040</v>
      </c>
      <c r="I6360" s="1"/>
      <c r="J6360" s="1">
        <v>1</v>
      </c>
      <c r="K6360" s="1">
        <f t="shared" si="541"/>
        <v>12726000</v>
      </c>
      <c r="L6360" s="1">
        <v>1</v>
      </c>
      <c r="M6360" s="1">
        <f t="shared" si="542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544"/>
        <v>7</v>
      </c>
      <c r="S6360">
        <v>0.18</v>
      </c>
      <c r="T6360">
        <v>2.3E-3</v>
      </c>
      <c r="U6360">
        <f t="shared" si="545"/>
        <v>1.3799999999999999E-3</v>
      </c>
    </row>
    <row r="6361" spans="1:21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543"/>
        <v>4040</v>
      </c>
      <c r="I6361" s="1"/>
      <c r="J6361" s="1">
        <v>1</v>
      </c>
      <c r="K6361" s="1">
        <f t="shared" si="541"/>
        <v>12728000</v>
      </c>
      <c r="L6361" s="1">
        <v>1</v>
      </c>
      <c r="M6361" s="1">
        <f t="shared" si="542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544"/>
        <v>7</v>
      </c>
      <c r="S6361">
        <v>0.18</v>
      </c>
      <c r="T6361">
        <v>2.3E-3</v>
      </c>
      <c r="U6361">
        <f t="shared" si="545"/>
        <v>1.3799999999999999E-3</v>
      </c>
    </row>
    <row r="6362" spans="1:21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543"/>
        <v>4040</v>
      </c>
      <c r="I6362" s="1"/>
      <c r="J6362" s="1">
        <v>1</v>
      </c>
      <c r="K6362" s="1">
        <f t="shared" si="541"/>
        <v>12730000</v>
      </c>
      <c r="L6362" s="1">
        <v>1</v>
      </c>
      <c r="M6362" s="1">
        <f t="shared" si="542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544"/>
        <v>7</v>
      </c>
      <c r="S6362">
        <v>0.18</v>
      </c>
      <c r="T6362">
        <v>2.3E-3</v>
      </c>
      <c r="U6362">
        <f t="shared" si="545"/>
        <v>1.3799999999999999E-3</v>
      </c>
    </row>
    <row r="6363" spans="1:21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543"/>
        <v>4040</v>
      </c>
      <c r="I6363" s="1"/>
      <c r="J6363" s="1">
        <v>1</v>
      </c>
      <c r="K6363" s="1">
        <f t="shared" si="541"/>
        <v>12732000</v>
      </c>
      <c r="L6363" s="1">
        <v>1</v>
      </c>
      <c r="M6363" s="1">
        <f t="shared" si="542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544"/>
        <v>7</v>
      </c>
      <c r="S6363">
        <v>0.18</v>
      </c>
      <c r="T6363">
        <v>2.3E-3</v>
      </c>
      <c r="U6363">
        <f t="shared" si="545"/>
        <v>1.3799999999999999E-3</v>
      </c>
    </row>
    <row r="6364" spans="1:21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543"/>
        <v>4040</v>
      </c>
      <c r="I6364" s="1"/>
      <c r="J6364" s="1">
        <v>1</v>
      </c>
      <c r="K6364" s="1">
        <f t="shared" si="541"/>
        <v>12734000</v>
      </c>
      <c r="L6364" s="1">
        <v>1</v>
      </c>
      <c r="M6364" s="1">
        <f t="shared" si="542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544"/>
        <v>7</v>
      </c>
      <c r="S6364">
        <v>0.18</v>
      </c>
      <c r="T6364">
        <v>2.3E-3</v>
      </c>
      <c r="U6364">
        <f t="shared" si="545"/>
        <v>1.3799999999999999E-3</v>
      </c>
    </row>
    <row r="6365" spans="1:21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543"/>
        <v>4040</v>
      </c>
      <c r="I6365" s="1"/>
      <c r="J6365" s="1">
        <v>1</v>
      </c>
      <c r="K6365" s="1">
        <f t="shared" si="541"/>
        <v>12736000</v>
      </c>
      <c r="L6365" s="1">
        <v>1</v>
      </c>
      <c r="M6365" s="1">
        <f t="shared" si="542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544"/>
        <v>7</v>
      </c>
      <c r="S6365">
        <v>0.18</v>
      </c>
      <c r="T6365">
        <v>2.3E-3</v>
      </c>
      <c r="U6365">
        <f t="shared" si="545"/>
        <v>1.3799999999999999E-3</v>
      </c>
    </row>
    <row r="6366" spans="1:21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543"/>
        <v>4040</v>
      </c>
      <c r="I6366" s="1"/>
      <c r="J6366" s="1">
        <v>1</v>
      </c>
      <c r="K6366" s="1">
        <f t="shared" si="541"/>
        <v>12738000</v>
      </c>
      <c r="L6366" s="1">
        <v>1</v>
      </c>
      <c r="M6366" s="1">
        <f t="shared" si="542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544"/>
        <v>7</v>
      </c>
      <c r="S6366">
        <v>0.18</v>
      </c>
      <c r="T6366">
        <v>2.3E-3</v>
      </c>
      <c r="U6366">
        <f t="shared" si="545"/>
        <v>1.3799999999999999E-3</v>
      </c>
    </row>
    <row r="6367" spans="1:21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543"/>
        <v>4040</v>
      </c>
      <c r="I6367" s="1"/>
      <c r="J6367" s="1">
        <v>1</v>
      </c>
      <c r="K6367" s="1">
        <f t="shared" si="541"/>
        <v>12740000</v>
      </c>
      <c r="L6367" s="1">
        <v>1</v>
      </c>
      <c r="M6367" s="1">
        <f t="shared" si="542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544"/>
        <v>7</v>
      </c>
      <c r="S6367">
        <v>0.18</v>
      </c>
      <c r="T6367">
        <v>2.3E-3</v>
      </c>
      <c r="U6367">
        <f t="shared" si="545"/>
        <v>1.3799999999999999E-3</v>
      </c>
    </row>
    <row r="6368" spans="1:21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543"/>
        <v>4040</v>
      </c>
      <c r="I6368" s="1"/>
      <c r="J6368" s="1">
        <v>1</v>
      </c>
      <c r="K6368" s="1">
        <f t="shared" si="541"/>
        <v>12742000</v>
      </c>
      <c r="L6368" s="1">
        <v>1</v>
      </c>
      <c r="M6368" s="1">
        <f t="shared" si="542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544"/>
        <v>7</v>
      </c>
      <c r="S6368">
        <v>0.18</v>
      </c>
      <c r="T6368">
        <v>2.3E-3</v>
      </c>
      <c r="U6368">
        <f t="shared" si="545"/>
        <v>1.3799999999999999E-3</v>
      </c>
    </row>
    <row r="6369" spans="1:21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543"/>
        <v>4040</v>
      </c>
      <c r="I6369" s="1"/>
      <c r="J6369" s="1">
        <v>1</v>
      </c>
      <c r="K6369" s="1">
        <f t="shared" si="541"/>
        <v>12744000</v>
      </c>
      <c r="L6369" s="1">
        <v>1</v>
      </c>
      <c r="M6369" s="1">
        <f t="shared" si="542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544"/>
        <v>7</v>
      </c>
      <c r="S6369">
        <v>0.18</v>
      </c>
      <c r="T6369">
        <v>2.3E-3</v>
      </c>
      <c r="U6369">
        <f t="shared" si="545"/>
        <v>1.3799999999999999E-3</v>
      </c>
    </row>
    <row r="6370" spans="1:21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543"/>
        <v>4040</v>
      </c>
      <c r="I6370" s="1"/>
      <c r="J6370" s="1">
        <v>1</v>
      </c>
      <c r="K6370" s="1">
        <f t="shared" si="541"/>
        <v>12746000</v>
      </c>
      <c r="L6370" s="1">
        <v>1</v>
      </c>
      <c r="M6370" s="1">
        <f t="shared" si="542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544"/>
        <v>7</v>
      </c>
      <c r="S6370">
        <v>0.18</v>
      </c>
      <c r="T6370">
        <v>2.3E-3</v>
      </c>
      <c r="U6370">
        <f t="shared" si="545"/>
        <v>1.3799999999999999E-3</v>
      </c>
    </row>
    <row r="6371" spans="1:21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543"/>
        <v>4040</v>
      </c>
      <c r="I6371" s="1"/>
      <c r="J6371" s="1">
        <v>1</v>
      </c>
      <c r="K6371" s="1">
        <f t="shared" si="541"/>
        <v>12748000</v>
      </c>
      <c r="L6371" s="1">
        <v>1</v>
      </c>
      <c r="M6371" s="1">
        <f t="shared" si="542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544"/>
        <v>7</v>
      </c>
      <c r="S6371">
        <v>0.18</v>
      </c>
      <c r="T6371">
        <v>2.3E-3</v>
      </c>
      <c r="U6371">
        <f t="shared" si="545"/>
        <v>1.3799999999999999E-3</v>
      </c>
    </row>
    <row r="6372" spans="1:21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543"/>
        <v>4040</v>
      </c>
      <c r="I6372" s="1"/>
      <c r="J6372" s="1">
        <v>1</v>
      </c>
      <c r="K6372" s="1">
        <f t="shared" si="541"/>
        <v>12750000</v>
      </c>
      <c r="L6372" s="1">
        <v>1</v>
      </c>
      <c r="M6372" s="1">
        <f t="shared" si="542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544"/>
        <v>7</v>
      </c>
      <c r="S6372">
        <v>0.18</v>
      </c>
      <c r="T6372">
        <v>2.3E-3</v>
      </c>
      <c r="U6372">
        <f t="shared" si="545"/>
        <v>1.3799999999999999E-3</v>
      </c>
    </row>
    <row r="6373" spans="1:21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543"/>
        <v>4040</v>
      </c>
      <c r="I6373" s="1"/>
      <c r="J6373" s="1">
        <v>1</v>
      </c>
      <c r="K6373" s="1">
        <f t="shared" si="541"/>
        <v>12752000</v>
      </c>
      <c r="L6373" s="1">
        <v>1</v>
      </c>
      <c r="M6373" s="1">
        <f t="shared" si="542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544"/>
        <v>7</v>
      </c>
      <c r="S6373">
        <v>0.18</v>
      </c>
      <c r="T6373">
        <v>2.3E-3</v>
      </c>
      <c r="U6373">
        <f t="shared" si="545"/>
        <v>1.3799999999999999E-3</v>
      </c>
    </row>
    <row r="6374" spans="1:21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543"/>
        <v>4040</v>
      </c>
      <c r="I6374" s="1"/>
      <c r="J6374" s="1">
        <v>1</v>
      </c>
      <c r="K6374" s="1">
        <f t="shared" si="541"/>
        <v>12754000</v>
      </c>
      <c r="L6374" s="1">
        <v>1</v>
      </c>
      <c r="M6374" s="1">
        <f t="shared" si="542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544"/>
        <v>7</v>
      </c>
      <c r="S6374">
        <v>0.18</v>
      </c>
      <c r="T6374">
        <v>2.3E-3</v>
      </c>
      <c r="U6374">
        <f t="shared" si="545"/>
        <v>1.3799999999999999E-3</v>
      </c>
    </row>
    <row r="6375" spans="1:21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543"/>
        <v>4040</v>
      </c>
      <c r="I6375" s="1"/>
      <c r="J6375" s="1">
        <v>1</v>
      </c>
      <c r="K6375" s="1">
        <f t="shared" si="541"/>
        <v>12756000</v>
      </c>
      <c r="L6375" s="1">
        <v>1</v>
      </c>
      <c r="M6375" s="1">
        <f t="shared" si="542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544"/>
        <v>7</v>
      </c>
      <c r="S6375">
        <v>0.18</v>
      </c>
      <c r="T6375">
        <v>2.3E-3</v>
      </c>
      <c r="U6375">
        <f t="shared" si="545"/>
        <v>1.3799999999999999E-3</v>
      </c>
    </row>
    <row r="6376" spans="1:21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543"/>
        <v>4040</v>
      </c>
      <c r="I6376" s="1"/>
      <c r="J6376" s="1">
        <v>1</v>
      </c>
      <c r="K6376" s="1">
        <f t="shared" si="541"/>
        <v>12758000</v>
      </c>
      <c r="L6376" s="1">
        <v>1</v>
      </c>
      <c r="M6376" s="1">
        <f t="shared" si="542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544"/>
        <v>7</v>
      </c>
      <c r="S6376">
        <v>0.18</v>
      </c>
      <c r="T6376">
        <v>2.3E-3</v>
      </c>
      <c r="U6376">
        <f t="shared" si="545"/>
        <v>1.3799999999999999E-3</v>
      </c>
    </row>
    <row r="6377" spans="1:21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543"/>
        <v>4040</v>
      </c>
      <c r="I6377" s="1"/>
      <c r="J6377" s="1">
        <v>1</v>
      </c>
      <c r="K6377" s="1">
        <f t="shared" si="541"/>
        <v>12760000</v>
      </c>
      <c r="L6377" s="1">
        <v>1</v>
      </c>
      <c r="M6377" s="1">
        <f t="shared" si="542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544"/>
        <v>7</v>
      </c>
      <c r="S6377">
        <v>0.18</v>
      </c>
      <c r="T6377">
        <v>2.3E-3</v>
      </c>
      <c r="U6377">
        <f t="shared" si="545"/>
        <v>1.3799999999999999E-3</v>
      </c>
    </row>
    <row r="6378" spans="1:21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543"/>
        <v>4050</v>
      </c>
      <c r="I6378" s="1"/>
      <c r="J6378" s="1">
        <v>1</v>
      </c>
      <c r="K6378" s="1">
        <f t="shared" si="541"/>
        <v>12762000</v>
      </c>
      <c r="L6378" s="1">
        <v>1</v>
      </c>
      <c r="M6378" s="1">
        <f t="shared" si="542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544"/>
        <v>7</v>
      </c>
      <c r="S6378">
        <v>0.18</v>
      </c>
      <c r="T6378">
        <v>2.3E-3</v>
      </c>
      <c r="U6378">
        <f t="shared" si="545"/>
        <v>1.3799999999999999E-3</v>
      </c>
    </row>
    <row r="6379" spans="1:21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543"/>
        <v>4050</v>
      </c>
      <c r="I6379" s="1"/>
      <c r="J6379" s="1">
        <v>1</v>
      </c>
      <c r="K6379" s="1">
        <f t="shared" si="541"/>
        <v>12764000</v>
      </c>
      <c r="L6379" s="1">
        <v>1</v>
      </c>
      <c r="M6379" s="1">
        <f t="shared" si="542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544"/>
        <v>7</v>
      </c>
      <c r="S6379">
        <v>0.18</v>
      </c>
      <c r="T6379">
        <v>2.3E-3</v>
      </c>
      <c r="U6379">
        <f t="shared" si="545"/>
        <v>1.3799999999999999E-3</v>
      </c>
    </row>
    <row r="6380" spans="1:21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543"/>
        <v>4050</v>
      </c>
      <c r="I6380" s="1"/>
      <c r="J6380" s="1">
        <v>1</v>
      </c>
      <c r="K6380" s="1">
        <f t="shared" si="541"/>
        <v>12766000</v>
      </c>
      <c r="L6380" s="1">
        <v>1</v>
      </c>
      <c r="M6380" s="1">
        <f t="shared" si="542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544"/>
        <v>7</v>
      </c>
      <c r="S6380">
        <v>0.18</v>
      </c>
      <c r="T6380">
        <v>2.3E-3</v>
      </c>
      <c r="U6380">
        <f t="shared" si="545"/>
        <v>1.3799999999999999E-3</v>
      </c>
    </row>
    <row r="6381" spans="1:21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543"/>
        <v>4050</v>
      </c>
      <c r="I6381" s="1"/>
      <c r="J6381" s="1">
        <v>1</v>
      </c>
      <c r="K6381" s="1">
        <f t="shared" si="541"/>
        <v>12768000</v>
      </c>
      <c r="L6381" s="1">
        <v>1</v>
      </c>
      <c r="M6381" s="1">
        <f t="shared" si="542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544"/>
        <v>7</v>
      </c>
      <c r="S6381">
        <v>0.18</v>
      </c>
      <c r="T6381">
        <v>2.3E-3</v>
      </c>
      <c r="U6381">
        <f t="shared" si="545"/>
        <v>1.3799999999999999E-3</v>
      </c>
    </row>
    <row r="6382" spans="1:21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543"/>
        <v>4050</v>
      </c>
      <c r="I6382" s="1"/>
      <c r="J6382" s="1">
        <v>1</v>
      </c>
      <c r="K6382" s="1">
        <f t="shared" si="541"/>
        <v>12770000</v>
      </c>
      <c r="L6382" s="1">
        <v>1</v>
      </c>
      <c r="M6382" s="1">
        <f t="shared" si="542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544"/>
        <v>7</v>
      </c>
      <c r="S6382">
        <v>0.18</v>
      </c>
      <c r="T6382">
        <v>2.3E-3</v>
      </c>
      <c r="U6382">
        <f t="shared" si="545"/>
        <v>1.3799999999999999E-3</v>
      </c>
    </row>
    <row r="6383" spans="1:21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543"/>
        <v>4050</v>
      </c>
      <c r="I6383" s="1"/>
      <c r="J6383" s="1">
        <v>1</v>
      </c>
      <c r="K6383" s="1">
        <f t="shared" si="541"/>
        <v>12772000</v>
      </c>
      <c r="L6383" s="1">
        <v>1</v>
      </c>
      <c r="M6383" s="1">
        <f t="shared" si="542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544"/>
        <v>7</v>
      </c>
      <c r="S6383">
        <v>0.18</v>
      </c>
      <c r="T6383">
        <v>2.3E-3</v>
      </c>
      <c r="U6383">
        <f t="shared" si="545"/>
        <v>1.3799999999999999E-3</v>
      </c>
    </row>
    <row r="6384" spans="1:21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543"/>
        <v>4050</v>
      </c>
      <c r="I6384" s="1"/>
      <c r="J6384" s="1">
        <v>1</v>
      </c>
      <c r="K6384" s="1">
        <f t="shared" si="541"/>
        <v>12774000</v>
      </c>
      <c r="L6384" s="1">
        <v>1</v>
      </c>
      <c r="M6384" s="1">
        <f t="shared" si="542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544"/>
        <v>7</v>
      </c>
      <c r="S6384">
        <v>0.18</v>
      </c>
      <c r="T6384">
        <v>2.3E-3</v>
      </c>
      <c r="U6384">
        <f t="shared" si="545"/>
        <v>1.3799999999999999E-3</v>
      </c>
    </row>
    <row r="6385" spans="1:21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543"/>
        <v>4050</v>
      </c>
      <c r="I6385" s="1"/>
      <c r="J6385" s="1">
        <v>1</v>
      </c>
      <c r="K6385" s="1">
        <f t="shared" si="541"/>
        <v>12776000</v>
      </c>
      <c r="L6385" s="1">
        <v>1</v>
      </c>
      <c r="M6385" s="1">
        <f t="shared" si="542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544"/>
        <v>7</v>
      </c>
      <c r="S6385">
        <v>0.18</v>
      </c>
      <c r="T6385">
        <v>2.3E-3</v>
      </c>
      <c r="U6385">
        <f t="shared" si="545"/>
        <v>1.3799999999999999E-3</v>
      </c>
    </row>
    <row r="6386" spans="1:21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543"/>
        <v>4050</v>
      </c>
      <c r="I6386" s="1"/>
      <c r="J6386" s="1">
        <v>1</v>
      </c>
      <c r="K6386" s="1">
        <f t="shared" si="541"/>
        <v>12778000</v>
      </c>
      <c r="L6386" s="1">
        <v>1</v>
      </c>
      <c r="M6386" s="1">
        <f t="shared" si="542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544"/>
        <v>7</v>
      </c>
      <c r="S6386">
        <v>0.18</v>
      </c>
      <c r="T6386">
        <v>2.3E-3</v>
      </c>
      <c r="U6386">
        <f t="shared" si="545"/>
        <v>1.3799999999999999E-3</v>
      </c>
    </row>
    <row r="6387" spans="1:21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543"/>
        <v>4050</v>
      </c>
      <c r="I6387" s="1"/>
      <c r="J6387" s="1">
        <v>1</v>
      </c>
      <c r="K6387" s="1">
        <f t="shared" ref="K6387:K6402" si="546">10000+A6387*2000</f>
        <v>12780000</v>
      </c>
      <c r="L6387" s="1">
        <v>1</v>
      </c>
      <c r="M6387" s="1">
        <f t="shared" ref="M6387:M6402" si="54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544"/>
        <v>7</v>
      </c>
      <c r="S6387">
        <v>0.18</v>
      </c>
      <c r="T6387">
        <v>2.3E-3</v>
      </c>
      <c r="U6387">
        <f t="shared" si="545"/>
        <v>1.3799999999999999E-3</v>
      </c>
    </row>
    <row r="6388" spans="1:21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543"/>
        <v>4050</v>
      </c>
      <c r="I6388" s="1"/>
      <c r="J6388" s="1">
        <v>1</v>
      </c>
      <c r="K6388" s="1">
        <f t="shared" si="546"/>
        <v>12782000</v>
      </c>
      <c r="L6388" s="1">
        <v>1</v>
      </c>
      <c r="M6388" s="1">
        <f t="shared" si="54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544"/>
        <v>7</v>
      </c>
      <c r="S6388">
        <v>0.18</v>
      </c>
      <c r="T6388">
        <v>2.3E-3</v>
      </c>
      <c r="U6388">
        <f t="shared" si="545"/>
        <v>1.3799999999999999E-3</v>
      </c>
    </row>
    <row r="6389" spans="1:21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543"/>
        <v>4050</v>
      </c>
      <c r="I6389" s="1"/>
      <c r="J6389" s="1">
        <v>1</v>
      </c>
      <c r="K6389" s="1">
        <f t="shared" si="546"/>
        <v>12784000</v>
      </c>
      <c r="L6389" s="1">
        <v>1</v>
      </c>
      <c r="M6389" s="1">
        <f t="shared" si="54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544"/>
        <v>7</v>
      </c>
      <c r="S6389">
        <v>0.18</v>
      </c>
      <c r="T6389">
        <v>2.3E-3</v>
      </c>
      <c r="U6389">
        <f t="shared" si="545"/>
        <v>1.3799999999999999E-3</v>
      </c>
    </row>
    <row r="6390" spans="1:21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543"/>
        <v>4050</v>
      </c>
      <c r="I6390" s="1"/>
      <c r="J6390" s="1">
        <v>1</v>
      </c>
      <c r="K6390" s="1">
        <f t="shared" si="546"/>
        <v>12786000</v>
      </c>
      <c r="L6390" s="1">
        <v>1</v>
      </c>
      <c r="M6390" s="1">
        <f t="shared" si="54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544"/>
        <v>7</v>
      </c>
      <c r="S6390">
        <v>0.18</v>
      </c>
      <c r="T6390">
        <v>2.3E-3</v>
      </c>
      <c r="U6390">
        <f t="shared" si="545"/>
        <v>1.3799999999999999E-3</v>
      </c>
    </row>
    <row r="6391" spans="1:21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543"/>
        <v>4050</v>
      </c>
      <c r="I6391" s="1"/>
      <c r="J6391" s="1">
        <v>1</v>
      </c>
      <c r="K6391" s="1">
        <f t="shared" si="546"/>
        <v>12788000</v>
      </c>
      <c r="L6391" s="1">
        <v>1</v>
      </c>
      <c r="M6391" s="1">
        <f t="shared" si="54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544"/>
        <v>7</v>
      </c>
      <c r="S6391">
        <v>0.18</v>
      </c>
      <c r="T6391">
        <v>2.3E-3</v>
      </c>
      <c r="U6391">
        <f t="shared" si="545"/>
        <v>1.3799999999999999E-3</v>
      </c>
    </row>
    <row r="6392" spans="1:21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543"/>
        <v>4050</v>
      </c>
      <c r="I6392" s="1"/>
      <c r="J6392" s="1">
        <v>1</v>
      </c>
      <c r="K6392" s="1">
        <f t="shared" si="546"/>
        <v>12790000</v>
      </c>
      <c r="L6392" s="1">
        <v>1</v>
      </c>
      <c r="M6392" s="1">
        <f t="shared" si="54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544"/>
        <v>7</v>
      </c>
      <c r="S6392">
        <v>0.18</v>
      </c>
      <c r="T6392">
        <v>2.3E-3</v>
      </c>
      <c r="U6392">
        <f t="shared" si="545"/>
        <v>1.3799999999999999E-3</v>
      </c>
    </row>
    <row r="6393" spans="1:21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543"/>
        <v>4050</v>
      </c>
      <c r="I6393" s="1"/>
      <c r="J6393" s="1">
        <v>1</v>
      </c>
      <c r="K6393" s="1">
        <f t="shared" si="546"/>
        <v>12792000</v>
      </c>
      <c r="L6393" s="1">
        <v>1</v>
      </c>
      <c r="M6393" s="1">
        <f t="shared" si="54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544"/>
        <v>7</v>
      </c>
      <c r="S6393">
        <v>0.18</v>
      </c>
      <c r="T6393">
        <v>2.3E-3</v>
      </c>
      <c r="U6393">
        <f t="shared" si="545"/>
        <v>1.3799999999999999E-3</v>
      </c>
    </row>
    <row r="6394" spans="1:21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543"/>
        <v>4050</v>
      </c>
      <c r="I6394" s="1"/>
      <c r="J6394" s="1">
        <v>1</v>
      </c>
      <c r="K6394" s="1">
        <f t="shared" si="546"/>
        <v>12794000</v>
      </c>
      <c r="L6394" s="1">
        <v>1</v>
      </c>
      <c r="M6394" s="1">
        <f t="shared" si="54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544"/>
        <v>7</v>
      </c>
      <c r="S6394">
        <v>0.18</v>
      </c>
      <c r="T6394">
        <v>2.3E-3</v>
      </c>
      <c r="U6394">
        <f t="shared" si="545"/>
        <v>1.3799999999999999E-3</v>
      </c>
    </row>
    <row r="6395" spans="1:21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543"/>
        <v>4050</v>
      </c>
      <c r="I6395" s="1"/>
      <c r="J6395" s="1">
        <v>1</v>
      </c>
      <c r="K6395" s="1">
        <f t="shared" si="546"/>
        <v>12796000</v>
      </c>
      <c r="L6395" s="1">
        <v>1</v>
      </c>
      <c r="M6395" s="1">
        <f t="shared" si="54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544"/>
        <v>7</v>
      </c>
      <c r="S6395">
        <v>0.18</v>
      </c>
      <c r="T6395">
        <v>2.3E-3</v>
      </c>
      <c r="U6395">
        <f t="shared" si="545"/>
        <v>1.3799999999999999E-3</v>
      </c>
    </row>
    <row r="6396" spans="1:21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548">ROUNDDOWN(A6395/50*20+1500,-1)</f>
        <v>4050</v>
      </c>
      <c r="I6396" s="1"/>
      <c r="J6396" s="1">
        <v>1</v>
      </c>
      <c r="K6396" s="1">
        <f t="shared" si="546"/>
        <v>12798000</v>
      </c>
      <c r="L6396" s="1">
        <v>1</v>
      </c>
      <c r="M6396" s="1">
        <f t="shared" si="54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544"/>
        <v>7</v>
      </c>
      <c r="S6396">
        <v>0.18</v>
      </c>
      <c r="T6396">
        <v>2.3E-3</v>
      </c>
      <c r="U6396">
        <f t="shared" si="545"/>
        <v>1.3799999999999999E-3</v>
      </c>
    </row>
    <row r="6397" spans="1:21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548"/>
        <v>4050</v>
      </c>
      <c r="I6397" s="1"/>
      <c r="J6397" s="1">
        <v>1</v>
      </c>
      <c r="K6397" s="1">
        <f t="shared" si="546"/>
        <v>12800000</v>
      </c>
      <c r="L6397" s="1">
        <v>1</v>
      </c>
      <c r="M6397" s="1">
        <f t="shared" si="54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544"/>
        <v>7</v>
      </c>
      <c r="S6397">
        <v>0.18</v>
      </c>
      <c r="T6397">
        <v>2.3E-3</v>
      </c>
      <c r="U6397">
        <f t="shared" si="545"/>
        <v>1.3799999999999999E-3</v>
      </c>
    </row>
    <row r="6398" spans="1:21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548"/>
        <v>4050</v>
      </c>
      <c r="I6398" s="1"/>
      <c r="J6398" s="1">
        <v>1</v>
      </c>
      <c r="K6398" s="1">
        <f t="shared" si="546"/>
        <v>12802000</v>
      </c>
      <c r="L6398" s="1">
        <v>1</v>
      </c>
      <c r="M6398" s="1">
        <f t="shared" si="54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544"/>
        <v>7</v>
      </c>
      <c r="S6398">
        <v>0.18</v>
      </c>
      <c r="T6398">
        <v>2.3E-3</v>
      </c>
      <c r="U6398">
        <f t="shared" si="545"/>
        <v>1.3799999999999999E-3</v>
      </c>
    </row>
    <row r="6399" spans="1:21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548"/>
        <v>4050</v>
      </c>
      <c r="I6399" s="1"/>
      <c r="J6399" s="1">
        <v>1</v>
      </c>
      <c r="K6399" s="1">
        <f t="shared" si="546"/>
        <v>12804000</v>
      </c>
      <c r="L6399" s="1">
        <v>1</v>
      </c>
      <c r="M6399" s="1">
        <f t="shared" si="54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544"/>
        <v>7</v>
      </c>
      <c r="S6399">
        <v>0.18</v>
      </c>
      <c r="T6399">
        <v>2.3E-3</v>
      </c>
      <c r="U6399">
        <f t="shared" si="545"/>
        <v>1.3799999999999999E-3</v>
      </c>
    </row>
    <row r="6400" spans="1:21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548"/>
        <v>4050</v>
      </c>
      <c r="I6400" s="1"/>
      <c r="J6400" s="1">
        <v>1</v>
      </c>
      <c r="K6400" s="1">
        <f t="shared" si="546"/>
        <v>12806000</v>
      </c>
      <c r="L6400" s="1">
        <v>1</v>
      </c>
      <c r="M6400" s="1">
        <f t="shared" si="54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544"/>
        <v>7</v>
      </c>
      <c r="S6400">
        <v>0.18</v>
      </c>
      <c r="T6400">
        <v>2.3E-3</v>
      </c>
      <c r="U6400">
        <f t="shared" si="545"/>
        <v>1.3799999999999999E-3</v>
      </c>
    </row>
    <row r="6401" spans="1:21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548"/>
        <v>4050</v>
      </c>
      <c r="I6401" s="1"/>
      <c r="J6401" s="1">
        <v>1</v>
      </c>
      <c r="K6401" s="1">
        <f t="shared" si="546"/>
        <v>12808000</v>
      </c>
      <c r="L6401" s="1">
        <v>1</v>
      </c>
      <c r="M6401" s="1">
        <f t="shared" si="54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544"/>
        <v>7</v>
      </c>
      <c r="S6401">
        <v>0.18</v>
      </c>
      <c r="T6401">
        <v>2.3E-3</v>
      </c>
      <c r="U6401">
        <f t="shared" si="545"/>
        <v>1.3799999999999999E-3</v>
      </c>
    </row>
    <row r="6402" spans="1:21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548"/>
        <v>4050</v>
      </c>
      <c r="I6402" s="1"/>
      <c r="J6402" s="1">
        <v>1</v>
      </c>
      <c r="K6402" s="1">
        <f t="shared" si="546"/>
        <v>12810000</v>
      </c>
      <c r="L6402" s="1">
        <v>1</v>
      </c>
      <c r="M6402" s="1">
        <f t="shared" si="54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544"/>
        <v>7</v>
      </c>
      <c r="S6402">
        <v>0.18</v>
      </c>
      <c r="T6402">
        <v>2.3E-3</v>
      </c>
      <c r="U6402">
        <f t="shared" si="545"/>
        <v>1.3799999999999999E-3</v>
      </c>
    </row>
    <row r="6403" spans="1:21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548"/>
        <v>4060</v>
      </c>
      <c r="J6403" s="2">
        <v>1</v>
      </c>
      <c r="K6403" s="2">
        <f t="shared" ref="K6403:K6466" si="549">10000+A6403*2000</f>
        <v>12812000</v>
      </c>
      <c r="L6403" s="2">
        <v>1</v>
      </c>
      <c r="M6403" s="2">
        <f t="shared" ref="M6403:M6466" si="55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551">QUOTIENT(A6403,1000)+1</f>
        <v>7</v>
      </c>
      <c r="S6403">
        <v>0.18</v>
      </c>
      <c r="T6403">
        <v>2.3E-3</v>
      </c>
      <c r="U6403">
        <f t="shared" si="545"/>
        <v>1.3799999999999999E-3</v>
      </c>
    </row>
    <row r="6404" spans="1:21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548"/>
        <v>4060</v>
      </c>
      <c r="J6404" s="2">
        <v>1</v>
      </c>
      <c r="K6404" s="2">
        <f t="shared" si="549"/>
        <v>12814000</v>
      </c>
      <c r="L6404" s="2">
        <v>1</v>
      </c>
      <c r="M6404" s="2">
        <f t="shared" si="55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551"/>
        <v>7</v>
      </c>
      <c r="S6404">
        <v>0.18</v>
      </c>
      <c r="T6404">
        <v>2.3E-3</v>
      </c>
      <c r="U6404">
        <f t="shared" ref="U6404:U6467" si="552">T6404*0.6</f>
        <v>1.3799999999999999E-3</v>
      </c>
    </row>
    <row r="6405" spans="1:21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548"/>
        <v>4060</v>
      </c>
      <c r="J6405" s="2">
        <v>1</v>
      </c>
      <c r="K6405" s="2">
        <f t="shared" si="549"/>
        <v>12816000</v>
      </c>
      <c r="L6405" s="2">
        <v>1</v>
      </c>
      <c r="M6405" s="2">
        <f t="shared" si="55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551"/>
        <v>7</v>
      </c>
      <c r="S6405">
        <v>0.18</v>
      </c>
      <c r="T6405">
        <v>2.3E-3</v>
      </c>
      <c r="U6405">
        <f t="shared" si="552"/>
        <v>1.3799999999999999E-3</v>
      </c>
    </row>
    <row r="6406" spans="1:21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548"/>
        <v>4060</v>
      </c>
      <c r="J6406" s="2">
        <v>1</v>
      </c>
      <c r="K6406" s="2">
        <f t="shared" si="549"/>
        <v>12818000</v>
      </c>
      <c r="L6406" s="2">
        <v>1</v>
      </c>
      <c r="M6406" s="2">
        <f t="shared" si="55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551"/>
        <v>7</v>
      </c>
      <c r="S6406">
        <v>0.18</v>
      </c>
      <c r="T6406">
        <v>2.3E-3</v>
      </c>
      <c r="U6406">
        <f t="shared" si="552"/>
        <v>1.3799999999999999E-3</v>
      </c>
    </row>
    <row r="6407" spans="1:21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548"/>
        <v>4060</v>
      </c>
      <c r="J6407" s="2">
        <v>1</v>
      </c>
      <c r="K6407" s="2">
        <f t="shared" si="549"/>
        <v>12820000</v>
      </c>
      <c r="L6407" s="2">
        <v>1</v>
      </c>
      <c r="M6407" s="2">
        <f t="shared" si="55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551"/>
        <v>7</v>
      </c>
      <c r="S6407">
        <v>0.18</v>
      </c>
      <c r="T6407">
        <v>2.3E-3</v>
      </c>
      <c r="U6407">
        <f t="shared" si="552"/>
        <v>1.3799999999999999E-3</v>
      </c>
    </row>
    <row r="6408" spans="1:21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548"/>
        <v>4060</v>
      </c>
      <c r="J6408" s="2">
        <v>1</v>
      </c>
      <c r="K6408" s="2">
        <f t="shared" si="549"/>
        <v>12822000</v>
      </c>
      <c r="L6408" s="2">
        <v>1</v>
      </c>
      <c r="M6408" s="2">
        <f t="shared" si="55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551"/>
        <v>7</v>
      </c>
      <c r="S6408">
        <v>0.18</v>
      </c>
      <c r="T6408">
        <v>2.3E-3</v>
      </c>
      <c r="U6408">
        <f t="shared" si="552"/>
        <v>1.3799999999999999E-3</v>
      </c>
    </row>
    <row r="6409" spans="1:21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548"/>
        <v>4060</v>
      </c>
      <c r="J6409" s="2">
        <v>1</v>
      </c>
      <c r="K6409" s="2">
        <f t="shared" si="549"/>
        <v>12824000</v>
      </c>
      <c r="L6409" s="2">
        <v>1</v>
      </c>
      <c r="M6409" s="2">
        <f t="shared" si="55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551"/>
        <v>7</v>
      </c>
      <c r="S6409">
        <v>0.18</v>
      </c>
      <c r="T6409">
        <v>2.3E-3</v>
      </c>
      <c r="U6409">
        <f t="shared" si="552"/>
        <v>1.3799999999999999E-3</v>
      </c>
    </row>
    <row r="6410" spans="1:21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548"/>
        <v>4060</v>
      </c>
      <c r="J6410" s="2">
        <v>1</v>
      </c>
      <c r="K6410" s="2">
        <f t="shared" si="549"/>
        <v>12826000</v>
      </c>
      <c r="L6410" s="2">
        <v>1</v>
      </c>
      <c r="M6410" s="2">
        <f t="shared" si="55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551"/>
        <v>7</v>
      </c>
      <c r="S6410">
        <v>0.18</v>
      </c>
      <c r="T6410">
        <v>2.3E-3</v>
      </c>
      <c r="U6410">
        <f t="shared" si="552"/>
        <v>1.3799999999999999E-3</v>
      </c>
    </row>
    <row r="6411" spans="1:21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548"/>
        <v>4060</v>
      </c>
      <c r="J6411" s="2">
        <v>1</v>
      </c>
      <c r="K6411" s="2">
        <f t="shared" si="549"/>
        <v>12828000</v>
      </c>
      <c r="L6411" s="2">
        <v>1</v>
      </c>
      <c r="M6411" s="2">
        <f t="shared" si="55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551"/>
        <v>7</v>
      </c>
      <c r="S6411">
        <v>0.18</v>
      </c>
      <c r="T6411">
        <v>2.3E-3</v>
      </c>
      <c r="U6411">
        <f t="shared" si="552"/>
        <v>1.3799999999999999E-3</v>
      </c>
    </row>
    <row r="6412" spans="1:21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548"/>
        <v>4060</v>
      </c>
      <c r="J6412" s="2">
        <v>1</v>
      </c>
      <c r="K6412" s="2">
        <f t="shared" si="549"/>
        <v>12830000</v>
      </c>
      <c r="L6412" s="2">
        <v>1</v>
      </c>
      <c r="M6412" s="2">
        <f t="shared" si="55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551"/>
        <v>7</v>
      </c>
      <c r="S6412">
        <v>0.18</v>
      </c>
      <c r="T6412">
        <v>2.3E-3</v>
      </c>
      <c r="U6412">
        <f t="shared" si="552"/>
        <v>1.3799999999999999E-3</v>
      </c>
    </row>
    <row r="6413" spans="1:21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548"/>
        <v>4060</v>
      </c>
      <c r="J6413" s="2">
        <v>1</v>
      </c>
      <c r="K6413" s="2">
        <f t="shared" si="549"/>
        <v>12832000</v>
      </c>
      <c r="L6413" s="2">
        <v>1</v>
      </c>
      <c r="M6413" s="2">
        <f t="shared" si="55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551"/>
        <v>7</v>
      </c>
      <c r="S6413">
        <v>0.18</v>
      </c>
      <c r="T6413">
        <v>2.3E-3</v>
      </c>
      <c r="U6413">
        <f t="shared" si="552"/>
        <v>1.3799999999999999E-3</v>
      </c>
    </row>
    <row r="6414" spans="1:21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548"/>
        <v>4060</v>
      </c>
      <c r="J6414" s="2">
        <v>1</v>
      </c>
      <c r="K6414" s="2">
        <f t="shared" si="549"/>
        <v>12834000</v>
      </c>
      <c r="L6414" s="2">
        <v>1</v>
      </c>
      <c r="M6414" s="2">
        <f t="shared" si="55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551"/>
        <v>7</v>
      </c>
      <c r="S6414">
        <v>0.18</v>
      </c>
      <c r="T6414">
        <v>2.3E-3</v>
      </c>
      <c r="U6414">
        <f t="shared" si="552"/>
        <v>1.3799999999999999E-3</v>
      </c>
    </row>
    <row r="6415" spans="1:21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548"/>
        <v>4060</v>
      </c>
      <c r="J6415" s="2">
        <v>1</v>
      </c>
      <c r="K6415" s="2">
        <f t="shared" si="549"/>
        <v>12836000</v>
      </c>
      <c r="L6415" s="2">
        <v>1</v>
      </c>
      <c r="M6415" s="2">
        <f t="shared" si="55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551"/>
        <v>7</v>
      </c>
      <c r="S6415">
        <v>0.18</v>
      </c>
      <c r="T6415">
        <v>2.3E-3</v>
      </c>
      <c r="U6415">
        <f t="shared" si="552"/>
        <v>1.3799999999999999E-3</v>
      </c>
    </row>
    <row r="6416" spans="1:21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548"/>
        <v>4060</v>
      </c>
      <c r="J6416" s="2">
        <v>1</v>
      </c>
      <c r="K6416" s="2">
        <f t="shared" si="549"/>
        <v>12838000</v>
      </c>
      <c r="L6416" s="2">
        <v>1</v>
      </c>
      <c r="M6416" s="2">
        <f t="shared" si="55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551"/>
        <v>7</v>
      </c>
      <c r="S6416">
        <v>0.18</v>
      </c>
      <c r="T6416">
        <v>2.3E-3</v>
      </c>
      <c r="U6416">
        <f t="shared" si="552"/>
        <v>1.3799999999999999E-3</v>
      </c>
    </row>
    <row r="6417" spans="1:21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548"/>
        <v>4060</v>
      </c>
      <c r="J6417" s="2">
        <v>1</v>
      </c>
      <c r="K6417" s="2">
        <f t="shared" si="549"/>
        <v>12840000</v>
      </c>
      <c r="L6417" s="2">
        <v>1</v>
      </c>
      <c r="M6417" s="2">
        <f t="shared" si="55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551"/>
        <v>7</v>
      </c>
      <c r="S6417">
        <v>0.18</v>
      </c>
      <c r="T6417">
        <v>2.3E-3</v>
      </c>
      <c r="U6417">
        <f t="shared" si="552"/>
        <v>1.3799999999999999E-3</v>
      </c>
    </row>
    <row r="6418" spans="1:21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548"/>
        <v>4060</v>
      </c>
      <c r="J6418" s="2">
        <v>1</v>
      </c>
      <c r="K6418" s="2">
        <f t="shared" si="549"/>
        <v>12842000</v>
      </c>
      <c r="L6418" s="2">
        <v>1</v>
      </c>
      <c r="M6418" s="2">
        <f t="shared" si="55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551"/>
        <v>7</v>
      </c>
      <c r="S6418">
        <v>0.18</v>
      </c>
      <c r="T6418">
        <v>2.3E-3</v>
      </c>
      <c r="U6418">
        <f t="shared" si="552"/>
        <v>1.3799999999999999E-3</v>
      </c>
    </row>
    <row r="6419" spans="1:21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548"/>
        <v>4060</v>
      </c>
      <c r="J6419" s="2">
        <v>1</v>
      </c>
      <c r="K6419" s="2">
        <f t="shared" si="549"/>
        <v>12844000</v>
      </c>
      <c r="L6419" s="2">
        <v>1</v>
      </c>
      <c r="M6419" s="2">
        <f t="shared" si="55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551"/>
        <v>7</v>
      </c>
      <c r="S6419">
        <v>0.18</v>
      </c>
      <c r="T6419">
        <v>2.3E-3</v>
      </c>
      <c r="U6419">
        <f t="shared" si="552"/>
        <v>1.3799999999999999E-3</v>
      </c>
    </row>
    <row r="6420" spans="1:21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548"/>
        <v>4060</v>
      </c>
      <c r="J6420" s="2">
        <v>1</v>
      </c>
      <c r="K6420" s="2">
        <f t="shared" si="549"/>
        <v>12846000</v>
      </c>
      <c r="L6420" s="2">
        <v>1</v>
      </c>
      <c r="M6420" s="2">
        <f t="shared" si="55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551"/>
        <v>7</v>
      </c>
      <c r="S6420">
        <v>0.18</v>
      </c>
      <c r="T6420">
        <v>2.3E-3</v>
      </c>
      <c r="U6420">
        <f t="shared" si="552"/>
        <v>1.3799999999999999E-3</v>
      </c>
    </row>
    <row r="6421" spans="1:21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548"/>
        <v>4060</v>
      </c>
      <c r="J6421" s="2">
        <v>1</v>
      </c>
      <c r="K6421" s="2">
        <f t="shared" si="549"/>
        <v>12848000</v>
      </c>
      <c r="L6421" s="2">
        <v>1</v>
      </c>
      <c r="M6421" s="2">
        <f t="shared" si="55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551"/>
        <v>7</v>
      </c>
      <c r="S6421">
        <v>0.18</v>
      </c>
      <c r="T6421">
        <v>2.3E-3</v>
      </c>
      <c r="U6421">
        <f t="shared" si="552"/>
        <v>1.3799999999999999E-3</v>
      </c>
    </row>
    <row r="6422" spans="1:21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548"/>
        <v>4060</v>
      </c>
      <c r="J6422" s="2">
        <v>1</v>
      </c>
      <c r="K6422" s="2">
        <f t="shared" si="549"/>
        <v>12850000</v>
      </c>
      <c r="L6422" s="2">
        <v>1</v>
      </c>
      <c r="M6422" s="2">
        <f t="shared" si="55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551"/>
        <v>7</v>
      </c>
      <c r="S6422">
        <v>0.18</v>
      </c>
      <c r="T6422">
        <v>2.3E-3</v>
      </c>
      <c r="U6422">
        <f t="shared" si="552"/>
        <v>1.3799999999999999E-3</v>
      </c>
    </row>
    <row r="6423" spans="1:21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548"/>
        <v>4060</v>
      </c>
      <c r="J6423" s="2">
        <v>1</v>
      </c>
      <c r="K6423" s="2">
        <f t="shared" si="549"/>
        <v>12852000</v>
      </c>
      <c r="L6423" s="2">
        <v>1</v>
      </c>
      <c r="M6423" s="2">
        <f t="shared" si="55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551"/>
        <v>7</v>
      </c>
      <c r="S6423">
        <v>0.18</v>
      </c>
      <c r="T6423">
        <v>2.3E-3</v>
      </c>
      <c r="U6423">
        <f t="shared" si="552"/>
        <v>1.3799999999999999E-3</v>
      </c>
    </row>
    <row r="6424" spans="1:21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548"/>
        <v>4060</v>
      </c>
      <c r="J6424" s="2">
        <v>1</v>
      </c>
      <c r="K6424" s="2">
        <f t="shared" si="549"/>
        <v>12854000</v>
      </c>
      <c r="L6424" s="2">
        <v>1</v>
      </c>
      <c r="M6424" s="2">
        <f t="shared" si="55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551"/>
        <v>7</v>
      </c>
      <c r="S6424">
        <v>0.18</v>
      </c>
      <c r="T6424">
        <v>2.3E-3</v>
      </c>
      <c r="U6424">
        <f t="shared" si="552"/>
        <v>1.3799999999999999E-3</v>
      </c>
    </row>
    <row r="6425" spans="1:21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548"/>
        <v>4060</v>
      </c>
      <c r="J6425" s="2">
        <v>1</v>
      </c>
      <c r="K6425" s="2">
        <f t="shared" si="549"/>
        <v>12856000</v>
      </c>
      <c r="L6425" s="2">
        <v>1</v>
      </c>
      <c r="M6425" s="2">
        <f t="shared" si="55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551"/>
        <v>7</v>
      </c>
      <c r="S6425">
        <v>0.18</v>
      </c>
      <c r="T6425">
        <v>2.3E-3</v>
      </c>
      <c r="U6425">
        <f t="shared" si="552"/>
        <v>1.3799999999999999E-3</v>
      </c>
    </row>
    <row r="6426" spans="1:21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548"/>
        <v>4060</v>
      </c>
      <c r="J6426" s="2">
        <v>1</v>
      </c>
      <c r="K6426" s="2">
        <f t="shared" si="549"/>
        <v>12858000</v>
      </c>
      <c r="L6426" s="2">
        <v>1</v>
      </c>
      <c r="M6426" s="2">
        <f t="shared" si="55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551"/>
        <v>7</v>
      </c>
      <c r="S6426">
        <v>0.18</v>
      </c>
      <c r="T6426">
        <v>2.3E-3</v>
      </c>
      <c r="U6426">
        <f t="shared" si="552"/>
        <v>1.3799999999999999E-3</v>
      </c>
    </row>
    <row r="6427" spans="1:21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548"/>
        <v>4060</v>
      </c>
      <c r="J6427" s="2">
        <v>1</v>
      </c>
      <c r="K6427" s="2">
        <f t="shared" si="549"/>
        <v>12860000</v>
      </c>
      <c r="L6427" s="2">
        <v>1</v>
      </c>
      <c r="M6427" s="2">
        <f t="shared" si="55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551"/>
        <v>7</v>
      </c>
      <c r="S6427">
        <v>0.18</v>
      </c>
      <c r="T6427">
        <v>2.3E-3</v>
      </c>
      <c r="U6427">
        <f t="shared" si="552"/>
        <v>1.3799999999999999E-3</v>
      </c>
    </row>
    <row r="6428" spans="1:21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548"/>
        <v>4070</v>
      </c>
      <c r="J6428" s="2">
        <v>1</v>
      </c>
      <c r="K6428" s="2">
        <f t="shared" si="549"/>
        <v>12862000</v>
      </c>
      <c r="L6428" s="2">
        <v>1</v>
      </c>
      <c r="M6428" s="2">
        <f t="shared" si="55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551"/>
        <v>7</v>
      </c>
      <c r="S6428">
        <v>0.18</v>
      </c>
      <c r="T6428">
        <v>2.3E-3</v>
      </c>
      <c r="U6428">
        <f t="shared" si="552"/>
        <v>1.3799999999999999E-3</v>
      </c>
    </row>
    <row r="6429" spans="1:21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548"/>
        <v>4070</v>
      </c>
      <c r="J6429" s="2">
        <v>1</v>
      </c>
      <c r="K6429" s="2">
        <f t="shared" si="549"/>
        <v>12864000</v>
      </c>
      <c r="L6429" s="2">
        <v>1</v>
      </c>
      <c r="M6429" s="2">
        <f t="shared" si="55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551"/>
        <v>7</v>
      </c>
      <c r="S6429">
        <v>0.18</v>
      </c>
      <c r="T6429">
        <v>2.3E-3</v>
      </c>
      <c r="U6429">
        <f t="shared" si="552"/>
        <v>1.3799999999999999E-3</v>
      </c>
    </row>
    <row r="6430" spans="1:21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548"/>
        <v>4070</v>
      </c>
      <c r="J6430" s="2">
        <v>1</v>
      </c>
      <c r="K6430" s="2">
        <f t="shared" si="549"/>
        <v>12866000</v>
      </c>
      <c r="L6430" s="2">
        <v>1</v>
      </c>
      <c r="M6430" s="2">
        <f t="shared" si="55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551"/>
        <v>7</v>
      </c>
      <c r="S6430">
        <v>0.18</v>
      </c>
      <c r="T6430">
        <v>2.3E-3</v>
      </c>
      <c r="U6430">
        <f t="shared" si="552"/>
        <v>1.3799999999999999E-3</v>
      </c>
    </row>
    <row r="6431" spans="1:21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548"/>
        <v>4070</v>
      </c>
      <c r="J6431" s="2">
        <v>1</v>
      </c>
      <c r="K6431" s="2">
        <f t="shared" si="549"/>
        <v>12868000</v>
      </c>
      <c r="L6431" s="2">
        <v>1</v>
      </c>
      <c r="M6431" s="2">
        <f t="shared" si="55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551"/>
        <v>7</v>
      </c>
      <c r="S6431">
        <v>0.18</v>
      </c>
      <c r="T6431">
        <v>2.3E-3</v>
      </c>
      <c r="U6431">
        <f t="shared" si="552"/>
        <v>1.3799999999999999E-3</v>
      </c>
    </row>
    <row r="6432" spans="1:21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548"/>
        <v>4070</v>
      </c>
      <c r="J6432" s="2">
        <v>1</v>
      </c>
      <c r="K6432" s="2">
        <f t="shared" si="549"/>
        <v>12870000</v>
      </c>
      <c r="L6432" s="2">
        <v>1</v>
      </c>
      <c r="M6432" s="2">
        <f t="shared" si="55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551"/>
        <v>7</v>
      </c>
      <c r="S6432">
        <v>0.18</v>
      </c>
      <c r="T6432">
        <v>2.3E-3</v>
      </c>
      <c r="U6432">
        <f t="shared" si="552"/>
        <v>1.3799999999999999E-3</v>
      </c>
    </row>
    <row r="6433" spans="1:21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548"/>
        <v>4070</v>
      </c>
      <c r="J6433" s="2">
        <v>1</v>
      </c>
      <c r="K6433" s="2">
        <f t="shared" si="549"/>
        <v>12872000</v>
      </c>
      <c r="L6433" s="2">
        <v>1</v>
      </c>
      <c r="M6433" s="2">
        <f t="shared" si="55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551"/>
        <v>7</v>
      </c>
      <c r="S6433">
        <v>0.18</v>
      </c>
      <c r="T6433">
        <v>2.3E-3</v>
      </c>
      <c r="U6433">
        <f t="shared" si="552"/>
        <v>1.3799999999999999E-3</v>
      </c>
    </row>
    <row r="6434" spans="1:21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548"/>
        <v>4070</v>
      </c>
      <c r="J6434" s="2">
        <v>1</v>
      </c>
      <c r="K6434" s="2">
        <f t="shared" si="549"/>
        <v>12874000</v>
      </c>
      <c r="L6434" s="2">
        <v>1</v>
      </c>
      <c r="M6434" s="2">
        <f t="shared" si="55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551"/>
        <v>7</v>
      </c>
      <c r="S6434">
        <v>0.18</v>
      </c>
      <c r="T6434">
        <v>2.3E-3</v>
      </c>
      <c r="U6434">
        <f t="shared" si="552"/>
        <v>1.3799999999999999E-3</v>
      </c>
    </row>
    <row r="6435" spans="1:21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548"/>
        <v>4070</v>
      </c>
      <c r="J6435" s="2">
        <v>1</v>
      </c>
      <c r="K6435" s="2">
        <f t="shared" si="549"/>
        <v>12876000</v>
      </c>
      <c r="L6435" s="2">
        <v>1</v>
      </c>
      <c r="M6435" s="2">
        <f t="shared" si="55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551"/>
        <v>7</v>
      </c>
      <c r="S6435">
        <v>0.18</v>
      </c>
      <c r="T6435">
        <v>2.3E-3</v>
      </c>
      <c r="U6435">
        <f t="shared" si="552"/>
        <v>1.3799999999999999E-3</v>
      </c>
    </row>
    <row r="6436" spans="1:21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548"/>
        <v>4070</v>
      </c>
      <c r="J6436" s="2">
        <v>1</v>
      </c>
      <c r="K6436" s="2">
        <f t="shared" si="549"/>
        <v>12878000</v>
      </c>
      <c r="L6436" s="2">
        <v>1</v>
      </c>
      <c r="M6436" s="2">
        <f t="shared" si="55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551"/>
        <v>7</v>
      </c>
      <c r="S6436">
        <v>0.18</v>
      </c>
      <c r="T6436">
        <v>2.3E-3</v>
      </c>
      <c r="U6436">
        <f t="shared" si="552"/>
        <v>1.3799999999999999E-3</v>
      </c>
    </row>
    <row r="6437" spans="1:21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548"/>
        <v>4070</v>
      </c>
      <c r="J6437" s="2">
        <v>1</v>
      </c>
      <c r="K6437" s="2">
        <f t="shared" si="549"/>
        <v>12880000</v>
      </c>
      <c r="L6437" s="2">
        <v>1</v>
      </c>
      <c r="M6437" s="2">
        <f t="shared" si="55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551"/>
        <v>7</v>
      </c>
      <c r="S6437">
        <v>0.18</v>
      </c>
      <c r="T6437">
        <v>2.3E-3</v>
      </c>
      <c r="U6437">
        <f t="shared" si="552"/>
        <v>1.3799999999999999E-3</v>
      </c>
    </row>
    <row r="6438" spans="1:21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548"/>
        <v>4070</v>
      </c>
      <c r="J6438" s="2">
        <v>1</v>
      </c>
      <c r="K6438" s="2">
        <f t="shared" si="549"/>
        <v>12882000</v>
      </c>
      <c r="L6438" s="2">
        <v>1</v>
      </c>
      <c r="M6438" s="2">
        <f t="shared" si="55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551"/>
        <v>7</v>
      </c>
      <c r="S6438">
        <v>0.18</v>
      </c>
      <c r="T6438">
        <v>2.3E-3</v>
      </c>
      <c r="U6438">
        <f t="shared" si="552"/>
        <v>1.3799999999999999E-3</v>
      </c>
    </row>
    <row r="6439" spans="1:21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548"/>
        <v>4070</v>
      </c>
      <c r="J6439" s="2">
        <v>1</v>
      </c>
      <c r="K6439" s="2">
        <f t="shared" si="549"/>
        <v>12884000</v>
      </c>
      <c r="L6439" s="2">
        <v>1</v>
      </c>
      <c r="M6439" s="2">
        <f t="shared" si="55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551"/>
        <v>7</v>
      </c>
      <c r="S6439">
        <v>0.18</v>
      </c>
      <c r="T6439">
        <v>2.3E-3</v>
      </c>
      <c r="U6439">
        <f t="shared" si="552"/>
        <v>1.3799999999999999E-3</v>
      </c>
    </row>
    <row r="6440" spans="1:21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548"/>
        <v>4070</v>
      </c>
      <c r="J6440" s="2">
        <v>1</v>
      </c>
      <c r="K6440" s="2">
        <f t="shared" si="549"/>
        <v>12886000</v>
      </c>
      <c r="L6440" s="2">
        <v>1</v>
      </c>
      <c r="M6440" s="2">
        <f t="shared" si="55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551"/>
        <v>7</v>
      </c>
      <c r="S6440">
        <v>0.18</v>
      </c>
      <c r="T6440">
        <v>2.3E-3</v>
      </c>
      <c r="U6440">
        <f t="shared" si="552"/>
        <v>1.3799999999999999E-3</v>
      </c>
    </row>
    <row r="6441" spans="1:21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548"/>
        <v>4070</v>
      </c>
      <c r="J6441" s="2">
        <v>1</v>
      </c>
      <c r="K6441" s="2">
        <f t="shared" si="549"/>
        <v>12888000</v>
      </c>
      <c r="L6441" s="2">
        <v>1</v>
      </c>
      <c r="M6441" s="2">
        <f t="shared" si="55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551"/>
        <v>7</v>
      </c>
      <c r="S6441">
        <v>0.18</v>
      </c>
      <c r="T6441">
        <v>2.3E-3</v>
      </c>
      <c r="U6441">
        <f t="shared" si="552"/>
        <v>1.3799999999999999E-3</v>
      </c>
    </row>
    <row r="6442" spans="1:21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548"/>
        <v>4070</v>
      </c>
      <c r="J6442" s="2">
        <v>1</v>
      </c>
      <c r="K6442" s="2">
        <f t="shared" si="549"/>
        <v>12890000</v>
      </c>
      <c r="L6442" s="2">
        <v>1</v>
      </c>
      <c r="M6442" s="2">
        <f t="shared" si="55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551"/>
        <v>7</v>
      </c>
      <c r="S6442">
        <v>0.18</v>
      </c>
      <c r="T6442">
        <v>2.3E-3</v>
      </c>
      <c r="U6442">
        <f t="shared" si="552"/>
        <v>1.3799999999999999E-3</v>
      </c>
    </row>
    <row r="6443" spans="1:21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548"/>
        <v>4070</v>
      </c>
      <c r="J6443" s="2">
        <v>1</v>
      </c>
      <c r="K6443" s="2">
        <f t="shared" si="549"/>
        <v>12892000</v>
      </c>
      <c r="L6443" s="2">
        <v>1</v>
      </c>
      <c r="M6443" s="2">
        <f t="shared" si="55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551"/>
        <v>7</v>
      </c>
      <c r="S6443">
        <v>0.18</v>
      </c>
      <c r="T6443">
        <v>2.3E-3</v>
      </c>
      <c r="U6443">
        <f t="shared" si="552"/>
        <v>1.3799999999999999E-3</v>
      </c>
    </row>
    <row r="6444" spans="1:21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548"/>
        <v>4070</v>
      </c>
      <c r="J6444" s="2">
        <v>1</v>
      </c>
      <c r="K6444" s="2">
        <f t="shared" si="549"/>
        <v>12894000</v>
      </c>
      <c r="L6444" s="2">
        <v>1</v>
      </c>
      <c r="M6444" s="2">
        <f t="shared" si="55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551"/>
        <v>7</v>
      </c>
      <c r="S6444">
        <v>0.18</v>
      </c>
      <c r="T6444">
        <v>2.3E-3</v>
      </c>
      <c r="U6444">
        <f t="shared" si="552"/>
        <v>1.3799999999999999E-3</v>
      </c>
    </row>
    <row r="6445" spans="1:21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548"/>
        <v>4070</v>
      </c>
      <c r="J6445" s="2">
        <v>1</v>
      </c>
      <c r="K6445" s="2">
        <f t="shared" si="549"/>
        <v>12896000</v>
      </c>
      <c r="L6445" s="2">
        <v>1</v>
      </c>
      <c r="M6445" s="2">
        <f t="shared" si="55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551"/>
        <v>7</v>
      </c>
      <c r="S6445">
        <v>0.18</v>
      </c>
      <c r="T6445">
        <v>2.3E-3</v>
      </c>
      <c r="U6445">
        <f t="shared" si="552"/>
        <v>1.3799999999999999E-3</v>
      </c>
    </row>
    <row r="6446" spans="1:21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548"/>
        <v>4070</v>
      </c>
      <c r="J6446" s="2">
        <v>1</v>
      </c>
      <c r="K6446" s="2">
        <f t="shared" si="549"/>
        <v>12898000</v>
      </c>
      <c r="L6446" s="2">
        <v>1</v>
      </c>
      <c r="M6446" s="2">
        <f t="shared" si="55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551"/>
        <v>7</v>
      </c>
      <c r="S6446">
        <v>0.18</v>
      </c>
      <c r="T6446">
        <v>2.3E-3</v>
      </c>
      <c r="U6446">
        <f t="shared" si="552"/>
        <v>1.3799999999999999E-3</v>
      </c>
    </row>
    <row r="6447" spans="1:21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548"/>
        <v>4070</v>
      </c>
      <c r="J6447" s="2">
        <v>1</v>
      </c>
      <c r="K6447" s="2">
        <f t="shared" si="549"/>
        <v>12900000</v>
      </c>
      <c r="L6447" s="2">
        <v>1</v>
      </c>
      <c r="M6447" s="2">
        <f t="shared" si="55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551"/>
        <v>7</v>
      </c>
      <c r="S6447">
        <v>0.18</v>
      </c>
      <c r="T6447">
        <v>2.3E-3</v>
      </c>
      <c r="U6447">
        <f t="shared" si="552"/>
        <v>1.3799999999999999E-3</v>
      </c>
    </row>
    <row r="6448" spans="1:21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548"/>
        <v>4070</v>
      </c>
      <c r="J6448" s="2">
        <v>1</v>
      </c>
      <c r="K6448" s="2">
        <f t="shared" si="549"/>
        <v>12902000</v>
      </c>
      <c r="L6448" s="2">
        <v>1</v>
      </c>
      <c r="M6448" s="2">
        <f t="shared" si="55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551"/>
        <v>7</v>
      </c>
      <c r="S6448">
        <v>0.18</v>
      </c>
      <c r="T6448">
        <v>2.3E-3</v>
      </c>
      <c r="U6448">
        <f t="shared" si="552"/>
        <v>1.3799999999999999E-3</v>
      </c>
    </row>
    <row r="6449" spans="1:21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548"/>
        <v>4070</v>
      </c>
      <c r="J6449" s="2">
        <v>1</v>
      </c>
      <c r="K6449" s="2">
        <f t="shared" si="549"/>
        <v>12904000</v>
      </c>
      <c r="L6449" s="2">
        <v>1</v>
      </c>
      <c r="M6449" s="2">
        <f t="shared" si="55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551"/>
        <v>7</v>
      </c>
      <c r="S6449">
        <v>0.18</v>
      </c>
      <c r="T6449">
        <v>2.3E-3</v>
      </c>
      <c r="U6449">
        <f t="shared" si="552"/>
        <v>1.3799999999999999E-3</v>
      </c>
    </row>
    <row r="6450" spans="1:21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548"/>
        <v>4070</v>
      </c>
      <c r="J6450" s="2">
        <v>1</v>
      </c>
      <c r="K6450" s="2">
        <f t="shared" si="549"/>
        <v>12906000</v>
      </c>
      <c r="L6450" s="2">
        <v>1</v>
      </c>
      <c r="M6450" s="2">
        <f t="shared" si="55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551"/>
        <v>7</v>
      </c>
      <c r="S6450">
        <v>0.18</v>
      </c>
      <c r="T6450">
        <v>2.3E-3</v>
      </c>
      <c r="U6450">
        <f t="shared" si="552"/>
        <v>1.3799999999999999E-3</v>
      </c>
    </row>
    <row r="6451" spans="1:21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548"/>
        <v>4070</v>
      </c>
      <c r="J6451" s="2">
        <v>1</v>
      </c>
      <c r="K6451" s="2">
        <f t="shared" si="549"/>
        <v>12908000</v>
      </c>
      <c r="L6451" s="2">
        <v>1</v>
      </c>
      <c r="M6451" s="2">
        <f t="shared" si="55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551"/>
        <v>7</v>
      </c>
      <c r="S6451">
        <v>0.18</v>
      </c>
      <c r="T6451">
        <v>2.3E-3</v>
      </c>
      <c r="U6451">
        <f t="shared" si="552"/>
        <v>1.3799999999999999E-3</v>
      </c>
    </row>
    <row r="6452" spans="1:21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548"/>
        <v>4070</v>
      </c>
      <c r="J6452" s="2">
        <v>1</v>
      </c>
      <c r="K6452" s="2">
        <f t="shared" si="549"/>
        <v>12910000</v>
      </c>
      <c r="L6452" s="2">
        <v>1</v>
      </c>
      <c r="M6452" s="2">
        <f t="shared" si="55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551"/>
        <v>7</v>
      </c>
      <c r="S6452">
        <v>0.18</v>
      </c>
      <c r="T6452">
        <v>2.3E-3</v>
      </c>
      <c r="U6452">
        <f t="shared" si="552"/>
        <v>1.3799999999999999E-3</v>
      </c>
    </row>
    <row r="6453" spans="1:21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548"/>
        <v>4080</v>
      </c>
      <c r="I6453" s="1"/>
      <c r="J6453" s="1">
        <v>1</v>
      </c>
      <c r="K6453" s="1">
        <f t="shared" si="549"/>
        <v>12912000</v>
      </c>
      <c r="L6453" s="1">
        <v>1</v>
      </c>
      <c r="M6453" s="1">
        <f t="shared" si="55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551"/>
        <v>7</v>
      </c>
      <c r="S6453">
        <v>0.18</v>
      </c>
      <c r="T6453">
        <v>2.3E-3</v>
      </c>
      <c r="U6453">
        <f t="shared" si="552"/>
        <v>1.3799999999999999E-3</v>
      </c>
    </row>
    <row r="6454" spans="1:21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548"/>
        <v>4080</v>
      </c>
      <c r="I6454" s="1"/>
      <c r="J6454" s="1">
        <v>1</v>
      </c>
      <c r="K6454" s="1">
        <f t="shared" si="549"/>
        <v>12914000</v>
      </c>
      <c r="L6454" s="1">
        <v>1</v>
      </c>
      <c r="M6454" s="1">
        <f t="shared" si="55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551"/>
        <v>7</v>
      </c>
      <c r="S6454">
        <v>0.18</v>
      </c>
      <c r="T6454">
        <v>2.3E-3</v>
      </c>
      <c r="U6454">
        <f t="shared" si="552"/>
        <v>1.3799999999999999E-3</v>
      </c>
    </row>
    <row r="6455" spans="1:21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548"/>
        <v>4080</v>
      </c>
      <c r="I6455" s="1"/>
      <c r="J6455" s="1">
        <v>1</v>
      </c>
      <c r="K6455" s="1">
        <f t="shared" si="549"/>
        <v>12916000</v>
      </c>
      <c r="L6455" s="1">
        <v>1</v>
      </c>
      <c r="M6455" s="1">
        <f t="shared" si="55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551"/>
        <v>7</v>
      </c>
      <c r="S6455">
        <v>0.18</v>
      </c>
      <c r="T6455">
        <v>2.3E-3</v>
      </c>
      <c r="U6455">
        <f t="shared" si="552"/>
        <v>1.3799999999999999E-3</v>
      </c>
    </row>
    <row r="6456" spans="1:21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548"/>
        <v>4080</v>
      </c>
      <c r="I6456" s="1"/>
      <c r="J6456" s="1">
        <v>1</v>
      </c>
      <c r="K6456" s="1">
        <f t="shared" si="549"/>
        <v>12918000</v>
      </c>
      <c r="L6456" s="1">
        <v>1</v>
      </c>
      <c r="M6456" s="1">
        <f t="shared" si="55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551"/>
        <v>7</v>
      </c>
      <c r="S6456">
        <v>0.18</v>
      </c>
      <c r="T6456">
        <v>2.3E-3</v>
      </c>
      <c r="U6456">
        <f t="shared" si="552"/>
        <v>1.3799999999999999E-3</v>
      </c>
    </row>
    <row r="6457" spans="1:21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548"/>
        <v>4080</v>
      </c>
      <c r="I6457" s="1"/>
      <c r="J6457" s="1">
        <v>1</v>
      </c>
      <c r="K6457" s="1">
        <f t="shared" si="549"/>
        <v>12920000</v>
      </c>
      <c r="L6457" s="1">
        <v>1</v>
      </c>
      <c r="M6457" s="1">
        <f t="shared" si="55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551"/>
        <v>7</v>
      </c>
      <c r="S6457">
        <v>0.18</v>
      </c>
      <c r="T6457">
        <v>2.3E-3</v>
      </c>
      <c r="U6457">
        <f t="shared" si="552"/>
        <v>1.3799999999999999E-3</v>
      </c>
    </row>
    <row r="6458" spans="1:21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548"/>
        <v>4080</v>
      </c>
      <c r="I6458" s="1"/>
      <c r="J6458" s="1">
        <v>1</v>
      </c>
      <c r="K6458" s="1">
        <f t="shared" si="549"/>
        <v>12922000</v>
      </c>
      <c r="L6458" s="1">
        <v>1</v>
      </c>
      <c r="M6458" s="1">
        <f t="shared" si="55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551"/>
        <v>7</v>
      </c>
      <c r="S6458">
        <v>0.18</v>
      </c>
      <c r="T6458">
        <v>2.3E-3</v>
      </c>
      <c r="U6458">
        <f t="shared" si="552"/>
        <v>1.3799999999999999E-3</v>
      </c>
    </row>
    <row r="6459" spans="1:21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548"/>
        <v>4080</v>
      </c>
      <c r="I6459" s="1"/>
      <c r="J6459" s="1">
        <v>1</v>
      </c>
      <c r="K6459" s="1">
        <f t="shared" si="549"/>
        <v>12924000</v>
      </c>
      <c r="L6459" s="1">
        <v>1</v>
      </c>
      <c r="M6459" s="1">
        <f t="shared" si="55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551"/>
        <v>7</v>
      </c>
      <c r="S6459">
        <v>0.18</v>
      </c>
      <c r="T6459">
        <v>2.3E-3</v>
      </c>
      <c r="U6459">
        <f t="shared" si="552"/>
        <v>1.3799999999999999E-3</v>
      </c>
    </row>
    <row r="6460" spans="1:21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553">ROUNDDOWN(A6459/50*20+1500,-1)</f>
        <v>4080</v>
      </c>
      <c r="I6460" s="1"/>
      <c r="J6460" s="1">
        <v>1</v>
      </c>
      <c r="K6460" s="1">
        <f t="shared" si="549"/>
        <v>12926000</v>
      </c>
      <c r="L6460" s="1">
        <v>1</v>
      </c>
      <c r="M6460" s="1">
        <f t="shared" si="55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551"/>
        <v>7</v>
      </c>
      <c r="S6460">
        <v>0.18</v>
      </c>
      <c r="T6460">
        <v>2.3E-3</v>
      </c>
      <c r="U6460">
        <f t="shared" si="552"/>
        <v>1.3799999999999999E-3</v>
      </c>
    </row>
    <row r="6461" spans="1:21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553"/>
        <v>4080</v>
      </c>
      <c r="I6461" s="1"/>
      <c r="J6461" s="1">
        <v>1</v>
      </c>
      <c r="K6461" s="1">
        <f t="shared" si="549"/>
        <v>12928000</v>
      </c>
      <c r="L6461" s="1">
        <v>1</v>
      </c>
      <c r="M6461" s="1">
        <f t="shared" si="55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551"/>
        <v>7</v>
      </c>
      <c r="S6461">
        <v>0.18</v>
      </c>
      <c r="T6461">
        <v>2.3E-3</v>
      </c>
      <c r="U6461">
        <f t="shared" si="552"/>
        <v>1.3799999999999999E-3</v>
      </c>
    </row>
    <row r="6462" spans="1:21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553"/>
        <v>4080</v>
      </c>
      <c r="I6462" s="1"/>
      <c r="J6462" s="1">
        <v>1</v>
      </c>
      <c r="K6462" s="1">
        <f t="shared" si="549"/>
        <v>12930000</v>
      </c>
      <c r="L6462" s="1">
        <v>1</v>
      </c>
      <c r="M6462" s="1">
        <f t="shared" si="55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551"/>
        <v>7</v>
      </c>
      <c r="S6462">
        <v>0.18</v>
      </c>
      <c r="T6462">
        <v>2.3E-3</v>
      </c>
      <c r="U6462">
        <f t="shared" si="552"/>
        <v>1.3799999999999999E-3</v>
      </c>
    </row>
    <row r="6463" spans="1:21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553"/>
        <v>4080</v>
      </c>
      <c r="I6463" s="1"/>
      <c r="J6463" s="1">
        <v>1</v>
      </c>
      <c r="K6463" s="1">
        <f t="shared" si="549"/>
        <v>12932000</v>
      </c>
      <c r="L6463" s="1">
        <v>1</v>
      </c>
      <c r="M6463" s="1">
        <f t="shared" si="55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551"/>
        <v>7</v>
      </c>
      <c r="S6463">
        <v>0.18</v>
      </c>
      <c r="T6463">
        <v>2.3E-3</v>
      </c>
      <c r="U6463">
        <f t="shared" si="552"/>
        <v>1.3799999999999999E-3</v>
      </c>
    </row>
    <row r="6464" spans="1:21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553"/>
        <v>4080</v>
      </c>
      <c r="I6464" s="1"/>
      <c r="J6464" s="1">
        <v>1</v>
      </c>
      <c r="K6464" s="1">
        <f t="shared" si="549"/>
        <v>12934000</v>
      </c>
      <c r="L6464" s="1">
        <v>1</v>
      </c>
      <c r="M6464" s="1">
        <f t="shared" si="55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551"/>
        <v>7</v>
      </c>
      <c r="S6464">
        <v>0.18</v>
      </c>
      <c r="T6464">
        <v>2.3E-3</v>
      </c>
      <c r="U6464">
        <f t="shared" si="552"/>
        <v>1.3799999999999999E-3</v>
      </c>
    </row>
    <row r="6465" spans="1:21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553"/>
        <v>4080</v>
      </c>
      <c r="I6465" s="1"/>
      <c r="J6465" s="1">
        <v>1</v>
      </c>
      <c r="K6465" s="1">
        <f t="shared" si="549"/>
        <v>12936000</v>
      </c>
      <c r="L6465" s="1">
        <v>1</v>
      </c>
      <c r="M6465" s="1">
        <f t="shared" si="55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551"/>
        <v>7</v>
      </c>
      <c r="S6465">
        <v>0.18</v>
      </c>
      <c r="T6465">
        <v>2.3E-3</v>
      </c>
      <c r="U6465">
        <f t="shared" si="552"/>
        <v>1.3799999999999999E-3</v>
      </c>
    </row>
    <row r="6466" spans="1:21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553"/>
        <v>4080</v>
      </c>
      <c r="I6466" s="1"/>
      <c r="J6466" s="1">
        <v>1</v>
      </c>
      <c r="K6466" s="1">
        <f t="shared" si="549"/>
        <v>12938000</v>
      </c>
      <c r="L6466" s="1">
        <v>1</v>
      </c>
      <c r="M6466" s="1">
        <f t="shared" si="55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551"/>
        <v>7</v>
      </c>
      <c r="S6466">
        <v>0.18</v>
      </c>
      <c r="T6466">
        <v>2.3E-3</v>
      </c>
      <c r="U6466">
        <f t="shared" si="552"/>
        <v>1.3799999999999999E-3</v>
      </c>
    </row>
    <row r="6467" spans="1:21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553"/>
        <v>4080</v>
      </c>
      <c r="I6467" s="1"/>
      <c r="J6467" s="1">
        <v>1</v>
      </c>
      <c r="K6467" s="1">
        <f t="shared" ref="K6467:K6530" si="554">10000+A6467*2000</f>
        <v>12940000</v>
      </c>
      <c r="L6467" s="1">
        <v>1</v>
      </c>
      <c r="M6467" s="1">
        <f t="shared" ref="M6467:M6530" si="555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556">QUOTIENT(A6467,1000)+1</f>
        <v>7</v>
      </c>
      <c r="S6467">
        <v>0.18</v>
      </c>
      <c r="T6467">
        <v>2.3E-3</v>
      </c>
      <c r="U6467">
        <f t="shared" si="552"/>
        <v>1.3799999999999999E-3</v>
      </c>
    </row>
    <row r="6468" spans="1:21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553"/>
        <v>4080</v>
      </c>
      <c r="I6468" s="1"/>
      <c r="J6468" s="1">
        <v>1</v>
      </c>
      <c r="K6468" s="1">
        <f t="shared" si="554"/>
        <v>12942000</v>
      </c>
      <c r="L6468" s="1">
        <v>1</v>
      </c>
      <c r="M6468" s="1">
        <f t="shared" si="555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556"/>
        <v>7</v>
      </c>
      <c r="S6468">
        <v>0.18</v>
      </c>
      <c r="T6468">
        <v>2.3E-3</v>
      </c>
      <c r="U6468">
        <f t="shared" ref="U6468:U6531" si="557">T6468*0.6</f>
        <v>1.3799999999999999E-3</v>
      </c>
    </row>
    <row r="6469" spans="1:21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553"/>
        <v>4080</v>
      </c>
      <c r="I6469" s="1"/>
      <c r="J6469" s="1">
        <v>1</v>
      </c>
      <c r="K6469" s="1">
        <f t="shared" si="554"/>
        <v>12944000</v>
      </c>
      <c r="L6469" s="1">
        <v>1</v>
      </c>
      <c r="M6469" s="1">
        <f t="shared" si="555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556"/>
        <v>7</v>
      </c>
      <c r="S6469">
        <v>0.18</v>
      </c>
      <c r="T6469">
        <v>2.3E-3</v>
      </c>
      <c r="U6469">
        <f t="shared" si="557"/>
        <v>1.3799999999999999E-3</v>
      </c>
    </row>
    <row r="6470" spans="1:21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553"/>
        <v>4080</v>
      </c>
      <c r="I6470" s="1"/>
      <c r="J6470" s="1">
        <v>1</v>
      </c>
      <c r="K6470" s="1">
        <f t="shared" si="554"/>
        <v>12946000</v>
      </c>
      <c r="L6470" s="1">
        <v>1</v>
      </c>
      <c r="M6470" s="1">
        <f t="shared" si="555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556"/>
        <v>7</v>
      </c>
      <c r="S6470">
        <v>0.18</v>
      </c>
      <c r="T6470">
        <v>2.3E-3</v>
      </c>
      <c r="U6470">
        <f t="shared" si="557"/>
        <v>1.3799999999999999E-3</v>
      </c>
    </row>
    <row r="6471" spans="1:21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553"/>
        <v>4080</v>
      </c>
      <c r="I6471" s="1"/>
      <c r="J6471" s="1">
        <v>1</v>
      </c>
      <c r="K6471" s="1">
        <f t="shared" si="554"/>
        <v>12948000</v>
      </c>
      <c r="L6471" s="1">
        <v>1</v>
      </c>
      <c r="M6471" s="1">
        <f t="shared" si="555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556"/>
        <v>7</v>
      </c>
      <c r="S6471">
        <v>0.18</v>
      </c>
      <c r="T6471">
        <v>2.3E-3</v>
      </c>
      <c r="U6471">
        <f t="shared" si="557"/>
        <v>1.3799999999999999E-3</v>
      </c>
    </row>
    <row r="6472" spans="1:21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553"/>
        <v>4080</v>
      </c>
      <c r="I6472" s="1"/>
      <c r="J6472" s="1">
        <v>1</v>
      </c>
      <c r="K6472" s="1">
        <f t="shared" si="554"/>
        <v>12950000</v>
      </c>
      <c r="L6472" s="1">
        <v>1</v>
      </c>
      <c r="M6472" s="1">
        <f t="shared" si="555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556"/>
        <v>7</v>
      </c>
      <c r="S6472">
        <v>0.18</v>
      </c>
      <c r="T6472">
        <v>2.3E-3</v>
      </c>
      <c r="U6472">
        <f t="shared" si="557"/>
        <v>1.3799999999999999E-3</v>
      </c>
    </row>
    <row r="6473" spans="1:21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553"/>
        <v>4080</v>
      </c>
      <c r="I6473" s="1"/>
      <c r="J6473" s="1">
        <v>1</v>
      </c>
      <c r="K6473" s="1">
        <f t="shared" si="554"/>
        <v>12952000</v>
      </c>
      <c r="L6473" s="1">
        <v>1</v>
      </c>
      <c r="M6473" s="1">
        <f t="shared" si="555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556"/>
        <v>7</v>
      </c>
      <c r="S6473">
        <v>0.18</v>
      </c>
      <c r="T6473">
        <v>2.3E-3</v>
      </c>
      <c r="U6473">
        <f t="shared" si="557"/>
        <v>1.3799999999999999E-3</v>
      </c>
    </row>
    <row r="6474" spans="1:21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553"/>
        <v>4080</v>
      </c>
      <c r="I6474" s="1"/>
      <c r="J6474" s="1">
        <v>1</v>
      </c>
      <c r="K6474" s="1">
        <f t="shared" si="554"/>
        <v>12954000</v>
      </c>
      <c r="L6474" s="1">
        <v>1</v>
      </c>
      <c r="M6474" s="1">
        <f t="shared" si="555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556"/>
        <v>7</v>
      </c>
      <c r="S6474">
        <v>0.18</v>
      </c>
      <c r="T6474">
        <v>2.3E-3</v>
      </c>
      <c r="U6474">
        <f t="shared" si="557"/>
        <v>1.3799999999999999E-3</v>
      </c>
    </row>
    <row r="6475" spans="1:21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553"/>
        <v>4080</v>
      </c>
      <c r="I6475" s="1"/>
      <c r="J6475" s="1">
        <v>1</v>
      </c>
      <c r="K6475" s="1">
        <f t="shared" si="554"/>
        <v>12956000</v>
      </c>
      <c r="L6475" s="1">
        <v>1</v>
      </c>
      <c r="M6475" s="1">
        <f t="shared" si="555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556"/>
        <v>7</v>
      </c>
      <c r="S6475">
        <v>0.18</v>
      </c>
      <c r="T6475">
        <v>2.3E-3</v>
      </c>
      <c r="U6475">
        <f t="shared" si="557"/>
        <v>1.3799999999999999E-3</v>
      </c>
    </row>
    <row r="6476" spans="1:21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553"/>
        <v>4080</v>
      </c>
      <c r="I6476" s="1"/>
      <c r="J6476" s="1">
        <v>1</v>
      </c>
      <c r="K6476" s="1">
        <f t="shared" si="554"/>
        <v>12958000</v>
      </c>
      <c r="L6476" s="1">
        <v>1</v>
      </c>
      <c r="M6476" s="1">
        <f t="shared" si="555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556"/>
        <v>7</v>
      </c>
      <c r="S6476">
        <v>0.18</v>
      </c>
      <c r="T6476">
        <v>2.3E-3</v>
      </c>
      <c r="U6476">
        <f t="shared" si="557"/>
        <v>1.3799999999999999E-3</v>
      </c>
    </row>
    <row r="6477" spans="1:21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553"/>
        <v>4080</v>
      </c>
      <c r="I6477" s="1"/>
      <c r="J6477" s="1">
        <v>1</v>
      </c>
      <c r="K6477" s="1">
        <f t="shared" si="554"/>
        <v>12960000</v>
      </c>
      <c r="L6477" s="1">
        <v>1</v>
      </c>
      <c r="M6477" s="1">
        <f t="shared" si="555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556"/>
        <v>7</v>
      </c>
      <c r="S6477">
        <v>0.18</v>
      </c>
      <c r="T6477">
        <v>2.3E-3</v>
      </c>
      <c r="U6477">
        <f t="shared" si="557"/>
        <v>1.3799999999999999E-3</v>
      </c>
    </row>
    <row r="6478" spans="1:21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553"/>
        <v>4090</v>
      </c>
      <c r="I6478" s="1"/>
      <c r="J6478" s="1">
        <v>1</v>
      </c>
      <c r="K6478" s="1">
        <f t="shared" si="554"/>
        <v>12962000</v>
      </c>
      <c r="L6478" s="1">
        <v>1</v>
      </c>
      <c r="M6478" s="1">
        <f t="shared" si="555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556"/>
        <v>7</v>
      </c>
      <c r="S6478">
        <v>0.18</v>
      </c>
      <c r="T6478">
        <v>2.3E-3</v>
      </c>
      <c r="U6478">
        <f t="shared" si="557"/>
        <v>1.3799999999999999E-3</v>
      </c>
    </row>
    <row r="6479" spans="1:21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553"/>
        <v>4090</v>
      </c>
      <c r="I6479" s="1"/>
      <c r="J6479" s="1">
        <v>1</v>
      </c>
      <c r="K6479" s="1">
        <f t="shared" si="554"/>
        <v>12964000</v>
      </c>
      <c r="L6479" s="1">
        <v>1</v>
      </c>
      <c r="M6479" s="1">
        <f t="shared" si="555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556"/>
        <v>7</v>
      </c>
      <c r="S6479">
        <v>0.18</v>
      </c>
      <c r="T6479">
        <v>2.3E-3</v>
      </c>
      <c r="U6479">
        <f t="shared" si="557"/>
        <v>1.3799999999999999E-3</v>
      </c>
    </row>
    <row r="6480" spans="1:21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553"/>
        <v>4090</v>
      </c>
      <c r="I6480" s="1"/>
      <c r="J6480" s="1">
        <v>1</v>
      </c>
      <c r="K6480" s="1">
        <f t="shared" si="554"/>
        <v>12966000</v>
      </c>
      <c r="L6480" s="1">
        <v>1</v>
      </c>
      <c r="M6480" s="1">
        <f t="shared" si="555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556"/>
        <v>7</v>
      </c>
      <c r="S6480">
        <v>0.18</v>
      </c>
      <c r="T6480">
        <v>2.3E-3</v>
      </c>
      <c r="U6480">
        <f t="shared" si="557"/>
        <v>1.3799999999999999E-3</v>
      </c>
    </row>
    <row r="6481" spans="1:21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553"/>
        <v>4090</v>
      </c>
      <c r="I6481" s="1"/>
      <c r="J6481" s="1">
        <v>1</v>
      </c>
      <c r="K6481" s="1">
        <f t="shared" si="554"/>
        <v>12968000</v>
      </c>
      <c r="L6481" s="1">
        <v>1</v>
      </c>
      <c r="M6481" s="1">
        <f t="shared" si="555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556"/>
        <v>7</v>
      </c>
      <c r="S6481">
        <v>0.18</v>
      </c>
      <c r="T6481">
        <v>2.3E-3</v>
      </c>
      <c r="U6481">
        <f t="shared" si="557"/>
        <v>1.3799999999999999E-3</v>
      </c>
    </row>
    <row r="6482" spans="1:21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553"/>
        <v>4090</v>
      </c>
      <c r="I6482" s="1"/>
      <c r="J6482" s="1">
        <v>1</v>
      </c>
      <c r="K6482" s="1">
        <f t="shared" si="554"/>
        <v>12970000</v>
      </c>
      <c r="L6482" s="1">
        <v>1</v>
      </c>
      <c r="M6482" s="1">
        <f t="shared" si="555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556"/>
        <v>7</v>
      </c>
      <c r="S6482">
        <v>0.18</v>
      </c>
      <c r="T6482">
        <v>2.3E-3</v>
      </c>
      <c r="U6482">
        <f t="shared" si="557"/>
        <v>1.3799999999999999E-3</v>
      </c>
    </row>
    <row r="6483" spans="1:21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553"/>
        <v>4090</v>
      </c>
      <c r="I6483" s="1"/>
      <c r="J6483" s="1">
        <v>1</v>
      </c>
      <c r="K6483" s="1">
        <f t="shared" si="554"/>
        <v>12972000</v>
      </c>
      <c r="L6483" s="1">
        <v>1</v>
      </c>
      <c r="M6483" s="1">
        <f t="shared" si="555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556"/>
        <v>7</v>
      </c>
      <c r="S6483">
        <v>0.18</v>
      </c>
      <c r="T6483">
        <v>2.3E-3</v>
      </c>
      <c r="U6483">
        <f t="shared" si="557"/>
        <v>1.3799999999999999E-3</v>
      </c>
    </row>
    <row r="6484" spans="1:21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553"/>
        <v>4090</v>
      </c>
      <c r="I6484" s="1"/>
      <c r="J6484" s="1">
        <v>1</v>
      </c>
      <c r="K6484" s="1">
        <f t="shared" si="554"/>
        <v>12974000</v>
      </c>
      <c r="L6484" s="1">
        <v>1</v>
      </c>
      <c r="M6484" s="1">
        <f t="shared" si="555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556"/>
        <v>7</v>
      </c>
      <c r="S6484">
        <v>0.18</v>
      </c>
      <c r="T6484">
        <v>2.3E-3</v>
      </c>
      <c r="U6484">
        <f t="shared" si="557"/>
        <v>1.3799999999999999E-3</v>
      </c>
    </row>
    <row r="6485" spans="1:21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553"/>
        <v>4090</v>
      </c>
      <c r="I6485" s="1"/>
      <c r="J6485" s="1">
        <v>1</v>
      </c>
      <c r="K6485" s="1">
        <f t="shared" si="554"/>
        <v>12976000</v>
      </c>
      <c r="L6485" s="1">
        <v>1</v>
      </c>
      <c r="M6485" s="1">
        <f t="shared" si="555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556"/>
        <v>7</v>
      </c>
      <c r="S6485">
        <v>0.18</v>
      </c>
      <c r="T6485">
        <v>2.3E-3</v>
      </c>
      <c r="U6485">
        <f t="shared" si="557"/>
        <v>1.3799999999999999E-3</v>
      </c>
    </row>
    <row r="6486" spans="1:21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553"/>
        <v>4090</v>
      </c>
      <c r="I6486" s="1"/>
      <c r="J6486" s="1">
        <v>1</v>
      </c>
      <c r="K6486" s="1">
        <f t="shared" si="554"/>
        <v>12978000</v>
      </c>
      <c r="L6486" s="1">
        <v>1</v>
      </c>
      <c r="M6486" s="1">
        <f t="shared" si="555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556"/>
        <v>7</v>
      </c>
      <c r="S6486">
        <v>0.18</v>
      </c>
      <c r="T6486">
        <v>2.3E-3</v>
      </c>
      <c r="U6486">
        <f t="shared" si="557"/>
        <v>1.3799999999999999E-3</v>
      </c>
    </row>
    <row r="6487" spans="1:21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553"/>
        <v>4090</v>
      </c>
      <c r="I6487" s="1"/>
      <c r="J6487" s="1">
        <v>1</v>
      </c>
      <c r="K6487" s="1">
        <f t="shared" si="554"/>
        <v>12980000</v>
      </c>
      <c r="L6487" s="1">
        <v>1</v>
      </c>
      <c r="M6487" s="1">
        <f t="shared" si="555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556"/>
        <v>7</v>
      </c>
      <c r="S6487">
        <v>0.18</v>
      </c>
      <c r="T6487">
        <v>2.3E-3</v>
      </c>
      <c r="U6487">
        <f t="shared" si="557"/>
        <v>1.3799999999999999E-3</v>
      </c>
    </row>
    <row r="6488" spans="1:21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553"/>
        <v>4090</v>
      </c>
      <c r="I6488" s="1"/>
      <c r="J6488" s="1">
        <v>1</v>
      </c>
      <c r="K6488" s="1">
        <f t="shared" si="554"/>
        <v>12982000</v>
      </c>
      <c r="L6488" s="1">
        <v>1</v>
      </c>
      <c r="M6488" s="1">
        <f t="shared" si="555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556"/>
        <v>7</v>
      </c>
      <c r="S6488">
        <v>0.18</v>
      </c>
      <c r="T6488">
        <v>2.3E-3</v>
      </c>
      <c r="U6488">
        <f t="shared" si="557"/>
        <v>1.3799999999999999E-3</v>
      </c>
    </row>
    <row r="6489" spans="1:21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553"/>
        <v>4090</v>
      </c>
      <c r="I6489" s="1"/>
      <c r="J6489" s="1">
        <v>1</v>
      </c>
      <c r="K6489" s="1">
        <f t="shared" si="554"/>
        <v>12984000</v>
      </c>
      <c r="L6489" s="1">
        <v>1</v>
      </c>
      <c r="M6489" s="1">
        <f t="shared" si="555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556"/>
        <v>7</v>
      </c>
      <c r="S6489">
        <v>0.18</v>
      </c>
      <c r="T6489">
        <v>2.3E-3</v>
      </c>
      <c r="U6489">
        <f t="shared" si="557"/>
        <v>1.3799999999999999E-3</v>
      </c>
    </row>
    <row r="6490" spans="1:21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553"/>
        <v>4090</v>
      </c>
      <c r="I6490" s="1"/>
      <c r="J6490" s="1">
        <v>1</v>
      </c>
      <c r="K6490" s="1">
        <f t="shared" si="554"/>
        <v>12986000</v>
      </c>
      <c r="L6490" s="1">
        <v>1</v>
      </c>
      <c r="M6490" s="1">
        <f t="shared" si="555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556"/>
        <v>7</v>
      </c>
      <c r="S6490">
        <v>0.18</v>
      </c>
      <c r="T6490">
        <v>2.3E-3</v>
      </c>
      <c r="U6490">
        <f t="shared" si="557"/>
        <v>1.3799999999999999E-3</v>
      </c>
    </row>
    <row r="6491" spans="1:21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553"/>
        <v>4090</v>
      </c>
      <c r="I6491" s="1"/>
      <c r="J6491" s="1">
        <v>1</v>
      </c>
      <c r="K6491" s="1">
        <f t="shared" si="554"/>
        <v>12988000</v>
      </c>
      <c r="L6491" s="1">
        <v>1</v>
      </c>
      <c r="M6491" s="1">
        <f t="shared" si="555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556"/>
        <v>7</v>
      </c>
      <c r="S6491">
        <v>0.18</v>
      </c>
      <c r="T6491">
        <v>2.3E-3</v>
      </c>
      <c r="U6491">
        <f t="shared" si="557"/>
        <v>1.3799999999999999E-3</v>
      </c>
    </row>
    <row r="6492" spans="1:21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553"/>
        <v>4090</v>
      </c>
      <c r="I6492" s="1"/>
      <c r="J6492" s="1">
        <v>1</v>
      </c>
      <c r="K6492" s="1">
        <f t="shared" si="554"/>
        <v>12990000</v>
      </c>
      <c r="L6492" s="1">
        <v>1</v>
      </c>
      <c r="M6492" s="1">
        <f t="shared" si="555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556"/>
        <v>7</v>
      </c>
      <c r="S6492">
        <v>0.18</v>
      </c>
      <c r="T6492">
        <v>2.3E-3</v>
      </c>
      <c r="U6492">
        <f t="shared" si="557"/>
        <v>1.3799999999999999E-3</v>
      </c>
    </row>
    <row r="6493" spans="1:21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553"/>
        <v>4090</v>
      </c>
      <c r="I6493" s="1"/>
      <c r="J6493" s="1">
        <v>1</v>
      </c>
      <c r="K6493" s="1">
        <f t="shared" si="554"/>
        <v>12992000</v>
      </c>
      <c r="L6493" s="1">
        <v>1</v>
      </c>
      <c r="M6493" s="1">
        <f t="shared" si="555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556"/>
        <v>7</v>
      </c>
      <c r="S6493">
        <v>0.18</v>
      </c>
      <c r="T6493">
        <v>2.3E-3</v>
      </c>
      <c r="U6493">
        <f t="shared" si="557"/>
        <v>1.3799999999999999E-3</v>
      </c>
    </row>
    <row r="6494" spans="1:21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553"/>
        <v>4090</v>
      </c>
      <c r="I6494" s="1"/>
      <c r="J6494" s="1">
        <v>1</v>
      </c>
      <c r="K6494" s="1">
        <f t="shared" si="554"/>
        <v>12994000</v>
      </c>
      <c r="L6494" s="1">
        <v>1</v>
      </c>
      <c r="M6494" s="1">
        <f t="shared" si="555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556"/>
        <v>7</v>
      </c>
      <c r="S6494">
        <v>0.18</v>
      </c>
      <c r="T6494">
        <v>2.3E-3</v>
      </c>
      <c r="U6494">
        <f t="shared" si="557"/>
        <v>1.3799999999999999E-3</v>
      </c>
    </row>
    <row r="6495" spans="1:21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553"/>
        <v>4090</v>
      </c>
      <c r="I6495" s="1"/>
      <c r="J6495" s="1">
        <v>1</v>
      </c>
      <c r="K6495" s="1">
        <f t="shared" si="554"/>
        <v>12996000</v>
      </c>
      <c r="L6495" s="1">
        <v>1</v>
      </c>
      <c r="M6495" s="1">
        <f t="shared" si="555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556"/>
        <v>7</v>
      </c>
      <c r="S6495">
        <v>0.18</v>
      </c>
      <c r="T6495">
        <v>2.3E-3</v>
      </c>
      <c r="U6495">
        <f t="shared" si="557"/>
        <v>1.3799999999999999E-3</v>
      </c>
    </row>
    <row r="6496" spans="1:21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553"/>
        <v>4090</v>
      </c>
      <c r="I6496" s="1"/>
      <c r="J6496" s="1">
        <v>1</v>
      </c>
      <c r="K6496" s="1">
        <f t="shared" si="554"/>
        <v>12998000</v>
      </c>
      <c r="L6496" s="1">
        <v>1</v>
      </c>
      <c r="M6496" s="1">
        <f t="shared" si="555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556"/>
        <v>7</v>
      </c>
      <c r="S6496">
        <v>0.18</v>
      </c>
      <c r="T6496">
        <v>2.3E-3</v>
      </c>
      <c r="U6496">
        <f t="shared" si="557"/>
        <v>1.3799999999999999E-3</v>
      </c>
    </row>
    <row r="6497" spans="1:21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553"/>
        <v>4090</v>
      </c>
      <c r="I6497" s="1"/>
      <c r="J6497" s="1">
        <v>1</v>
      </c>
      <c r="K6497" s="1">
        <f t="shared" si="554"/>
        <v>13000000</v>
      </c>
      <c r="L6497" s="1">
        <v>1</v>
      </c>
      <c r="M6497" s="1">
        <f t="shared" si="555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556"/>
        <v>7</v>
      </c>
      <c r="S6497">
        <v>0.18</v>
      </c>
      <c r="T6497">
        <v>2.3E-3</v>
      </c>
      <c r="U6497">
        <f t="shared" si="557"/>
        <v>1.3799999999999999E-3</v>
      </c>
    </row>
    <row r="6498" spans="1:21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553"/>
        <v>4090</v>
      </c>
      <c r="I6498" s="1"/>
      <c r="J6498" s="1">
        <v>1</v>
      </c>
      <c r="K6498" s="1">
        <f t="shared" si="554"/>
        <v>13002000</v>
      </c>
      <c r="L6498" s="1">
        <v>1</v>
      </c>
      <c r="M6498" s="1">
        <f t="shared" si="555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556"/>
        <v>7</v>
      </c>
      <c r="S6498">
        <v>0.18</v>
      </c>
      <c r="T6498">
        <v>2.3E-3</v>
      </c>
      <c r="U6498">
        <f t="shared" si="557"/>
        <v>1.3799999999999999E-3</v>
      </c>
    </row>
    <row r="6499" spans="1:21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553"/>
        <v>4090</v>
      </c>
      <c r="I6499" s="1"/>
      <c r="J6499" s="1">
        <v>1</v>
      </c>
      <c r="K6499" s="1">
        <f t="shared" si="554"/>
        <v>13004000</v>
      </c>
      <c r="L6499" s="1">
        <v>1</v>
      </c>
      <c r="M6499" s="1">
        <f t="shared" si="555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556"/>
        <v>7</v>
      </c>
      <c r="S6499">
        <v>0.18</v>
      </c>
      <c r="T6499">
        <v>2.3E-3</v>
      </c>
      <c r="U6499">
        <f t="shared" si="557"/>
        <v>1.3799999999999999E-3</v>
      </c>
    </row>
    <row r="6500" spans="1:21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553"/>
        <v>4090</v>
      </c>
      <c r="I6500" s="1"/>
      <c r="J6500" s="1">
        <v>1</v>
      </c>
      <c r="K6500" s="1">
        <f t="shared" si="554"/>
        <v>13006000</v>
      </c>
      <c r="L6500" s="1">
        <v>1</v>
      </c>
      <c r="M6500" s="1">
        <f t="shared" si="555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556"/>
        <v>7</v>
      </c>
      <c r="S6500">
        <v>0.18</v>
      </c>
      <c r="T6500">
        <v>2.3E-3</v>
      </c>
      <c r="U6500">
        <f t="shared" si="557"/>
        <v>1.3799999999999999E-3</v>
      </c>
    </row>
    <row r="6501" spans="1:21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553"/>
        <v>4090</v>
      </c>
      <c r="I6501" s="1"/>
      <c r="J6501" s="1">
        <v>1</v>
      </c>
      <c r="K6501" s="1">
        <f t="shared" si="554"/>
        <v>13008000</v>
      </c>
      <c r="L6501" s="1">
        <v>1</v>
      </c>
      <c r="M6501" s="1">
        <f t="shared" si="555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556"/>
        <v>7</v>
      </c>
      <c r="S6501">
        <v>0.18</v>
      </c>
      <c r="T6501">
        <v>2.3E-3</v>
      </c>
      <c r="U6501">
        <f t="shared" si="557"/>
        <v>1.3799999999999999E-3</v>
      </c>
    </row>
    <row r="6502" spans="1:21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553"/>
        <v>4090</v>
      </c>
      <c r="I6502" s="1"/>
      <c r="J6502" s="1">
        <v>1</v>
      </c>
      <c r="K6502" s="1">
        <f t="shared" si="554"/>
        <v>13010000</v>
      </c>
      <c r="L6502" s="1">
        <v>1</v>
      </c>
      <c r="M6502" s="1">
        <f t="shared" si="555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556"/>
        <v>7</v>
      </c>
      <c r="S6502">
        <v>0.18</v>
      </c>
      <c r="T6502">
        <v>2.3E-3</v>
      </c>
      <c r="U6502">
        <f t="shared" si="557"/>
        <v>1.3799999999999999E-3</v>
      </c>
    </row>
    <row r="6503" spans="1:21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553"/>
        <v>4100</v>
      </c>
      <c r="J6503" s="2">
        <v>1</v>
      </c>
      <c r="K6503" s="2">
        <f t="shared" si="554"/>
        <v>13012000</v>
      </c>
      <c r="L6503" s="2">
        <v>1</v>
      </c>
      <c r="M6503" s="2">
        <f t="shared" si="555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556"/>
        <v>7</v>
      </c>
      <c r="S6503">
        <v>0.18</v>
      </c>
      <c r="T6503">
        <v>2.3E-3</v>
      </c>
      <c r="U6503">
        <f t="shared" si="557"/>
        <v>1.3799999999999999E-3</v>
      </c>
    </row>
    <row r="6504" spans="1:21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553"/>
        <v>4100</v>
      </c>
      <c r="J6504" s="2">
        <v>1</v>
      </c>
      <c r="K6504" s="2">
        <f t="shared" si="554"/>
        <v>13014000</v>
      </c>
      <c r="L6504" s="2">
        <v>1</v>
      </c>
      <c r="M6504" s="2">
        <f t="shared" si="555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556"/>
        <v>7</v>
      </c>
      <c r="S6504">
        <v>0.18</v>
      </c>
      <c r="T6504">
        <v>2.3E-3</v>
      </c>
      <c r="U6504">
        <f t="shared" si="557"/>
        <v>1.3799999999999999E-3</v>
      </c>
    </row>
    <row r="6505" spans="1:21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553"/>
        <v>4100</v>
      </c>
      <c r="J6505" s="2">
        <v>1</v>
      </c>
      <c r="K6505" s="2">
        <f t="shared" si="554"/>
        <v>13016000</v>
      </c>
      <c r="L6505" s="2">
        <v>1</v>
      </c>
      <c r="M6505" s="2">
        <f t="shared" si="555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556"/>
        <v>7</v>
      </c>
      <c r="S6505">
        <v>0.18</v>
      </c>
      <c r="T6505">
        <v>2.3E-3</v>
      </c>
      <c r="U6505">
        <f t="shared" si="557"/>
        <v>1.3799999999999999E-3</v>
      </c>
    </row>
    <row r="6506" spans="1:21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553"/>
        <v>4100</v>
      </c>
      <c r="J6506" s="2">
        <v>1</v>
      </c>
      <c r="K6506" s="2">
        <f t="shared" si="554"/>
        <v>13018000</v>
      </c>
      <c r="L6506" s="2">
        <v>1</v>
      </c>
      <c r="M6506" s="2">
        <f t="shared" si="555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556"/>
        <v>7</v>
      </c>
      <c r="S6506">
        <v>0.18</v>
      </c>
      <c r="T6506">
        <v>2.3E-3</v>
      </c>
      <c r="U6506">
        <f t="shared" si="557"/>
        <v>1.3799999999999999E-3</v>
      </c>
    </row>
    <row r="6507" spans="1:21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553"/>
        <v>4100</v>
      </c>
      <c r="J6507" s="2">
        <v>1</v>
      </c>
      <c r="K6507" s="2">
        <f t="shared" si="554"/>
        <v>13020000</v>
      </c>
      <c r="L6507" s="2">
        <v>1</v>
      </c>
      <c r="M6507" s="2">
        <f t="shared" si="555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556"/>
        <v>7</v>
      </c>
      <c r="S6507">
        <v>0.18</v>
      </c>
      <c r="T6507">
        <v>2.3E-3</v>
      </c>
      <c r="U6507">
        <f t="shared" si="557"/>
        <v>1.3799999999999999E-3</v>
      </c>
    </row>
    <row r="6508" spans="1:21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553"/>
        <v>4100</v>
      </c>
      <c r="J6508" s="2">
        <v>1</v>
      </c>
      <c r="K6508" s="2">
        <f t="shared" si="554"/>
        <v>13022000</v>
      </c>
      <c r="L6508" s="2">
        <v>1</v>
      </c>
      <c r="M6508" s="2">
        <f t="shared" si="555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556"/>
        <v>7</v>
      </c>
      <c r="S6508">
        <v>0.18</v>
      </c>
      <c r="T6508">
        <v>2.3E-3</v>
      </c>
      <c r="U6508">
        <f t="shared" si="557"/>
        <v>1.3799999999999999E-3</v>
      </c>
    </row>
    <row r="6509" spans="1:21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553"/>
        <v>4100</v>
      </c>
      <c r="J6509" s="2">
        <v>1</v>
      </c>
      <c r="K6509" s="2">
        <f t="shared" si="554"/>
        <v>13024000</v>
      </c>
      <c r="L6509" s="2">
        <v>1</v>
      </c>
      <c r="M6509" s="2">
        <f t="shared" si="555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556"/>
        <v>7</v>
      </c>
      <c r="S6509">
        <v>0.18</v>
      </c>
      <c r="T6509">
        <v>2.3E-3</v>
      </c>
      <c r="U6509">
        <f t="shared" si="557"/>
        <v>1.3799999999999999E-3</v>
      </c>
    </row>
    <row r="6510" spans="1:21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553"/>
        <v>4100</v>
      </c>
      <c r="J6510" s="2">
        <v>1</v>
      </c>
      <c r="K6510" s="2">
        <f t="shared" si="554"/>
        <v>13026000</v>
      </c>
      <c r="L6510" s="2">
        <v>1</v>
      </c>
      <c r="M6510" s="2">
        <f t="shared" si="555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556"/>
        <v>7</v>
      </c>
      <c r="S6510">
        <v>0.18</v>
      </c>
      <c r="T6510">
        <v>2.3E-3</v>
      </c>
      <c r="U6510">
        <f t="shared" si="557"/>
        <v>1.3799999999999999E-3</v>
      </c>
    </row>
    <row r="6511" spans="1:21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553"/>
        <v>4100</v>
      </c>
      <c r="J6511" s="2">
        <v>1</v>
      </c>
      <c r="K6511" s="2">
        <f t="shared" si="554"/>
        <v>13028000</v>
      </c>
      <c r="L6511" s="2">
        <v>1</v>
      </c>
      <c r="M6511" s="2">
        <f t="shared" si="555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556"/>
        <v>7</v>
      </c>
      <c r="S6511">
        <v>0.18</v>
      </c>
      <c r="T6511">
        <v>2.3E-3</v>
      </c>
      <c r="U6511">
        <f t="shared" si="557"/>
        <v>1.3799999999999999E-3</v>
      </c>
    </row>
    <row r="6512" spans="1:21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553"/>
        <v>4100</v>
      </c>
      <c r="J6512" s="2">
        <v>1</v>
      </c>
      <c r="K6512" s="2">
        <f t="shared" si="554"/>
        <v>13030000</v>
      </c>
      <c r="L6512" s="2">
        <v>1</v>
      </c>
      <c r="M6512" s="2">
        <f t="shared" si="555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556"/>
        <v>7</v>
      </c>
      <c r="S6512">
        <v>0.18</v>
      </c>
      <c r="T6512">
        <v>2.3E-3</v>
      </c>
      <c r="U6512">
        <f t="shared" si="557"/>
        <v>1.3799999999999999E-3</v>
      </c>
    </row>
    <row r="6513" spans="1:21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553"/>
        <v>4100</v>
      </c>
      <c r="J6513" s="2">
        <v>1</v>
      </c>
      <c r="K6513" s="2">
        <f t="shared" si="554"/>
        <v>13032000</v>
      </c>
      <c r="L6513" s="2">
        <v>1</v>
      </c>
      <c r="M6513" s="2">
        <f t="shared" si="555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556"/>
        <v>7</v>
      </c>
      <c r="S6513">
        <v>0.18</v>
      </c>
      <c r="T6513">
        <v>2.3E-3</v>
      </c>
      <c r="U6513">
        <f t="shared" si="557"/>
        <v>1.3799999999999999E-3</v>
      </c>
    </row>
    <row r="6514" spans="1:21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553"/>
        <v>4100</v>
      </c>
      <c r="J6514" s="2">
        <v>1</v>
      </c>
      <c r="K6514" s="2">
        <f t="shared" si="554"/>
        <v>13034000</v>
      </c>
      <c r="L6514" s="2">
        <v>1</v>
      </c>
      <c r="M6514" s="2">
        <f t="shared" si="555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556"/>
        <v>7</v>
      </c>
      <c r="S6514">
        <v>0.18</v>
      </c>
      <c r="T6514">
        <v>2.3E-3</v>
      </c>
      <c r="U6514">
        <f t="shared" si="557"/>
        <v>1.3799999999999999E-3</v>
      </c>
    </row>
    <row r="6515" spans="1:21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553"/>
        <v>4100</v>
      </c>
      <c r="J6515" s="2">
        <v>1</v>
      </c>
      <c r="K6515" s="2">
        <f t="shared" si="554"/>
        <v>13036000</v>
      </c>
      <c r="L6515" s="2">
        <v>1</v>
      </c>
      <c r="M6515" s="2">
        <f t="shared" si="555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556"/>
        <v>7</v>
      </c>
      <c r="S6515">
        <v>0.18</v>
      </c>
      <c r="T6515">
        <v>2.3E-3</v>
      </c>
      <c r="U6515">
        <f t="shared" si="557"/>
        <v>1.3799999999999999E-3</v>
      </c>
    </row>
    <row r="6516" spans="1:21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553"/>
        <v>4100</v>
      </c>
      <c r="J6516" s="2">
        <v>1</v>
      </c>
      <c r="K6516" s="2">
        <f t="shared" si="554"/>
        <v>13038000</v>
      </c>
      <c r="L6516" s="2">
        <v>1</v>
      </c>
      <c r="M6516" s="2">
        <f t="shared" si="555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556"/>
        <v>7</v>
      </c>
      <c r="S6516">
        <v>0.18</v>
      </c>
      <c r="T6516">
        <v>2.3E-3</v>
      </c>
      <c r="U6516">
        <f t="shared" si="557"/>
        <v>1.3799999999999999E-3</v>
      </c>
    </row>
    <row r="6517" spans="1:21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553"/>
        <v>4100</v>
      </c>
      <c r="J6517" s="2">
        <v>1</v>
      </c>
      <c r="K6517" s="2">
        <f t="shared" si="554"/>
        <v>13040000</v>
      </c>
      <c r="L6517" s="2">
        <v>1</v>
      </c>
      <c r="M6517" s="2">
        <f t="shared" si="555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556"/>
        <v>7</v>
      </c>
      <c r="S6517">
        <v>0.18</v>
      </c>
      <c r="T6517">
        <v>2.3E-3</v>
      </c>
      <c r="U6517">
        <f t="shared" si="557"/>
        <v>1.3799999999999999E-3</v>
      </c>
    </row>
    <row r="6518" spans="1:21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553"/>
        <v>4100</v>
      </c>
      <c r="J6518" s="2">
        <v>1</v>
      </c>
      <c r="K6518" s="2">
        <f t="shared" si="554"/>
        <v>13042000</v>
      </c>
      <c r="L6518" s="2">
        <v>1</v>
      </c>
      <c r="M6518" s="2">
        <f t="shared" si="555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556"/>
        <v>7</v>
      </c>
      <c r="S6518">
        <v>0.18</v>
      </c>
      <c r="T6518">
        <v>2.3E-3</v>
      </c>
      <c r="U6518">
        <f t="shared" si="557"/>
        <v>1.3799999999999999E-3</v>
      </c>
    </row>
    <row r="6519" spans="1:21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553"/>
        <v>4100</v>
      </c>
      <c r="J6519" s="2">
        <v>1</v>
      </c>
      <c r="K6519" s="2">
        <f t="shared" si="554"/>
        <v>13044000</v>
      </c>
      <c r="L6519" s="2">
        <v>1</v>
      </c>
      <c r="M6519" s="2">
        <f t="shared" si="555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556"/>
        <v>7</v>
      </c>
      <c r="S6519">
        <v>0.18</v>
      </c>
      <c r="T6519">
        <v>2.3E-3</v>
      </c>
      <c r="U6519">
        <f t="shared" si="557"/>
        <v>1.3799999999999999E-3</v>
      </c>
    </row>
    <row r="6520" spans="1:21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553"/>
        <v>4100</v>
      </c>
      <c r="J6520" s="2">
        <v>1</v>
      </c>
      <c r="K6520" s="2">
        <f t="shared" si="554"/>
        <v>13046000</v>
      </c>
      <c r="L6520" s="2">
        <v>1</v>
      </c>
      <c r="M6520" s="2">
        <f t="shared" si="555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556"/>
        <v>7</v>
      </c>
      <c r="S6520">
        <v>0.18</v>
      </c>
      <c r="T6520">
        <v>2.3E-3</v>
      </c>
      <c r="U6520">
        <f t="shared" si="557"/>
        <v>1.3799999999999999E-3</v>
      </c>
    </row>
    <row r="6521" spans="1:21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553"/>
        <v>4100</v>
      </c>
      <c r="J6521" s="2">
        <v>1</v>
      </c>
      <c r="K6521" s="2">
        <f t="shared" si="554"/>
        <v>13048000</v>
      </c>
      <c r="L6521" s="2">
        <v>1</v>
      </c>
      <c r="M6521" s="2">
        <f t="shared" si="555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556"/>
        <v>7</v>
      </c>
      <c r="S6521">
        <v>0.18</v>
      </c>
      <c r="T6521">
        <v>2.3E-3</v>
      </c>
      <c r="U6521">
        <f t="shared" si="557"/>
        <v>1.3799999999999999E-3</v>
      </c>
    </row>
    <row r="6522" spans="1:21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553"/>
        <v>4100</v>
      </c>
      <c r="J6522" s="2">
        <v>1</v>
      </c>
      <c r="K6522" s="2">
        <f t="shared" si="554"/>
        <v>13050000</v>
      </c>
      <c r="L6522" s="2">
        <v>1</v>
      </c>
      <c r="M6522" s="2">
        <f t="shared" si="555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556"/>
        <v>7</v>
      </c>
      <c r="S6522">
        <v>0.18</v>
      </c>
      <c r="T6522">
        <v>2.3E-3</v>
      </c>
      <c r="U6522">
        <f t="shared" si="557"/>
        <v>1.3799999999999999E-3</v>
      </c>
    </row>
    <row r="6523" spans="1:21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553"/>
        <v>4100</v>
      </c>
      <c r="J6523" s="2">
        <v>1</v>
      </c>
      <c r="K6523" s="2">
        <f t="shared" si="554"/>
        <v>13052000</v>
      </c>
      <c r="L6523" s="2">
        <v>1</v>
      </c>
      <c r="M6523" s="2">
        <f t="shared" si="555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556"/>
        <v>7</v>
      </c>
      <c r="S6523">
        <v>0.18</v>
      </c>
      <c r="T6523">
        <v>2.3E-3</v>
      </c>
      <c r="U6523">
        <f t="shared" si="557"/>
        <v>1.3799999999999999E-3</v>
      </c>
    </row>
    <row r="6524" spans="1:21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558">ROUNDDOWN(A6523/50*20+1500,-1)</f>
        <v>4100</v>
      </c>
      <c r="J6524" s="2">
        <v>1</v>
      </c>
      <c r="K6524" s="2">
        <f t="shared" si="554"/>
        <v>13054000</v>
      </c>
      <c r="L6524" s="2">
        <v>1</v>
      </c>
      <c r="M6524" s="2">
        <f t="shared" si="555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556"/>
        <v>7</v>
      </c>
      <c r="S6524">
        <v>0.18</v>
      </c>
      <c r="T6524">
        <v>2.3E-3</v>
      </c>
      <c r="U6524">
        <f t="shared" si="557"/>
        <v>1.3799999999999999E-3</v>
      </c>
    </row>
    <row r="6525" spans="1:21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558"/>
        <v>4100</v>
      </c>
      <c r="J6525" s="2">
        <v>1</v>
      </c>
      <c r="K6525" s="2">
        <f t="shared" si="554"/>
        <v>13056000</v>
      </c>
      <c r="L6525" s="2">
        <v>1</v>
      </c>
      <c r="M6525" s="2">
        <f t="shared" si="555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556"/>
        <v>7</v>
      </c>
      <c r="S6525">
        <v>0.18</v>
      </c>
      <c r="T6525">
        <v>2.3E-3</v>
      </c>
      <c r="U6525">
        <f t="shared" si="557"/>
        <v>1.3799999999999999E-3</v>
      </c>
    </row>
    <row r="6526" spans="1:21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558"/>
        <v>4100</v>
      </c>
      <c r="J6526" s="2">
        <v>1</v>
      </c>
      <c r="K6526" s="2">
        <f t="shared" si="554"/>
        <v>13058000</v>
      </c>
      <c r="L6526" s="2">
        <v>1</v>
      </c>
      <c r="M6526" s="2">
        <f t="shared" si="555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556"/>
        <v>7</v>
      </c>
      <c r="S6526">
        <v>0.18</v>
      </c>
      <c r="T6526">
        <v>2.3E-3</v>
      </c>
      <c r="U6526">
        <f t="shared" si="557"/>
        <v>1.3799999999999999E-3</v>
      </c>
    </row>
    <row r="6527" spans="1:21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558"/>
        <v>4100</v>
      </c>
      <c r="J6527" s="2">
        <v>1</v>
      </c>
      <c r="K6527" s="2">
        <f t="shared" si="554"/>
        <v>13060000</v>
      </c>
      <c r="L6527" s="2">
        <v>1</v>
      </c>
      <c r="M6527" s="2">
        <f t="shared" si="555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556"/>
        <v>7</v>
      </c>
      <c r="S6527">
        <v>0.18</v>
      </c>
      <c r="T6527">
        <v>2.3E-3</v>
      </c>
      <c r="U6527">
        <f t="shared" si="557"/>
        <v>1.3799999999999999E-3</v>
      </c>
    </row>
    <row r="6528" spans="1:21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558"/>
        <v>4110</v>
      </c>
      <c r="J6528" s="2">
        <v>1</v>
      </c>
      <c r="K6528" s="2">
        <f t="shared" si="554"/>
        <v>13062000</v>
      </c>
      <c r="L6528" s="2">
        <v>1</v>
      </c>
      <c r="M6528" s="2">
        <f t="shared" si="555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556"/>
        <v>7</v>
      </c>
      <c r="S6528">
        <v>0.18</v>
      </c>
      <c r="T6528">
        <v>2.3E-3</v>
      </c>
      <c r="U6528">
        <f t="shared" si="557"/>
        <v>1.3799999999999999E-3</v>
      </c>
    </row>
    <row r="6529" spans="1:21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558"/>
        <v>4110</v>
      </c>
      <c r="J6529" s="2">
        <v>1</v>
      </c>
      <c r="K6529" s="2">
        <f t="shared" si="554"/>
        <v>13064000</v>
      </c>
      <c r="L6529" s="2">
        <v>1</v>
      </c>
      <c r="M6529" s="2">
        <f t="shared" si="555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556"/>
        <v>7</v>
      </c>
      <c r="S6529">
        <v>0.18</v>
      </c>
      <c r="T6529">
        <v>2.3E-3</v>
      </c>
      <c r="U6529">
        <f t="shared" si="557"/>
        <v>1.3799999999999999E-3</v>
      </c>
    </row>
    <row r="6530" spans="1:21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558"/>
        <v>4110</v>
      </c>
      <c r="J6530" s="2">
        <v>1</v>
      </c>
      <c r="K6530" s="2">
        <f t="shared" si="554"/>
        <v>13066000</v>
      </c>
      <c r="L6530" s="2">
        <v>1</v>
      </c>
      <c r="M6530" s="2">
        <f t="shared" si="555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556"/>
        <v>7</v>
      </c>
      <c r="S6530">
        <v>0.18</v>
      </c>
      <c r="T6530">
        <v>2.3E-3</v>
      </c>
      <c r="U6530">
        <f t="shared" si="557"/>
        <v>1.3799999999999999E-3</v>
      </c>
    </row>
    <row r="6531" spans="1:21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558"/>
        <v>4110</v>
      </c>
      <c r="J6531" s="2">
        <v>1</v>
      </c>
      <c r="K6531" s="2">
        <f t="shared" ref="K6531:K6594" si="559">10000+A6531*2000</f>
        <v>13068000</v>
      </c>
      <c r="L6531" s="2">
        <v>1</v>
      </c>
      <c r="M6531" s="2">
        <f t="shared" ref="M6531:M6594" si="560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561">QUOTIENT(A6531,1000)+1</f>
        <v>7</v>
      </c>
      <c r="S6531">
        <v>0.18</v>
      </c>
      <c r="T6531">
        <v>2.3E-3</v>
      </c>
      <c r="U6531">
        <f t="shared" si="557"/>
        <v>1.3799999999999999E-3</v>
      </c>
    </row>
    <row r="6532" spans="1:21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558"/>
        <v>4110</v>
      </c>
      <c r="J6532" s="2">
        <v>1</v>
      </c>
      <c r="K6532" s="2">
        <f t="shared" si="559"/>
        <v>13070000</v>
      </c>
      <c r="L6532" s="2">
        <v>1</v>
      </c>
      <c r="M6532" s="2">
        <f t="shared" si="560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561"/>
        <v>7</v>
      </c>
      <c r="S6532">
        <v>0.18</v>
      </c>
      <c r="T6532">
        <v>2.3E-3</v>
      </c>
      <c r="U6532">
        <f t="shared" ref="U6532:U6595" si="562">T6532*0.6</f>
        <v>1.3799999999999999E-3</v>
      </c>
    </row>
    <row r="6533" spans="1:21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558"/>
        <v>4110</v>
      </c>
      <c r="J6533" s="2">
        <v>1</v>
      </c>
      <c r="K6533" s="2">
        <f t="shared" si="559"/>
        <v>13072000</v>
      </c>
      <c r="L6533" s="2">
        <v>1</v>
      </c>
      <c r="M6533" s="2">
        <f t="shared" si="560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561"/>
        <v>7</v>
      </c>
      <c r="S6533">
        <v>0.18</v>
      </c>
      <c r="T6533">
        <v>2.3E-3</v>
      </c>
      <c r="U6533">
        <f t="shared" si="562"/>
        <v>1.3799999999999999E-3</v>
      </c>
    </row>
    <row r="6534" spans="1:21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558"/>
        <v>4110</v>
      </c>
      <c r="J6534" s="2">
        <v>1</v>
      </c>
      <c r="K6534" s="2">
        <f t="shared" si="559"/>
        <v>13074000</v>
      </c>
      <c r="L6534" s="2">
        <v>1</v>
      </c>
      <c r="M6534" s="2">
        <f t="shared" si="560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561"/>
        <v>7</v>
      </c>
      <c r="S6534">
        <v>0.18</v>
      </c>
      <c r="T6534">
        <v>2.3E-3</v>
      </c>
      <c r="U6534">
        <f t="shared" si="562"/>
        <v>1.3799999999999999E-3</v>
      </c>
    </row>
    <row r="6535" spans="1:21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558"/>
        <v>4110</v>
      </c>
      <c r="J6535" s="2">
        <v>1</v>
      </c>
      <c r="K6535" s="2">
        <f t="shared" si="559"/>
        <v>13076000</v>
      </c>
      <c r="L6535" s="2">
        <v>1</v>
      </c>
      <c r="M6535" s="2">
        <f t="shared" si="560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561"/>
        <v>7</v>
      </c>
      <c r="S6535">
        <v>0.18</v>
      </c>
      <c r="T6535">
        <v>2.3E-3</v>
      </c>
      <c r="U6535">
        <f t="shared" si="562"/>
        <v>1.3799999999999999E-3</v>
      </c>
    </row>
    <row r="6536" spans="1:21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558"/>
        <v>4110</v>
      </c>
      <c r="J6536" s="2">
        <v>1</v>
      </c>
      <c r="K6536" s="2">
        <f t="shared" si="559"/>
        <v>13078000</v>
      </c>
      <c r="L6536" s="2">
        <v>1</v>
      </c>
      <c r="M6536" s="2">
        <f t="shared" si="560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561"/>
        <v>7</v>
      </c>
      <c r="S6536">
        <v>0.18</v>
      </c>
      <c r="T6536">
        <v>2.3E-3</v>
      </c>
      <c r="U6536">
        <f t="shared" si="562"/>
        <v>1.3799999999999999E-3</v>
      </c>
    </row>
    <row r="6537" spans="1:21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558"/>
        <v>4110</v>
      </c>
      <c r="J6537" s="2">
        <v>1</v>
      </c>
      <c r="K6537" s="2">
        <f t="shared" si="559"/>
        <v>13080000</v>
      </c>
      <c r="L6537" s="2">
        <v>1</v>
      </c>
      <c r="M6537" s="2">
        <f t="shared" si="560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561"/>
        <v>7</v>
      </c>
      <c r="S6537">
        <v>0.18</v>
      </c>
      <c r="T6537">
        <v>2.3E-3</v>
      </c>
      <c r="U6537">
        <f t="shared" si="562"/>
        <v>1.3799999999999999E-3</v>
      </c>
    </row>
    <row r="6538" spans="1:21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558"/>
        <v>4110</v>
      </c>
      <c r="J6538" s="2">
        <v>1</v>
      </c>
      <c r="K6538" s="2">
        <f t="shared" si="559"/>
        <v>13082000</v>
      </c>
      <c r="L6538" s="2">
        <v>1</v>
      </c>
      <c r="M6538" s="2">
        <f t="shared" si="560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561"/>
        <v>7</v>
      </c>
      <c r="S6538">
        <v>0.18</v>
      </c>
      <c r="T6538">
        <v>2.3E-3</v>
      </c>
      <c r="U6538">
        <f t="shared" si="562"/>
        <v>1.3799999999999999E-3</v>
      </c>
    </row>
    <row r="6539" spans="1:21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558"/>
        <v>4110</v>
      </c>
      <c r="J6539" s="2">
        <v>1</v>
      </c>
      <c r="K6539" s="2">
        <f t="shared" si="559"/>
        <v>13084000</v>
      </c>
      <c r="L6539" s="2">
        <v>1</v>
      </c>
      <c r="M6539" s="2">
        <f t="shared" si="560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561"/>
        <v>7</v>
      </c>
      <c r="S6539">
        <v>0.18</v>
      </c>
      <c r="T6539">
        <v>2.3E-3</v>
      </c>
      <c r="U6539">
        <f t="shared" si="562"/>
        <v>1.3799999999999999E-3</v>
      </c>
    </row>
    <row r="6540" spans="1:21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558"/>
        <v>4110</v>
      </c>
      <c r="J6540" s="2">
        <v>1</v>
      </c>
      <c r="K6540" s="2">
        <f t="shared" si="559"/>
        <v>13086000</v>
      </c>
      <c r="L6540" s="2">
        <v>1</v>
      </c>
      <c r="M6540" s="2">
        <f t="shared" si="560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561"/>
        <v>7</v>
      </c>
      <c r="S6540">
        <v>0.18</v>
      </c>
      <c r="T6540">
        <v>2.3E-3</v>
      </c>
      <c r="U6540">
        <f t="shared" si="562"/>
        <v>1.3799999999999999E-3</v>
      </c>
    </row>
    <row r="6541" spans="1:21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558"/>
        <v>4110</v>
      </c>
      <c r="J6541" s="2">
        <v>1</v>
      </c>
      <c r="K6541" s="2">
        <f t="shared" si="559"/>
        <v>13088000</v>
      </c>
      <c r="L6541" s="2">
        <v>1</v>
      </c>
      <c r="M6541" s="2">
        <f t="shared" si="560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561"/>
        <v>7</v>
      </c>
      <c r="S6541">
        <v>0.18</v>
      </c>
      <c r="T6541">
        <v>2.3E-3</v>
      </c>
      <c r="U6541">
        <f t="shared" si="562"/>
        <v>1.3799999999999999E-3</v>
      </c>
    </row>
    <row r="6542" spans="1:21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558"/>
        <v>4110</v>
      </c>
      <c r="J6542" s="2">
        <v>1</v>
      </c>
      <c r="K6542" s="2">
        <f t="shared" si="559"/>
        <v>13090000</v>
      </c>
      <c r="L6542" s="2">
        <v>1</v>
      </c>
      <c r="M6542" s="2">
        <f t="shared" si="560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561"/>
        <v>7</v>
      </c>
      <c r="S6542">
        <v>0.18</v>
      </c>
      <c r="T6542">
        <v>2.3E-3</v>
      </c>
      <c r="U6542">
        <f t="shared" si="562"/>
        <v>1.3799999999999999E-3</v>
      </c>
    </row>
    <row r="6543" spans="1:21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558"/>
        <v>4110</v>
      </c>
      <c r="J6543" s="2">
        <v>1</v>
      </c>
      <c r="K6543" s="2">
        <f t="shared" si="559"/>
        <v>13092000</v>
      </c>
      <c r="L6543" s="2">
        <v>1</v>
      </c>
      <c r="M6543" s="2">
        <f t="shared" si="560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561"/>
        <v>7</v>
      </c>
      <c r="S6543">
        <v>0.18</v>
      </c>
      <c r="T6543">
        <v>2.3E-3</v>
      </c>
      <c r="U6543">
        <f t="shared" si="562"/>
        <v>1.3799999999999999E-3</v>
      </c>
    </row>
    <row r="6544" spans="1:21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558"/>
        <v>4110</v>
      </c>
      <c r="J6544" s="2">
        <v>1</v>
      </c>
      <c r="K6544" s="2">
        <f t="shared" si="559"/>
        <v>13094000</v>
      </c>
      <c r="L6544" s="2">
        <v>1</v>
      </c>
      <c r="M6544" s="2">
        <f t="shared" si="560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561"/>
        <v>7</v>
      </c>
      <c r="S6544">
        <v>0.18</v>
      </c>
      <c r="T6544">
        <v>2.3E-3</v>
      </c>
      <c r="U6544">
        <f t="shared" si="562"/>
        <v>1.3799999999999999E-3</v>
      </c>
    </row>
    <row r="6545" spans="1:21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558"/>
        <v>4110</v>
      </c>
      <c r="J6545" s="2">
        <v>1</v>
      </c>
      <c r="K6545" s="2">
        <f t="shared" si="559"/>
        <v>13096000</v>
      </c>
      <c r="L6545" s="2">
        <v>1</v>
      </c>
      <c r="M6545" s="2">
        <f t="shared" si="560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561"/>
        <v>7</v>
      </c>
      <c r="S6545">
        <v>0.18</v>
      </c>
      <c r="T6545">
        <v>2.3E-3</v>
      </c>
      <c r="U6545">
        <f t="shared" si="562"/>
        <v>1.3799999999999999E-3</v>
      </c>
    </row>
    <row r="6546" spans="1:21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558"/>
        <v>4110</v>
      </c>
      <c r="J6546" s="2">
        <v>1</v>
      </c>
      <c r="K6546" s="2">
        <f t="shared" si="559"/>
        <v>13098000</v>
      </c>
      <c r="L6546" s="2">
        <v>1</v>
      </c>
      <c r="M6546" s="2">
        <f t="shared" si="560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561"/>
        <v>7</v>
      </c>
      <c r="S6546">
        <v>0.18</v>
      </c>
      <c r="T6546">
        <v>2.3E-3</v>
      </c>
      <c r="U6546">
        <f t="shared" si="562"/>
        <v>1.3799999999999999E-3</v>
      </c>
    </row>
    <row r="6547" spans="1:21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558"/>
        <v>4110</v>
      </c>
      <c r="J6547" s="2">
        <v>1</v>
      </c>
      <c r="K6547" s="2">
        <f t="shared" si="559"/>
        <v>13100000</v>
      </c>
      <c r="L6547" s="2">
        <v>1</v>
      </c>
      <c r="M6547" s="2">
        <f t="shared" si="560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561"/>
        <v>7</v>
      </c>
      <c r="S6547">
        <v>0.18</v>
      </c>
      <c r="T6547">
        <v>2.3E-3</v>
      </c>
      <c r="U6547">
        <f t="shared" si="562"/>
        <v>1.3799999999999999E-3</v>
      </c>
    </row>
    <row r="6548" spans="1:21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558"/>
        <v>4110</v>
      </c>
      <c r="J6548" s="2">
        <v>1</v>
      </c>
      <c r="K6548" s="2">
        <f t="shared" si="559"/>
        <v>13102000</v>
      </c>
      <c r="L6548" s="2">
        <v>1</v>
      </c>
      <c r="M6548" s="2">
        <f t="shared" si="560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561"/>
        <v>7</v>
      </c>
      <c r="S6548">
        <v>0.18</v>
      </c>
      <c r="T6548">
        <v>2.3E-3</v>
      </c>
      <c r="U6548">
        <f t="shared" si="562"/>
        <v>1.3799999999999999E-3</v>
      </c>
    </row>
    <row r="6549" spans="1:21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558"/>
        <v>4110</v>
      </c>
      <c r="J6549" s="2">
        <v>1</v>
      </c>
      <c r="K6549" s="2">
        <f t="shared" si="559"/>
        <v>13104000</v>
      </c>
      <c r="L6549" s="2">
        <v>1</v>
      </c>
      <c r="M6549" s="2">
        <f t="shared" si="560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561"/>
        <v>7</v>
      </c>
      <c r="S6549">
        <v>0.18</v>
      </c>
      <c r="T6549">
        <v>2.3E-3</v>
      </c>
      <c r="U6549">
        <f t="shared" si="562"/>
        <v>1.3799999999999999E-3</v>
      </c>
    </row>
    <row r="6550" spans="1:21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558"/>
        <v>4110</v>
      </c>
      <c r="J6550" s="2">
        <v>1</v>
      </c>
      <c r="K6550" s="2">
        <f t="shared" si="559"/>
        <v>13106000</v>
      </c>
      <c r="L6550" s="2">
        <v>1</v>
      </c>
      <c r="M6550" s="2">
        <f t="shared" si="560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561"/>
        <v>7</v>
      </c>
      <c r="S6550">
        <v>0.18</v>
      </c>
      <c r="T6550">
        <v>2.3E-3</v>
      </c>
      <c r="U6550">
        <f t="shared" si="562"/>
        <v>1.3799999999999999E-3</v>
      </c>
    </row>
    <row r="6551" spans="1:21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558"/>
        <v>4110</v>
      </c>
      <c r="J6551" s="2">
        <v>1</v>
      </c>
      <c r="K6551" s="2">
        <f t="shared" si="559"/>
        <v>13108000</v>
      </c>
      <c r="L6551" s="2">
        <v>1</v>
      </c>
      <c r="M6551" s="2">
        <f t="shared" si="560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561"/>
        <v>7</v>
      </c>
      <c r="S6551">
        <v>0.18</v>
      </c>
      <c r="T6551">
        <v>2.3E-3</v>
      </c>
      <c r="U6551">
        <f t="shared" si="562"/>
        <v>1.3799999999999999E-3</v>
      </c>
    </row>
    <row r="6552" spans="1:21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558"/>
        <v>4110</v>
      </c>
      <c r="J6552" s="2">
        <v>1</v>
      </c>
      <c r="K6552" s="2">
        <f t="shared" si="559"/>
        <v>13110000</v>
      </c>
      <c r="L6552" s="2">
        <v>1</v>
      </c>
      <c r="M6552" s="2">
        <f t="shared" si="560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561"/>
        <v>7</v>
      </c>
      <c r="S6552">
        <v>0.18</v>
      </c>
      <c r="T6552">
        <v>2.3E-3</v>
      </c>
      <c r="U6552">
        <f t="shared" si="562"/>
        <v>1.3799999999999999E-3</v>
      </c>
    </row>
    <row r="6553" spans="1:21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558"/>
        <v>4120</v>
      </c>
      <c r="I6553" s="1"/>
      <c r="J6553" s="1">
        <v>1</v>
      </c>
      <c r="K6553" s="1">
        <f t="shared" si="559"/>
        <v>13112000</v>
      </c>
      <c r="L6553" s="1">
        <v>1</v>
      </c>
      <c r="M6553" s="1">
        <f t="shared" si="560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561"/>
        <v>7</v>
      </c>
      <c r="S6553">
        <v>0.18</v>
      </c>
      <c r="T6553">
        <v>2.3E-3</v>
      </c>
      <c r="U6553">
        <f t="shared" si="562"/>
        <v>1.3799999999999999E-3</v>
      </c>
    </row>
    <row r="6554" spans="1:21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558"/>
        <v>4120</v>
      </c>
      <c r="I6554" s="1"/>
      <c r="J6554" s="1">
        <v>1</v>
      </c>
      <c r="K6554" s="1">
        <f t="shared" si="559"/>
        <v>13114000</v>
      </c>
      <c r="L6554" s="1">
        <v>1</v>
      </c>
      <c r="M6554" s="1">
        <f t="shared" si="560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561"/>
        <v>7</v>
      </c>
      <c r="S6554">
        <v>0.18</v>
      </c>
      <c r="T6554">
        <v>2.3E-3</v>
      </c>
      <c r="U6554">
        <f t="shared" si="562"/>
        <v>1.3799999999999999E-3</v>
      </c>
    </row>
    <row r="6555" spans="1:21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558"/>
        <v>4120</v>
      </c>
      <c r="I6555" s="1"/>
      <c r="J6555" s="1">
        <v>1</v>
      </c>
      <c r="K6555" s="1">
        <f t="shared" si="559"/>
        <v>13116000</v>
      </c>
      <c r="L6555" s="1">
        <v>1</v>
      </c>
      <c r="M6555" s="1">
        <f t="shared" si="560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561"/>
        <v>7</v>
      </c>
      <c r="S6555">
        <v>0.18</v>
      </c>
      <c r="T6555">
        <v>2.3E-3</v>
      </c>
      <c r="U6555">
        <f t="shared" si="562"/>
        <v>1.3799999999999999E-3</v>
      </c>
    </row>
    <row r="6556" spans="1:21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558"/>
        <v>4120</v>
      </c>
      <c r="I6556" s="1"/>
      <c r="J6556" s="1">
        <v>1</v>
      </c>
      <c r="K6556" s="1">
        <f t="shared" si="559"/>
        <v>13118000</v>
      </c>
      <c r="L6556" s="1">
        <v>1</v>
      </c>
      <c r="M6556" s="1">
        <f t="shared" si="560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561"/>
        <v>7</v>
      </c>
      <c r="S6556">
        <v>0.18</v>
      </c>
      <c r="T6556">
        <v>2.3E-3</v>
      </c>
      <c r="U6556">
        <f t="shared" si="562"/>
        <v>1.3799999999999999E-3</v>
      </c>
    </row>
    <row r="6557" spans="1:21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558"/>
        <v>4120</v>
      </c>
      <c r="I6557" s="1"/>
      <c r="J6557" s="1">
        <v>1</v>
      </c>
      <c r="K6557" s="1">
        <f t="shared" si="559"/>
        <v>13120000</v>
      </c>
      <c r="L6557" s="1">
        <v>1</v>
      </c>
      <c r="M6557" s="1">
        <f t="shared" si="560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561"/>
        <v>7</v>
      </c>
      <c r="S6557">
        <v>0.18</v>
      </c>
      <c r="T6557">
        <v>2.3E-3</v>
      </c>
      <c r="U6557">
        <f t="shared" si="562"/>
        <v>1.3799999999999999E-3</v>
      </c>
    </row>
    <row r="6558" spans="1:21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558"/>
        <v>4120</v>
      </c>
      <c r="I6558" s="1"/>
      <c r="J6558" s="1">
        <v>1</v>
      </c>
      <c r="K6558" s="1">
        <f t="shared" si="559"/>
        <v>13122000</v>
      </c>
      <c r="L6558" s="1">
        <v>1</v>
      </c>
      <c r="M6558" s="1">
        <f t="shared" si="560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561"/>
        <v>7</v>
      </c>
      <c r="S6558">
        <v>0.18</v>
      </c>
      <c r="T6558">
        <v>2.3E-3</v>
      </c>
      <c r="U6558">
        <f t="shared" si="562"/>
        <v>1.3799999999999999E-3</v>
      </c>
    </row>
    <row r="6559" spans="1:21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558"/>
        <v>4120</v>
      </c>
      <c r="I6559" s="1"/>
      <c r="J6559" s="1">
        <v>1</v>
      </c>
      <c r="K6559" s="1">
        <f t="shared" si="559"/>
        <v>13124000</v>
      </c>
      <c r="L6559" s="1">
        <v>1</v>
      </c>
      <c r="M6559" s="1">
        <f t="shared" si="560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561"/>
        <v>7</v>
      </c>
      <c r="S6559">
        <v>0.18</v>
      </c>
      <c r="T6559">
        <v>2.3E-3</v>
      </c>
      <c r="U6559">
        <f t="shared" si="562"/>
        <v>1.3799999999999999E-3</v>
      </c>
    </row>
    <row r="6560" spans="1:21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558"/>
        <v>4120</v>
      </c>
      <c r="I6560" s="1"/>
      <c r="J6560" s="1">
        <v>1</v>
      </c>
      <c r="K6560" s="1">
        <f t="shared" si="559"/>
        <v>13126000</v>
      </c>
      <c r="L6560" s="1">
        <v>1</v>
      </c>
      <c r="M6560" s="1">
        <f t="shared" si="560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561"/>
        <v>7</v>
      </c>
      <c r="S6560">
        <v>0.18</v>
      </c>
      <c r="T6560">
        <v>2.3E-3</v>
      </c>
      <c r="U6560">
        <f t="shared" si="562"/>
        <v>1.3799999999999999E-3</v>
      </c>
    </row>
    <row r="6561" spans="1:21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558"/>
        <v>4120</v>
      </c>
      <c r="I6561" s="1"/>
      <c r="J6561" s="1">
        <v>1</v>
      </c>
      <c r="K6561" s="1">
        <f t="shared" si="559"/>
        <v>13128000</v>
      </c>
      <c r="L6561" s="1">
        <v>1</v>
      </c>
      <c r="M6561" s="1">
        <f t="shared" si="560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561"/>
        <v>7</v>
      </c>
      <c r="S6561">
        <v>0.18</v>
      </c>
      <c r="T6561">
        <v>2.3E-3</v>
      </c>
      <c r="U6561">
        <f t="shared" si="562"/>
        <v>1.3799999999999999E-3</v>
      </c>
    </row>
    <row r="6562" spans="1:21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558"/>
        <v>4120</v>
      </c>
      <c r="I6562" s="1"/>
      <c r="J6562" s="1">
        <v>1</v>
      </c>
      <c r="K6562" s="1">
        <f t="shared" si="559"/>
        <v>13130000</v>
      </c>
      <c r="L6562" s="1">
        <v>1</v>
      </c>
      <c r="M6562" s="1">
        <f t="shared" si="560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561"/>
        <v>7</v>
      </c>
      <c r="S6562">
        <v>0.18</v>
      </c>
      <c r="T6562">
        <v>2.3E-3</v>
      </c>
      <c r="U6562">
        <f t="shared" si="562"/>
        <v>1.3799999999999999E-3</v>
      </c>
    </row>
    <row r="6563" spans="1:21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558"/>
        <v>4120</v>
      </c>
      <c r="I6563" s="1"/>
      <c r="J6563" s="1">
        <v>1</v>
      </c>
      <c r="K6563" s="1">
        <f t="shared" si="559"/>
        <v>13132000</v>
      </c>
      <c r="L6563" s="1">
        <v>1</v>
      </c>
      <c r="M6563" s="1">
        <f t="shared" si="560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561"/>
        <v>7</v>
      </c>
      <c r="S6563">
        <v>0.18</v>
      </c>
      <c r="T6563">
        <v>2.3E-3</v>
      </c>
      <c r="U6563">
        <f t="shared" si="562"/>
        <v>1.3799999999999999E-3</v>
      </c>
    </row>
    <row r="6564" spans="1:21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558"/>
        <v>4120</v>
      </c>
      <c r="I6564" s="1"/>
      <c r="J6564" s="1">
        <v>1</v>
      </c>
      <c r="K6564" s="1">
        <f t="shared" si="559"/>
        <v>13134000</v>
      </c>
      <c r="L6564" s="1">
        <v>1</v>
      </c>
      <c r="M6564" s="1">
        <f t="shared" si="560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561"/>
        <v>7</v>
      </c>
      <c r="S6564">
        <v>0.18</v>
      </c>
      <c r="T6564">
        <v>2.3E-3</v>
      </c>
      <c r="U6564">
        <f t="shared" si="562"/>
        <v>1.3799999999999999E-3</v>
      </c>
    </row>
    <row r="6565" spans="1:21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558"/>
        <v>4120</v>
      </c>
      <c r="I6565" s="1"/>
      <c r="J6565" s="1">
        <v>1</v>
      </c>
      <c r="K6565" s="1">
        <f t="shared" si="559"/>
        <v>13136000</v>
      </c>
      <c r="L6565" s="1">
        <v>1</v>
      </c>
      <c r="M6565" s="1">
        <f t="shared" si="560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561"/>
        <v>7</v>
      </c>
      <c r="S6565">
        <v>0.18</v>
      </c>
      <c r="T6565">
        <v>2.3E-3</v>
      </c>
      <c r="U6565">
        <f t="shared" si="562"/>
        <v>1.3799999999999999E-3</v>
      </c>
    </row>
    <row r="6566" spans="1:21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558"/>
        <v>4120</v>
      </c>
      <c r="I6566" s="1"/>
      <c r="J6566" s="1">
        <v>1</v>
      </c>
      <c r="K6566" s="1">
        <f t="shared" si="559"/>
        <v>13138000</v>
      </c>
      <c r="L6566" s="1">
        <v>1</v>
      </c>
      <c r="M6566" s="1">
        <f t="shared" si="560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561"/>
        <v>7</v>
      </c>
      <c r="S6566">
        <v>0.18</v>
      </c>
      <c r="T6566">
        <v>2.3E-3</v>
      </c>
      <c r="U6566">
        <f t="shared" si="562"/>
        <v>1.3799999999999999E-3</v>
      </c>
    </row>
    <row r="6567" spans="1:21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558"/>
        <v>4120</v>
      </c>
      <c r="I6567" s="1"/>
      <c r="J6567" s="1">
        <v>1</v>
      </c>
      <c r="K6567" s="1">
        <f t="shared" si="559"/>
        <v>13140000</v>
      </c>
      <c r="L6567" s="1">
        <v>1</v>
      </c>
      <c r="M6567" s="1">
        <f t="shared" si="560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561"/>
        <v>7</v>
      </c>
      <c r="S6567">
        <v>0.18</v>
      </c>
      <c r="T6567">
        <v>2.3E-3</v>
      </c>
      <c r="U6567">
        <f t="shared" si="562"/>
        <v>1.3799999999999999E-3</v>
      </c>
    </row>
    <row r="6568" spans="1:21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558"/>
        <v>4120</v>
      </c>
      <c r="I6568" s="1"/>
      <c r="J6568" s="1">
        <v>1</v>
      </c>
      <c r="K6568" s="1">
        <f t="shared" si="559"/>
        <v>13142000</v>
      </c>
      <c r="L6568" s="1">
        <v>1</v>
      </c>
      <c r="M6568" s="1">
        <f t="shared" si="560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561"/>
        <v>7</v>
      </c>
      <c r="S6568">
        <v>0.18</v>
      </c>
      <c r="T6568">
        <v>2.3E-3</v>
      </c>
      <c r="U6568">
        <f t="shared" si="562"/>
        <v>1.3799999999999999E-3</v>
      </c>
    </row>
    <row r="6569" spans="1:21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558"/>
        <v>4120</v>
      </c>
      <c r="I6569" s="1"/>
      <c r="J6569" s="1">
        <v>1</v>
      </c>
      <c r="K6569" s="1">
        <f t="shared" si="559"/>
        <v>13144000</v>
      </c>
      <c r="L6569" s="1">
        <v>1</v>
      </c>
      <c r="M6569" s="1">
        <f t="shared" si="560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561"/>
        <v>7</v>
      </c>
      <c r="S6569">
        <v>0.18</v>
      </c>
      <c r="T6569">
        <v>2.3E-3</v>
      </c>
      <c r="U6569">
        <f t="shared" si="562"/>
        <v>1.3799999999999999E-3</v>
      </c>
    </row>
    <row r="6570" spans="1:21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558"/>
        <v>4120</v>
      </c>
      <c r="I6570" s="1"/>
      <c r="J6570" s="1">
        <v>1</v>
      </c>
      <c r="K6570" s="1">
        <f t="shared" si="559"/>
        <v>13146000</v>
      </c>
      <c r="L6570" s="1">
        <v>1</v>
      </c>
      <c r="M6570" s="1">
        <f t="shared" si="560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561"/>
        <v>7</v>
      </c>
      <c r="S6570">
        <v>0.18</v>
      </c>
      <c r="T6570">
        <v>2.3E-3</v>
      </c>
      <c r="U6570">
        <f t="shared" si="562"/>
        <v>1.3799999999999999E-3</v>
      </c>
    </row>
    <row r="6571" spans="1:21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558"/>
        <v>4120</v>
      </c>
      <c r="I6571" s="1"/>
      <c r="J6571" s="1">
        <v>1</v>
      </c>
      <c r="K6571" s="1">
        <f t="shared" si="559"/>
        <v>13148000</v>
      </c>
      <c r="L6571" s="1">
        <v>1</v>
      </c>
      <c r="M6571" s="1">
        <f t="shared" si="560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561"/>
        <v>7</v>
      </c>
      <c r="S6571">
        <v>0.18</v>
      </c>
      <c r="T6571">
        <v>2.3E-3</v>
      </c>
      <c r="U6571">
        <f t="shared" si="562"/>
        <v>1.3799999999999999E-3</v>
      </c>
    </row>
    <row r="6572" spans="1:21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558"/>
        <v>4120</v>
      </c>
      <c r="I6572" s="1"/>
      <c r="J6572" s="1">
        <v>1</v>
      </c>
      <c r="K6572" s="1">
        <f t="shared" si="559"/>
        <v>13150000</v>
      </c>
      <c r="L6572" s="1">
        <v>1</v>
      </c>
      <c r="M6572" s="1">
        <f t="shared" si="560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561"/>
        <v>7</v>
      </c>
      <c r="S6572">
        <v>0.18</v>
      </c>
      <c r="T6572">
        <v>2.3E-3</v>
      </c>
      <c r="U6572">
        <f t="shared" si="562"/>
        <v>1.3799999999999999E-3</v>
      </c>
    </row>
    <row r="6573" spans="1:21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558"/>
        <v>4120</v>
      </c>
      <c r="I6573" s="1"/>
      <c r="J6573" s="1">
        <v>1</v>
      </c>
      <c r="K6573" s="1">
        <f t="shared" si="559"/>
        <v>13152000</v>
      </c>
      <c r="L6573" s="1">
        <v>1</v>
      </c>
      <c r="M6573" s="1">
        <f t="shared" si="560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561"/>
        <v>7</v>
      </c>
      <c r="S6573">
        <v>0.18</v>
      </c>
      <c r="T6573">
        <v>2.3E-3</v>
      </c>
      <c r="U6573">
        <f t="shared" si="562"/>
        <v>1.3799999999999999E-3</v>
      </c>
    </row>
    <row r="6574" spans="1:21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558"/>
        <v>4120</v>
      </c>
      <c r="I6574" s="1"/>
      <c r="J6574" s="1">
        <v>1</v>
      </c>
      <c r="K6574" s="1">
        <f t="shared" si="559"/>
        <v>13154000</v>
      </c>
      <c r="L6574" s="1">
        <v>1</v>
      </c>
      <c r="M6574" s="1">
        <f t="shared" si="560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561"/>
        <v>7</v>
      </c>
      <c r="S6574">
        <v>0.18</v>
      </c>
      <c r="T6574">
        <v>2.3E-3</v>
      </c>
      <c r="U6574">
        <f t="shared" si="562"/>
        <v>1.3799999999999999E-3</v>
      </c>
    </row>
    <row r="6575" spans="1:21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558"/>
        <v>4120</v>
      </c>
      <c r="I6575" s="1"/>
      <c r="J6575" s="1">
        <v>1</v>
      </c>
      <c r="K6575" s="1">
        <f t="shared" si="559"/>
        <v>13156000</v>
      </c>
      <c r="L6575" s="1">
        <v>1</v>
      </c>
      <c r="M6575" s="1">
        <f t="shared" si="560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561"/>
        <v>7</v>
      </c>
      <c r="S6575">
        <v>0.18</v>
      </c>
      <c r="T6575">
        <v>2.3E-3</v>
      </c>
      <c r="U6575">
        <f t="shared" si="562"/>
        <v>1.3799999999999999E-3</v>
      </c>
    </row>
    <row r="6576" spans="1:21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558"/>
        <v>4120</v>
      </c>
      <c r="I6576" s="1"/>
      <c r="J6576" s="1">
        <v>1</v>
      </c>
      <c r="K6576" s="1">
        <f t="shared" si="559"/>
        <v>13158000</v>
      </c>
      <c r="L6576" s="1">
        <v>1</v>
      </c>
      <c r="M6576" s="1">
        <f t="shared" si="560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561"/>
        <v>7</v>
      </c>
      <c r="S6576">
        <v>0.18</v>
      </c>
      <c r="T6576">
        <v>2.3E-3</v>
      </c>
      <c r="U6576">
        <f t="shared" si="562"/>
        <v>1.3799999999999999E-3</v>
      </c>
    </row>
    <row r="6577" spans="1:21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558"/>
        <v>4120</v>
      </c>
      <c r="I6577" s="1"/>
      <c r="J6577" s="1">
        <v>1</v>
      </c>
      <c r="K6577" s="1">
        <f t="shared" si="559"/>
        <v>13160000</v>
      </c>
      <c r="L6577" s="1">
        <v>1</v>
      </c>
      <c r="M6577" s="1">
        <f t="shared" si="560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561"/>
        <v>7</v>
      </c>
      <c r="S6577">
        <v>0.18</v>
      </c>
      <c r="T6577">
        <v>2.3E-3</v>
      </c>
      <c r="U6577">
        <f t="shared" si="562"/>
        <v>1.3799999999999999E-3</v>
      </c>
    </row>
    <row r="6578" spans="1:21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558"/>
        <v>4130</v>
      </c>
      <c r="I6578" s="1"/>
      <c r="J6578" s="1">
        <v>1</v>
      </c>
      <c r="K6578" s="1">
        <f t="shared" si="559"/>
        <v>13162000</v>
      </c>
      <c r="L6578" s="1">
        <v>1</v>
      </c>
      <c r="M6578" s="1">
        <f t="shared" si="560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561"/>
        <v>7</v>
      </c>
      <c r="S6578">
        <v>0.18</v>
      </c>
      <c r="T6578">
        <v>2.3E-3</v>
      </c>
      <c r="U6578">
        <f t="shared" si="562"/>
        <v>1.3799999999999999E-3</v>
      </c>
    </row>
    <row r="6579" spans="1:21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558"/>
        <v>4130</v>
      </c>
      <c r="I6579" s="1"/>
      <c r="J6579" s="1">
        <v>1</v>
      </c>
      <c r="K6579" s="1">
        <f t="shared" si="559"/>
        <v>13164000</v>
      </c>
      <c r="L6579" s="1">
        <v>1</v>
      </c>
      <c r="M6579" s="1">
        <f t="shared" si="560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561"/>
        <v>7</v>
      </c>
      <c r="S6579">
        <v>0.18</v>
      </c>
      <c r="T6579">
        <v>2.3E-3</v>
      </c>
      <c r="U6579">
        <f t="shared" si="562"/>
        <v>1.3799999999999999E-3</v>
      </c>
    </row>
    <row r="6580" spans="1:21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558"/>
        <v>4130</v>
      </c>
      <c r="I6580" s="1"/>
      <c r="J6580" s="1">
        <v>1</v>
      </c>
      <c r="K6580" s="1">
        <f t="shared" si="559"/>
        <v>13166000</v>
      </c>
      <c r="L6580" s="1">
        <v>1</v>
      </c>
      <c r="M6580" s="1">
        <f t="shared" si="560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561"/>
        <v>7</v>
      </c>
      <c r="S6580">
        <v>0.18</v>
      </c>
      <c r="T6580">
        <v>2.3E-3</v>
      </c>
      <c r="U6580">
        <f t="shared" si="562"/>
        <v>1.3799999999999999E-3</v>
      </c>
    </row>
    <row r="6581" spans="1:21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558"/>
        <v>4130</v>
      </c>
      <c r="I6581" s="1"/>
      <c r="J6581" s="1">
        <v>1</v>
      </c>
      <c r="K6581" s="1">
        <f t="shared" si="559"/>
        <v>13168000</v>
      </c>
      <c r="L6581" s="1">
        <v>1</v>
      </c>
      <c r="M6581" s="1">
        <f t="shared" si="560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561"/>
        <v>7</v>
      </c>
      <c r="S6581">
        <v>0.18</v>
      </c>
      <c r="T6581">
        <v>2.3E-3</v>
      </c>
      <c r="U6581">
        <f t="shared" si="562"/>
        <v>1.3799999999999999E-3</v>
      </c>
    </row>
    <row r="6582" spans="1:21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558"/>
        <v>4130</v>
      </c>
      <c r="I6582" s="1"/>
      <c r="J6582" s="1">
        <v>1</v>
      </c>
      <c r="K6582" s="1">
        <f t="shared" si="559"/>
        <v>13170000</v>
      </c>
      <c r="L6582" s="1">
        <v>1</v>
      </c>
      <c r="M6582" s="1">
        <f t="shared" si="560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561"/>
        <v>7</v>
      </c>
      <c r="S6582">
        <v>0.18</v>
      </c>
      <c r="T6582">
        <v>2.3E-3</v>
      </c>
      <c r="U6582">
        <f t="shared" si="562"/>
        <v>1.3799999999999999E-3</v>
      </c>
    </row>
    <row r="6583" spans="1:21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558"/>
        <v>4130</v>
      </c>
      <c r="I6583" s="1"/>
      <c r="J6583" s="1">
        <v>1</v>
      </c>
      <c r="K6583" s="1">
        <f t="shared" si="559"/>
        <v>13172000</v>
      </c>
      <c r="L6583" s="1">
        <v>1</v>
      </c>
      <c r="M6583" s="1">
        <f t="shared" si="560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561"/>
        <v>7</v>
      </c>
      <c r="S6583">
        <v>0.18</v>
      </c>
      <c r="T6583">
        <v>2.3E-3</v>
      </c>
      <c r="U6583">
        <f t="shared" si="562"/>
        <v>1.3799999999999999E-3</v>
      </c>
    </row>
    <row r="6584" spans="1:21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558"/>
        <v>4130</v>
      </c>
      <c r="I6584" s="1"/>
      <c r="J6584" s="1">
        <v>1</v>
      </c>
      <c r="K6584" s="1">
        <f t="shared" si="559"/>
        <v>13174000</v>
      </c>
      <c r="L6584" s="1">
        <v>1</v>
      </c>
      <c r="M6584" s="1">
        <f t="shared" si="560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561"/>
        <v>7</v>
      </c>
      <c r="S6584">
        <v>0.18</v>
      </c>
      <c r="T6584">
        <v>2.3E-3</v>
      </c>
      <c r="U6584">
        <f t="shared" si="562"/>
        <v>1.3799999999999999E-3</v>
      </c>
    </row>
    <row r="6585" spans="1:21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558"/>
        <v>4130</v>
      </c>
      <c r="I6585" s="1"/>
      <c r="J6585" s="1">
        <v>1</v>
      </c>
      <c r="K6585" s="1">
        <f t="shared" si="559"/>
        <v>13176000</v>
      </c>
      <c r="L6585" s="1">
        <v>1</v>
      </c>
      <c r="M6585" s="1">
        <f t="shared" si="560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561"/>
        <v>7</v>
      </c>
      <c r="S6585">
        <v>0.18</v>
      </c>
      <c r="T6585">
        <v>2.3E-3</v>
      </c>
      <c r="U6585">
        <f t="shared" si="562"/>
        <v>1.3799999999999999E-3</v>
      </c>
    </row>
    <row r="6586" spans="1:21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558"/>
        <v>4130</v>
      </c>
      <c r="I6586" s="1"/>
      <c r="J6586" s="1">
        <v>1</v>
      </c>
      <c r="K6586" s="1">
        <f t="shared" si="559"/>
        <v>13178000</v>
      </c>
      <c r="L6586" s="1">
        <v>1</v>
      </c>
      <c r="M6586" s="1">
        <f t="shared" si="560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561"/>
        <v>7</v>
      </c>
      <c r="S6586">
        <v>0.18</v>
      </c>
      <c r="T6586">
        <v>2.3E-3</v>
      </c>
      <c r="U6586">
        <f t="shared" si="562"/>
        <v>1.3799999999999999E-3</v>
      </c>
    </row>
    <row r="6587" spans="1:21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558"/>
        <v>4130</v>
      </c>
      <c r="I6587" s="1"/>
      <c r="J6587" s="1">
        <v>1</v>
      </c>
      <c r="K6587" s="1">
        <f t="shared" si="559"/>
        <v>13180000</v>
      </c>
      <c r="L6587" s="1">
        <v>1</v>
      </c>
      <c r="M6587" s="1">
        <f t="shared" si="560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561"/>
        <v>7</v>
      </c>
      <c r="S6587">
        <v>0.18</v>
      </c>
      <c r="T6587">
        <v>2.3E-3</v>
      </c>
      <c r="U6587">
        <f t="shared" si="562"/>
        <v>1.3799999999999999E-3</v>
      </c>
    </row>
    <row r="6588" spans="1:21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563">ROUNDDOWN(A6587/50*20+1500,-1)</f>
        <v>4130</v>
      </c>
      <c r="I6588" s="1"/>
      <c r="J6588" s="1">
        <v>1</v>
      </c>
      <c r="K6588" s="1">
        <f t="shared" si="559"/>
        <v>13182000</v>
      </c>
      <c r="L6588" s="1">
        <v>1</v>
      </c>
      <c r="M6588" s="1">
        <f t="shared" si="560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561"/>
        <v>7</v>
      </c>
      <c r="S6588">
        <v>0.18</v>
      </c>
      <c r="T6588">
        <v>2.3E-3</v>
      </c>
      <c r="U6588">
        <f t="shared" si="562"/>
        <v>1.3799999999999999E-3</v>
      </c>
    </row>
    <row r="6589" spans="1:21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563"/>
        <v>4130</v>
      </c>
      <c r="I6589" s="1"/>
      <c r="J6589" s="1">
        <v>1</v>
      </c>
      <c r="K6589" s="1">
        <f t="shared" si="559"/>
        <v>13184000</v>
      </c>
      <c r="L6589" s="1">
        <v>1</v>
      </c>
      <c r="M6589" s="1">
        <f t="shared" si="560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561"/>
        <v>7</v>
      </c>
      <c r="S6589">
        <v>0.18</v>
      </c>
      <c r="T6589">
        <v>2.3E-3</v>
      </c>
      <c r="U6589">
        <f t="shared" si="562"/>
        <v>1.3799999999999999E-3</v>
      </c>
    </row>
    <row r="6590" spans="1:21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563"/>
        <v>4130</v>
      </c>
      <c r="I6590" s="1"/>
      <c r="J6590" s="1">
        <v>1</v>
      </c>
      <c r="K6590" s="1">
        <f t="shared" si="559"/>
        <v>13186000</v>
      </c>
      <c r="L6590" s="1">
        <v>1</v>
      </c>
      <c r="M6590" s="1">
        <f t="shared" si="560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561"/>
        <v>7</v>
      </c>
      <c r="S6590">
        <v>0.18</v>
      </c>
      <c r="T6590">
        <v>2.3E-3</v>
      </c>
      <c r="U6590">
        <f t="shared" si="562"/>
        <v>1.3799999999999999E-3</v>
      </c>
    </row>
    <row r="6591" spans="1:21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563"/>
        <v>4130</v>
      </c>
      <c r="I6591" s="1"/>
      <c r="J6591" s="1">
        <v>1</v>
      </c>
      <c r="K6591" s="1">
        <f t="shared" si="559"/>
        <v>13188000</v>
      </c>
      <c r="L6591" s="1">
        <v>1</v>
      </c>
      <c r="M6591" s="1">
        <f t="shared" si="560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561"/>
        <v>7</v>
      </c>
      <c r="S6591">
        <v>0.18</v>
      </c>
      <c r="T6591">
        <v>2.3E-3</v>
      </c>
      <c r="U6591">
        <f t="shared" si="562"/>
        <v>1.3799999999999999E-3</v>
      </c>
    </row>
    <row r="6592" spans="1:21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563"/>
        <v>4130</v>
      </c>
      <c r="I6592" s="1"/>
      <c r="J6592" s="1">
        <v>1</v>
      </c>
      <c r="K6592" s="1">
        <f t="shared" si="559"/>
        <v>13190000</v>
      </c>
      <c r="L6592" s="1">
        <v>1</v>
      </c>
      <c r="M6592" s="1">
        <f t="shared" si="560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561"/>
        <v>7</v>
      </c>
      <c r="S6592">
        <v>0.18</v>
      </c>
      <c r="T6592">
        <v>2.3E-3</v>
      </c>
      <c r="U6592">
        <f t="shared" si="562"/>
        <v>1.3799999999999999E-3</v>
      </c>
    </row>
    <row r="6593" spans="1:21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563"/>
        <v>4130</v>
      </c>
      <c r="I6593" s="1"/>
      <c r="J6593" s="1">
        <v>1</v>
      </c>
      <c r="K6593" s="1">
        <f t="shared" si="559"/>
        <v>13192000</v>
      </c>
      <c r="L6593" s="1">
        <v>1</v>
      </c>
      <c r="M6593" s="1">
        <f t="shared" si="560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561"/>
        <v>7</v>
      </c>
      <c r="S6593">
        <v>0.18</v>
      </c>
      <c r="T6593">
        <v>2.3E-3</v>
      </c>
      <c r="U6593">
        <f t="shared" si="562"/>
        <v>1.3799999999999999E-3</v>
      </c>
    </row>
    <row r="6594" spans="1:21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563"/>
        <v>4130</v>
      </c>
      <c r="I6594" s="1"/>
      <c r="J6594" s="1">
        <v>1</v>
      </c>
      <c r="K6594" s="1">
        <f t="shared" si="559"/>
        <v>13194000</v>
      </c>
      <c r="L6594" s="1">
        <v>1</v>
      </c>
      <c r="M6594" s="1">
        <f t="shared" si="560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561"/>
        <v>7</v>
      </c>
      <c r="S6594">
        <v>0.18</v>
      </c>
      <c r="T6594">
        <v>2.3E-3</v>
      </c>
      <c r="U6594">
        <f t="shared" si="562"/>
        <v>1.3799999999999999E-3</v>
      </c>
    </row>
    <row r="6595" spans="1:21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563"/>
        <v>4130</v>
      </c>
      <c r="I6595" s="1"/>
      <c r="J6595" s="1">
        <v>1</v>
      </c>
      <c r="K6595" s="1">
        <f t="shared" ref="K6595:K6606" si="564">10000+A6595*2000</f>
        <v>13196000</v>
      </c>
      <c r="L6595" s="1">
        <v>1</v>
      </c>
      <c r="M6595" s="1">
        <f t="shared" ref="M6595:M6606" si="565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566">QUOTIENT(A6595,1000)+1</f>
        <v>7</v>
      </c>
      <c r="S6595">
        <v>0.18</v>
      </c>
      <c r="T6595">
        <v>2.3E-3</v>
      </c>
      <c r="U6595">
        <f t="shared" si="562"/>
        <v>1.3799999999999999E-3</v>
      </c>
    </row>
    <row r="6596" spans="1:21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563"/>
        <v>4130</v>
      </c>
      <c r="I6596" s="1"/>
      <c r="J6596" s="1">
        <v>1</v>
      </c>
      <c r="K6596" s="1">
        <f t="shared" si="564"/>
        <v>13198000</v>
      </c>
      <c r="L6596" s="1">
        <v>1</v>
      </c>
      <c r="M6596" s="1">
        <f t="shared" si="565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566"/>
        <v>7</v>
      </c>
      <c r="S6596">
        <v>0.18</v>
      </c>
      <c r="T6596">
        <v>2.3E-3</v>
      </c>
      <c r="U6596">
        <f t="shared" ref="U6596:U6659" si="567">T6596*0.6</f>
        <v>1.3799999999999999E-3</v>
      </c>
    </row>
    <row r="6597" spans="1:21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563"/>
        <v>4130</v>
      </c>
      <c r="I6597" s="1"/>
      <c r="J6597" s="1">
        <v>1</v>
      </c>
      <c r="K6597" s="1">
        <f t="shared" si="564"/>
        <v>13200000</v>
      </c>
      <c r="L6597" s="1">
        <v>1</v>
      </c>
      <c r="M6597" s="1">
        <f t="shared" si="565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566"/>
        <v>7</v>
      </c>
      <c r="S6597">
        <v>0.18</v>
      </c>
      <c r="T6597">
        <v>2.3E-3</v>
      </c>
      <c r="U6597">
        <f t="shared" si="567"/>
        <v>1.3799999999999999E-3</v>
      </c>
    </row>
    <row r="6598" spans="1:21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563"/>
        <v>4130</v>
      </c>
      <c r="I6598" s="1"/>
      <c r="J6598" s="1">
        <v>1</v>
      </c>
      <c r="K6598" s="1">
        <f t="shared" si="564"/>
        <v>13202000</v>
      </c>
      <c r="L6598" s="1">
        <v>1</v>
      </c>
      <c r="M6598" s="1">
        <f t="shared" si="565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566"/>
        <v>7</v>
      </c>
      <c r="S6598">
        <v>0.18</v>
      </c>
      <c r="T6598">
        <v>2.3E-3</v>
      </c>
      <c r="U6598">
        <f t="shared" si="567"/>
        <v>1.3799999999999999E-3</v>
      </c>
    </row>
    <row r="6599" spans="1:21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563"/>
        <v>4130</v>
      </c>
      <c r="I6599" s="1"/>
      <c r="J6599" s="1">
        <v>1</v>
      </c>
      <c r="K6599" s="1">
        <f t="shared" si="564"/>
        <v>13204000</v>
      </c>
      <c r="L6599" s="1">
        <v>1</v>
      </c>
      <c r="M6599" s="1">
        <f t="shared" si="565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566"/>
        <v>7</v>
      </c>
      <c r="S6599">
        <v>0.18</v>
      </c>
      <c r="T6599">
        <v>2.3E-3</v>
      </c>
      <c r="U6599">
        <f t="shared" si="567"/>
        <v>1.3799999999999999E-3</v>
      </c>
    </row>
    <row r="6600" spans="1:21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563"/>
        <v>4130</v>
      </c>
      <c r="I6600" s="1"/>
      <c r="J6600" s="1">
        <v>1</v>
      </c>
      <c r="K6600" s="1">
        <f t="shared" si="564"/>
        <v>13206000</v>
      </c>
      <c r="L6600" s="1">
        <v>1</v>
      </c>
      <c r="M6600" s="1">
        <f t="shared" si="565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566"/>
        <v>7</v>
      </c>
      <c r="S6600">
        <v>0.18</v>
      </c>
      <c r="T6600">
        <v>2.3E-3</v>
      </c>
      <c r="U6600">
        <f t="shared" si="567"/>
        <v>1.3799999999999999E-3</v>
      </c>
    </row>
    <row r="6601" spans="1:21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563"/>
        <v>4130</v>
      </c>
      <c r="I6601" s="1"/>
      <c r="J6601" s="1">
        <v>1</v>
      </c>
      <c r="K6601" s="1">
        <f t="shared" si="564"/>
        <v>13208000</v>
      </c>
      <c r="L6601" s="1">
        <v>1</v>
      </c>
      <c r="M6601" s="1">
        <f t="shared" si="565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566"/>
        <v>7</v>
      </c>
      <c r="S6601">
        <v>0.18</v>
      </c>
      <c r="T6601">
        <v>2.3E-3</v>
      </c>
      <c r="U6601">
        <f t="shared" si="567"/>
        <v>1.3799999999999999E-3</v>
      </c>
    </row>
    <row r="6602" spans="1:21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563"/>
        <v>4130</v>
      </c>
      <c r="I6602" s="1"/>
      <c r="J6602" s="1">
        <v>1</v>
      </c>
      <c r="K6602" s="1">
        <f t="shared" si="564"/>
        <v>13210000</v>
      </c>
      <c r="L6602" s="1">
        <v>1</v>
      </c>
      <c r="M6602" s="1">
        <f t="shared" si="565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566"/>
        <v>7</v>
      </c>
      <c r="S6602">
        <v>0.18</v>
      </c>
      <c r="T6602">
        <v>2.3E-3</v>
      </c>
      <c r="U6602">
        <f t="shared" si="567"/>
        <v>1.3799999999999999E-3</v>
      </c>
    </row>
    <row r="6603" spans="1:21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563"/>
        <v>4140</v>
      </c>
      <c r="J6603" s="2">
        <v>1</v>
      </c>
      <c r="K6603" s="2">
        <f t="shared" si="564"/>
        <v>13212000</v>
      </c>
      <c r="L6603" s="2">
        <v>1</v>
      </c>
      <c r="M6603" s="2">
        <f t="shared" si="565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566"/>
        <v>7</v>
      </c>
      <c r="S6603">
        <v>0.18</v>
      </c>
      <c r="T6603">
        <v>2.3E-3</v>
      </c>
      <c r="U6603">
        <f t="shared" si="567"/>
        <v>1.3799999999999999E-3</v>
      </c>
    </row>
    <row r="6604" spans="1:21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563"/>
        <v>4140</v>
      </c>
      <c r="J6604" s="2">
        <v>1</v>
      </c>
      <c r="K6604" s="2">
        <f t="shared" si="564"/>
        <v>13214000</v>
      </c>
      <c r="L6604" s="2">
        <v>1</v>
      </c>
      <c r="M6604" s="2">
        <f t="shared" si="565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566"/>
        <v>7</v>
      </c>
      <c r="S6604">
        <v>0.18</v>
      </c>
      <c r="T6604">
        <v>2.3E-3</v>
      </c>
      <c r="U6604">
        <f t="shared" si="567"/>
        <v>1.3799999999999999E-3</v>
      </c>
    </row>
    <row r="6605" spans="1:21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563"/>
        <v>4140</v>
      </c>
      <c r="J6605" s="2">
        <v>1</v>
      </c>
      <c r="K6605" s="2">
        <f t="shared" si="564"/>
        <v>13216000</v>
      </c>
      <c r="L6605" s="2">
        <v>1</v>
      </c>
      <c r="M6605" s="2">
        <f t="shared" si="565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566"/>
        <v>7</v>
      </c>
      <c r="S6605">
        <v>0.18</v>
      </c>
      <c r="T6605">
        <v>2.3E-3</v>
      </c>
      <c r="U6605">
        <f t="shared" si="567"/>
        <v>1.3799999999999999E-3</v>
      </c>
    </row>
    <row r="6606" spans="1:21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563"/>
        <v>4140</v>
      </c>
      <c r="J6606" s="2">
        <v>1</v>
      </c>
      <c r="K6606" s="2">
        <f t="shared" si="564"/>
        <v>13218000</v>
      </c>
      <c r="L6606" s="2">
        <v>1</v>
      </c>
      <c r="M6606" s="2">
        <f t="shared" si="565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566"/>
        <v>7</v>
      </c>
      <c r="S6606">
        <v>0.18</v>
      </c>
      <c r="T6606">
        <v>2.3E-3</v>
      </c>
      <c r="U6606">
        <f t="shared" si="567"/>
        <v>1.3799999999999999E-3</v>
      </c>
    </row>
    <row r="6607" spans="1:21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563"/>
        <v>4140</v>
      </c>
      <c r="J6607" s="2">
        <v>1</v>
      </c>
      <c r="K6607" s="2">
        <f t="shared" ref="K6607:K6670" si="568">10000+A6607*2000</f>
        <v>13220000</v>
      </c>
      <c r="L6607" s="2">
        <v>1</v>
      </c>
      <c r="M6607" s="2">
        <f t="shared" ref="M6607:M6670" si="569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566"/>
        <v>7</v>
      </c>
      <c r="S6607">
        <v>0.18</v>
      </c>
      <c r="T6607">
        <v>2.3E-3</v>
      </c>
      <c r="U6607">
        <f t="shared" si="567"/>
        <v>1.3799999999999999E-3</v>
      </c>
    </row>
    <row r="6608" spans="1:21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563"/>
        <v>4140</v>
      </c>
      <c r="J6608" s="2">
        <v>1</v>
      </c>
      <c r="K6608" s="2">
        <f t="shared" si="568"/>
        <v>13222000</v>
      </c>
      <c r="L6608" s="2">
        <v>1</v>
      </c>
      <c r="M6608" s="2">
        <f t="shared" si="569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566"/>
        <v>7</v>
      </c>
      <c r="S6608">
        <v>0.18</v>
      </c>
      <c r="T6608">
        <v>2.3E-3</v>
      </c>
      <c r="U6608">
        <f t="shared" si="567"/>
        <v>1.3799999999999999E-3</v>
      </c>
    </row>
    <row r="6609" spans="1:21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563"/>
        <v>4140</v>
      </c>
      <c r="J6609" s="2">
        <v>1</v>
      </c>
      <c r="K6609" s="2">
        <f t="shared" si="568"/>
        <v>13224000</v>
      </c>
      <c r="L6609" s="2">
        <v>1</v>
      </c>
      <c r="M6609" s="2">
        <f t="shared" si="569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566"/>
        <v>7</v>
      </c>
      <c r="S6609">
        <v>0.18</v>
      </c>
      <c r="T6609">
        <v>2.3E-3</v>
      </c>
      <c r="U6609">
        <f t="shared" si="567"/>
        <v>1.3799999999999999E-3</v>
      </c>
    </row>
    <row r="6610" spans="1:21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563"/>
        <v>4140</v>
      </c>
      <c r="J6610" s="2">
        <v>1</v>
      </c>
      <c r="K6610" s="2">
        <f t="shared" si="568"/>
        <v>13226000</v>
      </c>
      <c r="L6610" s="2">
        <v>1</v>
      </c>
      <c r="M6610" s="2">
        <f t="shared" si="569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566"/>
        <v>7</v>
      </c>
      <c r="S6610">
        <v>0.18</v>
      </c>
      <c r="T6610">
        <v>2.3E-3</v>
      </c>
      <c r="U6610">
        <f t="shared" si="567"/>
        <v>1.3799999999999999E-3</v>
      </c>
    </row>
    <row r="6611" spans="1:21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563"/>
        <v>4140</v>
      </c>
      <c r="J6611" s="2">
        <v>1</v>
      </c>
      <c r="K6611" s="2">
        <f t="shared" si="568"/>
        <v>13228000</v>
      </c>
      <c r="L6611" s="2">
        <v>1</v>
      </c>
      <c r="M6611" s="2">
        <f t="shared" si="569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566"/>
        <v>7</v>
      </c>
      <c r="S6611">
        <v>0.18</v>
      </c>
      <c r="T6611">
        <v>2.3E-3</v>
      </c>
      <c r="U6611">
        <f t="shared" si="567"/>
        <v>1.3799999999999999E-3</v>
      </c>
    </row>
    <row r="6612" spans="1:21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563"/>
        <v>4140</v>
      </c>
      <c r="J6612" s="2">
        <v>1</v>
      </c>
      <c r="K6612" s="2">
        <f t="shared" si="568"/>
        <v>13230000</v>
      </c>
      <c r="L6612" s="2">
        <v>1</v>
      </c>
      <c r="M6612" s="2">
        <f t="shared" si="569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566"/>
        <v>7</v>
      </c>
      <c r="S6612">
        <v>0.18</v>
      </c>
      <c r="T6612">
        <v>2.3E-3</v>
      </c>
      <c r="U6612">
        <f t="shared" si="567"/>
        <v>1.3799999999999999E-3</v>
      </c>
    </row>
    <row r="6613" spans="1:21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563"/>
        <v>4140</v>
      </c>
      <c r="J6613" s="2">
        <v>1</v>
      </c>
      <c r="K6613" s="2">
        <f t="shared" si="568"/>
        <v>13232000</v>
      </c>
      <c r="L6613" s="2">
        <v>1</v>
      </c>
      <c r="M6613" s="2">
        <f t="shared" si="569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566"/>
        <v>7</v>
      </c>
      <c r="S6613">
        <v>0.18</v>
      </c>
      <c r="T6613">
        <v>2.3E-3</v>
      </c>
      <c r="U6613">
        <f t="shared" si="567"/>
        <v>1.3799999999999999E-3</v>
      </c>
    </row>
    <row r="6614" spans="1:21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563"/>
        <v>4140</v>
      </c>
      <c r="J6614" s="2">
        <v>1</v>
      </c>
      <c r="K6614" s="2">
        <f t="shared" si="568"/>
        <v>13234000</v>
      </c>
      <c r="L6614" s="2">
        <v>1</v>
      </c>
      <c r="M6614" s="2">
        <f t="shared" si="569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566"/>
        <v>7</v>
      </c>
      <c r="S6614">
        <v>0.18</v>
      </c>
      <c r="T6614">
        <v>2.3E-3</v>
      </c>
      <c r="U6614">
        <f t="shared" si="567"/>
        <v>1.3799999999999999E-3</v>
      </c>
    </row>
    <row r="6615" spans="1:21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563"/>
        <v>4140</v>
      </c>
      <c r="J6615" s="2">
        <v>1</v>
      </c>
      <c r="K6615" s="2">
        <f t="shared" si="568"/>
        <v>13236000</v>
      </c>
      <c r="L6615" s="2">
        <v>1</v>
      </c>
      <c r="M6615" s="2">
        <f t="shared" si="569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566"/>
        <v>7</v>
      </c>
      <c r="S6615">
        <v>0.18</v>
      </c>
      <c r="T6615">
        <v>2.3E-3</v>
      </c>
      <c r="U6615">
        <f t="shared" si="567"/>
        <v>1.3799999999999999E-3</v>
      </c>
    </row>
    <row r="6616" spans="1:21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563"/>
        <v>4140</v>
      </c>
      <c r="J6616" s="2">
        <v>1</v>
      </c>
      <c r="K6616" s="2">
        <f t="shared" si="568"/>
        <v>13238000</v>
      </c>
      <c r="L6616" s="2">
        <v>1</v>
      </c>
      <c r="M6616" s="2">
        <f t="shared" si="569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566"/>
        <v>7</v>
      </c>
      <c r="S6616">
        <v>0.18</v>
      </c>
      <c r="T6616">
        <v>2.3E-3</v>
      </c>
      <c r="U6616">
        <f t="shared" si="567"/>
        <v>1.3799999999999999E-3</v>
      </c>
    </row>
    <row r="6617" spans="1:21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563"/>
        <v>4140</v>
      </c>
      <c r="J6617" s="2">
        <v>1</v>
      </c>
      <c r="K6617" s="2">
        <f t="shared" si="568"/>
        <v>13240000</v>
      </c>
      <c r="L6617" s="2">
        <v>1</v>
      </c>
      <c r="M6617" s="2">
        <f t="shared" si="569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566"/>
        <v>7</v>
      </c>
      <c r="S6617">
        <v>0.18</v>
      </c>
      <c r="T6617">
        <v>2.3E-3</v>
      </c>
      <c r="U6617">
        <f t="shared" si="567"/>
        <v>1.3799999999999999E-3</v>
      </c>
    </row>
    <row r="6618" spans="1:21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563"/>
        <v>4140</v>
      </c>
      <c r="J6618" s="2">
        <v>1</v>
      </c>
      <c r="K6618" s="2">
        <f t="shared" si="568"/>
        <v>13242000</v>
      </c>
      <c r="L6618" s="2">
        <v>1</v>
      </c>
      <c r="M6618" s="2">
        <f t="shared" si="569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566"/>
        <v>7</v>
      </c>
      <c r="S6618">
        <v>0.18</v>
      </c>
      <c r="T6618">
        <v>2.3E-3</v>
      </c>
      <c r="U6618">
        <f t="shared" si="567"/>
        <v>1.3799999999999999E-3</v>
      </c>
    </row>
    <row r="6619" spans="1:21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563"/>
        <v>4140</v>
      </c>
      <c r="J6619" s="2">
        <v>1</v>
      </c>
      <c r="K6619" s="2">
        <f t="shared" si="568"/>
        <v>13244000</v>
      </c>
      <c r="L6619" s="2">
        <v>1</v>
      </c>
      <c r="M6619" s="2">
        <f t="shared" si="569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566"/>
        <v>7</v>
      </c>
      <c r="S6619">
        <v>0.18</v>
      </c>
      <c r="T6619">
        <v>2.3E-3</v>
      </c>
      <c r="U6619">
        <f t="shared" si="567"/>
        <v>1.3799999999999999E-3</v>
      </c>
    </row>
    <row r="6620" spans="1:21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563"/>
        <v>4140</v>
      </c>
      <c r="J6620" s="2">
        <v>1</v>
      </c>
      <c r="K6620" s="2">
        <f t="shared" si="568"/>
        <v>13246000</v>
      </c>
      <c r="L6620" s="2">
        <v>1</v>
      </c>
      <c r="M6620" s="2">
        <f t="shared" si="569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566"/>
        <v>7</v>
      </c>
      <c r="S6620">
        <v>0.18</v>
      </c>
      <c r="T6620">
        <v>2.3E-3</v>
      </c>
      <c r="U6620">
        <f t="shared" si="567"/>
        <v>1.3799999999999999E-3</v>
      </c>
    </row>
    <row r="6621" spans="1:21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563"/>
        <v>4140</v>
      </c>
      <c r="J6621" s="2">
        <v>1</v>
      </c>
      <c r="K6621" s="2">
        <f t="shared" si="568"/>
        <v>13248000</v>
      </c>
      <c r="L6621" s="2">
        <v>1</v>
      </c>
      <c r="M6621" s="2">
        <f t="shared" si="569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566"/>
        <v>7</v>
      </c>
      <c r="S6621">
        <v>0.18</v>
      </c>
      <c r="T6621">
        <v>2.3E-3</v>
      </c>
      <c r="U6621">
        <f t="shared" si="567"/>
        <v>1.3799999999999999E-3</v>
      </c>
    </row>
    <row r="6622" spans="1:21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563"/>
        <v>4140</v>
      </c>
      <c r="J6622" s="2">
        <v>1</v>
      </c>
      <c r="K6622" s="2">
        <f t="shared" si="568"/>
        <v>13250000</v>
      </c>
      <c r="L6622" s="2">
        <v>1</v>
      </c>
      <c r="M6622" s="2">
        <f t="shared" si="569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566"/>
        <v>7</v>
      </c>
      <c r="S6622">
        <v>0.18</v>
      </c>
      <c r="T6622">
        <v>2.3E-3</v>
      </c>
      <c r="U6622">
        <f t="shared" si="567"/>
        <v>1.3799999999999999E-3</v>
      </c>
    </row>
    <row r="6623" spans="1:21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563"/>
        <v>4140</v>
      </c>
      <c r="J6623" s="2">
        <v>1</v>
      </c>
      <c r="K6623" s="2">
        <f t="shared" si="568"/>
        <v>13252000</v>
      </c>
      <c r="L6623" s="2">
        <v>1</v>
      </c>
      <c r="M6623" s="2">
        <f t="shared" si="569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566"/>
        <v>7</v>
      </c>
      <c r="S6623">
        <v>0.18</v>
      </c>
      <c r="T6623">
        <v>2.3E-3</v>
      </c>
      <c r="U6623">
        <f t="shared" si="567"/>
        <v>1.3799999999999999E-3</v>
      </c>
    </row>
    <row r="6624" spans="1:21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563"/>
        <v>4140</v>
      </c>
      <c r="J6624" s="2">
        <v>1</v>
      </c>
      <c r="K6624" s="2">
        <f t="shared" si="568"/>
        <v>13254000</v>
      </c>
      <c r="L6624" s="2">
        <v>1</v>
      </c>
      <c r="M6624" s="2">
        <f t="shared" si="569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566"/>
        <v>7</v>
      </c>
      <c r="S6624">
        <v>0.18</v>
      </c>
      <c r="T6624">
        <v>2.3E-3</v>
      </c>
      <c r="U6624">
        <f t="shared" si="567"/>
        <v>1.3799999999999999E-3</v>
      </c>
    </row>
    <row r="6625" spans="1:21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563"/>
        <v>4140</v>
      </c>
      <c r="J6625" s="2">
        <v>1</v>
      </c>
      <c r="K6625" s="2">
        <f t="shared" si="568"/>
        <v>13256000</v>
      </c>
      <c r="L6625" s="2">
        <v>1</v>
      </c>
      <c r="M6625" s="2">
        <f t="shared" si="569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566"/>
        <v>7</v>
      </c>
      <c r="S6625">
        <v>0.18</v>
      </c>
      <c r="T6625">
        <v>2.3E-3</v>
      </c>
      <c r="U6625">
        <f t="shared" si="567"/>
        <v>1.3799999999999999E-3</v>
      </c>
    </row>
    <row r="6626" spans="1:21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563"/>
        <v>4140</v>
      </c>
      <c r="J6626" s="2">
        <v>1</v>
      </c>
      <c r="K6626" s="2">
        <f t="shared" si="568"/>
        <v>13258000</v>
      </c>
      <c r="L6626" s="2">
        <v>1</v>
      </c>
      <c r="M6626" s="2">
        <f t="shared" si="569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566"/>
        <v>7</v>
      </c>
      <c r="S6626">
        <v>0.18</v>
      </c>
      <c r="T6626">
        <v>2.3E-3</v>
      </c>
      <c r="U6626">
        <f t="shared" si="567"/>
        <v>1.3799999999999999E-3</v>
      </c>
    </row>
    <row r="6627" spans="1:21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563"/>
        <v>4140</v>
      </c>
      <c r="J6627" s="2">
        <v>1</v>
      </c>
      <c r="K6627" s="2">
        <f t="shared" si="568"/>
        <v>13260000</v>
      </c>
      <c r="L6627" s="2">
        <v>1</v>
      </c>
      <c r="M6627" s="2">
        <f t="shared" si="569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566"/>
        <v>7</v>
      </c>
      <c r="S6627">
        <v>0.18</v>
      </c>
      <c r="T6627">
        <v>2.3E-3</v>
      </c>
      <c r="U6627">
        <f t="shared" si="567"/>
        <v>1.3799999999999999E-3</v>
      </c>
    </row>
    <row r="6628" spans="1:21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563"/>
        <v>4150</v>
      </c>
      <c r="J6628" s="2">
        <v>1</v>
      </c>
      <c r="K6628" s="2">
        <f t="shared" si="568"/>
        <v>13262000</v>
      </c>
      <c r="L6628" s="2">
        <v>1</v>
      </c>
      <c r="M6628" s="2">
        <f t="shared" si="569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566"/>
        <v>7</v>
      </c>
      <c r="S6628">
        <v>0.18</v>
      </c>
      <c r="T6628">
        <v>2.3E-3</v>
      </c>
      <c r="U6628">
        <f t="shared" si="567"/>
        <v>1.3799999999999999E-3</v>
      </c>
    </row>
    <row r="6629" spans="1:21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563"/>
        <v>4150</v>
      </c>
      <c r="J6629" s="2">
        <v>1</v>
      </c>
      <c r="K6629" s="2">
        <f t="shared" si="568"/>
        <v>13264000</v>
      </c>
      <c r="L6629" s="2">
        <v>1</v>
      </c>
      <c r="M6629" s="2">
        <f t="shared" si="569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566"/>
        <v>7</v>
      </c>
      <c r="S6629">
        <v>0.18</v>
      </c>
      <c r="T6629">
        <v>2.3E-3</v>
      </c>
      <c r="U6629">
        <f t="shared" si="567"/>
        <v>1.3799999999999999E-3</v>
      </c>
    </row>
    <row r="6630" spans="1:21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563"/>
        <v>4150</v>
      </c>
      <c r="J6630" s="2">
        <v>1</v>
      </c>
      <c r="K6630" s="2">
        <f t="shared" si="568"/>
        <v>13266000</v>
      </c>
      <c r="L6630" s="2">
        <v>1</v>
      </c>
      <c r="M6630" s="2">
        <f t="shared" si="569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566"/>
        <v>7</v>
      </c>
      <c r="S6630">
        <v>0.18</v>
      </c>
      <c r="T6630">
        <v>2.3E-3</v>
      </c>
      <c r="U6630">
        <f t="shared" si="567"/>
        <v>1.3799999999999999E-3</v>
      </c>
    </row>
    <row r="6631" spans="1:21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563"/>
        <v>4150</v>
      </c>
      <c r="J6631" s="2">
        <v>1</v>
      </c>
      <c r="K6631" s="2">
        <f t="shared" si="568"/>
        <v>13268000</v>
      </c>
      <c r="L6631" s="2">
        <v>1</v>
      </c>
      <c r="M6631" s="2">
        <f t="shared" si="569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566"/>
        <v>7</v>
      </c>
      <c r="S6631">
        <v>0.18</v>
      </c>
      <c r="T6631">
        <v>2.3E-3</v>
      </c>
      <c r="U6631">
        <f t="shared" si="567"/>
        <v>1.3799999999999999E-3</v>
      </c>
    </row>
    <row r="6632" spans="1:21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563"/>
        <v>4150</v>
      </c>
      <c r="J6632" s="2">
        <v>1</v>
      </c>
      <c r="K6632" s="2">
        <f t="shared" si="568"/>
        <v>13270000</v>
      </c>
      <c r="L6632" s="2">
        <v>1</v>
      </c>
      <c r="M6632" s="2">
        <f t="shared" si="569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566"/>
        <v>7</v>
      </c>
      <c r="S6632">
        <v>0.18</v>
      </c>
      <c r="T6632">
        <v>2.3E-3</v>
      </c>
      <c r="U6632">
        <f t="shared" si="567"/>
        <v>1.3799999999999999E-3</v>
      </c>
    </row>
    <row r="6633" spans="1:21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563"/>
        <v>4150</v>
      </c>
      <c r="J6633" s="2">
        <v>1</v>
      </c>
      <c r="K6633" s="2">
        <f t="shared" si="568"/>
        <v>13272000</v>
      </c>
      <c r="L6633" s="2">
        <v>1</v>
      </c>
      <c r="M6633" s="2">
        <f t="shared" si="569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566"/>
        <v>7</v>
      </c>
      <c r="S6633">
        <v>0.18</v>
      </c>
      <c r="T6633">
        <v>2.3E-3</v>
      </c>
      <c r="U6633">
        <f t="shared" si="567"/>
        <v>1.3799999999999999E-3</v>
      </c>
    </row>
    <row r="6634" spans="1:21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563"/>
        <v>4150</v>
      </c>
      <c r="J6634" s="2">
        <v>1</v>
      </c>
      <c r="K6634" s="2">
        <f t="shared" si="568"/>
        <v>13274000</v>
      </c>
      <c r="L6634" s="2">
        <v>1</v>
      </c>
      <c r="M6634" s="2">
        <f t="shared" si="569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566"/>
        <v>7</v>
      </c>
      <c r="S6634">
        <v>0.18</v>
      </c>
      <c r="T6634">
        <v>2.3E-3</v>
      </c>
      <c r="U6634">
        <f t="shared" si="567"/>
        <v>1.3799999999999999E-3</v>
      </c>
    </row>
    <row r="6635" spans="1:21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563"/>
        <v>4150</v>
      </c>
      <c r="J6635" s="2">
        <v>1</v>
      </c>
      <c r="K6635" s="2">
        <f t="shared" si="568"/>
        <v>13276000</v>
      </c>
      <c r="L6635" s="2">
        <v>1</v>
      </c>
      <c r="M6635" s="2">
        <f t="shared" si="569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566"/>
        <v>7</v>
      </c>
      <c r="S6635">
        <v>0.18</v>
      </c>
      <c r="T6635">
        <v>2.3E-3</v>
      </c>
      <c r="U6635">
        <f t="shared" si="567"/>
        <v>1.3799999999999999E-3</v>
      </c>
    </row>
    <row r="6636" spans="1:21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563"/>
        <v>4150</v>
      </c>
      <c r="J6636" s="2">
        <v>1</v>
      </c>
      <c r="K6636" s="2">
        <f t="shared" si="568"/>
        <v>13278000</v>
      </c>
      <c r="L6636" s="2">
        <v>1</v>
      </c>
      <c r="M6636" s="2">
        <f t="shared" si="569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566"/>
        <v>7</v>
      </c>
      <c r="S6636">
        <v>0.18</v>
      </c>
      <c r="T6636">
        <v>2.3E-3</v>
      </c>
      <c r="U6636">
        <f t="shared" si="567"/>
        <v>1.3799999999999999E-3</v>
      </c>
    </row>
    <row r="6637" spans="1:21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563"/>
        <v>4150</v>
      </c>
      <c r="J6637" s="2">
        <v>1</v>
      </c>
      <c r="K6637" s="2">
        <f t="shared" si="568"/>
        <v>13280000</v>
      </c>
      <c r="L6637" s="2">
        <v>1</v>
      </c>
      <c r="M6637" s="2">
        <f t="shared" si="569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566"/>
        <v>7</v>
      </c>
      <c r="S6637">
        <v>0.18</v>
      </c>
      <c r="T6637">
        <v>2.3E-3</v>
      </c>
      <c r="U6637">
        <f t="shared" si="567"/>
        <v>1.3799999999999999E-3</v>
      </c>
    </row>
    <row r="6638" spans="1:21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563"/>
        <v>4150</v>
      </c>
      <c r="J6638" s="2">
        <v>1</v>
      </c>
      <c r="K6638" s="2">
        <f t="shared" si="568"/>
        <v>13282000</v>
      </c>
      <c r="L6638" s="2">
        <v>1</v>
      </c>
      <c r="M6638" s="2">
        <f t="shared" si="569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566"/>
        <v>7</v>
      </c>
      <c r="S6638">
        <v>0.18</v>
      </c>
      <c r="T6638">
        <v>2.3E-3</v>
      </c>
      <c r="U6638">
        <f t="shared" si="567"/>
        <v>1.3799999999999999E-3</v>
      </c>
    </row>
    <row r="6639" spans="1:21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563"/>
        <v>4150</v>
      </c>
      <c r="J6639" s="2">
        <v>1</v>
      </c>
      <c r="K6639" s="2">
        <f t="shared" si="568"/>
        <v>13284000</v>
      </c>
      <c r="L6639" s="2">
        <v>1</v>
      </c>
      <c r="M6639" s="2">
        <f t="shared" si="569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566"/>
        <v>7</v>
      </c>
      <c r="S6639">
        <v>0.18</v>
      </c>
      <c r="T6639">
        <v>2.3E-3</v>
      </c>
      <c r="U6639">
        <f t="shared" si="567"/>
        <v>1.3799999999999999E-3</v>
      </c>
    </row>
    <row r="6640" spans="1:21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563"/>
        <v>4150</v>
      </c>
      <c r="J6640" s="2">
        <v>1</v>
      </c>
      <c r="K6640" s="2">
        <f t="shared" si="568"/>
        <v>13286000</v>
      </c>
      <c r="L6640" s="2">
        <v>1</v>
      </c>
      <c r="M6640" s="2">
        <f t="shared" si="569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566"/>
        <v>7</v>
      </c>
      <c r="S6640">
        <v>0.18</v>
      </c>
      <c r="T6640">
        <v>2.3E-3</v>
      </c>
      <c r="U6640">
        <f t="shared" si="567"/>
        <v>1.3799999999999999E-3</v>
      </c>
    </row>
    <row r="6641" spans="1:21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563"/>
        <v>4150</v>
      </c>
      <c r="J6641" s="2">
        <v>1</v>
      </c>
      <c r="K6641" s="2">
        <f t="shared" si="568"/>
        <v>13288000</v>
      </c>
      <c r="L6641" s="2">
        <v>1</v>
      </c>
      <c r="M6641" s="2">
        <f t="shared" si="569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566"/>
        <v>7</v>
      </c>
      <c r="S6641">
        <v>0.18</v>
      </c>
      <c r="T6641">
        <v>2.3E-3</v>
      </c>
      <c r="U6641">
        <f t="shared" si="567"/>
        <v>1.3799999999999999E-3</v>
      </c>
    </row>
    <row r="6642" spans="1:21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563"/>
        <v>4150</v>
      </c>
      <c r="J6642" s="2">
        <v>1</v>
      </c>
      <c r="K6642" s="2">
        <f t="shared" si="568"/>
        <v>13290000</v>
      </c>
      <c r="L6642" s="2">
        <v>1</v>
      </c>
      <c r="M6642" s="2">
        <f t="shared" si="569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566"/>
        <v>7</v>
      </c>
      <c r="S6642">
        <v>0.18</v>
      </c>
      <c r="T6642">
        <v>2.3E-3</v>
      </c>
      <c r="U6642">
        <f t="shared" si="567"/>
        <v>1.3799999999999999E-3</v>
      </c>
    </row>
    <row r="6643" spans="1:21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563"/>
        <v>4150</v>
      </c>
      <c r="J6643" s="2">
        <v>1</v>
      </c>
      <c r="K6643" s="2">
        <f t="shared" si="568"/>
        <v>13292000</v>
      </c>
      <c r="L6643" s="2">
        <v>1</v>
      </c>
      <c r="M6643" s="2">
        <f t="shared" si="569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566"/>
        <v>7</v>
      </c>
      <c r="S6643">
        <v>0.18</v>
      </c>
      <c r="T6643">
        <v>2.3E-3</v>
      </c>
      <c r="U6643">
        <f t="shared" si="567"/>
        <v>1.3799999999999999E-3</v>
      </c>
    </row>
    <row r="6644" spans="1:21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563"/>
        <v>4150</v>
      </c>
      <c r="J6644" s="2">
        <v>1</v>
      </c>
      <c r="K6644" s="2">
        <f t="shared" si="568"/>
        <v>13294000</v>
      </c>
      <c r="L6644" s="2">
        <v>1</v>
      </c>
      <c r="M6644" s="2">
        <f t="shared" si="569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566"/>
        <v>7</v>
      </c>
      <c r="S6644">
        <v>0.18</v>
      </c>
      <c r="T6644">
        <v>2.3E-3</v>
      </c>
      <c r="U6644">
        <f t="shared" si="567"/>
        <v>1.3799999999999999E-3</v>
      </c>
    </row>
    <row r="6645" spans="1:21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563"/>
        <v>4150</v>
      </c>
      <c r="J6645" s="2">
        <v>1</v>
      </c>
      <c r="K6645" s="2">
        <f t="shared" si="568"/>
        <v>13296000</v>
      </c>
      <c r="L6645" s="2">
        <v>1</v>
      </c>
      <c r="M6645" s="2">
        <f t="shared" si="569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566"/>
        <v>7</v>
      </c>
      <c r="S6645">
        <v>0.18</v>
      </c>
      <c r="T6645">
        <v>2.3E-3</v>
      </c>
      <c r="U6645">
        <f t="shared" si="567"/>
        <v>1.3799999999999999E-3</v>
      </c>
    </row>
    <row r="6646" spans="1:21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563"/>
        <v>4150</v>
      </c>
      <c r="J6646" s="2">
        <v>1</v>
      </c>
      <c r="K6646" s="2">
        <f t="shared" si="568"/>
        <v>13298000</v>
      </c>
      <c r="L6646" s="2">
        <v>1</v>
      </c>
      <c r="M6646" s="2">
        <f t="shared" si="569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566"/>
        <v>7</v>
      </c>
      <c r="S6646">
        <v>0.18</v>
      </c>
      <c r="T6646">
        <v>2.3E-3</v>
      </c>
      <c r="U6646">
        <f t="shared" si="567"/>
        <v>1.3799999999999999E-3</v>
      </c>
    </row>
    <row r="6647" spans="1:21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563"/>
        <v>4150</v>
      </c>
      <c r="J6647" s="2">
        <v>1</v>
      </c>
      <c r="K6647" s="2">
        <f t="shared" si="568"/>
        <v>13300000</v>
      </c>
      <c r="L6647" s="2">
        <v>1</v>
      </c>
      <c r="M6647" s="2">
        <f t="shared" si="569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566"/>
        <v>7</v>
      </c>
      <c r="S6647">
        <v>0.18</v>
      </c>
      <c r="T6647">
        <v>2.3E-3</v>
      </c>
      <c r="U6647">
        <f t="shared" si="567"/>
        <v>1.3799999999999999E-3</v>
      </c>
    </row>
    <row r="6648" spans="1:21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563"/>
        <v>4150</v>
      </c>
      <c r="J6648" s="2">
        <v>1</v>
      </c>
      <c r="K6648" s="2">
        <f t="shared" si="568"/>
        <v>13302000</v>
      </c>
      <c r="L6648" s="2">
        <v>1</v>
      </c>
      <c r="M6648" s="2">
        <f t="shared" si="569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566"/>
        <v>7</v>
      </c>
      <c r="S6648">
        <v>0.18</v>
      </c>
      <c r="T6648">
        <v>2.3E-3</v>
      </c>
      <c r="U6648">
        <f t="shared" si="567"/>
        <v>1.3799999999999999E-3</v>
      </c>
    </row>
    <row r="6649" spans="1:21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563"/>
        <v>4150</v>
      </c>
      <c r="J6649" s="2">
        <v>1</v>
      </c>
      <c r="K6649" s="2">
        <f t="shared" si="568"/>
        <v>13304000</v>
      </c>
      <c r="L6649" s="2">
        <v>1</v>
      </c>
      <c r="M6649" s="2">
        <f t="shared" si="569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566"/>
        <v>7</v>
      </c>
      <c r="S6649">
        <v>0.18</v>
      </c>
      <c r="T6649">
        <v>2.3E-3</v>
      </c>
      <c r="U6649">
        <f t="shared" si="567"/>
        <v>1.3799999999999999E-3</v>
      </c>
    </row>
    <row r="6650" spans="1:21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563"/>
        <v>4150</v>
      </c>
      <c r="J6650" s="2">
        <v>1</v>
      </c>
      <c r="K6650" s="2">
        <f t="shared" si="568"/>
        <v>13306000</v>
      </c>
      <c r="L6650" s="2">
        <v>1</v>
      </c>
      <c r="M6650" s="2">
        <f t="shared" si="569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566"/>
        <v>7</v>
      </c>
      <c r="S6650">
        <v>0.18</v>
      </c>
      <c r="T6650">
        <v>2.3E-3</v>
      </c>
      <c r="U6650">
        <f t="shared" si="567"/>
        <v>1.3799999999999999E-3</v>
      </c>
    </row>
    <row r="6651" spans="1:21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563"/>
        <v>4150</v>
      </c>
      <c r="J6651" s="2">
        <v>1</v>
      </c>
      <c r="K6651" s="2">
        <f t="shared" si="568"/>
        <v>13308000</v>
      </c>
      <c r="L6651" s="2">
        <v>1</v>
      </c>
      <c r="M6651" s="2">
        <f t="shared" si="569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566"/>
        <v>7</v>
      </c>
      <c r="S6651">
        <v>0.18</v>
      </c>
      <c r="T6651">
        <v>2.3E-3</v>
      </c>
      <c r="U6651">
        <f t="shared" si="567"/>
        <v>1.3799999999999999E-3</v>
      </c>
    </row>
    <row r="6652" spans="1:21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570">ROUNDDOWN(A6651/50*20+1500,-1)</f>
        <v>4150</v>
      </c>
      <c r="J6652" s="2">
        <v>1</v>
      </c>
      <c r="K6652" s="2">
        <f t="shared" si="568"/>
        <v>13310000</v>
      </c>
      <c r="L6652" s="2">
        <v>1</v>
      </c>
      <c r="M6652" s="2">
        <f t="shared" si="569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566"/>
        <v>7</v>
      </c>
      <c r="S6652">
        <v>0.18</v>
      </c>
      <c r="T6652">
        <v>2.3E-3</v>
      </c>
      <c r="U6652">
        <f t="shared" si="567"/>
        <v>1.3799999999999999E-3</v>
      </c>
    </row>
    <row r="6653" spans="1:21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570"/>
        <v>4160</v>
      </c>
      <c r="I6653" s="1"/>
      <c r="J6653" s="1">
        <v>1</v>
      </c>
      <c r="K6653" s="1">
        <f t="shared" si="568"/>
        <v>13312000</v>
      </c>
      <c r="L6653" s="1">
        <v>1</v>
      </c>
      <c r="M6653" s="1">
        <f t="shared" si="569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566"/>
        <v>7</v>
      </c>
      <c r="S6653">
        <v>0.18</v>
      </c>
      <c r="T6653">
        <v>2.3E-3</v>
      </c>
      <c r="U6653">
        <f t="shared" si="567"/>
        <v>1.3799999999999999E-3</v>
      </c>
    </row>
    <row r="6654" spans="1:21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570"/>
        <v>4160</v>
      </c>
      <c r="I6654" s="1"/>
      <c r="J6654" s="1">
        <v>1</v>
      </c>
      <c r="K6654" s="1">
        <f t="shared" si="568"/>
        <v>13314000</v>
      </c>
      <c r="L6654" s="1">
        <v>1</v>
      </c>
      <c r="M6654" s="1">
        <f t="shared" si="569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566"/>
        <v>7</v>
      </c>
      <c r="S6654">
        <v>0.18</v>
      </c>
      <c r="T6654">
        <v>2.3E-3</v>
      </c>
      <c r="U6654">
        <f t="shared" si="567"/>
        <v>1.3799999999999999E-3</v>
      </c>
    </row>
    <row r="6655" spans="1:21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570"/>
        <v>4160</v>
      </c>
      <c r="I6655" s="1"/>
      <c r="J6655" s="1">
        <v>1</v>
      </c>
      <c r="K6655" s="1">
        <f t="shared" si="568"/>
        <v>13316000</v>
      </c>
      <c r="L6655" s="1">
        <v>1</v>
      </c>
      <c r="M6655" s="1">
        <f t="shared" si="569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566"/>
        <v>7</v>
      </c>
      <c r="S6655">
        <v>0.18</v>
      </c>
      <c r="T6655">
        <v>2.3E-3</v>
      </c>
      <c r="U6655">
        <f t="shared" si="567"/>
        <v>1.3799999999999999E-3</v>
      </c>
    </row>
    <row r="6656" spans="1:21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570"/>
        <v>4160</v>
      </c>
      <c r="I6656" s="1"/>
      <c r="J6656" s="1">
        <v>1</v>
      </c>
      <c r="K6656" s="1">
        <f t="shared" si="568"/>
        <v>13318000</v>
      </c>
      <c r="L6656" s="1">
        <v>1</v>
      </c>
      <c r="M6656" s="1">
        <f t="shared" si="569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566"/>
        <v>7</v>
      </c>
      <c r="S6656">
        <v>0.18</v>
      </c>
      <c r="T6656">
        <v>2.3E-3</v>
      </c>
      <c r="U6656">
        <f t="shared" si="567"/>
        <v>1.3799999999999999E-3</v>
      </c>
    </row>
    <row r="6657" spans="1:21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570"/>
        <v>4160</v>
      </c>
      <c r="I6657" s="1"/>
      <c r="J6657" s="1">
        <v>1</v>
      </c>
      <c r="K6657" s="1">
        <f t="shared" si="568"/>
        <v>13320000</v>
      </c>
      <c r="L6657" s="1">
        <v>1</v>
      </c>
      <c r="M6657" s="1">
        <f t="shared" si="569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566"/>
        <v>7</v>
      </c>
      <c r="S6657">
        <v>0.18</v>
      </c>
      <c r="T6657">
        <v>2.3E-3</v>
      </c>
      <c r="U6657">
        <f t="shared" si="567"/>
        <v>1.3799999999999999E-3</v>
      </c>
    </row>
    <row r="6658" spans="1:21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570"/>
        <v>4160</v>
      </c>
      <c r="I6658" s="1"/>
      <c r="J6658" s="1">
        <v>1</v>
      </c>
      <c r="K6658" s="1">
        <f t="shared" si="568"/>
        <v>13322000</v>
      </c>
      <c r="L6658" s="1">
        <v>1</v>
      </c>
      <c r="M6658" s="1">
        <f t="shared" si="569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566"/>
        <v>7</v>
      </c>
      <c r="S6658">
        <v>0.18</v>
      </c>
      <c r="T6658">
        <v>2.3E-3</v>
      </c>
      <c r="U6658">
        <f t="shared" si="567"/>
        <v>1.3799999999999999E-3</v>
      </c>
    </row>
    <row r="6659" spans="1:21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570"/>
        <v>4160</v>
      </c>
      <c r="I6659" s="1"/>
      <c r="J6659" s="1">
        <v>1</v>
      </c>
      <c r="K6659" s="1">
        <f t="shared" si="568"/>
        <v>13324000</v>
      </c>
      <c r="L6659" s="1">
        <v>1</v>
      </c>
      <c r="M6659" s="1">
        <f t="shared" si="569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571">QUOTIENT(A6659,1000)+1</f>
        <v>7</v>
      </c>
      <c r="S6659">
        <v>0.18</v>
      </c>
      <c r="T6659">
        <v>2.3E-3</v>
      </c>
      <c r="U6659">
        <f t="shared" si="567"/>
        <v>1.3799999999999999E-3</v>
      </c>
    </row>
    <row r="6660" spans="1:21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570"/>
        <v>4160</v>
      </c>
      <c r="I6660" s="1"/>
      <c r="J6660" s="1">
        <v>1</v>
      </c>
      <c r="K6660" s="1">
        <f t="shared" si="568"/>
        <v>13326000</v>
      </c>
      <c r="L6660" s="1">
        <v>1</v>
      </c>
      <c r="M6660" s="1">
        <f t="shared" si="569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571"/>
        <v>7</v>
      </c>
      <c r="S6660">
        <v>0.18</v>
      </c>
      <c r="T6660">
        <v>2.3E-3</v>
      </c>
      <c r="U6660">
        <f t="shared" ref="U6660:U6723" si="572">T6660*0.6</f>
        <v>1.3799999999999999E-3</v>
      </c>
    </row>
    <row r="6661" spans="1:21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570"/>
        <v>4160</v>
      </c>
      <c r="I6661" s="1"/>
      <c r="J6661" s="1">
        <v>1</v>
      </c>
      <c r="K6661" s="1">
        <f t="shared" si="568"/>
        <v>13328000</v>
      </c>
      <c r="L6661" s="1">
        <v>1</v>
      </c>
      <c r="M6661" s="1">
        <f t="shared" si="569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571"/>
        <v>7</v>
      </c>
      <c r="S6661">
        <v>0.18</v>
      </c>
      <c r="T6661">
        <v>2.3E-3</v>
      </c>
      <c r="U6661">
        <f t="shared" si="572"/>
        <v>1.3799999999999999E-3</v>
      </c>
    </row>
    <row r="6662" spans="1:21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570"/>
        <v>4160</v>
      </c>
      <c r="I6662" s="1"/>
      <c r="J6662" s="1">
        <v>1</v>
      </c>
      <c r="K6662" s="1">
        <f t="shared" si="568"/>
        <v>13330000</v>
      </c>
      <c r="L6662" s="1">
        <v>1</v>
      </c>
      <c r="M6662" s="1">
        <f t="shared" si="569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571"/>
        <v>7</v>
      </c>
      <c r="S6662">
        <v>0.18</v>
      </c>
      <c r="T6662">
        <v>2.3E-3</v>
      </c>
      <c r="U6662">
        <f t="shared" si="572"/>
        <v>1.3799999999999999E-3</v>
      </c>
    </row>
    <row r="6663" spans="1:21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570"/>
        <v>4160</v>
      </c>
      <c r="I6663" s="1"/>
      <c r="J6663" s="1">
        <v>1</v>
      </c>
      <c r="K6663" s="1">
        <f t="shared" si="568"/>
        <v>13332000</v>
      </c>
      <c r="L6663" s="1">
        <v>1</v>
      </c>
      <c r="M6663" s="1">
        <f t="shared" si="569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571"/>
        <v>7</v>
      </c>
      <c r="S6663">
        <v>0.18</v>
      </c>
      <c r="T6663">
        <v>2.3E-3</v>
      </c>
      <c r="U6663">
        <f t="shared" si="572"/>
        <v>1.3799999999999999E-3</v>
      </c>
    </row>
    <row r="6664" spans="1:21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570"/>
        <v>4160</v>
      </c>
      <c r="I6664" s="1"/>
      <c r="J6664" s="1">
        <v>1</v>
      </c>
      <c r="K6664" s="1">
        <f t="shared" si="568"/>
        <v>13334000</v>
      </c>
      <c r="L6664" s="1">
        <v>1</v>
      </c>
      <c r="M6664" s="1">
        <f t="shared" si="569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571"/>
        <v>7</v>
      </c>
      <c r="S6664">
        <v>0.18</v>
      </c>
      <c r="T6664">
        <v>2.3E-3</v>
      </c>
      <c r="U6664">
        <f t="shared" si="572"/>
        <v>1.3799999999999999E-3</v>
      </c>
    </row>
    <row r="6665" spans="1:21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570"/>
        <v>4160</v>
      </c>
      <c r="I6665" s="1"/>
      <c r="J6665" s="1">
        <v>1</v>
      </c>
      <c r="K6665" s="1">
        <f t="shared" si="568"/>
        <v>13336000</v>
      </c>
      <c r="L6665" s="1">
        <v>1</v>
      </c>
      <c r="M6665" s="1">
        <f t="shared" si="569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571"/>
        <v>7</v>
      </c>
      <c r="S6665">
        <v>0.18</v>
      </c>
      <c r="T6665">
        <v>2.3E-3</v>
      </c>
      <c r="U6665">
        <f t="shared" si="572"/>
        <v>1.3799999999999999E-3</v>
      </c>
    </row>
    <row r="6666" spans="1:21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570"/>
        <v>4160</v>
      </c>
      <c r="I6666" s="1"/>
      <c r="J6666" s="1">
        <v>1</v>
      </c>
      <c r="K6666" s="1">
        <f t="shared" si="568"/>
        <v>13338000</v>
      </c>
      <c r="L6666" s="1">
        <v>1</v>
      </c>
      <c r="M6666" s="1">
        <f t="shared" si="569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571"/>
        <v>7</v>
      </c>
      <c r="S6666">
        <v>0.18</v>
      </c>
      <c r="T6666">
        <v>2.3E-3</v>
      </c>
      <c r="U6666">
        <f t="shared" si="572"/>
        <v>1.3799999999999999E-3</v>
      </c>
    </row>
    <row r="6667" spans="1:21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570"/>
        <v>4160</v>
      </c>
      <c r="I6667" s="1"/>
      <c r="J6667" s="1">
        <v>1</v>
      </c>
      <c r="K6667" s="1">
        <f t="shared" si="568"/>
        <v>13340000</v>
      </c>
      <c r="L6667" s="1">
        <v>1</v>
      </c>
      <c r="M6667" s="1">
        <f t="shared" si="569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571"/>
        <v>7</v>
      </c>
      <c r="S6667">
        <v>0.18</v>
      </c>
      <c r="T6667">
        <v>2.3E-3</v>
      </c>
      <c r="U6667">
        <f t="shared" si="572"/>
        <v>1.3799999999999999E-3</v>
      </c>
    </row>
    <row r="6668" spans="1:21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570"/>
        <v>4160</v>
      </c>
      <c r="I6668" s="1"/>
      <c r="J6668" s="1">
        <v>1</v>
      </c>
      <c r="K6668" s="1">
        <f t="shared" si="568"/>
        <v>13342000</v>
      </c>
      <c r="L6668" s="1">
        <v>1</v>
      </c>
      <c r="M6668" s="1">
        <f t="shared" si="569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571"/>
        <v>7</v>
      </c>
      <c r="S6668">
        <v>0.18</v>
      </c>
      <c r="T6668">
        <v>2.3E-3</v>
      </c>
      <c r="U6668">
        <f t="shared" si="572"/>
        <v>1.3799999999999999E-3</v>
      </c>
    </row>
    <row r="6669" spans="1:21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570"/>
        <v>4160</v>
      </c>
      <c r="I6669" s="1"/>
      <c r="J6669" s="1">
        <v>1</v>
      </c>
      <c r="K6669" s="1">
        <f t="shared" si="568"/>
        <v>13344000</v>
      </c>
      <c r="L6669" s="1">
        <v>1</v>
      </c>
      <c r="M6669" s="1">
        <f t="shared" si="569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571"/>
        <v>7</v>
      </c>
      <c r="S6669">
        <v>0.18</v>
      </c>
      <c r="T6669">
        <v>2.3E-3</v>
      </c>
      <c r="U6669">
        <f t="shared" si="572"/>
        <v>1.3799999999999999E-3</v>
      </c>
    </row>
    <row r="6670" spans="1:21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570"/>
        <v>4160</v>
      </c>
      <c r="I6670" s="1"/>
      <c r="J6670" s="1">
        <v>1</v>
      </c>
      <c r="K6670" s="1">
        <f t="shared" si="568"/>
        <v>13346000</v>
      </c>
      <c r="L6670" s="1">
        <v>1</v>
      </c>
      <c r="M6670" s="1">
        <f t="shared" si="569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571"/>
        <v>7</v>
      </c>
      <c r="S6670">
        <v>0.18</v>
      </c>
      <c r="T6670">
        <v>2.3E-3</v>
      </c>
      <c r="U6670">
        <f t="shared" si="572"/>
        <v>1.3799999999999999E-3</v>
      </c>
    </row>
    <row r="6671" spans="1:21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570"/>
        <v>4160</v>
      </c>
      <c r="I6671" s="1"/>
      <c r="J6671" s="1">
        <v>1</v>
      </c>
      <c r="K6671" s="1">
        <f t="shared" ref="K6671:K6734" si="573">10000+A6671*2000</f>
        <v>13348000</v>
      </c>
      <c r="L6671" s="1">
        <v>1</v>
      </c>
      <c r="M6671" s="1">
        <f t="shared" ref="M6671:M6734" si="574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571"/>
        <v>7</v>
      </c>
      <c r="S6671">
        <v>0.18</v>
      </c>
      <c r="T6671">
        <v>2.3E-3</v>
      </c>
      <c r="U6671">
        <f t="shared" si="572"/>
        <v>1.3799999999999999E-3</v>
      </c>
    </row>
    <row r="6672" spans="1:21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570"/>
        <v>4160</v>
      </c>
      <c r="I6672" s="1"/>
      <c r="J6672" s="1">
        <v>1</v>
      </c>
      <c r="K6672" s="1">
        <f t="shared" si="573"/>
        <v>13350000</v>
      </c>
      <c r="L6672" s="1">
        <v>1</v>
      </c>
      <c r="M6672" s="1">
        <f t="shared" si="574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571"/>
        <v>7</v>
      </c>
      <c r="S6672">
        <v>0.18</v>
      </c>
      <c r="T6672">
        <v>2.3E-3</v>
      </c>
      <c r="U6672">
        <f t="shared" si="572"/>
        <v>1.3799999999999999E-3</v>
      </c>
    </row>
    <row r="6673" spans="1:21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570"/>
        <v>4160</v>
      </c>
      <c r="I6673" s="1"/>
      <c r="J6673" s="1">
        <v>1</v>
      </c>
      <c r="K6673" s="1">
        <f t="shared" si="573"/>
        <v>13352000</v>
      </c>
      <c r="L6673" s="1">
        <v>1</v>
      </c>
      <c r="M6673" s="1">
        <f t="shared" si="574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571"/>
        <v>7</v>
      </c>
      <c r="S6673">
        <v>0.18</v>
      </c>
      <c r="T6673">
        <v>2.3E-3</v>
      </c>
      <c r="U6673">
        <f t="shared" si="572"/>
        <v>1.3799999999999999E-3</v>
      </c>
    </row>
    <row r="6674" spans="1:21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570"/>
        <v>4160</v>
      </c>
      <c r="I6674" s="1"/>
      <c r="J6674" s="1">
        <v>1</v>
      </c>
      <c r="K6674" s="1">
        <f t="shared" si="573"/>
        <v>13354000</v>
      </c>
      <c r="L6674" s="1">
        <v>1</v>
      </c>
      <c r="M6674" s="1">
        <f t="shared" si="574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571"/>
        <v>7</v>
      </c>
      <c r="S6674">
        <v>0.18</v>
      </c>
      <c r="T6674">
        <v>2.3E-3</v>
      </c>
      <c r="U6674">
        <f t="shared" si="572"/>
        <v>1.3799999999999999E-3</v>
      </c>
    </row>
    <row r="6675" spans="1:21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570"/>
        <v>4160</v>
      </c>
      <c r="I6675" s="1"/>
      <c r="J6675" s="1">
        <v>1</v>
      </c>
      <c r="K6675" s="1">
        <f t="shared" si="573"/>
        <v>13356000</v>
      </c>
      <c r="L6675" s="1">
        <v>1</v>
      </c>
      <c r="M6675" s="1">
        <f t="shared" si="574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571"/>
        <v>7</v>
      </c>
      <c r="S6675">
        <v>0.18</v>
      </c>
      <c r="T6675">
        <v>2.3E-3</v>
      </c>
      <c r="U6675">
        <f t="shared" si="572"/>
        <v>1.3799999999999999E-3</v>
      </c>
    </row>
    <row r="6676" spans="1:21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570"/>
        <v>4160</v>
      </c>
      <c r="I6676" s="1"/>
      <c r="J6676" s="1">
        <v>1</v>
      </c>
      <c r="K6676" s="1">
        <f t="shared" si="573"/>
        <v>13358000</v>
      </c>
      <c r="L6676" s="1">
        <v>1</v>
      </c>
      <c r="M6676" s="1">
        <f t="shared" si="574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571"/>
        <v>7</v>
      </c>
      <c r="S6676">
        <v>0.18</v>
      </c>
      <c r="T6676">
        <v>2.3E-3</v>
      </c>
      <c r="U6676">
        <f t="shared" si="572"/>
        <v>1.3799999999999999E-3</v>
      </c>
    </row>
    <row r="6677" spans="1:21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570"/>
        <v>4160</v>
      </c>
      <c r="I6677" s="1"/>
      <c r="J6677" s="1">
        <v>1</v>
      </c>
      <c r="K6677" s="1">
        <f t="shared" si="573"/>
        <v>13360000</v>
      </c>
      <c r="L6677" s="1">
        <v>1</v>
      </c>
      <c r="M6677" s="1">
        <f t="shared" si="574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571"/>
        <v>7</v>
      </c>
      <c r="S6677">
        <v>0.18</v>
      </c>
      <c r="T6677">
        <v>2.3E-3</v>
      </c>
      <c r="U6677">
        <f t="shared" si="572"/>
        <v>1.3799999999999999E-3</v>
      </c>
    </row>
    <row r="6678" spans="1:21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570"/>
        <v>4170</v>
      </c>
      <c r="I6678" s="1"/>
      <c r="J6678" s="1">
        <v>1</v>
      </c>
      <c r="K6678" s="1">
        <f t="shared" si="573"/>
        <v>13362000</v>
      </c>
      <c r="L6678" s="1">
        <v>1</v>
      </c>
      <c r="M6678" s="1">
        <f t="shared" si="574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571"/>
        <v>7</v>
      </c>
      <c r="S6678">
        <v>0.18</v>
      </c>
      <c r="T6678">
        <v>2.3E-3</v>
      </c>
      <c r="U6678">
        <f t="shared" si="572"/>
        <v>1.3799999999999999E-3</v>
      </c>
    </row>
    <row r="6679" spans="1:21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570"/>
        <v>4170</v>
      </c>
      <c r="I6679" s="1"/>
      <c r="J6679" s="1">
        <v>1</v>
      </c>
      <c r="K6679" s="1">
        <f t="shared" si="573"/>
        <v>13364000</v>
      </c>
      <c r="L6679" s="1">
        <v>1</v>
      </c>
      <c r="M6679" s="1">
        <f t="shared" si="574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571"/>
        <v>7</v>
      </c>
      <c r="S6679">
        <v>0.18</v>
      </c>
      <c r="T6679">
        <v>2.3E-3</v>
      </c>
      <c r="U6679">
        <f t="shared" si="572"/>
        <v>1.3799999999999999E-3</v>
      </c>
    </row>
    <row r="6680" spans="1:21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570"/>
        <v>4170</v>
      </c>
      <c r="I6680" s="1"/>
      <c r="J6680" s="1">
        <v>1</v>
      </c>
      <c r="K6680" s="1">
        <f t="shared" si="573"/>
        <v>13366000</v>
      </c>
      <c r="L6680" s="1">
        <v>1</v>
      </c>
      <c r="M6680" s="1">
        <f t="shared" si="574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571"/>
        <v>7</v>
      </c>
      <c r="S6680">
        <v>0.18</v>
      </c>
      <c r="T6680">
        <v>2.3E-3</v>
      </c>
      <c r="U6680">
        <f t="shared" si="572"/>
        <v>1.3799999999999999E-3</v>
      </c>
    </row>
    <row r="6681" spans="1:21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570"/>
        <v>4170</v>
      </c>
      <c r="I6681" s="1"/>
      <c r="J6681" s="1">
        <v>1</v>
      </c>
      <c r="K6681" s="1">
        <f t="shared" si="573"/>
        <v>13368000</v>
      </c>
      <c r="L6681" s="1">
        <v>1</v>
      </c>
      <c r="M6681" s="1">
        <f t="shared" si="574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571"/>
        <v>7</v>
      </c>
      <c r="S6681">
        <v>0.18</v>
      </c>
      <c r="T6681">
        <v>2.3E-3</v>
      </c>
      <c r="U6681">
        <f t="shared" si="572"/>
        <v>1.3799999999999999E-3</v>
      </c>
    </row>
    <row r="6682" spans="1:21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570"/>
        <v>4170</v>
      </c>
      <c r="I6682" s="1"/>
      <c r="J6682" s="1">
        <v>1</v>
      </c>
      <c r="K6682" s="1">
        <f t="shared" si="573"/>
        <v>13370000</v>
      </c>
      <c r="L6682" s="1">
        <v>1</v>
      </c>
      <c r="M6682" s="1">
        <f t="shared" si="574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571"/>
        <v>7</v>
      </c>
      <c r="S6682">
        <v>0.18</v>
      </c>
      <c r="T6682">
        <v>2.3E-3</v>
      </c>
      <c r="U6682">
        <f t="shared" si="572"/>
        <v>1.3799999999999999E-3</v>
      </c>
    </row>
    <row r="6683" spans="1:21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570"/>
        <v>4170</v>
      </c>
      <c r="I6683" s="1"/>
      <c r="J6683" s="1">
        <v>1</v>
      </c>
      <c r="K6683" s="1">
        <f t="shared" si="573"/>
        <v>13372000</v>
      </c>
      <c r="L6683" s="1">
        <v>1</v>
      </c>
      <c r="M6683" s="1">
        <f t="shared" si="574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571"/>
        <v>7</v>
      </c>
      <c r="S6683">
        <v>0.18</v>
      </c>
      <c r="T6683">
        <v>2.3E-3</v>
      </c>
      <c r="U6683">
        <f t="shared" si="572"/>
        <v>1.3799999999999999E-3</v>
      </c>
    </row>
    <row r="6684" spans="1:21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570"/>
        <v>4170</v>
      </c>
      <c r="I6684" s="1"/>
      <c r="J6684" s="1">
        <v>1</v>
      </c>
      <c r="K6684" s="1">
        <f t="shared" si="573"/>
        <v>13374000</v>
      </c>
      <c r="L6684" s="1">
        <v>1</v>
      </c>
      <c r="M6684" s="1">
        <f t="shared" si="574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571"/>
        <v>7</v>
      </c>
      <c r="S6684">
        <v>0.18</v>
      </c>
      <c r="T6684">
        <v>2.3E-3</v>
      </c>
      <c r="U6684">
        <f t="shared" si="572"/>
        <v>1.3799999999999999E-3</v>
      </c>
    </row>
    <row r="6685" spans="1:21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570"/>
        <v>4170</v>
      </c>
      <c r="I6685" s="1"/>
      <c r="J6685" s="1">
        <v>1</v>
      </c>
      <c r="K6685" s="1">
        <f t="shared" si="573"/>
        <v>13376000</v>
      </c>
      <c r="L6685" s="1">
        <v>1</v>
      </c>
      <c r="M6685" s="1">
        <f t="shared" si="574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571"/>
        <v>7</v>
      </c>
      <c r="S6685">
        <v>0.18</v>
      </c>
      <c r="T6685">
        <v>2.3E-3</v>
      </c>
      <c r="U6685">
        <f t="shared" si="572"/>
        <v>1.3799999999999999E-3</v>
      </c>
    </row>
    <row r="6686" spans="1:21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570"/>
        <v>4170</v>
      </c>
      <c r="I6686" s="1"/>
      <c r="J6686" s="1">
        <v>1</v>
      </c>
      <c r="K6686" s="1">
        <f t="shared" si="573"/>
        <v>13378000</v>
      </c>
      <c r="L6686" s="1">
        <v>1</v>
      </c>
      <c r="M6686" s="1">
        <f t="shared" si="574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571"/>
        <v>7</v>
      </c>
      <c r="S6686">
        <v>0.18</v>
      </c>
      <c r="T6686">
        <v>2.3E-3</v>
      </c>
      <c r="U6686">
        <f t="shared" si="572"/>
        <v>1.3799999999999999E-3</v>
      </c>
    </row>
    <row r="6687" spans="1:21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570"/>
        <v>4170</v>
      </c>
      <c r="I6687" s="1"/>
      <c r="J6687" s="1">
        <v>1</v>
      </c>
      <c r="K6687" s="1">
        <f t="shared" si="573"/>
        <v>13380000</v>
      </c>
      <c r="L6687" s="1">
        <v>1</v>
      </c>
      <c r="M6687" s="1">
        <f t="shared" si="574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571"/>
        <v>7</v>
      </c>
      <c r="S6687">
        <v>0.18</v>
      </c>
      <c r="T6687">
        <v>2.3E-3</v>
      </c>
      <c r="U6687">
        <f t="shared" si="572"/>
        <v>1.3799999999999999E-3</v>
      </c>
    </row>
    <row r="6688" spans="1:21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570"/>
        <v>4170</v>
      </c>
      <c r="I6688" s="1"/>
      <c r="J6688" s="1">
        <v>1</v>
      </c>
      <c r="K6688" s="1">
        <f t="shared" si="573"/>
        <v>13382000</v>
      </c>
      <c r="L6688" s="1">
        <v>1</v>
      </c>
      <c r="M6688" s="1">
        <f t="shared" si="574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571"/>
        <v>7</v>
      </c>
      <c r="S6688">
        <v>0.18</v>
      </c>
      <c r="T6688">
        <v>2.3E-3</v>
      </c>
      <c r="U6688">
        <f t="shared" si="572"/>
        <v>1.3799999999999999E-3</v>
      </c>
    </row>
    <row r="6689" spans="1:21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570"/>
        <v>4170</v>
      </c>
      <c r="I6689" s="1"/>
      <c r="J6689" s="1">
        <v>1</v>
      </c>
      <c r="K6689" s="1">
        <f t="shared" si="573"/>
        <v>13384000</v>
      </c>
      <c r="L6689" s="1">
        <v>1</v>
      </c>
      <c r="M6689" s="1">
        <f t="shared" si="574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571"/>
        <v>7</v>
      </c>
      <c r="S6689">
        <v>0.18</v>
      </c>
      <c r="T6689">
        <v>2.3E-3</v>
      </c>
      <c r="U6689">
        <f t="shared" si="572"/>
        <v>1.3799999999999999E-3</v>
      </c>
    </row>
    <row r="6690" spans="1:21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570"/>
        <v>4170</v>
      </c>
      <c r="I6690" s="1"/>
      <c r="J6690" s="1">
        <v>1</v>
      </c>
      <c r="K6690" s="1">
        <f t="shared" si="573"/>
        <v>13386000</v>
      </c>
      <c r="L6690" s="1">
        <v>1</v>
      </c>
      <c r="M6690" s="1">
        <f t="shared" si="574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571"/>
        <v>7</v>
      </c>
      <c r="S6690">
        <v>0.18</v>
      </c>
      <c r="T6690">
        <v>2.3E-3</v>
      </c>
      <c r="U6690">
        <f t="shared" si="572"/>
        <v>1.3799999999999999E-3</v>
      </c>
    </row>
    <row r="6691" spans="1:21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570"/>
        <v>4170</v>
      </c>
      <c r="I6691" s="1"/>
      <c r="J6691" s="1">
        <v>1</v>
      </c>
      <c r="K6691" s="1">
        <f t="shared" si="573"/>
        <v>13388000</v>
      </c>
      <c r="L6691" s="1">
        <v>1</v>
      </c>
      <c r="M6691" s="1">
        <f t="shared" si="574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571"/>
        <v>7</v>
      </c>
      <c r="S6691">
        <v>0.18</v>
      </c>
      <c r="T6691">
        <v>2.3E-3</v>
      </c>
      <c r="U6691">
        <f t="shared" si="572"/>
        <v>1.3799999999999999E-3</v>
      </c>
    </row>
    <row r="6692" spans="1:21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570"/>
        <v>4170</v>
      </c>
      <c r="I6692" s="1"/>
      <c r="J6692" s="1">
        <v>1</v>
      </c>
      <c r="K6692" s="1">
        <f t="shared" si="573"/>
        <v>13390000</v>
      </c>
      <c r="L6692" s="1">
        <v>1</v>
      </c>
      <c r="M6692" s="1">
        <f t="shared" si="574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571"/>
        <v>7</v>
      </c>
      <c r="S6692">
        <v>0.18</v>
      </c>
      <c r="T6692">
        <v>2.3E-3</v>
      </c>
      <c r="U6692">
        <f t="shared" si="572"/>
        <v>1.3799999999999999E-3</v>
      </c>
    </row>
    <row r="6693" spans="1:21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570"/>
        <v>4170</v>
      </c>
      <c r="I6693" s="1"/>
      <c r="J6693" s="1">
        <v>1</v>
      </c>
      <c r="K6693" s="1">
        <f t="shared" si="573"/>
        <v>13392000</v>
      </c>
      <c r="L6693" s="1">
        <v>1</v>
      </c>
      <c r="M6693" s="1">
        <f t="shared" si="574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571"/>
        <v>7</v>
      </c>
      <c r="S6693">
        <v>0.18</v>
      </c>
      <c r="T6693">
        <v>2.3E-3</v>
      </c>
      <c r="U6693">
        <f t="shared" si="572"/>
        <v>1.3799999999999999E-3</v>
      </c>
    </row>
    <row r="6694" spans="1:21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570"/>
        <v>4170</v>
      </c>
      <c r="I6694" s="1"/>
      <c r="J6694" s="1">
        <v>1</v>
      </c>
      <c r="K6694" s="1">
        <f t="shared" si="573"/>
        <v>13394000</v>
      </c>
      <c r="L6694" s="1">
        <v>1</v>
      </c>
      <c r="M6694" s="1">
        <f t="shared" si="574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571"/>
        <v>7</v>
      </c>
      <c r="S6694">
        <v>0.18</v>
      </c>
      <c r="T6694">
        <v>2.3E-3</v>
      </c>
      <c r="U6694">
        <f t="shared" si="572"/>
        <v>1.3799999999999999E-3</v>
      </c>
    </row>
    <row r="6695" spans="1:21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570"/>
        <v>4170</v>
      </c>
      <c r="I6695" s="1"/>
      <c r="J6695" s="1">
        <v>1</v>
      </c>
      <c r="K6695" s="1">
        <f t="shared" si="573"/>
        <v>13396000</v>
      </c>
      <c r="L6695" s="1">
        <v>1</v>
      </c>
      <c r="M6695" s="1">
        <f t="shared" si="574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571"/>
        <v>7</v>
      </c>
      <c r="S6695">
        <v>0.18</v>
      </c>
      <c r="T6695">
        <v>2.3E-3</v>
      </c>
      <c r="U6695">
        <f t="shared" si="572"/>
        <v>1.3799999999999999E-3</v>
      </c>
    </row>
    <row r="6696" spans="1:21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570"/>
        <v>4170</v>
      </c>
      <c r="I6696" s="1"/>
      <c r="J6696" s="1">
        <v>1</v>
      </c>
      <c r="K6696" s="1">
        <f t="shared" si="573"/>
        <v>13398000</v>
      </c>
      <c r="L6696" s="1">
        <v>1</v>
      </c>
      <c r="M6696" s="1">
        <f t="shared" si="574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571"/>
        <v>7</v>
      </c>
      <c r="S6696">
        <v>0.18</v>
      </c>
      <c r="T6696">
        <v>2.3E-3</v>
      </c>
      <c r="U6696">
        <f t="shared" si="572"/>
        <v>1.3799999999999999E-3</v>
      </c>
    </row>
    <row r="6697" spans="1:21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570"/>
        <v>4170</v>
      </c>
      <c r="I6697" s="1"/>
      <c r="J6697" s="1">
        <v>1</v>
      </c>
      <c r="K6697" s="1">
        <f t="shared" si="573"/>
        <v>13400000</v>
      </c>
      <c r="L6697" s="1">
        <v>1</v>
      </c>
      <c r="M6697" s="1">
        <f t="shared" si="574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571"/>
        <v>7</v>
      </c>
      <c r="S6697">
        <v>0.18</v>
      </c>
      <c r="T6697">
        <v>2.3E-3</v>
      </c>
      <c r="U6697">
        <f t="shared" si="572"/>
        <v>1.3799999999999999E-3</v>
      </c>
    </row>
    <row r="6698" spans="1:21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570"/>
        <v>4170</v>
      </c>
      <c r="I6698" s="1"/>
      <c r="J6698" s="1">
        <v>1</v>
      </c>
      <c r="K6698" s="1">
        <f t="shared" si="573"/>
        <v>13402000</v>
      </c>
      <c r="L6698" s="1">
        <v>1</v>
      </c>
      <c r="M6698" s="1">
        <f t="shared" si="574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571"/>
        <v>7</v>
      </c>
      <c r="S6698">
        <v>0.18</v>
      </c>
      <c r="T6698">
        <v>2.3E-3</v>
      </c>
      <c r="U6698">
        <f t="shared" si="572"/>
        <v>1.3799999999999999E-3</v>
      </c>
    </row>
    <row r="6699" spans="1:21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570"/>
        <v>4170</v>
      </c>
      <c r="I6699" s="1"/>
      <c r="J6699" s="1">
        <v>1</v>
      </c>
      <c r="K6699" s="1">
        <f t="shared" si="573"/>
        <v>13404000</v>
      </c>
      <c r="L6699" s="1">
        <v>1</v>
      </c>
      <c r="M6699" s="1">
        <f t="shared" si="574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571"/>
        <v>7</v>
      </c>
      <c r="S6699">
        <v>0.18</v>
      </c>
      <c r="T6699">
        <v>2.3E-3</v>
      </c>
      <c r="U6699">
        <f t="shared" si="572"/>
        <v>1.3799999999999999E-3</v>
      </c>
    </row>
    <row r="6700" spans="1:21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570"/>
        <v>4170</v>
      </c>
      <c r="I6700" s="1"/>
      <c r="J6700" s="1">
        <v>1</v>
      </c>
      <c r="K6700" s="1">
        <f t="shared" si="573"/>
        <v>13406000</v>
      </c>
      <c r="L6700" s="1">
        <v>1</v>
      </c>
      <c r="M6700" s="1">
        <f t="shared" si="574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571"/>
        <v>7</v>
      </c>
      <c r="S6700">
        <v>0.18</v>
      </c>
      <c r="T6700">
        <v>2.3E-3</v>
      </c>
      <c r="U6700">
        <f t="shared" si="572"/>
        <v>1.3799999999999999E-3</v>
      </c>
    </row>
    <row r="6701" spans="1:21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570"/>
        <v>4170</v>
      </c>
      <c r="I6701" s="1"/>
      <c r="J6701" s="1">
        <v>1</v>
      </c>
      <c r="K6701" s="1">
        <f t="shared" si="573"/>
        <v>13408000</v>
      </c>
      <c r="L6701" s="1">
        <v>1</v>
      </c>
      <c r="M6701" s="1">
        <f t="shared" si="574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571"/>
        <v>7</v>
      </c>
      <c r="S6701">
        <v>0.18</v>
      </c>
      <c r="T6701">
        <v>2.3E-3</v>
      </c>
      <c r="U6701">
        <f t="shared" si="572"/>
        <v>1.3799999999999999E-3</v>
      </c>
    </row>
    <row r="6702" spans="1:21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570"/>
        <v>4170</v>
      </c>
      <c r="I6702" s="1"/>
      <c r="J6702" s="1">
        <v>1</v>
      </c>
      <c r="K6702" s="1">
        <f t="shared" si="573"/>
        <v>13410000</v>
      </c>
      <c r="L6702" s="1">
        <v>1</v>
      </c>
      <c r="M6702" s="1">
        <f t="shared" si="574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571"/>
        <v>7</v>
      </c>
      <c r="S6702">
        <v>0.18</v>
      </c>
      <c r="T6702">
        <v>2.3E-3</v>
      </c>
      <c r="U6702">
        <f t="shared" si="572"/>
        <v>1.3799999999999999E-3</v>
      </c>
    </row>
    <row r="6703" spans="1:21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570"/>
        <v>4180</v>
      </c>
      <c r="J6703" s="2">
        <v>1</v>
      </c>
      <c r="K6703" s="2">
        <f t="shared" si="573"/>
        <v>13412000</v>
      </c>
      <c r="L6703" s="2">
        <v>1</v>
      </c>
      <c r="M6703" s="2">
        <f t="shared" si="574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571"/>
        <v>7</v>
      </c>
      <c r="S6703">
        <v>0.18</v>
      </c>
      <c r="T6703">
        <v>2.3E-3</v>
      </c>
      <c r="U6703">
        <f t="shared" si="572"/>
        <v>1.3799999999999999E-3</v>
      </c>
    </row>
    <row r="6704" spans="1:21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570"/>
        <v>4180</v>
      </c>
      <c r="J6704" s="2">
        <v>1</v>
      </c>
      <c r="K6704" s="2">
        <f t="shared" si="573"/>
        <v>13414000</v>
      </c>
      <c r="L6704" s="2">
        <v>1</v>
      </c>
      <c r="M6704" s="2">
        <f t="shared" si="574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571"/>
        <v>7</v>
      </c>
      <c r="S6704">
        <v>0.18</v>
      </c>
      <c r="T6704">
        <v>2.3E-3</v>
      </c>
      <c r="U6704">
        <f t="shared" si="572"/>
        <v>1.3799999999999999E-3</v>
      </c>
    </row>
    <row r="6705" spans="1:21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570"/>
        <v>4180</v>
      </c>
      <c r="J6705" s="2">
        <v>1</v>
      </c>
      <c r="K6705" s="2">
        <f t="shared" si="573"/>
        <v>13416000</v>
      </c>
      <c r="L6705" s="2">
        <v>1</v>
      </c>
      <c r="M6705" s="2">
        <f t="shared" si="574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571"/>
        <v>7</v>
      </c>
      <c r="S6705">
        <v>0.18</v>
      </c>
      <c r="T6705">
        <v>2.3E-3</v>
      </c>
      <c r="U6705">
        <f t="shared" si="572"/>
        <v>1.3799999999999999E-3</v>
      </c>
    </row>
    <row r="6706" spans="1:21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570"/>
        <v>4180</v>
      </c>
      <c r="J6706" s="2">
        <v>1</v>
      </c>
      <c r="K6706" s="2">
        <f t="shared" si="573"/>
        <v>13418000</v>
      </c>
      <c r="L6706" s="2">
        <v>1</v>
      </c>
      <c r="M6706" s="2">
        <f t="shared" si="574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571"/>
        <v>7</v>
      </c>
      <c r="S6706">
        <v>0.18</v>
      </c>
      <c r="T6706">
        <v>2.3E-3</v>
      </c>
      <c r="U6706">
        <f t="shared" si="572"/>
        <v>1.3799999999999999E-3</v>
      </c>
    </row>
    <row r="6707" spans="1:21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570"/>
        <v>4180</v>
      </c>
      <c r="J6707" s="2">
        <v>1</v>
      </c>
      <c r="K6707" s="2">
        <f t="shared" si="573"/>
        <v>13420000</v>
      </c>
      <c r="L6707" s="2">
        <v>1</v>
      </c>
      <c r="M6707" s="2">
        <f t="shared" si="574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571"/>
        <v>7</v>
      </c>
      <c r="S6707">
        <v>0.18</v>
      </c>
      <c r="T6707">
        <v>2.3E-3</v>
      </c>
      <c r="U6707">
        <f t="shared" si="572"/>
        <v>1.3799999999999999E-3</v>
      </c>
    </row>
    <row r="6708" spans="1:21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570"/>
        <v>4180</v>
      </c>
      <c r="J6708" s="2">
        <v>1</v>
      </c>
      <c r="K6708" s="2">
        <f t="shared" si="573"/>
        <v>13422000</v>
      </c>
      <c r="L6708" s="2">
        <v>1</v>
      </c>
      <c r="M6708" s="2">
        <f t="shared" si="574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571"/>
        <v>7</v>
      </c>
      <c r="S6708">
        <v>0.18</v>
      </c>
      <c r="T6708">
        <v>2.3E-3</v>
      </c>
      <c r="U6708">
        <f t="shared" si="572"/>
        <v>1.3799999999999999E-3</v>
      </c>
    </row>
    <row r="6709" spans="1:21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570"/>
        <v>4180</v>
      </c>
      <c r="J6709" s="2">
        <v>1</v>
      </c>
      <c r="K6709" s="2">
        <f t="shared" si="573"/>
        <v>13424000</v>
      </c>
      <c r="L6709" s="2">
        <v>1</v>
      </c>
      <c r="M6709" s="2">
        <f t="shared" si="574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571"/>
        <v>7</v>
      </c>
      <c r="S6709">
        <v>0.18</v>
      </c>
      <c r="T6709">
        <v>2.3E-3</v>
      </c>
      <c r="U6709">
        <f t="shared" si="572"/>
        <v>1.3799999999999999E-3</v>
      </c>
    </row>
    <row r="6710" spans="1:21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570"/>
        <v>4180</v>
      </c>
      <c r="J6710" s="2">
        <v>1</v>
      </c>
      <c r="K6710" s="2">
        <f t="shared" si="573"/>
        <v>13426000</v>
      </c>
      <c r="L6710" s="2">
        <v>1</v>
      </c>
      <c r="M6710" s="2">
        <f t="shared" si="574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571"/>
        <v>7</v>
      </c>
      <c r="S6710">
        <v>0.18</v>
      </c>
      <c r="T6710">
        <v>2.3E-3</v>
      </c>
      <c r="U6710">
        <f t="shared" si="572"/>
        <v>1.3799999999999999E-3</v>
      </c>
    </row>
    <row r="6711" spans="1:21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570"/>
        <v>4180</v>
      </c>
      <c r="J6711" s="2">
        <v>1</v>
      </c>
      <c r="K6711" s="2">
        <f t="shared" si="573"/>
        <v>13428000</v>
      </c>
      <c r="L6711" s="2">
        <v>1</v>
      </c>
      <c r="M6711" s="2">
        <f t="shared" si="574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571"/>
        <v>7</v>
      </c>
      <c r="S6711">
        <v>0.18</v>
      </c>
      <c r="T6711">
        <v>2.3E-3</v>
      </c>
      <c r="U6711">
        <f t="shared" si="572"/>
        <v>1.3799999999999999E-3</v>
      </c>
    </row>
    <row r="6712" spans="1:21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570"/>
        <v>4180</v>
      </c>
      <c r="J6712" s="2">
        <v>1</v>
      </c>
      <c r="K6712" s="2">
        <f t="shared" si="573"/>
        <v>13430000</v>
      </c>
      <c r="L6712" s="2">
        <v>1</v>
      </c>
      <c r="M6712" s="2">
        <f t="shared" si="574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571"/>
        <v>7</v>
      </c>
      <c r="S6712">
        <v>0.18</v>
      </c>
      <c r="T6712">
        <v>2.3E-3</v>
      </c>
      <c r="U6712">
        <f t="shared" si="572"/>
        <v>1.3799999999999999E-3</v>
      </c>
    </row>
    <row r="6713" spans="1:21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570"/>
        <v>4180</v>
      </c>
      <c r="J6713" s="2">
        <v>1</v>
      </c>
      <c r="K6713" s="2">
        <f t="shared" si="573"/>
        <v>13432000</v>
      </c>
      <c r="L6713" s="2">
        <v>1</v>
      </c>
      <c r="M6713" s="2">
        <f t="shared" si="574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571"/>
        <v>7</v>
      </c>
      <c r="S6713">
        <v>0.18</v>
      </c>
      <c r="T6713">
        <v>2.3E-3</v>
      </c>
      <c r="U6713">
        <f t="shared" si="572"/>
        <v>1.3799999999999999E-3</v>
      </c>
    </row>
    <row r="6714" spans="1:21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570"/>
        <v>4180</v>
      </c>
      <c r="J6714" s="2">
        <v>1</v>
      </c>
      <c r="K6714" s="2">
        <f t="shared" si="573"/>
        <v>13434000</v>
      </c>
      <c r="L6714" s="2">
        <v>1</v>
      </c>
      <c r="M6714" s="2">
        <f t="shared" si="574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571"/>
        <v>7</v>
      </c>
      <c r="S6714">
        <v>0.18</v>
      </c>
      <c r="T6714">
        <v>2.3E-3</v>
      </c>
      <c r="U6714">
        <f t="shared" si="572"/>
        <v>1.3799999999999999E-3</v>
      </c>
    </row>
    <row r="6715" spans="1:21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570"/>
        <v>4180</v>
      </c>
      <c r="J6715" s="2">
        <v>1</v>
      </c>
      <c r="K6715" s="2">
        <f t="shared" si="573"/>
        <v>13436000</v>
      </c>
      <c r="L6715" s="2">
        <v>1</v>
      </c>
      <c r="M6715" s="2">
        <f t="shared" si="574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571"/>
        <v>7</v>
      </c>
      <c r="S6715">
        <v>0.18</v>
      </c>
      <c r="T6715">
        <v>2.3E-3</v>
      </c>
      <c r="U6715">
        <f t="shared" si="572"/>
        <v>1.3799999999999999E-3</v>
      </c>
    </row>
    <row r="6716" spans="1:21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575">ROUNDDOWN(A6715/50*20+1500,-1)</f>
        <v>4180</v>
      </c>
      <c r="J6716" s="2">
        <v>1</v>
      </c>
      <c r="K6716" s="2">
        <f t="shared" si="573"/>
        <v>13438000</v>
      </c>
      <c r="L6716" s="2">
        <v>1</v>
      </c>
      <c r="M6716" s="2">
        <f t="shared" si="574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571"/>
        <v>7</v>
      </c>
      <c r="S6716">
        <v>0.18</v>
      </c>
      <c r="T6716">
        <v>2.3E-3</v>
      </c>
      <c r="U6716">
        <f t="shared" si="572"/>
        <v>1.3799999999999999E-3</v>
      </c>
    </row>
    <row r="6717" spans="1:21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575"/>
        <v>4180</v>
      </c>
      <c r="J6717" s="2">
        <v>1</v>
      </c>
      <c r="K6717" s="2">
        <f t="shared" si="573"/>
        <v>13440000</v>
      </c>
      <c r="L6717" s="2">
        <v>1</v>
      </c>
      <c r="M6717" s="2">
        <f t="shared" si="574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571"/>
        <v>7</v>
      </c>
      <c r="S6717">
        <v>0.18</v>
      </c>
      <c r="T6717">
        <v>2.3E-3</v>
      </c>
      <c r="U6717">
        <f t="shared" si="572"/>
        <v>1.3799999999999999E-3</v>
      </c>
    </row>
    <row r="6718" spans="1:21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575"/>
        <v>4180</v>
      </c>
      <c r="J6718" s="2">
        <v>1</v>
      </c>
      <c r="K6718" s="2">
        <f t="shared" si="573"/>
        <v>13442000</v>
      </c>
      <c r="L6718" s="2">
        <v>1</v>
      </c>
      <c r="M6718" s="2">
        <f t="shared" si="574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571"/>
        <v>7</v>
      </c>
      <c r="S6718">
        <v>0.18</v>
      </c>
      <c r="T6718">
        <v>2.3E-3</v>
      </c>
      <c r="U6718">
        <f t="shared" si="572"/>
        <v>1.3799999999999999E-3</v>
      </c>
    </row>
    <row r="6719" spans="1:21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575"/>
        <v>4180</v>
      </c>
      <c r="J6719" s="2">
        <v>1</v>
      </c>
      <c r="K6719" s="2">
        <f t="shared" si="573"/>
        <v>13444000</v>
      </c>
      <c r="L6719" s="2">
        <v>1</v>
      </c>
      <c r="M6719" s="2">
        <f t="shared" si="574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571"/>
        <v>7</v>
      </c>
      <c r="S6719">
        <v>0.18</v>
      </c>
      <c r="T6719">
        <v>2.3E-3</v>
      </c>
      <c r="U6719">
        <f t="shared" si="572"/>
        <v>1.3799999999999999E-3</v>
      </c>
    </row>
    <row r="6720" spans="1:21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575"/>
        <v>4180</v>
      </c>
      <c r="J6720" s="2">
        <v>1</v>
      </c>
      <c r="K6720" s="2">
        <f t="shared" si="573"/>
        <v>13446000</v>
      </c>
      <c r="L6720" s="2">
        <v>1</v>
      </c>
      <c r="M6720" s="2">
        <f t="shared" si="574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571"/>
        <v>7</v>
      </c>
      <c r="S6720">
        <v>0.18</v>
      </c>
      <c r="T6720">
        <v>2.3E-3</v>
      </c>
      <c r="U6720">
        <f t="shared" si="572"/>
        <v>1.3799999999999999E-3</v>
      </c>
    </row>
    <row r="6721" spans="1:21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575"/>
        <v>4180</v>
      </c>
      <c r="J6721" s="2">
        <v>1</v>
      </c>
      <c r="K6721" s="2">
        <f t="shared" si="573"/>
        <v>13448000</v>
      </c>
      <c r="L6721" s="2">
        <v>1</v>
      </c>
      <c r="M6721" s="2">
        <f t="shared" si="574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571"/>
        <v>7</v>
      </c>
      <c r="S6721">
        <v>0.18</v>
      </c>
      <c r="T6721">
        <v>2.3E-3</v>
      </c>
      <c r="U6721">
        <f t="shared" si="572"/>
        <v>1.3799999999999999E-3</v>
      </c>
    </row>
    <row r="6722" spans="1:21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575"/>
        <v>4180</v>
      </c>
      <c r="J6722" s="2">
        <v>1</v>
      </c>
      <c r="K6722" s="2">
        <f t="shared" si="573"/>
        <v>13450000</v>
      </c>
      <c r="L6722" s="2">
        <v>1</v>
      </c>
      <c r="M6722" s="2">
        <f t="shared" si="574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571"/>
        <v>7</v>
      </c>
      <c r="S6722">
        <v>0.18</v>
      </c>
      <c r="T6722">
        <v>2.3E-3</v>
      </c>
      <c r="U6722">
        <f t="shared" si="572"/>
        <v>1.3799999999999999E-3</v>
      </c>
    </row>
    <row r="6723" spans="1:21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575"/>
        <v>4180</v>
      </c>
      <c r="J6723" s="2">
        <v>1</v>
      </c>
      <c r="K6723" s="2">
        <f t="shared" si="573"/>
        <v>13452000</v>
      </c>
      <c r="L6723" s="2">
        <v>1</v>
      </c>
      <c r="M6723" s="2">
        <f t="shared" si="574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576">QUOTIENT(A6723,1000)+1</f>
        <v>7</v>
      </c>
      <c r="S6723">
        <v>0.18</v>
      </c>
      <c r="T6723">
        <v>2.3E-3</v>
      </c>
      <c r="U6723">
        <f t="shared" si="572"/>
        <v>1.3799999999999999E-3</v>
      </c>
    </row>
    <row r="6724" spans="1:21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575"/>
        <v>4180</v>
      </c>
      <c r="J6724" s="2">
        <v>1</v>
      </c>
      <c r="K6724" s="2">
        <f t="shared" si="573"/>
        <v>13454000</v>
      </c>
      <c r="L6724" s="2">
        <v>1</v>
      </c>
      <c r="M6724" s="2">
        <f t="shared" si="574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576"/>
        <v>7</v>
      </c>
      <c r="S6724">
        <v>0.18</v>
      </c>
      <c r="T6724">
        <v>2.3E-3</v>
      </c>
      <c r="U6724">
        <f t="shared" ref="U6724:U6787" si="577">T6724*0.6</f>
        <v>1.3799999999999999E-3</v>
      </c>
    </row>
    <row r="6725" spans="1:21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575"/>
        <v>4180</v>
      </c>
      <c r="J6725" s="2">
        <v>1</v>
      </c>
      <c r="K6725" s="2">
        <f t="shared" si="573"/>
        <v>13456000</v>
      </c>
      <c r="L6725" s="2">
        <v>1</v>
      </c>
      <c r="M6725" s="2">
        <f t="shared" si="574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576"/>
        <v>7</v>
      </c>
      <c r="S6725">
        <v>0.18</v>
      </c>
      <c r="T6725">
        <v>2.3E-3</v>
      </c>
      <c r="U6725">
        <f t="shared" si="577"/>
        <v>1.3799999999999999E-3</v>
      </c>
    </row>
    <row r="6726" spans="1:21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575"/>
        <v>4180</v>
      </c>
      <c r="J6726" s="2">
        <v>1</v>
      </c>
      <c r="K6726" s="2">
        <f t="shared" si="573"/>
        <v>13458000</v>
      </c>
      <c r="L6726" s="2">
        <v>1</v>
      </c>
      <c r="M6726" s="2">
        <f t="shared" si="574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576"/>
        <v>7</v>
      </c>
      <c r="S6726">
        <v>0.18</v>
      </c>
      <c r="T6726">
        <v>2.3E-3</v>
      </c>
      <c r="U6726">
        <f t="shared" si="577"/>
        <v>1.3799999999999999E-3</v>
      </c>
    </row>
    <row r="6727" spans="1:21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575"/>
        <v>4180</v>
      </c>
      <c r="J6727" s="2">
        <v>1</v>
      </c>
      <c r="K6727" s="2">
        <f t="shared" si="573"/>
        <v>13460000</v>
      </c>
      <c r="L6727" s="2">
        <v>1</v>
      </c>
      <c r="M6727" s="2">
        <f t="shared" si="574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576"/>
        <v>7</v>
      </c>
      <c r="S6727">
        <v>0.18</v>
      </c>
      <c r="T6727">
        <v>2.3E-3</v>
      </c>
      <c r="U6727">
        <f t="shared" si="577"/>
        <v>1.3799999999999999E-3</v>
      </c>
    </row>
    <row r="6728" spans="1:21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575"/>
        <v>4190</v>
      </c>
      <c r="J6728" s="2">
        <v>1</v>
      </c>
      <c r="K6728" s="2">
        <f t="shared" si="573"/>
        <v>13462000</v>
      </c>
      <c r="L6728" s="2">
        <v>1</v>
      </c>
      <c r="M6728" s="2">
        <f t="shared" si="574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576"/>
        <v>7</v>
      </c>
      <c r="S6728">
        <v>0.18</v>
      </c>
      <c r="T6728">
        <v>2.3E-3</v>
      </c>
      <c r="U6728">
        <f t="shared" si="577"/>
        <v>1.3799999999999999E-3</v>
      </c>
    </row>
    <row r="6729" spans="1:21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575"/>
        <v>4190</v>
      </c>
      <c r="J6729" s="2">
        <v>1</v>
      </c>
      <c r="K6729" s="2">
        <f t="shared" si="573"/>
        <v>13464000</v>
      </c>
      <c r="L6729" s="2">
        <v>1</v>
      </c>
      <c r="M6729" s="2">
        <f t="shared" si="574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576"/>
        <v>7</v>
      </c>
      <c r="S6729">
        <v>0.18</v>
      </c>
      <c r="T6729">
        <v>2.3E-3</v>
      </c>
      <c r="U6729">
        <f t="shared" si="577"/>
        <v>1.3799999999999999E-3</v>
      </c>
    </row>
    <row r="6730" spans="1:21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575"/>
        <v>4190</v>
      </c>
      <c r="J6730" s="2">
        <v>1</v>
      </c>
      <c r="K6730" s="2">
        <f t="shared" si="573"/>
        <v>13466000</v>
      </c>
      <c r="L6730" s="2">
        <v>1</v>
      </c>
      <c r="M6730" s="2">
        <f t="shared" si="574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576"/>
        <v>7</v>
      </c>
      <c r="S6730">
        <v>0.18</v>
      </c>
      <c r="T6730">
        <v>2.3E-3</v>
      </c>
      <c r="U6730">
        <f t="shared" si="577"/>
        <v>1.3799999999999999E-3</v>
      </c>
    </row>
    <row r="6731" spans="1:21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575"/>
        <v>4190</v>
      </c>
      <c r="J6731" s="2">
        <v>1</v>
      </c>
      <c r="K6731" s="2">
        <f t="shared" si="573"/>
        <v>13468000</v>
      </c>
      <c r="L6731" s="2">
        <v>1</v>
      </c>
      <c r="M6731" s="2">
        <f t="shared" si="574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576"/>
        <v>7</v>
      </c>
      <c r="S6731">
        <v>0.18</v>
      </c>
      <c r="T6731">
        <v>2.3E-3</v>
      </c>
      <c r="U6731">
        <f t="shared" si="577"/>
        <v>1.3799999999999999E-3</v>
      </c>
    </row>
    <row r="6732" spans="1:21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575"/>
        <v>4190</v>
      </c>
      <c r="J6732" s="2">
        <v>1</v>
      </c>
      <c r="K6732" s="2">
        <f t="shared" si="573"/>
        <v>13470000</v>
      </c>
      <c r="L6732" s="2">
        <v>1</v>
      </c>
      <c r="M6732" s="2">
        <f t="shared" si="574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576"/>
        <v>7</v>
      </c>
      <c r="S6732">
        <v>0.18</v>
      </c>
      <c r="T6732">
        <v>2.3E-3</v>
      </c>
      <c r="U6732">
        <f t="shared" si="577"/>
        <v>1.3799999999999999E-3</v>
      </c>
    </row>
    <row r="6733" spans="1:21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575"/>
        <v>4190</v>
      </c>
      <c r="J6733" s="2">
        <v>1</v>
      </c>
      <c r="K6733" s="2">
        <f t="shared" si="573"/>
        <v>13472000</v>
      </c>
      <c r="L6733" s="2">
        <v>1</v>
      </c>
      <c r="M6733" s="2">
        <f t="shared" si="574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576"/>
        <v>7</v>
      </c>
      <c r="S6733">
        <v>0.18</v>
      </c>
      <c r="T6733">
        <v>2.3E-3</v>
      </c>
      <c r="U6733">
        <f t="shared" si="577"/>
        <v>1.3799999999999999E-3</v>
      </c>
    </row>
    <row r="6734" spans="1:21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575"/>
        <v>4190</v>
      </c>
      <c r="J6734" s="2">
        <v>1</v>
      </c>
      <c r="K6734" s="2">
        <f t="shared" si="573"/>
        <v>13474000</v>
      </c>
      <c r="L6734" s="2">
        <v>1</v>
      </c>
      <c r="M6734" s="2">
        <f t="shared" si="574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576"/>
        <v>7</v>
      </c>
      <c r="S6734">
        <v>0.18</v>
      </c>
      <c r="T6734">
        <v>2.3E-3</v>
      </c>
      <c r="U6734">
        <f t="shared" si="577"/>
        <v>1.3799999999999999E-3</v>
      </c>
    </row>
    <row r="6735" spans="1:21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575"/>
        <v>4190</v>
      </c>
      <c r="J6735" s="2">
        <v>1</v>
      </c>
      <c r="K6735" s="2">
        <f t="shared" ref="K6735:K6798" si="578">10000+A6735*2000</f>
        <v>13476000</v>
      </c>
      <c r="L6735" s="2">
        <v>1</v>
      </c>
      <c r="M6735" s="2">
        <f t="shared" ref="M6735:M6798" si="579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576"/>
        <v>7</v>
      </c>
      <c r="S6735">
        <v>0.18</v>
      </c>
      <c r="T6735">
        <v>2.3E-3</v>
      </c>
      <c r="U6735">
        <f t="shared" si="577"/>
        <v>1.3799999999999999E-3</v>
      </c>
    </row>
    <row r="6736" spans="1:21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575"/>
        <v>4190</v>
      </c>
      <c r="J6736" s="2">
        <v>1</v>
      </c>
      <c r="K6736" s="2">
        <f t="shared" si="578"/>
        <v>13478000</v>
      </c>
      <c r="L6736" s="2">
        <v>1</v>
      </c>
      <c r="M6736" s="2">
        <f t="shared" si="579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576"/>
        <v>7</v>
      </c>
      <c r="S6736">
        <v>0.18</v>
      </c>
      <c r="T6736">
        <v>2.3E-3</v>
      </c>
      <c r="U6736">
        <f t="shared" si="577"/>
        <v>1.3799999999999999E-3</v>
      </c>
    </row>
    <row r="6737" spans="1:21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575"/>
        <v>4190</v>
      </c>
      <c r="J6737" s="2">
        <v>1</v>
      </c>
      <c r="K6737" s="2">
        <f t="shared" si="578"/>
        <v>13480000</v>
      </c>
      <c r="L6737" s="2">
        <v>1</v>
      </c>
      <c r="M6737" s="2">
        <f t="shared" si="579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576"/>
        <v>7</v>
      </c>
      <c r="S6737">
        <v>0.18</v>
      </c>
      <c r="T6737">
        <v>2.3E-3</v>
      </c>
      <c r="U6737">
        <f t="shared" si="577"/>
        <v>1.3799999999999999E-3</v>
      </c>
    </row>
    <row r="6738" spans="1:21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575"/>
        <v>4190</v>
      </c>
      <c r="J6738" s="2">
        <v>1</v>
      </c>
      <c r="K6738" s="2">
        <f t="shared" si="578"/>
        <v>13482000</v>
      </c>
      <c r="L6738" s="2">
        <v>1</v>
      </c>
      <c r="M6738" s="2">
        <f t="shared" si="579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576"/>
        <v>7</v>
      </c>
      <c r="S6738">
        <v>0.18</v>
      </c>
      <c r="T6738">
        <v>2.3E-3</v>
      </c>
      <c r="U6738">
        <f t="shared" si="577"/>
        <v>1.3799999999999999E-3</v>
      </c>
    </row>
    <row r="6739" spans="1:21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575"/>
        <v>4190</v>
      </c>
      <c r="J6739" s="2">
        <v>1</v>
      </c>
      <c r="K6739" s="2">
        <f t="shared" si="578"/>
        <v>13484000</v>
      </c>
      <c r="L6739" s="2">
        <v>1</v>
      </c>
      <c r="M6739" s="2">
        <f t="shared" si="579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576"/>
        <v>7</v>
      </c>
      <c r="S6739">
        <v>0.18</v>
      </c>
      <c r="T6739">
        <v>2.3E-3</v>
      </c>
      <c r="U6739">
        <f t="shared" si="577"/>
        <v>1.3799999999999999E-3</v>
      </c>
    </row>
    <row r="6740" spans="1:21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575"/>
        <v>4190</v>
      </c>
      <c r="J6740" s="2">
        <v>1</v>
      </c>
      <c r="K6740" s="2">
        <f t="shared" si="578"/>
        <v>13486000</v>
      </c>
      <c r="L6740" s="2">
        <v>1</v>
      </c>
      <c r="M6740" s="2">
        <f t="shared" si="579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576"/>
        <v>7</v>
      </c>
      <c r="S6740">
        <v>0.18</v>
      </c>
      <c r="T6740">
        <v>2.3E-3</v>
      </c>
      <c r="U6740">
        <f t="shared" si="577"/>
        <v>1.3799999999999999E-3</v>
      </c>
    </row>
    <row r="6741" spans="1:21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575"/>
        <v>4190</v>
      </c>
      <c r="J6741" s="2">
        <v>1</v>
      </c>
      <c r="K6741" s="2">
        <f t="shared" si="578"/>
        <v>13488000</v>
      </c>
      <c r="L6741" s="2">
        <v>1</v>
      </c>
      <c r="M6741" s="2">
        <f t="shared" si="579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576"/>
        <v>7</v>
      </c>
      <c r="S6741">
        <v>0.18</v>
      </c>
      <c r="T6741">
        <v>2.3E-3</v>
      </c>
      <c r="U6741">
        <f t="shared" si="577"/>
        <v>1.3799999999999999E-3</v>
      </c>
    </row>
    <row r="6742" spans="1:21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575"/>
        <v>4190</v>
      </c>
      <c r="J6742" s="2">
        <v>1</v>
      </c>
      <c r="K6742" s="2">
        <f t="shared" si="578"/>
        <v>13490000</v>
      </c>
      <c r="L6742" s="2">
        <v>1</v>
      </c>
      <c r="M6742" s="2">
        <f t="shared" si="579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576"/>
        <v>7</v>
      </c>
      <c r="S6742">
        <v>0.18</v>
      </c>
      <c r="T6742">
        <v>2.3E-3</v>
      </c>
      <c r="U6742">
        <f t="shared" si="577"/>
        <v>1.3799999999999999E-3</v>
      </c>
    </row>
    <row r="6743" spans="1:21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575"/>
        <v>4190</v>
      </c>
      <c r="J6743" s="2">
        <v>1</v>
      </c>
      <c r="K6743" s="2">
        <f t="shared" si="578"/>
        <v>13492000</v>
      </c>
      <c r="L6743" s="2">
        <v>1</v>
      </c>
      <c r="M6743" s="2">
        <f t="shared" si="579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576"/>
        <v>7</v>
      </c>
      <c r="S6743">
        <v>0.18</v>
      </c>
      <c r="T6743">
        <v>2.3E-3</v>
      </c>
      <c r="U6743">
        <f t="shared" si="577"/>
        <v>1.3799999999999999E-3</v>
      </c>
    </row>
    <row r="6744" spans="1:21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575"/>
        <v>4190</v>
      </c>
      <c r="J6744" s="2">
        <v>1</v>
      </c>
      <c r="K6744" s="2">
        <f t="shared" si="578"/>
        <v>13494000</v>
      </c>
      <c r="L6744" s="2">
        <v>1</v>
      </c>
      <c r="M6744" s="2">
        <f t="shared" si="579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576"/>
        <v>7</v>
      </c>
      <c r="S6744">
        <v>0.18</v>
      </c>
      <c r="T6744">
        <v>2.3E-3</v>
      </c>
      <c r="U6744">
        <f t="shared" si="577"/>
        <v>1.3799999999999999E-3</v>
      </c>
    </row>
    <row r="6745" spans="1:21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575"/>
        <v>4190</v>
      </c>
      <c r="J6745" s="2">
        <v>1</v>
      </c>
      <c r="K6745" s="2">
        <f t="shared" si="578"/>
        <v>13496000</v>
      </c>
      <c r="L6745" s="2">
        <v>1</v>
      </c>
      <c r="M6745" s="2">
        <f t="shared" si="579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576"/>
        <v>7</v>
      </c>
      <c r="S6745">
        <v>0.18</v>
      </c>
      <c r="T6745">
        <v>2.3E-3</v>
      </c>
      <c r="U6745">
        <f t="shared" si="577"/>
        <v>1.3799999999999999E-3</v>
      </c>
    </row>
    <row r="6746" spans="1:21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575"/>
        <v>4190</v>
      </c>
      <c r="J6746" s="2">
        <v>1</v>
      </c>
      <c r="K6746" s="2">
        <f t="shared" si="578"/>
        <v>13498000</v>
      </c>
      <c r="L6746" s="2">
        <v>1</v>
      </c>
      <c r="M6746" s="2">
        <f t="shared" si="579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576"/>
        <v>7</v>
      </c>
      <c r="S6746">
        <v>0.18</v>
      </c>
      <c r="T6746">
        <v>2.3E-3</v>
      </c>
      <c r="U6746">
        <f t="shared" si="577"/>
        <v>1.3799999999999999E-3</v>
      </c>
    </row>
    <row r="6747" spans="1:21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575"/>
        <v>4190</v>
      </c>
      <c r="J6747" s="2">
        <v>1</v>
      </c>
      <c r="K6747" s="2">
        <f t="shared" si="578"/>
        <v>13500000</v>
      </c>
      <c r="L6747" s="2">
        <v>1</v>
      </c>
      <c r="M6747" s="2">
        <f t="shared" si="579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576"/>
        <v>7</v>
      </c>
      <c r="S6747">
        <v>0.18</v>
      </c>
      <c r="T6747">
        <v>2.3E-3</v>
      </c>
      <c r="U6747">
        <f t="shared" si="577"/>
        <v>1.3799999999999999E-3</v>
      </c>
    </row>
    <row r="6748" spans="1:21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575"/>
        <v>4190</v>
      </c>
      <c r="J6748" s="2">
        <v>1</v>
      </c>
      <c r="K6748" s="2">
        <f t="shared" si="578"/>
        <v>13502000</v>
      </c>
      <c r="L6748" s="2">
        <v>1</v>
      </c>
      <c r="M6748" s="2">
        <f t="shared" si="579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576"/>
        <v>7</v>
      </c>
      <c r="S6748">
        <v>0.18</v>
      </c>
      <c r="T6748">
        <v>2.3E-3</v>
      </c>
      <c r="U6748">
        <f t="shared" si="577"/>
        <v>1.3799999999999999E-3</v>
      </c>
    </row>
    <row r="6749" spans="1:21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575"/>
        <v>4190</v>
      </c>
      <c r="J6749" s="2">
        <v>1</v>
      </c>
      <c r="K6749" s="2">
        <f t="shared" si="578"/>
        <v>13504000</v>
      </c>
      <c r="L6749" s="2">
        <v>1</v>
      </c>
      <c r="M6749" s="2">
        <f t="shared" si="579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576"/>
        <v>7</v>
      </c>
      <c r="S6749">
        <v>0.18</v>
      </c>
      <c r="T6749">
        <v>2.3E-3</v>
      </c>
      <c r="U6749">
        <f t="shared" si="577"/>
        <v>1.3799999999999999E-3</v>
      </c>
    </row>
    <row r="6750" spans="1:21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575"/>
        <v>4190</v>
      </c>
      <c r="J6750" s="2">
        <v>1</v>
      </c>
      <c r="K6750" s="2">
        <f t="shared" si="578"/>
        <v>13506000</v>
      </c>
      <c r="L6750" s="2">
        <v>1</v>
      </c>
      <c r="M6750" s="2">
        <f t="shared" si="579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576"/>
        <v>7</v>
      </c>
      <c r="S6750">
        <v>0.18</v>
      </c>
      <c r="T6750">
        <v>2.3E-3</v>
      </c>
      <c r="U6750">
        <f t="shared" si="577"/>
        <v>1.3799999999999999E-3</v>
      </c>
    </row>
    <row r="6751" spans="1:21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575"/>
        <v>4190</v>
      </c>
      <c r="J6751" s="2">
        <v>1</v>
      </c>
      <c r="K6751" s="2">
        <f t="shared" si="578"/>
        <v>13508000</v>
      </c>
      <c r="L6751" s="2">
        <v>1</v>
      </c>
      <c r="M6751" s="2">
        <f t="shared" si="579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576"/>
        <v>7</v>
      </c>
      <c r="S6751">
        <v>0.18</v>
      </c>
      <c r="T6751">
        <v>2.3E-3</v>
      </c>
      <c r="U6751">
        <f t="shared" si="577"/>
        <v>1.3799999999999999E-3</v>
      </c>
    </row>
    <row r="6752" spans="1:21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575"/>
        <v>4190</v>
      </c>
      <c r="J6752" s="2">
        <v>1</v>
      </c>
      <c r="K6752" s="2">
        <f t="shared" si="578"/>
        <v>13510000</v>
      </c>
      <c r="L6752" s="2">
        <v>1</v>
      </c>
      <c r="M6752" s="2">
        <f t="shared" si="579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576"/>
        <v>7</v>
      </c>
      <c r="S6752">
        <v>0.18</v>
      </c>
      <c r="T6752">
        <v>2.3E-3</v>
      </c>
      <c r="U6752">
        <f t="shared" si="577"/>
        <v>1.3799999999999999E-3</v>
      </c>
    </row>
    <row r="6753" spans="1:21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575"/>
        <v>4200</v>
      </c>
      <c r="I6753" s="1"/>
      <c r="J6753" s="1">
        <v>1</v>
      </c>
      <c r="K6753" s="1">
        <f t="shared" si="578"/>
        <v>13512000</v>
      </c>
      <c r="L6753" s="1">
        <v>1</v>
      </c>
      <c r="M6753" s="1">
        <f t="shared" si="579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576"/>
        <v>7</v>
      </c>
      <c r="S6753">
        <v>0.18</v>
      </c>
      <c r="T6753">
        <v>2.3E-3</v>
      </c>
      <c r="U6753">
        <f t="shared" si="577"/>
        <v>1.3799999999999999E-3</v>
      </c>
    </row>
    <row r="6754" spans="1:21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575"/>
        <v>4200</v>
      </c>
      <c r="I6754" s="1"/>
      <c r="J6754" s="1">
        <v>1</v>
      </c>
      <c r="K6754" s="1">
        <f t="shared" si="578"/>
        <v>13514000</v>
      </c>
      <c r="L6754" s="1">
        <v>1</v>
      </c>
      <c r="M6754" s="1">
        <f t="shared" si="579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576"/>
        <v>7</v>
      </c>
      <c r="S6754">
        <v>0.18</v>
      </c>
      <c r="T6754">
        <v>2.3E-3</v>
      </c>
      <c r="U6754">
        <f t="shared" si="577"/>
        <v>1.3799999999999999E-3</v>
      </c>
    </row>
    <row r="6755" spans="1:21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575"/>
        <v>4200</v>
      </c>
      <c r="I6755" s="1"/>
      <c r="J6755" s="1">
        <v>1</v>
      </c>
      <c r="K6755" s="1">
        <f t="shared" si="578"/>
        <v>13516000</v>
      </c>
      <c r="L6755" s="1">
        <v>1</v>
      </c>
      <c r="M6755" s="1">
        <f t="shared" si="579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576"/>
        <v>7</v>
      </c>
      <c r="S6755">
        <v>0.18</v>
      </c>
      <c r="T6755">
        <v>2.3E-3</v>
      </c>
      <c r="U6755">
        <f t="shared" si="577"/>
        <v>1.3799999999999999E-3</v>
      </c>
    </row>
    <row r="6756" spans="1:21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575"/>
        <v>4200</v>
      </c>
      <c r="I6756" s="1"/>
      <c r="J6756" s="1">
        <v>1</v>
      </c>
      <c r="K6756" s="1">
        <f t="shared" si="578"/>
        <v>13518000</v>
      </c>
      <c r="L6756" s="1">
        <v>1</v>
      </c>
      <c r="M6756" s="1">
        <f t="shared" si="579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576"/>
        <v>7</v>
      </c>
      <c r="S6756">
        <v>0.18</v>
      </c>
      <c r="T6756">
        <v>2.3E-3</v>
      </c>
      <c r="U6756">
        <f t="shared" si="577"/>
        <v>1.3799999999999999E-3</v>
      </c>
    </row>
    <row r="6757" spans="1:21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575"/>
        <v>4200</v>
      </c>
      <c r="I6757" s="1"/>
      <c r="J6757" s="1">
        <v>1</v>
      </c>
      <c r="K6757" s="1">
        <f t="shared" si="578"/>
        <v>13520000</v>
      </c>
      <c r="L6757" s="1">
        <v>1</v>
      </c>
      <c r="M6757" s="1">
        <f t="shared" si="579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576"/>
        <v>7</v>
      </c>
      <c r="S6757">
        <v>0.18</v>
      </c>
      <c r="T6757">
        <v>2.3E-3</v>
      </c>
      <c r="U6757">
        <f t="shared" si="577"/>
        <v>1.3799999999999999E-3</v>
      </c>
    </row>
    <row r="6758" spans="1:21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575"/>
        <v>4200</v>
      </c>
      <c r="I6758" s="1"/>
      <c r="J6758" s="1">
        <v>1</v>
      </c>
      <c r="K6758" s="1">
        <f t="shared" si="578"/>
        <v>13522000</v>
      </c>
      <c r="L6758" s="1">
        <v>1</v>
      </c>
      <c r="M6758" s="1">
        <f t="shared" si="579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576"/>
        <v>7</v>
      </c>
      <c r="S6758">
        <v>0.18</v>
      </c>
      <c r="T6758">
        <v>2.3E-3</v>
      </c>
      <c r="U6758">
        <f t="shared" si="577"/>
        <v>1.3799999999999999E-3</v>
      </c>
    </row>
    <row r="6759" spans="1:21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575"/>
        <v>4200</v>
      </c>
      <c r="I6759" s="1"/>
      <c r="J6759" s="1">
        <v>1</v>
      </c>
      <c r="K6759" s="1">
        <f t="shared" si="578"/>
        <v>13524000</v>
      </c>
      <c r="L6759" s="1">
        <v>1</v>
      </c>
      <c r="M6759" s="1">
        <f t="shared" si="579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576"/>
        <v>7</v>
      </c>
      <c r="S6759">
        <v>0.18</v>
      </c>
      <c r="T6759">
        <v>2.3E-3</v>
      </c>
      <c r="U6759">
        <f t="shared" si="577"/>
        <v>1.3799999999999999E-3</v>
      </c>
    </row>
    <row r="6760" spans="1:21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575"/>
        <v>4200</v>
      </c>
      <c r="I6760" s="1"/>
      <c r="J6760" s="1">
        <v>1</v>
      </c>
      <c r="K6760" s="1">
        <f t="shared" si="578"/>
        <v>13526000</v>
      </c>
      <c r="L6760" s="1">
        <v>1</v>
      </c>
      <c r="M6760" s="1">
        <f t="shared" si="579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576"/>
        <v>7</v>
      </c>
      <c r="S6760">
        <v>0.18</v>
      </c>
      <c r="T6760">
        <v>2.3E-3</v>
      </c>
      <c r="U6760">
        <f t="shared" si="577"/>
        <v>1.3799999999999999E-3</v>
      </c>
    </row>
    <row r="6761" spans="1:21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575"/>
        <v>4200</v>
      </c>
      <c r="I6761" s="1"/>
      <c r="J6761" s="1">
        <v>1</v>
      </c>
      <c r="K6761" s="1">
        <f t="shared" si="578"/>
        <v>13528000</v>
      </c>
      <c r="L6761" s="1">
        <v>1</v>
      </c>
      <c r="M6761" s="1">
        <f t="shared" si="579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576"/>
        <v>7</v>
      </c>
      <c r="S6761">
        <v>0.18</v>
      </c>
      <c r="T6761">
        <v>2.3E-3</v>
      </c>
      <c r="U6761">
        <f t="shared" si="577"/>
        <v>1.3799999999999999E-3</v>
      </c>
    </row>
    <row r="6762" spans="1:21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575"/>
        <v>4200</v>
      </c>
      <c r="I6762" s="1"/>
      <c r="J6762" s="1">
        <v>1</v>
      </c>
      <c r="K6762" s="1">
        <f t="shared" si="578"/>
        <v>13530000</v>
      </c>
      <c r="L6762" s="1">
        <v>1</v>
      </c>
      <c r="M6762" s="1">
        <f t="shared" si="579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576"/>
        <v>7</v>
      </c>
      <c r="S6762">
        <v>0.18</v>
      </c>
      <c r="T6762">
        <v>2.3E-3</v>
      </c>
      <c r="U6762">
        <f t="shared" si="577"/>
        <v>1.3799999999999999E-3</v>
      </c>
    </row>
    <row r="6763" spans="1:21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575"/>
        <v>4200</v>
      </c>
      <c r="I6763" s="1"/>
      <c r="J6763" s="1">
        <v>1</v>
      </c>
      <c r="K6763" s="1">
        <f t="shared" si="578"/>
        <v>13532000</v>
      </c>
      <c r="L6763" s="1">
        <v>1</v>
      </c>
      <c r="M6763" s="1">
        <f t="shared" si="579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576"/>
        <v>7</v>
      </c>
      <c r="S6763">
        <v>0.18</v>
      </c>
      <c r="T6763">
        <v>2.3E-3</v>
      </c>
      <c r="U6763">
        <f t="shared" si="577"/>
        <v>1.3799999999999999E-3</v>
      </c>
    </row>
    <row r="6764" spans="1:21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575"/>
        <v>4200</v>
      </c>
      <c r="I6764" s="1"/>
      <c r="J6764" s="1">
        <v>1</v>
      </c>
      <c r="K6764" s="1">
        <f t="shared" si="578"/>
        <v>13534000</v>
      </c>
      <c r="L6764" s="1">
        <v>1</v>
      </c>
      <c r="M6764" s="1">
        <f t="shared" si="579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576"/>
        <v>7</v>
      </c>
      <c r="S6764">
        <v>0.18</v>
      </c>
      <c r="T6764">
        <v>2.3E-3</v>
      </c>
      <c r="U6764">
        <f t="shared" si="577"/>
        <v>1.3799999999999999E-3</v>
      </c>
    </row>
    <row r="6765" spans="1:21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575"/>
        <v>4200</v>
      </c>
      <c r="I6765" s="1"/>
      <c r="J6765" s="1">
        <v>1</v>
      </c>
      <c r="K6765" s="1">
        <f t="shared" si="578"/>
        <v>13536000</v>
      </c>
      <c r="L6765" s="1">
        <v>1</v>
      </c>
      <c r="M6765" s="1">
        <f t="shared" si="579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576"/>
        <v>7</v>
      </c>
      <c r="S6765">
        <v>0.18</v>
      </c>
      <c r="T6765">
        <v>2.3E-3</v>
      </c>
      <c r="U6765">
        <f t="shared" si="577"/>
        <v>1.3799999999999999E-3</v>
      </c>
    </row>
    <row r="6766" spans="1:21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575"/>
        <v>4200</v>
      </c>
      <c r="I6766" s="1"/>
      <c r="J6766" s="1">
        <v>1</v>
      </c>
      <c r="K6766" s="1">
        <f t="shared" si="578"/>
        <v>13538000</v>
      </c>
      <c r="L6766" s="1">
        <v>1</v>
      </c>
      <c r="M6766" s="1">
        <f t="shared" si="579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576"/>
        <v>7</v>
      </c>
      <c r="S6766">
        <v>0.18</v>
      </c>
      <c r="T6766">
        <v>2.3E-3</v>
      </c>
      <c r="U6766">
        <f t="shared" si="577"/>
        <v>1.3799999999999999E-3</v>
      </c>
    </row>
    <row r="6767" spans="1:21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575"/>
        <v>4200</v>
      </c>
      <c r="I6767" s="1"/>
      <c r="J6767" s="1">
        <v>1</v>
      </c>
      <c r="K6767" s="1">
        <f t="shared" si="578"/>
        <v>13540000</v>
      </c>
      <c r="L6767" s="1">
        <v>1</v>
      </c>
      <c r="M6767" s="1">
        <f t="shared" si="579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576"/>
        <v>7</v>
      </c>
      <c r="S6767">
        <v>0.18</v>
      </c>
      <c r="T6767">
        <v>2.3E-3</v>
      </c>
      <c r="U6767">
        <f t="shared" si="577"/>
        <v>1.3799999999999999E-3</v>
      </c>
    </row>
    <row r="6768" spans="1:21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575"/>
        <v>4200</v>
      </c>
      <c r="I6768" s="1"/>
      <c r="J6768" s="1">
        <v>1</v>
      </c>
      <c r="K6768" s="1">
        <f t="shared" si="578"/>
        <v>13542000</v>
      </c>
      <c r="L6768" s="1">
        <v>1</v>
      </c>
      <c r="M6768" s="1">
        <f t="shared" si="579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576"/>
        <v>7</v>
      </c>
      <c r="S6768">
        <v>0.18</v>
      </c>
      <c r="T6768">
        <v>2.3E-3</v>
      </c>
      <c r="U6768">
        <f t="shared" si="577"/>
        <v>1.3799999999999999E-3</v>
      </c>
    </row>
    <row r="6769" spans="1:21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575"/>
        <v>4200</v>
      </c>
      <c r="I6769" s="1"/>
      <c r="J6769" s="1">
        <v>1</v>
      </c>
      <c r="K6769" s="1">
        <f t="shared" si="578"/>
        <v>13544000</v>
      </c>
      <c r="L6769" s="1">
        <v>1</v>
      </c>
      <c r="M6769" s="1">
        <f t="shared" si="579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576"/>
        <v>7</v>
      </c>
      <c r="S6769">
        <v>0.18</v>
      </c>
      <c r="T6769">
        <v>2.3E-3</v>
      </c>
      <c r="U6769">
        <f t="shared" si="577"/>
        <v>1.3799999999999999E-3</v>
      </c>
    </row>
    <row r="6770" spans="1:21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575"/>
        <v>4200</v>
      </c>
      <c r="I6770" s="1"/>
      <c r="J6770" s="1">
        <v>1</v>
      </c>
      <c r="K6770" s="1">
        <f t="shared" si="578"/>
        <v>13546000</v>
      </c>
      <c r="L6770" s="1">
        <v>1</v>
      </c>
      <c r="M6770" s="1">
        <f t="shared" si="579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576"/>
        <v>7</v>
      </c>
      <c r="S6770">
        <v>0.18</v>
      </c>
      <c r="T6770">
        <v>2.3E-3</v>
      </c>
      <c r="U6770">
        <f t="shared" si="577"/>
        <v>1.3799999999999999E-3</v>
      </c>
    </row>
    <row r="6771" spans="1:21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575"/>
        <v>4200</v>
      </c>
      <c r="I6771" s="1"/>
      <c r="J6771" s="1">
        <v>1</v>
      </c>
      <c r="K6771" s="1">
        <f t="shared" si="578"/>
        <v>13548000</v>
      </c>
      <c r="L6771" s="1">
        <v>1</v>
      </c>
      <c r="M6771" s="1">
        <f t="shared" si="579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576"/>
        <v>7</v>
      </c>
      <c r="S6771">
        <v>0.18</v>
      </c>
      <c r="T6771">
        <v>2.3E-3</v>
      </c>
      <c r="U6771">
        <f t="shared" si="577"/>
        <v>1.3799999999999999E-3</v>
      </c>
    </row>
    <row r="6772" spans="1:21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575"/>
        <v>4200</v>
      </c>
      <c r="I6772" s="1"/>
      <c r="J6772" s="1">
        <v>1</v>
      </c>
      <c r="K6772" s="1">
        <f t="shared" si="578"/>
        <v>13550000</v>
      </c>
      <c r="L6772" s="1">
        <v>1</v>
      </c>
      <c r="M6772" s="1">
        <f t="shared" si="579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576"/>
        <v>7</v>
      </c>
      <c r="S6772">
        <v>0.18</v>
      </c>
      <c r="T6772">
        <v>2.3E-3</v>
      </c>
      <c r="U6772">
        <f t="shared" si="577"/>
        <v>1.3799999999999999E-3</v>
      </c>
    </row>
    <row r="6773" spans="1:21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575"/>
        <v>4200</v>
      </c>
      <c r="I6773" s="1"/>
      <c r="J6773" s="1">
        <v>1</v>
      </c>
      <c r="K6773" s="1">
        <f t="shared" si="578"/>
        <v>13552000</v>
      </c>
      <c r="L6773" s="1">
        <v>1</v>
      </c>
      <c r="M6773" s="1">
        <f t="shared" si="579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576"/>
        <v>7</v>
      </c>
      <c r="S6773">
        <v>0.18</v>
      </c>
      <c r="T6773">
        <v>2.3E-3</v>
      </c>
      <c r="U6773">
        <f t="shared" si="577"/>
        <v>1.3799999999999999E-3</v>
      </c>
    </row>
    <row r="6774" spans="1:21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575"/>
        <v>4200</v>
      </c>
      <c r="I6774" s="1"/>
      <c r="J6774" s="1">
        <v>1</v>
      </c>
      <c r="K6774" s="1">
        <f t="shared" si="578"/>
        <v>13554000</v>
      </c>
      <c r="L6774" s="1">
        <v>1</v>
      </c>
      <c r="M6774" s="1">
        <f t="shared" si="579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576"/>
        <v>7</v>
      </c>
      <c r="S6774">
        <v>0.18</v>
      </c>
      <c r="T6774">
        <v>2.3E-3</v>
      </c>
      <c r="U6774">
        <f t="shared" si="577"/>
        <v>1.3799999999999999E-3</v>
      </c>
    </row>
    <row r="6775" spans="1:21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575"/>
        <v>4200</v>
      </c>
      <c r="I6775" s="1"/>
      <c r="J6775" s="1">
        <v>1</v>
      </c>
      <c r="K6775" s="1">
        <f t="shared" si="578"/>
        <v>13556000</v>
      </c>
      <c r="L6775" s="1">
        <v>1</v>
      </c>
      <c r="M6775" s="1">
        <f t="shared" si="579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576"/>
        <v>7</v>
      </c>
      <c r="S6775">
        <v>0.18</v>
      </c>
      <c r="T6775">
        <v>2.3E-3</v>
      </c>
      <c r="U6775">
        <f t="shared" si="577"/>
        <v>1.3799999999999999E-3</v>
      </c>
    </row>
    <row r="6776" spans="1:21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575"/>
        <v>4200</v>
      </c>
      <c r="I6776" s="1"/>
      <c r="J6776" s="1">
        <v>1</v>
      </c>
      <c r="K6776" s="1">
        <f t="shared" si="578"/>
        <v>13558000</v>
      </c>
      <c r="L6776" s="1">
        <v>1</v>
      </c>
      <c r="M6776" s="1">
        <f t="shared" si="579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576"/>
        <v>7</v>
      </c>
      <c r="S6776">
        <v>0.18</v>
      </c>
      <c r="T6776">
        <v>2.3E-3</v>
      </c>
      <c r="U6776">
        <f t="shared" si="577"/>
        <v>1.3799999999999999E-3</v>
      </c>
    </row>
    <row r="6777" spans="1:21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575"/>
        <v>4200</v>
      </c>
      <c r="I6777" s="1"/>
      <c r="J6777" s="1">
        <v>1</v>
      </c>
      <c r="K6777" s="1">
        <f t="shared" si="578"/>
        <v>13560000</v>
      </c>
      <c r="L6777" s="1">
        <v>1</v>
      </c>
      <c r="M6777" s="1">
        <f t="shared" si="579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576"/>
        <v>7</v>
      </c>
      <c r="S6777">
        <v>0.18</v>
      </c>
      <c r="T6777">
        <v>2.3E-3</v>
      </c>
      <c r="U6777">
        <f t="shared" si="577"/>
        <v>1.3799999999999999E-3</v>
      </c>
    </row>
    <row r="6778" spans="1:21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575"/>
        <v>4210</v>
      </c>
      <c r="I6778" s="1"/>
      <c r="J6778" s="1">
        <v>1</v>
      </c>
      <c r="K6778" s="1">
        <f t="shared" si="578"/>
        <v>13562000</v>
      </c>
      <c r="L6778" s="1">
        <v>1</v>
      </c>
      <c r="M6778" s="1">
        <f t="shared" si="579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576"/>
        <v>7</v>
      </c>
      <c r="S6778">
        <v>0.18</v>
      </c>
      <c r="T6778">
        <v>2.3E-3</v>
      </c>
      <c r="U6778">
        <f t="shared" si="577"/>
        <v>1.3799999999999999E-3</v>
      </c>
    </row>
    <row r="6779" spans="1:21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575"/>
        <v>4210</v>
      </c>
      <c r="I6779" s="1"/>
      <c r="J6779" s="1">
        <v>1</v>
      </c>
      <c r="K6779" s="1">
        <f t="shared" si="578"/>
        <v>13564000</v>
      </c>
      <c r="L6779" s="1">
        <v>1</v>
      </c>
      <c r="M6779" s="1">
        <f t="shared" si="579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576"/>
        <v>7</v>
      </c>
      <c r="S6779">
        <v>0.18</v>
      </c>
      <c r="T6779">
        <v>2.3E-3</v>
      </c>
      <c r="U6779">
        <f t="shared" si="577"/>
        <v>1.3799999999999999E-3</v>
      </c>
    </row>
    <row r="6780" spans="1:21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580">ROUNDDOWN(A6779/50*20+1500,-1)</f>
        <v>4210</v>
      </c>
      <c r="I6780" s="1"/>
      <c r="J6780" s="1">
        <v>1</v>
      </c>
      <c r="K6780" s="1">
        <f t="shared" si="578"/>
        <v>13566000</v>
      </c>
      <c r="L6780" s="1">
        <v>1</v>
      </c>
      <c r="M6780" s="1">
        <f t="shared" si="579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576"/>
        <v>7</v>
      </c>
      <c r="S6780">
        <v>0.18</v>
      </c>
      <c r="T6780">
        <v>2.3E-3</v>
      </c>
      <c r="U6780">
        <f t="shared" si="577"/>
        <v>1.3799999999999999E-3</v>
      </c>
    </row>
    <row r="6781" spans="1:21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580"/>
        <v>4210</v>
      </c>
      <c r="I6781" s="1"/>
      <c r="J6781" s="1">
        <v>1</v>
      </c>
      <c r="K6781" s="1">
        <f t="shared" si="578"/>
        <v>13568000</v>
      </c>
      <c r="L6781" s="1">
        <v>1</v>
      </c>
      <c r="M6781" s="1">
        <f t="shared" si="579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576"/>
        <v>7</v>
      </c>
      <c r="S6781">
        <v>0.18</v>
      </c>
      <c r="T6781">
        <v>2.3E-3</v>
      </c>
      <c r="U6781">
        <f t="shared" si="577"/>
        <v>1.3799999999999999E-3</v>
      </c>
    </row>
    <row r="6782" spans="1:21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580"/>
        <v>4210</v>
      </c>
      <c r="I6782" s="1"/>
      <c r="J6782" s="1">
        <v>1</v>
      </c>
      <c r="K6782" s="1">
        <f t="shared" si="578"/>
        <v>13570000</v>
      </c>
      <c r="L6782" s="1">
        <v>1</v>
      </c>
      <c r="M6782" s="1">
        <f t="shared" si="579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576"/>
        <v>7</v>
      </c>
      <c r="S6782">
        <v>0.18</v>
      </c>
      <c r="T6782">
        <v>2.3E-3</v>
      </c>
      <c r="U6782">
        <f t="shared" si="577"/>
        <v>1.3799999999999999E-3</v>
      </c>
    </row>
    <row r="6783" spans="1:21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580"/>
        <v>4210</v>
      </c>
      <c r="I6783" s="1"/>
      <c r="J6783" s="1">
        <v>1</v>
      </c>
      <c r="K6783" s="1">
        <f t="shared" si="578"/>
        <v>13572000</v>
      </c>
      <c r="L6783" s="1">
        <v>1</v>
      </c>
      <c r="M6783" s="1">
        <f t="shared" si="579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576"/>
        <v>7</v>
      </c>
      <c r="S6783">
        <v>0.18</v>
      </c>
      <c r="T6783">
        <v>2.3E-3</v>
      </c>
      <c r="U6783">
        <f t="shared" si="577"/>
        <v>1.3799999999999999E-3</v>
      </c>
    </row>
    <row r="6784" spans="1:21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580"/>
        <v>4210</v>
      </c>
      <c r="I6784" s="1"/>
      <c r="J6784" s="1">
        <v>1</v>
      </c>
      <c r="K6784" s="1">
        <f t="shared" si="578"/>
        <v>13574000</v>
      </c>
      <c r="L6784" s="1">
        <v>1</v>
      </c>
      <c r="M6784" s="1">
        <f t="shared" si="579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576"/>
        <v>7</v>
      </c>
      <c r="S6784">
        <v>0.18</v>
      </c>
      <c r="T6784">
        <v>2.3E-3</v>
      </c>
      <c r="U6784">
        <f t="shared" si="577"/>
        <v>1.3799999999999999E-3</v>
      </c>
    </row>
    <row r="6785" spans="1:21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580"/>
        <v>4210</v>
      </c>
      <c r="I6785" s="1"/>
      <c r="J6785" s="1">
        <v>1</v>
      </c>
      <c r="K6785" s="1">
        <f t="shared" si="578"/>
        <v>13576000</v>
      </c>
      <c r="L6785" s="1">
        <v>1</v>
      </c>
      <c r="M6785" s="1">
        <f t="shared" si="579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576"/>
        <v>7</v>
      </c>
      <c r="S6785">
        <v>0.18</v>
      </c>
      <c r="T6785">
        <v>2.3E-3</v>
      </c>
      <c r="U6785">
        <f t="shared" si="577"/>
        <v>1.3799999999999999E-3</v>
      </c>
    </row>
    <row r="6786" spans="1:21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580"/>
        <v>4210</v>
      </c>
      <c r="I6786" s="1"/>
      <c r="J6786" s="1">
        <v>1</v>
      </c>
      <c r="K6786" s="1">
        <f t="shared" si="578"/>
        <v>13578000</v>
      </c>
      <c r="L6786" s="1">
        <v>1</v>
      </c>
      <c r="M6786" s="1">
        <f t="shared" si="579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576"/>
        <v>7</v>
      </c>
      <c r="S6786">
        <v>0.18</v>
      </c>
      <c r="T6786">
        <v>2.3E-3</v>
      </c>
      <c r="U6786">
        <f t="shared" si="577"/>
        <v>1.3799999999999999E-3</v>
      </c>
    </row>
    <row r="6787" spans="1:21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580"/>
        <v>4210</v>
      </c>
      <c r="I6787" s="1"/>
      <c r="J6787" s="1">
        <v>1</v>
      </c>
      <c r="K6787" s="1">
        <f t="shared" si="578"/>
        <v>13580000</v>
      </c>
      <c r="L6787" s="1">
        <v>1</v>
      </c>
      <c r="M6787" s="1">
        <f t="shared" si="579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581">QUOTIENT(A6787,1000)+1</f>
        <v>7</v>
      </c>
      <c r="S6787">
        <v>0.18</v>
      </c>
      <c r="T6787">
        <v>2.3E-3</v>
      </c>
      <c r="U6787">
        <f t="shared" si="577"/>
        <v>1.3799999999999999E-3</v>
      </c>
    </row>
    <row r="6788" spans="1:21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580"/>
        <v>4210</v>
      </c>
      <c r="I6788" s="1"/>
      <c r="J6788" s="1">
        <v>1</v>
      </c>
      <c r="K6788" s="1">
        <f t="shared" si="578"/>
        <v>13582000</v>
      </c>
      <c r="L6788" s="1">
        <v>1</v>
      </c>
      <c r="M6788" s="1">
        <f t="shared" si="579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581"/>
        <v>7</v>
      </c>
      <c r="S6788">
        <v>0.18</v>
      </c>
      <c r="T6788">
        <v>2.3E-3</v>
      </c>
      <c r="U6788">
        <f t="shared" ref="U6788:U6851" si="582">T6788*0.6</f>
        <v>1.3799999999999999E-3</v>
      </c>
    </row>
    <row r="6789" spans="1:21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580"/>
        <v>4210</v>
      </c>
      <c r="I6789" s="1"/>
      <c r="J6789" s="1">
        <v>1</v>
      </c>
      <c r="K6789" s="1">
        <f t="shared" si="578"/>
        <v>13584000</v>
      </c>
      <c r="L6789" s="1">
        <v>1</v>
      </c>
      <c r="M6789" s="1">
        <f t="shared" si="579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581"/>
        <v>7</v>
      </c>
      <c r="S6789">
        <v>0.18</v>
      </c>
      <c r="T6789">
        <v>2.3E-3</v>
      </c>
      <c r="U6789">
        <f t="shared" si="582"/>
        <v>1.3799999999999999E-3</v>
      </c>
    </row>
    <row r="6790" spans="1:21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580"/>
        <v>4210</v>
      </c>
      <c r="I6790" s="1"/>
      <c r="J6790" s="1">
        <v>1</v>
      </c>
      <c r="K6790" s="1">
        <f t="shared" si="578"/>
        <v>13586000</v>
      </c>
      <c r="L6790" s="1">
        <v>1</v>
      </c>
      <c r="M6790" s="1">
        <f t="shared" si="579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581"/>
        <v>7</v>
      </c>
      <c r="S6790">
        <v>0.18</v>
      </c>
      <c r="T6790">
        <v>2.3E-3</v>
      </c>
      <c r="U6790">
        <f t="shared" si="582"/>
        <v>1.3799999999999999E-3</v>
      </c>
    </row>
    <row r="6791" spans="1:21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580"/>
        <v>4210</v>
      </c>
      <c r="I6791" s="1"/>
      <c r="J6791" s="1">
        <v>1</v>
      </c>
      <c r="K6791" s="1">
        <f t="shared" si="578"/>
        <v>13588000</v>
      </c>
      <c r="L6791" s="1">
        <v>1</v>
      </c>
      <c r="M6791" s="1">
        <f t="shared" si="579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581"/>
        <v>7</v>
      </c>
      <c r="S6791">
        <v>0.18</v>
      </c>
      <c r="T6791">
        <v>2.3E-3</v>
      </c>
      <c r="U6791">
        <f t="shared" si="582"/>
        <v>1.3799999999999999E-3</v>
      </c>
    </row>
    <row r="6792" spans="1:21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580"/>
        <v>4210</v>
      </c>
      <c r="I6792" s="1"/>
      <c r="J6792" s="1">
        <v>1</v>
      </c>
      <c r="K6792" s="1">
        <f t="shared" si="578"/>
        <v>13590000</v>
      </c>
      <c r="L6792" s="1">
        <v>1</v>
      </c>
      <c r="M6792" s="1">
        <f t="shared" si="579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581"/>
        <v>7</v>
      </c>
      <c r="S6792">
        <v>0.18</v>
      </c>
      <c r="T6792">
        <v>2.3E-3</v>
      </c>
      <c r="U6792">
        <f t="shared" si="582"/>
        <v>1.3799999999999999E-3</v>
      </c>
    </row>
    <row r="6793" spans="1:21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580"/>
        <v>4210</v>
      </c>
      <c r="I6793" s="1"/>
      <c r="J6793" s="1">
        <v>1</v>
      </c>
      <c r="K6793" s="1">
        <f t="shared" si="578"/>
        <v>13592000</v>
      </c>
      <c r="L6793" s="1">
        <v>1</v>
      </c>
      <c r="M6793" s="1">
        <f t="shared" si="579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581"/>
        <v>7</v>
      </c>
      <c r="S6793">
        <v>0.18</v>
      </c>
      <c r="T6793">
        <v>2.3E-3</v>
      </c>
      <c r="U6793">
        <f t="shared" si="582"/>
        <v>1.3799999999999999E-3</v>
      </c>
    </row>
    <row r="6794" spans="1:21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580"/>
        <v>4210</v>
      </c>
      <c r="I6794" s="1"/>
      <c r="J6794" s="1">
        <v>1</v>
      </c>
      <c r="K6794" s="1">
        <f t="shared" si="578"/>
        <v>13594000</v>
      </c>
      <c r="L6794" s="1">
        <v>1</v>
      </c>
      <c r="M6794" s="1">
        <f t="shared" si="579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581"/>
        <v>7</v>
      </c>
      <c r="S6794">
        <v>0.18</v>
      </c>
      <c r="T6794">
        <v>2.3E-3</v>
      </c>
      <c r="U6794">
        <f t="shared" si="582"/>
        <v>1.3799999999999999E-3</v>
      </c>
    </row>
    <row r="6795" spans="1:21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580"/>
        <v>4210</v>
      </c>
      <c r="I6795" s="1"/>
      <c r="J6795" s="1">
        <v>1</v>
      </c>
      <c r="K6795" s="1">
        <f t="shared" si="578"/>
        <v>13596000</v>
      </c>
      <c r="L6795" s="1">
        <v>1</v>
      </c>
      <c r="M6795" s="1">
        <f t="shared" si="579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581"/>
        <v>7</v>
      </c>
      <c r="S6795">
        <v>0.18</v>
      </c>
      <c r="T6795">
        <v>2.3E-3</v>
      </c>
      <c r="U6795">
        <f t="shared" si="582"/>
        <v>1.3799999999999999E-3</v>
      </c>
    </row>
    <row r="6796" spans="1:21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580"/>
        <v>4210</v>
      </c>
      <c r="I6796" s="1"/>
      <c r="J6796" s="1">
        <v>1</v>
      </c>
      <c r="K6796" s="1">
        <f t="shared" si="578"/>
        <v>13598000</v>
      </c>
      <c r="L6796" s="1">
        <v>1</v>
      </c>
      <c r="M6796" s="1">
        <f t="shared" si="579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581"/>
        <v>7</v>
      </c>
      <c r="S6796">
        <v>0.18</v>
      </c>
      <c r="T6796">
        <v>2.3E-3</v>
      </c>
      <c r="U6796">
        <f t="shared" si="582"/>
        <v>1.3799999999999999E-3</v>
      </c>
    </row>
    <row r="6797" spans="1:21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580"/>
        <v>4210</v>
      </c>
      <c r="I6797" s="1"/>
      <c r="J6797" s="1">
        <v>1</v>
      </c>
      <c r="K6797" s="1">
        <f t="shared" si="578"/>
        <v>13600000</v>
      </c>
      <c r="L6797" s="1">
        <v>1</v>
      </c>
      <c r="M6797" s="1">
        <f t="shared" si="579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581"/>
        <v>7</v>
      </c>
      <c r="S6797">
        <v>0.18</v>
      </c>
      <c r="T6797">
        <v>2.3E-3</v>
      </c>
      <c r="U6797">
        <f t="shared" si="582"/>
        <v>1.3799999999999999E-3</v>
      </c>
    </row>
    <row r="6798" spans="1:21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580"/>
        <v>4210</v>
      </c>
      <c r="I6798" s="1"/>
      <c r="J6798" s="1">
        <v>1</v>
      </c>
      <c r="K6798" s="1">
        <f t="shared" si="578"/>
        <v>13602000</v>
      </c>
      <c r="L6798" s="1">
        <v>1</v>
      </c>
      <c r="M6798" s="1">
        <f t="shared" si="579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581"/>
        <v>7</v>
      </c>
      <c r="S6798">
        <v>0.18</v>
      </c>
      <c r="T6798">
        <v>2.3E-3</v>
      </c>
      <c r="U6798">
        <f t="shared" si="582"/>
        <v>1.3799999999999999E-3</v>
      </c>
    </row>
    <row r="6799" spans="1:21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580"/>
        <v>4210</v>
      </c>
      <c r="I6799" s="1"/>
      <c r="J6799" s="1">
        <v>1</v>
      </c>
      <c r="K6799" s="1">
        <f t="shared" ref="K6799:K6806" si="583">10000+A6799*2000</f>
        <v>13604000</v>
      </c>
      <c r="L6799" s="1">
        <v>1</v>
      </c>
      <c r="M6799" s="1">
        <f t="shared" ref="M6799:M6806" si="584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581"/>
        <v>7</v>
      </c>
      <c r="S6799">
        <v>0.18</v>
      </c>
      <c r="T6799">
        <v>2.3E-3</v>
      </c>
      <c r="U6799">
        <f t="shared" si="582"/>
        <v>1.3799999999999999E-3</v>
      </c>
    </row>
    <row r="6800" spans="1:21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580"/>
        <v>4210</v>
      </c>
      <c r="I6800" s="1"/>
      <c r="J6800" s="1">
        <v>1</v>
      </c>
      <c r="K6800" s="1">
        <f t="shared" si="583"/>
        <v>13606000</v>
      </c>
      <c r="L6800" s="1">
        <v>1</v>
      </c>
      <c r="M6800" s="1">
        <f t="shared" si="584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581"/>
        <v>7</v>
      </c>
      <c r="S6800">
        <v>0.18</v>
      </c>
      <c r="T6800">
        <v>2.3E-3</v>
      </c>
      <c r="U6800">
        <f t="shared" si="582"/>
        <v>1.3799999999999999E-3</v>
      </c>
    </row>
    <row r="6801" spans="1:21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580"/>
        <v>4210</v>
      </c>
      <c r="I6801" s="1"/>
      <c r="J6801" s="1">
        <v>1</v>
      </c>
      <c r="K6801" s="1">
        <f t="shared" si="583"/>
        <v>13608000</v>
      </c>
      <c r="L6801" s="1">
        <v>1</v>
      </c>
      <c r="M6801" s="1">
        <f t="shared" si="584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581"/>
        <v>7</v>
      </c>
      <c r="S6801">
        <v>0.18</v>
      </c>
      <c r="T6801">
        <v>2.3E-3</v>
      </c>
      <c r="U6801">
        <f t="shared" si="582"/>
        <v>1.3799999999999999E-3</v>
      </c>
    </row>
    <row r="6802" spans="1:21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580"/>
        <v>4210</v>
      </c>
      <c r="I6802" s="1"/>
      <c r="J6802" s="1">
        <v>1</v>
      </c>
      <c r="K6802" s="1">
        <f t="shared" si="583"/>
        <v>13610000</v>
      </c>
      <c r="L6802" s="1">
        <v>1</v>
      </c>
      <c r="M6802" s="1">
        <f t="shared" si="584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581"/>
        <v>7</v>
      </c>
      <c r="S6802">
        <v>0.18</v>
      </c>
      <c r="T6802">
        <v>2.3E-3</v>
      </c>
      <c r="U6802">
        <f t="shared" si="582"/>
        <v>1.3799999999999999E-3</v>
      </c>
    </row>
    <row r="6803" spans="1:21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580"/>
        <v>4220</v>
      </c>
      <c r="J6803" s="2">
        <v>1</v>
      </c>
      <c r="K6803" s="2">
        <f t="shared" si="583"/>
        <v>13612000</v>
      </c>
      <c r="L6803" s="2">
        <v>1</v>
      </c>
      <c r="M6803" s="2">
        <f t="shared" si="584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581"/>
        <v>7</v>
      </c>
      <c r="S6803">
        <v>0.18</v>
      </c>
      <c r="T6803">
        <v>2.3E-3</v>
      </c>
      <c r="U6803">
        <f t="shared" si="582"/>
        <v>1.3799999999999999E-3</v>
      </c>
    </row>
    <row r="6804" spans="1:21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580"/>
        <v>4220</v>
      </c>
      <c r="J6804" s="2">
        <v>1</v>
      </c>
      <c r="K6804" s="2">
        <f t="shared" si="583"/>
        <v>13614000</v>
      </c>
      <c r="L6804" s="2">
        <v>1</v>
      </c>
      <c r="M6804" s="2">
        <f t="shared" si="584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581"/>
        <v>7</v>
      </c>
      <c r="S6804">
        <v>0.18</v>
      </c>
      <c r="T6804">
        <v>2.3E-3</v>
      </c>
      <c r="U6804">
        <f t="shared" si="582"/>
        <v>1.3799999999999999E-3</v>
      </c>
    </row>
    <row r="6805" spans="1:21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580"/>
        <v>4220</v>
      </c>
      <c r="J6805" s="2">
        <v>1</v>
      </c>
      <c r="K6805" s="2">
        <f t="shared" si="583"/>
        <v>13616000</v>
      </c>
      <c r="L6805" s="2">
        <v>1</v>
      </c>
      <c r="M6805" s="2">
        <f t="shared" si="584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581"/>
        <v>7</v>
      </c>
      <c r="S6805">
        <v>0.18</v>
      </c>
      <c r="T6805">
        <v>2.3E-3</v>
      </c>
      <c r="U6805">
        <f t="shared" si="582"/>
        <v>1.3799999999999999E-3</v>
      </c>
    </row>
    <row r="6806" spans="1:21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580"/>
        <v>4220</v>
      </c>
      <c r="J6806" s="2">
        <v>1</v>
      </c>
      <c r="K6806" s="2">
        <f t="shared" si="583"/>
        <v>13618000</v>
      </c>
      <c r="L6806" s="2">
        <v>1</v>
      </c>
      <c r="M6806" s="2">
        <f t="shared" si="584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581"/>
        <v>7</v>
      </c>
      <c r="S6806">
        <v>0.18</v>
      </c>
      <c r="T6806">
        <v>2.3E-3</v>
      </c>
      <c r="U6806">
        <f t="shared" si="582"/>
        <v>1.3799999999999999E-3</v>
      </c>
    </row>
    <row r="6807" spans="1:21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580"/>
        <v>4220</v>
      </c>
      <c r="J6807" s="2">
        <v>1</v>
      </c>
      <c r="K6807" s="2">
        <f t="shared" ref="K6807:K6870" si="585">10000+A6807*2000</f>
        <v>13620000</v>
      </c>
      <c r="L6807" s="2">
        <v>1</v>
      </c>
      <c r="M6807" s="2">
        <f t="shared" ref="M6807:M6870" si="586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581"/>
        <v>7</v>
      </c>
      <c r="S6807">
        <v>0.18</v>
      </c>
      <c r="T6807">
        <v>2.3E-3</v>
      </c>
      <c r="U6807">
        <f t="shared" si="582"/>
        <v>1.3799999999999999E-3</v>
      </c>
    </row>
    <row r="6808" spans="1:21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580"/>
        <v>4220</v>
      </c>
      <c r="J6808" s="2">
        <v>1</v>
      </c>
      <c r="K6808" s="2">
        <f t="shared" si="585"/>
        <v>13622000</v>
      </c>
      <c r="L6808" s="2">
        <v>1</v>
      </c>
      <c r="M6808" s="2">
        <f t="shared" si="586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581"/>
        <v>7</v>
      </c>
      <c r="S6808">
        <v>0.18</v>
      </c>
      <c r="T6808">
        <v>2.3E-3</v>
      </c>
      <c r="U6808">
        <f t="shared" si="582"/>
        <v>1.3799999999999999E-3</v>
      </c>
    </row>
    <row r="6809" spans="1:21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580"/>
        <v>4220</v>
      </c>
      <c r="J6809" s="2">
        <v>1</v>
      </c>
      <c r="K6809" s="2">
        <f t="shared" si="585"/>
        <v>13624000</v>
      </c>
      <c r="L6809" s="2">
        <v>1</v>
      </c>
      <c r="M6809" s="2">
        <f t="shared" si="586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581"/>
        <v>7</v>
      </c>
      <c r="S6809">
        <v>0.18</v>
      </c>
      <c r="T6809">
        <v>2.3E-3</v>
      </c>
      <c r="U6809">
        <f t="shared" si="582"/>
        <v>1.3799999999999999E-3</v>
      </c>
    </row>
    <row r="6810" spans="1:21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580"/>
        <v>4220</v>
      </c>
      <c r="J6810" s="2">
        <v>1</v>
      </c>
      <c r="K6810" s="2">
        <f t="shared" si="585"/>
        <v>13626000</v>
      </c>
      <c r="L6810" s="2">
        <v>1</v>
      </c>
      <c r="M6810" s="2">
        <f t="shared" si="586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581"/>
        <v>7</v>
      </c>
      <c r="S6810">
        <v>0.18</v>
      </c>
      <c r="T6810">
        <v>2.3E-3</v>
      </c>
      <c r="U6810">
        <f t="shared" si="582"/>
        <v>1.3799999999999999E-3</v>
      </c>
    </row>
    <row r="6811" spans="1:21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580"/>
        <v>4220</v>
      </c>
      <c r="J6811" s="2">
        <v>1</v>
      </c>
      <c r="K6811" s="2">
        <f t="shared" si="585"/>
        <v>13628000</v>
      </c>
      <c r="L6811" s="2">
        <v>1</v>
      </c>
      <c r="M6811" s="2">
        <f t="shared" si="586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581"/>
        <v>7</v>
      </c>
      <c r="S6811">
        <v>0.18</v>
      </c>
      <c r="T6811">
        <v>2.3E-3</v>
      </c>
      <c r="U6811">
        <f t="shared" si="582"/>
        <v>1.3799999999999999E-3</v>
      </c>
    </row>
    <row r="6812" spans="1:21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580"/>
        <v>4220</v>
      </c>
      <c r="J6812" s="2">
        <v>1</v>
      </c>
      <c r="K6812" s="2">
        <f t="shared" si="585"/>
        <v>13630000</v>
      </c>
      <c r="L6812" s="2">
        <v>1</v>
      </c>
      <c r="M6812" s="2">
        <f t="shared" si="586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581"/>
        <v>7</v>
      </c>
      <c r="S6812">
        <v>0.18</v>
      </c>
      <c r="T6812">
        <v>2.3E-3</v>
      </c>
      <c r="U6812">
        <f t="shared" si="582"/>
        <v>1.3799999999999999E-3</v>
      </c>
    </row>
    <row r="6813" spans="1:21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580"/>
        <v>4220</v>
      </c>
      <c r="J6813" s="2">
        <v>1</v>
      </c>
      <c r="K6813" s="2">
        <f t="shared" si="585"/>
        <v>13632000</v>
      </c>
      <c r="L6813" s="2">
        <v>1</v>
      </c>
      <c r="M6813" s="2">
        <f t="shared" si="586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581"/>
        <v>7</v>
      </c>
      <c r="S6813">
        <v>0.18</v>
      </c>
      <c r="T6813">
        <v>2.3E-3</v>
      </c>
      <c r="U6813">
        <f t="shared" si="582"/>
        <v>1.3799999999999999E-3</v>
      </c>
    </row>
    <row r="6814" spans="1:21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580"/>
        <v>4220</v>
      </c>
      <c r="J6814" s="2">
        <v>1</v>
      </c>
      <c r="K6814" s="2">
        <f t="shared" si="585"/>
        <v>13634000</v>
      </c>
      <c r="L6814" s="2">
        <v>1</v>
      </c>
      <c r="M6814" s="2">
        <f t="shared" si="586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581"/>
        <v>7</v>
      </c>
      <c r="S6814">
        <v>0.18</v>
      </c>
      <c r="T6814">
        <v>2.3E-3</v>
      </c>
      <c r="U6814">
        <f t="shared" si="582"/>
        <v>1.3799999999999999E-3</v>
      </c>
    </row>
    <row r="6815" spans="1:21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580"/>
        <v>4220</v>
      </c>
      <c r="J6815" s="2">
        <v>1</v>
      </c>
      <c r="K6815" s="2">
        <f t="shared" si="585"/>
        <v>13636000</v>
      </c>
      <c r="L6815" s="2">
        <v>1</v>
      </c>
      <c r="M6815" s="2">
        <f t="shared" si="586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581"/>
        <v>7</v>
      </c>
      <c r="S6815">
        <v>0.18</v>
      </c>
      <c r="T6815">
        <v>2.3E-3</v>
      </c>
      <c r="U6815">
        <f t="shared" si="582"/>
        <v>1.3799999999999999E-3</v>
      </c>
    </row>
    <row r="6816" spans="1:21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580"/>
        <v>4220</v>
      </c>
      <c r="J6816" s="2">
        <v>1</v>
      </c>
      <c r="K6816" s="2">
        <f t="shared" si="585"/>
        <v>13638000</v>
      </c>
      <c r="L6816" s="2">
        <v>1</v>
      </c>
      <c r="M6816" s="2">
        <f t="shared" si="586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581"/>
        <v>7</v>
      </c>
      <c r="S6816">
        <v>0.18</v>
      </c>
      <c r="T6816">
        <v>2.3E-3</v>
      </c>
      <c r="U6816">
        <f t="shared" si="582"/>
        <v>1.3799999999999999E-3</v>
      </c>
    </row>
    <row r="6817" spans="1:21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580"/>
        <v>4220</v>
      </c>
      <c r="J6817" s="2">
        <v>1</v>
      </c>
      <c r="K6817" s="2">
        <f t="shared" si="585"/>
        <v>13640000</v>
      </c>
      <c r="L6817" s="2">
        <v>1</v>
      </c>
      <c r="M6817" s="2">
        <f t="shared" si="586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581"/>
        <v>7</v>
      </c>
      <c r="S6817">
        <v>0.18</v>
      </c>
      <c r="T6817">
        <v>2.3E-3</v>
      </c>
      <c r="U6817">
        <f t="shared" si="582"/>
        <v>1.3799999999999999E-3</v>
      </c>
    </row>
    <row r="6818" spans="1:21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580"/>
        <v>4220</v>
      </c>
      <c r="J6818" s="2">
        <v>1</v>
      </c>
      <c r="K6818" s="2">
        <f t="shared" si="585"/>
        <v>13642000</v>
      </c>
      <c r="L6818" s="2">
        <v>1</v>
      </c>
      <c r="M6818" s="2">
        <f t="shared" si="586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581"/>
        <v>7</v>
      </c>
      <c r="S6818">
        <v>0.18</v>
      </c>
      <c r="T6818">
        <v>2.3E-3</v>
      </c>
      <c r="U6818">
        <f t="shared" si="582"/>
        <v>1.3799999999999999E-3</v>
      </c>
    </row>
    <row r="6819" spans="1:21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580"/>
        <v>4220</v>
      </c>
      <c r="J6819" s="2">
        <v>1</v>
      </c>
      <c r="K6819" s="2">
        <f t="shared" si="585"/>
        <v>13644000</v>
      </c>
      <c r="L6819" s="2">
        <v>1</v>
      </c>
      <c r="M6819" s="2">
        <f t="shared" si="586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581"/>
        <v>7</v>
      </c>
      <c r="S6819">
        <v>0.18</v>
      </c>
      <c r="T6819">
        <v>2.3E-3</v>
      </c>
      <c r="U6819">
        <f t="shared" si="582"/>
        <v>1.3799999999999999E-3</v>
      </c>
    </row>
    <row r="6820" spans="1:21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580"/>
        <v>4220</v>
      </c>
      <c r="J6820" s="2">
        <v>1</v>
      </c>
      <c r="K6820" s="2">
        <f t="shared" si="585"/>
        <v>13646000</v>
      </c>
      <c r="L6820" s="2">
        <v>1</v>
      </c>
      <c r="M6820" s="2">
        <f t="shared" si="586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581"/>
        <v>7</v>
      </c>
      <c r="S6820">
        <v>0.18</v>
      </c>
      <c r="T6820">
        <v>2.3E-3</v>
      </c>
      <c r="U6820">
        <f t="shared" si="582"/>
        <v>1.3799999999999999E-3</v>
      </c>
    </row>
    <row r="6821" spans="1:21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580"/>
        <v>4220</v>
      </c>
      <c r="J6821" s="2">
        <v>1</v>
      </c>
      <c r="K6821" s="2">
        <f t="shared" si="585"/>
        <v>13648000</v>
      </c>
      <c r="L6821" s="2">
        <v>1</v>
      </c>
      <c r="M6821" s="2">
        <f t="shared" si="586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581"/>
        <v>7</v>
      </c>
      <c r="S6821">
        <v>0.18</v>
      </c>
      <c r="T6821">
        <v>2.3E-3</v>
      </c>
      <c r="U6821">
        <f t="shared" si="582"/>
        <v>1.3799999999999999E-3</v>
      </c>
    </row>
    <row r="6822" spans="1:21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580"/>
        <v>4220</v>
      </c>
      <c r="J6822" s="2">
        <v>1</v>
      </c>
      <c r="K6822" s="2">
        <f t="shared" si="585"/>
        <v>13650000</v>
      </c>
      <c r="L6822" s="2">
        <v>1</v>
      </c>
      <c r="M6822" s="2">
        <f t="shared" si="586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581"/>
        <v>7</v>
      </c>
      <c r="S6822">
        <v>0.18</v>
      </c>
      <c r="T6822">
        <v>2.3E-3</v>
      </c>
      <c r="U6822">
        <f t="shared" si="582"/>
        <v>1.3799999999999999E-3</v>
      </c>
    </row>
    <row r="6823" spans="1:21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580"/>
        <v>4220</v>
      </c>
      <c r="J6823" s="2">
        <v>1</v>
      </c>
      <c r="K6823" s="2">
        <f t="shared" si="585"/>
        <v>13652000</v>
      </c>
      <c r="L6823" s="2">
        <v>1</v>
      </c>
      <c r="M6823" s="2">
        <f t="shared" si="586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581"/>
        <v>7</v>
      </c>
      <c r="S6823">
        <v>0.18</v>
      </c>
      <c r="T6823">
        <v>2.3E-3</v>
      </c>
      <c r="U6823">
        <f t="shared" si="582"/>
        <v>1.3799999999999999E-3</v>
      </c>
    </row>
    <row r="6824" spans="1:21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580"/>
        <v>4220</v>
      </c>
      <c r="J6824" s="2">
        <v>1</v>
      </c>
      <c r="K6824" s="2">
        <f t="shared" si="585"/>
        <v>13654000</v>
      </c>
      <c r="L6824" s="2">
        <v>1</v>
      </c>
      <c r="M6824" s="2">
        <f t="shared" si="586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581"/>
        <v>7</v>
      </c>
      <c r="S6824">
        <v>0.18</v>
      </c>
      <c r="T6824">
        <v>2.3E-3</v>
      </c>
      <c r="U6824">
        <f t="shared" si="582"/>
        <v>1.3799999999999999E-3</v>
      </c>
    </row>
    <row r="6825" spans="1:21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580"/>
        <v>4220</v>
      </c>
      <c r="J6825" s="2">
        <v>1</v>
      </c>
      <c r="K6825" s="2">
        <f t="shared" si="585"/>
        <v>13656000</v>
      </c>
      <c r="L6825" s="2">
        <v>1</v>
      </c>
      <c r="M6825" s="2">
        <f t="shared" si="586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581"/>
        <v>7</v>
      </c>
      <c r="S6825">
        <v>0.18</v>
      </c>
      <c r="T6825">
        <v>2.3E-3</v>
      </c>
      <c r="U6825">
        <f t="shared" si="582"/>
        <v>1.3799999999999999E-3</v>
      </c>
    </row>
    <row r="6826" spans="1:21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580"/>
        <v>4220</v>
      </c>
      <c r="J6826" s="2">
        <v>1</v>
      </c>
      <c r="K6826" s="2">
        <f t="shared" si="585"/>
        <v>13658000</v>
      </c>
      <c r="L6826" s="2">
        <v>1</v>
      </c>
      <c r="M6826" s="2">
        <f t="shared" si="586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581"/>
        <v>7</v>
      </c>
      <c r="S6826">
        <v>0.18</v>
      </c>
      <c r="T6826">
        <v>2.3E-3</v>
      </c>
      <c r="U6826">
        <f t="shared" si="582"/>
        <v>1.3799999999999999E-3</v>
      </c>
    </row>
    <row r="6827" spans="1:21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580"/>
        <v>4220</v>
      </c>
      <c r="J6827" s="2">
        <v>1</v>
      </c>
      <c r="K6827" s="2">
        <f t="shared" si="585"/>
        <v>13660000</v>
      </c>
      <c r="L6827" s="2">
        <v>1</v>
      </c>
      <c r="M6827" s="2">
        <f t="shared" si="586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581"/>
        <v>7</v>
      </c>
      <c r="S6827">
        <v>0.18</v>
      </c>
      <c r="T6827">
        <v>2.3E-3</v>
      </c>
      <c r="U6827">
        <f t="shared" si="582"/>
        <v>1.3799999999999999E-3</v>
      </c>
    </row>
    <row r="6828" spans="1:21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580"/>
        <v>4230</v>
      </c>
      <c r="J6828" s="2">
        <v>1</v>
      </c>
      <c r="K6828" s="2">
        <f t="shared" si="585"/>
        <v>13662000</v>
      </c>
      <c r="L6828" s="2">
        <v>1</v>
      </c>
      <c r="M6828" s="2">
        <f t="shared" si="586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581"/>
        <v>7</v>
      </c>
      <c r="S6828">
        <v>0.18</v>
      </c>
      <c r="T6828">
        <v>2.3E-3</v>
      </c>
      <c r="U6828">
        <f t="shared" si="582"/>
        <v>1.3799999999999999E-3</v>
      </c>
    </row>
    <row r="6829" spans="1:21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580"/>
        <v>4230</v>
      </c>
      <c r="J6829" s="2">
        <v>1</v>
      </c>
      <c r="K6829" s="2">
        <f t="shared" si="585"/>
        <v>13664000</v>
      </c>
      <c r="L6829" s="2">
        <v>1</v>
      </c>
      <c r="M6829" s="2">
        <f t="shared" si="586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581"/>
        <v>7</v>
      </c>
      <c r="S6829">
        <v>0.18</v>
      </c>
      <c r="T6829">
        <v>2.3E-3</v>
      </c>
      <c r="U6829">
        <f t="shared" si="582"/>
        <v>1.3799999999999999E-3</v>
      </c>
    </row>
    <row r="6830" spans="1:21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580"/>
        <v>4230</v>
      </c>
      <c r="J6830" s="2">
        <v>1</v>
      </c>
      <c r="K6830" s="2">
        <f t="shared" si="585"/>
        <v>13666000</v>
      </c>
      <c r="L6830" s="2">
        <v>1</v>
      </c>
      <c r="M6830" s="2">
        <f t="shared" si="586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581"/>
        <v>7</v>
      </c>
      <c r="S6830">
        <v>0.18</v>
      </c>
      <c r="T6830">
        <v>2.3E-3</v>
      </c>
      <c r="U6830">
        <f t="shared" si="582"/>
        <v>1.3799999999999999E-3</v>
      </c>
    </row>
    <row r="6831" spans="1:21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580"/>
        <v>4230</v>
      </c>
      <c r="J6831" s="2">
        <v>1</v>
      </c>
      <c r="K6831" s="2">
        <f t="shared" si="585"/>
        <v>13668000</v>
      </c>
      <c r="L6831" s="2">
        <v>1</v>
      </c>
      <c r="M6831" s="2">
        <f t="shared" si="586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581"/>
        <v>7</v>
      </c>
      <c r="S6831">
        <v>0.18</v>
      </c>
      <c r="T6831">
        <v>2.3E-3</v>
      </c>
      <c r="U6831">
        <f t="shared" si="582"/>
        <v>1.3799999999999999E-3</v>
      </c>
    </row>
    <row r="6832" spans="1:21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580"/>
        <v>4230</v>
      </c>
      <c r="J6832" s="2">
        <v>1</v>
      </c>
      <c r="K6832" s="2">
        <f t="shared" si="585"/>
        <v>13670000</v>
      </c>
      <c r="L6832" s="2">
        <v>1</v>
      </c>
      <c r="M6832" s="2">
        <f t="shared" si="586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581"/>
        <v>7</v>
      </c>
      <c r="S6832">
        <v>0.18</v>
      </c>
      <c r="T6832">
        <v>2.3E-3</v>
      </c>
      <c r="U6832">
        <f t="shared" si="582"/>
        <v>1.3799999999999999E-3</v>
      </c>
    </row>
    <row r="6833" spans="1:21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580"/>
        <v>4230</v>
      </c>
      <c r="J6833" s="2">
        <v>1</v>
      </c>
      <c r="K6833" s="2">
        <f t="shared" si="585"/>
        <v>13672000</v>
      </c>
      <c r="L6833" s="2">
        <v>1</v>
      </c>
      <c r="M6833" s="2">
        <f t="shared" si="586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581"/>
        <v>7</v>
      </c>
      <c r="S6833">
        <v>0.18</v>
      </c>
      <c r="T6833">
        <v>2.3E-3</v>
      </c>
      <c r="U6833">
        <f t="shared" si="582"/>
        <v>1.3799999999999999E-3</v>
      </c>
    </row>
    <row r="6834" spans="1:21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580"/>
        <v>4230</v>
      </c>
      <c r="J6834" s="2">
        <v>1</v>
      </c>
      <c r="K6834" s="2">
        <f t="shared" si="585"/>
        <v>13674000</v>
      </c>
      <c r="L6834" s="2">
        <v>1</v>
      </c>
      <c r="M6834" s="2">
        <f t="shared" si="586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581"/>
        <v>7</v>
      </c>
      <c r="S6834">
        <v>0.18</v>
      </c>
      <c r="T6834">
        <v>2.3E-3</v>
      </c>
      <c r="U6834">
        <f t="shared" si="582"/>
        <v>1.3799999999999999E-3</v>
      </c>
    </row>
    <row r="6835" spans="1:21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580"/>
        <v>4230</v>
      </c>
      <c r="J6835" s="2">
        <v>1</v>
      </c>
      <c r="K6835" s="2">
        <f t="shared" si="585"/>
        <v>13676000</v>
      </c>
      <c r="L6835" s="2">
        <v>1</v>
      </c>
      <c r="M6835" s="2">
        <f t="shared" si="586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581"/>
        <v>7</v>
      </c>
      <c r="S6835">
        <v>0.18</v>
      </c>
      <c r="T6835">
        <v>2.3E-3</v>
      </c>
      <c r="U6835">
        <f t="shared" si="582"/>
        <v>1.3799999999999999E-3</v>
      </c>
    </row>
    <row r="6836" spans="1:21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580"/>
        <v>4230</v>
      </c>
      <c r="J6836" s="2">
        <v>1</v>
      </c>
      <c r="K6836" s="2">
        <f t="shared" si="585"/>
        <v>13678000</v>
      </c>
      <c r="L6836" s="2">
        <v>1</v>
      </c>
      <c r="M6836" s="2">
        <f t="shared" si="586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581"/>
        <v>7</v>
      </c>
      <c r="S6836">
        <v>0.18</v>
      </c>
      <c r="T6836">
        <v>2.3E-3</v>
      </c>
      <c r="U6836">
        <f t="shared" si="582"/>
        <v>1.3799999999999999E-3</v>
      </c>
    </row>
    <row r="6837" spans="1:21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580"/>
        <v>4230</v>
      </c>
      <c r="J6837" s="2">
        <v>1</v>
      </c>
      <c r="K6837" s="2">
        <f t="shared" si="585"/>
        <v>13680000</v>
      </c>
      <c r="L6837" s="2">
        <v>1</v>
      </c>
      <c r="M6837" s="2">
        <f t="shared" si="586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581"/>
        <v>7</v>
      </c>
      <c r="S6837">
        <v>0.18</v>
      </c>
      <c r="T6837">
        <v>2.3E-3</v>
      </c>
      <c r="U6837">
        <f t="shared" si="582"/>
        <v>1.3799999999999999E-3</v>
      </c>
    </row>
    <row r="6838" spans="1:21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580"/>
        <v>4230</v>
      </c>
      <c r="J6838" s="2">
        <v>1</v>
      </c>
      <c r="K6838" s="2">
        <f t="shared" si="585"/>
        <v>13682000</v>
      </c>
      <c r="L6838" s="2">
        <v>1</v>
      </c>
      <c r="M6838" s="2">
        <f t="shared" si="586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581"/>
        <v>7</v>
      </c>
      <c r="S6838">
        <v>0.18</v>
      </c>
      <c r="T6838">
        <v>2.3E-3</v>
      </c>
      <c r="U6838">
        <f t="shared" si="582"/>
        <v>1.3799999999999999E-3</v>
      </c>
    </row>
    <row r="6839" spans="1:21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580"/>
        <v>4230</v>
      </c>
      <c r="J6839" s="2">
        <v>1</v>
      </c>
      <c r="K6839" s="2">
        <f t="shared" si="585"/>
        <v>13684000</v>
      </c>
      <c r="L6839" s="2">
        <v>1</v>
      </c>
      <c r="M6839" s="2">
        <f t="shared" si="586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581"/>
        <v>7</v>
      </c>
      <c r="S6839">
        <v>0.18</v>
      </c>
      <c r="T6839">
        <v>2.3E-3</v>
      </c>
      <c r="U6839">
        <f t="shared" si="582"/>
        <v>1.3799999999999999E-3</v>
      </c>
    </row>
    <row r="6840" spans="1:21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580"/>
        <v>4230</v>
      </c>
      <c r="J6840" s="2">
        <v>1</v>
      </c>
      <c r="K6840" s="2">
        <f t="shared" si="585"/>
        <v>13686000</v>
      </c>
      <c r="L6840" s="2">
        <v>1</v>
      </c>
      <c r="M6840" s="2">
        <f t="shared" si="586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581"/>
        <v>7</v>
      </c>
      <c r="S6840">
        <v>0.18</v>
      </c>
      <c r="T6840">
        <v>2.3E-3</v>
      </c>
      <c r="U6840">
        <f t="shared" si="582"/>
        <v>1.3799999999999999E-3</v>
      </c>
    </row>
    <row r="6841" spans="1:21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580"/>
        <v>4230</v>
      </c>
      <c r="J6841" s="2">
        <v>1</v>
      </c>
      <c r="K6841" s="2">
        <f t="shared" si="585"/>
        <v>13688000</v>
      </c>
      <c r="L6841" s="2">
        <v>1</v>
      </c>
      <c r="M6841" s="2">
        <f t="shared" si="586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581"/>
        <v>7</v>
      </c>
      <c r="S6841">
        <v>0.18</v>
      </c>
      <c r="T6841">
        <v>2.3E-3</v>
      </c>
      <c r="U6841">
        <f t="shared" si="582"/>
        <v>1.3799999999999999E-3</v>
      </c>
    </row>
    <row r="6842" spans="1:21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580"/>
        <v>4230</v>
      </c>
      <c r="J6842" s="2">
        <v>1</v>
      </c>
      <c r="K6842" s="2">
        <f t="shared" si="585"/>
        <v>13690000</v>
      </c>
      <c r="L6842" s="2">
        <v>1</v>
      </c>
      <c r="M6842" s="2">
        <f t="shared" si="586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581"/>
        <v>7</v>
      </c>
      <c r="S6842">
        <v>0.18</v>
      </c>
      <c r="T6842">
        <v>2.3E-3</v>
      </c>
      <c r="U6842">
        <f t="shared" si="582"/>
        <v>1.3799999999999999E-3</v>
      </c>
    </row>
    <row r="6843" spans="1:21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580"/>
        <v>4230</v>
      </c>
      <c r="J6843" s="2">
        <v>1</v>
      </c>
      <c r="K6843" s="2">
        <f t="shared" si="585"/>
        <v>13692000</v>
      </c>
      <c r="L6843" s="2">
        <v>1</v>
      </c>
      <c r="M6843" s="2">
        <f t="shared" si="586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581"/>
        <v>7</v>
      </c>
      <c r="S6843">
        <v>0.18</v>
      </c>
      <c r="T6843">
        <v>2.3E-3</v>
      </c>
      <c r="U6843">
        <f t="shared" si="582"/>
        <v>1.3799999999999999E-3</v>
      </c>
    </row>
    <row r="6844" spans="1:21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587">ROUNDDOWN(A6843/50*20+1500,-1)</f>
        <v>4230</v>
      </c>
      <c r="J6844" s="2">
        <v>1</v>
      </c>
      <c r="K6844" s="2">
        <f t="shared" si="585"/>
        <v>13694000</v>
      </c>
      <c r="L6844" s="2">
        <v>1</v>
      </c>
      <c r="M6844" s="2">
        <f t="shared" si="586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581"/>
        <v>7</v>
      </c>
      <c r="S6844">
        <v>0.18</v>
      </c>
      <c r="T6844">
        <v>2.3E-3</v>
      </c>
      <c r="U6844">
        <f t="shared" si="582"/>
        <v>1.3799999999999999E-3</v>
      </c>
    </row>
    <row r="6845" spans="1:21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587"/>
        <v>4230</v>
      </c>
      <c r="J6845" s="2">
        <v>1</v>
      </c>
      <c r="K6845" s="2">
        <f t="shared" si="585"/>
        <v>13696000</v>
      </c>
      <c r="L6845" s="2">
        <v>1</v>
      </c>
      <c r="M6845" s="2">
        <f t="shared" si="586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581"/>
        <v>7</v>
      </c>
      <c r="S6845">
        <v>0.18</v>
      </c>
      <c r="T6845">
        <v>2.3E-3</v>
      </c>
      <c r="U6845">
        <f t="shared" si="582"/>
        <v>1.3799999999999999E-3</v>
      </c>
    </row>
    <row r="6846" spans="1:21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587"/>
        <v>4230</v>
      </c>
      <c r="J6846" s="2">
        <v>1</v>
      </c>
      <c r="K6846" s="2">
        <f t="shared" si="585"/>
        <v>13698000</v>
      </c>
      <c r="L6846" s="2">
        <v>1</v>
      </c>
      <c r="M6846" s="2">
        <f t="shared" si="586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581"/>
        <v>7</v>
      </c>
      <c r="S6846">
        <v>0.18</v>
      </c>
      <c r="T6846">
        <v>2.3E-3</v>
      </c>
      <c r="U6846">
        <f t="shared" si="582"/>
        <v>1.3799999999999999E-3</v>
      </c>
    </row>
    <row r="6847" spans="1:21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587"/>
        <v>4230</v>
      </c>
      <c r="J6847" s="2">
        <v>1</v>
      </c>
      <c r="K6847" s="2">
        <f t="shared" si="585"/>
        <v>13700000</v>
      </c>
      <c r="L6847" s="2">
        <v>1</v>
      </c>
      <c r="M6847" s="2">
        <f t="shared" si="586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581"/>
        <v>7</v>
      </c>
      <c r="S6847">
        <v>0.18</v>
      </c>
      <c r="T6847">
        <v>2.3E-3</v>
      </c>
      <c r="U6847">
        <f t="shared" si="582"/>
        <v>1.3799999999999999E-3</v>
      </c>
    </row>
    <row r="6848" spans="1:21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587"/>
        <v>4230</v>
      </c>
      <c r="J6848" s="2">
        <v>1</v>
      </c>
      <c r="K6848" s="2">
        <f t="shared" si="585"/>
        <v>13702000</v>
      </c>
      <c r="L6848" s="2">
        <v>1</v>
      </c>
      <c r="M6848" s="2">
        <f t="shared" si="586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581"/>
        <v>7</v>
      </c>
      <c r="S6848">
        <v>0.18</v>
      </c>
      <c r="T6848">
        <v>2.3E-3</v>
      </c>
      <c r="U6848">
        <f t="shared" si="582"/>
        <v>1.3799999999999999E-3</v>
      </c>
    </row>
    <row r="6849" spans="1:21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587"/>
        <v>4230</v>
      </c>
      <c r="J6849" s="2">
        <v>1</v>
      </c>
      <c r="K6849" s="2">
        <f t="shared" si="585"/>
        <v>13704000</v>
      </c>
      <c r="L6849" s="2">
        <v>1</v>
      </c>
      <c r="M6849" s="2">
        <f t="shared" si="586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581"/>
        <v>7</v>
      </c>
      <c r="S6849">
        <v>0.18</v>
      </c>
      <c r="T6849">
        <v>2.3E-3</v>
      </c>
      <c r="U6849">
        <f t="shared" si="582"/>
        <v>1.3799999999999999E-3</v>
      </c>
    </row>
    <row r="6850" spans="1:21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587"/>
        <v>4230</v>
      </c>
      <c r="J6850" s="2">
        <v>1</v>
      </c>
      <c r="K6850" s="2">
        <f t="shared" si="585"/>
        <v>13706000</v>
      </c>
      <c r="L6850" s="2">
        <v>1</v>
      </c>
      <c r="M6850" s="2">
        <f t="shared" si="586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581"/>
        <v>7</v>
      </c>
      <c r="S6850">
        <v>0.18</v>
      </c>
      <c r="T6850">
        <v>2.3E-3</v>
      </c>
      <c r="U6850">
        <f t="shared" si="582"/>
        <v>1.3799999999999999E-3</v>
      </c>
    </row>
    <row r="6851" spans="1:21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587"/>
        <v>4230</v>
      </c>
      <c r="J6851" s="2">
        <v>1</v>
      </c>
      <c r="K6851" s="2">
        <f t="shared" si="585"/>
        <v>13708000</v>
      </c>
      <c r="L6851" s="2">
        <v>1</v>
      </c>
      <c r="M6851" s="2">
        <f t="shared" si="586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588">QUOTIENT(A6851,1000)+1</f>
        <v>7</v>
      </c>
      <c r="S6851">
        <v>0.18</v>
      </c>
      <c r="T6851">
        <v>2.3E-3</v>
      </c>
      <c r="U6851">
        <f t="shared" si="582"/>
        <v>1.3799999999999999E-3</v>
      </c>
    </row>
    <row r="6852" spans="1:21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587"/>
        <v>4230</v>
      </c>
      <c r="J6852" s="2">
        <v>1</v>
      </c>
      <c r="K6852" s="2">
        <f t="shared" si="585"/>
        <v>13710000</v>
      </c>
      <c r="L6852" s="2">
        <v>1</v>
      </c>
      <c r="M6852" s="2">
        <f t="shared" si="586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588"/>
        <v>7</v>
      </c>
      <c r="S6852">
        <v>0.18</v>
      </c>
      <c r="T6852">
        <v>2.3E-3</v>
      </c>
      <c r="U6852">
        <f t="shared" ref="U6852:U6915" si="589">T6852*0.6</f>
        <v>1.3799999999999999E-3</v>
      </c>
    </row>
    <row r="6853" spans="1:21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587"/>
        <v>4240</v>
      </c>
      <c r="I6853" s="1"/>
      <c r="J6853" s="1">
        <v>1</v>
      </c>
      <c r="K6853" s="1">
        <f t="shared" si="585"/>
        <v>13712000</v>
      </c>
      <c r="L6853" s="1">
        <v>1</v>
      </c>
      <c r="M6853" s="1">
        <f t="shared" si="586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588"/>
        <v>7</v>
      </c>
      <c r="S6853">
        <v>0.18</v>
      </c>
      <c r="T6853">
        <v>2.3E-3</v>
      </c>
      <c r="U6853">
        <f t="shared" si="589"/>
        <v>1.3799999999999999E-3</v>
      </c>
    </row>
    <row r="6854" spans="1:21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587"/>
        <v>4240</v>
      </c>
      <c r="I6854" s="1"/>
      <c r="J6854" s="1">
        <v>1</v>
      </c>
      <c r="K6854" s="1">
        <f t="shared" si="585"/>
        <v>13714000</v>
      </c>
      <c r="L6854" s="1">
        <v>1</v>
      </c>
      <c r="M6854" s="1">
        <f t="shared" si="586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588"/>
        <v>7</v>
      </c>
      <c r="S6854">
        <v>0.18</v>
      </c>
      <c r="T6854">
        <v>2.3E-3</v>
      </c>
      <c r="U6854">
        <f t="shared" si="589"/>
        <v>1.3799999999999999E-3</v>
      </c>
    </row>
    <row r="6855" spans="1:21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587"/>
        <v>4240</v>
      </c>
      <c r="I6855" s="1"/>
      <c r="J6855" s="1">
        <v>1</v>
      </c>
      <c r="K6855" s="1">
        <f t="shared" si="585"/>
        <v>13716000</v>
      </c>
      <c r="L6855" s="1">
        <v>1</v>
      </c>
      <c r="M6855" s="1">
        <f t="shared" si="586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588"/>
        <v>7</v>
      </c>
      <c r="S6855">
        <v>0.18</v>
      </c>
      <c r="T6855">
        <v>2.3E-3</v>
      </c>
      <c r="U6855">
        <f t="shared" si="589"/>
        <v>1.3799999999999999E-3</v>
      </c>
    </row>
    <row r="6856" spans="1:21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587"/>
        <v>4240</v>
      </c>
      <c r="I6856" s="1"/>
      <c r="J6856" s="1">
        <v>1</v>
      </c>
      <c r="K6856" s="1">
        <f t="shared" si="585"/>
        <v>13718000</v>
      </c>
      <c r="L6856" s="1">
        <v>1</v>
      </c>
      <c r="M6856" s="1">
        <f t="shared" si="586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588"/>
        <v>7</v>
      </c>
      <c r="S6856">
        <v>0.18</v>
      </c>
      <c r="T6856">
        <v>2.3E-3</v>
      </c>
      <c r="U6856">
        <f t="shared" si="589"/>
        <v>1.3799999999999999E-3</v>
      </c>
    </row>
    <row r="6857" spans="1:21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587"/>
        <v>4240</v>
      </c>
      <c r="I6857" s="1"/>
      <c r="J6857" s="1">
        <v>1</v>
      </c>
      <c r="K6857" s="1">
        <f t="shared" si="585"/>
        <v>13720000</v>
      </c>
      <c r="L6857" s="1">
        <v>1</v>
      </c>
      <c r="M6857" s="1">
        <f t="shared" si="586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588"/>
        <v>7</v>
      </c>
      <c r="S6857">
        <v>0.18</v>
      </c>
      <c r="T6857">
        <v>2.3E-3</v>
      </c>
      <c r="U6857">
        <f t="shared" si="589"/>
        <v>1.3799999999999999E-3</v>
      </c>
    </row>
    <row r="6858" spans="1:21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587"/>
        <v>4240</v>
      </c>
      <c r="I6858" s="1"/>
      <c r="J6858" s="1">
        <v>1</v>
      </c>
      <c r="K6858" s="1">
        <f t="shared" si="585"/>
        <v>13722000</v>
      </c>
      <c r="L6858" s="1">
        <v>1</v>
      </c>
      <c r="M6858" s="1">
        <f t="shared" si="586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588"/>
        <v>7</v>
      </c>
      <c r="S6858">
        <v>0.18</v>
      </c>
      <c r="T6858">
        <v>2.3E-3</v>
      </c>
      <c r="U6858">
        <f t="shared" si="589"/>
        <v>1.3799999999999999E-3</v>
      </c>
    </row>
    <row r="6859" spans="1:21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587"/>
        <v>4240</v>
      </c>
      <c r="I6859" s="1"/>
      <c r="J6859" s="1">
        <v>1</v>
      </c>
      <c r="K6859" s="1">
        <f t="shared" si="585"/>
        <v>13724000</v>
      </c>
      <c r="L6859" s="1">
        <v>1</v>
      </c>
      <c r="M6859" s="1">
        <f t="shared" si="586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588"/>
        <v>7</v>
      </c>
      <c r="S6859">
        <v>0.18</v>
      </c>
      <c r="T6859">
        <v>2.3E-3</v>
      </c>
      <c r="U6859">
        <f t="shared" si="589"/>
        <v>1.3799999999999999E-3</v>
      </c>
    </row>
    <row r="6860" spans="1:21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587"/>
        <v>4240</v>
      </c>
      <c r="I6860" s="1"/>
      <c r="J6860" s="1">
        <v>1</v>
      </c>
      <c r="K6860" s="1">
        <f t="shared" si="585"/>
        <v>13726000</v>
      </c>
      <c r="L6860" s="1">
        <v>1</v>
      </c>
      <c r="M6860" s="1">
        <f t="shared" si="586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588"/>
        <v>7</v>
      </c>
      <c r="S6860">
        <v>0.18</v>
      </c>
      <c r="T6860">
        <v>2.3E-3</v>
      </c>
      <c r="U6860">
        <f t="shared" si="589"/>
        <v>1.3799999999999999E-3</v>
      </c>
    </row>
    <row r="6861" spans="1:21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587"/>
        <v>4240</v>
      </c>
      <c r="I6861" s="1"/>
      <c r="J6861" s="1">
        <v>1</v>
      </c>
      <c r="K6861" s="1">
        <f t="shared" si="585"/>
        <v>13728000</v>
      </c>
      <c r="L6861" s="1">
        <v>1</v>
      </c>
      <c r="M6861" s="1">
        <f t="shared" si="586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588"/>
        <v>7</v>
      </c>
      <c r="S6861">
        <v>0.18</v>
      </c>
      <c r="T6861">
        <v>2.3E-3</v>
      </c>
      <c r="U6861">
        <f t="shared" si="589"/>
        <v>1.3799999999999999E-3</v>
      </c>
    </row>
    <row r="6862" spans="1:21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587"/>
        <v>4240</v>
      </c>
      <c r="I6862" s="1"/>
      <c r="J6862" s="1">
        <v>1</v>
      </c>
      <c r="K6862" s="1">
        <f t="shared" si="585"/>
        <v>13730000</v>
      </c>
      <c r="L6862" s="1">
        <v>1</v>
      </c>
      <c r="M6862" s="1">
        <f t="shared" si="586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588"/>
        <v>7</v>
      </c>
      <c r="S6862">
        <v>0.18</v>
      </c>
      <c r="T6862">
        <v>2.3E-3</v>
      </c>
      <c r="U6862">
        <f t="shared" si="589"/>
        <v>1.3799999999999999E-3</v>
      </c>
    </row>
    <row r="6863" spans="1:21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587"/>
        <v>4240</v>
      </c>
      <c r="I6863" s="1"/>
      <c r="J6863" s="1">
        <v>1</v>
      </c>
      <c r="K6863" s="1">
        <f t="shared" si="585"/>
        <v>13732000</v>
      </c>
      <c r="L6863" s="1">
        <v>1</v>
      </c>
      <c r="M6863" s="1">
        <f t="shared" si="586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588"/>
        <v>7</v>
      </c>
      <c r="S6863">
        <v>0.18</v>
      </c>
      <c r="T6863">
        <v>2.3E-3</v>
      </c>
      <c r="U6863">
        <f t="shared" si="589"/>
        <v>1.3799999999999999E-3</v>
      </c>
    </row>
    <row r="6864" spans="1:21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587"/>
        <v>4240</v>
      </c>
      <c r="I6864" s="1"/>
      <c r="J6864" s="1">
        <v>1</v>
      </c>
      <c r="K6864" s="1">
        <f t="shared" si="585"/>
        <v>13734000</v>
      </c>
      <c r="L6864" s="1">
        <v>1</v>
      </c>
      <c r="M6864" s="1">
        <f t="shared" si="586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588"/>
        <v>7</v>
      </c>
      <c r="S6864">
        <v>0.18</v>
      </c>
      <c r="T6864">
        <v>2.3E-3</v>
      </c>
      <c r="U6864">
        <f t="shared" si="589"/>
        <v>1.3799999999999999E-3</v>
      </c>
    </row>
    <row r="6865" spans="1:21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587"/>
        <v>4240</v>
      </c>
      <c r="I6865" s="1"/>
      <c r="J6865" s="1">
        <v>1</v>
      </c>
      <c r="K6865" s="1">
        <f t="shared" si="585"/>
        <v>13736000</v>
      </c>
      <c r="L6865" s="1">
        <v>1</v>
      </c>
      <c r="M6865" s="1">
        <f t="shared" si="586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588"/>
        <v>7</v>
      </c>
      <c r="S6865">
        <v>0.18</v>
      </c>
      <c r="T6865">
        <v>2.3E-3</v>
      </c>
      <c r="U6865">
        <f t="shared" si="589"/>
        <v>1.3799999999999999E-3</v>
      </c>
    </row>
    <row r="6866" spans="1:21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587"/>
        <v>4240</v>
      </c>
      <c r="I6866" s="1"/>
      <c r="J6866" s="1">
        <v>1</v>
      </c>
      <c r="K6866" s="1">
        <f t="shared" si="585"/>
        <v>13738000</v>
      </c>
      <c r="L6866" s="1">
        <v>1</v>
      </c>
      <c r="M6866" s="1">
        <f t="shared" si="586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588"/>
        <v>7</v>
      </c>
      <c r="S6866">
        <v>0.18</v>
      </c>
      <c r="T6866">
        <v>2.3E-3</v>
      </c>
      <c r="U6866">
        <f t="shared" si="589"/>
        <v>1.3799999999999999E-3</v>
      </c>
    </row>
    <row r="6867" spans="1:21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587"/>
        <v>4240</v>
      </c>
      <c r="I6867" s="1"/>
      <c r="J6867" s="1">
        <v>1</v>
      </c>
      <c r="K6867" s="1">
        <f t="shared" si="585"/>
        <v>13740000</v>
      </c>
      <c r="L6867" s="1">
        <v>1</v>
      </c>
      <c r="M6867" s="1">
        <f t="shared" si="586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588"/>
        <v>7</v>
      </c>
      <c r="S6867">
        <v>0.18</v>
      </c>
      <c r="T6867">
        <v>2.3E-3</v>
      </c>
      <c r="U6867">
        <f t="shared" si="589"/>
        <v>1.3799999999999999E-3</v>
      </c>
    </row>
    <row r="6868" spans="1:21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587"/>
        <v>4240</v>
      </c>
      <c r="I6868" s="1"/>
      <c r="J6868" s="1">
        <v>1</v>
      </c>
      <c r="K6868" s="1">
        <f t="shared" si="585"/>
        <v>13742000</v>
      </c>
      <c r="L6868" s="1">
        <v>1</v>
      </c>
      <c r="M6868" s="1">
        <f t="shared" si="586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588"/>
        <v>7</v>
      </c>
      <c r="S6868">
        <v>0.18</v>
      </c>
      <c r="T6868">
        <v>2.3E-3</v>
      </c>
      <c r="U6868">
        <f t="shared" si="589"/>
        <v>1.3799999999999999E-3</v>
      </c>
    </row>
    <row r="6869" spans="1:21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587"/>
        <v>4240</v>
      </c>
      <c r="I6869" s="1"/>
      <c r="J6869" s="1">
        <v>1</v>
      </c>
      <c r="K6869" s="1">
        <f t="shared" si="585"/>
        <v>13744000</v>
      </c>
      <c r="L6869" s="1">
        <v>1</v>
      </c>
      <c r="M6869" s="1">
        <f t="shared" si="586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588"/>
        <v>7</v>
      </c>
      <c r="S6869">
        <v>0.18</v>
      </c>
      <c r="T6869">
        <v>2.3E-3</v>
      </c>
      <c r="U6869">
        <f t="shared" si="589"/>
        <v>1.3799999999999999E-3</v>
      </c>
    </row>
    <row r="6870" spans="1:21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587"/>
        <v>4240</v>
      </c>
      <c r="I6870" s="1"/>
      <c r="J6870" s="1">
        <v>1</v>
      </c>
      <c r="K6870" s="1">
        <f t="shared" si="585"/>
        <v>13746000</v>
      </c>
      <c r="L6870" s="1">
        <v>1</v>
      </c>
      <c r="M6870" s="1">
        <f t="shared" si="586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588"/>
        <v>7</v>
      </c>
      <c r="S6870">
        <v>0.18</v>
      </c>
      <c r="T6870">
        <v>2.3E-3</v>
      </c>
      <c r="U6870">
        <f t="shared" si="589"/>
        <v>1.3799999999999999E-3</v>
      </c>
    </row>
    <row r="6871" spans="1:21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587"/>
        <v>4240</v>
      </c>
      <c r="I6871" s="1"/>
      <c r="J6871" s="1">
        <v>1</v>
      </c>
      <c r="K6871" s="1">
        <f t="shared" ref="K6871:K6934" si="590">10000+A6871*2000</f>
        <v>13748000</v>
      </c>
      <c r="L6871" s="1">
        <v>1</v>
      </c>
      <c r="M6871" s="1">
        <f t="shared" ref="M6871:M6934" si="591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588"/>
        <v>7</v>
      </c>
      <c r="S6871">
        <v>0.18</v>
      </c>
      <c r="T6871">
        <v>2.3E-3</v>
      </c>
      <c r="U6871">
        <f t="shared" si="589"/>
        <v>1.3799999999999999E-3</v>
      </c>
    </row>
    <row r="6872" spans="1:21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587"/>
        <v>4240</v>
      </c>
      <c r="I6872" s="1"/>
      <c r="J6872" s="1">
        <v>1</v>
      </c>
      <c r="K6872" s="1">
        <f t="shared" si="590"/>
        <v>13750000</v>
      </c>
      <c r="L6872" s="1">
        <v>1</v>
      </c>
      <c r="M6872" s="1">
        <f t="shared" si="591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588"/>
        <v>7</v>
      </c>
      <c r="S6872">
        <v>0.18</v>
      </c>
      <c r="T6872">
        <v>2.3E-3</v>
      </c>
      <c r="U6872">
        <f t="shared" si="589"/>
        <v>1.3799999999999999E-3</v>
      </c>
    </row>
    <row r="6873" spans="1:21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587"/>
        <v>4240</v>
      </c>
      <c r="I6873" s="1"/>
      <c r="J6873" s="1">
        <v>1</v>
      </c>
      <c r="K6873" s="1">
        <f t="shared" si="590"/>
        <v>13752000</v>
      </c>
      <c r="L6873" s="1">
        <v>1</v>
      </c>
      <c r="M6873" s="1">
        <f t="shared" si="591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588"/>
        <v>7</v>
      </c>
      <c r="S6873">
        <v>0.18</v>
      </c>
      <c r="T6873">
        <v>2.3E-3</v>
      </c>
      <c r="U6873">
        <f t="shared" si="589"/>
        <v>1.3799999999999999E-3</v>
      </c>
    </row>
    <row r="6874" spans="1:21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587"/>
        <v>4240</v>
      </c>
      <c r="I6874" s="1"/>
      <c r="J6874" s="1">
        <v>1</v>
      </c>
      <c r="K6874" s="1">
        <f t="shared" si="590"/>
        <v>13754000</v>
      </c>
      <c r="L6874" s="1">
        <v>1</v>
      </c>
      <c r="M6874" s="1">
        <f t="shared" si="591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588"/>
        <v>7</v>
      </c>
      <c r="S6874">
        <v>0.18</v>
      </c>
      <c r="T6874">
        <v>2.3E-3</v>
      </c>
      <c r="U6874">
        <f t="shared" si="589"/>
        <v>1.3799999999999999E-3</v>
      </c>
    </row>
    <row r="6875" spans="1:21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587"/>
        <v>4240</v>
      </c>
      <c r="I6875" s="1"/>
      <c r="J6875" s="1">
        <v>1</v>
      </c>
      <c r="K6875" s="1">
        <f t="shared" si="590"/>
        <v>13756000</v>
      </c>
      <c r="L6875" s="1">
        <v>1</v>
      </c>
      <c r="M6875" s="1">
        <f t="shared" si="591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588"/>
        <v>7</v>
      </c>
      <c r="S6875">
        <v>0.18</v>
      </c>
      <c r="T6875">
        <v>2.3E-3</v>
      </c>
      <c r="U6875">
        <f t="shared" si="589"/>
        <v>1.3799999999999999E-3</v>
      </c>
    </row>
    <row r="6876" spans="1:21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587"/>
        <v>4240</v>
      </c>
      <c r="I6876" s="1"/>
      <c r="J6876" s="1">
        <v>1</v>
      </c>
      <c r="K6876" s="1">
        <f t="shared" si="590"/>
        <v>13758000</v>
      </c>
      <c r="L6876" s="1">
        <v>1</v>
      </c>
      <c r="M6876" s="1">
        <f t="shared" si="591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588"/>
        <v>7</v>
      </c>
      <c r="S6876">
        <v>0.18</v>
      </c>
      <c r="T6876">
        <v>2.3E-3</v>
      </c>
      <c r="U6876">
        <f t="shared" si="589"/>
        <v>1.3799999999999999E-3</v>
      </c>
    </row>
    <row r="6877" spans="1:21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587"/>
        <v>4240</v>
      </c>
      <c r="I6877" s="1"/>
      <c r="J6877" s="1">
        <v>1</v>
      </c>
      <c r="K6877" s="1">
        <f t="shared" si="590"/>
        <v>13760000</v>
      </c>
      <c r="L6877" s="1">
        <v>1</v>
      </c>
      <c r="M6877" s="1">
        <f t="shared" si="591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588"/>
        <v>7</v>
      </c>
      <c r="S6877">
        <v>0.18</v>
      </c>
      <c r="T6877">
        <v>2.3E-3</v>
      </c>
      <c r="U6877">
        <f t="shared" si="589"/>
        <v>1.3799999999999999E-3</v>
      </c>
    </row>
    <row r="6878" spans="1:21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587"/>
        <v>4250</v>
      </c>
      <c r="I6878" s="1"/>
      <c r="J6878" s="1">
        <v>1</v>
      </c>
      <c r="K6878" s="1">
        <f t="shared" si="590"/>
        <v>13762000</v>
      </c>
      <c r="L6878" s="1">
        <v>1</v>
      </c>
      <c r="M6878" s="1">
        <f t="shared" si="591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588"/>
        <v>7</v>
      </c>
      <c r="S6878">
        <v>0.18</v>
      </c>
      <c r="T6878">
        <v>2.3E-3</v>
      </c>
      <c r="U6878">
        <f t="shared" si="589"/>
        <v>1.3799999999999999E-3</v>
      </c>
    </row>
    <row r="6879" spans="1:21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587"/>
        <v>4250</v>
      </c>
      <c r="I6879" s="1"/>
      <c r="J6879" s="1">
        <v>1</v>
      </c>
      <c r="K6879" s="1">
        <f t="shared" si="590"/>
        <v>13764000</v>
      </c>
      <c r="L6879" s="1">
        <v>1</v>
      </c>
      <c r="M6879" s="1">
        <f t="shared" si="591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588"/>
        <v>7</v>
      </c>
      <c r="S6879">
        <v>0.18</v>
      </c>
      <c r="T6879">
        <v>2.3E-3</v>
      </c>
      <c r="U6879">
        <f t="shared" si="589"/>
        <v>1.3799999999999999E-3</v>
      </c>
    </row>
    <row r="6880" spans="1:21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587"/>
        <v>4250</v>
      </c>
      <c r="I6880" s="1"/>
      <c r="J6880" s="1">
        <v>1</v>
      </c>
      <c r="K6880" s="1">
        <f t="shared" si="590"/>
        <v>13766000</v>
      </c>
      <c r="L6880" s="1">
        <v>1</v>
      </c>
      <c r="M6880" s="1">
        <f t="shared" si="591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588"/>
        <v>7</v>
      </c>
      <c r="S6880">
        <v>0.18</v>
      </c>
      <c r="T6880">
        <v>2.3E-3</v>
      </c>
      <c r="U6880">
        <f t="shared" si="589"/>
        <v>1.3799999999999999E-3</v>
      </c>
    </row>
    <row r="6881" spans="1:21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587"/>
        <v>4250</v>
      </c>
      <c r="I6881" s="1"/>
      <c r="J6881" s="1">
        <v>1</v>
      </c>
      <c r="K6881" s="1">
        <f t="shared" si="590"/>
        <v>13768000</v>
      </c>
      <c r="L6881" s="1">
        <v>1</v>
      </c>
      <c r="M6881" s="1">
        <f t="shared" si="591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588"/>
        <v>7</v>
      </c>
      <c r="S6881">
        <v>0.18</v>
      </c>
      <c r="T6881">
        <v>2.3E-3</v>
      </c>
      <c r="U6881">
        <f t="shared" si="589"/>
        <v>1.3799999999999999E-3</v>
      </c>
    </row>
    <row r="6882" spans="1:21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587"/>
        <v>4250</v>
      </c>
      <c r="I6882" s="1"/>
      <c r="J6882" s="1">
        <v>1</v>
      </c>
      <c r="K6882" s="1">
        <f t="shared" si="590"/>
        <v>13770000</v>
      </c>
      <c r="L6882" s="1">
        <v>1</v>
      </c>
      <c r="M6882" s="1">
        <f t="shared" si="591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588"/>
        <v>7</v>
      </c>
      <c r="S6882">
        <v>0.18</v>
      </c>
      <c r="T6882">
        <v>2.3E-3</v>
      </c>
      <c r="U6882">
        <f t="shared" si="589"/>
        <v>1.3799999999999999E-3</v>
      </c>
    </row>
    <row r="6883" spans="1:21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587"/>
        <v>4250</v>
      </c>
      <c r="I6883" s="1"/>
      <c r="J6883" s="1">
        <v>1</v>
      </c>
      <c r="K6883" s="1">
        <f t="shared" si="590"/>
        <v>13772000</v>
      </c>
      <c r="L6883" s="1">
        <v>1</v>
      </c>
      <c r="M6883" s="1">
        <f t="shared" si="591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588"/>
        <v>7</v>
      </c>
      <c r="S6883">
        <v>0.18</v>
      </c>
      <c r="T6883">
        <v>2.3E-3</v>
      </c>
      <c r="U6883">
        <f t="shared" si="589"/>
        <v>1.3799999999999999E-3</v>
      </c>
    </row>
    <row r="6884" spans="1:21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587"/>
        <v>4250</v>
      </c>
      <c r="I6884" s="1"/>
      <c r="J6884" s="1">
        <v>1</v>
      </c>
      <c r="K6884" s="1">
        <f t="shared" si="590"/>
        <v>13774000</v>
      </c>
      <c r="L6884" s="1">
        <v>1</v>
      </c>
      <c r="M6884" s="1">
        <f t="shared" si="591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588"/>
        <v>7</v>
      </c>
      <c r="S6884">
        <v>0.18</v>
      </c>
      <c r="T6884">
        <v>2.3E-3</v>
      </c>
      <c r="U6884">
        <f t="shared" si="589"/>
        <v>1.3799999999999999E-3</v>
      </c>
    </row>
    <row r="6885" spans="1:21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587"/>
        <v>4250</v>
      </c>
      <c r="I6885" s="1"/>
      <c r="J6885" s="1">
        <v>1</v>
      </c>
      <c r="K6885" s="1">
        <f t="shared" si="590"/>
        <v>13776000</v>
      </c>
      <c r="L6885" s="1">
        <v>1</v>
      </c>
      <c r="M6885" s="1">
        <f t="shared" si="591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588"/>
        <v>7</v>
      </c>
      <c r="S6885">
        <v>0.18</v>
      </c>
      <c r="T6885">
        <v>2.3E-3</v>
      </c>
      <c r="U6885">
        <f t="shared" si="589"/>
        <v>1.3799999999999999E-3</v>
      </c>
    </row>
    <row r="6886" spans="1:21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587"/>
        <v>4250</v>
      </c>
      <c r="I6886" s="1"/>
      <c r="J6886" s="1">
        <v>1</v>
      </c>
      <c r="K6886" s="1">
        <f t="shared" si="590"/>
        <v>13778000</v>
      </c>
      <c r="L6886" s="1">
        <v>1</v>
      </c>
      <c r="M6886" s="1">
        <f t="shared" si="591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588"/>
        <v>7</v>
      </c>
      <c r="S6886">
        <v>0.18</v>
      </c>
      <c r="T6886">
        <v>2.3E-3</v>
      </c>
      <c r="U6886">
        <f t="shared" si="589"/>
        <v>1.3799999999999999E-3</v>
      </c>
    </row>
    <row r="6887" spans="1:21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587"/>
        <v>4250</v>
      </c>
      <c r="I6887" s="1"/>
      <c r="J6887" s="1">
        <v>1</v>
      </c>
      <c r="K6887" s="1">
        <f t="shared" si="590"/>
        <v>13780000</v>
      </c>
      <c r="L6887" s="1">
        <v>1</v>
      </c>
      <c r="M6887" s="1">
        <f t="shared" si="591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588"/>
        <v>7</v>
      </c>
      <c r="S6887">
        <v>0.18</v>
      </c>
      <c r="T6887">
        <v>2.3E-3</v>
      </c>
      <c r="U6887">
        <f t="shared" si="589"/>
        <v>1.3799999999999999E-3</v>
      </c>
    </row>
    <row r="6888" spans="1:21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587"/>
        <v>4250</v>
      </c>
      <c r="I6888" s="1"/>
      <c r="J6888" s="1">
        <v>1</v>
      </c>
      <c r="K6888" s="1">
        <f t="shared" si="590"/>
        <v>13782000</v>
      </c>
      <c r="L6888" s="1">
        <v>1</v>
      </c>
      <c r="M6888" s="1">
        <f t="shared" si="591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588"/>
        <v>7</v>
      </c>
      <c r="S6888">
        <v>0.18</v>
      </c>
      <c r="T6888">
        <v>2.3E-3</v>
      </c>
      <c r="U6888">
        <f t="shared" si="589"/>
        <v>1.3799999999999999E-3</v>
      </c>
    </row>
    <row r="6889" spans="1:21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587"/>
        <v>4250</v>
      </c>
      <c r="I6889" s="1"/>
      <c r="J6889" s="1">
        <v>1</v>
      </c>
      <c r="K6889" s="1">
        <f t="shared" si="590"/>
        <v>13784000</v>
      </c>
      <c r="L6889" s="1">
        <v>1</v>
      </c>
      <c r="M6889" s="1">
        <f t="shared" si="591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588"/>
        <v>7</v>
      </c>
      <c r="S6889">
        <v>0.18</v>
      </c>
      <c r="T6889">
        <v>2.3E-3</v>
      </c>
      <c r="U6889">
        <f t="shared" si="589"/>
        <v>1.3799999999999999E-3</v>
      </c>
    </row>
    <row r="6890" spans="1:21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587"/>
        <v>4250</v>
      </c>
      <c r="I6890" s="1"/>
      <c r="J6890" s="1">
        <v>1</v>
      </c>
      <c r="K6890" s="1">
        <f t="shared" si="590"/>
        <v>13786000</v>
      </c>
      <c r="L6890" s="1">
        <v>1</v>
      </c>
      <c r="M6890" s="1">
        <f t="shared" si="591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588"/>
        <v>7</v>
      </c>
      <c r="S6890">
        <v>0.18</v>
      </c>
      <c r="T6890">
        <v>2.3E-3</v>
      </c>
      <c r="U6890">
        <f t="shared" si="589"/>
        <v>1.3799999999999999E-3</v>
      </c>
    </row>
    <row r="6891" spans="1:21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587"/>
        <v>4250</v>
      </c>
      <c r="I6891" s="1"/>
      <c r="J6891" s="1">
        <v>1</v>
      </c>
      <c r="K6891" s="1">
        <f t="shared" si="590"/>
        <v>13788000</v>
      </c>
      <c r="L6891" s="1">
        <v>1</v>
      </c>
      <c r="M6891" s="1">
        <f t="shared" si="591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588"/>
        <v>7</v>
      </c>
      <c r="S6891">
        <v>0.18</v>
      </c>
      <c r="T6891">
        <v>2.3E-3</v>
      </c>
      <c r="U6891">
        <f t="shared" si="589"/>
        <v>1.3799999999999999E-3</v>
      </c>
    </row>
    <row r="6892" spans="1:21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587"/>
        <v>4250</v>
      </c>
      <c r="I6892" s="1"/>
      <c r="J6892" s="1">
        <v>1</v>
      </c>
      <c r="K6892" s="1">
        <f t="shared" si="590"/>
        <v>13790000</v>
      </c>
      <c r="L6892" s="1">
        <v>1</v>
      </c>
      <c r="M6892" s="1">
        <f t="shared" si="591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588"/>
        <v>7</v>
      </c>
      <c r="S6892">
        <v>0.18</v>
      </c>
      <c r="T6892">
        <v>2.3E-3</v>
      </c>
      <c r="U6892">
        <f t="shared" si="589"/>
        <v>1.3799999999999999E-3</v>
      </c>
    </row>
    <row r="6893" spans="1:21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587"/>
        <v>4250</v>
      </c>
      <c r="I6893" s="1"/>
      <c r="J6893" s="1">
        <v>1</v>
      </c>
      <c r="K6893" s="1">
        <f t="shared" si="590"/>
        <v>13792000</v>
      </c>
      <c r="L6893" s="1">
        <v>1</v>
      </c>
      <c r="M6893" s="1">
        <f t="shared" si="591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588"/>
        <v>7</v>
      </c>
      <c r="S6893">
        <v>0.18</v>
      </c>
      <c r="T6893">
        <v>2.3E-3</v>
      </c>
      <c r="U6893">
        <f t="shared" si="589"/>
        <v>1.3799999999999999E-3</v>
      </c>
    </row>
    <row r="6894" spans="1:21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587"/>
        <v>4250</v>
      </c>
      <c r="I6894" s="1"/>
      <c r="J6894" s="1">
        <v>1</v>
      </c>
      <c r="K6894" s="1">
        <f t="shared" si="590"/>
        <v>13794000</v>
      </c>
      <c r="L6894" s="1">
        <v>1</v>
      </c>
      <c r="M6894" s="1">
        <f t="shared" si="591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588"/>
        <v>7</v>
      </c>
      <c r="S6894">
        <v>0.18</v>
      </c>
      <c r="T6894">
        <v>2.3E-3</v>
      </c>
      <c r="U6894">
        <f t="shared" si="589"/>
        <v>1.3799999999999999E-3</v>
      </c>
    </row>
    <row r="6895" spans="1:21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587"/>
        <v>4250</v>
      </c>
      <c r="I6895" s="1"/>
      <c r="J6895" s="1">
        <v>1</v>
      </c>
      <c r="K6895" s="1">
        <f t="shared" si="590"/>
        <v>13796000</v>
      </c>
      <c r="L6895" s="1">
        <v>1</v>
      </c>
      <c r="M6895" s="1">
        <f t="shared" si="591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588"/>
        <v>7</v>
      </c>
      <c r="S6895">
        <v>0.18</v>
      </c>
      <c r="T6895">
        <v>2.3E-3</v>
      </c>
      <c r="U6895">
        <f t="shared" si="589"/>
        <v>1.3799999999999999E-3</v>
      </c>
    </row>
    <row r="6896" spans="1:21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587"/>
        <v>4250</v>
      </c>
      <c r="I6896" s="1"/>
      <c r="J6896" s="1">
        <v>1</v>
      </c>
      <c r="K6896" s="1">
        <f t="shared" si="590"/>
        <v>13798000</v>
      </c>
      <c r="L6896" s="1">
        <v>1</v>
      </c>
      <c r="M6896" s="1">
        <f t="shared" si="591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588"/>
        <v>7</v>
      </c>
      <c r="S6896">
        <v>0.18</v>
      </c>
      <c r="T6896">
        <v>2.3E-3</v>
      </c>
      <c r="U6896">
        <f t="shared" si="589"/>
        <v>1.3799999999999999E-3</v>
      </c>
    </row>
    <row r="6897" spans="1:21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587"/>
        <v>4250</v>
      </c>
      <c r="I6897" s="1"/>
      <c r="J6897" s="1">
        <v>1</v>
      </c>
      <c r="K6897" s="1">
        <f t="shared" si="590"/>
        <v>13800000</v>
      </c>
      <c r="L6897" s="1">
        <v>1</v>
      </c>
      <c r="M6897" s="1">
        <f t="shared" si="591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588"/>
        <v>7</v>
      </c>
      <c r="S6897">
        <v>0.18</v>
      </c>
      <c r="T6897">
        <v>2.3E-3</v>
      </c>
      <c r="U6897">
        <f t="shared" si="589"/>
        <v>1.3799999999999999E-3</v>
      </c>
    </row>
    <row r="6898" spans="1:21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587"/>
        <v>4250</v>
      </c>
      <c r="I6898" s="1"/>
      <c r="J6898" s="1">
        <v>1</v>
      </c>
      <c r="K6898" s="1">
        <f t="shared" si="590"/>
        <v>13802000</v>
      </c>
      <c r="L6898" s="1">
        <v>1</v>
      </c>
      <c r="M6898" s="1">
        <f t="shared" si="591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588"/>
        <v>7</v>
      </c>
      <c r="S6898">
        <v>0.18</v>
      </c>
      <c r="T6898">
        <v>2.3E-3</v>
      </c>
      <c r="U6898">
        <f t="shared" si="589"/>
        <v>1.3799999999999999E-3</v>
      </c>
    </row>
    <row r="6899" spans="1:21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587"/>
        <v>4250</v>
      </c>
      <c r="I6899" s="1"/>
      <c r="J6899" s="1">
        <v>1</v>
      </c>
      <c r="K6899" s="1">
        <f t="shared" si="590"/>
        <v>13804000</v>
      </c>
      <c r="L6899" s="1">
        <v>1</v>
      </c>
      <c r="M6899" s="1">
        <f t="shared" si="591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588"/>
        <v>7</v>
      </c>
      <c r="S6899">
        <v>0.18</v>
      </c>
      <c r="T6899">
        <v>2.3E-3</v>
      </c>
      <c r="U6899">
        <f t="shared" si="589"/>
        <v>1.3799999999999999E-3</v>
      </c>
    </row>
    <row r="6900" spans="1:21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587"/>
        <v>4250</v>
      </c>
      <c r="I6900" s="1"/>
      <c r="J6900" s="1">
        <v>1</v>
      </c>
      <c r="K6900" s="1">
        <f t="shared" si="590"/>
        <v>13806000</v>
      </c>
      <c r="L6900" s="1">
        <v>1</v>
      </c>
      <c r="M6900" s="1">
        <f t="shared" si="591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588"/>
        <v>7</v>
      </c>
      <c r="S6900">
        <v>0.18</v>
      </c>
      <c r="T6900">
        <v>2.3E-3</v>
      </c>
      <c r="U6900">
        <f t="shared" si="589"/>
        <v>1.3799999999999999E-3</v>
      </c>
    </row>
    <row r="6901" spans="1:21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587"/>
        <v>4250</v>
      </c>
      <c r="I6901" s="1"/>
      <c r="J6901" s="1">
        <v>1</v>
      </c>
      <c r="K6901" s="1">
        <f t="shared" si="590"/>
        <v>13808000</v>
      </c>
      <c r="L6901" s="1">
        <v>1</v>
      </c>
      <c r="M6901" s="1">
        <f t="shared" si="591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588"/>
        <v>7</v>
      </c>
      <c r="S6901">
        <v>0.18</v>
      </c>
      <c r="T6901">
        <v>2.3E-3</v>
      </c>
      <c r="U6901">
        <f t="shared" si="589"/>
        <v>1.3799999999999999E-3</v>
      </c>
    </row>
    <row r="6902" spans="1:21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587"/>
        <v>4250</v>
      </c>
      <c r="I6902" s="1"/>
      <c r="J6902" s="1">
        <v>1</v>
      </c>
      <c r="K6902" s="1">
        <f t="shared" si="590"/>
        <v>13810000</v>
      </c>
      <c r="L6902" s="1">
        <v>1</v>
      </c>
      <c r="M6902" s="1">
        <f t="shared" si="591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588"/>
        <v>7</v>
      </c>
      <c r="S6902">
        <v>0.18</v>
      </c>
      <c r="T6902">
        <v>2.3E-3</v>
      </c>
      <c r="U6902">
        <f t="shared" si="589"/>
        <v>1.3799999999999999E-3</v>
      </c>
    </row>
    <row r="6903" spans="1:21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587"/>
        <v>4260</v>
      </c>
      <c r="J6903" s="2">
        <v>1</v>
      </c>
      <c r="K6903" s="2">
        <f t="shared" si="590"/>
        <v>13812000</v>
      </c>
      <c r="L6903" s="2">
        <v>1</v>
      </c>
      <c r="M6903" s="2">
        <f t="shared" si="591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588"/>
        <v>7</v>
      </c>
      <c r="S6903">
        <v>0.18</v>
      </c>
      <c r="T6903">
        <v>2.3E-3</v>
      </c>
      <c r="U6903">
        <f t="shared" si="589"/>
        <v>1.3799999999999999E-3</v>
      </c>
    </row>
    <row r="6904" spans="1:21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587"/>
        <v>4260</v>
      </c>
      <c r="J6904" s="2">
        <v>1</v>
      </c>
      <c r="K6904" s="2">
        <f t="shared" si="590"/>
        <v>13814000</v>
      </c>
      <c r="L6904" s="2">
        <v>1</v>
      </c>
      <c r="M6904" s="2">
        <f t="shared" si="591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588"/>
        <v>7</v>
      </c>
      <c r="S6904">
        <v>0.18</v>
      </c>
      <c r="T6904">
        <v>2.3E-3</v>
      </c>
      <c r="U6904">
        <f t="shared" si="589"/>
        <v>1.3799999999999999E-3</v>
      </c>
    </row>
    <row r="6905" spans="1:21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587"/>
        <v>4260</v>
      </c>
      <c r="J6905" s="2">
        <v>1</v>
      </c>
      <c r="K6905" s="2">
        <f t="shared" si="590"/>
        <v>13816000</v>
      </c>
      <c r="L6905" s="2">
        <v>1</v>
      </c>
      <c r="M6905" s="2">
        <f t="shared" si="591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588"/>
        <v>7</v>
      </c>
      <c r="S6905">
        <v>0.18</v>
      </c>
      <c r="T6905">
        <v>2.3E-3</v>
      </c>
      <c r="U6905">
        <f t="shared" si="589"/>
        <v>1.3799999999999999E-3</v>
      </c>
    </row>
    <row r="6906" spans="1:21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587"/>
        <v>4260</v>
      </c>
      <c r="J6906" s="2">
        <v>1</v>
      </c>
      <c r="K6906" s="2">
        <f t="shared" si="590"/>
        <v>13818000</v>
      </c>
      <c r="L6906" s="2">
        <v>1</v>
      </c>
      <c r="M6906" s="2">
        <f t="shared" si="591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588"/>
        <v>7</v>
      </c>
      <c r="S6906">
        <v>0.18</v>
      </c>
      <c r="T6906">
        <v>2.3E-3</v>
      </c>
      <c r="U6906">
        <f t="shared" si="589"/>
        <v>1.3799999999999999E-3</v>
      </c>
    </row>
    <row r="6907" spans="1:21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587"/>
        <v>4260</v>
      </c>
      <c r="J6907" s="2">
        <v>1</v>
      </c>
      <c r="K6907" s="2">
        <f t="shared" si="590"/>
        <v>13820000</v>
      </c>
      <c r="L6907" s="2">
        <v>1</v>
      </c>
      <c r="M6907" s="2">
        <f t="shared" si="591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588"/>
        <v>7</v>
      </c>
      <c r="S6907">
        <v>0.18</v>
      </c>
      <c r="T6907">
        <v>2.3E-3</v>
      </c>
      <c r="U6907">
        <f t="shared" si="589"/>
        <v>1.3799999999999999E-3</v>
      </c>
    </row>
    <row r="6908" spans="1:21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592">ROUNDDOWN(A6907/50*20+1500,-1)</f>
        <v>4260</v>
      </c>
      <c r="J6908" s="2">
        <v>1</v>
      </c>
      <c r="K6908" s="2">
        <f t="shared" si="590"/>
        <v>13822000</v>
      </c>
      <c r="L6908" s="2">
        <v>1</v>
      </c>
      <c r="M6908" s="2">
        <f t="shared" si="591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588"/>
        <v>7</v>
      </c>
      <c r="S6908">
        <v>0.18</v>
      </c>
      <c r="T6908">
        <v>2.3E-3</v>
      </c>
      <c r="U6908">
        <f t="shared" si="589"/>
        <v>1.3799999999999999E-3</v>
      </c>
    </row>
    <row r="6909" spans="1:21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592"/>
        <v>4260</v>
      </c>
      <c r="J6909" s="2">
        <v>1</v>
      </c>
      <c r="K6909" s="2">
        <f t="shared" si="590"/>
        <v>13824000</v>
      </c>
      <c r="L6909" s="2">
        <v>1</v>
      </c>
      <c r="M6909" s="2">
        <f t="shared" si="591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588"/>
        <v>7</v>
      </c>
      <c r="S6909">
        <v>0.18</v>
      </c>
      <c r="T6909">
        <v>2.3E-3</v>
      </c>
      <c r="U6909">
        <f t="shared" si="589"/>
        <v>1.3799999999999999E-3</v>
      </c>
    </row>
    <row r="6910" spans="1:21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592"/>
        <v>4260</v>
      </c>
      <c r="J6910" s="2">
        <v>1</v>
      </c>
      <c r="K6910" s="2">
        <f t="shared" si="590"/>
        <v>13826000</v>
      </c>
      <c r="L6910" s="2">
        <v>1</v>
      </c>
      <c r="M6910" s="2">
        <f t="shared" si="591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588"/>
        <v>7</v>
      </c>
      <c r="S6910">
        <v>0.18</v>
      </c>
      <c r="T6910">
        <v>2.3E-3</v>
      </c>
      <c r="U6910">
        <f t="shared" si="589"/>
        <v>1.3799999999999999E-3</v>
      </c>
    </row>
    <row r="6911" spans="1:21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592"/>
        <v>4260</v>
      </c>
      <c r="J6911" s="2">
        <v>1</v>
      </c>
      <c r="K6911" s="2">
        <f t="shared" si="590"/>
        <v>13828000</v>
      </c>
      <c r="L6911" s="2">
        <v>1</v>
      </c>
      <c r="M6911" s="2">
        <f t="shared" si="591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588"/>
        <v>7</v>
      </c>
      <c r="S6911">
        <v>0.18</v>
      </c>
      <c r="T6911">
        <v>2.3E-3</v>
      </c>
      <c r="U6911">
        <f t="shared" si="589"/>
        <v>1.3799999999999999E-3</v>
      </c>
    </row>
    <row r="6912" spans="1:21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592"/>
        <v>4260</v>
      </c>
      <c r="J6912" s="2">
        <v>1</v>
      </c>
      <c r="K6912" s="2">
        <f t="shared" si="590"/>
        <v>13830000</v>
      </c>
      <c r="L6912" s="2">
        <v>1</v>
      </c>
      <c r="M6912" s="2">
        <f t="shared" si="591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588"/>
        <v>7</v>
      </c>
      <c r="S6912">
        <v>0.18</v>
      </c>
      <c r="T6912">
        <v>2.3E-3</v>
      </c>
      <c r="U6912">
        <f t="shared" si="589"/>
        <v>1.3799999999999999E-3</v>
      </c>
    </row>
    <row r="6913" spans="1:21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592"/>
        <v>4260</v>
      </c>
      <c r="J6913" s="2">
        <v>1</v>
      </c>
      <c r="K6913" s="2">
        <f t="shared" si="590"/>
        <v>13832000</v>
      </c>
      <c r="L6913" s="2">
        <v>1</v>
      </c>
      <c r="M6913" s="2">
        <f t="shared" si="591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588"/>
        <v>7</v>
      </c>
      <c r="S6913">
        <v>0.18</v>
      </c>
      <c r="T6913">
        <v>2.3E-3</v>
      </c>
      <c r="U6913">
        <f t="shared" si="589"/>
        <v>1.3799999999999999E-3</v>
      </c>
    </row>
    <row r="6914" spans="1:21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592"/>
        <v>4260</v>
      </c>
      <c r="J6914" s="2">
        <v>1</v>
      </c>
      <c r="K6914" s="2">
        <f t="shared" si="590"/>
        <v>13834000</v>
      </c>
      <c r="L6914" s="2">
        <v>1</v>
      </c>
      <c r="M6914" s="2">
        <f t="shared" si="591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588"/>
        <v>7</v>
      </c>
      <c r="S6914">
        <v>0.18</v>
      </c>
      <c r="T6914">
        <v>2.3E-3</v>
      </c>
      <c r="U6914">
        <f t="shared" si="589"/>
        <v>1.3799999999999999E-3</v>
      </c>
    </row>
    <row r="6915" spans="1:21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592"/>
        <v>4260</v>
      </c>
      <c r="J6915" s="2">
        <v>1</v>
      </c>
      <c r="K6915" s="2">
        <f t="shared" si="590"/>
        <v>13836000</v>
      </c>
      <c r="L6915" s="2">
        <v>1</v>
      </c>
      <c r="M6915" s="2">
        <f t="shared" si="591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593">QUOTIENT(A6915,1000)+1</f>
        <v>7</v>
      </c>
      <c r="S6915">
        <v>0.18</v>
      </c>
      <c r="T6915">
        <v>2.3E-3</v>
      </c>
      <c r="U6915">
        <f t="shared" si="589"/>
        <v>1.3799999999999999E-3</v>
      </c>
    </row>
    <row r="6916" spans="1:21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592"/>
        <v>4260</v>
      </c>
      <c r="J6916" s="2">
        <v>1</v>
      </c>
      <c r="K6916" s="2">
        <f t="shared" si="590"/>
        <v>13838000</v>
      </c>
      <c r="L6916" s="2">
        <v>1</v>
      </c>
      <c r="M6916" s="2">
        <f t="shared" si="591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593"/>
        <v>7</v>
      </c>
      <c r="S6916">
        <v>0.18</v>
      </c>
      <c r="T6916">
        <v>2.3E-3</v>
      </c>
      <c r="U6916">
        <f t="shared" ref="U6916:U6979" si="594">T6916*0.6</f>
        <v>1.3799999999999999E-3</v>
      </c>
    </row>
    <row r="6917" spans="1:21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592"/>
        <v>4260</v>
      </c>
      <c r="J6917" s="2">
        <v>1</v>
      </c>
      <c r="K6917" s="2">
        <f t="shared" si="590"/>
        <v>13840000</v>
      </c>
      <c r="L6917" s="2">
        <v>1</v>
      </c>
      <c r="M6917" s="2">
        <f t="shared" si="591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593"/>
        <v>7</v>
      </c>
      <c r="S6917">
        <v>0.18</v>
      </c>
      <c r="T6917">
        <v>2.3E-3</v>
      </c>
      <c r="U6917">
        <f t="shared" si="594"/>
        <v>1.3799999999999999E-3</v>
      </c>
    </row>
    <row r="6918" spans="1:21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592"/>
        <v>4260</v>
      </c>
      <c r="J6918" s="2">
        <v>1</v>
      </c>
      <c r="K6918" s="2">
        <f t="shared" si="590"/>
        <v>13842000</v>
      </c>
      <c r="L6918" s="2">
        <v>1</v>
      </c>
      <c r="M6918" s="2">
        <f t="shared" si="591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593"/>
        <v>7</v>
      </c>
      <c r="S6918">
        <v>0.18</v>
      </c>
      <c r="T6918">
        <v>2.3E-3</v>
      </c>
      <c r="U6918">
        <f t="shared" si="594"/>
        <v>1.3799999999999999E-3</v>
      </c>
    </row>
    <row r="6919" spans="1:21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592"/>
        <v>4260</v>
      </c>
      <c r="J6919" s="2">
        <v>1</v>
      </c>
      <c r="K6919" s="2">
        <f t="shared" si="590"/>
        <v>13844000</v>
      </c>
      <c r="L6919" s="2">
        <v>1</v>
      </c>
      <c r="M6919" s="2">
        <f t="shared" si="591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593"/>
        <v>7</v>
      </c>
      <c r="S6919">
        <v>0.18</v>
      </c>
      <c r="T6919">
        <v>2.3E-3</v>
      </c>
      <c r="U6919">
        <f t="shared" si="594"/>
        <v>1.3799999999999999E-3</v>
      </c>
    </row>
    <row r="6920" spans="1:21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592"/>
        <v>4260</v>
      </c>
      <c r="J6920" s="2">
        <v>1</v>
      </c>
      <c r="K6920" s="2">
        <f t="shared" si="590"/>
        <v>13846000</v>
      </c>
      <c r="L6920" s="2">
        <v>1</v>
      </c>
      <c r="M6920" s="2">
        <f t="shared" si="591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593"/>
        <v>7</v>
      </c>
      <c r="S6920">
        <v>0.18</v>
      </c>
      <c r="T6920">
        <v>2.3E-3</v>
      </c>
      <c r="U6920">
        <f t="shared" si="594"/>
        <v>1.3799999999999999E-3</v>
      </c>
    </row>
    <row r="6921" spans="1:21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592"/>
        <v>4260</v>
      </c>
      <c r="J6921" s="2">
        <v>1</v>
      </c>
      <c r="K6921" s="2">
        <f t="shared" si="590"/>
        <v>13848000</v>
      </c>
      <c r="L6921" s="2">
        <v>1</v>
      </c>
      <c r="M6921" s="2">
        <f t="shared" si="591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593"/>
        <v>7</v>
      </c>
      <c r="S6921">
        <v>0.18</v>
      </c>
      <c r="T6921">
        <v>2.3E-3</v>
      </c>
      <c r="U6921">
        <f t="shared" si="594"/>
        <v>1.3799999999999999E-3</v>
      </c>
    </row>
    <row r="6922" spans="1:21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592"/>
        <v>4260</v>
      </c>
      <c r="J6922" s="2">
        <v>1</v>
      </c>
      <c r="K6922" s="2">
        <f t="shared" si="590"/>
        <v>13850000</v>
      </c>
      <c r="L6922" s="2">
        <v>1</v>
      </c>
      <c r="M6922" s="2">
        <f t="shared" si="591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593"/>
        <v>7</v>
      </c>
      <c r="S6922">
        <v>0.18</v>
      </c>
      <c r="T6922">
        <v>2.3E-3</v>
      </c>
      <c r="U6922">
        <f t="shared" si="594"/>
        <v>1.3799999999999999E-3</v>
      </c>
    </row>
    <row r="6923" spans="1:21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592"/>
        <v>4260</v>
      </c>
      <c r="J6923" s="2">
        <v>1</v>
      </c>
      <c r="K6923" s="2">
        <f t="shared" si="590"/>
        <v>13852000</v>
      </c>
      <c r="L6923" s="2">
        <v>1</v>
      </c>
      <c r="M6923" s="2">
        <f t="shared" si="591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593"/>
        <v>7</v>
      </c>
      <c r="S6923">
        <v>0.18</v>
      </c>
      <c r="T6923">
        <v>2.3E-3</v>
      </c>
      <c r="U6923">
        <f t="shared" si="594"/>
        <v>1.3799999999999999E-3</v>
      </c>
    </row>
    <row r="6924" spans="1:21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592"/>
        <v>4260</v>
      </c>
      <c r="J6924" s="2">
        <v>1</v>
      </c>
      <c r="K6924" s="2">
        <f t="shared" si="590"/>
        <v>13854000</v>
      </c>
      <c r="L6924" s="2">
        <v>1</v>
      </c>
      <c r="M6924" s="2">
        <f t="shared" si="591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593"/>
        <v>7</v>
      </c>
      <c r="S6924">
        <v>0.18</v>
      </c>
      <c r="T6924">
        <v>2.3E-3</v>
      </c>
      <c r="U6924">
        <f t="shared" si="594"/>
        <v>1.3799999999999999E-3</v>
      </c>
    </row>
    <row r="6925" spans="1:21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592"/>
        <v>4260</v>
      </c>
      <c r="J6925" s="2">
        <v>1</v>
      </c>
      <c r="K6925" s="2">
        <f t="shared" si="590"/>
        <v>13856000</v>
      </c>
      <c r="L6925" s="2">
        <v>1</v>
      </c>
      <c r="M6925" s="2">
        <f t="shared" si="591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593"/>
        <v>7</v>
      </c>
      <c r="S6925">
        <v>0.18</v>
      </c>
      <c r="T6925">
        <v>2.3E-3</v>
      </c>
      <c r="U6925">
        <f t="shared" si="594"/>
        <v>1.3799999999999999E-3</v>
      </c>
    </row>
    <row r="6926" spans="1:21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592"/>
        <v>4260</v>
      </c>
      <c r="J6926" s="2">
        <v>1</v>
      </c>
      <c r="K6926" s="2">
        <f t="shared" si="590"/>
        <v>13858000</v>
      </c>
      <c r="L6926" s="2">
        <v>1</v>
      </c>
      <c r="M6926" s="2">
        <f t="shared" si="591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593"/>
        <v>7</v>
      </c>
      <c r="S6926">
        <v>0.18</v>
      </c>
      <c r="T6926">
        <v>2.3E-3</v>
      </c>
      <c r="U6926">
        <f t="shared" si="594"/>
        <v>1.3799999999999999E-3</v>
      </c>
    </row>
    <row r="6927" spans="1:21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592"/>
        <v>4260</v>
      </c>
      <c r="J6927" s="2">
        <v>1</v>
      </c>
      <c r="K6927" s="2">
        <f t="shared" si="590"/>
        <v>13860000</v>
      </c>
      <c r="L6927" s="2">
        <v>1</v>
      </c>
      <c r="M6927" s="2">
        <f t="shared" si="591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593"/>
        <v>7</v>
      </c>
      <c r="S6927">
        <v>0.18</v>
      </c>
      <c r="T6927">
        <v>2.3E-3</v>
      </c>
      <c r="U6927">
        <f t="shared" si="594"/>
        <v>1.3799999999999999E-3</v>
      </c>
    </row>
    <row r="6928" spans="1:21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592"/>
        <v>4270</v>
      </c>
      <c r="J6928" s="2">
        <v>1</v>
      </c>
      <c r="K6928" s="2">
        <f t="shared" si="590"/>
        <v>13862000</v>
      </c>
      <c r="L6928" s="2">
        <v>1</v>
      </c>
      <c r="M6928" s="2">
        <f t="shared" si="591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593"/>
        <v>7</v>
      </c>
      <c r="S6928">
        <v>0.18</v>
      </c>
      <c r="T6928">
        <v>2.3E-3</v>
      </c>
      <c r="U6928">
        <f t="shared" si="594"/>
        <v>1.3799999999999999E-3</v>
      </c>
    </row>
    <row r="6929" spans="1:21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592"/>
        <v>4270</v>
      </c>
      <c r="J6929" s="2">
        <v>1</v>
      </c>
      <c r="K6929" s="2">
        <f t="shared" si="590"/>
        <v>13864000</v>
      </c>
      <c r="L6929" s="2">
        <v>1</v>
      </c>
      <c r="M6929" s="2">
        <f t="shared" si="591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593"/>
        <v>7</v>
      </c>
      <c r="S6929">
        <v>0.18</v>
      </c>
      <c r="T6929">
        <v>2.3E-3</v>
      </c>
      <c r="U6929">
        <f t="shared" si="594"/>
        <v>1.3799999999999999E-3</v>
      </c>
    </row>
    <row r="6930" spans="1:21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592"/>
        <v>4270</v>
      </c>
      <c r="J6930" s="2">
        <v>1</v>
      </c>
      <c r="K6930" s="2">
        <f t="shared" si="590"/>
        <v>13866000</v>
      </c>
      <c r="L6930" s="2">
        <v>1</v>
      </c>
      <c r="M6930" s="2">
        <f t="shared" si="591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593"/>
        <v>7</v>
      </c>
      <c r="S6930">
        <v>0.18</v>
      </c>
      <c r="T6930">
        <v>2.3E-3</v>
      </c>
      <c r="U6930">
        <f t="shared" si="594"/>
        <v>1.3799999999999999E-3</v>
      </c>
    </row>
    <row r="6931" spans="1:21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592"/>
        <v>4270</v>
      </c>
      <c r="J6931" s="2">
        <v>1</v>
      </c>
      <c r="K6931" s="2">
        <f t="shared" si="590"/>
        <v>13868000</v>
      </c>
      <c r="L6931" s="2">
        <v>1</v>
      </c>
      <c r="M6931" s="2">
        <f t="shared" si="591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593"/>
        <v>7</v>
      </c>
      <c r="S6931">
        <v>0.18</v>
      </c>
      <c r="T6931">
        <v>2.3E-3</v>
      </c>
      <c r="U6931">
        <f t="shared" si="594"/>
        <v>1.3799999999999999E-3</v>
      </c>
    </row>
    <row r="6932" spans="1:21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592"/>
        <v>4270</v>
      </c>
      <c r="J6932" s="2">
        <v>1</v>
      </c>
      <c r="K6932" s="2">
        <f t="shared" si="590"/>
        <v>13870000</v>
      </c>
      <c r="L6932" s="2">
        <v>1</v>
      </c>
      <c r="M6932" s="2">
        <f t="shared" si="591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593"/>
        <v>7</v>
      </c>
      <c r="S6932">
        <v>0.18</v>
      </c>
      <c r="T6932">
        <v>2.3E-3</v>
      </c>
      <c r="U6932">
        <f t="shared" si="594"/>
        <v>1.3799999999999999E-3</v>
      </c>
    </row>
    <row r="6933" spans="1:21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592"/>
        <v>4270</v>
      </c>
      <c r="J6933" s="2">
        <v>1</v>
      </c>
      <c r="K6933" s="2">
        <f t="shared" si="590"/>
        <v>13872000</v>
      </c>
      <c r="L6933" s="2">
        <v>1</v>
      </c>
      <c r="M6933" s="2">
        <f t="shared" si="591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593"/>
        <v>7</v>
      </c>
      <c r="S6933">
        <v>0.18</v>
      </c>
      <c r="T6933">
        <v>2.3E-3</v>
      </c>
      <c r="U6933">
        <f t="shared" si="594"/>
        <v>1.3799999999999999E-3</v>
      </c>
    </row>
    <row r="6934" spans="1:21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592"/>
        <v>4270</v>
      </c>
      <c r="J6934" s="2">
        <v>1</v>
      </c>
      <c r="K6934" s="2">
        <f t="shared" si="590"/>
        <v>13874000</v>
      </c>
      <c r="L6934" s="2">
        <v>1</v>
      </c>
      <c r="M6934" s="2">
        <f t="shared" si="591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593"/>
        <v>7</v>
      </c>
      <c r="S6934">
        <v>0.18</v>
      </c>
      <c r="T6934">
        <v>2.3E-3</v>
      </c>
      <c r="U6934">
        <f t="shared" si="594"/>
        <v>1.3799999999999999E-3</v>
      </c>
    </row>
    <row r="6935" spans="1:21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592"/>
        <v>4270</v>
      </c>
      <c r="J6935" s="2">
        <v>1</v>
      </c>
      <c r="K6935" s="2">
        <f t="shared" ref="K6935:K6998" si="595">10000+A6935*2000</f>
        <v>13876000</v>
      </c>
      <c r="L6935" s="2">
        <v>1</v>
      </c>
      <c r="M6935" s="2">
        <f t="shared" ref="M6935:M6998" si="596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593"/>
        <v>7</v>
      </c>
      <c r="S6935">
        <v>0.18</v>
      </c>
      <c r="T6935">
        <v>2.3E-3</v>
      </c>
      <c r="U6935">
        <f t="shared" si="594"/>
        <v>1.3799999999999999E-3</v>
      </c>
    </row>
    <row r="6936" spans="1:21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592"/>
        <v>4270</v>
      </c>
      <c r="J6936" s="2">
        <v>1</v>
      </c>
      <c r="K6936" s="2">
        <f t="shared" si="595"/>
        <v>13878000</v>
      </c>
      <c r="L6936" s="2">
        <v>1</v>
      </c>
      <c r="M6936" s="2">
        <f t="shared" si="596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593"/>
        <v>7</v>
      </c>
      <c r="S6936">
        <v>0.18</v>
      </c>
      <c r="T6936">
        <v>2.3E-3</v>
      </c>
      <c r="U6936">
        <f t="shared" si="594"/>
        <v>1.3799999999999999E-3</v>
      </c>
    </row>
    <row r="6937" spans="1:21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592"/>
        <v>4270</v>
      </c>
      <c r="J6937" s="2">
        <v>1</v>
      </c>
      <c r="K6937" s="2">
        <f t="shared" si="595"/>
        <v>13880000</v>
      </c>
      <c r="L6937" s="2">
        <v>1</v>
      </c>
      <c r="M6937" s="2">
        <f t="shared" si="596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593"/>
        <v>7</v>
      </c>
      <c r="S6937">
        <v>0.18</v>
      </c>
      <c r="T6937">
        <v>2.3E-3</v>
      </c>
      <c r="U6937">
        <f t="shared" si="594"/>
        <v>1.3799999999999999E-3</v>
      </c>
    </row>
    <row r="6938" spans="1:21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592"/>
        <v>4270</v>
      </c>
      <c r="J6938" s="2">
        <v>1</v>
      </c>
      <c r="K6938" s="2">
        <f t="shared" si="595"/>
        <v>13882000</v>
      </c>
      <c r="L6938" s="2">
        <v>1</v>
      </c>
      <c r="M6938" s="2">
        <f t="shared" si="596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593"/>
        <v>7</v>
      </c>
      <c r="S6938">
        <v>0.18</v>
      </c>
      <c r="T6938">
        <v>2.3E-3</v>
      </c>
      <c r="U6938">
        <f t="shared" si="594"/>
        <v>1.3799999999999999E-3</v>
      </c>
    </row>
    <row r="6939" spans="1:21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592"/>
        <v>4270</v>
      </c>
      <c r="J6939" s="2">
        <v>1</v>
      </c>
      <c r="K6939" s="2">
        <f t="shared" si="595"/>
        <v>13884000</v>
      </c>
      <c r="L6939" s="2">
        <v>1</v>
      </c>
      <c r="M6939" s="2">
        <f t="shared" si="596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593"/>
        <v>7</v>
      </c>
      <c r="S6939">
        <v>0.18</v>
      </c>
      <c r="T6939">
        <v>2.3E-3</v>
      </c>
      <c r="U6939">
        <f t="shared" si="594"/>
        <v>1.3799999999999999E-3</v>
      </c>
    </row>
    <row r="6940" spans="1:21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592"/>
        <v>4270</v>
      </c>
      <c r="J6940" s="2">
        <v>1</v>
      </c>
      <c r="K6940" s="2">
        <f t="shared" si="595"/>
        <v>13886000</v>
      </c>
      <c r="L6940" s="2">
        <v>1</v>
      </c>
      <c r="M6940" s="2">
        <f t="shared" si="596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593"/>
        <v>7</v>
      </c>
      <c r="S6940">
        <v>0.18</v>
      </c>
      <c r="T6940">
        <v>2.3E-3</v>
      </c>
      <c r="U6940">
        <f t="shared" si="594"/>
        <v>1.3799999999999999E-3</v>
      </c>
    </row>
    <row r="6941" spans="1:21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592"/>
        <v>4270</v>
      </c>
      <c r="J6941" s="2">
        <v>1</v>
      </c>
      <c r="K6941" s="2">
        <f t="shared" si="595"/>
        <v>13888000</v>
      </c>
      <c r="L6941" s="2">
        <v>1</v>
      </c>
      <c r="M6941" s="2">
        <f t="shared" si="596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593"/>
        <v>7</v>
      </c>
      <c r="S6941">
        <v>0.18</v>
      </c>
      <c r="T6941">
        <v>2.3E-3</v>
      </c>
      <c r="U6941">
        <f t="shared" si="594"/>
        <v>1.3799999999999999E-3</v>
      </c>
    </row>
    <row r="6942" spans="1:21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592"/>
        <v>4270</v>
      </c>
      <c r="J6942" s="2">
        <v>1</v>
      </c>
      <c r="K6942" s="2">
        <f t="shared" si="595"/>
        <v>13890000</v>
      </c>
      <c r="L6942" s="2">
        <v>1</v>
      </c>
      <c r="M6942" s="2">
        <f t="shared" si="596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593"/>
        <v>7</v>
      </c>
      <c r="S6942">
        <v>0.18</v>
      </c>
      <c r="T6942">
        <v>2.3E-3</v>
      </c>
      <c r="U6942">
        <f t="shared" si="594"/>
        <v>1.3799999999999999E-3</v>
      </c>
    </row>
    <row r="6943" spans="1:21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592"/>
        <v>4270</v>
      </c>
      <c r="J6943" s="2">
        <v>1</v>
      </c>
      <c r="K6943" s="2">
        <f t="shared" si="595"/>
        <v>13892000</v>
      </c>
      <c r="L6943" s="2">
        <v>1</v>
      </c>
      <c r="M6943" s="2">
        <f t="shared" si="596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593"/>
        <v>7</v>
      </c>
      <c r="S6943">
        <v>0.18</v>
      </c>
      <c r="T6943">
        <v>2.3E-3</v>
      </c>
      <c r="U6943">
        <f t="shared" si="594"/>
        <v>1.3799999999999999E-3</v>
      </c>
    </row>
    <row r="6944" spans="1:21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592"/>
        <v>4270</v>
      </c>
      <c r="J6944" s="2">
        <v>1</v>
      </c>
      <c r="K6944" s="2">
        <f t="shared" si="595"/>
        <v>13894000</v>
      </c>
      <c r="L6944" s="2">
        <v>1</v>
      </c>
      <c r="M6944" s="2">
        <f t="shared" si="596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593"/>
        <v>7</v>
      </c>
      <c r="S6944">
        <v>0.18</v>
      </c>
      <c r="T6944">
        <v>2.3E-3</v>
      </c>
      <c r="U6944">
        <f t="shared" si="594"/>
        <v>1.3799999999999999E-3</v>
      </c>
    </row>
    <row r="6945" spans="1:21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592"/>
        <v>4270</v>
      </c>
      <c r="J6945" s="2">
        <v>1</v>
      </c>
      <c r="K6945" s="2">
        <f t="shared" si="595"/>
        <v>13896000</v>
      </c>
      <c r="L6945" s="2">
        <v>1</v>
      </c>
      <c r="M6945" s="2">
        <f t="shared" si="596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593"/>
        <v>7</v>
      </c>
      <c r="S6945">
        <v>0.18</v>
      </c>
      <c r="T6945">
        <v>2.3E-3</v>
      </c>
      <c r="U6945">
        <f t="shared" si="594"/>
        <v>1.3799999999999999E-3</v>
      </c>
    </row>
    <row r="6946" spans="1:21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592"/>
        <v>4270</v>
      </c>
      <c r="J6946" s="2">
        <v>1</v>
      </c>
      <c r="K6946" s="2">
        <f t="shared" si="595"/>
        <v>13898000</v>
      </c>
      <c r="L6946" s="2">
        <v>1</v>
      </c>
      <c r="M6946" s="2">
        <f t="shared" si="596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593"/>
        <v>7</v>
      </c>
      <c r="S6946">
        <v>0.18</v>
      </c>
      <c r="T6946">
        <v>2.3E-3</v>
      </c>
      <c r="U6946">
        <f t="shared" si="594"/>
        <v>1.3799999999999999E-3</v>
      </c>
    </row>
    <row r="6947" spans="1:21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592"/>
        <v>4270</v>
      </c>
      <c r="J6947" s="2">
        <v>1</v>
      </c>
      <c r="K6947" s="2">
        <f t="shared" si="595"/>
        <v>13900000</v>
      </c>
      <c r="L6947" s="2">
        <v>1</v>
      </c>
      <c r="M6947" s="2">
        <f t="shared" si="596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593"/>
        <v>7</v>
      </c>
      <c r="S6947">
        <v>0.18</v>
      </c>
      <c r="T6947">
        <v>2.3E-3</v>
      </c>
      <c r="U6947">
        <f t="shared" si="594"/>
        <v>1.3799999999999999E-3</v>
      </c>
    </row>
    <row r="6948" spans="1:21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592"/>
        <v>4270</v>
      </c>
      <c r="J6948" s="2">
        <v>1</v>
      </c>
      <c r="K6948" s="2">
        <f t="shared" si="595"/>
        <v>13902000</v>
      </c>
      <c r="L6948" s="2">
        <v>1</v>
      </c>
      <c r="M6948" s="2">
        <f t="shared" si="596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593"/>
        <v>7</v>
      </c>
      <c r="S6948">
        <v>0.18</v>
      </c>
      <c r="T6948">
        <v>2.3E-3</v>
      </c>
      <c r="U6948">
        <f t="shared" si="594"/>
        <v>1.3799999999999999E-3</v>
      </c>
    </row>
    <row r="6949" spans="1:21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592"/>
        <v>4270</v>
      </c>
      <c r="J6949" s="2">
        <v>1</v>
      </c>
      <c r="K6949" s="2">
        <f t="shared" si="595"/>
        <v>13904000</v>
      </c>
      <c r="L6949" s="2">
        <v>1</v>
      </c>
      <c r="M6949" s="2">
        <f t="shared" si="596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593"/>
        <v>7</v>
      </c>
      <c r="S6949">
        <v>0.18</v>
      </c>
      <c r="T6949">
        <v>2.3E-3</v>
      </c>
      <c r="U6949">
        <f t="shared" si="594"/>
        <v>1.3799999999999999E-3</v>
      </c>
    </row>
    <row r="6950" spans="1:21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592"/>
        <v>4270</v>
      </c>
      <c r="J6950" s="2">
        <v>1</v>
      </c>
      <c r="K6950" s="2">
        <f t="shared" si="595"/>
        <v>13906000</v>
      </c>
      <c r="L6950" s="2">
        <v>1</v>
      </c>
      <c r="M6950" s="2">
        <f t="shared" si="596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593"/>
        <v>7</v>
      </c>
      <c r="S6950">
        <v>0.18</v>
      </c>
      <c r="T6950">
        <v>2.3E-3</v>
      </c>
      <c r="U6950">
        <f t="shared" si="594"/>
        <v>1.3799999999999999E-3</v>
      </c>
    </row>
    <row r="6951" spans="1:21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592"/>
        <v>4270</v>
      </c>
      <c r="J6951" s="2">
        <v>1</v>
      </c>
      <c r="K6951" s="2">
        <f t="shared" si="595"/>
        <v>13908000</v>
      </c>
      <c r="L6951" s="2">
        <v>1</v>
      </c>
      <c r="M6951" s="2">
        <f t="shared" si="596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593"/>
        <v>7</v>
      </c>
      <c r="S6951">
        <v>0.18</v>
      </c>
      <c r="T6951">
        <v>2.3E-3</v>
      </c>
      <c r="U6951">
        <f t="shared" si="594"/>
        <v>1.3799999999999999E-3</v>
      </c>
    </row>
    <row r="6952" spans="1:21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592"/>
        <v>4270</v>
      </c>
      <c r="J6952" s="2">
        <v>1</v>
      </c>
      <c r="K6952" s="2">
        <f t="shared" si="595"/>
        <v>13910000</v>
      </c>
      <c r="L6952" s="2">
        <v>1</v>
      </c>
      <c r="M6952" s="2">
        <f t="shared" si="596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593"/>
        <v>7</v>
      </c>
      <c r="S6952">
        <v>0.18</v>
      </c>
      <c r="T6952">
        <v>2.3E-3</v>
      </c>
      <c r="U6952">
        <f t="shared" si="594"/>
        <v>1.3799999999999999E-3</v>
      </c>
    </row>
    <row r="6953" spans="1:21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592"/>
        <v>4280</v>
      </c>
      <c r="I6953" s="1"/>
      <c r="J6953" s="1">
        <v>1</v>
      </c>
      <c r="K6953" s="1">
        <f t="shared" si="595"/>
        <v>13912000</v>
      </c>
      <c r="L6953" s="1">
        <v>1</v>
      </c>
      <c r="M6953" s="1">
        <f t="shared" si="596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593"/>
        <v>7</v>
      </c>
      <c r="S6953">
        <v>0.18</v>
      </c>
      <c r="T6953">
        <v>2.3E-3</v>
      </c>
      <c r="U6953">
        <f t="shared" si="594"/>
        <v>1.3799999999999999E-3</v>
      </c>
    </row>
    <row r="6954" spans="1:21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592"/>
        <v>4280</v>
      </c>
      <c r="I6954" s="1"/>
      <c r="J6954" s="1">
        <v>1</v>
      </c>
      <c r="K6954" s="1">
        <f t="shared" si="595"/>
        <v>13914000</v>
      </c>
      <c r="L6954" s="1">
        <v>1</v>
      </c>
      <c r="M6954" s="1">
        <f t="shared" si="596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593"/>
        <v>7</v>
      </c>
      <c r="S6954">
        <v>0.18</v>
      </c>
      <c r="T6954">
        <v>2.3E-3</v>
      </c>
      <c r="U6954">
        <f t="shared" si="594"/>
        <v>1.3799999999999999E-3</v>
      </c>
    </row>
    <row r="6955" spans="1:21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592"/>
        <v>4280</v>
      </c>
      <c r="I6955" s="1"/>
      <c r="J6955" s="1">
        <v>1</v>
      </c>
      <c r="K6955" s="1">
        <f t="shared" si="595"/>
        <v>13916000</v>
      </c>
      <c r="L6955" s="1">
        <v>1</v>
      </c>
      <c r="M6955" s="1">
        <f t="shared" si="596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593"/>
        <v>7</v>
      </c>
      <c r="S6955">
        <v>0.18</v>
      </c>
      <c r="T6955">
        <v>2.3E-3</v>
      </c>
      <c r="U6955">
        <f t="shared" si="594"/>
        <v>1.3799999999999999E-3</v>
      </c>
    </row>
    <row r="6956" spans="1:21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592"/>
        <v>4280</v>
      </c>
      <c r="I6956" s="1"/>
      <c r="J6956" s="1">
        <v>1</v>
      </c>
      <c r="K6956" s="1">
        <f t="shared" si="595"/>
        <v>13918000</v>
      </c>
      <c r="L6956" s="1">
        <v>1</v>
      </c>
      <c r="M6956" s="1">
        <f t="shared" si="596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593"/>
        <v>7</v>
      </c>
      <c r="S6956">
        <v>0.18</v>
      </c>
      <c r="T6956">
        <v>2.3E-3</v>
      </c>
      <c r="U6956">
        <f t="shared" si="594"/>
        <v>1.3799999999999999E-3</v>
      </c>
    </row>
    <row r="6957" spans="1:21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592"/>
        <v>4280</v>
      </c>
      <c r="I6957" s="1"/>
      <c r="J6957" s="1">
        <v>1</v>
      </c>
      <c r="K6957" s="1">
        <f t="shared" si="595"/>
        <v>13920000</v>
      </c>
      <c r="L6957" s="1">
        <v>1</v>
      </c>
      <c r="M6957" s="1">
        <f t="shared" si="596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593"/>
        <v>7</v>
      </c>
      <c r="S6957">
        <v>0.18</v>
      </c>
      <c r="T6957">
        <v>2.3E-3</v>
      </c>
      <c r="U6957">
        <f t="shared" si="594"/>
        <v>1.3799999999999999E-3</v>
      </c>
    </row>
    <row r="6958" spans="1:21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592"/>
        <v>4280</v>
      </c>
      <c r="I6958" s="1"/>
      <c r="J6958" s="1">
        <v>1</v>
      </c>
      <c r="K6958" s="1">
        <f t="shared" si="595"/>
        <v>13922000</v>
      </c>
      <c r="L6958" s="1">
        <v>1</v>
      </c>
      <c r="M6958" s="1">
        <f t="shared" si="596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593"/>
        <v>7</v>
      </c>
      <c r="S6958">
        <v>0.18</v>
      </c>
      <c r="T6958">
        <v>2.3E-3</v>
      </c>
      <c r="U6958">
        <f t="shared" si="594"/>
        <v>1.3799999999999999E-3</v>
      </c>
    </row>
    <row r="6959" spans="1:21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592"/>
        <v>4280</v>
      </c>
      <c r="I6959" s="1"/>
      <c r="J6959" s="1">
        <v>1</v>
      </c>
      <c r="K6959" s="1">
        <f t="shared" si="595"/>
        <v>13924000</v>
      </c>
      <c r="L6959" s="1">
        <v>1</v>
      </c>
      <c r="M6959" s="1">
        <f t="shared" si="596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593"/>
        <v>7</v>
      </c>
      <c r="S6959">
        <v>0.18</v>
      </c>
      <c r="T6959">
        <v>2.3E-3</v>
      </c>
      <c r="U6959">
        <f t="shared" si="594"/>
        <v>1.3799999999999999E-3</v>
      </c>
    </row>
    <row r="6960" spans="1:21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592"/>
        <v>4280</v>
      </c>
      <c r="I6960" s="1"/>
      <c r="J6960" s="1">
        <v>1</v>
      </c>
      <c r="K6960" s="1">
        <f t="shared" si="595"/>
        <v>13926000</v>
      </c>
      <c r="L6960" s="1">
        <v>1</v>
      </c>
      <c r="M6960" s="1">
        <f t="shared" si="596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593"/>
        <v>7</v>
      </c>
      <c r="S6960">
        <v>0.18</v>
      </c>
      <c r="T6960">
        <v>2.3E-3</v>
      </c>
      <c r="U6960">
        <f t="shared" si="594"/>
        <v>1.3799999999999999E-3</v>
      </c>
    </row>
    <row r="6961" spans="1:21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592"/>
        <v>4280</v>
      </c>
      <c r="I6961" s="1"/>
      <c r="J6961" s="1">
        <v>1</v>
      </c>
      <c r="K6961" s="1">
        <f t="shared" si="595"/>
        <v>13928000</v>
      </c>
      <c r="L6961" s="1">
        <v>1</v>
      </c>
      <c r="M6961" s="1">
        <f t="shared" si="596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593"/>
        <v>7</v>
      </c>
      <c r="S6961">
        <v>0.18</v>
      </c>
      <c r="T6961">
        <v>2.3E-3</v>
      </c>
      <c r="U6961">
        <f t="shared" si="594"/>
        <v>1.3799999999999999E-3</v>
      </c>
    </row>
    <row r="6962" spans="1:21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592"/>
        <v>4280</v>
      </c>
      <c r="I6962" s="1"/>
      <c r="J6962" s="1">
        <v>1</v>
      </c>
      <c r="K6962" s="1">
        <f t="shared" si="595"/>
        <v>13930000</v>
      </c>
      <c r="L6962" s="1">
        <v>1</v>
      </c>
      <c r="M6962" s="1">
        <f t="shared" si="596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593"/>
        <v>7</v>
      </c>
      <c r="S6962">
        <v>0.18</v>
      </c>
      <c r="T6962">
        <v>2.3E-3</v>
      </c>
      <c r="U6962">
        <f t="shared" si="594"/>
        <v>1.3799999999999999E-3</v>
      </c>
    </row>
    <row r="6963" spans="1:21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592"/>
        <v>4280</v>
      </c>
      <c r="I6963" s="1"/>
      <c r="J6963" s="1">
        <v>1</v>
      </c>
      <c r="K6963" s="1">
        <f t="shared" si="595"/>
        <v>13932000</v>
      </c>
      <c r="L6963" s="1">
        <v>1</v>
      </c>
      <c r="M6963" s="1">
        <f t="shared" si="596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593"/>
        <v>7</v>
      </c>
      <c r="S6963">
        <v>0.18</v>
      </c>
      <c r="T6963">
        <v>2.3E-3</v>
      </c>
      <c r="U6963">
        <f t="shared" si="594"/>
        <v>1.3799999999999999E-3</v>
      </c>
    </row>
    <row r="6964" spans="1:21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592"/>
        <v>4280</v>
      </c>
      <c r="I6964" s="1"/>
      <c r="J6964" s="1">
        <v>1</v>
      </c>
      <c r="K6964" s="1">
        <f t="shared" si="595"/>
        <v>13934000</v>
      </c>
      <c r="L6964" s="1">
        <v>1</v>
      </c>
      <c r="M6964" s="1">
        <f t="shared" si="596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593"/>
        <v>7</v>
      </c>
      <c r="S6964">
        <v>0.18</v>
      </c>
      <c r="T6964">
        <v>2.3E-3</v>
      </c>
      <c r="U6964">
        <f t="shared" si="594"/>
        <v>1.3799999999999999E-3</v>
      </c>
    </row>
    <row r="6965" spans="1:21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592"/>
        <v>4280</v>
      </c>
      <c r="I6965" s="1"/>
      <c r="J6965" s="1">
        <v>1</v>
      </c>
      <c r="K6965" s="1">
        <f t="shared" si="595"/>
        <v>13936000</v>
      </c>
      <c r="L6965" s="1">
        <v>1</v>
      </c>
      <c r="M6965" s="1">
        <f t="shared" si="596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593"/>
        <v>7</v>
      </c>
      <c r="S6965">
        <v>0.18</v>
      </c>
      <c r="T6965">
        <v>2.3E-3</v>
      </c>
      <c r="U6965">
        <f t="shared" si="594"/>
        <v>1.3799999999999999E-3</v>
      </c>
    </row>
    <row r="6966" spans="1:21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592"/>
        <v>4280</v>
      </c>
      <c r="I6966" s="1"/>
      <c r="J6966" s="1">
        <v>1</v>
      </c>
      <c r="K6966" s="1">
        <f t="shared" si="595"/>
        <v>13938000</v>
      </c>
      <c r="L6966" s="1">
        <v>1</v>
      </c>
      <c r="M6966" s="1">
        <f t="shared" si="596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593"/>
        <v>7</v>
      </c>
      <c r="S6966">
        <v>0.18</v>
      </c>
      <c r="T6966">
        <v>2.3E-3</v>
      </c>
      <c r="U6966">
        <f t="shared" si="594"/>
        <v>1.3799999999999999E-3</v>
      </c>
    </row>
    <row r="6967" spans="1:21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592"/>
        <v>4280</v>
      </c>
      <c r="I6967" s="1"/>
      <c r="J6967" s="1">
        <v>1</v>
      </c>
      <c r="K6967" s="1">
        <f t="shared" si="595"/>
        <v>13940000</v>
      </c>
      <c r="L6967" s="1">
        <v>1</v>
      </c>
      <c r="M6967" s="1">
        <f t="shared" si="596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593"/>
        <v>7</v>
      </c>
      <c r="S6967">
        <v>0.18</v>
      </c>
      <c r="T6967">
        <v>2.3E-3</v>
      </c>
      <c r="U6967">
        <f t="shared" si="594"/>
        <v>1.3799999999999999E-3</v>
      </c>
    </row>
    <row r="6968" spans="1:21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592"/>
        <v>4280</v>
      </c>
      <c r="I6968" s="1"/>
      <c r="J6968" s="1">
        <v>1</v>
      </c>
      <c r="K6968" s="1">
        <f t="shared" si="595"/>
        <v>13942000</v>
      </c>
      <c r="L6968" s="1">
        <v>1</v>
      </c>
      <c r="M6968" s="1">
        <f t="shared" si="596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593"/>
        <v>7</v>
      </c>
      <c r="S6968">
        <v>0.18</v>
      </c>
      <c r="T6968">
        <v>2.3E-3</v>
      </c>
      <c r="U6968">
        <f t="shared" si="594"/>
        <v>1.3799999999999999E-3</v>
      </c>
    </row>
    <row r="6969" spans="1:21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592"/>
        <v>4280</v>
      </c>
      <c r="I6969" s="1"/>
      <c r="J6969" s="1">
        <v>1</v>
      </c>
      <c r="K6969" s="1">
        <f t="shared" si="595"/>
        <v>13944000</v>
      </c>
      <c r="L6969" s="1">
        <v>1</v>
      </c>
      <c r="M6969" s="1">
        <f t="shared" si="596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593"/>
        <v>7</v>
      </c>
      <c r="S6969">
        <v>0.18</v>
      </c>
      <c r="T6969">
        <v>2.3E-3</v>
      </c>
      <c r="U6969">
        <f t="shared" si="594"/>
        <v>1.3799999999999999E-3</v>
      </c>
    </row>
    <row r="6970" spans="1:21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592"/>
        <v>4280</v>
      </c>
      <c r="I6970" s="1"/>
      <c r="J6970" s="1">
        <v>1</v>
      </c>
      <c r="K6970" s="1">
        <f t="shared" si="595"/>
        <v>13946000</v>
      </c>
      <c r="L6970" s="1">
        <v>1</v>
      </c>
      <c r="M6970" s="1">
        <f t="shared" si="596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593"/>
        <v>7</v>
      </c>
      <c r="S6970">
        <v>0.18</v>
      </c>
      <c r="T6970">
        <v>2.3E-3</v>
      </c>
      <c r="U6970">
        <f t="shared" si="594"/>
        <v>1.3799999999999999E-3</v>
      </c>
    </row>
    <row r="6971" spans="1:21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592"/>
        <v>4280</v>
      </c>
      <c r="I6971" s="1"/>
      <c r="J6971" s="1">
        <v>1</v>
      </c>
      <c r="K6971" s="1">
        <f t="shared" si="595"/>
        <v>13948000</v>
      </c>
      <c r="L6971" s="1">
        <v>1</v>
      </c>
      <c r="M6971" s="1">
        <f t="shared" si="596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593"/>
        <v>7</v>
      </c>
      <c r="S6971">
        <v>0.18</v>
      </c>
      <c r="T6971">
        <v>2.3E-3</v>
      </c>
      <c r="U6971">
        <f t="shared" si="594"/>
        <v>1.3799999999999999E-3</v>
      </c>
    </row>
    <row r="6972" spans="1:21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597">ROUNDDOWN(A6971/50*20+1500,-1)</f>
        <v>4280</v>
      </c>
      <c r="I6972" s="1"/>
      <c r="J6972" s="1">
        <v>1</v>
      </c>
      <c r="K6972" s="1">
        <f t="shared" si="595"/>
        <v>13950000</v>
      </c>
      <c r="L6972" s="1">
        <v>1</v>
      </c>
      <c r="M6972" s="1">
        <f t="shared" si="596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593"/>
        <v>7</v>
      </c>
      <c r="S6972">
        <v>0.18</v>
      </c>
      <c r="T6972">
        <v>2.3E-3</v>
      </c>
      <c r="U6972">
        <f t="shared" si="594"/>
        <v>1.3799999999999999E-3</v>
      </c>
    </row>
    <row r="6973" spans="1:21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597"/>
        <v>4280</v>
      </c>
      <c r="I6973" s="1"/>
      <c r="J6973" s="1">
        <v>1</v>
      </c>
      <c r="K6973" s="1">
        <f t="shared" si="595"/>
        <v>13952000</v>
      </c>
      <c r="L6973" s="1">
        <v>1</v>
      </c>
      <c r="M6973" s="1">
        <f t="shared" si="596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593"/>
        <v>7</v>
      </c>
      <c r="S6973">
        <v>0.18</v>
      </c>
      <c r="T6973">
        <v>2.3E-3</v>
      </c>
      <c r="U6973">
        <f t="shared" si="594"/>
        <v>1.3799999999999999E-3</v>
      </c>
    </row>
    <row r="6974" spans="1:21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597"/>
        <v>4280</v>
      </c>
      <c r="I6974" s="1"/>
      <c r="J6974" s="1">
        <v>1</v>
      </c>
      <c r="K6974" s="1">
        <f t="shared" si="595"/>
        <v>13954000</v>
      </c>
      <c r="L6974" s="1">
        <v>1</v>
      </c>
      <c r="M6974" s="1">
        <f t="shared" si="596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593"/>
        <v>7</v>
      </c>
      <c r="S6974">
        <v>0.18</v>
      </c>
      <c r="T6974">
        <v>2.3E-3</v>
      </c>
      <c r="U6974">
        <f t="shared" si="594"/>
        <v>1.3799999999999999E-3</v>
      </c>
    </row>
    <row r="6975" spans="1:21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597"/>
        <v>4280</v>
      </c>
      <c r="I6975" s="1"/>
      <c r="J6975" s="1">
        <v>1</v>
      </c>
      <c r="K6975" s="1">
        <f t="shared" si="595"/>
        <v>13956000</v>
      </c>
      <c r="L6975" s="1">
        <v>1</v>
      </c>
      <c r="M6975" s="1">
        <f t="shared" si="596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593"/>
        <v>7</v>
      </c>
      <c r="S6975">
        <v>0.18</v>
      </c>
      <c r="T6975">
        <v>2.3E-3</v>
      </c>
      <c r="U6975">
        <f t="shared" si="594"/>
        <v>1.3799999999999999E-3</v>
      </c>
    </row>
    <row r="6976" spans="1:21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597"/>
        <v>4280</v>
      </c>
      <c r="I6976" s="1"/>
      <c r="J6976" s="1">
        <v>1</v>
      </c>
      <c r="K6976" s="1">
        <f t="shared" si="595"/>
        <v>13958000</v>
      </c>
      <c r="L6976" s="1">
        <v>1</v>
      </c>
      <c r="M6976" s="1">
        <f t="shared" si="596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593"/>
        <v>7</v>
      </c>
      <c r="S6976">
        <v>0.18</v>
      </c>
      <c r="T6976">
        <v>2.3E-3</v>
      </c>
      <c r="U6976">
        <f t="shared" si="594"/>
        <v>1.3799999999999999E-3</v>
      </c>
    </row>
    <row r="6977" spans="1:21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597"/>
        <v>4280</v>
      </c>
      <c r="I6977" s="1"/>
      <c r="J6977" s="1">
        <v>1</v>
      </c>
      <c r="K6977" s="1">
        <f t="shared" si="595"/>
        <v>13960000</v>
      </c>
      <c r="L6977" s="1">
        <v>1</v>
      </c>
      <c r="M6977" s="1">
        <f t="shared" si="596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593"/>
        <v>7</v>
      </c>
      <c r="S6977">
        <v>0.18</v>
      </c>
      <c r="T6977">
        <v>2.3E-3</v>
      </c>
      <c r="U6977">
        <f t="shared" si="594"/>
        <v>1.3799999999999999E-3</v>
      </c>
    </row>
    <row r="6978" spans="1:21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597"/>
        <v>4290</v>
      </c>
      <c r="I6978" s="1"/>
      <c r="J6978" s="1">
        <v>1</v>
      </c>
      <c r="K6978" s="1">
        <f t="shared" si="595"/>
        <v>13962000</v>
      </c>
      <c r="L6978" s="1">
        <v>1</v>
      </c>
      <c r="M6978" s="1">
        <f t="shared" si="596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593"/>
        <v>7</v>
      </c>
      <c r="S6978">
        <v>0.18</v>
      </c>
      <c r="T6978">
        <v>2.3E-3</v>
      </c>
      <c r="U6978">
        <f t="shared" si="594"/>
        <v>1.3799999999999999E-3</v>
      </c>
    </row>
    <row r="6979" spans="1:21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597"/>
        <v>4290</v>
      </c>
      <c r="I6979" s="1"/>
      <c r="J6979" s="1">
        <v>1</v>
      </c>
      <c r="K6979" s="1">
        <f t="shared" si="595"/>
        <v>13964000</v>
      </c>
      <c r="L6979" s="1">
        <v>1</v>
      </c>
      <c r="M6979" s="1">
        <f t="shared" si="596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598">QUOTIENT(A6979,1000)+1</f>
        <v>7</v>
      </c>
      <c r="S6979">
        <v>0.18</v>
      </c>
      <c r="T6979">
        <v>2.3E-3</v>
      </c>
      <c r="U6979">
        <f t="shared" si="594"/>
        <v>1.3799999999999999E-3</v>
      </c>
    </row>
    <row r="6980" spans="1:21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597"/>
        <v>4290</v>
      </c>
      <c r="I6980" s="1"/>
      <c r="J6980" s="1">
        <v>1</v>
      </c>
      <c r="K6980" s="1">
        <f t="shared" si="595"/>
        <v>13966000</v>
      </c>
      <c r="L6980" s="1">
        <v>1</v>
      </c>
      <c r="M6980" s="1">
        <f t="shared" si="596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598"/>
        <v>7</v>
      </c>
      <c r="S6980">
        <v>0.18</v>
      </c>
      <c r="T6980">
        <v>2.3E-3</v>
      </c>
      <c r="U6980">
        <f t="shared" ref="U6980:U7043" si="599">T6980*0.6</f>
        <v>1.3799999999999999E-3</v>
      </c>
    </row>
    <row r="6981" spans="1:21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597"/>
        <v>4290</v>
      </c>
      <c r="I6981" s="1"/>
      <c r="J6981" s="1">
        <v>1</v>
      </c>
      <c r="K6981" s="1">
        <f t="shared" si="595"/>
        <v>13968000</v>
      </c>
      <c r="L6981" s="1">
        <v>1</v>
      </c>
      <c r="M6981" s="1">
        <f t="shared" si="596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598"/>
        <v>7</v>
      </c>
      <c r="S6981">
        <v>0.18</v>
      </c>
      <c r="T6981">
        <v>2.3E-3</v>
      </c>
      <c r="U6981">
        <f t="shared" si="599"/>
        <v>1.3799999999999999E-3</v>
      </c>
    </row>
    <row r="6982" spans="1:21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597"/>
        <v>4290</v>
      </c>
      <c r="I6982" s="1"/>
      <c r="J6982" s="1">
        <v>1</v>
      </c>
      <c r="K6982" s="1">
        <f t="shared" si="595"/>
        <v>13970000</v>
      </c>
      <c r="L6982" s="1">
        <v>1</v>
      </c>
      <c r="M6982" s="1">
        <f t="shared" si="596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598"/>
        <v>7</v>
      </c>
      <c r="S6982">
        <v>0.18</v>
      </c>
      <c r="T6982">
        <v>2.3E-3</v>
      </c>
      <c r="U6982">
        <f t="shared" si="599"/>
        <v>1.3799999999999999E-3</v>
      </c>
    </row>
    <row r="6983" spans="1:21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597"/>
        <v>4290</v>
      </c>
      <c r="I6983" s="1"/>
      <c r="J6983" s="1">
        <v>1</v>
      </c>
      <c r="K6983" s="1">
        <f t="shared" si="595"/>
        <v>13972000</v>
      </c>
      <c r="L6983" s="1">
        <v>1</v>
      </c>
      <c r="M6983" s="1">
        <f t="shared" si="596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598"/>
        <v>7</v>
      </c>
      <c r="S6983">
        <v>0.18</v>
      </c>
      <c r="T6983">
        <v>2.3E-3</v>
      </c>
      <c r="U6983">
        <f t="shared" si="599"/>
        <v>1.3799999999999999E-3</v>
      </c>
    </row>
    <row r="6984" spans="1:21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597"/>
        <v>4290</v>
      </c>
      <c r="I6984" s="1"/>
      <c r="J6984" s="1">
        <v>1</v>
      </c>
      <c r="K6984" s="1">
        <f t="shared" si="595"/>
        <v>13974000</v>
      </c>
      <c r="L6984" s="1">
        <v>1</v>
      </c>
      <c r="M6984" s="1">
        <f t="shared" si="596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598"/>
        <v>7</v>
      </c>
      <c r="S6984">
        <v>0.18</v>
      </c>
      <c r="T6984">
        <v>2.3E-3</v>
      </c>
      <c r="U6984">
        <f t="shared" si="599"/>
        <v>1.3799999999999999E-3</v>
      </c>
    </row>
    <row r="6985" spans="1:21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597"/>
        <v>4290</v>
      </c>
      <c r="I6985" s="1"/>
      <c r="J6985" s="1">
        <v>1</v>
      </c>
      <c r="K6985" s="1">
        <f t="shared" si="595"/>
        <v>13976000</v>
      </c>
      <c r="L6985" s="1">
        <v>1</v>
      </c>
      <c r="M6985" s="1">
        <f t="shared" si="596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598"/>
        <v>7</v>
      </c>
      <c r="S6985">
        <v>0.18</v>
      </c>
      <c r="T6985">
        <v>2.3E-3</v>
      </c>
      <c r="U6985">
        <f t="shared" si="599"/>
        <v>1.3799999999999999E-3</v>
      </c>
    </row>
    <row r="6986" spans="1:21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597"/>
        <v>4290</v>
      </c>
      <c r="I6986" s="1"/>
      <c r="J6986" s="1">
        <v>1</v>
      </c>
      <c r="K6986" s="1">
        <f t="shared" si="595"/>
        <v>13978000</v>
      </c>
      <c r="L6986" s="1">
        <v>1</v>
      </c>
      <c r="M6986" s="1">
        <f t="shared" si="596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598"/>
        <v>7</v>
      </c>
      <c r="S6986">
        <v>0.18</v>
      </c>
      <c r="T6986">
        <v>2.3E-3</v>
      </c>
      <c r="U6986">
        <f t="shared" si="599"/>
        <v>1.3799999999999999E-3</v>
      </c>
    </row>
    <row r="6987" spans="1:21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597"/>
        <v>4290</v>
      </c>
      <c r="I6987" s="1"/>
      <c r="J6987" s="1">
        <v>1</v>
      </c>
      <c r="K6987" s="1">
        <f t="shared" si="595"/>
        <v>13980000</v>
      </c>
      <c r="L6987" s="1">
        <v>1</v>
      </c>
      <c r="M6987" s="1">
        <f t="shared" si="596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598"/>
        <v>7</v>
      </c>
      <c r="S6987">
        <v>0.18</v>
      </c>
      <c r="T6987">
        <v>2.3E-3</v>
      </c>
      <c r="U6987">
        <f t="shared" si="599"/>
        <v>1.3799999999999999E-3</v>
      </c>
    </row>
    <row r="6988" spans="1:21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597"/>
        <v>4290</v>
      </c>
      <c r="I6988" s="1"/>
      <c r="J6988" s="1">
        <v>1</v>
      </c>
      <c r="K6988" s="1">
        <f t="shared" si="595"/>
        <v>13982000</v>
      </c>
      <c r="L6988" s="1">
        <v>1</v>
      </c>
      <c r="M6988" s="1">
        <f t="shared" si="596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598"/>
        <v>7</v>
      </c>
      <c r="S6988">
        <v>0.18</v>
      </c>
      <c r="T6988">
        <v>2.3E-3</v>
      </c>
      <c r="U6988">
        <f t="shared" si="599"/>
        <v>1.3799999999999999E-3</v>
      </c>
    </row>
    <row r="6989" spans="1:21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597"/>
        <v>4290</v>
      </c>
      <c r="I6989" s="1"/>
      <c r="J6989" s="1">
        <v>1</v>
      </c>
      <c r="K6989" s="1">
        <f t="shared" si="595"/>
        <v>13984000</v>
      </c>
      <c r="L6989" s="1">
        <v>1</v>
      </c>
      <c r="M6989" s="1">
        <f t="shared" si="596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598"/>
        <v>7</v>
      </c>
      <c r="S6989">
        <v>0.18</v>
      </c>
      <c r="T6989">
        <v>2.3E-3</v>
      </c>
      <c r="U6989">
        <f t="shared" si="599"/>
        <v>1.3799999999999999E-3</v>
      </c>
    </row>
    <row r="6990" spans="1:21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597"/>
        <v>4290</v>
      </c>
      <c r="I6990" s="1"/>
      <c r="J6990" s="1">
        <v>1</v>
      </c>
      <c r="K6990" s="1">
        <f t="shared" si="595"/>
        <v>13986000</v>
      </c>
      <c r="L6990" s="1">
        <v>1</v>
      </c>
      <c r="M6990" s="1">
        <f t="shared" si="596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598"/>
        <v>7</v>
      </c>
      <c r="S6990">
        <v>0.18</v>
      </c>
      <c r="T6990">
        <v>2.3E-3</v>
      </c>
      <c r="U6990">
        <f t="shared" si="599"/>
        <v>1.3799999999999999E-3</v>
      </c>
    </row>
    <row r="6991" spans="1:21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597"/>
        <v>4290</v>
      </c>
      <c r="I6991" s="1"/>
      <c r="J6991" s="1">
        <v>1</v>
      </c>
      <c r="K6991" s="1">
        <f t="shared" si="595"/>
        <v>13988000</v>
      </c>
      <c r="L6991" s="1">
        <v>1</v>
      </c>
      <c r="M6991" s="1">
        <f t="shared" si="596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598"/>
        <v>7</v>
      </c>
      <c r="S6991">
        <v>0.18</v>
      </c>
      <c r="T6991">
        <v>2.3E-3</v>
      </c>
      <c r="U6991">
        <f t="shared" si="599"/>
        <v>1.3799999999999999E-3</v>
      </c>
    </row>
    <row r="6992" spans="1:21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597"/>
        <v>4290</v>
      </c>
      <c r="I6992" s="1"/>
      <c r="J6992" s="1">
        <v>1</v>
      </c>
      <c r="K6992" s="1">
        <f t="shared" si="595"/>
        <v>13990000</v>
      </c>
      <c r="L6992" s="1">
        <v>1</v>
      </c>
      <c r="M6992" s="1">
        <f t="shared" si="596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598"/>
        <v>7</v>
      </c>
      <c r="S6992">
        <v>0.18</v>
      </c>
      <c r="T6992">
        <v>2.3E-3</v>
      </c>
      <c r="U6992">
        <f t="shared" si="599"/>
        <v>1.3799999999999999E-3</v>
      </c>
    </row>
    <row r="6993" spans="1:21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597"/>
        <v>4290</v>
      </c>
      <c r="I6993" s="1"/>
      <c r="J6993" s="1">
        <v>1</v>
      </c>
      <c r="K6993" s="1">
        <f t="shared" si="595"/>
        <v>13992000</v>
      </c>
      <c r="L6993" s="1">
        <v>1</v>
      </c>
      <c r="M6993" s="1">
        <f t="shared" si="596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598"/>
        <v>7</v>
      </c>
      <c r="S6993">
        <v>0.18</v>
      </c>
      <c r="T6993">
        <v>2.3E-3</v>
      </c>
      <c r="U6993">
        <f t="shared" si="599"/>
        <v>1.3799999999999999E-3</v>
      </c>
    </row>
    <row r="6994" spans="1:21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597"/>
        <v>4290</v>
      </c>
      <c r="I6994" s="1"/>
      <c r="J6994" s="1">
        <v>1</v>
      </c>
      <c r="K6994" s="1">
        <f t="shared" si="595"/>
        <v>13994000</v>
      </c>
      <c r="L6994" s="1">
        <v>1</v>
      </c>
      <c r="M6994" s="1">
        <f t="shared" si="596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598"/>
        <v>7</v>
      </c>
      <c r="S6994">
        <v>0.18</v>
      </c>
      <c r="T6994">
        <v>2.3E-3</v>
      </c>
      <c r="U6994">
        <f t="shared" si="599"/>
        <v>1.3799999999999999E-3</v>
      </c>
    </row>
    <row r="6995" spans="1:21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597"/>
        <v>4290</v>
      </c>
      <c r="I6995" s="1"/>
      <c r="J6995" s="1">
        <v>1</v>
      </c>
      <c r="K6995" s="1">
        <f t="shared" si="595"/>
        <v>13996000</v>
      </c>
      <c r="L6995" s="1">
        <v>1</v>
      </c>
      <c r="M6995" s="1">
        <f t="shared" si="596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598"/>
        <v>7</v>
      </c>
      <c r="S6995">
        <v>0.18</v>
      </c>
      <c r="T6995">
        <v>2.3E-3</v>
      </c>
      <c r="U6995">
        <f t="shared" si="599"/>
        <v>1.3799999999999999E-3</v>
      </c>
    </row>
    <row r="6996" spans="1:21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597"/>
        <v>4290</v>
      </c>
      <c r="I6996" s="1"/>
      <c r="J6996" s="1">
        <v>1</v>
      </c>
      <c r="K6996" s="1">
        <f t="shared" si="595"/>
        <v>13998000</v>
      </c>
      <c r="L6996" s="1">
        <v>1</v>
      </c>
      <c r="M6996" s="1">
        <f t="shared" si="596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598"/>
        <v>7</v>
      </c>
      <c r="S6996">
        <v>0.18</v>
      </c>
      <c r="T6996">
        <v>2.3E-3</v>
      </c>
      <c r="U6996">
        <f t="shared" si="599"/>
        <v>1.3799999999999999E-3</v>
      </c>
    </row>
    <row r="6997" spans="1:21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597"/>
        <v>4290</v>
      </c>
      <c r="I6997" s="1"/>
      <c r="J6997" s="1">
        <v>1</v>
      </c>
      <c r="K6997" s="1">
        <f t="shared" si="595"/>
        <v>14000000</v>
      </c>
      <c r="L6997" s="1">
        <v>1</v>
      </c>
      <c r="M6997" s="1">
        <f t="shared" si="596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598"/>
        <v>7</v>
      </c>
      <c r="S6997">
        <v>0.18</v>
      </c>
      <c r="T6997">
        <v>2.3E-3</v>
      </c>
      <c r="U6997">
        <f t="shared" si="599"/>
        <v>1.3799999999999999E-3</v>
      </c>
    </row>
    <row r="6998" spans="1:21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597"/>
        <v>4290</v>
      </c>
      <c r="I6998" s="1"/>
      <c r="J6998" s="1">
        <v>1</v>
      </c>
      <c r="K6998" s="1">
        <f t="shared" si="595"/>
        <v>14002000</v>
      </c>
      <c r="L6998" s="1">
        <v>1</v>
      </c>
      <c r="M6998" s="1">
        <f t="shared" si="596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598"/>
        <v>7</v>
      </c>
      <c r="S6998">
        <v>0.18</v>
      </c>
      <c r="T6998">
        <v>2.3E-3</v>
      </c>
      <c r="U6998">
        <f t="shared" si="599"/>
        <v>1.3799999999999999E-3</v>
      </c>
    </row>
    <row r="6999" spans="1:21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597"/>
        <v>4290</v>
      </c>
      <c r="I6999" s="1"/>
      <c r="J6999" s="1">
        <v>1</v>
      </c>
      <c r="K6999" s="1">
        <f t="shared" ref="K6999:K7002" si="600">10000+A6999*2000</f>
        <v>14004000</v>
      </c>
      <c r="L6999" s="1">
        <v>1</v>
      </c>
      <c r="M6999" s="1">
        <f t="shared" ref="M6999:M7002" si="60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598"/>
        <v>7</v>
      </c>
      <c r="S6999">
        <v>0.18</v>
      </c>
      <c r="T6999">
        <v>2.3E-3</v>
      </c>
      <c r="U6999">
        <f t="shared" si="599"/>
        <v>1.3799999999999999E-3</v>
      </c>
    </row>
    <row r="7000" spans="1:21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597"/>
        <v>4290</v>
      </c>
      <c r="I7000" s="1"/>
      <c r="J7000" s="1">
        <v>1</v>
      </c>
      <c r="K7000" s="1">
        <f t="shared" si="600"/>
        <v>14006000</v>
      </c>
      <c r="L7000" s="1">
        <v>1</v>
      </c>
      <c r="M7000" s="1">
        <f t="shared" si="60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598"/>
        <v>7</v>
      </c>
      <c r="S7000">
        <v>0.18</v>
      </c>
      <c r="T7000">
        <v>2.3E-3</v>
      </c>
      <c r="U7000">
        <f t="shared" si="599"/>
        <v>1.3799999999999999E-3</v>
      </c>
    </row>
    <row r="7001" spans="1:21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597"/>
        <v>4290</v>
      </c>
      <c r="I7001" s="1"/>
      <c r="J7001" s="1">
        <v>1</v>
      </c>
      <c r="K7001" s="1">
        <f t="shared" si="600"/>
        <v>14008000</v>
      </c>
      <c r="L7001" s="1">
        <v>1</v>
      </c>
      <c r="M7001" s="1">
        <f t="shared" si="60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598"/>
        <v>7</v>
      </c>
      <c r="S7001">
        <v>0.18</v>
      </c>
      <c r="T7001">
        <v>2.3E-3</v>
      </c>
      <c r="U7001">
        <f t="shared" si="599"/>
        <v>1.3799999999999999E-3</v>
      </c>
    </row>
    <row r="7002" spans="1:21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597"/>
        <v>4290</v>
      </c>
      <c r="I7002" s="1"/>
      <c r="J7002" s="1">
        <v>1</v>
      </c>
      <c r="K7002" s="1">
        <f t="shared" si="600"/>
        <v>14010000</v>
      </c>
      <c r="L7002" s="1">
        <v>1</v>
      </c>
      <c r="M7002" s="1">
        <f t="shared" si="60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598"/>
        <v>8</v>
      </c>
      <c r="S7002">
        <v>0.18</v>
      </c>
      <c r="T7002">
        <v>2.3E-3</v>
      </c>
      <c r="U7002">
        <f t="shared" si="599"/>
        <v>1.3799999999999999E-3</v>
      </c>
    </row>
    <row r="7003" spans="1:21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597"/>
        <v>4300</v>
      </c>
      <c r="J7003" s="2">
        <v>1</v>
      </c>
      <c r="K7003" s="2">
        <f t="shared" ref="K7003:K7066" si="602">10000+A7003*2000</f>
        <v>14012000</v>
      </c>
      <c r="L7003" s="2">
        <v>1</v>
      </c>
      <c r="M7003" s="2">
        <f t="shared" ref="M7003:M7066" si="60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598"/>
        <v>8</v>
      </c>
      <c r="S7003">
        <v>0.18</v>
      </c>
      <c r="T7003">
        <v>2.3E-3</v>
      </c>
      <c r="U7003">
        <f t="shared" si="599"/>
        <v>1.3799999999999999E-3</v>
      </c>
    </row>
    <row r="7004" spans="1:21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597"/>
        <v>4300</v>
      </c>
      <c r="J7004" s="2">
        <v>1</v>
      </c>
      <c r="K7004" s="2">
        <f t="shared" si="602"/>
        <v>14014000</v>
      </c>
      <c r="L7004" s="2">
        <v>1</v>
      </c>
      <c r="M7004" s="2">
        <f t="shared" si="60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598"/>
        <v>8</v>
      </c>
      <c r="S7004">
        <v>0.18</v>
      </c>
      <c r="T7004">
        <v>2.3E-3</v>
      </c>
      <c r="U7004">
        <f t="shared" si="599"/>
        <v>1.3799999999999999E-3</v>
      </c>
    </row>
    <row r="7005" spans="1:21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597"/>
        <v>4300</v>
      </c>
      <c r="J7005" s="2">
        <v>1</v>
      </c>
      <c r="K7005" s="2">
        <f t="shared" si="602"/>
        <v>14016000</v>
      </c>
      <c r="L7005" s="2">
        <v>1</v>
      </c>
      <c r="M7005" s="2">
        <f t="shared" si="60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598"/>
        <v>8</v>
      </c>
      <c r="S7005">
        <v>0.18</v>
      </c>
      <c r="T7005">
        <v>2.3E-3</v>
      </c>
      <c r="U7005">
        <f t="shared" si="599"/>
        <v>1.3799999999999999E-3</v>
      </c>
    </row>
    <row r="7006" spans="1:21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597"/>
        <v>4300</v>
      </c>
      <c r="J7006" s="2">
        <v>1</v>
      </c>
      <c r="K7006" s="2">
        <f t="shared" si="602"/>
        <v>14018000</v>
      </c>
      <c r="L7006" s="2">
        <v>1</v>
      </c>
      <c r="M7006" s="2">
        <f t="shared" si="60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598"/>
        <v>8</v>
      </c>
      <c r="S7006">
        <v>0.18</v>
      </c>
      <c r="T7006">
        <v>2.3E-3</v>
      </c>
      <c r="U7006">
        <f t="shared" si="599"/>
        <v>1.3799999999999999E-3</v>
      </c>
    </row>
    <row r="7007" spans="1:21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597"/>
        <v>4300</v>
      </c>
      <c r="J7007" s="2">
        <v>1</v>
      </c>
      <c r="K7007" s="2">
        <f t="shared" si="602"/>
        <v>14020000</v>
      </c>
      <c r="L7007" s="2">
        <v>1</v>
      </c>
      <c r="M7007" s="2">
        <f t="shared" si="60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598"/>
        <v>8</v>
      </c>
      <c r="S7007">
        <v>0.18</v>
      </c>
      <c r="T7007">
        <v>2.3E-3</v>
      </c>
      <c r="U7007">
        <f t="shared" si="599"/>
        <v>1.3799999999999999E-3</v>
      </c>
    </row>
    <row r="7008" spans="1:21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597"/>
        <v>4300</v>
      </c>
      <c r="J7008" s="2">
        <v>1</v>
      </c>
      <c r="K7008" s="2">
        <f t="shared" si="602"/>
        <v>14022000</v>
      </c>
      <c r="L7008" s="2">
        <v>1</v>
      </c>
      <c r="M7008" s="2">
        <f t="shared" si="60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598"/>
        <v>8</v>
      </c>
      <c r="S7008">
        <v>0.18</v>
      </c>
      <c r="T7008">
        <v>2.3E-3</v>
      </c>
      <c r="U7008">
        <f t="shared" si="599"/>
        <v>1.3799999999999999E-3</v>
      </c>
    </row>
    <row r="7009" spans="1:21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597"/>
        <v>4300</v>
      </c>
      <c r="J7009" s="2">
        <v>1</v>
      </c>
      <c r="K7009" s="2">
        <f t="shared" si="602"/>
        <v>14024000</v>
      </c>
      <c r="L7009" s="2">
        <v>1</v>
      </c>
      <c r="M7009" s="2">
        <f t="shared" si="60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598"/>
        <v>8</v>
      </c>
      <c r="S7009">
        <v>0.18</v>
      </c>
      <c r="T7009">
        <v>2.3E-3</v>
      </c>
      <c r="U7009">
        <f t="shared" si="599"/>
        <v>1.3799999999999999E-3</v>
      </c>
    </row>
    <row r="7010" spans="1:21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597"/>
        <v>4300</v>
      </c>
      <c r="J7010" s="2">
        <v>1</v>
      </c>
      <c r="K7010" s="2">
        <f t="shared" si="602"/>
        <v>14026000</v>
      </c>
      <c r="L7010" s="2">
        <v>1</v>
      </c>
      <c r="M7010" s="2">
        <f t="shared" si="60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598"/>
        <v>8</v>
      </c>
      <c r="S7010">
        <v>0.18</v>
      </c>
      <c r="T7010">
        <v>2.3E-3</v>
      </c>
      <c r="U7010">
        <f t="shared" si="599"/>
        <v>1.3799999999999999E-3</v>
      </c>
    </row>
    <row r="7011" spans="1:21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597"/>
        <v>4300</v>
      </c>
      <c r="J7011" s="2">
        <v>1</v>
      </c>
      <c r="K7011" s="2">
        <f t="shared" si="602"/>
        <v>14028000</v>
      </c>
      <c r="L7011" s="2">
        <v>1</v>
      </c>
      <c r="M7011" s="2">
        <f t="shared" si="60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598"/>
        <v>8</v>
      </c>
      <c r="S7011">
        <v>0.18</v>
      </c>
      <c r="T7011">
        <v>2.3E-3</v>
      </c>
      <c r="U7011">
        <f t="shared" si="599"/>
        <v>1.3799999999999999E-3</v>
      </c>
    </row>
    <row r="7012" spans="1:21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597"/>
        <v>4300</v>
      </c>
      <c r="J7012" s="2">
        <v>1</v>
      </c>
      <c r="K7012" s="2">
        <f t="shared" si="602"/>
        <v>14030000</v>
      </c>
      <c r="L7012" s="2">
        <v>1</v>
      </c>
      <c r="M7012" s="2">
        <f t="shared" si="60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598"/>
        <v>8</v>
      </c>
      <c r="S7012">
        <v>0.18</v>
      </c>
      <c r="T7012">
        <v>2.3E-3</v>
      </c>
      <c r="U7012">
        <f t="shared" si="599"/>
        <v>1.3799999999999999E-3</v>
      </c>
    </row>
    <row r="7013" spans="1:21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597"/>
        <v>4300</v>
      </c>
      <c r="J7013" s="2">
        <v>1</v>
      </c>
      <c r="K7013" s="2">
        <f t="shared" si="602"/>
        <v>14032000</v>
      </c>
      <c r="L7013" s="2">
        <v>1</v>
      </c>
      <c r="M7013" s="2">
        <f t="shared" si="60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598"/>
        <v>8</v>
      </c>
      <c r="S7013">
        <v>0.18</v>
      </c>
      <c r="T7013">
        <v>2.3E-3</v>
      </c>
      <c r="U7013">
        <f t="shared" si="599"/>
        <v>1.3799999999999999E-3</v>
      </c>
    </row>
    <row r="7014" spans="1:21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597"/>
        <v>4300</v>
      </c>
      <c r="J7014" s="2">
        <v>1</v>
      </c>
      <c r="K7014" s="2">
        <f t="shared" si="602"/>
        <v>14034000</v>
      </c>
      <c r="L7014" s="2">
        <v>1</v>
      </c>
      <c r="M7014" s="2">
        <f t="shared" si="60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598"/>
        <v>8</v>
      </c>
      <c r="S7014">
        <v>0.18</v>
      </c>
      <c r="T7014">
        <v>2.3E-3</v>
      </c>
      <c r="U7014">
        <f t="shared" si="599"/>
        <v>1.3799999999999999E-3</v>
      </c>
    </row>
    <row r="7015" spans="1:21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597"/>
        <v>4300</v>
      </c>
      <c r="J7015" s="2">
        <v>1</v>
      </c>
      <c r="K7015" s="2">
        <f t="shared" si="602"/>
        <v>14036000</v>
      </c>
      <c r="L7015" s="2">
        <v>1</v>
      </c>
      <c r="M7015" s="2">
        <f t="shared" si="60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598"/>
        <v>8</v>
      </c>
      <c r="S7015">
        <v>0.18</v>
      </c>
      <c r="T7015">
        <v>2.3E-3</v>
      </c>
      <c r="U7015">
        <f t="shared" si="599"/>
        <v>1.3799999999999999E-3</v>
      </c>
    </row>
    <row r="7016" spans="1:21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597"/>
        <v>4300</v>
      </c>
      <c r="J7016" s="2">
        <v>1</v>
      </c>
      <c r="K7016" s="2">
        <f t="shared" si="602"/>
        <v>14038000</v>
      </c>
      <c r="L7016" s="2">
        <v>1</v>
      </c>
      <c r="M7016" s="2">
        <f t="shared" si="60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598"/>
        <v>8</v>
      </c>
      <c r="S7016">
        <v>0.18</v>
      </c>
      <c r="T7016">
        <v>2.3E-3</v>
      </c>
      <c r="U7016">
        <f t="shared" si="599"/>
        <v>1.3799999999999999E-3</v>
      </c>
    </row>
    <row r="7017" spans="1:21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597"/>
        <v>4300</v>
      </c>
      <c r="J7017" s="2">
        <v>1</v>
      </c>
      <c r="K7017" s="2">
        <f t="shared" si="602"/>
        <v>14040000</v>
      </c>
      <c r="L7017" s="2">
        <v>1</v>
      </c>
      <c r="M7017" s="2">
        <f t="shared" si="60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598"/>
        <v>8</v>
      </c>
      <c r="S7017">
        <v>0.18</v>
      </c>
      <c r="T7017">
        <v>2.3E-3</v>
      </c>
      <c r="U7017">
        <f t="shared" si="599"/>
        <v>1.3799999999999999E-3</v>
      </c>
    </row>
    <row r="7018" spans="1:21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597"/>
        <v>4300</v>
      </c>
      <c r="J7018" s="2">
        <v>1</v>
      </c>
      <c r="K7018" s="2">
        <f t="shared" si="602"/>
        <v>14042000</v>
      </c>
      <c r="L7018" s="2">
        <v>1</v>
      </c>
      <c r="M7018" s="2">
        <f t="shared" si="60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598"/>
        <v>8</v>
      </c>
      <c r="S7018">
        <v>0.18</v>
      </c>
      <c r="T7018">
        <v>2.3E-3</v>
      </c>
      <c r="U7018">
        <f t="shared" si="599"/>
        <v>1.3799999999999999E-3</v>
      </c>
    </row>
    <row r="7019" spans="1:21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597"/>
        <v>4300</v>
      </c>
      <c r="J7019" s="2">
        <v>1</v>
      </c>
      <c r="K7019" s="2">
        <f t="shared" si="602"/>
        <v>14044000</v>
      </c>
      <c r="L7019" s="2">
        <v>1</v>
      </c>
      <c r="M7019" s="2">
        <f t="shared" si="60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598"/>
        <v>8</v>
      </c>
      <c r="S7019">
        <v>0.18</v>
      </c>
      <c r="T7019">
        <v>2.3E-3</v>
      </c>
      <c r="U7019">
        <f t="shared" si="599"/>
        <v>1.3799999999999999E-3</v>
      </c>
    </row>
    <row r="7020" spans="1:21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597"/>
        <v>4300</v>
      </c>
      <c r="J7020" s="2">
        <v>1</v>
      </c>
      <c r="K7020" s="2">
        <f t="shared" si="602"/>
        <v>14046000</v>
      </c>
      <c r="L7020" s="2">
        <v>1</v>
      </c>
      <c r="M7020" s="2">
        <f t="shared" si="60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598"/>
        <v>8</v>
      </c>
      <c r="S7020">
        <v>0.18</v>
      </c>
      <c r="T7020">
        <v>2.3E-3</v>
      </c>
      <c r="U7020">
        <f t="shared" si="599"/>
        <v>1.3799999999999999E-3</v>
      </c>
    </row>
    <row r="7021" spans="1:21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597"/>
        <v>4300</v>
      </c>
      <c r="J7021" s="2">
        <v>1</v>
      </c>
      <c r="K7021" s="2">
        <f t="shared" si="602"/>
        <v>14048000</v>
      </c>
      <c r="L7021" s="2">
        <v>1</v>
      </c>
      <c r="M7021" s="2">
        <f t="shared" si="60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598"/>
        <v>8</v>
      </c>
      <c r="S7021">
        <v>0.18</v>
      </c>
      <c r="T7021">
        <v>2.3E-3</v>
      </c>
      <c r="U7021">
        <f t="shared" si="599"/>
        <v>1.3799999999999999E-3</v>
      </c>
    </row>
    <row r="7022" spans="1:21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597"/>
        <v>4300</v>
      </c>
      <c r="J7022" s="2">
        <v>1</v>
      </c>
      <c r="K7022" s="2">
        <f t="shared" si="602"/>
        <v>14050000</v>
      </c>
      <c r="L7022" s="2">
        <v>1</v>
      </c>
      <c r="M7022" s="2">
        <f t="shared" si="60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598"/>
        <v>8</v>
      </c>
      <c r="S7022">
        <v>0.18</v>
      </c>
      <c r="T7022">
        <v>2.3E-3</v>
      </c>
      <c r="U7022">
        <f t="shared" si="599"/>
        <v>1.3799999999999999E-3</v>
      </c>
    </row>
    <row r="7023" spans="1:21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597"/>
        <v>4300</v>
      </c>
      <c r="J7023" s="2">
        <v>1</v>
      </c>
      <c r="K7023" s="2">
        <f t="shared" si="602"/>
        <v>14052000</v>
      </c>
      <c r="L7023" s="2">
        <v>1</v>
      </c>
      <c r="M7023" s="2">
        <f t="shared" si="60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598"/>
        <v>8</v>
      </c>
      <c r="S7023">
        <v>0.18</v>
      </c>
      <c r="T7023">
        <v>2.3E-3</v>
      </c>
      <c r="U7023">
        <f t="shared" si="599"/>
        <v>1.3799999999999999E-3</v>
      </c>
    </row>
    <row r="7024" spans="1:21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597"/>
        <v>4300</v>
      </c>
      <c r="J7024" s="2">
        <v>1</v>
      </c>
      <c r="K7024" s="2">
        <f t="shared" si="602"/>
        <v>14054000</v>
      </c>
      <c r="L7024" s="2">
        <v>1</v>
      </c>
      <c r="M7024" s="2">
        <f t="shared" si="60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598"/>
        <v>8</v>
      </c>
      <c r="S7024">
        <v>0.18</v>
      </c>
      <c r="T7024">
        <v>2.3E-3</v>
      </c>
      <c r="U7024">
        <f t="shared" si="599"/>
        <v>1.3799999999999999E-3</v>
      </c>
    </row>
    <row r="7025" spans="1:21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597"/>
        <v>4300</v>
      </c>
      <c r="J7025" s="2">
        <v>1</v>
      </c>
      <c r="K7025" s="2">
        <f t="shared" si="602"/>
        <v>14056000</v>
      </c>
      <c r="L7025" s="2">
        <v>1</v>
      </c>
      <c r="M7025" s="2">
        <f t="shared" si="60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598"/>
        <v>8</v>
      </c>
      <c r="S7025">
        <v>0.18</v>
      </c>
      <c r="T7025">
        <v>2.3E-3</v>
      </c>
      <c r="U7025">
        <f t="shared" si="599"/>
        <v>1.3799999999999999E-3</v>
      </c>
    </row>
    <row r="7026" spans="1:21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597"/>
        <v>4300</v>
      </c>
      <c r="J7026" s="2">
        <v>1</v>
      </c>
      <c r="K7026" s="2">
        <f t="shared" si="602"/>
        <v>14058000</v>
      </c>
      <c r="L7026" s="2">
        <v>1</v>
      </c>
      <c r="M7026" s="2">
        <f t="shared" si="60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598"/>
        <v>8</v>
      </c>
      <c r="S7026">
        <v>0.18</v>
      </c>
      <c r="T7026">
        <v>2.3E-3</v>
      </c>
      <c r="U7026">
        <f t="shared" si="599"/>
        <v>1.3799999999999999E-3</v>
      </c>
    </row>
    <row r="7027" spans="1:21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597"/>
        <v>4300</v>
      </c>
      <c r="J7027" s="2">
        <v>1</v>
      </c>
      <c r="K7027" s="2">
        <f t="shared" si="602"/>
        <v>14060000</v>
      </c>
      <c r="L7027" s="2">
        <v>1</v>
      </c>
      <c r="M7027" s="2">
        <f t="shared" si="60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598"/>
        <v>8</v>
      </c>
      <c r="S7027">
        <v>0.18</v>
      </c>
      <c r="T7027">
        <v>2.3E-3</v>
      </c>
      <c r="U7027">
        <f t="shared" si="599"/>
        <v>1.3799999999999999E-3</v>
      </c>
    </row>
    <row r="7028" spans="1:21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597"/>
        <v>4310</v>
      </c>
      <c r="J7028" s="2">
        <v>1</v>
      </c>
      <c r="K7028" s="2">
        <f t="shared" si="602"/>
        <v>14062000</v>
      </c>
      <c r="L7028" s="2">
        <v>1</v>
      </c>
      <c r="M7028" s="2">
        <f t="shared" si="60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598"/>
        <v>8</v>
      </c>
      <c r="S7028">
        <v>0.18</v>
      </c>
      <c r="T7028">
        <v>2.3E-3</v>
      </c>
      <c r="U7028">
        <f t="shared" si="599"/>
        <v>1.3799999999999999E-3</v>
      </c>
    </row>
    <row r="7029" spans="1:21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597"/>
        <v>4310</v>
      </c>
      <c r="J7029" s="2">
        <v>1</v>
      </c>
      <c r="K7029" s="2">
        <f t="shared" si="602"/>
        <v>14064000</v>
      </c>
      <c r="L7029" s="2">
        <v>1</v>
      </c>
      <c r="M7029" s="2">
        <f t="shared" si="60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598"/>
        <v>8</v>
      </c>
      <c r="S7029">
        <v>0.18</v>
      </c>
      <c r="T7029">
        <v>2.3E-3</v>
      </c>
      <c r="U7029">
        <f t="shared" si="599"/>
        <v>1.3799999999999999E-3</v>
      </c>
    </row>
    <row r="7030" spans="1:21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597"/>
        <v>4310</v>
      </c>
      <c r="J7030" s="2">
        <v>1</v>
      </c>
      <c r="K7030" s="2">
        <f t="shared" si="602"/>
        <v>14066000</v>
      </c>
      <c r="L7030" s="2">
        <v>1</v>
      </c>
      <c r="M7030" s="2">
        <f t="shared" si="60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598"/>
        <v>8</v>
      </c>
      <c r="S7030">
        <v>0.18</v>
      </c>
      <c r="T7030">
        <v>2.3E-3</v>
      </c>
      <c r="U7030">
        <f t="shared" si="599"/>
        <v>1.3799999999999999E-3</v>
      </c>
    </row>
    <row r="7031" spans="1:21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597"/>
        <v>4310</v>
      </c>
      <c r="J7031" s="2">
        <v>1</v>
      </c>
      <c r="K7031" s="2">
        <f t="shared" si="602"/>
        <v>14068000</v>
      </c>
      <c r="L7031" s="2">
        <v>1</v>
      </c>
      <c r="M7031" s="2">
        <f t="shared" si="60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598"/>
        <v>8</v>
      </c>
      <c r="S7031">
        <v>0.18</v>
      </c>
      <c r="T7031">
        <v>2.3E-3</v>
      </c>
      <c r="U7031">
        <f t="shared" si="599"/>
        <v>1.3799999999999999E-3</v>
      </c>
    </row>
    <row r="7032" spans="1:21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597"/>
        <v>4310</v>
      </c>
      <c r="J7032" s="2">
        <v>1</v>
      </c>
      <c r="K7032" s="2">
        <f t="shared" si="602"/>
        <v>14070000</v>
      </c>
      <c r="L7032" s="2">
        <v>1</v>
      </c>
      <c r="M7032" s="2">
        <f t="shared" si="60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598"/>
        <v>8</v>
      </c>
      <c r="S7032">
        <v>0.18</v>
      </c>
      <c r="T7032">
        <v>2.3E-3</v>
      </c>
      <c r="U7032">
        <f t="shared" si="599"/>
        <v>1.3799999999999999E-3</v>
      </c>
    </row>
    <row r="7033" spans="1:21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597"/>
        <v>4310</v>
      </c>
      <c r="J7033" s="2">
        <v>1</v>
      </c>
      <c r="K7033" s="2">
        <f t="shared" si="602"/>
        <v>14072000</v>
      </c>
      <c r="L7033" s="2">
        <v>1</v>
      </c>
      <c r="M7033" s="2">
        <f t="shared" si="60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598"/>
        <v>8</v>
      </c>
      <c r="S7033">
        <v>0.18</v>
      </c>
      <c r="T7033">
        <v>2.3E-3</v>
      </c>
      <c r="U7033">
        <f t="shared" si="599"/>
        <v>1.3799999999999999E-3</v>
      </c>
    </row>
    <row r="7034" spans="1:21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597"/>
        <v>4310</v>
      </c>
      <c r="J7034" s="2">
        <v>1</v>
      </c>
      <c r="K7034" s="2">
        <f t="shared" si="602"/>
        <v>14074000</v>
      </c>
      <c r="L7034" s="2">
        <v>1</v>
      </c>
      <c r="M7034" s="2">
        <f t="shared" si="60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598"/>
        <v>8</v>
      </c>
      <c r="S7034">
        <v>0.18</v>
      </c>
      <c r="T7034">
        <v>2.3E-3</v>
      </c>
      <c r="U7034">
        <f t="shared" si="599"/>
        <v>1.3799999999999999E-3</v>
      </c>
    </row>
    <row r="7035" spans="1:21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597"/>
        <v>4310</v>
      </c>
      <c r="J7035" s="2">
        <v>1</v>
      </c>
      <c r="K7035" s="2">
        <f t="shared" si="602"/>
        <v>14076000</v>
      </c>
      <c r="L7035" s="2">
        <v>1</v>
      </c>
      <c r="M7035" s="2">
        <f t="shared" si="60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598"/>
        <v>8</v>
      </c>
      <c r="S7035">
        <v>0.18</v>
      </c>
      <c r="T7035">
        <v>2.3E-3</v>
      </c>
      <c r="U7035">
        <f t="shared" si="599"/>
        <v>1.3799999999999999E-3</v>
      </c>
    </row>
    <row r="7036" spans="1:21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604">ROUNDDOWN(A7035/50*20+1500,-1)</f>
        <v>4310</v>
      </c>
      <c r="J7036" s="2">
        <v>1</v>
      </c>
      <c r="K7036" s="2">
        <f t="shared" si="602"/>
        <v>14078000</v>
      </c>
      <c r="L7036" s="2">
        <v>1</v>
      </c>
      <c r="M7036" s="2">
        <f t="shared" si="60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598"/>
        <v>8</v>
      </c>
      <c r="S7036">
        <v>0.18</v>
      </c>
      <c r="T7036">
        <v>2.3E-3</v>
      </c>
      <c r="U7036">
        <f t="shared" si="599"/>
        <v>1.3799999999999999E-3</v>
      </c>
    </row>
    <row r="7037" spans="1:21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604"/>
        <v>4310</v>
      </c>
      <c r="J7037" s="2">
        <v>1</v>
      </c>
      <c r="K7037" s="2">
        <f t="shared" si="602"/>
        <v>14080000</v>
      </c>
      <c r="L7037" s="2">
        <v>1</v>
      </c>
      <c r="M7037" s="2">
        <f t="shared" si="60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598"/>
        <v>8</v>
      </c>
      <c r="S7037">
        <v>0.18</v>
      </c>
      <c r="T7037">
        <v>2.3E-3</v>
      </c>
      <c r="U7037">
        <f t="shared" si="599"/>
        <v>1.3799999999999999E-3</v>
      </c>
    </row>
    <row r="7038" spans="1:21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604"/>
        <v>4310</v>
      </c>
      <c r="J7038" s="2">
        <v>1</v>
      </c>
      <c r="K7038" s="2">
        <f t="shared" si="602"/>
        <v>14082000</v>
      </c>
      <c r="L7038" s="2">
        <v>1</v>
      </c>
      <c r="M7038" s="2">
        <f t="shared" si="60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598"/>
        <v>8</v>
      </c>
      <c r="S7038">
        <v>0.18</v>
      </c>
      <c r="T7038">
        <v>2.3E-3</v>
      </c>
      <c r="U7038">
        <f t="shared" si="599"/>
        <v>1.3799999999999999E-3</v>
      </c>
    </row>
    <row r="7039" spans="1:21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604"/>
        <v>4310</v>
      </c>
      <c r="J7039" s="2">
        <v>1</v>
      </c>
      <c r="K7039" s="2">
        <f t="shared" si="602"/>
        <v>14084000</v>
      </c>
      <c r="L7039" s="2">
        <v>1</v>
      </c>
      <c r="M7039" s="2">
        <f t="shared" si="60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598"/>
        <v>8</v>
      </c>
      <c r="S7039">
        <v>0.18</v>
      </c>
      <c r="T7039">
        <v>2.3E-3</v>
      </c>
      <c r="U7039">
        <f t="shared" si="599"/>
        <v>1.3799999999999999E-3</v>
      </c>
    </row>
    <row r="7040" spans="1:21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604"/>
        <v>4310</v>
      </c>
      <c r="J7040" s="2">
        <v>1</v>
      </c>
      <c r="K7040" s="2">
        <f t="shared" si="602"/>
        <v>14086000</v>
      </c>
      <c r="L7040" s="2">
        <v>1</v>
      </c>
      <c r="M7040" s="2">
        <f t="shared" si="60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598"/>
        <v>8</v>
      </c>
      <c r="S7040">
        <v>0.18</v>
      </c>
      <c r="T7040">
        <v>2.3E-3</v>
      </c>
      <c r="U7040">
        <f t="shared" si="599"/>
        <v>1.3799999999999999E-3</v>
      </c>
    </row>
    <row r="7041" spans="1:21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604"/>
        <v>4310</v>
      </c>
      <c r="J7041" s="2">
        <v>1</v>
      </c>
      <c r="K7041" s="2">
        <f t="shared" si="602"/>
        <v>14088000</v>
      </c>
      <c r="L7041" s="2">
        <v>1</v>
      </c>
      <c r="M7041" s="2">
        <f t="shared" si="60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598"/>
        <v>8</v>
      </c>
      <c r="S7041">
        <v>0.18</v>
      </c>
      <c r="T7041">
        <v>2.3E-3</v>
      </c>
      <c r="U7041">
        <f t="shared" si="599"/>
        <v>1.3799999999999999E-3</v>
      </c>
    </row>
    <row r="7042" spans="1:21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604"/>
        <v>4310</v>
      </c>
      <c r="J7042" s="2">
        <v>1</v>
      </c>
      <c r="K7042" s="2">
        <f t="shared" si="602"/>
        <v>14090000</v>
      </c>
      <c r="L7042" s="2">
        <v>1</v>
      </c>
      <c r="M7042" s="2">
        <f t="shared" si="60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598"/>
        <v>8</v>
      </c>
      <c r="S7042">
        <v>0.18</v>
      </c>
      <c r="T7042">
        <v>2.3E-3</v>
      </c>
      <c r="U7042">
        <f t="shared" si="599"/>
        <v>1.3799999999999999E-3</v>
      </c>
    </row>
    <row r="7043" spans="1:21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604"/>
        <v>4310</v>
      </c>
      <c r="J7043" s="2">
        <v>1</v>
      </c>
      <c r="K7043" s="2">
        <f t="shared" si="602"/>
        <v>14092000</v>
      </c>
      <c r="L7043" s="2">
        <v>1</v>
      </c>
      <c r="M7043" s="2">
        <f t="shared" si="60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605">QUOTIENT(A7043,1000)+1</f>
        <v>8</v>
      </c>
      <c r="S7043">
        <v>0.18</v>
      </c>
      <c r="T7043">
        <v>2.3E-3</v>
      </c>
      <c r="U7043">
        <f t="shared" si="599"/>
        <v>1.3799999999999999E-3</v>
      </c>
    </row>
    <row r="7044" spans="1:21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604"/>
        <v>4310</v>
      </c>
      <c r="J7044" s="2">
        <v>1</v>
      </c>
      <c r="K7044" s="2">
        <f t="shared" si="602"/>
        <v>14094000</v>
      </c>
      <c r="L7044" s="2">
        <v>1</v>
      </c>
      <c r="M7044" s="2">
        <f t="shared" si="60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605"/>
        <v>8</v>
      </c>
      <c r="S7044">
        <v>0.18</v>
      </c>
      <c r="T7044">
        <v>2.3E-3</v>
      </c>
      <c r="U7044">
        <f t="shared" ref="U7044:U7107" si="606">T7044*0.6</f>
        <v>1.3799999999999999E-3</v>
      </c>
    </row>
    <row r="7045" spans="1:21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604"/>
        <v>4310</v>
      </c>
      <c r="J7045" s="2">
        <v>1</v>
      </c>
      <c r="K7045" s="2">
        <f t="shared" si="602"/>
        <v>14096000</v>
      </c>
      <c r="L7045" s="2">
        <v>1</v>
      </c>
      <c r="M7045" s="2">
        <f t="shared" si="60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605"/>
        <v>8</v>
      </c>
      <c r="S7045">
        <v>0.18</v>
      </c>
      <c r="T7045">
        <v>2.3E-3</v>
      </c>
      <c r="U7045">
        <f t="shared" si="606"/>
        <v>1.3799999999999999E-3</v>
      </c>
    </row>
    <row r="7046" spans="1:21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604"/>
        <v>4310</v>
      </c>
      <c r="J7046" s="2">
        <v>1</v>
      </c>
      <c r="K7046" s="2">
        <f t="shared" si="602"/>
        <v>14098000</v>
      </c>
      <c r="L7046" s="2">
        <v>1</v>
      </c>
      <c r="M7046" s="2">
        <f t="shared" si="60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605"/>
        <v>8</v>
      </c>
      <c r="S7046">
        <v>0.18</v>
      </c>
      <c r="T7046">
        <v>2.3E-3</v>
      </c>
      <c r="U7046">
        <f t="shared" si="606"/>
        <v>1.3799999999999999E-3</v>
      </c>
    </row>
    <row r="7047" spans="1:21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604"/>
        <v>4310</v>
      </c>
      <c r="J7047" s="2">
        <v>1</v>
      </c>
      <c r="K7047" s="2">
        <f t="shared" si="602"/>
        <v>14100000</v>
      </c>
      <c r="L7047" s="2">
        <v>1</v>
      </c>
      <c r="M7047" s="2">
        <f t="shared" si="60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605"/>
        <v>8</v>
      </c>
      <c r="S7047">
        <v>0.18</v>
      </c>
      <c r="T7047">
        <v>2.3E-3</v>
      </c>
      <c r="U7047">
        <f t="shared" si="606"/>
        <v>1.3799999999999999E-3</v>
      </c>
    </row>
    <row r="7048" spans="1:21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604"/>
        <v>4310</v>
      </c>
      <c r="J7048" s="2">
        <v>1</v>
      </c>
      <c r="K7048" s="2">
        <f t="shared" si="602"/>
        <v>14102000</v>
      </c>
      <c r="L7048" s="2">
        <v>1</v>
      </c>
      <c r="M7048" s="2">
        <f t="shared" si="60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605"/>
        <v>8</v>
      </c>
      <c r="S7048">
        <v>0.18</v>
      </c>
      <c r="T7048">
        <v>2.3E-3</v>
      </c>
      <c r="U7048">
        <f t="shared" si="606"/>
        <v>1.3799999999999999E-3</v>
      </c>
    </row>
    <row r="7049" spans="1:21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604"/>
        <v>4310</v>
      </c>
      <c r="J7049" s="2">
        <v>1</v>
      </c>
      <c r="K7049" s="2">
        <f t="shared" si="602"/>
        <v>14104000</v>
      </c>
      <c r="L7049" s="2">
        <v>1</v>
      </c>
      <c r="M7049" s="2">
        <f t="shared" si="60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605"/>
        <v>8</v>
      </c>
      <c r="S7049">
        <v>0.18</v>
      </c>
      <c r="T7049">
        <v>2.3E-3</v>
      </c>
      <c r="U7049">
        <f t="shared" si="606"/>
        <v>1.3799999999999999E-3</v>
      </c>
    </row>
    <row r="7050" spans="1:21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604"/>
        <v>4310</v>
      </c>
      <c r="J7050" s="2">
        <v>1</v>
      </c>
      <c r="K7050" s="2">
        <f t="shared" si="602"/>
        <v>14106000</v>
      </c>
      <c r="L7050" s="2">
        <v>1</v>
      </c>
      <c r="M7050" s="2">
        <f t="shared" si="60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605"/>
        <v>8</v>
      </c>
      <c r="S7050">
        <v>0.18</v>
      </c>
      <c r="T7050">
        <v>2.3E-3</v>
      </c>
      <c r="U7050">
        <f t="shared" si="606"/>
        <v>1.3799999999999999E-3</v>
      </c>
    </row>
    <row r="7051" spans="1:21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604"/>
        <v>4310</v>
      </c>
      <c r="J7051" s="2">
        <v>1</v>
      </c>
      <c r="K7051" s="2">
        <f t="shared" si="602"/>
        <v>14108000</v>
      </c>
      <c r="L7051" s="2">
        <v>1</v>
      </c>
      <c r="M7051" s="2">
        <f t="shared" si="60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605"/>
        <v>8</v>
      </c>
      <c r="S7051">
        <v>0.18</v>
      </c>
      <c r="T7051">
        <v>2.3E-3</v>
      </c>
      <c r="U7051">
        <f t="shared" si="606"/>
        <v>1.3799999999999999E-3</v>
      </c>
    </row>
    <row r="7052" spans="1:21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604"/>
        <v>4310</v>
      </c>
      <c r="J7052" s="2">
        <v>1</v>
      </c>
      <c r="K7052" s="2">
        <f t="shared" si="602"/>
        <v>14110000</v>
      </c>
      <c r="L7052" s="2">
        <v>1</v>
      </c>
      <c r="M7052" s="2">
        <f t="shared" si="60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605"/>
        <v>8</v>
      </c>
      <c r="S7052">
        <v>0.18</v>
      </c>
      <c r="T7052">
        <v>2.3E-3</v>
      </c>
      <c r="U7052">
        <f t="shared" si="606"/>
        <v>1.3799999999999999E-3</v>
      </c>
    </row>
    <row r="7053" spans="1:21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604"/>
        <v>4320</v>
      </c>
      <c r="I7053" s="1"/>
      <c r="J7053" s="1">
        <v>1</v>
      </c>
      <c r="K7053" s="1">
        <f t="shared" si="602"/>
        <v>14112000</v>
      </c>
      <c r="L7053" s="1">
        <v>1</v>
      </c>
      <c r="M7053" s="1">
        <f t="shared" si="60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605"/>
        <v>8</v>
      </c>
      <c r="S7053">
        <v>0.18</v>
      </c>
      <c r="T7053">
        <v>2.3E-3</v>
      </c>
      <c r="U7053">
        <f t="shared" si="606"/>
        <v>1.3799999999999999E-3</v>
      </c>
    </row>
    <row r="7054" spans="1:21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604"/>
        <v>4320</v>
      </c>
      <c r="I7054" s="1"/>
      <c r="J7054" s="1">
        <v>1</v>
      </c>
      <c r="K7054" s="1">
        <f t="shared" si="602"/>
        <v>14114000</v>
      </c>
      <c r="L7054" s="1">
        <v>1</v>
      </c>
      <c r="M7054" s="1">
        <f t="shared" si="60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605"/>
        <v>8</v>
      </c>
      <c r="S7054">
        <v>0.18</v>
      </c>
      <c r="T7054">
        <v>2.3E-3</v>
      </c>
      <c r="U7054">
        <f t="shared" si="606"/>
        <v>1.3799999999999999E-3</v>
      </c>
    </row>
    <row r="7055" spans="1:21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604"/>
        <v>4320</v>
      </c>
      <c r="I7055" s="1"/>
      <c r="J7055" s="1">
        <v>1</v>
      </c>
      <c r="K7055" s="1">
        <f t="shared" si="602"/>
        <v>14116000</v>
      </c>
      <c r="L7055" s="1">
        <v>1</v>
      </c>
      <c r="M7055" s="1">
        <f t="shared" si="60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605"/>
        <v>8</v>
      </c>
      <c r="S7055">
        <v>0.18</v>
      </c>
      <c r="T7055">
        <v>2.3E-3</v>
      </c>
      <c r="U7055">
        <f t="shared" si="606"/>
        <v>1.3799999999999999E-3</v>
      </c>
    </row>
    <row r="7056" spans="1:21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604"/>
        <v>4320</v>
      </c>
      <c r="I7056" s="1"/>
      <c r="J7056" s="1">
        <v>1</v>
      </c>
      <c r="K7056" s="1">
        <f t="shared" si="602"/>
        <v>14118000</v>
      </c>
      <c r="L7056" s="1">
        <v>1</v>
      </c>
      <c r="M7056" s="1">
        <f t="shared" si="60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605"/>
        <v>8</v>
      </c>
      <c r="S7056">
        <v>0.18</v>
      </c>
      <c r="T7056">
        <v>2.3E-3</v>
      </c>
      <c r="U7056">
        <f t="shared" si="606"/>
        <v>1.3799999999999999E-3</v>
      </c>
    </row>
    <row r="7057" spans="1:21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604"/>
        <v>4320</v>
      </c>
      <c r="I7057" s="1"/>
      <c r="J7057" s="1">
        <v>1</v>
      </c>
      <c r="K7057" s="1">
        <f t="shared" si="602"/>
        <v>14120000</v>
      </c>
      <c r="L7057" s="1">
        <v>1</v>
      </c>
      <c r="M7057" s="1">
        <f t="shared" si="60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605"/>
        <v>8</v>
      </c>
      <c r="S7057">
        <v>0.18</v>
      </c>
      <c r="T7057">
        <v>2.3E-3</v>
      </c>
      <c r="U7057">
        <f t="shared" si="606"/>
        <v>1.3799999999999999E-3</v>
      </c>
    </row>
    <row r="7058" spans="1:21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604"/>
        <v>4320</v>
      </c>
      <c r="I7058" s="1"/>
      <c r="J7058" s="1">
        <v>1</v>
      </c>
      <c r="K7058" s="1">
        <f t="shared" si="602"/>
        <v>14122000</v>
      </c>
      <c r="L7058" s="1">
        <v>1</v>
      </c>
      <c r="M7058" s="1">
        <f t="shared" si="60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605"/>
        <v>8</v>
      </c>
      <c r="S7058">
        <v>0.18</v>
      </c>
      <c r="T7058">
        <v>2.3E-3</v>
      </c>
      <c r="U7058">
        <f t="shared" si="606"/>
        <v>1.3799999999999999E-3</v>
      </c>
    </row>
    <row r="7059" spans="1:21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604"/>
        <v>4320</v>
      </c>
      <c r="I7059" s="1"/>
      <c r="J7059" s="1">
        <v>1</v>
      </c>
      <c r="K7059" s="1">
        <f t="shared" si="602"/>
        <v>14124000</v>
      </c>
      <c r="L7059" s="1">
        <v>1</v>
      </c>
      <c r="M7059" s="1">
        <f t="shared" si="60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605"/>
        <v>8</v>
      </c>
      <c r="S7059">
        <v>0.18</v>
      </c>
      <c r="T7059">
        <v>2.3E-3</v>
      </c>
      <c r="U7059">
        <f t="shared" si="606"/>
        <v>1.3799999999999999E-3</v>
      </c>
    </row>
    <row r="7060" spans="1:21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604"/>
        <v>4320</v>
      </c>
      <c r="I7060" s="1"/>
      <c r="J7060" s="1">
        <v>1</v>
      </c>
      <c r="K7060" s="1">
        <f t="shared" si="602"/>
        <v>14126000</v>
      </c>
      <c r="L7060" s="1">
        <v>1</v>
      </c>
      <c r="M7060" s="1">
        <f t="shared" si="60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605"/>
        <v>8</v>
      </c>
      <c r="S7060">
        <v>0.18</v>
      </c>
      <c r="T7060">
        <v>2.3E-3</v>
      </c>
      <c r="U7060">
        <f t="shared" si="606"/>
        <v>1.3799999999999999E-3</v>
      </c>
    </row>
    <row r="7061" spans="1:21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604"/>
        <v>4320</v>
      </c>
      <c r="I7061" s="1"/>
      <c r="J7061" s="1">
        <v>1</v>
      </c>
      <c r="K7061" s="1">
        <f t="shared" si="602"/>
        <v>14128000</v>
      </c>
      <c r="L7061" s="1">
        <v>1</v>
      </c>
      <c r="M7061" s="1">
        <f t="shared" si="60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605"/>
        <v>8</v>
      </c>
      <c r="S7061">
        <v>0.18</v>
      </c>
      <c r="T7061">
        <v>2.3E-3</v>
      </c>
      <c r="U7061">
        <f t="shared" si="606"/>
        <v>1.3799999999999999E-3</v>
      </c>
    </row>
    <row r="7062" spans="1:21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604"/>
        <v>4320</v>
      </c>
      <c r="I7062" s="1"/>
      <c r="J7062" s="1">
        <v>1</v>
      </c>
      <c r="K7062" s="1">
        <f t="shared" si="602"/>
        <v>14130000</v>
      </c>
      <c r="L7062" s="1">
        <v>1</v>
      </c>
      <c r="M7062" s="1">
        <f t="shared" si="60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605"/>
        <v>8</v>
      </c>
      <c r="S7062">
        <v>0.18</v>
      </c>
      <c r="T7062">
        <v>2.3E-3</v>
      </c>
      <c r="U7062">
        <f t="shared" si="606"/>
        <v>1.3799999999999999E-3</v>
      </c>
    </row>
    <row r="7063" spans="1:21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604"/>
        <v>4320</v>
      </c>
      <c r="I7063" s="1"/>
      <c r="J7063" s="1">
        <v>1</v>
      </c>
      <c r="K7063" s="1">
        <f t="shared" si="602"/>
        <v>14132000</v>
      </c>
      <c r="L7063" s="1">
        <v>1</v>
      </c>
      <c r="M7063" s="1">
        <f t="shared" si="60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605"/>
        <v>8</v>
      </c>
      <c r="S7063">
        <v>0.18</v>
      </c>
      <c r="T7063">
        <v>2.3E-3</v>
      </c>
      <c r="U7063">
        <f t="shared" si="606"/>
        <v>1.3799999999999999E-3</v>
      </c>
    </row>
    <row r="7064" spans="1:21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604"/>
        <v>4320</v>
      </c>
      <c r="I7064" s="1"/>
      <c r="J7064" s="1">
        <v>1</v>
      </c>
      <c r="K7064" s="1">
        <f t="shared" si="602"/>
        <v>14134000</v>
      </c>
      <c r="L7064" s="1">
        <v>1</v>
      </c>
      <c r="M7064" s="1">
        <f t="shared" si="60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605"/>
        <v>8</v>
      </c>
      <c r="S7064">
        <v>0.18</v>
      </c>
      <c r="T7064">
        <v>2.3E-3</v>
      </c>
      <c r="U7064">
        <f t="shared" si="606"/>
        <v>1.3799999999999999E-3</v>
      </c>
    </row>
    <row r="7065" spans="1:21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604"/>
        <v>4320</v>
      </c>
      <c r="I7065" s="1"/>
      <c r="J7065" s="1">
        <v>1</v>
      </c>
      <c r="K7065" s="1">
        <f t="shared" si="602"/>
        <v>14136000</v>
      </c>
      <c r="L7065" s="1">
        <v>1</v>
      </c>
      <c r="M7065" s="1">
        <f t="shared" si="60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605"/>
        <v>8</v>
      </c>
      <c r="S7065">
        <v>0.18</v>
      </c>
      <c r="T7065">
        <v>2.3E-3</v>
      </c>
      <c r="U7065">
        <f t="shared" si="606"/>
        <v>1.3799999999999999E-3</v>
      </c>
    </row>
    <row r="7066" spans="1:21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604"/>
        <v>4320</v>
      </c>
      <c r="I7066" s="1"/>
      <c r="J7066" s="1">
        <v>1</v>
      </c>
      <c r="K7066" s="1">
        <f t="shared" si="602"/>
        <v>14138000</v>
      </c>
      <c r="L7066" s="1">
        <v>1</v>
      </c>
      <c r="M7066" s="1">
        <f t="shared" si="60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605"/>
        <v>8</v>
      </c>
      <c r="S7066">
        <v>0.18</v>
      </c>
      <c r="T7066">
        <v>2.3E-3</v>
      </c>
      <c r="U7066">
        <f t="shared" si="606"/>
        <v>1.3799999999999999E-3</v>
      </c>
    </row>
    <row r="7067" spans="1:21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604"/>
        <v>4320</v>
      </c>
      <c r="I7067" s="1"/>
      <c r="J7067" s="1">
        <v>1</v>
      </c>
      <c r="K7067" s="1">
        <f t="shared" ref="K7067:K7130" si="607">10000+A7067*2000</f>
        <v>14140000</v>
      </c>
      <c r="L7067" s="1">
        <v>1</v>
      </c>
      <c r="M7067" s="1">
        <f t="shared" ref="M7067:M7130" si="608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605"/>
        <v>8</v>
      </c>
      <c r="S7067">
        <v>0.18</v>
      </c>
      <c r="T7067">
        <v>2.3E-3</v>
      </c>
      <c r="U7067">
        <f t="shared" si="606"/>
        <v>1.3799999999999999E-3</v>
      </c>
    </row>
    <row r="7068" spans="1:21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604"/>
        <v>4320</v>
      </c>
      <c r="I7068" s="1"/>
      <c r="J7068" s="1">
        <v>1</v>
      </c>
      <c r="K7068" s="1">
        <f t="shared" si="607"/>
        <v>14142000</v>
      </c>
      <c r="L7068" s="1">
        <v>1</v>
      </c>
      <c r="M7068" s="1">
        <f t="shared" si="608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605"/>
        <v>8</v>
      </c>
      <c r="S7068">
        <v>0.18</v>
      </c>
      <c r="T7068">
        <v>2.3E-3</v>
      </c>
      <c r="U7068">
        <f t="shared" si="606"/>
        <v>1.3799999999999999E-3</v>
      </c>
    </row>
    <row r="7069" spans="1:21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604"/>
        <v>4320</v>
      </c>
      <c r="I7069" s="1"/>
      <c r="J7069" s="1">
        <v>1</v>
      </c>
      <c r="K7069" s="1">
        <f t="shared" si="607"/>
        <v>14144000</v>
      </c>
      <c r="L7069" s="1">
        <v>1</v>
      </c>
      <c r="M7069" s="1">
        <f t="shared" si="608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605"/>
        <v>8</v>
      </c>
      <c r="S7069">
        <v>0.18</v>
      </c>
      <c r="T7069">
        <v>2.3E-3</v>
      </c>
      <c r="U7069">
        <f t="shared" si="606"/>
        <v>1.3799999999999999E-3</v>
      </c>
    </row>
    <row r="7070" spans="1:21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604"/>
        <v>4320</v>
      </c>
      <c r="I7070" s="1"/>
      <c r="J7070" s="1">
        <v>1</v>
      </c>
      <c r="K7070" s="1">
        <f t="shared" si="607"/>
        <v>14146000</v>
      </c>
      <c r="L7070" s="1">
        <v>1</v>
      </c>
      <c r="M7070" s="1">
        <f t="shared" si="608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605"/>
        <v>8</v>
      </c>
      <c r="S7070">
        <v>0.18</v>
      </c>
      <c r="T7070">
        <v>2.3E-3</v>
      </c>
      <c r="U7070">
        <f t="shared" si="606"/>
        <v>1.3799999999999999E-3</v>
      </c>
    </row>
    <row r="7071" spans="1:21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604"/>
        <v>4320</v>
      </c>
      <c r="I7071" s="1"/>
      <c r="J7071" s="1">
        <v>1</v>
      </c>
      <c r="K7071" s="1">
        <f t="shared" si="607"/>
        <v>14148000</v>
      </c>
      <c r="L7071" s="1">
        <v>1</v>
      </c>
      <c r="M7071" s="1">
        <f t="shared" si="608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605"/>
        <v>8</v>
      </c>
      <c r="S7071">
        <v>0.18</v>
      </c>
      <c r="T7071">
        <v>2.3E-3</v>
      </c>
      <c r="U7071">
        <f t="shared" si="606"/>
        <v>1.3799999999999999E-3</v>
      </c>
    </row>
    <row r="7072" spans="1:21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604"/>
        <v>4320</v>
      </c>
      <c r="I7072" s="1"/>
      <c r="J7072" s="1">
        <v>1</v>
      </c>
      <c r="K7072" s="1">
        <f t="shared" si="607"/>
        <v>14150000</v>
      </c>
      <c r="L7072" s="1">
        <v>1</v>
      </c>
      <c r="M7072" s="1">
        <f t="shared" si="608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605"/>
        <v>8</v>
      </c>
      <c r="S7072">
        <v>0.18</v>
      </c>
      <c r="T7072">
        <v>2.3E-3</v>
      </c>
      <c r="U7072">
        <f t="shared" si="606"/>
        <v>1.3799999999999999E-3</v>
      </c>
    </row>
    <row r="7073" spans="1:21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604"/>
        <v>4320</v>
      </c>
      <c r="I7073" s="1"/>
      <c r="J7073" s="1">
        <v>1</v>
      </c>
      <c r="K7073" s="1">
        <f t="shared" si="607"/>
        <v>14152000</v>
      </c>
      <c r="L7073" s="1">
        <v>1</v>
      </c>
      <c r="M7073" s="1">
        <f t="shared" si="608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605"/>
        <v>8</v>
      </c>
      <c r="S7073">
        <v>0.18</v>
      </c>
      <c r="T7073">
        <v>2.3E-3</v>
      </c>
      <c r="U7073">
        <f t="shared" si="606"/>
        <v>1.3799999999999999E-3</v>
      </c>
    </row>
    <row r="7074" spans="1:21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604"/>
        <v>4320</v>
      </c>
      <c r="I7074" s="1"/>
      <c r="J7074" s="1">
        <v>1</v>
      </c>
      <c r="K7074" s="1">
        <f t="shared" si="607"/>
        <v>14154000</v>
      </c>
      <c r="L7074" s="1">
        <v>1</v>
      </c>
      <c r="M7074" s="1">
        <f t="shared" si="608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605"/>
        <v>8</v>
      </c>
      <c r="S7074">
        <v>0.18</v>
      </c>
      <c r="T7074">
        <v>2.3E-3</v>
      </c>
      <c r="U7074">
        <f t="shared" si="606"/>
        <v>1.3799999999999999E-3</v>
      </c>
    </row>
    <row r="7075" spans="1:21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604"/>
        <v>4320</v>
      </c>
      <c r="I7075" s="1"/>
      <c r="J7075" s="1">
        <v>1</v>
      </c>
      <c r="K7075" s="1">
        <f t="shared" si="607"/>
        <v>14156000</v>
      </c>
      <c r="L7075" s="1">
        <v>1</v>
      </c>
      <c r="M7075" s="1">
        <f t="shared" si="608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605"/>
        <v>8</v>
      </c>
      <c r="S7075">
        <v>0.18</v>
      </c>
      <c r="T7075">
        <v>2.3E-3</v>
      </c>
      <c r="U7075">
        <f t="shared" si="606"/>
        <v>1.3799999999999999E-3</v>
      </c>
    </row>
    <row r="7076" spans="1:21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604"/>
        <v>4320</v>
      </c>
      <c r="I7076" s="1"/>
      <c r="J7076" s="1">
        <v>1</v>
      </c>
      <c r="K7076" s="1">
        <f t="shared" si="607"/>
        <v>14158000</v>
      </c>
      <c r="L7076" s="1">
        <v>1</v>
      </c>
      <c r="M7076" s="1">
        <f t="shared" si="608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605"/>
        <v>8</v>
      </c>
      <c r="S7076">
        <v>0.18</v>
      </c>
      <c r="T7076">
        <v>2.3E-3</v>
      </c>
      <c r="U7076">
        <f t="shared" si="606"/>
        <v>1.3799999999999999E-3</v>
      </c>
    </row>
    <row r="7077" spans="1:21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604"/>
        <v>4320</v>
      </c>
      <c r="I7077" s="1"/>
      <c r="J7077" s="1">
        <v>1</v>
      </c>
      <c r="K7077" s="1">
        <f t="shared" si="607"/>
        <v>14160000</v>
      </c>
      <c r="L7077" s="1">
        <v>1</v>
      </c>
      <c r="M7077" s="1">
        <f t="shared" si="608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605"/>
        <v>8</v>
      </c>
      <c r="S7077">
        <v>0.18</v>
      </c>
      <c r="T7077">
        <v>2.3E-3</v>
      </c>
      <c r="U7077">
        <f t="shared" si="606"/>
        <v>1.3799999999999999E-3</v>
      </c>
    </row>
    <row r="7078" spans="1:21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604"/>
        <v>4330</v>
      </c>
      <c r="I7078" s="1"/>
      <c r="J7078" s="1">
        <v>1</v>
      </c>
      <c r="K7078" s="1">
        <f t="shared" si="607"/>
        <v>14162000</v>
      </c>
      <c r="L7078" s="1">
        <v>1</v>
      </c>
      <c r="M7078" s="1">
        <f t="shared" si="608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605"/>
        <v>8</v>
      </c>
      <c r="S7078">
        <v>0.18</v>
      </c>
      <c r="T7078">
        <v>2.3E-3</v>
      </c>
      <c r="U7078">
        <f t="shared" si="606"/>
        <v>1.3799999999999999E-3</v>
      </c>
    </row>
    <row r="7079" spans="1:21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604"/>
        <v>4330</v>
      </c>
      <c r="I7079" s="1"/>
      <c r="J7079" s="1">
        <v>1</v>
      </c>
      <c r="K7079" s="1">
        <f t="shared" si="607"/>
        <v>14164000</v>
      </c>
      <c r="L7079" s="1">
        <v>1</v>
      </c>
      <c r="M7079" s="1">
        <f t="shared" si="608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605"/>
        <v>8</v>
      </c>
      <c r="S7079">
        <v>0.18</v>
      </c>
      <c r="T7079">
        <v>2.3E-3</v>
      </c>
      <c r="U7079">
        <f t="shared" si="606"/>
        <v>1.3799999999999999E-3</v>
      </c>
    </row>
    <row r="7080" spans="1:21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604"/>
        <v>4330</v>
      </c>
      <c r="I7080" s="1"/>
      <c r="J7080" s="1">
        <v>1</v>
      </c>
      <c r="K7080" s="1">
        <f t="shared" si="607"/>
        <v>14166000</v>
      </c>
      <c r="L7080" s="1">
        <v>1</v>
      </c>
      <c r="M7080" s="1">
        <f t="shared" si="608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605"/>
        <v>8</v>
      </c>
      <c r="S7080">
        <v>0.18</v>
      </c>
      <c r="T7080">
        <v>2.3E-3</v>
      </c>
      <c r="U7080">
        <f t="shared" si="606"/>
        <v>1.3799999999999999E-3</v>
      </c>
    </row>
    <row r="7081" spans="1:21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604"/>
        <v>4330</v>
      </c>
      <c r="I7081" s="1"/>
      <c r="J7081" s="1">
        <v>1</v>
      </c>
      <c r="K7081" s="1">
        <f t="shared" si="607"/>
        <v>14168000</v>
      </c>
      <c r="L7081" s="1">
        <v>1</v>
      </c>
      <c r="M7081" s="1">
        <f t="shared" si="608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605"/>
        <v>8</v>
      </c>
      <c r="S7081">
        <v>0.18</v>
      </c>
      <c r="T7081">
        <v>2.3E-3</v>
      </c>
      <c r="U7081">
        <f t="shared" si="606"/>
        <v>1.3799999999999999E-3</v>
      </c>
    </row>
    <row r="7082" spans="1:21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604"/>
        <v>4330</v>
      </c>
      <c r="I7082" s="1"/>
      <c r="J7082" s="1">
        <v>1</v>
      </c>
      <c r="K7082" s="1">
        <f t="shared" si="607"/>
        <v>14170000</v>
      </c>
      <c r="L7082" s="1">
        <v>1</v>
      </c>
      <c r="M7082" s="1">
        <f t="shared" si="608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605"/>
        <v>8</v>
      </c>
      <c r="S7082">
        <v>0.18</v>
      </c>
      <c r="T7082">
        <v>2.3E-3</v>
      </c>
      <c r="U7082">
        <f t="shared" si="606"/>
        <v>1.3799999999999999E-3</v>
      </c>
    </row>
    <row r="7083" spans="1:21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604"/>
        <v>4330</v>
      </c>
      <c r="I7083" s="1"/>
      <c r="J7083" s="1">
        <v>1</v>
      </c>
      <c r="K7083" s="1">
        <f t="shared" si="607"/>
        <v>14172000</v>
      </c>
      <c r="L7083" s="1">
        <v>1</v>
      </c>
      <c r="M7083" s="1">
        <f t="shared" si="608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605"/>
        <v>8</v>
      </c>
      <c r="S7083">
        <v>0.18</v>
      </c>
      <c r="T7083">
        <v>2.3E-3</v>
      </c>
      <c r="U7083">
        <f t="shared" si="606"/>
        <v>1.3799999999999999E-3</v>
      </c>
    </row>
    <row r="7084" spans="1:21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604"/>
        <v>4330</v>
      </c>
      <c r="I7084" s="1"/>
      <c r="J7084" s="1">
        <v>1</v>
      </c>
      <c r="K7084" s="1">
        <f t="shared" si="607"/>
        <v>14174000</v>
      </c>
      <c r="L7084" s="1">
        <v>1</v>
      </c>
      <c r="M7084" s="1">
        <f t="shared" si="608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605"/>
        <v>8</v>
      </c>
      <c r="S7084">
        <v>0.18</v>
      </c>
      <c r="T7084">
        <v>2.3E-3</v>
      </c>
      <c r="U7084">
        <f t="shared" si="606"/>
        <v>1.3799999999999999E-3</v>
      </c>
    </row>
    <row r="7085" spans="1:21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604"/>
        <v>4330</v>
      </c>
      <c r="I7085" s="1"/>
      <c r="J7085" s="1">
        <v>1</v>
      </c>
      <c r="K7085" s="1">
        <f t="shared" si="607"/>
        <v>14176000</v>
      </c>
      <c r="L7085" s="1">
        <v>1</v>
      </c>
      <c r="M7085" s="1">
        <f t="shared" si="608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605"/>
        <v>8</v>
      </c>
      <c r="S7085">
        <v>0.18</v>
      </c>
      <c r="T7085">
        <v>2.3E-3</v>
      </c>
      <c r="U7085">
        <f t="shared" si="606"/>
        <v>1.3799999999999999E-3</v>
      </c>
    </row>
    <row r="7086" spans="1:21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604"/>
        <v>4330</v>
      </c>
      <c r="I7086" s="1"/>
      <c r="J7086" s="1">
        <v>1</v>
      </c>
      <c r="K7086" s="1">
        <f t="shared" si="607"/>
        <v>14178000</v>
      </c>
      <c r="L7086" s="1">
        <v>1</v>
      </c>
      <c r="M7086" s="1">
        <f t="shared" si="608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605"/>
        <v>8</v>
      </c>
      <c r="S7086">
        <v>0.18</v>
      </c>
      <c r="T7086">
        <v>2.3E-3</v>
      </c>
      <c r="U7086">
        <f t="shared" si="606"/>
        <v>1.3799999999999999E-3</v>
      </c>
    </row>
    <row r="7087" spans="1:21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604"/>
        <v>4330</v>
      </c>
      <c r="I7087" s="1"/>
      <c r="J7087" s="1">
        <v>1</v>
      </c>
      <c r="K7087" s="1">
        <f t="shared" si="607"/>
        <v>14180000</v>
      </c>
      <c r="L7087" s="1">
        <v>1</v>
      </c>
      <c r="M7087" s="1">
        <f t="shared" si="608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605"/>
        <v>8</v>
      </c>
      <c r="S7087">
        <v>0.18</v>
      </c>
      <c r="T7087">
        <v>2.3E-3</v>
      </c>
      <c r="U7087">
        <f t="shared" si="606"/>
        <v>1.3799999999999999E-3</v>
      </c>
    </row>
    <row r="7088" spans="1:21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604"/>
        <v>4330</v>
      </c>
      <c r="I7088" s="1"/>
      <c r="J7088" s="1">
        <v>1</v>
      </c>
      <c r="K7088" s="1">
        <f t="shared" si="607"/>
        <v>14182000</v>
      </c>
      <c r="L7088" s="1">
        <v>1</v>
      </c>
      <c r="M7088" s="1">
        <f t="shared" si="608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605"/>
        <v>8</v>
      </c>
      <c r="S7088">
        <v>0.18</v>
      </c>
      <c r="T7088">
        <v>2.3E-3</v>
      </c>
      <c r="U7088">
        <f t="shared" si="606"/>
        <v>1.3799999999999999E-3</v>
      </c>
    </row>
    <row r="7089" spans="1:21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604"/>
        <v>4330</v>
      </c>
      <c r="I7089" s="1"/>
      <c r="J7089" s="1">
        <v>1</v>
      </c>
      <c r="K7089" s="1">
        <f t="shared" si="607"/>
        <v>14184000</v>
      </c>
      <c r="L7089" s="1">
        <v>1</v>
      </c>
      <c r="M7089" s="1">
        <f t="shared" si="608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605"/>
        <v>8</v>
      </c>
      <c r="S7089">
        <v>0.18</v>
      </c>
      <c r="T7089">
        <v>2.3E-3</v>
      </c>
      <c r="U7089">
        <f t="shared" si="606"/>
        <v>1.3799999999999999E-3</v>
      </c>
    </row>
    <row r="7090" spans="1:21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604"/>
        <v>4330</v>
      </c>
      <c r="I7090" s="1"/>
      <c r="J7090" s="1">
        <v>1</v>
      </c>
      <c r="K7090" s="1">
        <f t="shared" si="607"/>
        <v>14186000</v>
      </c>
      <c r="L7090" s="1">
        <v>1</v>
      </c>
      <c r="M7090" s="1">
        <f t="shared" si="608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605"/>
        <v>8</v>
      </c>
      <c r="S7090">
        <v>0.18</v>
      </c>
      <c r="T7090">
        <v>2.3E-3</v>
      </c>
      <c r="U7090">
        <f t="shared" si="606"/>
        <v>1.3799999999999999E-3</v>
      </c>
    </row>
    <row r="7091" spans="1:21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604"/>
        <v>4330</v>
      </c>
      <c r="I7091" s="1"/>
      <c r="J7091" s="1">
        <v>1</v>
      </c>
      <c r="K7091" s="1">
        <f t="shared" si="607"/>
        <v>14188000</v>
      </c>
      <c r="L7091" s="1">
        <v>1</v>
      </c>
      <c r="M7091" s="1">
        <f t="shared" si="608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605"/>
        <v>8</v>
      </c>
      <c r="S7091">
        <v>0.18</v>
      </c>
      <c r="T7091">
        <v>2.3E-3</v>
      </c>
      <c r="U7091">
        <f t="shared" si="606"/>
        <v>1.3799999999999999E-3</v>
      </c>
    </row>
    <row r="7092" spans="1:21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604"/>
        <v>4330</v>
      </c>
      <c r="I7092" s="1"/>
      <c r="J7092" s="1">
        <v>1</v>
      </c>
      <c r="K7092" s="1">
        <f t="shared" si="607"/>
        <v>14190000</v>
      </c>
      <c r="L7092" s="1">
        <v>1</v>
      </c>
      <c r="M7092" s="1">
        <f t="shared" si="608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605"/>
        <v>8</v>
      </c>
      <c r="S7092">
        <v>0.18</v>
      </c>
      <c r="T7092">
        <v>2.3E-3</v>
      </c>
      <c r="U7092">
        <f t="shared" si="606"/>
        <v>1.3799999999999999E-3</v>
      </c>
    </row>
    <row r="7093" spans="1:21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604"/>
        <v>4330</v>
      </c>
      <c r="I7093" s="1"/>
      <c r="J7093" s="1">
        <v>1</v>
      </c>
      <c r="K7093" s="1">
        <f t="shared" si="607"/>
        <v>14192000</v>
      </c>
      <c r="L7093" s="1">
        <v>1</v>
      </c>
      <c r="M7093" s="1">
        <f t="shared" si="608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605"/>
        <v>8</v>
      </c>
      <c r="S7093">
        <v>0.18</v>
      </c>
      <c r="T7093">
        <v>2.3E-3</v>
      </c>
      <c r="U7093">
        <f t="shared" si="606"/>
        <v>1.3799999999999999E-3</v>
      </c>
    </row>
    <row r="7094" spans="1:21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604"/>
        <v>4330</v>
      </c>
      <c r="I7094" s="1"/>
      <c r="J7094" s="1">
        <v>1</v>
      </c>
      <c r="K7094" s="1">
        <f t="shared" si="607"/>
        <v>14194000</v>
      </c>
      <c r="L7094" s="1">
        <v>1</v>
      </c>
      <c r="M7094" s="1">
        <f t="shared" si="608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605"/>
        <v>8</v>
      </c>
      <c r="S7094">
        <v>0.18</v>
      </c>
      <c r="T7094">
        <v>2.3E-3</v>
      </c>
      <c r="U7094">
        <f t="shared" si="606"/>
        <v>1.3799999999999999E-3</v>
      </c>
    </row>
    <row r="7095" spans="1:21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604"/>
        <v>4330</v>
      </c>
      <c r="I7095" s="1"/>
      <c r="J7095" s="1">
        <v>1</v>
      </c>
      <c r="K7095" s="1">
        <f t="shared" si="607"/>
        <v>14196000</v>
      </c>
      <c r="L7095" s="1">
        <v>1</v>
      </c>
      <c r="M7095" s="1">
        <f t="shared" si="608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605"/>
        <v>8</v>
      </c>
      <c r="S7095">
        <v>0.18</v>
      </c>
      <c r="T7095">
        <v>2.3E-3</v>
      </c>
      <c r="U7095">
        <f t="shared" si="606"/>
        <v>1.3799999999999999E-3</v>
      </c>
    </row>
    <row r="7096" spans="1:21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604"/>
        <v>4330</v>
      </c>
      <c r="I7096" s="1"/>
      <c r="J7096" s="1">
        <v>1</v>
      </c>
      <c r="K7096" s="1">
        <f t="shared" si="607"/>
        <v>14198000</v>
      </c>
      <c r="L7096" s="1">
        <v>1</v>
      </c>
      <c r="M7096" s="1">
        <f t="shared" si="608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605"/>
        <v>8</v>
      </c>
      <c r="S7096">
        <v>0.18</v>
      </c>
      <c r="T7096">
        <v>2.3E-3</v>
      </c>
      <c r="U7096">
        <f t="shared" si="606"/>
        <v>1.3799999999999999E-3</v>
      </c>
    </row>
    <row r="7097" spans="1:21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604"/>
        <v>4330</v>
      </c>
      <c r="I7097" s="1"/>
      <c r="J7097" s="1">
        <v>1</v>
      </c>
      <c r="K7097" s="1">
        <f t="shared" si="607"/>
        <v>14200000</v>
      </c>
      <c r="L7097" s="1">
        <v>1</v>
      </c>
      <c r="M7097" s="1">
        <f t="shared" si="608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605"/>
        <v>8</v>
      </c>
      <c r="S7097">
        <v>0.18</v>
      </c>
      <c r="T7097">
        <v>2.3E-3</v>
      </c>
      <c r="U7097">
        <f t="shared" si="606"/>
        <v>1.3799999999999999E-3</v>
      </c>
    </row>
    <row r="7098" spans="1:21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604"/>
        <v>4330</v>
      </c>
      <c r="I7098" s="1"/>
      <c r="J7098" s="1">
        <v>1</v>
      </c>
      <c r="K7098" s="1">
        <f t="shared" si="607"/>
        <v>14202000</v>
      </c>
      <c r="L7098" s="1">
        <v>1</v>
      </c>
      <c r="M7098" s="1">
        <f t="shared" si="608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605"/>
        <v>8</v>
      </c>
      <c r="S7098">
        <v>0.18</v>
      </c>
      <c r="T7098">
        <v>2.3E-3</v>
      </c>
      <c r="U7098">
        <f t="shared" si="606"/>
        <v>1.3799999999999999E-3</v>
      </c>
    </row>
    <row r="7099" spans="1:21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604"/>
        <v>4330</v>
      </c>
      <c r="I7099" s="1"/>
      <c r="J7099" s="1">
        <v>1</v>
      </c>
      <c r="K7099" s="1">
        <f t="shared" si="607"/>
        <v>14204000</v>
      </c>
      <c r="L7099" s="1">
        <v>1</v>
      </c>
      <c r="M7099" s="1">
        <f t="shared" si="608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605"/>
        <v>8</v>
      </c>
      <c r="S7099">
        <v>0.18</v>
      </c>
      <c r="T7099">
        <v>2.3E-3</v>
      </c>
      <c r="U7099">
        <f t="shared" si="606"/>
        <v>1.3799999999999999E-3</v>
      </c>
    </row>
    <row r="7100" spans="1:21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609">ROUNDDOWN(A7099/50*20+1500,-1)</f>
        <v>4330</v>
      </c>
      <c r="I7100" s="1"/>
      <c r="J7100" s="1">
        <v>1</v>
      </c>
      <c r="K7100" s="1">
        <f t="shared" si="607"/>
        <v>14206000</v>
      </c>
      <c r="L7100" s="1">
        <v>1</v>
      </c>
      <c r="M7100" s="1">
        <f t="shared" si="608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605"/>
        <v>8</v>
      </c>
      <c r="S7100">
        <v>0.18</v>
      </c>
      <c r="T7100">
        <v>2.3E-3</v>
      </c>
      <c r="U7100">
        <f t="shared" si="606"/>
        <v>1.3799999999999999E-3</v>
      </c>
    </row>
    <row r="7101" spans="1:21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609"/>
        <v>4330</v>
      </c>
      <c r="I7101" s="1"/>
      <c r="J7101" s="1">
        <v>1</v>
      </c>
      <c r="K7101" s="1">
        <f t="shared" si="607"/>
        <v>14208000</v>
      </c>
      <c r="L7101" s="1">
        <v>1</v>
      </c>
      <c r="M7101" s="1">
        <f t="shared" si="608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605"/>
        <v>8</v>
      </c>
      <c r="S7101">
        <v>0.18</v>
      </c>
      <c r="T7101">
        <v>2.3E-3</v>
      </c>
      <c r="U7101">
        <f t="shared" si="606"/>
        <v>1.3799999999999999E-3</v>
      </c>
    </row>
    <row r="7102" spans="1:21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609"/>
        <v>4330</v>
      </c>
      <c r="I7102" s="1"/>
      <c r="J7102" s="1">
        <v>1</v>
      </c>
      <c r="K7102" s="1">
        <f t="shared" si="607"/>
        <v>14210000</v>
      </c>
      <c r="L7102" s="1">
        <v>1</v>
      </c>
      <c r="M7102" s="1">
        <f t="shared" si="608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605"/>
        <v>8</v>
      </c>
      <c r="S7102">
        <v>0.18</v>
      </c>
      <c r="T7102">
        <v>2.3E-3</v>
      </c>
      <c r="U7102">
        <f t="shared" si="606"/>
        <v>1.3799999999999999E-3</v>
      </c>
    </row>
    <row r="7103" spans="1:21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609"/>
        <v>4340</v>
      </c>
      <c r="J7103" s="2">
        <v>1</v>
      </c>
      <c r="K7103" s="2">
        <f t="shared" si="607"/>
        <v>14212000</v>
      </c>
      <c r="L7103" s="2">
        <v>1</v>
      </c>
      <c r="M7103" s="2">
        <f t="shared" si="608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605"/>
        <v>8</v>
      </c>
      <c r="S7103">
        <v>0.18</v>
      </c>
      <c r="T7103">
        <v>2.3E-3</v>
      </c>
      <c r="U7103">
        <f t="shared" si="606"/>
        <v>1.3799999999999999E-3</v>
      </c>
    </row>
    <row r="7104" spans="1:21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609"/>
        <v>4340</v>
      </c>
      <c r="J7104" s="2">
        <v>1</v>
      </c>
      <c r="K7104" s="2">
        <f t="shared" si="607"/>
        <v>14214000</v>
      </c>
      <c r="L7104" s="2">
        <v>1</v>
      </c>
      <c r="M7104" s="2">
        <f t="shared" si="608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605"/>
        <v>8</v>
      </c>
      <c r="S7104">
        <v>0.18</v>
      </c>
      <c r="T7104">
        <v>2.3E-3</v>
      </c>
      <c r="U7104">
        <f t="shared" si="606"/>
        <v>1.3799999999999999E-3</v>
      </c>
    </row>
    <row r="7105" spans="1:21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609"/>
        <v>4340</v>
      </c>
      <c r="J7105" s="2">
        <v>1</v>
      </c>
      <c r="K7105" s="2">
        <f t="shared" si="607"/>
        <v>14216000</v>
      </c>
      <c r="L7105" s="2">
        <v>1</v>
      </c>
      <c r="M7105" s="2">
        <f t="shared" si="608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605"/>
        <v>8</v>
      </c>
      <c r="S7105">
        <v>0.18</v>
      </c>
      <c r="T7105">
        <v>2.3E-3</v>
      </c>
      <c r="U7105">
        <f t="shared" si="606"/>
        <v>1.3799999999999999E-3</v>
      </c>
    </row>
    <row r="7106" spans="1:21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609"/>
        <v>4340</v>
      </c>
      <c r="J7106" s="2">
        <v>1</v>
      </c>
      <c r="K7106" s="2">
        <f t="shared" si="607"/>
        <v>14218000</v>
      </c>
      <c r="L7106" s="2">
        <v>1</v>
      </c>
      <c r="M7106" s="2">
        <f t="shared" si="608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605"/>
        <v>8</v>
      </c>
      <c r="S7106">
        <v>0.18</v>
      </c>
      <c r="T7106">
        <v>2.3E-3</v>
      </c>
      <c r="U7106">
        <f t="shared" si="606"/>
        <v>1.3799999999999999E-3</v>
      </c>
    </row>
    <row r="7107" spans="1:21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609"/>
        <v>4340</v>
      </c>
      <c r="J7107" s="2">
        <v>1</v>
      </c>
      <c r="K7107" s="2">
        <f t="shared" si="607"/>
        <v>14220000</v>
      </c>
      <c r="L7107" s="2">
        <v>1</v>
      </c>
      <c r="M7107" s="2">
        <f t="shared" si="608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610">QUOTIENT(A7107,1000)+1</f>
        <v>8</v>
      </c>
      <c r="S7107">
        <v>0.18</v>
      </c>
      <c r="T7107">
        <v>2.3E-3</v>
      </c>
      <c r="U7107">
        <f t="shared" si="606"/>
        <v>1.3799999999999999E-3</v>
      </c>
    </row>
    <row r="7108" spans="1:21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609"/>
        <v>4340</v>
      </c>
      <c r="J7108" s="2">
        <v>1</v>
      </c>
      <c r="K7108" s="2">
        <f t="shared" si="607"/>
        <v>14222000</v>
      </c>
      <c r="L7108" s="2">
        <v>1</v>
      </c>
      <c r="M7108" s="2">
        <f t="shared" si="608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610"/>
        <v>8</v>
      </c>
      <c r="S7108">
        <v>0.18</v>
      </c>
      <c r="T7108">
        <v>2.3E-3</v>
      </c>
      <c r="U7108">
        <f t="shared" ref="U7108:U7171" si="611">T7108*0.6</f>
        <v>1.3799999999999999E-3</v>
      </c>
    </row>
    <row r="7109" spans="1:21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609"/>
        <v>4340</v>
      </c>
      <c r="J7109" s="2">
        <v>1</v>
      </c>
      <c r="K7109" s="2">
        <f t="shared" si="607"/>
        <v>14224000</v>
      </c>
      <c r="L7109" s="2">
        <v>1</v>
      </c>
      <c r="M7109" s="2">
        <f t="shared" si="608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610"/>
        <v>8</v>
      </c>
      <c r="S7109">
        <v>0.18</v>
      </c>
      <c r="T7109">
        <v>2.3E-3</v>
      </c>
      <c r="U7109">
        <f t="shared" si="611"/>
        <v>1.3799999999999999E-3</v>
      </c>
    </row>
    <row r="7110" spans="1:21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609"/>
        <v>4340</v>
      </c>
      <c r="J7110" s="2">
        <v>1</v>
      </c>
      <c r="K7110" s="2">
        <f t="shared" si="607"/>
        <v>14226000</v>
      </c>
      <c r="L7110" s="2">
        <v>1</v>
      </c>
      <c r="M7110" s="2">
        <f t="shared" si="608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610"/>
        <v>8</v>
      </c>
      <c r="S7110">
        <v>0.18</v>
      </c>
      <c r="T7110">
        <v>2.3E-3</v>
      </c>
      <c r="U7110">
        <f t="shared" si="611"/>
        <v>1.3799999999999999E-3</v>
      </c>
    </row>
    <row r="7111" spans="1:21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609"/>
        <v>4340</v>
      </c>
      <c r="J7111" s="2">
        <v>1</v>
      </c>
      <c r="K7111" s="2">
        <f t="shared" si="607"/>
        <v>14228000</v>
      </c>
      <c r="L7111" s="2">
        <v>1</v>
      </c>
      <c r="M7111" s="2">
        <f t="shared" si="608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610"/>
        <v>8</v>
      </c>
      <c r="S7111">
        <v>0.18</v>
      </c>
      <c r="T7111">
        <v>2.3E-3</v>
      </c>
      <c r="U7111">
        <f t="shared" si="611"/>
        <v>1.3799999999999999E-3</v>
      </c>
    </row>
    <row r="7112" spans="1:21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609"/>
        <v>4340</v>
      </c>
      <c r="J7112" s="2">
        <v>1</v>
      </c>
      <c r="K7112" s="2">
        <f t="shared" si="607"/>
        <v>14230000</v>
      </c>
      <c r="L7112" s="2">
        <v>1</v>
      </c>
      <c r="M7112" s="2">
        <f t="shared" si="608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610"/>
        <v>8</v>
      </c>
      <c r="S7112">
        <v>0.18</v>
      </c>
      <c r="T7112">
        <v>2.3E-3</v>
      </c>
      <c r="U7112">
        <f t="shared" si="611"/>
        <v>1.3799999999999999E-3</v>
      </c>
    </row>
    <row r="7113" spans="1:21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609"/>
        <v>4340</v>
      </c>
      <c r="J7113" s="2">
        <v>1</v>
      </c>
      <c r="K7113" s="2">
        <f t="shared" si="607"/>
        <v>14232000</v>
      </c>
      <c r="L7113" s="2">
        <v>1</v>
      </c>
      <c r="M7113" s="2">
        <f t="shared" si="608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610"/>
        <v>8</v>
      </c>
      <c r="S7113">
        <v>0.18</v>
      </c>
      <c r="T7113">
        <v>2.3E-3</v>
      </c>
      <c r="U7113">
        <f t="shared" si="611"/>
        <v>1.3799999999999999E-3</v>
      </c>
    </row>
    <row r="7114" spans="1:21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609"/>
        <v>4340</v>
      </c>
      <c r="J7114" s="2">
        <v>1</v>
      </c>
      <c r="K7114" s="2">
        <f t="shared" si="607"/>
        <v>14234000</v>
      </c>
      <c r="L7114" s="2">
        <v>1</v>
      </c>
      <c r="M7114" s="2">
        <f t="shared" si="608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610"/>
        <v>8</v>
      </c>
      <c r="S7114">
        <v>0.18</v>
      </c>
      <c r="T7114">
        <v>2.3E-3</v>
      </c>
      <c r="U7114">
        <f t="shared" si="611"/>
        <v>1.3799999999999999E-3</v>
      </c>
    </row>
    <row r="7115" spans="1:21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609"/>
        <v>4340</v>
      </c>
      <c r="J7115" s="2">
        <v>1</v>
      </c>
      <c r="K7115" s="2">
        <f t="shared" si="607"/>
        <v>14236000</v>
      </c>
      <c r="L7115" s="2">
        <v>1</v>
      </c>
      <c r="M7115" s="2">
        <f t="shared" si="608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610"/>
        <v>8</v>
      </c>
      <c r="S7115">
        <v>0.18</v>
      </c>
      <c r="T7115">
        <v>2.3E-3</v>
      </c>
      <c r="U7115">
        <f t="shared" si="611"/>
        <v>1.3799999999999999E-3</v>
      </c>
    </row>
    <row r="7116" spans="1:21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609"/>
        <v>4340</v>
      </c>
      <c r="J7116" s="2">
        <v>1</v>
      </c>
      <c r="K7116" s="2">
        <f t="shared" si="607"/>
        <v>14238000</v>
      </c>
      <c r="L7116" s="2">
        <v>1</v>
      </c>
      <c r="M7116" s="2">
        <f t="shared" si="608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610"/>
        <v>8</v>
      </c>
      <c r="S7116">
        <v>0.18</v>
      </c>
      <c r="T7116">
        <v>2.3E-3</v>
      </c>
      <c r="U7116">
        <f t="shared" si="611"/>
        <v>1.3799999999999999E-3</v>
      </c>
    </row>
    <row r="7117" spans="1:21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609"/>
        <v>4340</v>
      </c>
      <c r="J7117" s="2">
        <v>1</v>
      </c>
      <c r="K7117" s="2">
        <f t="shared" si="607"/>
        <v>14240000</v>
      </c>
      <c r="L7117" s="2">
        <v>1</v>
      </c>
      <c r="M7117" s="2">
        <f t="shared" si="608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610"/>
        <v>8</v>
      </c>
      <c r="S7117">
        <v>0.18</v>
      </c>
      <c r="T7117">
        <v>2.3E-3</v>
      </c>
      <c r="U7117">
        <f t="shared" si="611"/>
        <v>1.3799999999999999E-3</v>
      </c>
    </row>
    <row r="7118" spans="1:21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609"/>
        <v>4340</v>
      </c>
      <c r="J7118" s="2">
        <v>1</v>
      </c>
      <c r="K7118" s="2">
        <f t="shared" si="607"/>
        <v>14242000</v>
      </c>
      <c r="L7118" s="2">
        <v>1</v>
      </c>
      <c r="M7118" s="2">
        <f t="shared" si="608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610"/>
        <v>8</v>
      </c>
      <c r="S7118">
        <v>0.18</v>
      </c>
      <c r="T7118">
        <v>2.3E-3</v>
      </c>
      <c r="U7118">
        <f t="shared" si="611"/>
        <v>1.3799999999999999E-3</v>
      </c>
    </row>
    <row r="7119" spans="1:21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609"/>
        <v>4340</v>
      </c>
      <c r="J7119" s="2">
        <v>1</v>
      </c>
      <c r="K7119" s="2">
        <f t="shared" si="607"/>
        <v>14244000</v>
      </c>
      <c r="L7119" s="2">
        <v>1</v>
      </c>
      <c r="M7119" s="2">
        <f t="shared" si="608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610"/>
        <v>8</v>
      </c>
      <c r="S7119">
        <v>0.18</v>
      </c>
      <c r="T7119">
        <v>2.3E-3</v>
      </c>
      <c r="U7119">
        <f t="shared" si="611"/>
        <v>1.3799999999999999E-3</v>
      </c>
    </row>
    <row r="7120" spans="1:21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609"/>
        <v>4340</v>
      </c>
      <c r="J7120" s="2">
        <v>1</v>
      </c>
      <c r="K7120" s="2">
        <f t="shared" si="607"/>
        <v>14246000</v>
      </c>
      <c r="L7120" s="2">
        <v>1</v>
      </c>
      <c r="M7120" s="2">
        <f t="shared" si="608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610"/>
        <v>8</v>
      </c>
      <c r="S7120">
        <v>0.18</v>
      </c>
      <c r="T7120">
        <v>2.3E-3</v>
      </c>
      <c r="U7120">
        <f t="shared" si="611"/>
        <v>1.3799999999999999E-3</v>
      </c>
    </row>
    <row r="7121" spans="1:21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609"/>
        <v>4340</v>
      </c>
      <c r="J7121" s="2">
        <v>1</v>
      </c>
      <c r="K7121" s="2">
        <f t="shared" si="607"/>
        <v>14248000</v>
      </c>
      <c r="L7121" s="2">
        <v>1</v>
      </c>
      <c r="M7121" s="2">
        <f t="shared" si="608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610"/>
        <v>8</v>
      </c>
      <c r="S7121">
        <v>0.18</v>
      </c>
      <c r="T7121">
        <v>2.3E-3</v>
      </c>
      <c r="U7121">
        <f t="shared" si="611"/>
        <v>1.3799999999999999E-3</v>
      </c>
    </row>
    <row r="7122" spans="1:21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609"/>
        <v>4340</v>
      </c>
      <c r="J7122" s="2">
        <v>1</v>
      </c>
      <c r="K7122" s="2">
        <f t="shared" si="607"/>
        <v>14250000</v>
      </c>
      <c r="L7122" s="2">
        <v>1</v>
      </c>
      <c r="M7122" s="2">
        <f t="shared" si="608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610"/>
        <v>8</v>
      </c>
      <c r="S7122">
        <v>0.18</v>
      </c>
      <c r="T7122">
        <v>2.3E-3</v>
      </c>
      <c r="U7122">
        <f t="shared" si="611"/>
        <v>1.3799999999999999E-3</v>
      </c>
    </row>
    <row r="7123" spans="1:21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609"/>
        <v>4340</v>
      </c>
      <c r="J7123" s="2">
        <v>1</v>
      </c>
      <c r="K7123" s="2">
        <f t="shared" si="607"/>
        <v>14252000</v>
      </c>
      <c r="L7123" s="2">
        <v>1</v>
      </c>
      <c r="M7123" s="2">
        <f t="shared" si="608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610"/>
        <v>8</v>
      </c>
      <c r="S7123">
        <v>0.18</v>
      </c>
      <c r="T7123">
        <v>2.3E-3</v>
      </c>
      <c r="U7123">
        <f t="shared" si="611"/>
        <v>1.3799999999999999E-3</v>
      </c>
    </row>
    <row r="7124" spans="1:21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609"/>
        <v>4340</v>
      </c>
      <c r="J7124" s="2">
        <v>1</v>
      </c>
      <c r="K7124" s="2">
        <f t="shared" si="607"/>
        <v>14254000</v>
      </c>
      <c r="L7124" s="2">
        <v>1</v>
      </c>
      <c r="M7124" s="2">
        <f t="shared" si="608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610"/>
        <v>8</v>
      </c>
      <c r="S7124">
        <v>0.18</v>
      </c>
      <c r="T7124">
        <v>2.3E-3</v>
      </c>
      <c r="U7124">
        <f t="shared" si="611"/>
        <v>1.3799999999999999E-3</v>
      </c>
    </row>
    <row r="7125" spans="1:21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609"/>
        <v>4340</v>
      </c>
      <c r="J7125" s="2">
        <v>1</v>
      </c>
      <c r="K7125" s="2">
        <f t="shared" si="607"/>
        <v>14256000</v>
      </c>
      <c r="L7125" s="2">
        <v>1</v>
      </c>
      <c r="M7125" s="2">
        <f t="shared" si="608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610"/>
        <v>8</v>
      </c>
      <c r="S7125">
        <v>0.18</v>
      </c>
      <c r="T7125">
        <v>2.3E-3</v>
      </c>
      <c r="U7125">
        <f t="shared" si="611"/>
        <v>1.3799999999999999E-3</v>
      </c>
    </row>
    <row r="7126" spans="1:21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609"/>
        <v>4340</v>
      </c>
      <c r="J7126" s="2">
        <v>1</v>
      </c>
      <c r="K7126" s="2">
        <f t="shared" si="607"/>
        <v>14258000</v>
      </c>
      <c r="L7126" s="2">
        <v>1</v>
      </c>
      <c r="M7126" s="2">
        <f t="shared" si="608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610"/>
        <v>8</v>
      </c>
      <c r="S7126">
        <v>0.18</v>
      </c>
      <c r="T7126">
        <v>2.3E-3</v>
      </c>
      <c r="U7126">
        <f t="shared" si="611"/>
        <v>1.3799999999999999E-3</v>
      </c>
    </row>
    <row r="7127" spans="1:21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609"/>
        <v>4340</v>
      </c>
      <c r="J7127" s="2">
        <v>1</v>
      </c>
      <c r="K7127" s="2">
        <f t="shared" si="607"/>
        <v>14260000</v>
      </c>
      <c r="L7127" s="2">
        <v>1</v>
      </c>
      <c r="M7127" s="2">
        <f t="shared" si="608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610"/>
        <v>8</v>
      </c>
      <c r="S7127">
        <v>0.18</v>
      </c>
      <c r="T7127">
        <v>2.3E-3</v>
      </c>
      <c r="U7127">
        <f t="shared" si="611"/>
        <v>1.3799999999999999E-3</v>
      </c>
    </row>
    <row r="7128" spans="1:21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609"/>
        <v>4350</v>
      </c>
      <c r="J7128" s="2">
        <v>1</v>
      </c>
      <c r="K7128" s="2">
        <f t="shared" si="607"/>
        <v>14262000</v>
      </c>
      <c r="L7128" s="2">
        <v>1</v>
      </c>
      <c r="M7128" s="2">
        <f t="shared" si="608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610"/>
        <v>8</v>
      </c>
      <c r="S7128">
        <v>0.18</v>
      </c>
      <c r="T7128">
        <v>2.3E-3</v>
      </c>
      <c r="U7128">
        <f t="shared" si="611"/>
        <v>1.3799999999999999E-3</v>
      </c>
    </row>
    <row r="7129" spans="1:21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609"/>
        <v>4350</v>
      </c>
      <c r="J7129" s="2">
        <v>1</v>
      </c>
      <c r="K7129" s="2">
        <f t="shared" si="607"/>
        <v>14264000</v>
      </c>
      <c r="L7129" s="2">
        <v>1</v>
      </c>
      <c r="M7129" s="2">
        <f t="shared" si="608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610"/>
        <v>8</v>
      </c>
      <c r="S7129">
        <v>0.18</v>
      </c>
      <c r="T7129">
        <v>2.3E-3</v>
      </c>
      <c r="U7129">
        <f t="shared" si="611"/>
        <v>1.3799999999999999E-3</v>
      </c>
    </row>
    <row r="7130" spans="1:21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609"/>
        <v>4350</v>
      </c>
      <c r="J7130" s="2">
        <v>1</v>
      </c>
      <c r="K7130" s="2">
        <f t="shared" si="607"/>
        <v>14266000</v>
      </c>
      <c r="L7130" s="2">
        <v>1</v>
      </c>
      <c r="M7130" s="2">
        <f t="shared" si="608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610"/>
        <v>8</v>
      </c>
      <c r="S7130">
        <v>0.18</v>
      </c>
      <c r="T7130">
        <v>2.3E-3</v>
      </c>
      <c r="U7130">
        <f t="shared" si="611"/>
        <v>1.3799999999999999E-3</v>
      </c>
    </row>
    <row r="7131" spans="1:21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609"/>
        <v>4350</v>
      </c>
      <c r="J7131" s="2">
        <v>1</v>
      </c>
      <c r="K7131" s="2">
        <f t="shared" ref="K7131:K7194" si="612">10000+A7131*2000</f>
        <v>14268000</v>
      </c>
      <c r="L7131" s="2">
        <v>1</v>
      </c>
      <c r="M7131" s="2">
        <f t="shared" ref="M7131:M7194" si="613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610"/>
        <v>8</v>
      </c>
      <c r="S7131">
        <v>0.18</v>
      </c>
      <c r="T7131">
        <v>2.3E-3</v>
      </c>
      <c r="U7131">
        <f t="shared" si="611"/>
        <v>1.3799999999999999E-3</v>
      </c>
    </row>
    <row r="7132" spans="1:21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609"/>
        <v>4350</v>
      </c>
      <c r="J7132" s="2">
        <v>1</v>
      </c>
      <c r="K7132" s="2">
        <f t="shared" si="612"/>
        <v>14270000</v>
      </c>
      <c r="L7132" s="2">
        <v>1</v>
      </c>
      <c r="M7132" s="2">
        <f t="shared" si="613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610"/>
        <v>8</v>
      </c>
      <c r="S7132">
        <v>0.18</v>
      </c>
      <c r="T7132">
        <v>2.3E-3</v>
      </c>
      <c r="U7132">
        <f t="shared" si="611"/>
        <v>1.3799999999999999E-3</v>
      </c>
    </row>
    <row r="7133" spans="1:21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609"/>
        <v>4350</v>
      </c>
      <c r="J7133" s="2">
        <v>1</v>
      </c>
      <c r="K7133" s="2">
        <f t="shared" si="612"/>
        <v>14272000</v>
      </c>
      <c r="L7133" s="2">
        <v>1</v>
      </c>
      <c r="M7133" s="2">
        <f t="shared" si="613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610"/>
        <v>8</v>
      </c>
      <c r="S7133">
        <v>0.18</v>
      </c>
      <c r="T7133">
        <v>2.3E-3</v>
      </c>
      <c r="U7133">
        <f t="shared" si="611"/>
        <v>1.3799999999999999E-3</v>
      </c>
    </row>
    <row r="7134" spans="1:21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609"/>
        <v>4350</v>
      </c>
      <c r="J7134" s="2">
        <v>1</v>
      </c>
      <c r="K7134" s="2">
        <f t="shared" si="612"/>
        <v>14274000</v>
      </c>
      <c r="L7134" s="2">
        <v>1</v>
      </c>
      <c r="M7134" s="2">
        <f t="shared" si="613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610"/>
        <v>8</v>
      </c>
      <c r="S7134">
        <v>0.18</v>
      </c>
      <c r="T7134">
        <v>2.3E-3</v>
      </c>
      <c r="U7134">
        <f t="shared" si="611"/>
        <v>1.3799999999999999E-3</v>
      </c>
    </row>
    <row r="7135" spans="1:21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609"/>
        <v>4350</v>
      </c>
      <c r="J7135" s="2">
        <v>1</v>
      </c>
      <c r="K7135" s="2">
        <f t="shared" si="612"/>
        <v>14276000</v>
      </c>
      <c r="L7135" s="2">
        <v>1</v>
      </c>
      <c r="M7135" s="2">
        <f t="shared" si="613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610"/>
        <v>8</v>
      </c>
      <c r="S7135">
        <v>0.18</v>
      </c>
      <c r="T7135">
        <v>2.3E-3</v>
      </c>
      <c r="U7135">
        <f t="shared" si="611"/>
        <v>1.3799999999999999E-3</v>
      </c>
    </row>
    <row r="7136" spans="1:21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609"/>
        <v>4350</v>
      </c>
      <c r="J7136" s="2">
        <v>1</v>
      </c>
      <c r="K7136" s="2">
        <f t="shared" si="612"/>
        <v>14278000</v>
      </c>
      <c r="L7136" s="2">
        <v>1</v>
      </c>
      <c r="M7136" s="2">
        <f t="shared" si="613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610"/>
        <v>8</v>
      </c>
      <c r="S7136">
        <v>0.18</v>
      </c>
      <c r="T7136">
        <v>2.3E-3</v>
      </c>
      <c r="U7136">
        <f t="shared" si="611"/>
        <v>1.3799999999999999E-3</v>
      </c>
    </row>
    <row r="7137" spans="1:21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609"/>
        <v>4350</v>
      </c>
      <c r="J7137" s="2">
        <v>1</v>
      </c>
      <c r="K7137" s="2">
        <f t="shared" si="612"/>
        <v>14280000</v>
      </c>
      <c r="L7137" s="2">
        <v>1</v>
      </c>
      <c r="M7137" s="2">
        <f t="shared" si="613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610"/>
        <v>8</v>
      </c>
      <c r="S7137">
        <v>0.18</v>
      </c>
      <c r="T7137">
        <v>2.3E-3</v>
      </c>
      <c r="U7137">
        <f t="shared" si="611"/>
        <v>1.3799999999999999E-3</v>
      </c>
    </row>
    <row r="7138" spans="1:21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609"/>
        <v>4350</v>
      </c>
      <c r="J7138" s="2">
        <v>1</v>
      </c>
      <c r="K7138" s="2">
        <f t="shared" si="612"/>
        <v>14282000</v>
      </c>
      <c r="L7138" s="2">
        <v>1</v>
      </c>
      <c r="M7138" s="2">
        <f t="shared" si="613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610"/>
        <v>8</v>
      </c>
      <c r="S7138">
        <v>0.18</v>
      </c>
      <c r="T7138">
        <v>2.3E-3</v>
      </c>
      <c r="U7138">
        <f t="shared" si="611"/>
        <v>1.3799999999999999E-3</v>
      </c>
    </row>
    <row r="7139" spans="1:21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609"/>
        <v>4350</v>
      </c>
      <c r="J7139" s="2">
        <v>1</v>
      </c>
      <c r="K7139" s="2">
        <f t="shared" si="612"/>
        <v>14284000</v>
      </c>
      <c r="L7139" s="2">
        <v>1</v>
      </c>
      <c r="M7139" s="2">
        <f t="shared" si="613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610"/>
        <v>8</v>
      </c>
      <c r="S7139">
        <v>0.18</v>
      </c>
      <c r="T7139">
        <v>2.3E-3</v>
      </c>
      <c r="U7139">
        <f t="shared" si="611"/>
        <v>1.3799999999999999E-3</v>
      </c>
    </row>
    <row r="7140" spans="1:21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609"/>
        <v>4350</v>
      </c>
      <c r="J7140" s="2">
        <v>1</v>
      </c>
      <c r="K7140" s="2">
        <f t="shared" si="612"/>
        <v>14286000</v>
      </c>
      <c r="L7140" s="2">
        <v>1</v>
      </c>
      <c r="M7140" s="2">
        <f t="shared" si="613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610"/>
        <v>8</v>
      </c>
      <c r="S7140">
        <v>0.18</v>
      </c>
      <c r="T7140">
        <v>2.3E-3</v>
      </c>
      <c r="U7140">
        <f t="shared" si="611"/>
        <v>1.3799999999999999E-3</v>
      </c>
    </row>
    <row r="7141" spans="1:21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609"/>
        <v>4350</v>
      </c>
      <c r="J7141" s="2">
        <v>1</v>
      </c>
      <c r="K7141" s="2">
        <f t="shared" si="612"/>
        <v>14288000</v>
      </c>
      <c r="L7141" s="2">
        <v>1</v>
      </c>
      <c r="M7141" s="2">
        <f t="shared" si="613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610"/>
        <v>8</v>
      </c>
      <c r="S7141">
        <v>0.18</v>
      </c>
      <c r="T7141">
        <v>2.3E-3</v>
      </c>
      <c r="U7141">
        <f t="shared" si="611"/>
        <v>1.3799999999999999E-3</v>
      </c>
    </row>
    <row r="7142" spans="1:21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609"/>
        <v>4350</v>
      </c>
      <c r="J7142" s="2">
        <v>1</v>
      </c>
      <c r="K7142" s="2">
        <f t="shared" si="612"/>
        <v>14290000</v>
      </c>
      <c r="L7142" s="2">
        <v>1</v>
      </c>
      <c r="M7142" s="2">
        <f t="shared" si="613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610"/>
        <v>8</v>
      </c>
      <c r="S7142">
        <v>0.18</v>
      </c>
      <c r="T7142">
        <v>2.3E-3</v>
      </c>
      <c r="U7142">
        <f t="shared" si="611"/>
        <v>1.3799999999999999E-3</v>
      </c>
    </row>
    <row r="7143" spans="1:21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609"/>
        <v>4350</v>
      </c>
      <c r="J7143" s="2">
        <v>1</v>
      </c>
      <c r="K7143" s="2">
        <f t="shared" si="612"/>
        <v>14292000</v>
      </c>
      <c r="L7143" s="2">
        <v>1</v>
      </c>
      <c r="M7143" s="2">
        <f t="shared" si="613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610"/>
        <v>8</v>
      </c>
      <c r="S7143">
        <v>0.18</v>
      </c>
      <c r="T7143">
        <v>2.3E-3</v>
      </c>
      <c r="U7143">
        <f t="shared" si="611"/>
        <v>1.3799999999999999E-3</v>
      </c>
    </row>
    <row r="7144" spans="1:21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609"/>
        <v>4350</v>
      </c>
      <c r="J7144" s="2">
        <v>1</v>
      </c>
      <c r="K7144" s="2">
        <f t="shared" si="612"/>
        <v>14294000</v>
      </c>
      <c r="L7144" s="2">
        <v>1</v>
      </c>
      <c r="M7144" s="2">
        <f t="shared" si="613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610"/>
        <v>8</v>
      </c>
      <c r="S7144">
        <v>0.18</v>
      </c>
      <c r="T7144">
        <v>2.3E-3</v>
      </c>
      <c r="U7144">
        <f t="shared" si="611"/>
        <v>1.3799999999999999E-3</v>
      </c>
    </row>
    <row r="7145" spans="1:21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609"/>
        <v>4350</v>
      </c>
      <c r="J7145" s="2">
        <v>1</v>
      </c>
      <c r="K7145" s="2">
        <f t="shared" si="612"/>
        <v>14296000</v>
      </c>
      <c r="L7145" s="2">
        <v>1</v>
      </c>
      <c r="M7145" s="2">
        <f t="shared" si="613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610"/>
        <v>8</v>
      </c>
      <c r="S7145">
        <v>0.18</v>
      </c>
      <c r="T7145">
        <v>2.3E-3</v>
      </c>
      <c r="U7145">
        <f t="shared" si="611"/>
        <v>1.3799999999999999E-3</v>
      </c>
    </row>
    <row r="7146" spans="1:21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609"/>
        <v>4350</v>
      </c>
      <c r="J7146" s="2">
        <v>1</v>
      </c>
      <c r="K7146" s="2">
        <f t="shared" si="612"/>
        <v>14298000</v>
      </c>
      <c r="L7146" s="2">
        <v>1</v>
      </c>
      <c r="M7146" s="2">
        <f t="shared" si="613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610"/>
        <v>8</v>
      </c>
      <c r="S7146">
        <v>0.18</v>
      </c>
      <c r="T7146">
        <v>2.3E-3</v>
      </c>
      <c r="U7146">
        <f t="shared" si="611"/>
        <v>1.3799999999999999E-3</v>
      </c>
    </row>
    <row r="7147" spans="1:21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609"/>
        <v>4350</v>
      </c>
      <c r="J7147" s="2">
        <v>1</v>
      </c>
      <c r="K7147" s="2">
        <f t="shared" si="612"/>
        <v>14300000</v>
      </c>
      <c r="L7147" s="2">
        <v>1</v>
      </c>
      <c r="M7147" s="2">
        <f t="shared" si="613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610"/>
        <v>8</v>
      </c>
      <c r="S7147">
        <v>0.18</v>
      </c>
      <c r="T7147">
        <v>2.3E-3</v>
      </c>
      <c r="U7147">
        <f t="shared" si="611"/>
        <v>1.3799999999999999E-3</v>
      </c>
    </row>
    <row r="7148" spans="1:21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609"/>
        <v>4350</v>
      </c>
      <c r="J7148" s="2">
        <v>1</v>
      </c>
      <c r="K7148" s="2">
        <f t="shared" si="612"/>
        <v>14302000</v>
      </c>
      <c r="L7148" s="2">
        <v>1</v>
      </c>
      <c r="M7148" s="2">
        <f t="shared" si="613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610"/>
        <v>8</v>
      </c>
      <c r="S7148">
        <v>0.18</v>
      </c>
      <c r="T7148">
        <v>2.3E-3</v>
      </c>
      <c r="U7148">
        <f t="shared" si="611"/>
        <v>1.3799999999999999E-3</v>
      </c>
    </row>
    <row r="7149" spans="1:21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609"/>
        <v>4350</v>
      </c>
      <c r="J7149" s="2">
        <v>1</v>
      </c>
      <c r="K7149" s="2">
        <f t="shared" si="612"/>
        <v>14304000</v>
      </c>
      <c r="L7149" s="2">
        <v>1</v>
      </c>
      <c r="M7149" s="2">
        <f t="shared" si="613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610"/>
        <v>8</v>
      </c>
      <c r="S7149">
        <v>0.18</v>
      </c>
      <c r="T7149">
        <v>2.3E-3</v>
      </c>
      <c r="U7149">
        <f t="shared" si="611"/>
        <v>1.3799999999999999E-3</v>
      </c>
    </row>
    <row r="7150" spans="1:21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609"/>
        <v>4350</v>
      </c>
      <c r="J7150" s="2">
        <v>1</v>
      </c>
      <c r="K7150" s="2">
        <f t="shared" si="612"/>
        <v>14306000</v>
      </c>
      <c r="L7150" s="2">
        <v>1</v>
      </c>
      <c r="M7150" s="2">
        <f t="shared" si="613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610"/>
        <v>8</v>
      </c>
      <c r="S7150">
        <v>0.18</v>
      </c>
      <c r="T7150">
        <v>2.3E-3</v>
      </c>
      <c r="U7150">
        <f t="shared" si="611"/>
        <v>1.3799999999999999E-3</v>
      </c>
    </row>
    <row r="7151" spans="1:21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609"/>
        <v>4350</v>
      </c>
      <c r="J7151" s="2">
        <v>1</v>
      </c>
      <c r="K7151" s="2">
        <f t="shared" si="612"/>
        <v>14308000</v>
      </c>
      <c r="L7151" s="2">
        <v>1</v>
      </c>
      <c r="M7151" s="2">
        <f t="shared" si="613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610"/>
        <v>8</v>
      </c>
      <c r="S7151">
        <v>0.18</v>
      </c>
      <c r="T7151">
        <v>2.3E-3</v>
      </c>
      <c r="U7151">
        <f t="shared" si="611"/>
        <v>1.3799999999999999E-3</v>
      </c>
    </row>
    <row r="7152" spans="1:21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609"/>
        <v>4350</v>
      </c>
      <c r="J7152" s="2">
        <v>1</v>
      </c>
      <c r="K7152" s="2">
        <f t="shared" si="612"/>
        <v>14310000</v>
      </c>
      <c r="L7152" s="2">
        <v>1</v>
      </c>
      <c r="M7152" s="2">
        <f t="shared" si="613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610"/>
        <v>8</v>
      </c>
      <c r="S7152">
        <v>0.18</v>
      </c>
      <c r="T7152">
        <v>2.3E-3</v>
      </c>
      <c r="U7152">
        <f t="shared" si="611"/>
        <v>1.3799999999999999E-3</v>
      </c>
    </row>
    <row r="7153" spans="1:21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609"/>
        <v>4360</v>
      </c>
      <c r="I7153" s="1"/>
      <c r="J7153" s="1">
        <v>1</v>
      </c>
      <c r="K7153" s="1">
        <f t="shared" si="612"/>
        <v>14312000</v>
      </c>
      <c r="L7153" s="1">
        <v>1</v>
      </c>
      <c r="M7153" s="1">
        <f t="shared" si="613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610"/>
        <v>8</v>
      </c>
      <c r="S7153">
        <v>0.18</v>
      </c>
      <c r="T7153">
        <v>2.3E-3</v>
      </c>
      <c r="U7153">
        <f t="shared" si="611"/>
        <v>1.3799999999999999E-3</v>
      </c>
    </row>
    <row r="7154" spans="1:21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609"/>
        <v>4360</v>
      </c>
      <c r="I7154" s="1"/>
      <c r="J7154" s="1">
        <v>1</v>
      </c>
      <c r="K7154" s="1">
        <f t="shared" si="612"/>
        <v>14314000</v>
      </c>
      <c r="L7154" s="1">
        <v>1</v>
      </c>
      <c r="M7154" s="1">
        <f t="shared" si="613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610"/>
        <v>8</v>
      </c>
      <c r="S7154">
        <v>0.18</v>
      </c>
      <c r="T7154">
        <v>2.3E-3</v>
      </c>
      <c r="U7154">
        <f t="shared" si="611"/>
        <v>1.3799999999999999E-3</v>
      </c>
    </row>
    <row r="7155" spans="1:21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609"/>
        <v>4360</v>
      </c>
      <c r="I7155" s="1"/>
      <c r="J7155" s="1">
        <v>1</v>
      </c>
      <c r="K7155" s="1">
        <f t="shared" si="612"/>
        <v>14316000</v>
      </c>
      <c r="L7155" s="1">
        <v>1</v>
      </c>
      <c r="M7155" s="1">
        <f t="shared" si="613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610"/>
        <v>8</v>
      </c>
      <c r="S7155">
        <v>0.18</v>
      </c>
      <c r="T7155">
        <v>2.3E-3</v>
      </c>
      <c r="U7155">
        <f t="shared" si="611"/>
        <v>1.3799999999999999E-3</v>
      </c>
    </row>
    <row r="7156" spans="1:21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609"/>
        <v>4360</v>
      </c>
      <c r="I7156" s="1"/>
      <c r="J7156" s="1">
        <v>1</v>
      </c>
      <c r="K7156" s="1">
        <f t="shared" si="612"/>
        <v>14318000</v>
      </c>
      <c r="L7156" s="1">
        <v>1</v>
      </c>
      <c r="M7156" s="1">
        <f t="shared" si="613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610"/>
        <v>8</v>
      </c>
      <c r="S7156">
        <v>0.18</v>
      </c>
      <c r="T7156">
        <v>2.3E-3</v>
      </c>
      <c r="U7156">
        <f t="shared" si="611"/>
        <v>1.3799999999999999E-3</v>
      </c>
    </row>
    <row r="7157" spans="1:21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609"/>
        <v>4360</v>
      </c>
      <c r="I7157" s="1"/>
      <c r="J7157" s="1">
        <v>1</v>
      </c>
      <c r="K7157" s="1">
        <f t="shared" si="612"/>
        <v>14320000</v>
      </c>
      <c r="L7157" s="1">
        <v>1</v>
      </c>
      <c r="M7157" s="1">
        <f t="shared" si="613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610"/>
        <v>8</v>
      </c>
      <c r="S7157">
        <v>0.18</v>
      </c>
      <c r="T7157">
        <v>2.3E-3</v>
      </c>
      <c r="U7157">
        <f t="shared" si="611"/>
        <v>1.3799999999999999E-3</v>
      </c>
    </row>
    <row r="7158" spans="1:21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609"/>
        <v>4360</v>
      </c>
      <c r="I7158" s="1"/>
      <c r="J7158" s="1">
        <v>1</v>
      </c>
      <c r="K7158" s="1">
        <f t="shared" si="612"/>
        <v>14322000</v>
      </c>
      <c r="L7158" s="1">
        <v>1</v>
      </c>
      <c r="M7158" s="1">
        <f t="shared" si="613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610"/>
        <v>8</v>
      </c>
      <c r="S7158">
        <v>0.18</v>
      </c>
      <c r="T7158">
        <v>2.3E-3</v>
      </c>
      <c r="U7158">
        <f t="shared" si="611"/>
        <v>1.3799999999999999E-3</v>
      </c>
    </row>
    <row r="7159" spans="1:21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609"/>
        <v>4360</v>
      </c>
      <c r="I7159" s="1"/>
      <c r="J7159" s="1">
        <v>1</v>
      </c>
      <c r="K7159" s="1">
        <f t="shared" si="612"/>
        <v>14324000</v>
      </c>
      <c r="L7159" s="1">
        <v>1</v>
      </c>
      <c r="M7159" s="1">
        <f t="shared" si="613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610"/>
        <v>8</v>
      </c>
      <c r="S7159">
        <v>0.18</v>
      </c>
      <c r="T7159">
        <v>2.3E-3</v>
      </c>
      <c r="U7159">
        <f t="shared" si="611"/>
        <v>1.3799999999999999E-3</v>
      </c>
    </row>
    <row r="7160" spans="1:21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609"/>
        <v>4360</v>
      </c>
      <c r="I7160" s="1"/>
      <c r="J7160" s="1">
        <v>1</v>
      </c>
      <c r="K7160" s="1">
        <f t="shared" si="612"/>
        <v>14326000</v>
      </c>
      <c r="L7160" s="1">
        <v>1</v>
      </c>
      <c r="M7160" s="1">
        <f t="shared" si="613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610"/>
        <v>8</v>
      </c>
      <c r="S7160">
        <v>0.18</v>
      </c>
      <c r="T7160">
        <v>2.3E-3</v>
      </c>
      <c r="U7160">
        <f t="shared" si="611"/>
        <v>1.3799999999999999E-3</v>
      </c>
    </row>
    <row r="7161" spans="1:21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609"/>
        <v>4360</v>
      </c>
      <c r="I7161" s="1"/>
      <c r="J7161" s="1">
        <v>1</v>
      </c>
      <c r="K7161" s="1">
        <f t="shared" si="612"/>
        <v>14328000</v>
      </c>
      <c r="L7161" s="1">
        <v>1</v>
      </c>
      <c r="M7161" s="1">
        <f t="shared" si="613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610"/>
        <v>8</v>
      </c>
      <c r="S7161">
        <v>0.18</v>
      </c>
      <c r="T7161">
        <v>2.3E-3</v>
      </c>
      <c r="U7161">
        <f t="shared" si="611"/>
        <v>1.3799999999999999E-3</v>
      </c>
    </row>
    <row r="7162" spans="1:21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609"/>
        <v>4360</v>
      </c>
      <c r="I7162" s="1"/>
      <c r="J7162" s="1">
        <v>1</v>
      </c>
      <c r="K7162" s="1">
        <f t="shared" si="612"/>
        <v>14330000</v>
      </c>
      <c r="L7162" s="1">
        <v>1</v>
      </c>
      <c r="M7162" s="1">
        <f t="shared" si="613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610"/>
        <v>8</v>
      </c>
      <c r="S7162">
        <v>0.18</v>
      </c>
      <c r="T7162">
        <v>2.3E-3</v>
      </c>
      <c r="U7162">
        <f t="shared" si="611"/>
        <v>1.3799999999999999E-3</v>
      </c>
    </row>
    <row r="7163" spans="1:21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609"/>
        <v>4360</v>
      </c>
      <c r="I7163" s="1"/>
      <c r="J7163" s="1">
        <v>1</v>
      </c>
      <c r="K7163" s="1">
        <f t="shared" si="612"/>
        <v>14332000</v>
      </c>
      <c r="L7163" s="1">
        <v>1</v>
      </c>
      <c r="M7163" s="1">
        <f t="shared" si="613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610"/>
        <v>8</v>
      </c>
      <c r="S7163">
        <v>0.18</v>
      </c>
      <c r="T7163">
        <v>2.3E-3</v>
      </c>
      <c r="U7163">
        <f t="shared" si="611"/>
        <v>1.3799999999999999E-3</v>
      </c>
    </row>
    <row r="7164" spans="1:21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614">ROUNDDOWN(A7163/50*20+1500,-1)</f>
        <v>4360</v>
      </c>
      <c r="I7164" s="1"/>
      <c r="J7164" s="1">
        <v>1</v>
      </c>
      <c r="K7164" s="1">
        <f t="shared" si="612"/>
        <v>14334000</v>
      </c>
      <c r="L7164" s="1">
        <v>1</v>
      </c>
      <c r="M7164" s="1">
        <f t="shared" si="613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610"/>
        <v>8</v>
      </c>
      <c r="S7164">
        <v>0.18</v>
      </c>
      <c r="T7164">
        <v>2.3E-3</v>
      </c>
      <c r="U7164">
        <f t="shared" si="611"/>
        <v>1.3799999999999999E-3</v>
      </c>
    </row>
    <row r="7165" spans="1:21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614"/>
        <v>4360</v>
      </c>
      <c r="I7165" s="1"/>
      <c r="J7165" s="1">
        <v>1</v>
      </c>
      <c r="K7165" s="1">
        <f t="shared" si="612"/>
        <v>14336000</v>
      </c>
      <c r="L7165" s="1">
        <v>1</v>
      </c>
      <c r="M7165" s="1">
        <f t="shared" si="613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610"/>
        <v>8</v>
      </c>
      <c r="S7165">
        <v>0.18</v>
      </c>
      <c r="T7165">
        <v>2.3E-3</v>
      </c>
      <c r="U7165">
        <f t="shared" si="611"/>
        <v>1.3799999999999999E-3</v>
      </c>
    </row>
    <row r="7166" spans="1:21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614"/>
        <v>4360</v>
      </c>
      <c r="I7166" s="1"/>
      <c r="J7166" s="1">
        <v>1</v>
      </c>
      <c r="K7166" s="1">
        <f t="shared" si="612"/>
        <v>14338000</v>
      </c>
      <c r="L7166" s="1">
        <v>1</v>
      </c>
      <c r="M7166" s="1">
        <f t="shared" si="613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610"/>
        <v>8</v>
      </c>
      <c r="S7166">
        <v>0.18</v>
      </c>
      <c r="T7166">
        <v>2.3E-3</v>
      </c>
      <c r="U7166">
        <f t="shared" si="611"/>
        <v>1.3799999999999999E-3</v>
      </c>
    </row>
    <row r="7167" spans="1:21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614"/>
        <v>4360</v>
      </c>
      <c r="I7167" s="1"/>
      <c r="J7167" s="1">
        <v>1</v>
      </c>
      <c r="K7167" s="1">
        <f t="shared" si="612"/>
        <v>14340000</v>
      </c>
      <c r="L7167" s="1">
        <v>1</v>
      </c>
      <c r="M7167" s="1">
        <f t="shared" si="613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610"/>
        <v>8</v>
      </c>
      <c r="S7167">
        <v>0.18</v>
      </c>
      <c r="T7167">
        <v>2.3E-3</v>
      </c>
      <c r="U7167">
        <f t="shared" si="611"/>
        <v>1.3799999999999999E-3</v>
      </c>
    </row>
    <row r="7168" spans="1:21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614"/>
        <v>4360</v>
      </c>
      <c r="I7168" s="1"/>
      <c r="J7168" s="1">
        <v>1</v>
      </c>
      <c r="K7168" s="1">
        <f t="shared" si="612"/>
        <v>14342000</v>
      </c>
      <c r="L7168" s="1">
        <v>1</v>
      </c>
      <c r="M7168" s="1">
        <f t="shared" si="613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610"/>
        <v>8</v>
      </c>
      <c r="S7168">
        <v>0.18</v>
      </c>
      <c r="T7168">
        <v>2.3E-3</v>
      </c>
      <c r="U7168">
        <f t="shared" si="611"/>
        <v>1.3799999999999999E-3</v>
      </c>
    </row>
    <row r="7169" spans="1:21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614"/>
        <v>4360</v>
      </c>
      <c r="I7169" s="1"/>
      <c r="J7169" s="1">
        <v>1</v>
      </c>
      <c r="K7169" s="1">
        <f t="shared" si="612"/>
        <v>14344000</v>
      </c>
      <c r="L7169" s="1">
        <v>1</v>
      </c>
      <c r="M7169" s="1">
        <f t="shared" si="613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610"/>
        <v>8</v>
      </c>
      <c r="S7169">
        <v>0.18</v>
      </c>
      <c r="T7169">
        <v>2.3E-3</v>
      </c>
      <c r="U7169">
        <f t="shared" si="611"/>
        <v>1.3799999999999999E-3</v>
      </c>
    </row>
    <row r="7170" spans="1:21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614"/>
        <v>4360</v>
      </c>
      <c r="I7170" s="1"/>
      <c r="J7170" s="1">
        <v>1</v>
      </c>
      <c r="K7170" s="1">
        <f t="shared" si="612"/>
        <v>14346000</v>
      </c>
      <c r="L7170" s="1">
        <v>1</v>
      </c>
      <c r="M7170" s="1">
        <f t="shared" si="613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610"/>
        <v>8</v>
      </c>
      <c r="S7170">
        <v>0.18</v>
      </c>
      <c r="T7170">
        <v>2.3E-3</v>
      </c>
      <c r="U7170">
        <f t="shared" si="611"/>
        <v>1.3799999999999999E-3</v>
      </c>
    </row>
    <row r="7171" spans="1:21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614"/>
        <v>4360</v>
      </c>
      <c r="I7171" s="1"/>
      <c r="J7171" s="1">
        <v>1</v>
      </c>
      <c r="K7171" s="1">
        <f t="shared" si="612"/>
        <v>14348000</v>
      </c>
      <c r="L7171" s="1">
        <v>1</v>
      </c>
      <c r="M7171" s="1">
        <f t="shared" si="613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615">QUOTIENT(A7171,1000)+1</f>
        <v>8</v>
      </c>
      <c r="S7171">
        <v>0.18</v>
      </c>
      <c r="T7171">
        <v>2.3E-3</v>
      </c>
      <c r="U7171">
        <f t="shared" si="611"/>
        <v>1.3799999999999999E-3</v>
      </c>
    </row>
    <row r="7172" spans="1:21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614"/>
        <v>4360</v>
      </c>
      <c r="I7172" s="1"/>
      <c r="J7172" s="1">
        <v>1</v>
      </c>
      <c r="K7172" s="1">
        <f t="shared" si="612"/>
        <v>14350000</v>
      </c>
      <c r="L7172" s="1">
        <v>1</v>
      </c>
      <c r="M7172" s="1">
        <f t="shared" si="613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615"/>
        <v>8</v>
      </c>
      <c r="S7172">
        <v>0.18</v>
      </c>
      <c r="T7172">
        <v>2.3E-3</v>
      </c>
      <c r="U7172">
        <f t="shared" ref="U7172:U7235" si="616">T7172*0.6</f>
        <v>1.3799999999999999E-3</v>
      </c>
    </row>
    <row r="7173" spans="1:21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614"/>
        <v>4360</v>
      </c>
      <c r="I7173" s="1"/>
      <c r="J7173" s="1">
        <v>1</v>
      </c>
      <c r="K7173" s="1">
        <f t="shared" si="612"/>
        <v>14352000</v>
      </c>
      <c r="L7173" s="1">
        <v>1</v>
      </c>
      <c r="M7173" s="1">
        <f t="shared" si="613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615"/>
        <v>8</v>
      </c>
      <c r="S7173">
        <v>0.18</v>
      </c>
      <c r="T7173">
        <v>2.3E-3</v>
      </c>
      <c r="U7173">
        <f t="shared" si="616"/>
        <v>1.3799999999999999E-3</v>
      </c>
    </row>
    <row r="7174" spans="1:21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614"/>
        <v>4360</v>
      </c>
      <c r="I7174" s="1"/>
      <c r="J7174" s="1">
        <v>1</v>
      </c>
      <c r="K7174" s="1">
        <f t="shared" si="612"/>
        <v>14354000</v>
      </c>
      <c r="L7174" s="1">
        <v>1</v>
      </c>
      <c r="M7174" s="1">
        <f t="shared" si="613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615"/>
        <v>8</v>
      </c>
      <c r="S7174">
        <v>0.18</v>
      </c>
      <c r="T7174">
        <v>2.3E-3</v>
      </c>
      <c r="U7174">
        <f t="shared" si="616"/>
        <v>1.3799999999999999E-3</v>
      </c>
    </row>
    <row r="7175" spans="1:21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614"/>
        <v>4360</v>
      </c>
      <c r="I7175" s="1"/>
      <c r="J7175" s="1">
        <v>1</v>
      </c>
      <c r="K7175" s="1">
        <f t="shared" si="612"/>
        <v>14356000</v>
      </c>
      <c r="L7175" s="1">
        <v>1</v>
      </c>
      <c r="M7175" s="1">
        <f t="shared" si="613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615"/>
        <v>8</v>
      </c>
      <c r="S7175">
        <v>0.18</v>
      </c>
      <c r="T7175">
        <v>2.3E-3</v>
      </c>
      <c r="U7175">
        <f t="shared" si="616"/>
        <v>1.3799999999999999E-3</v>
      </c>
    </row>
    <row r="7176" spans="1:21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614"/>
        <v>4360</v>
      </c>
      <c r="I7176" s="1"/>
      <c r="J7176" s="1">
        <v>1</v>
      </c>
      <c r="K7176" s="1">
        <f t="shared" si="612"/>
        <v>14358000</v>
      </c>
      <c r="L7176" s="1">
        <v>1</v>
      </c>
      <c r="M7176" s="1">
        <f t="shared" si="613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615"/>
        <v>8</v>
      </c>
      <c r="S7176">
        <v>0.18</v>
      </c>
      <c r="T7176">
        <v>2.3E-3</v>
      </c>
      <c r="U7176">
        <f t="shared" si="616"/>
        <v>1.3799999999999999E-3</v>
      </c>
    </row>
    <row r="7177" spans="1:21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614"/>
        <v>4360</v>
      </c>
      <c r="I7177" s="1"/>
      <c r="J7177" s="1">
        <v>1</v>
      </c>
      <c r="K7177" s="1">
        <f t="shared" si="612"/>
        <v>14360000</v>
      </c>
      <c r="L7177" s="1">
        <v>1</v>
      </c>
      <c r="M7177" s="1">
        <f t="shared" si="613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615"/>
        <v>8</v>
      </c>
      <c r="S7177">
        <v>0.18</v>
      </c>
      <c r="T7177">
        <v>2.3E-3</v>
      </c>
      <c r="U7177">
        <f t="shared" si="616"/>
        <v>1.3799999999999999E-3</v>
      </c>
    </row>
    <row r="7178" spans="1:21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614"/>
        <v>4370</v>
      </c>
      <c r="I7178" s="1"/>
      <c r="J7178" s="1">
        <v>1</v>
      </c>
      <c r="K7178" s="1">
        <f t="shared" si="612"/>
        <v>14362000</v>
      </c>
      <c r="L7178" s="1">
        <v>1</v>
      </c>
      <c r="M7178" s="1">
        <f t="shared" si="613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615"/>
        <v>8</v>
      </c>
      <c r="S7178">
        <v>0.18</v>
      </c>
      <c r="T7178">
        <v>2.3E-3</v>
      </c>
      <c r="U7178">
        <f t="shared" si="616"/>
        <v>1.3799999999999999E-3</v>
      </c>
    </row>
    <row r="7179" spans="1:21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614"/>
        <v>4370</v>
      </c>
      <c r="I7179" s="1"/>
      <c r="J7179" s="1">
        <v>1</v>
      </c>
      <c r="K7179" s="1">
        <f t="shared" si="612"/>
        <v>14364000</v>
      </c>
      <c r="L7179" s="1">
        <v>1</v>
      </c>
      <c r="M7179" s="1">
        <f t="shared" si="613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615"/>
        <v>8</v>
      </c>
      <c r="S7179">
        <v>0.18</v>
      </c>
      <c r="T7179">
        <v>2.3E-3</v>
      </c>
      <c r="U7179">
        <f t="shared" si="616"/>
        <v>1.3799999999999999E-3</v>
      </c>
    </row>
    <row r="7180" spans="1:21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614"/>
        <v>4370</v>
      </c>
      <c r="I7180" s="1"/>
      <c r="J7180" s="1">
        <v>1</v>
      </c>
      <c r="K7180" s="1">
        <f t="shared" si="612"/>
        <v>14366000</v>
      </c>
      <c r="L7180" s="1">
        <v>1</v>
      </c>
      <c r="M7180" s="1">
        <f t="shared" si="613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615"/>
        <v>8</v>
      </c>
      <c r="S7180">
        <v>0.18</v>
      </c>
      <c r="T7180">
        <v>2.3E-3</v>
      </c>
      <c r="U7180">
        <f t="shared" si="616"/>
        <v>1.3799999999999999E-3</v>
      </c>
    </row>
    <row r="7181" spans="1:21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614"/>
        <v>4370</v>
      </c>
      <c r="I7181" s="1"/>
      <c r="J7181" s="1">
        <v>1</v>
      </c>
      <c r="K7181" s="1">
        <f t="shared" si="612"/>
        <v>14368000</v>
      </c>
      <c r="L7181" s="1">
        <v>1</v>
      </c>
      <c r="M7181" s="1">
        <f t="shared" si="613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615"/>
        <v>8</v>
      </c>
      <c r="S7181">
        <v>0.18</v>
      </c>
      <c r="T7181">
        <v>2.3E-3</v>
      </c>
      <c r="U7181">
        <f t="shared" si="616"/>
        <v>1.3799999999999999E-3</v>
      </c>
    </row>
    <row r="7182" spans="1:21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614"/>
        <v>4370</v>
      </c>
      <c r="I7182" s="1"/>
      <c r="J7182" s="1">
        <v>1</v>
      </c>
      <c r="K7182" s="1">
        <f t="shared" si="612"/>
        <v>14370000</v>
      </c>
      <c r="L7182" s="1">
        <v>1</v>
      </c>
      <c r="M7182" s="1">
        <f t="shared" si="613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615"/>
        <v>8</v>
      </c>
      <c r="S7182">
        <v>0.18</v>
      </c>
      <c r="T7182">
        <v>2.3E-3</v>
      </c>
      <c r="U7182">
        <f t="shared" si="616"/>
        <v>1.3799999999999999E-3</v>
      </c>
    </row>
    <row r="7183" spans="1:21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614"/>
        <v>4370</v>
      </c>
      <c r="I7183" s="1"/>
      <c r="J7183" s="1">
        <v>1</v>
      </c>
      <c r="K7183" s="1">
        <f t="shared" si="612"/>
        <v>14372000</v>
      </c>
      <c r="L7183" s="1">
        <v>1</v>
      </c>
      <c r="M7183" s="1">
        <f t="shared" si="613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615"/>
        <v>8</v>
      </c>
      <c r="S7183">
        <v>0.18</v>
      </c>
      <c r="T7183">
        <v>2.3E-3</v>
      </c>
      <c r="U7183">
        <f t="shared" si="616"/>
        <v>1.3799999999999999E-3</v>
      </c>
    </row>
    <row r="7184" spans="1:21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614"/>
        <v>4370</v>
      </c>
      <c r="I7184" s="1"/>
      <c r="J7184" s="1">
        <v>1</v>
      </c>
      <c r="K7184" s="1">
        <f t="shared" si="612"/>
        <v>14374000</v>
      </c>
      <c r="L7184" s="1">
        <v>1</v>
      </c>
      <c r="M7184" s="1">
        <f t="shared" si="613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615"/>
        <v>8</v>
      </c>
      <c r="S7184">
        <v>0.18</v>
      </c>
      <c r="T7184">
        <v>2.3E-3</v>
      </c>
      <c r="U7184">
        <f t="shared" si="616"/>
        <v>1.3799999999999999E-3</v>
      </c>
    </row>
    <row r="7185" spans="1:21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614"/>
        <v>4370</v>
      </c>
      <c r="I7185" s="1"/>
      <c r="J7185" s="1">
        <v>1</v>
      </c>
      <c r="K7185" s="1">
        <f t="shared" si="612"/>
        <v>14376000</v>
      </c>
      <c r="L7185" s="1">
        <v>1</v>
      </c>
      <c r="M7185" s="1">
        <f t="shared" si="613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615"/>
        <v>8</v>
      </c>
      <c r="S7185">
        <v>0.18</v>
      </c>
      <c r="T7185">
        <v>2.3E-3</v>
      </c>
      <c r="U7185">
        <f t="shared" si="616"/>
        <v>1.3799999999999999E-3</v>
      </c>
    </row>
    <row r="7186" spans="1:21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614"/>
        <v>4370</v>
      </c>
      <c r="I7186" s="1"/>
      <c r="J7186" s="1">
        <v>1</v>
      </c>
      <c r="K7186" s="1">
        <f t="shared" si="612"/>
        <v>14378000</v>
      </c>
      <c r="L7186" s="1">
        <v>1</v>
      </c>
      <c r="M7186" s="1">
        <f t="shared" si="613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615"/>
        <v>8</v>
      </c>
      <c r="S7186">
        <v>0.18</v>
      </c>
      <c r="T7186">
        <v>2.3E-3</v>
      </c>
      <c r="U7186">
        <f t="shared" si="616"/>
        <v>1.3799999999999999E-3</v>
      </c>
    </row>
    <row r="7187" spans="1:21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614"/>
        <v>4370</v>
      </c>
      <c r="I7187" s="1"/>
      <c r="J7187" s="1">
        <v>1</v>
      </c>
      <c r="K7187" s="1">
        <f t="shared" si="612"/>
        <v>14380000</v>
      </c>
      <c r="L7187" s="1">
        <v>1</v>
      </c>
      <c r="M7187" s="1">
        <f t="shared" si="613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615"/>
        <v>8</v>
      </c>
      <c r="S7187">
        <v>0.18</v>
      </c>
      <c r="T7187">
        <v>2.3E-3</v>
      </c>
      <c r="U7187">
        <f t="shared" si="616"/>
        <v>1.3799999999999999E-3</v>
      </c>
    </row>
    <row r="7188" spans="1:21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614"/>
        <v>4370</v>
      </c>
      <c r="I7188" s="1"/>
      <c r="J7188" s="1">
        <v>1</v>
      </c>
      <c r="K7188" s="1">
        <f t="shared" si="612"/>
        <v>14382000</v>
      </c>
      <c r="L7188" s="1">
        <v>1</v>
      </c>
      <c r="M7188" s="1">
        <f t="shared" si="613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615"/>
        <v>8</v>
      </c>
      <c r="S7188">
        <v>0.18</v>
      </c>
      <c r="T7188">
        <v>2.3E-3</v>
      </c>
      <c r="U7188">
        <f t="shared" si="616"/>
        <v>1.3799999999999999E-3</v>
      </c>
    </row>
    <row r="7189" spans="1:21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614"/>
        <v>4370</v>
      </c>
      <c r="I7189" s="1"/>
      <c r="J7189" s="1">
        <v>1</v>
      </c>
      <c r="K7189" s="1">
        <f t="shared" si="612"/>
        <v>14384000</v>
      </c>
      <c r="L7189" s="1">
        <v>1</v>
      </c>
      <c r="M7189" s="1">
        <f t="shared" si="613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615"/>
        <v>8</v>
      </c>
      <c r="S7189">
        <v>0.18</v>
      </c>
      <c r="T7189">
        <v>2.3E-3</v>
      </c>
      <c r="U7189">
        <f t="shared" si="616"/>
        <v>1.3799999999999999E-3</v>
      </c>
    </row>
    <row r="7190" spans="1:21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614"/>
        <v>4370</v>
      </c>
      <c r="I7190" s="1"/>
      <c r="J7190" s="1">
        <v>1</v>
      </c>
      <c r="K7190" s="1">
        <f t="shared" si="612"/>
        <v>14386000</v>
      </c>
      <c r="L7190" s="1">
        <v>1</v>
      </c>
      <c r="M7190" s="1">
        <f t="shared" si="613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615"/>
        <v>8</v>
      </c>
      <c r="S7190">
        <v>0.18</v>
      </c>
      <c r="T7190">
        <v>2.3E-3</v>
      </c>
      <c r="U7190">
        <f t="shared" si="616"/>
        <v>1.3799999999999999E-3</v>
      </c>
    </row>
    <row r="7191" spans="1:21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614"/>
        <v>4370</v>
      </c>
      <c r="I7191" s="1"/>
      <c r="J7191" s="1">
        <v>1</v>
      </c>
      <c r="K7191" s="1">
        <f t="shared" si="612"/>
        <v>14388000</v>
      </c>
      <c r="L7191" s="1">
        <v>1</v>
      </c>
      <c r="M7191" s="1">
        <f t="shared" si="613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615"/>
        <v>8</v>
      </c>
      <c r="S7191">
        <v>0.18</v>
      </c>
      <c r="T7191">
        <v>2.3E-3</v>
      </c>
      <c r="U7191">
        <f t="shared" si="616"/>
        <v>1.3799999999999999E-3</v>
      </c>
    </row>
    <row r="7192" spans="1:21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614"/>
        <v>4370</v>
      </c>
      <c r="I7192" s="1"/>
      <c r="J7192" s="1">
        <v>1</v>
      </c>
      <c r="K7192" s="1">
        <f t="shared" si="612"/>
        <v>14390000</v>
      </c>
      <c r="L7192" s="1">
        <v>1</v>
      </c>
      <c r="M7192" s="1">
        <f t="shared" si="613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615"/>
        <v>8</v>
      </c>
      <c r="S7192">
        <v>0.18</v>
      </c>
      <c r="T7192">
        <v>2.3E-3</v>
      </c>
      <c r="U7192">
        <f t="shared" si="616"/>
        <v>1.3799999999999999E-3</v>
      </c>
    </row>
    <row r="7193" spans="1:21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614"/>
        <v>4370</v>
      </c>
      <c r="I7193" s="1"/>
      <c r="J7193" s="1">
        <v>1</v>
      </c>
      <c r="K7193" s="1">
        <f t="shared" si="612"/>
        <v>14392000</v>
      </c>
      <c r="L7193" s="1">
        <v>1</v>
      </c>
      <c r="M7193" s="1">
        <f t="shared" si="613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615"/>
        <v>8</v>
      </c>
      <c r="S7193">
        <v>0.18</v>
      </c>
      <c r="T7193">
        <v>2.3E-3</v>
      </c>
      <c r="U7193">
        <f t="shared" si="616"/>
        <v>1.3799999999999999E-3</v>
      </c>
    </row>
    <row r="7194" spans="1:21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614"/>
        <v>4370</v>
      </c>
      <c r="I7194" s="1"/>
      <c r="J7194" s="1">
        <v>1</v>
      </c>
      <c r="K7194" s="1">
        <f t="shared" si="612"/>
        <v>14394000</v>
      </c>
      <c r="L7194" s="1">
        <v>1</v>
      </c>
      <c r="M7194" s="1">
        <f t="shared" si="613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615"/>
        <v>8</v>
      </c>
      <c r="S7194">
        <v>0.18</v>
      </c>
      <c r="T7194">
        <v>2.3E-3</v>
      </c>
      <c r="U7194">
        <f t="shared" si="616"/>
        <v>1.3799999999999999E-3</v>
      </c>
    </row>
    <row r="7195" spans="1:21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614"/>
        <v>4370</v>
      </c>
      <c r="I7195" s="1"/>
      <c r="J7195" s="1">
        <v>1</v>
      </c>
      <c r="K7195" s="1">
        <f t="shared" ref="K7195:K7202" si="617">10000+A7195*2000</f>
        <v>14396000</v>
      </c>
      <c r="L7195" s="1">
        <v>1</v>
      </c>
      <c r="M7195" s="1">
        <f t="shared" ref="M7195:M7202" si="618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615"/>
        <v>8</v>
      </c>
      <c r="S7195">
        <v>0.18</v>
      </c>
      <c r="T7195">
        <v>2.3E-3</v>
      </c>
      <c r="U7195">
        <f t="shared" si="616"/>
        <v>1.3799999999999999E-3</v>
      </c>
    </row>
    <row r="7196" spans="1:21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614"/>
        <v>4370</v>
      </c>
      <c r="I7196" s="1"/>
      <c r="J7196" s="1">
        <v>1</v>
      </c>
      <c r="K7196" s="1">
        <f t="shared" si="617"/>
        <v>14398000</v>
      </c>
      <c r="L7196" s="1">
        <v>1</v>
      </c>
      <c r="M7196" s="1">
        <f t="shared" si="618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615"/>
        <v>8</v>
      </c>
      <c r="S7196">
        <v>0.18</v>
      </c>
      <c r="T7196">
        <v>2.3E-3</v>
      </c>
      <c r="U7196">
        <f t="shared" si="616"/>
        <v>1.3799999999999999E-3</v>
      </c>
    </row>
    <row r="7197" spans="1:21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614"/>
        <v>4370</v>
      </c>
      <c r="I7197" s="1"/>
      <c r="J7197" s="1">
        <v>1</v>
      </c>
      <c r="K7197" s="1">
        <f t="shared" si="617"/>
        <v>14400000</v>
      </c>
      <c r="L7197" s="1">
        <v>1</v>
      </c>
      <c r="M7197" s="1">
        <f t="shared" si="618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615"/>
        <v>8</v>
      </c>
      <c r="S7197">
        <v>0.18</v>
      </c>
      <c r="T7197">
        <v>2.3E-3</v>
      </c>
      <c r="U7197">
        <f t="shared" si="616"/>
        <v>1.3799999999999999E-3</v>
      </c>
    </row>
    <row r="7198" spans="1:21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614"/>
        <v>4370</v>
      </c>
      <c r="I7198" s="1"/>
      <c r="J7198" s="1">
        <v>1</v>
      </c>
      <c r="K7198" s="1">
        <f t="shared" si="617"/>
        <v>14402000</v>
      </c>
      <c r="L7198" s="1">
        <v>1</v>
      </c>
      <c r="M7198" s="1">
        <f t="shared" si="618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615"/>
        <v>8</v>
      </c>
      <c r="S7198">
        <v>0.18</v>
      </c>
      <c r="T7198">
        <v>2.3E-3</v>
      </c>
      <c r="U7198">
        <f t="shared" si="616"/>
        <v>1.3799999999999999E-3</v>
      </c>
    </row>
    <row r="7199" spans="1:21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614"/>
        <v>4370</v>
      </c>
      <c r="I7199" s="1"/>
      <c r="J7199" s="1">
        <v>1</v>
      </c>
      <c r="K7199" s="1">
        <f t="shared" si="617"/>
        <v>14404000</v>
      </c>
      <c r="L7199" s="1">
        <v>1</v>
      </c>
      <c r="M7199" s="1">
        <f t="shared" si="618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615"/>
        <v>8</v>
      </c>
      <c r="S7199">
        <v>0.18</v>
      </c>
      <c r="T7199">
        <v>2.3E-3</v>
      </c>
      <c r="U7199">
        <f t="shared" si="616"/>
        <v>1.3799999999999999E-3</v>
      </c>
    </row>
    <row r="7200" spans="1:21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614"/>
        <v>4370</v>
      </c>
      <c r="I7200" s="1"/>
      <c r="J7200" s="1">
        <v>1</v>
      </c>
      <c r="K7200" s="1">
        <f t="shared" si="617"/>
        <v>14406000</v>
      </c>
      <c r="L7200" s="1">
        <v>1</v>
      </c>
      <c r="M7200" s="1">
        <f t="shared" si="618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615"/>
        <v>8</v>
      </c>
      <c r="S7200">
        <v>0.18</v>
      </c>
      <c r="T7200">
        <v>2.3E-3</v>
      </c>
      <c r="U7200">
        <f t="shared" si="616"/>
        <v>1.3799999999999999E-3</v>
      </c>
    </row>
    <row r="7201" spans="1:21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614"/>
        <v>4370</v>
      </c>
      <c r="I7201" s="1"/>
      <c r="J7201" s="1">
        <v>1</v>
      </c>
      <c r="K7201" s="1">
        <f t="shared" si="617"/>
        <v>14408000</v>
      </c>
      <c r="L7201" s="1">
        <v>1</v>
      </c>
      <c r="M7201" s="1">
        <f t="shared" si="618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615"/>
        <v>8</v>
      </c>
      <c r="S7201">
        <v>0.18</v>
      </c>
      <c r="T7201">
        <v>2.3E-3</v>
      </c>
      <c r="U7201">
        <f t="shared" si="616"/>
        <v>1.3799999999999999E-3</v>
      </c>
    </row>
    <row r="7202" spans="1:21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614"/>
        <v>4370</v>
      </c>
      <c r="I7202" s="1"/>
      <c r="J7202" s="1">
        <v>1</v>
      </c>
      <c r="K7202" s="1">
        <f t="shared" si="617"/>
        <v>14410000</v>
      </c>
      <c r="L7202" s="1">
        <v>1</v>
      </c>
      <c r="M7202" s="1">
        <f t="shared" si="618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615"/>
        <v>8</v>
      </c>
      <c r="S7202">
        <v>0.18</v>
      </c>
      <c r="T7202">
        <v>2.3E-3</v>
      </c>
      <c r="U7202">
        <f t="shared" si="616"/>
        <v>1.3799999999999999E-3</v>
      </c>
    </row>
    <row r="7203" spans="1:21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614"/>
        <v>4380</v>
      </c>
      <c r="J7203" s="2">
        <v>1</v>
      </c>
      <c r="K7203" s="2">
        <f t="shared" ref="K7203:K7266" si="619">10000+A7203*2000</f>
        <v>14412000</v>
      </c>
      <c r="L7203" s="2">
        <v>1</v>
      </c>
      <c r="M7203" s="2">
        <f t="shared" ref="M7203:M7266" si="620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615"/>
        <v>8</v>
      </c>
      <c r="S7203">
        <v>0.18</v>
      </c>
      <c r="T7203">
        <v>2.3E-3</v>
      </c>
      <c r="U7203">
        <f t="shared" si="616"/>
        <v>1.3799999999999999E-3</v>
      </c>
    </row>
    <row r="7204" spans="1:21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614"/>
        <v>4380</v>
      </c>
      <c r="J7204" s="2">
        <v>1</v>
      </c>
      <c r="K7204" s="2">
        <f t="shared" si="619"/>
        <v>14414000</v>
      </c>
      <c r="L7204" s="2">
        <v>1</v>
      </c>
      <c r="M7204" s="2">
        <f t="shared" si="620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615"/>
        <v>8</v>
      </c>
      <c r="S7204">
        <v>0.18</v>
      </c>
      <c r="T7204">
        <v>2.3E-3</v>
      </c>
      <c r="U7204">
        <f t="shared" si="616"/>
        <v>1.3799999999999999E-3</v>
      </c>
    </row>
    <row r="7205" spans="1:21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614"/>
        <v>4380</v>
      </c>
      <c r="J7205" s="2">
        <v>1</v>
      </c>
      <c r="K7205" s="2">
        <f t="shared" si="619"/>
        <v>14416000</v>
      </c>
      <c r="L7205" s="2">
        <v>1</v>
      </c>
      <c r="M7205" s="2">
        <f t="shared" si="620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615"/>
        <v>8</v>
      </c>
      <c r="S7205">
        <v>0.18</v>
      </c>
      <c r="T7205">
        <v>2.3E-3</v>
      </c>
      <c r="U7205">
        <f t="shared" si="616"/>
        <v>1.3799999999999999E-3</v>
      </c>
    </row>
    <row r="7206" spans="1:21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614"/>
        <v>4380</v>
      </c>
      <c r="J7206" s="2">
        <v>1</v>
      </c>
      <c r="K7206" s="2">
        <f t="shared" si="619"/>
        <v>14418000</v>
      </c>
      <c r="L7206" s="2">
        <v>1</v>
      </c>
      <c r="M7206" s="2">
        <f t="shared" si="620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615"/>
        <v>8</v>
      </c>
      <c r="S7206">
        <v>0.18</v>
      </c>
      <c r="T7206">
        <v>2.3E-3</v>
      </c>
      <c r="U7206">
        <f t="shared" si="616"/>
        <v>1.3799999999999999E-3</v>
      </c>
    </row>
    <row r="7207" spans="1:21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614"/>
        <v>4380</v>
      </c>
      <c r="J7207" s="2">
        <v>1</v>
      </c>
      <c r="K7207" s="2">
        <f t="shared" si="619"/>
        <v>14420000</v>
      </c>
      <c r="L7207" s="2">
        <v>1</v>
      </c>
      <c r="M7207" s="2">
        <f t="shared" si="620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615"/>
        <v>8</v>
      </c>
      <c r="S7207">
        <v>0.18</v>
      </c>
      <c r="T7207">
        <v>2.3E-3</v>
      </c>
      <c r="U7207">
        <f t="shared" si="616"/>
        <v>1.3799999999999999E-3</v>
      </c>
    </row>
    <row r="7208" spans="1:21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614"/>
        <v>4380</v>
      </c>
      <c r="J7208" s="2">
        <v>1</v>
      </c>
      <c r="K7208" s="2">
        <f t="shared" si="619"/>
        <v>14422000</v>
      </c>
      <c r="L7208" s="2">
        <v>1</v>
      </c>
      <c r="M7208" s="2">
        <f t="shared" si="620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615"/>
        <v>8</v>
      </c>
      <c r="S7208">
        <v>0.18</v>
      </c>
      <c r="T7208">
        <v>2.3E-3</v>
      </c>
      <c r="U7208">
        <f t="shared" si="616"/>
        <v>1.3799999999999999E-3</v>
      </c>
    </row>
    <row r="7209" spans="1:21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614"/>
        <v>4380</v>
      </c>
      <c r="J7209" s="2">
        <v>1</v>
      </c>
      <c r="K7209" s="2">
        <f t="shared" si="619"/>
        <v>14424000</v>
      </c>
      <c r="L7209" s="2">
        <v>1</v>
      </c>
      <c r="M7209" s="2">
        <f t="shared" si="620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615"/>
        <v>8</v>
      </c>
      <c r="S7209">
        <v>0.18</v>
      </c>
      <c r="T7209">
        <v>2.3E-3</v>
      </c>
      <c r="U7209">
        <f t="shared" si="616"/>
        <v>1.3799999999999999E-3</v>
      </c>
    </row>
    <row r="7210" spans="1:21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614"/>
        <v>4380</v>
      </c>
      <c r="J7210" s="2">
        <v>1</v>
      </c>
      <c r="K7210" s="2">
        <f t="shared" si="619"/>
        <v>14426000</v>
      </c>
      <c r="L7210" s="2">
        <v>1</v>
      </c>
      <c r="M7210" s="2">
        <f t="shared" si="620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615"/>
        <v>8</v>
      </c>
      <c r="S7210">
        <v>0.18</v>
      </c>
      <c r="T7210">
        <v>2.3E-3</v>
      </c>
      <c r="U7210">
        <f t="shared" si="616"/>
        <v>1.3799999999999999E-3</v>
      </c>
    </row>
    <row r="7211" spans="1:21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614"/>
        <v>4380</v>
      </c>
      <c r="J7211" s="2">
        <v>1</v>
      </c>
      <c r="K7211" s="2">
        <f t="shared" si="619"/>
        <v>14428000</v>
      </c>
      <c r="L7211" s="2">
        <v>1</v>
      </c>
      <c r="M7211" s="2">
        <f t="shared" si="620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615"/>
        <v>8</v>
      </c>
      <c r="S7211">
        <v>0.18</v>
      </c>
      <c r="T7211">
        <v>2.3E-3</v>
      </c>
      <c r="U7211">
        <f t="shared" si="616"/>
        <v>1.3799999999999999E-3</v>
      </c>
    </row>
    <row r="7212" spans="1:21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614"/>
        <v>4380</v>
      </c>
      <c r="J7212" s="2">
        <v>1</v>
      </c>
      <c r="K7212" s="2">
        <f t="shared" si="619"/>
        <v>14430000</v>
      </c>
      <c r="L7212" s="2">
        <v>1</v>
      </c>
      <c r="M7212" s="2">
        <f t="shared" si="620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615"/>
        <v>8</v>
      </c>
      <c r="S7212">
        <v>0.18</v>
      </c>
      <c r="T7212">
        <v>2.3E-3</v>
      </c>
      <c r="U7212">
        <f t="shared" si="616"/>
        <v>1.3799999999999999E-3</v>
      </c>
    </row>
    <row r="7213" spans="1:21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614"/>
        <v>4380</v>
      </c>
      <c r="J7213" s="2">
        <v>1</v>
      </c>
      <c r="K7213" s="2">
        <f t="shared" si="619"/>
        <v>14432000</v>
      </c>
      <c r="L7213" s="2">
        <v>1</v>
      </c>
      <c r="M7213" s="2">
        <f t="shared" si="620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615"/>
        <v>8</v>
      </c>
      <c r="S7213">
        <v>0.18</v>
      </c>
      <c r="T7213">
        <v>2.3E-3</v>
      </c>
      <c r="U7213">
        <f t="shared" si="616"/>
        <v>1.3799999999999999E-3</v>
      </c>
    </row>
    <row r="7214" spans="1:21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614"/>
        <v>4380</v>
      </c>
      <c r="J7214" s="2">
        <v>1</v>
      </c>
      <c r="K7214" s="2">
        <f t="shared" si="619"/>
        <v>14434000</v>
      </c>
      <c r="L7214" s="2">
        <v>1</v>
      </c>
      <c r="M7214" s="2">
        <f t="shared" si="620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615"/>
        <v>8</v>
      </c>
      <c r="S7214">
        <v>0.18</v>
      </c>
      <c r="T7214">
        <v>2.3E-3</v>
      </c>
      <c r="U7214">
        <f t="shared" si="616"/>
        <v>1.3799999999999999E-3</v>
      </c>
    </row>
    <row r="7215" spans="1:21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614"/>
        <v>4380</v>
      </c>
      <c r="J7215" s="2">
        <v>1</v>
      </c>
      <c r="K7215" s="2">
        <f t="shared" si="619"/>
        <v>14436000</v>
      </c>
      <c r="L7215" s="2">
        <v>1</v>
      </c>
      <c r="M7215" s="2">
        <f t="shared" si="620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615"/>
        <v>8</v>
      </c>
      <c r="S7215">
        <v>0.18</v>
      </c>
      <c r="T7215">
        <v>2.3E-3</v>
      </c>
      <c r="U7215">
        <f t="shared" si="616"/>
        <v>1.3799999999999999E-3</v>
      </c>
    </row>
    <row r="7216" spans="1:21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614"/>
        <v>4380</v>
      </c>
      <c r="J7216" s="2">
        <v>1</v>
      </c>
      <c r="K7216" s="2">
        <f t="shared" si="619"/>
        <v>14438000</v>
      </c>
      <c r="L7216" s="2">
        <v>1</v>
      </c>
      <c r="M7216" s="2">
        <f t="shared" si="620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615"/>
        <v>8</v>
      </c>
      <c r="S7216">
        <v>0.18</v>
      </c>
      <c r="T7216">
        <v>2.3E-3</v>
      </c>
      <c r="U7216">
        <f t="shared" si="616"/>
        <v>1.3799999999999999E-3</v>
      </c>
    </row>
    <row r="7217" spans="1:21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614"/>
        <v>4380</v>
      </c>
      <c r="J7217" s="2">
        <v>1</v>
      </c>
      <c r="K7217" s="2">
        <f t="shared" si="619"/>
        <v>14440000</v>
      </c>
      <c r="L7217" s="2">
        <v>1</v>
      </c>
      <c r="M7217" s="2">
        <f t="shared" si="620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615"/>
        <v>8</v>
      </c>
      <c r="S7217">
        <v>0.18</v>
      </c>
      <c r="T7217">
        <v>2.3E-3</v>
      </c>
      <c r="U7217">
        <f t="shared" si="616"/>
        <v>1.3799999999999999E-3</v>
      </c>
    </row>
    <row r="7218" spans="1:21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614"/>
        <v>4380</v>
      </c>
      <c r="J7218" s="2">
        <v>1</v>
      </c>
      <c r="K7218" s="2">
        <f t="shared" si="619"/>
        <v>14442000</v>
      </c>
      <c r="L7218" s="2">
        <v>1</v>
      </c>
      <c r="M7218" s="2">
        <f t="shared" si="620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615"/>
        <v>8</v>
      </c>
      <c r="S7218">
        <v>0.18</v>
      </c>
      <c r="T7218">
        <v>2.3E-3</v>
      </c>
      <c r="U7218">
        <f t="shared" si="616"/>
        <v>1.3799999999999999E-3</v>
      </c>
    </row>
    <row r="7219" spans="1:21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614"/>
        <v>4380</v>
      </c>
      <c r="J7219" s="2">
        <v>1</v>
      </c>
      <c r="K7219" s="2">
        <f t="shared" si="619"/>
        <v>14444000</v>
      </c>
      <c r="L7219" s="2">
        <v>1</v>
      </c>
      <c r="M7219" s="2">
        <f t="shared" si="620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615"/>
        <v>8</v>
      </c>
      <c r="S7219">
        <v>0.18</v>
      </c>
      <c r="T7219">
        <v>2.3E-3</v>
      </c>
      <c r="U7219">
        <f t="shared" si="616"/>
        <v>1.3799999999999999E-3</v>
      </c>
    </row>
    <row r="7220" spans="1:21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614"/>
        <v>4380</v>
      </c>
      <c r="J7220" s="2">
        <v>1</v>
      </c>
      <c r="K7220" s="2">
        <f t="shared" si="619"/>
        <v>14446000</v>
      </c>
      <c r="L7220" s="2">
        <v>1</v>
      </c>
      <c r="M7220" s="2">
        <f t="shared" si="620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615"/>
        <v>8</v>
      </c>
      <c r="S7220">
        <v>0.18</v>
      </c>
      <c r="T7220">
        <v>2.3E-3</v>
      </c>
      <c r="U7220">
        <f t="shared" si="616"/>
        <v>1.3799999999999999E-3</v>
      </c>
    </row>
    <row r="7221" spans="1:21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614"/>
        <v>4380</v>
      </c>
      <c r="J7221" s="2">
        <v>1</v>
      </c>
      <c r="K7221" s="2">
        <f t="shared" si="619"/>
        <v>14448000</v>
      </c>
      <c r="L7221" s="2">
        <v>1</v>
      </c>
      <c r="M7221" s="2">
        <f t="shared" si="620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615"/>
        <v>8</v>
      </c>
      <c r="S7221">
        <v>0.18</v>
      </c>
      <c r="T7221">
        <v>2.3E-3</v>
      </c>
      <c r="U7221">
        <f t="shared" si="616"/>
        <v>1.3799999999999999E-3</v>
      </c>
    </row>
    <row r="7222" spans="1:21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614"/>
        <v>4380</v>
      </c>
      <c r="J7222" s="2">
        <v>1</v>
      </c>
      <c r="K7222" s="2">
        <f t="shared" si="619"/>
        <v>14450000</v>
      </c>
      <c r="L7222" s="2">
        <v>1</v>
      </c>
      <c r="M7222" s="2">
        <f t="shared" si="620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615"/>
        <v>8</v>
      </c>
      <c r="S7222">
        <v>0.18</v>
      </c>
      <c r="T7222">
        <v>2.3E-3</v>
      </c>
      <c r="U7222">
        <f t="shared" si="616"/>
        <v>1.3799999999999999E-3</v>
      </c>
    </row>
    <row r="7223" spans="1:21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614"/>
        <v>4380</v>
      </c>
      <c r="J7223" s="2">
        <v>1</v>
      </c>
      <c r="K7223" s="2">
        <f t="shared" si="619"/>
        <v>14452000</v>
      </c>
      <c r="L7223" s="2">
        <v>1</v>
      </c>
      <c r="M7223" s="2">
        <f t="shared" si="620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615"/>
        <v>8</v>
      </c>
      <c r="S7223">
        <v>0.18</v>
      </c>
      <c r="T7223">
        <v>2.3E-3</v>
      </c>
      <c r="U7223">
        <f t="shared" si="616"/>
        <v>1.3799999999999999E-3</v>
      </c>
    </row>
    <row r="7224" spans="1:21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614"/>
        <v>4380</v>
      </c>
      <c r="J7224" s="2">
        <v>1</v>
      </c>
      <c r="K7224" s="2">
        <f t="shared" si="619"/>
        <v>14454000</v>
      </c>
      <c r="L7224" s="2">
        <v>1</v>
      </c>
      <c r="M7224" s="2">
        <f t="shared" si="620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615"/>
        <v>8</v>
      </c>
      <c r="S7224">
        <v>0.18</v>
      </c>
      <c r="T7224">
        <v>2.3E-3</v>
      </c>
      <c r="U7224">
        <f t="shared" si="616"/>
        <v>1.3799999999999999E-3</v>
      </c>
    </row>
    <row r="7225" spans="1:21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614"/>
        <v>4380</v>
      </c>
      <c r="J7225" s="2">
        <v>1</v>
      </c>
      <c r="K7225" s="2">
        <f t="shared" si="619"/>
        <v>14456000</v>
      </c>
      <c r="L7225" s="2">
        <v>1</v>
      </c>
      <c r="M7225" s="2">
        <f t="shared" si="620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615"/>
        <v>8</v>
      </c>
      <c r="S7225">
        <v>0.18</v>
      </c>
      <c r="T7225">
        <v>2.3E-3</v>
      </c>
      <c r="U7225">
        <f t="shared" si="616"/>
        <v>1.3799999999999999E-3</v>
      </c>
    </row>
    <row r="7226" spans="1:21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614"/>
        <v>4380</v>
      </c>
      <c r="J7226" s="2">
        <v>1</v>
      </c>
      <c r="K7226" s="2">
        <f t="shared" si="619"/>
        <v>14458000</v>
      </c>
      <c r="L7226" s="2">
        <v>1</v>
      </c>
      <c r="M7226" s="2">
        <f t="shared" si="620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615"/>
        <v>8</v>
      </c>
      <c r="S7226">
        <v>0.18</v>
      </c>
      <c r="T7226">
        <v>2.3E-3</v>
      </c>
      <c r="U7226">
        <f t="shared" si="616"/>
        <v>1.3799999999999999E-3</v>
      </c>
    </row>
    <row r="7227" spans="1:21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614"/>
        <v>4380</v>
      </c>
      <c r="J7227" s="2">
        <v>1</v>
      </c>
      <c r="K7227" s="2">
        <f t="shared" si="619"/>
        <v>14460000</v>
      </c>
      <c r="L7227" s="2">
        <v>1</v>
      </c>
      <c r="M7227" s="2">
        <f t="shared" si="620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615"/>
        <v>8</v>
      </c>
      <c r="S7227">
        <v>0.18</v>
      </c>
      <c r="T7227">
        <v>2.3E-3</v>
      </c>
      <c r="U7227">
        <f t="shared" si="616"/>
        <v>1.3799999999999999E-3</v>
      </c>
    </row>
    <row r="7228" spans="1:21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621">ROUNDDOWN(A7227/50*20+1500,-1)</f>
        <v>4390</v>
      </c>
      <c r="J7228" s="2">
        <v>1</v>
      </c>
      <c r="K7228" s="2">
        <f t="shared" si="619"/>
        <v>14462000</v>
      </c>
      <c r="L7228" s="2">
        <v>1</v>
      </c>
      <c r="M7228" s="2">
        <f t="shared" si="620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615"/>
        <v>8</v>
      </c>
      <c r="S7228">
        <v>0.18</v>
      </c>
      <c r="T7228">
        <v>2.3E-3</v>
      </c>
      <c r="U7228">
        <f t="shared" si="616"/>
        <v>1.3799999999999999E-3</v>
      </c>
    </row>
    <row r="7229" spans="1:21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621"/>
        <v>4390</v>
      </c>
      <c r="J7229" s="2">
        <v>1</v>
      </c>
      <c r="K7229" s="2">
        <f t="shared" si="619"/>
        <v>14464000</v>
      </c>
      <c r="L7229" s="2">
        <v>1</v>
      </c>
      <c r="M7229" s="2">
        <f t="shared" si="620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615"/>
        <v>8</v>
      </c>
      <c r="S7229">
        <v>0.18</v>
      </c>
      <c r="T7229">
        <v>2.3E-3</v>
      </c>
      <c r="U7229">
        <f t="shared" si="616"/>
        <v>1.3799999999999999E-3</v>
      </c>
    </row>
    <row r="7230" spans="1:21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621"/>
        <v>4390</v>
      </c>
      <c r="J7230" s="2">
        <v>1</v>
      </c>
      <c r="K7230" s="2">
        <f t="shared" si="619"/>
        <v>14466000</v>
      </c>
      <c r="L7230" s="2">
        <v>1</v>
      </c>
      <c r="M7230" s="2">
        <f t="shared" si="620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615"/>
        <v>8</v>
      </c>
      <c r="S7230">
        <v>0.18</v>
      </c>
      <c r="T7230">
        <v>2.3E-3</v>
      </c>
      <c r="U7230">
        <f t="shared" si="616"/>
        <v>1.3799999999999999E-3</v>
      </c>
    </row>
    <row r="7231" spans="1:21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621"/>
        <v>4390</v>
      </c>
      <c r="J7231" s="2">
        <v>1</v>
      </c>
      <c r="K7231" s="2">
        <f t="shared" si="619"/>
        <v>14468000</v>
      </c>
      <c r="L7231" s="2">
        <v>1</v>
      </c>
      <c r="M7231" s="2">
        <f t="shared" si="620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615"/>
        <v>8</v>
      </c>
      <c r="S7231">
        <v>0.18</v>
      </c>
      <c r="T7231">
        <v>2.3E-3</v>
      </c>
      <c r="U7231">
        <f t="shared" si="616"/>
        <v>1.3799999999999999E-3</v>
      </c>
    </row>
    <row r="7232" spans="1:21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621"/>
        <v>4390</v>
      </c>
      <c r="J7232" s="2">
        <v>1</v>
      </c>
      <c r="K7232" s="2">
        <f t="shared" si="619"/>
        <v>14470000</v>
      </c>
      <c r="L7232" s="2">
        <v>1</v>
      </c>
      <c r="M7232" s="2">
        <f t="shared" si="620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615"/>
        <v>8</v>
      </c>
      <c r="S7232">
        <v>0.18</v>
      </c>
      <c r="T7232">
        <v>2.3E-3</v>
      </c>
      <c r="U7232">
        <f t="shared" si="616"/>
        <v>1.3799999999999999E-3</v>
      </c>
    </row>
    <row r="7233" spans="1:21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621"/>
        <v>4390</v>
      </c>
      <c r="J7233" s="2">
        <v>1</v>
      </c>
      <c r="K7233" s="2">
        <f t="shared" si="619"/>
        <v>14472000</v>
      </c>
      <c r="L7233" s="2">
        <v>1</v>
      </c>
      <c r="M7233" s="2">
        <f t="shared" si="620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615"/>
        <v>8</v>
      </c>
      <c r="S7233">
        <v>0.18</v>
      </c>
      <c r="T7233">
        <v>2.3E-3</v>
      </c>
      <c r="U7233">
        <f t="shared" si="616"/>
        <v>1.3799999999999999E-3</v>
      </c>
    </row>
    <row r="7234" spans="1:21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621"/>
        <v>4390</v>
      </c>
      <c r="J7234" s="2">
        <v>1</v>
      </c>
      <c r="K7234" s="2">
        <f t="shared" si="619"/>
        <v>14474000</v>
      </c>
      <c r="L7234" s="2">
        <v>1</v>
      </c>
      <c r="M7234" s="2">
        <f t="shared" si="620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615"/>
        <v>8</v>
      </c>
      <c r="S7234">
        <v>0.18</v>
      </c>
      <c r="T7234">
        <v>2.3E-3</v>
      </c>
      <c r="U7234">
        <f t="shared" si="616"/>
        <v>1.3799999999999999E-3</v>
      </c>
    </row>
    <row r="7235" spans="1:21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621"/>
        <v>4390</v>
      </c>
      <c r="J7235" s="2">
        <v>1</v>
      </c>
      <c r="K7235" s="2">
        <f t="shared" si="619"/>
        <v>14476000</v>
      </c>
      <c r="L7235" s="2">
        <v>1</v>
      </c>
      <c r="M7235" s="2">
        <f t="shared" si="620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622">QUOTIENT(A7235,1000)+1</f>
        <v>8</v>
      </c>
      <c r="S7235">
        <v>0.18</v>
      </c>
      <c r="T7235">
        <v>2.3E-3</v>
      </c>
      <c r="U7235">
        <f t="shared" si="616"/>
        <v>1.3799999999999999E-3</v>
      </c>
    </row>
    <row r="7236" spans="1:21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621"/>
        <v>4390</v>
      </c>
      <c r="J7236" s="2">
        <v>1</v>
      </c>
      <c r="K7236" s="2">
        <f t="shared" si="619"/>
        <v>14478000</v>
      </c>
      <c r="L7236" s="2">
        <v>1</v>
      </c>
      <c r="M7236" s="2">
        <f t="shared" si="620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622"/>
        <v>8</v>
      </c>
      <c r="S7236">
        <v>0.18</v>
      </c>
      <c r="T7236">
        <v>2.3E-3</v>
      </c>
      <c r="U7236">
        <f t="shared" ref="U7236:U7299" si="623">T7236*0.6</f>
        <v>1.3799999999999999E-3</v>
      </c>
    </row>
    <row r="7237" spans="1:21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621"/>
        <v>4390</v>
      </c>
      <c r="J7237" s="2">
        <v>1</v>
      </c>
      <c r="K7237" s="2">
        <f t="shared" si="619"/>
        <v>14480000</v>
      </c>
      <c r="L7237" s="2">
        <v>1</v>
      </c>
      <c r="M7237" s="2">
        <f t="shared" si="620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622"/>
        <v>8</v>
      </c>
      <c r="S7237">
        <v>0.18</v>
      </c>
      <c r="T7237">
        <v>2.3E-3</v>
      </c>
      <c r="U7237">
        <f t="shared" si="623"/>
        <v>1.3799999999999999E-3</v>
      </c>
    </row>
    <row r="7238" spans="1:21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621"/>
        <v>4390</v>
      </c>
      <c r="J7238" s="2">
        <v>1</v>
      </c>
      <c r="K7238" s="2">
        <f t="shared" si="619"/>
        <v>14482000</v>
      </c>
      <c r="L7238" s="2">
        <v>1</v>
      </c>
      <c r="M7238" s="2">
        <f t="shared" si="620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622"/>
        <v>8</v>
      </c>
      <c r="S7238">
        <v>0.18</v>
      </c>
      <c r="T7238">
        <v>2.3E-3</v>
      </c>
      <c r="U7238">
        <f t="shared" si="623"/>
        <v>1.3799999999999999E-3</v>
      </c>
    </row>
    <row r="7239" spans="1:21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621"/>
        <v>4390</v>
      </c>
      <c r="J7239" s="2">
        <v>1</v>
      </c>
      <c r="K7239" s="2">
        <f t="shared" si="619"/>
        <v>14484000</v>
      </c>
      <c r="L7239" s="2">
        <v>1</v>
      </c>
      <c r="M7239" s="2">
        <f t="shared" si="620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622"/>
        <v>8</v>
      </c>
      <c r="S7239">
        <v>0.18</v>
      </c>
      <c r="T7239">
        <v>2.3E-3</v>
      </c>
      <c r="U7239">
        <f t="shared" si="623"/>
        <v>1.3799999999999999E-3</v>
      </c>
    </row>
    <row r="7240" spans="1:21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621"/>
        <v>4390</v>
      </c>
      <c r="J7240" s="2">
        <v>1</v>
      </c>
      <c r="K7240" s="2">
        <f t="shared" si="619"/>
        <v>14486000</v>
      </c>
      <c r="L7240" s="2">
        <v>1</v>
      </c>
      <c r="M7240" s="2">
        <f t="shared" si="620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622"/>
        <v>8</v>
      </c>
      <c r="S7240">
        <v>0.18</v>
      </c>
      <c r="T7240">
        <v>2.3E-3</v>
      </c>
      <c r="U7240">
        <f t="shared" si="623"/>
        <v>1.3799999999999999E-3</v>
      </c>
    </row>
    <row r="7241" spans="1:21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621"/>
        <v>4390</v>
      </c>
      <c r="J7241" s="2">
        <v>1</v>
      </c>
      <c r="K7241" s="2">
        <f t="shared" si="619"/>
        <v>14488000</v>
      </c>
      <c r="L7241" s="2">
        <v>1</v>
      </c>
      <c r="M7241" s="2">
        <f t="shared" si="620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622"/>
        <v>8</v>
      </c>
      <c r="S7241">
        <v>0.18</v>
      </c>
      <c r="T7241">
        <v>2.3E-3</v>
      </c>
      <c r="U7241">
        <f t="shared" si="623"/>
        <v>1.3799999999999999E-3</v>
      </c>
    </row>
    <row r="7242" spans="1:21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621"/>
        <v>4390</v>
      </c>
      <c r="J7242" s="2">
        <v>1</v>
      </c>
      <c r="K7242" s="2">
        <f t="shared" si="619"/>
        <v>14490000</v>
      </c>
      <c r="L7242" s="2">
        <v>1</v>
      </c>
      <c r="M7242" s="2">
        <f t="shared" si="620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622"/>
        <v>8</v>
      </c>
      <c r="S7242">
        <v>0.18</v>
      </c>
      <c r="T7242">
        <v>2.3E-3</v>
      </c>
      <c r="U7242">
        <f t="shared" si="623"/>
        <v>1.3799999999999999E-3</v>
      </c>
    </row>
    <row r="7243" spans="1:21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621"/>
        <v>4390</v>
      </c>
      <c r="J7243" s="2">
        <v>1</v>
      </c>
      <c r="K7243" s="2">
        <f t="shared" si="619"/>
        <v>14492000</v>
      </c>
      <c r="L7243" s="2">
        <v>1</v>
      </c>
      <c r="M7243" s="2">
        <f t="shared" si="620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622"/>
        <v>8</v>
      </c>
      <c r="S7243">
        <v>0.18</v>
      </c>
      <c r="T7243">
        <v>2.3E-3</v>
      </c>
      <c r="U7243">
        <f t="shared" si="623"/>
        <v>1.3799999999999999E-3</v>
      </c>
    </row>
    <row r="7244" spans="1:21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621"/>
        <v>4390</v>
      </c>
      <c r="J7244" s="2">
        <v>1</v>
      </c>
      <c r="K7244" s="2">
        <f t="shared" si="619"/>
        <v>14494000</v>
      </c>
      <c r="L7244" s="2">
        <v>1</v>
      </c>
      <c r="M7244" s="2">
        <f t="shared" si="620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622"/>
        <v>8</v>
      </c>
      <c r="S7244">
        <v>0.18</v>
      </c>
      <c r="T7244">
        <v>2.3E-3</v>
      </c>
      <c r="U7244">
        <f t="shared" si="623"/>
        <v>1.3799999999999999E-3</v>
      </c>
    </row>
    <row r="7245" spans="1:21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621"/>
        <v>4390</v>
      </c>
      <c r="J7245" s="2">
        <v>1</v>
      </c>
      <c r="K7245" s="2">
        <f t="shared" si="619"/>
        <v>14496000</v>
      </c>
      <c r="L7245" s="2">
        <v>1</v>
      </c>
      <c r="M7245" s="2">
        <f t="shared" si="620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622"/>
        <v>8</v>
      </c>
      <c r="S7245">
        <v>0.18</v>
      </c>
      <c r="T7245">
        <v>2.3E-3</v>
      </c>
      <c r="U7245">
        <f t="shared" si="623"/>
        <v>1.3799999999999999E-3</v>
      </c>
    </row>
    <row r="7246" spans="1:21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621"/>
        <v>4390</v>
      </c>
      <c r="J7246" s="2">
        <v>1</v>
      </c>
      <c r="K7246" s="2">
        <f t="shared" si="619"/>
        <v>14498000</v>
      </c>
      <c r="L7246" s="2">
        <v>1</v>
      </c>
      <c r="M7246" s="2">
        <f t="shared" si="620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622"/>
        <v>8</v>
      </c>
      <c r="S7246">
        <v>0.18</v>
      </c>
      <c r="T7246">
        <v>2.3E-3</v>
      </c>
      <c r="U7246">
        <f t="shared" si="623"/>
        <v>1.3799999999999999E-3</v>
      </c>
    </row>
    <row r="7247" spans="1:21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621"/>
        <v>4390</v>
      </c>
      <c r="J7247" s="2">
        <v>1</v>
      </c>
      <c r="K7247" s="2">
        <f t="shared" si="619"/>
        <v>14500000</v>
      </c>
      <c r="L7247" s="2">
        <v>1</v>
      </c>
      <c r="M7247" s="2">
        <f t="shared" si="620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622"/>
        <v>8</v>
      </c>
      <c r="S7247">
        <v>0.18</v>
      </c>
      <c r="T7247">
        <v>2.3E-3</v>
      </c>
      <c r="U7247">
        <f t="shared" si="623"/>
        <v>1.3799999999999999E-3</v>
      </c>
    </row>
    <row r="7248" spans="1:21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621"/>
        <v>4390</v>
      </c>
      <c r="J7248" s="2">
        <v>1</v>
      </c>
      <c r="K7248" s="2">
        <f t="shared" si="619"/>
        <v>14502000</v>
      </c>
      <c r="L7248" s="2">
        <v>1</v>
      </c>
      <c r="M7248" s="2">
        <f t="shared" si="620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622"/>
        <v>8</v>
      </c>
      <c r="S7248">
        <v>0.18</v>
      </c>
      <c r="T7248">
        <v>2.3E-3</v>
      </c>
      <c r="U7248">
        <f t="shared" si="623"/>
        <v>1.3799999999999999E-3</v>
      </c>
    </row>
    <row r="7249" spans="1:21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621"/>
        <v>4390</v>
      </c>
      <c r="J7249" s="2">
        <v>1</v>
      </c>
      <c r="K7249" s="2">
        <f t="shared" si="619"/>
        <v>14504000</v>
      </c>
      <c r="L7249" s="2">
        <v>1</v>
      </c>
      <c r="M7249" s="2">
        <f t="shared" si="620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622"/>
        <v>8</v>
      </c>
      <c r="S7249">
        <v>0.18</v>
      </c>
      <c r="T7249">
        <v>2.3E-3</v>
      </c>
      <c r="U7249">
        <f t="shared" si="623"/>
        <v>1.3799999999999999E-3</v>
      </c>
    </row>
    <row r="7250" spans="1:21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621"/>
        <v>4390</v>
      </c>
      <c r="J7250" s="2">
        <v>1</v>
      </c>
      <c r="K7250" s="2">
        <f t="shared" si="619"/>
        <v>14506000</v>
      </c>
      <c r="L7250" s="2">
        <v>1</v>
      </c>
      <c r="M7250" s="2">
        <f t="shared" si="620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622"/>
        <v>8</v>
      </c>
      <c r="S7250">
        <v>0.18</v>
      </c>
      <c r="T7250">
        <v>2.3E-3</v>
      </c>
      <c r="U7250">
        <f t="shared" si="623"/>
        <v>1.3799999999999999E-3</v>
      </c>
    </row>
    <row r="7251" spans="1:21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621"/>
        <v>4390</v>
      </c>
      <c r="J7251" s="2">
        <v>1</v>
      </c>
      <c r="K7251" s="2">
        <f t="shared" si="619"/>
        <v>14508000</v>
      </c>
      <c r="L7251" s="2">
        <v>1</v>
      </c>
      <c r="M7251" s="2">
        <f t="shared" si="620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622"/>
        <v>8</v>
      </c>
      <c r="S7251">
        <v>0.18</v>
      </c>
      <c r="T7251">
        <v>2.3E-3</v>
      </c>
      <c r="U7251">
        <f t="shared" si="623"/>
        <v>1.3799999999999999E-3</v>
      </c>
    </row>
    <row r="7252" spans="1:21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621"/>
        <v>4390</v>
      </c>
      <c r="J7252" s="2">
        <v>1</v>
      </c>
      <c r="K7252" s="2">
        <f t="shared" si="619"/>
        <v>14510000</v>
      </c>
      <c r="L7252" s="2">
        <v>1</v>
      </c>
      <c r="M7252" s="2">
        <f t="shared" si="620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622"/>
        <v>8</v>
      </c>
      <c r="S7252">
        <v>0.18</v>
      </c>
      <c r="T7252">
        <v>2.3E-3</v>
      </c>
      <c r="U7252">
        <f t="shared" si="623"/>
        <v>1.3799999999999999E-3</v>
      </c>
    </row>
    <row r="7253" spans="1:21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621"/>
        <v>4400</v>
      </c>
      <c r="I7253" s="1"/>
      <c r="J7253" s="1">
        <v>1</v>
      </c>
      <c r="K7253" s="1">
        <f t="shared" si="619"/>
        <v>14512000</v>
      </c>
      <c r="L7253" s="1">
        <v>1</v>
      </c>
      <c r="M7253" s="1">
        <f t="shared" si="620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622"/>
        <v>8</v>
      </c>
      <c r="S7253">
        <v>0.18</v>
      </c>
      <c r="T7253">
        <v>2.3E-3</v>
      </c>
      <c r="U7253">
        <f t="shared" si="623"/>
        <v>1.3799999999999999E-3</v>
      </c>
    </row>
    <row r="7254" spans="1:21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621"/>
        <v>4400</v>
      </c>
      <c r="I7254" s="1"/>
      <c r="J7254" s="1">
        <v>1</v>
      </c>
      <c r="K7254" s="1">
        <f t="shared" si="619"/>
        <v>14514000</v>
      </c>
      <c r="L7254" s="1">
        <v>1</v>
      </c>
      <c r="M7254" s="1">
        <f t="shared" si="620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622"/>
        <v>8</v>
      </c>
      <c r="S7254">
        <v>0.18</v>
      </c>
      <c r="T7254">
        <v>2.3E-3</v>
      </c>
      <c r="U7254">
        <f t="shared" si="623"/>
        <v>1.3799999999999999E-3</v>
      </c>
    </row>
    <row r="7255" spans="1:21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621"/>
        <v>4400</v>
      </c>
      <c r="I7255" s="1"/>
      <c r="J7255" s="1">
        <v>1</v>
      </c>
      <c r="K7255" s="1">
        <f t="shared" si="619"/>
        <v>14516000</v>
      </c>
      <c r="L7255" s="1">
        <v>1</v>
      </c>
      <c r="M7255" s="1">
        <f t="shared" si="620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622"/>
        <v>8</v>
      </c>
      <c r="S7255">
        <v>0.18</v>
      </c>
      <c r="T7255">
        <v>2.3E-3</v>
      </c>
      <c r="U7255">
        <f t="shared" si="623"/>
        <v>1.3799999999999999E-3</v>
      </c>
    </row>
    <row r="7256" spans="1:21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621"/>
        <v>4400</v>
      </c>
      <c r="I7256" s="1"/>
      <c r="J7256" s="1">
        <v>1</v>
      </c>
      <c r="K7256" s="1">
        <f t="shared" si="619"/>
        <v>14518000</v>
      </c>
      <c r="L7256" s="1">
        <v>1</v>
      </c>
      <c r="M7256" s="1">
        <f t="shared" si="620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622"/>
        <v>8</v>
      </c>
      <c r="S7256">
        <v>0.18</v>
      </c>
      <c r="T7256">
        <v>2.3E-3</v>
      </c>
      <c r="U7256">
        <f t="shared" si="623"/>
        <v>1.3799999999999999E-3</v>
      </c>
    </row>
    <row r="7257" spans="1:21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621"/>
        <v>4400</v>
      </c>
      <c r="I7257" s="1"/>
      <c r="J7257" s="1">
        <v>1</v>
      </c>
      <c r="K7257" s="1">
        <f t="shared" si="619"/>
        <v>14520000</v>
      </c>
      <c r="L7257" s="1">
        <v>1</v>
      </c>
      <c r="M7257" s="1">
        <f t="shared" si="620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622"/>
        <v>8</v>
      </c>
      <c r="S7257">
        <v>0.18</v>
      </c>
      <c r="T7257">
        <v>2.3E-3</v>
      </c>
      <c r="U7257">
        <f t="shared" si="623"/>
        <v>1.3799999999999999E-3</v>
      </c>
    </row>
    <row r="7258" spans="1:21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621"/>
        <v>4400</v>
      </c>
      <c r="I7258" s="1"/>
      <c r="J7258" s="1">
        <v>1</v>
      </c>
      <c r="K7258" s="1">
        <f t="shared" si="619"/>
        <v>14522000</v>
      </c>
      <c r="L7258" s="1">
        <v>1</v>
      </c>
      <c r="M7258" s="1">
        <f t="shared" si="620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622"/>
        <v>8</v>
      </c>
      <c r="S7258">
        <v>0.18</v>
      </c>
      <c r="T7258">
        <v>2.3E-3</v>
      </c>
      <c r="U7258">
        <f t="shared" si="623"/>
        <v>1.3799999999999999E-3</v>
      </c>
    </row>
    <row r="7259" spans="1:21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621"/>
        <v>4400</v>
      </c>
      <c r="I7259" s="1"/>
      <c r="J7259" s="1">
        <v>1</v>
      </c>
      <c r="K7259" s="1">
        <f t="shared" si="619"/>
        <v>14524000</v>
      </c>
      <c r="L7259" s="1">
        <v>1</v>
      </c>
      <c r="M7259" s="1">
        <f t="shared" si="620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622"/>
        <v>8</v>
      </c>
      <c r="S7259">
        <v>0.18</v>
      </c>
      <c r="T7259">
        <v>2.3E-3</v>
      </c>
      <c r="U7259">
        <f t="shared" si="623"/>
        <v>1.3799999999999999E-3</v>
      </c>
    </row>
    <row r="7260" spans="1:21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621"/>
        <v>4400</v>
      </c>
      <c r="I7260" s="1"/>
      <c r="J7260" s="1">
        <v>1</v>
      </c>
      <c r="K7260" s="1">
        <f t="shared" si="619"/>
        <v>14526000</v>
      </c>
      <c r="L7260" s="1">
        <v>1</v>
      </c>
      <c r="M7260" s="1">
        <f t="shared" si="620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622"/>
        <v>8</v>
      </c>
      <c r="S7260">
        <v>0.18</v>
      </c>
      <c r="T7260">
        <v>2.3E-3</v>
      </c>
      <c r="U7260">
        <f t="shared" si="623"/>
        <v>1.3799999999999999E-3</v>
      </c>
    </row>
    <row r="7261" spans="1:21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621"/>
        <v>4400</v>
      </c>
      <c r="I7261" s="1"/>
      <c r="J7261" s="1">
        <v>1</v>
      </c>
      <c r="K7261" s="1">
        <f t="shared" si="619"/>
        <v>14528000</v>
      </c>
      <c r="L7261" s="1">
        <v>1</v>
      </c>
      <c r="M7261" s="1">
        <f t="shared" si="620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622"/>
        <v>8</v>
      </c>
      <c r="S7261">
        <v>0.18</v>
      </c>
      <c r="T7261">
        <v>2.3E-3</v>
      </c>
      <c r="U7261">
        <f t="shared" si="623"/>
        <v>1.3799999999999999E-3</v>
      </c>
    </row>
    <row r="7262" spans="1:21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621"/>
        <v>4400</v>
      </c>
      <c r="I7262" s="1"/>
      <c r="J7262" s="1">
        <v>1</v>
      </c>
      <c r="K7262" s="1">
        <f t="shared" si="619"/>
        <v>14530000</v>
      </c>
      <c r="L7262" s="1">
        <v>1</v>
      </c>
      <c r="M7262" s="1">
        <f t="shared" si="620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622"/>
        <v>8</v>
      </c>
      <c r="S7262">
        <v>0.18</v>
      </c>
      <c r="T7262">
        <v>2.3E-3</v>
      </c>
      <c r="U7262">
        <f t="shared" si="623"/>
        <v>1.3799999999999999E-3</v>
      </c>
    </row>
    <row r="7263" spans="1:21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621"/>
        <v>4400</v>
      </c>
      <c r="I7263" s="1"/>
      <c r="J7263" s="1">
        <v>1</v>
      </c>
      <c r="K7263" s="1">
        <f t="shared" si="619"/>
        <v>14532000</v>
      </c>
      <c r="L7263" s="1">
        <v>1</v>
      </c>
      <c r="M7263" s="1">
        <f t="shared" si="620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622"/>
        <v>8</v>
      </c>
      <c r="S7263">
        <v>0.18</v>
      </c>
      <c r="T7263">
        <v>2.3E-3</v>
      </c>
      <c r="U7263">
        <f t="shared" si="623"/>
        <v>1.3799999999999999E-3</v>
      </c>
    </row>
    <row r="7264" spans="1:21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621"/>
        <v>4400</v>
      </c>
      <c r="I7264" s="1"/>
      <c r="J7264" s="1">
        <v>1</v>
      </c>
      <c r="K7264" s="1">
        <f t="shared" si="619"/>
        <v>14534000</v>
      </c>
      <c r="L7264" s="1">
        <v>1</v>
      </c>
      <c r="M7264" s="1">
        <f t="shared" si="620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622"/>
        <v>8</v>
      </c>
      <c r="S7264">
        <v>0.18</v>
      </c>
      <c r="T7264">
        <v>2.3E-3</v>
      </c>
      <c r="U7264">
        <f t="shared" si="623"/>
        <v>1.3799999999999999E-3</v>
      </c>
    </row>
    <row r="7265" spans="1:21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621"/>
        <v>4400</v>
      </c>
      <c r="I7265" s="1"/>
      <c r="J7265" s="1">
        <v>1</v>
      </c>
      <c r="K7265" s="1">
        <f t="shared" si="619"/>
        <v>14536000</v>
      </c>
      <c r="L7265" s="1">
        <v>1</v>
      </c>
      <c r="M7265" s="1">
        <f t="shared" si="620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622"/>
        <v>8</v>
      </c>
      <c r="S7265">
        <v>0.18</v>
      </c>
      <c r="T7265">
        <v>2.3E-3</v>
      </c>
      <c r="U7265">
        <f t="shared" si="623"/>
        <v>1.3799999999999999E-3</v>
      </c>
    </row>
    <row r="7266" spans="1:21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621"/>
        <v>4400</v>
      </c>
      <c r="I7266" s="1"/>
      <c r="J7266" s="1">
        <v>1</v>
      </c>
      <c r="K7266" s="1">
        <f t="shared" si="619"/>
        <v>14538000</v>
      </c>
      <c r="L7266" s="1">
        <v>1</v>
      </c>
      <c r="M7266" s="1">
        <f t="shared" si="620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622"/>
        <v>8</v>
      </c>
      <c r="S7266">
        <v>0.18</v>
      </c>
      <c r="T7266">
        <v>2.3E-3</v>
      </c>
      <c r="U7266">
        <f t="shared" si="623"/>
        <v>1.3799999999999999E-3</v>
      </c>
    </row>
    <row r="7267" spans="1:21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621"/>
        <v>4400</v>
      </c>
      <c r="I7267" s="1"/>
      <c r="J7267" s="1">
        <v>1</v>
      </c>
      <c r="K7267" s="1">
        <f t="shared" ref="K7267:K7330" si="624">10000+A7267*2000</f>
        <v>14540000</v>
      </c>
      <c r="L7267" s="1">
        <v>1</v>
      </c>
      <c r="M7267" s="1">
        <f t="shared" ref="M7267:M7330" si="625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622"/>
        <v>8</v>
      </c>
      <c r="S7267">
        <v>0.18</v>
      </c>
      <c r="T7267">
        <v>2.3E-3</v>
      </c>
      <c r="U7267">
        <f t="shared" si="623"/>
        <v>1.3799999999999999E-3</v>
      </c>
    </row>
    <row r="7268" spans="1:21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621"/>
        <v>4400</v>
      </c>
      <c r="I7268" s="1"/>
      <c r="J7268" s="1">
        <v>1</v>
      </c>
      <c r="K7268" s="1">
        <f t="shared" si="624"/>
        <v>14542000</v>
      </c>
      <c r="L7268" s="1">
        <v>1</v>
      </c>
      <c r="M7268" s="1">
        <f t="shared" si="625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622"/>
        <v>8</v>
      </c>
      <c r="S7268">
        <v>0.18</v>
      </c>
      <c r="T7268">
        <v>2.3E-3</v>
      </c>
      <c r="U7268">
        <f t="shared" si="623"/>
        <v>1.3799999999999999E-3</v>
      </c>
    </row>
    <row r="7269" spans="1:21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621"/>
        <v>4400</v>
      </c>
      <c r="I7269" s="1"/>
      <c r="J7269" s="1">
        <v>1</v>
      </c>
      <c r="K7269" s="1">
        <f t="shared" si="624"/>
        <v>14544000</v>
      </c>
      <c r="L7269" s="1">
        <v>1</v>
      </c>
      <c r="M7269" s="1">
        <f t="shared" si="625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622"/>
        <v>8</v>
      </c>
      <c r="S7269">
        <v>0.18</v>
      </c>
      <c r="T7269">
        <v>2.3E-3</v>
      </c>
      <c r="U7269">
        <f t="shared" si="623"/>
        <v>1.3799999999999999E-3</v>
      </c>
    </row>
    <row r="7270" spans="1:21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621"/>
        <v>4400</v>
      </c>
      <c r="I7270" s="1"/>
      <c r="J7270" s="1">
        <v>1</v>
      </c>
      <c r="K7270" s="1">
        <f t="shared" si="624"/>
        <v>14546000</v>
      </c>
      <c r="L7270" s="1">
        <v>1</v>
      </c>
      <c r="M7270" s="1">
        <f t="shared" si="625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622"/>
        <v>8</v>
      </c>
      <c r="S7270">
        <v>0.18</v>
      </c>
      <c r="T7270">
        <v>2.3E-3</v>
      </c>
      <c r="U7270">
        <f t="shared" si="623"/>
        <v>1.3799999999999999E-3</v>
      </c>
    </row>
    <row r="7271" spans="1:21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621"/>
        <v>4400</v>
      </c>
      <c r="I7271" s="1"/>
      <c r="J7271" s="1">
        <v>1</v>
      </c>
      <c r="K7271" s="1">
        <f t="shared" si="624"/>
        <v>14548000</v>
      </c>
      <c r="L7271" s="1">
        <v>1</v>
      </c>
      <c r="M7271" s="1">
        <f t="shared" si="625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622"/>
        <v>8</v>
      </c>
      <c r="S7271">
        <v>0.18</v>
      </c>
      <c r="T7271">
        <v>2.3E-3</v>
      </c>
      <c r="U7271">
        <f t="shared" si="623"/>
        <v>1.3799999999999999E-3</v>
      </c>
    </row>
    <row r="7272" spans="1:21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621"/>
        <v>4400</v>
      </c>
      <c r="I7272" s="1"/>
      <c r="J7272" s="1">
        <v>1</v>
      </c>
      <c r="K7272" s="1">
        <f t="shared" si="624"/>
        <v>14550000</v>
      </c>
      <c r="L7272" s="1">
        <v>1</v>
      </c>
      <c r="M7272" s="1">
        <f t="shared" si="625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622"/>
        <v>8</v>
      </c>
      <c r="S7272">
        <v>0.18</v>
      </c>
      <c r="T7272">
        <v>2.3E-3</v>
      </c>
      <c r="U7272">
        <f t="shared" si="623"/>
        <v>1.3799999999999999E-3</v>
      </c>
    </row>
    <row r="7273" spans="1:21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621"/>
        <v>4400</v>
      </c>
      <c r="I7273" s="1"/>
      <c r="J7273" s="1">
        <v>1</v>
      </c>
      <c r="K7273" s="1">
        <f t="shared" si="624"/>
        <v>14552000</v>
      </c>
      <c r="L7273" s="1">
        <v>1</v>
      </c>
      <c r="M7273" s="1">
        <f t="shared" si="625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622"/>
        <v>8</v>
      </c>
      <c r="S7273">
        <v>0.18</v>
      </c>
      <c r="T7273">
        <v>2.3E-3</v>
      </c>
      <c r="U7273">
        <f t="shared" si="623"/>
        <v>1.3799999999999999E-3</v>
      </c>
    </row>
    <row r="7274" spans="1:21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621"/>
        <v>4400</v>
      </c>
      <c r="I7274" s="1"/>
      <c r="J7274" s="1">
        <v>1</v>
      </c>
      <c r="K7274" s="1">
        <f t="shared" si="624"/>
        <v>14554000</v>
      </c>
      <c r="L7274" s="1">
        <v>1</v>
      </c>
      <c r="M7274" s="1">
        <f t="shared" si="625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622"/>
        <v>8</v>
      </c>
      <c r="S7274">
        <v>0.18</v>
      </c>
      <c r="T7274">
        <v>2.3E-3</v>
      </c>
      <c r="U7274">
        <f t="shared" si="623"/>
        <v>1.3799999999999999E-3</v>
      </c>
    </row>
    <row r="7275" spans="1:21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621"/>
        <v>4400</v>
      </c>
      <c r="I7275" s="1"/>
      <c r="J7275" s="1">
        <v>1</v>
      </c>
      <c r="K7275" s="1">
        <f t="shared" si="624"/>
        <v>14556000</v>
      </c>
      <c r="L7275" s="1">
        <v>1</v>
      </c>
      <c r="M7275" s="1">
        <f t="shared" si="625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622"/>
        <v>8</v>
      </c>
      <c r="S7275">
        <v>0.18</v>
      </c>
      <c r="T7275">
        <v>2.3E-3</v>
      </c>
      <c r="U7275">
        <f t="shared" si="623"/>
        <v>1.3799999999999999E-3</v>
      </c>
    </row>
    <row r="7276" spans="1:21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621"/>
        <v>4400</v>
      </c>
      <c r="I7276" s="1"/>
      <c r="J7276" s="1">
        <v>1</v>
      </c>
      <c r="K7276" s="1">
        <f t="shared" si="624"/>
        <v>14558000</v>
      </c>
      <c r="L7276" s="1">
        <v>1</v>
      </c>
      <c r="M7276" s="1">
        <f t="shared" si="625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622"/>
        <v>8</v>
      </c>
      <c r="S7276">
        <v>0.18</v>
      </c>
      <c r="T7276">
        <v>2.3E-3</v>
      </c>
      <c r="U7276">
        <f t="shared" si="623"/>
        <v>1.3799999999999999E-3</v>
      </c>
    </row>
    <row r="7277" spans="1:21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621"/>
        <v>4400</v>
      </c>
      <c r="I7277" s="1"/>
      <c r="J7277" s="1">
        <v>1</v>
      </c>
      <c r="K7277" s="1">
        <f t="shared" si="624"/>
        <v>14560000</v>
      </c>
      <c r="L7277" s="1">
        <v>1</v>
      </c>
      <c r="M7277" s="1">
        <f t="shared" si="625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622"/>
        <v>8</v>
      </c>
      <c r="S7277">
        <v>0.18</v>
      </c>
      <c r="T7277">
        <v>2.3E-3</v>
      </c>
      <c r="U7277">
        <f t="shared" si="623"/>
        <v>1.3799999999999999E-3</v>
      </c>
    </row>
    <row r="7278" spans="1:21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621"/>
        <v>4410</v>
      </c>
      <c r="I7278" s="1"/>
      <c r="J7278" s="1">
        <v>1</v>
      </c>
      <c r="K7278" s="1">
        <f t="shared" si="624"/>
        <v>14562000</v>
      </c>
      <c r="L7278" s="1">
        <v>1</v>
      </c>
      <c r="M7278" s="1">
        <f t="shared" si="625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622"/>
        <v>8</v>
      </c>
      <c r="S7278">
        <v>0.18</v>
      </c>
      <c r="T7278">
        <v>2.3E-3</v>
      </c>
      <c r="U7278">
        <f t="shared" si="623"/>
        <v>1.3799999999999999E-3</v>
      </c>
    </row>
    <row r="7279" spans="1:21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621"/>
        <v>4410</v>
      </c>
      <c r="I7279" s="1"/>
      <c r="J7279" s="1">
        <v>1</v>
      </c>
      <c r="K7279" s="1">
        <f t="shared" si="624"/>
        <v>14564000</v>
      </c>
      <c r="L7279" s="1">
        <v>1</v>
      </c>
      <c r="M7279" s="1">
        <f t="shared" si="625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622"/>
        <v>8</v>
      </c>
      <c r="S7279">
        <v>0.18</v>
      </c>
      <c r="T7279">
        <v>2.3E-3</v>
      </c>
      <c r="U7279">
        <f t="shared" si="623"/>
        <v>1.3799999999999999E-3</v>
      </c>
    </row>
    <row r="7280" spans="1:21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621"/>
        <v>4410</v>
      </c>
      <c r="I7280" s="1"/>
      <c r="J7280" s="1">
        <v>1</v>
      </c>
      <c r="K7280" s="1">
        <f t="shared" si="624"/>
        <v>14566000</v>
      </c>
      <c r="L7280" s="1">
        <v>1</v>
      </c>
      <c r="M7280" s="1">
        <f t="shared" si="625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622"/>
        <v>8</v>
      </c>
      <c r="S7280">
        <v>0.18</v>
      </c>
      <c r="T7280">
        <v>2.3E-3</v>
      </c>
      <c r="U7280">
        <f t="shared" si="623"/>
        <v>1.3799999999999999E-3</v>
      </c>
    </row>
    <row r="7281" spans="1:21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621"/>
        <v>4410</v>
      </c>
      <c r="I7281" s="1"/>
      <c r="J7281" s="1">
        <v>1</v>
      </c>
      <c r="K7281" s="1">
        <f t="shared" si="624"/>
        <v>14568000</v>
      </c>
      <c r="L7281" s="1">
        <v>1</v>
      </c>
      <c r="M7281" s="1">
        <f t="shared" si="625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622"/>
        <v>8</v>
      </c>
      <c r="S7281">
        <v>0.18</v>
      </c>
      <c r="T7281">
        <v>2.3E-3</v>
      </c>
      <c r="U7281">
        <f t="shared" si="623"/>
        <v>1.3799999999999999E-3</v>
      </c>
    </row>
    <row r="7282" spans="1:21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621"/>
        <v>4410</v>
      </c>
      <c r="I7282" s="1"/>
      <c r="J7282" s="1">
        <v>1</v>
      </c>
      <c r="K7282" s="1">
        <f t="shared" si="624"/>
        <v>14570000</v>
      </c>
      <c r="L7282" s="1">
        <v>1</v>
      </c>
      <c r="M7282" s="1">
        <f t="shared" si="625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622"/>
        <v>8</v>
      </c>
      <c r="S7282">
        <v>0.18</v>
      </c>
      <c r="T7282">
        <v>2.3E-3</v>
      </c>
      <c r="U7282">
        <f t="shared" si="623"/>
        <v>1.3799999999999999E-3</v>
      </c>
    </row>
    <row r="7283" spans="1:21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621"/>
        <v>4410</v>
      </c>
      <c r="I7283" s="1"/>
      <c r="J7283" s="1">
        <v>1</v>
      </c>
      <c r="K7283" s="1">
        <f t="shared" si="624"/>
        <v>14572000</v>
      </c>
      <c r="L7283" s="1">
        <v>1</v>
      </c>
      <c r="M7283" s="1">
        <f t="shared" si="625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622"/>
        <v>8</v>
      </c>
      <c r="S7283">
        <v>0.18</v>
      </c>
      <c r="T7283">
        <v>2.3E-3</v>
      </c>
      <c r="U7283">
        <f t="shared" si="623"/>
        <v>1.3799999999999999E-3</v>
      </c>
    </row>
    <row r="7284" spans="1:21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621"/>
        <v>4410</v>
      </c>
      <c r="I7284" s="1"/>
      <c r="J7284" s="1">
        <v>1</v>
      </c>
      <c r="K7284" s="1">
        <f t="shared" si="624"/>
        <v>14574000</v>
      </c>
      <c r="L7284" s="1">
        <v>1</v>
      </c>
      <c r="M7284" s="1">
        <f t="shared" si="625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622"/>
        <v>8</v>
      </c>
      <c r="S7284">
        <v>0.18</v>
      </c>
      <c r="T7284">
        <v>2.3E-3</v>
      </c>
      <c r="U7284">
        <f t="shared" si="623"/>
        <v>1.3799999999999999E-3</v>
      </c>
    </row>
    <row r="7285" spans="1:21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621"/>
        <v>4410</v>
      </c>
      <c r="I7285" s="1"/>
      <c r="J7285" s="1">
        <v>1</v>
      </c>
      <c r="K7285" s="1">
        <f t="shared" si="624"/>
        <v>14576000</v>
      </c>
      <c r="L7285" s="1">
        <v>1</v>
      </c>
      <c r="M7285" s="1">
        <f t="shared" si="625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622"/>
        <v>8</v>
      </c>
      <c r="S7285">
        <v>0.18</v>
      </c>
      <c r="T7285">
        <v>2.3E-3</v>
      </c>
      <c r="U7285">
        <f t="shared" si="623"/>
        <v>1.3799999999999999E-3</v>
      </c>
    </row>
    <row r="7286" spans="1:21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621"/>
        <v>4410</v>
      </c>
      <c r="I7286" s="1"/>
      <c r="J7286" s="1">
        <v>1</v>
      </c>
      <c r="K7286" s="1">
        <f t="shared" si="624"/>
        <v>14578000</v>
      </c>
      <c r="L7286" s="1">
        <v>1</v>
      </c>
      <c r="M7286" s="1">
        <f t="shared" si="625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622"/>
        <v>8</v>
      </c>
      <c r="S7286">
        <v>0.18</v>
      </c>
      <c r="T7286">
        <v>2.3E-3</v>
      </c>
      <c r="U7286">
        <f t="shared" si="623"/>
        <v>1.3799999999999999E-3</v>
      </c>
    </row>
    <row r="7287" spans="1:21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621"/>
        <v>4410</v>
      </c>
      <c r="I7287" s="1"/>
      <c r="J7287" s="1">
        <v>1</v>
      </c>
      <c r="K7287" s="1">
        <f t="shared" si="624"/>
        <v>14580000</v>
      </c>
      <c r="L7287" s="1">
        <v>1</v>
      </c>
      <c r="M7287" s="1">
        <f t="shared" si="625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622"/>
        <v>8</v>
      </c>
      <c r="S7287">
        <v>0.18</v>
      </c>
      <c r="T7287">
        <v>2.3E-3</v>
      </c>
      <c r="U7287">
        <f t="shared" si="623"/>
        <v>1.3799999999999999E-3</v>
      </c>
    </row>
    <row r="7288" spans="1:21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621"/>
        <v>4410</v>
      </c>
      <c r="I7288" s="1"/>
      <c r="J7288" s="1">
        <v>1</v>
      </c>
      <c r="K7288" s="1">
        <f t="shared" si="624"/>
        <v>14582000</v>
      </c>
      <c r="L7288" s="1">
        <v>1</v>
      </c>
      <c r="M7288" s="1">
        <f t="shared" si="625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622"/>
        <v>8</v>
      </c>
      <c r="S7288">
        <v>0.18</v>
      </c>
      <c r="T7288">
        <v>2.3E-3</v>
      </c>
      <c r="U7288">
        <f t="shared" si="623"/>
        <v>1.3799999999999999E-3</v>
      </c>
    </row>
    <row r="7289" spans="1:21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621"/>
        <v>4410</v>
      </c>
      <c r="I7289" s="1"/>
      <c r="J7289" s="1">
        <v>1</v>
      </c>
      <c r="K7289" s="1">
        <f t="shared" si="624"/>
        <v>14584000</v>
      </c>
      <c r="L7289" s="1">
        <v>1</v>
      </c>
      <c r="M7289" s="1">
        <f t="shared" si="625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622"/>
        <v>8</v>
      </c>
      <c r="S7289">
        <v>0.18</v>
      </c>
      <c r="T7289">
        <v>2.3E-3</v>
      </c>
      <c r="U7289">
        <f t="shared" si="623"/>
        <v>1.3799999999999999E-3</v>
      </c>
    </row>
    <row r="7290" spans="1:21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621"/>
        <v>4410</v>
      </c>
      <c r="I7290" s="1"/>
      <c r="J7290" s="1">
        <v>1</v>
      </c>
      <c r="K7290" s="1">
        <f t="shared" si="624"/>
        <v>14586000</v>
      </c>
      <c r="L7290" s="1">
        <v>1</v>
      </c>
      <c r="M7290" s="1">
        <f t="shared" si="625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622"/>
        <v>8</v>
      </c>
      <c r="S7290">
        <v>0.18</v>
      </c>
      <c r="T7290">
        <v>2.3E-3</v>
      </c>
      <c r="U7290">
        <f t="shared" si="623"/>
        <v>1.3799999999999999E-3</v>
      </c>
    </row>
    <row r="7291" spans="1:21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621"/>
        <v>4410</v>
      </c>
      <c r="I7291" s="1"/>
      <c r="J7291" s="1">
        <v>1</v>
      </c>
      <c r="K7291" s="1">
        <f t="shared" si="624"/>
        <v>14588000</v>
      </c>
      <c r="L7291" s="1">
        <v>1</v>
      </c>
      <c r="M7291" s="1">
        <f t="shared" si="625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622"/>
        <v>8</v>
      </c>
      <c r="S7291">
        <v>0.18</v>
      </c>
      <c r="T7291">
        <v>2.3E-3</v>
      </c>
      <c r="U7291">
        <f t="shared" si="623"/>
        <v>1.3799999999999999E-3</v>
      </c>
    </row>
    <row r="7292" spans="1:21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626">ROUNDDOWN(A7291/50*20+1500,-1)</f>
        <v>4410</v>
      </c>
      <c r="I7292" s="1"/>
      <c r="J7292" s="1">
        <v>1</v>
      </c>
      <c r="K7292" s="1">
        <f t="shared" si="624"/>
        <v>14590000</v>
      </c>
      <c r="L7292" s="1">
        <v>1</v>
      </c>
      <c r="M7292" s="1">
        <f t="shared" si="625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622"/>
        <v>8</v>
      </c>
      <c r="S7292">
        <v>0.18</v>
      </c>
      <c r="T7292">
        <v>2.3E-3</v>
      </c>
      <c r="U7292">
        <f t="shared" si="623"/>
        <v>1.3799999999999999E-3</v>
      </c>
    </row>
    <row r="7293" spans="1:21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626"/>
        <v>4410</v>
      </c>
      <c r="I7293" s="1"/>
      <c r="J7293" s="1">
        <v>1</v>
      </c>
      <c r="K7293" s="1">
        <f t="shared" si="624"/>
        <v>14592000</v>
      </c>
      <c r="L7293" s="1">
        <v>1</v>
      </c>
      <c r="M7293" s="1">
        <f t="shared" si="625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622"/>
        <v>8</v>
      </c>
      <c r="S7293">
        <v>0.18</v>
      </c>
      <c r="T7293">
        <v>2.3E-3</v>
      </c>
      <c r="U7293">
        <f t="shared" si="623"/>
        <v>1.3799999999999999E-3</v>
      </c>
    </row>
    <row r="7294" spans="1:21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626"/>
        <v>4410</v>
      </c>
      <c r="I7294" s="1"/>
      <c r="J7294" s="1">
        <v>1</v>
      </c>
      <c r="K7294" s="1">
        <f t="shared" si="624"/>
        <v>14594000</v>
      </c>
      <c r="L7294" s="1">
        <v>1</v>
      </c>
      <c r="M7294" s="1">
        <f t="shared" si="625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622"/>
        <v>8</v>
      </c>
      <c r="S7294">
        <v>0.18</v>
      </c>
      <c r="T7294">
        <v>2.3E-3</v>
      </c>
      <c r="U7294">
        <f t="shared" si="623"/>
        <v>1.3799999999999999E-3</v>
      </c>
    </row>
    <row r="7295" spans="1:21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626"/>
        <v>4410</v>
      </c>
      <c r="I7295" s="1"/>
      <c r="J7295" s="1">
        <v>1</v>
      </c>
      <c r="K7295" s="1">
        <f t="shared" si="624"/>
        <v>14596000</v>
      </c>
      <c r="L7295" s="1">
        <v>1</v>
      </c>
      <c r="M7295" s="1">
        <f t="shared" si="625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622"/>
        <v>8</v>
      </c>
      <c r="S7295">
        <v>0.18</v>
      </c>
      <c r="T7295">
        <v>2.3E-3</v>
      </c>
      <c r="U7295">
        <f t="shared" si="623"/>
        <v>1.3799999999999999E-3</v>
      </c>
    </row>
    <row r="7296" spans="1:21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626"/>
        <v>4410</v>
      </c>
      <c r="I7296" s="1"/>
      <c r="J7296" s="1">
        <v>1</v>
      </c>
      <c r="K7296" s="1">
        <f t="shared" si="624"/>
        <v>14598000</v>
      </c>
      <c r="L7296" s="1">
        <v>1</v>
      </c>
      <c r="M7296" s="1">
        <f t="shared" si="625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622"/>
        <v>8</v>
      </c>
      <c r="S7296">
        <v>0.18</v>
      </c>
      <c r="T7296">
        <v>2.3E-3</v>
      </c>
      <c r="U7296">
        <f t="shared" si="623"/>
        <v>1.3799999999999999E-3</v>
      </c>
    </row>
    <row r="7297" spans="1:21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626"/>
        <v>4410</v>
      </c>
      <c r="I7297" s="1"/>
      <c r="J7297" s="1">
        <v>1</v>
      </c>
      <c r="K7297" s="1">
        <f t="shared" si="624"/>
        <v>14600000</v>
      </c>
      <c r="L7297" s="1">
        <v>1</v>
      </c>
      <c r="M7297" s="1">
        <f t="shared" si="625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622"/>
        <v>8</v>
      </c>
      <c r="S7297">
        <v>0.18</v>
      </c>
      <c r="T7297">
        <v>2.3E-3</v>
      </c>
      <c r="U7297">
        <f t="shared" si="623"/>
        <v>1.3799999999999999E-3</v>
      </c>
    </row>
    <row r="7298" spans="1:21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626"/>
        <v>4410</v>
      </c>
      <c r="I7298" s="1"/>
      <c r="J7298" s="1">
        <v>1</v>
      </c>
      <c r="K7298" s="1">
        <f t="shared" si="624"/>
        <v>14602000</v>
      </c>
      <c r="L7298" s="1">
        <v>1</v>
      </c>
      <c r="M7298" s="1">
        <f t="shared" si="625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622"/>
        <v>8</v>
      </c>
      <c r="S7298">
        <v>0.18</v>
      </c>
      <c r="T7298">
        <v>2.3E-3</v>
      </c>
      <c r="U7298">
        <f t="shared" si="623"/>
        <v>1.3799999999999999E-3</v>
      </c>
    </row>
    <row r="7299" spans="1:21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626"/>
        <v>4410</v>
      </c>
      <c r="I7299" s="1"/>
      <c r="J7299" s="1">
        <v>1</v>
      </c>
      <c r="K7299" s="1">
        <f t="shared" si="624"/>
        <v>14604000</v>
      </c>
      <c r="L7299" s="1">
        <v>1</v>
      </c>
      <c r="M7299" s="1">
        <f t="shared" si="625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627">QUOTIENT(A7299,1000)+1</f>
        <v>8</v>
      </c>
      <c r="S7299">
        <v>0.18</v>
      </c>
      <c r="T7299">
        <v>2.3E-3</v>
      </c>
      <c r="U7299">
        <f t="shared" si="623"/>
        <v>1.3799999999999999E-3</v>
      </c>
    </row>
    <row r="7300" spans="1:21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626"/>
        <v>4410</v>
      </c>
      <c r="I7300" s="1"/>
      <c r="J7300" s="1">
        <v>1</v>
      </c>
      <c r="K7300" s="1">
        <f t="shared" si="624"/>
        <v>14606000</v>
      </c>
      <c r="L7300" s="1">
        <v>1</v>
      </c>
      <c r="M7300" s="1">
        <f t="shared" si="625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627"/>
        <v>8</v>
      </c>
      <c r="S7300">
        <v>0.18</v>
      </c>
      <c r="T7300">
        <v>2.3E-3</v>
      </c>
      <c r="U7300">
        <f t="shared" ref="U7300:U7363" si="628">T7300*0.6</f>
        <v>1.3799999999999999E-3</v>
      </c>
    </row>
    <row r="7301" spans="1:21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626"/>
        <v>4410</v>
      </c>
      <c r="I7301" s="1"/>
      <c r="J7301" s="1">
        <v>1</v>
      </c>
      <c r="K7301" s="1">
        <f t="shared" si="624"/>
        <v>14608000</v>
      </c>
      <c r="L7301" s="1">
        <v>1</v>
      </c>
      <c r="M7301" s="1">
        <f t="shared" si="625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627"/>
        <v>8</v>
      </c>
      <c r="S7301">
        <v>0.18</v>
      </c>
      <c r="T7301">
        <v>2.3E-3</v>
      </c>
      <c r="U7301">
        <f t="shared" si="628"/>
        <v>1.3799999999999999E-3</v>
      </c>
    </row>
    <row r="7302" spans="1:21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626"/>
        <v>4410</v>
      </c>
      <c r="I7302" s="1"/>
      <c r="J7302" s="1">
        <v>1</v>
      </c>
      <c r="K7302" s="1">
        <f t="shared" si="624"/>
        <v>14610000</v>
      </c>
      <c r="L7302" s="1">
        <v>1</v>
      </c>
      <c r="M7302" s="1">
        <f t="shared" si="625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627"/>
        <v>8</v>
      </c>
      <c r="S7302">
        <v>0.18</v>
      </c>
      <c r="T7302">
        <v>2.3E-3</v>
      </c>
      <c r="U7302">
        <f t="shared" si="628"/>
        <v>1.3799999999999999E-3</v>
      </c>
    </row>
    <row r="7303" spans="1:21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626"/>
        <v>4420</v>
      </c>
      <c r="J7303" s="2">
        <v>1</v>
      </c>
      <c r="K7303" s="2">
        <f t="shared" si="624"/>
        <v>14612000</v>
      </c>
      <c r="L7303" s="2">
        <v>1</v>
      </c>
      <c r="M7303" s="2">
        <f t="shared" si="625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627"/>
        <v>8</v>
      </c>
      <c r="S7303">
        <v>0.18</v>
      </c>
      <c r="T7303">
        <v>2.3E-3</v>
      </c>
      <c r="U7303">
        <f t="shared" si="628"/>
        <v>1.3799999999999999E-3</v>
      </c>
    </row>
    <row r="7304" spans="1:21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626"/>
        <v>4420</v>
      </c>
      <c r="J7304" s="2">
        <v>1</v>
      </c>
      <c r="K7304" s="2">
        <f t="shared" si="624"/>
        <v>14614000</v>
      </c>
      <c r="L7304" s="2">
        <v>1</v>
      </c>
      <c r="M7304" s="2">
        <f t="shared" si="625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627"/>
        <v>8</v>
      </c>
      <c r="S7304">
        <v>0.18</v>
      </c>
      <c r="T7304">
        <v>2.3E-3</v>
      </c>
      <c r="U7304">
        <f t="shared" si="628"/>
        <v>1.3799999999999999E-3</v>
      </c>
    </row>
    <row r="7305" spans="1:21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626"/>
        <v>4420</v>
      </c>
      <c r="J7305" s="2">
        <v>1</v>
      </c>
      <c r="K7305" s="2">
        <f t="shared" si="624"/>
        <v>14616000</v>
      </c>
      <c r="L7305" s="2">
        <v>1</v>
      </c>
      <c r="M7305" s="2">
        <f t="shared" si="625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627"/>
        <v>8</v>
      </c>
      <c r="S7305">
        <v>0.18</v>
      </c>
      <c r="T7305">
        <v>2.3E-3</v>
      </c>
      <c r="U7305">
        <f t="shared" si="628"/>
        <v>1.3799999999999999E-3</v>
      </c>
    </row>
    <row r="7306" spans="1:21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626"/>
        <v>4420</v>
      </c>
      <c r="J7306" s="2">
        <v>1</v>
      </c>
      <c r="K7306" s="2">
        <f t="shared" si="624"/>
        <v>14618000</v>
      </c>
      <c r="L7306" s="2">
        <v>1</v>
      </c>
      <c r="M7306" s="2">
        <f t="shared" si="625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627"/>
        <v>8</v>
      </c>
      <c r="S7306">
        <v>0.18</v>
      </c>
      <c r="T7306">
        <v>2.3E-3</v>
      </c>
      <c r="U7306">
        <f t="shared" si="628"/>
        <v>1.3799999999999999E-3</v>
      </c>
    </row>
    <row r="7307" spans="1:21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626"/>
        <v>4420</v>
      </c>
      <c r="J7307" s="2">
        <v>1</v>
      </c>
      <c r="K7307" s="2">
        <f t="shared" si="624"/>
        <v>14620000</v>
      </c>
      <c r="L7307" s="2">
        <v>1</v>
      </c>
      <c r="M7307" s="2">
        <f t="shared" si="625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627"/>
        <v>8</v>
      </c>
      <c r="S7307">
        <v>0.18</v>
      </c>
      <c r="T7307">
        <v>2.3E-3</v>
      </c>
      <c r="U7307">
        <f t="shared" si="628"/>
        <v>1.3799999999999999E-3</v>
      </c>
    </row>
    <row r="7308" spans="1:21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626"/>
        <v>4420</v>
      </c>
      <c r="J7308" s="2">
        <v>1</v>
      </c>
      <c r="K7308" s="2">
        <f t="shared" si="624"/>
        <v>14622000</v>
      </c>
      <c r="L7308" s="2">
        <v>1</v>
      </c>
      <c r="M7308" s="2">
        <f t="shared" si="625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627"/>
        <v>8</v>
      </c>
      <c r="S7308">
        <v>0.18</v>
      </c>
      <c r="T7308">
        <v>2.3E-3</v>
      </c>
      <c r="U7308">
        <f t="shared" si="628"/>
        <v>1.3799999999999999E-3</v>
      </c>
    </row>
    <row r="7309" spans="1:21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626"/>
        <v>4420</v>
      </c>
      <c r="J7309" s="2">
        <v>1</v>
      </c>
      <c r="K7309" s="2">
        <f t="shared" si="624"/>
        <v>14624000</v>
      </c>
      <c r="L7309" s="2">
        <v>1</v>
      </c>
      <c r="M7309" s="2">
        <f t="shared" si="625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627"/>
        <v>8</v>
      </c>
      <c r="S7309">
        <v>0.18</v>
      </c>
      <c r="T7309">
        <v>2.3E-3</v>
      </c>
      <c r="U7309">
        <f t="shared" si="628"/>
        <v>1.3799999999999999E-3</v>
      </c>
    </row>
    <row r="7310" spans="1:21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626"/>
        <v>4420</v>
      </c>
      <c r="J7310" s="2">
        <v>1</v>
      </c>
      <c r="K7310" s="2">
        <f t="shared" si="624"/>
        <v>14626000</v>
      </c>
      <c r="L7310" s="2">
        <v>1</v>
      </c>
      <c r="M7310" s="2">
        <f t="shared" si="625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627"/>
        <v>8</v>
      </c>
      <c r="S7310">
        <v>0.18</v>
      </c>
      <c r="T7310">
        <v>2.3E-3</v>
      </c>
      <c r="U7310">
        <f t="shared" si="628"/>
        <v>1.3799999999999999E-3</v>
      </c>
    </row>
    <row r="7311" spans="1:21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626"/>
        <v>4420</v>
      </c>
      <c r="J7311" s="2">
        <v>1</v>
      </c>
      <c r="K7311" s="2">
        <f t="shared" si="624"/>
        <v>14628000</v>
      </c>
      <c r="L7311" s="2">
        <v>1</v>
      </c>
      <c r="M7311" s="2">
        <f t="shared" si="625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627"/>
        <v>8</v>
      </c>
      <c r="S7311">
        <v>0.18</v>
      </c>
      <c r="T7311">
        <v>2.3E-3</v>
      </c>
      <c r="U7311">
        <f t="shared" si="628"/>
        <v>1.3799999999999999E-3</v>
      </c>
    </row>
    <row r="7312" spans="1:21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626"/>
        <v>4420</v>
      </c>
      <c r="J7312" s="2">
        <v>1</v>
      </c>
      <c r="K7312" s="2">
        <f t="shared" si="624"/>
        <v>14630000</v>
      </c>
      <c r="L7312" s="2">
        <v>1</v>
      </c>
      <c r="M7312" s="2">
        <f t="shared" si="625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627"/>
        <v>8</v>
      </c>
      <c r="S7312">
        <v>0.18</v>
      </c>
      <c r="T7312">
        <v>2.3E-3</v>
      </c>
      <c r="U7312">
        <f t="shared" si="628"/>
        <v>1.3799999999999999E-3</v>
      </c>
    </row>
    <row r="7313" spans="1:21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626"/>
        <v>4420</v>
      </c>
      <c r="J7313" s="2">
        <v>1</v>
      </c>
      <c r="K7313" s="2">
        <f t="shared" si="624"/>
        <v>14632000</v>
      </c>
      <c r="L7313" s="2">
        <v>1</v>
      </c>
      <c r="M7313" s="2">
        <f t="shared" si="625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627"/>
        <v>8</v>
      </c>
      <c r="S7313">
        <v>0.18</v>
      </c>
      <c r="T7313">
        <v>2.3E-3</v>
      </c>
      <c r="U7313">
        <f t="shared" si="628"/>
        <v>1.3799999999999999E-3</v>
      </c>
    </row>
    <row r="7314" spans="1:21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626"/>
        <v>4420</v>
      </c>
      <c r="J7314" s="2">
        <v>1</v>
      </c>
      <c r="K7314" s="2">
        <f t="shared" si="624"/>
        <v>14634000</v>
      </c>
      <c r="L7314" s="2">
        <v>1</v>
      </c>
      <c r="M7314" s="2">
        <f t="shared" si="625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627"/>
        <v>8</v>
      </c>
      <c r="S7314">
        <v>0.18</v>
      </c>
      <c r="T7314">
        <v>2.3E-3</v>
      </c>
      <c r="U7314">
        <f t="shared" si="628"/>
        <v>1.3799999999999999E-3</v>
      </c>
    </row>
    <row r="7315" spans="1:21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626"/>
        <v>4420</v>
      </c>
      <c r="J7315" s="2">
        <v>1</v>
      </c>
      <c r="K7315" s="2">
        <f t="shared" si="624"/>
        <v>14636000</v>
      </c>
      <c r="L7315" s="2">
        <v>1</v>
      </c>
      <c r="M7315" s="2">
        <f t="shared" si="625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627"/>
        <v>8</v>
      </c>
      <c r="S7315">
        <v>0.18</v>
      </c>
      <c r="T7315">
        <v>2.3E-3</v>
      </c>
      <c r="U7315">
        <f t="shared" si="628"/>
        <v>1.3799999999999999E-3</v>
      </c>
    </row>
    <row r="7316" spans="1:21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626"/>
        <v>4420</v>
      </c>
      <c r="J7316" s="2">
        <v>1</v>
      </c>
      <c r="K7316" s="2">
        <f t="shared" si="624"/>
        <v>14638000</v>
      </c>
      <c r="L7316" s="2">
        <v>1</v>
      </c>
      <c r="M7316" s="2">
        <f t="shared" si="625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627"/>
        <v>8</v>
      </c>
      <c r="S7316">
        <v>0.18</v>
      </c>
      <c r="T7316">
        <v>2.3E-3</v>
      </c>
      <c r="U7316">
        <f t="shared" si="628"/>
        <v>1.3799999999999999E-3</v>
      </c>
    </row>
    <row r="7317" spans="1:21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626"/>
        <v>4420</v>
      </c>
      <c r="J7317" s="2">
        <v>1</v>
      </c>
      <c r="K7317" s="2">
        <f t="shared" si="624"/>
        <v>14640000</v>
      </c>
      <c r="L7317" s="2">
        <v>1</v>
      </c>
      <c r="M7317" s="2">
        <f t="shared" si="625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627"/>
        <v>8</v>
      </c>
      <c r="S7317">
        <v>0.18</v>
      </c>
      <c r="T7317">
        <v>2.3E-3</v>
      </c>
      <c r="U7317">
        <f t="shared" si="628"/>
        <v>1.3799999999999999E-3</v>
      </c>
    </row>
    <row r="7318" spans="1:21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626"/>
        <v>4420</v>
      </c>
      <c r="J7318" s="2">
        <v>1</v>
      </c>
      <c r="K7318" s="2">
        <f t="shared" si="624"/>
        <v>14642000</v>
      </c>
      <c r="L7318" s="2">
        <v>1</v>
      </c>
      <c r="M7318" s="2">
        <f t="shared" si="625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627"/>
        <v>8</v>
      </c>
      <c r="S7318">
        <v>0.18</v>
      </c>
      <c r="T7318">
        <v>2.3E-3</v>
      </c>
      <c r="U7318">
        <f t="shared" si="628"/>
        <v>1.3799999999999999E-3</v>
      </c>
    </row>
    <row r="7319" spans="1:21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626"/>
        <v>4420</v>
      </c>
      <c r="J7319" s="2">
        <v>1</v>
      </c>
      <c r="K7319" s="2">
        <f t="shared" si="624"/>
        <v>14644000</v>
      </c>
      <c r="L7319" s="2">
        <v>1</v>
      </c>
      <c r="M7319" s="2">
        <f t="shared" si="625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627"/>
        <v>8</v>
      </c>
      <c r="S7319">
        <v>0.18</v>
      </c>
      <c r="T7319">
        <v>2.3E-3</v>
      </c>
      <c r="U7319">
        <f t="shared" si="628"/>
        <v>1.3799999999999999E-3</v>
      </c>
    </row>
    <row r="7320" spans="1:21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626"/>
        <v>4420</v>
      </c>
      <c r="J7320" s="2">
        <v>1</v>
      </c>
      <c r="K7320" s="2">
        <f t="shared" si="624"/>
        <v>14646000</v>
      </c>
      <c r="L7320" s="2">
        <v>1</v>
      </c>
      <c r="M7320" s="2">
        <f t="shared" si="625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627"/>
        <v>8</v>
      </c>
      <c r="S7320">
        <v>0.18</v>
      </c>
      <c r="T7320">
        <v>2.3E-3</v>
      </c>
      <c r="U7320">
        <f t="shared" si="628"/>
        <v>1.3799999999999999E-3</v>
      </c>
    </row>
    <row r="7321" spans="1:21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626"/>
        <v>4420</v>
      </c>
      <c r="J7321" s="2">
        <v>1</v>
      </c>
      <c r="K7321" s="2">
        <f t="shared" si="624"/>
        <v>14648000</v>
      </c>
      <c r="L7321" s="2">
        <v>1</v>
      </c>
      <c r="M7321" s="2">
        <f t="shared" si="625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627"/>
        <v>8</v>
      </c>
      <c r="S7321">
        <v>0.18</v>
      </c>
      <c r="T7321">
        <v>2.3E-3</v>
      </c>
      <c r="U7321">
        <f t="shared" si="628"/>
        <v>1.3799999999999999E-3</v>
      </c>
    </row>
    <row r="7322" spans="1:21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626"/>
        <v>4420</v>
      </c>
      <c r="J7322" s="2">
        <v>1</v>
      </c>
      <c r="K7322" s="2">
        <f t="shared" si="624"/>
        <v>14650000</v>
      </c>
      <c r="L7322" s="2">
        <v>1</v>
      </c>
      <c r="M7322" s="2">
        <f t="shared" si="625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627"/>
        <v>8</v>
      </c>
      <c r="S7322">
        <v>0.18</v>
      </c>
      <c r="T7322">
        <v>2.3E-3</v>
      </c>
      <c r="U7322">
        <f t="shared" si="628"/>
        <v>1.3799999999999999E-3</v>
      </c>
    </row>
    <row r="7323" spans="1:21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626"/>
        <v>4420</v>
      </c>
      <c r="J7323" s="2">
        <v>1</v>
      </c>
      <c r="K7323" s="2">
        <f t="shared" si="624"/>
        <v>14652000</v>
      </c>
      <c r="L7323" s="2">
        <v>1</v>
      </c>
      <c r="M7323" s="2">
        <f t="shared" si="625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627"/>
        <v>8</v>
      </c>
      <c r="S7323">
        <v>0.18</v>
      </c>
      <c r="T7323">
        <v>2.3E-3</v>
      </c>
      <c r="U7323">
        <f t="shared" si="628"/>
        <v>1.3799999999999999E-3</v>
      </c>
    </row>
    <row r="7324" spans="1:21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626"/>
        <v>4420</v>
      </c>
      <c r="J7324" s="2">
        <v>1</v>
      </c>
      <c r="K7324" s="2">
        <f t="shared" si="624"/>
        <v>14654000</v>
      </c>
      <c r="L7324" s="2">
        <v>1</v>
      </c>
      <c r="M7324" s="2">
        <f t="shared" si="625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627"/>
        <v>8</v>
      </c>
      <c r="S7324">
        <v>0.18</v>
      </c>
      <c r="T7324">
        <v>2.3E-3</v>
      </c>
      <c r="U7324">
        <f t="shared" si="628"/>
        <v>1.3799999999999999E-3</v>
      </c>
    </row>
    <row r="7325" spans="1:21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626"/>
        <v>4420</v>
      </c>
      <c r="J7325" s="2">
        <v>1</v>
      </c>
      <c r="K7325" s="2">
        <f t="shared" si="624"/>
        <v>14656000</v>
      </c>
      <c r="L7325" s="2">
        <v>1</v>
      </c>
      <c r="M7325" s="2">
        <f t="shared" si="625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627"/>
        <v>8</v>
      </c>
      <c r="S7325">
        <v>0.18</v>
      </c>
      <c r="T7325">
        <v>2.3E-3</v>
      </c>
      <c r="U7325">
        <f t="shared" si="628"/>
        <v>1.3799999999999999E-3</v>
      </c>
    </row>
    <row r="7326" spans="1:21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626"/>
        <v>4420</v>
      </c>
      <c r="J7326" s="2">
        <v>1</v>
      </c>
      <c r="K7326" s="2">
        <f t="shared" si="624"/>
        <v>14658000</v>
      </c>
      <c r="L7326" s="2">
        <v>1</v>
      </c>
      <c r="M7326" s="2">
        <f t="shared" si="625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627"/>
        <v>8</v>
      </c>
      <c r="S7326">
        <v>0.18</v>
      </c>
      <c r="T7326">
        <v>2.3E-3</v>
      </c>
      <c r="U7326">
        <f t="shared" si="628"/>
        <v>1.3799999999999999E-3</v>
      </c>
    </row>
    <row r="7327" spans="1:21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626"/>
        <v>4420</v>
      </c>
      <c r="J7327" s="2">
        <v>1</v>
      </c>
      <c r="K7327" s="2">
        <f t="shared" si="624"/>
        <v>14660000</v>
      </c>
      <c r="L7327" s="2">
        <v>1</v>
      </c>
      <c r="M7327" s="2">
        <f t="shared" si="625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627"/>
        <v>8</v>
      </c>
      <c r="S7327">
        <v>0.18</v>
      </c>
      <c r="T7327">
        <v>2.3E-3</v>
      </c>
      <c r="U7327">
        <f t="shared" si="628"/>
        <v>1.3799999999999999E-3</v>
      </c>
    </row>
    <row r="7328" spans="1:21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626"/>
        <v>4430</v>
      </c>
      <c r="J7328" s="2">
        <v>1</v>
      </c>
      <c r="K7328" s="2">
        <f t="shared" si="624"/>
        <v>14662000</v>
      </c>
      <c r="L7328" s="2">
        <v>1</v>
      </c>
      <c r="M7328" s="2">
        <f t="shared" si="625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627"/>
        <v>8</v>
      </c>
      <c r="S7328">
        <v>0.18</v>
      </c>
      <c r="T7328">
        <v>2.3E-3</v>
      </c>
      <c r="U7328">
        <f t="shared" si="628"/>
        <v>1.3799999999999999E-3</v>
      </c>
    </row>
    <row r="7329" spans="1:21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626"/>
        <v>4430</v>
      </c>
      <c r="J7329" s="2">
        <v>1</v>
      </c>
      <c r="K7329" s="2">
        <f t="shared" si="624"/>
        <v>14664000</v>
      </c>
      <c r="L7329" s="2">
        <v>1</v>
      </c>
      <c r="M7329" s="2">
        <f t="shared" si="625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627"/>
        <v>8</v>
      </c>
      <c r="S7329">
        <v>0.18</v>
      </c>
      <c r="T7329">
        <v>2.3E-3</v>
      </c>
      <c r="U7329">
        <f t="shared" si="628"/>
        <v>1.3799999999999999E-3</v>
      </c>
    </row>
    <row r="7330" spans="1:21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626"/>
        <v>4430</v>
      </c>
      <c r="J7330" s="2">
        <v>1</v>
      </c>
      <c r="K7330" s="2">
        <f t="shared" si="624"/>
        <v>14666000</v>
      </c>
      <c r="L7330" s="2">
        <v>1</v>
      </c>
      <c r="M7330" s="2">
        <f t="shared" si="625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627"/>
        <v>8</v>
      </c>
      <c r="S7330">
        <v>0.18</v>
      </c>
      <c r="T7330">
        <v>2.3E-3</v>
      </c>
      <c r="U7330">
        <f t="shared" si="628"/>
        <v>1.3799999999999999E-3</v>
      </c>
    </row>
    <row r="7331" spans="1:21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626"/>
        <v>4430</v>
      </c>
      <c r="J7331" s="2">
        <v>1</v>
      </c>
      <c r="K7331" s="2">
        <f t="shared" ref="K7331:K7394" si="629">10000+A7331*2000</f>
        <v>14668000</v>
      </c>
      <c r="L7331" s="2">
        <v>1</v>
      </c>
      <c r="M7331" s="2">
        <f t="shared" ref="M7331:M7394" si="630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627"/>
        <v>8</v>
      </c>
      <c r="S7331">
        <v>0.18</v>
      </c>
      <c r="T7331">
        <v>2.3E-3</v>
      </c>
      <c r="U7331">
        <f t="shared" si="628"/>
        <v>1.3799999999999999E-3</v>
      </c>
    </row>
    <row r="7332" spans="1:21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626"/>
        <v>4430</v>
      </c>
      <c r="J7332" s="2">
        <v>1</v>
      </c>
      <c r="K7332" s="2">
        <f t="shared" si="629"/>
        <v>14670000</v>
      </c>
      <c r="L7332" s="2">
        <v>1</v>
      </c>
      <c r="M7332" s="2">
        <f t="shared" si="630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627"/>
        <v>8</v>
      </c>
      <c r="S7332">
        <v>0.18</v>
      </c>
      <c r="T7332">
        <v>2.3E-3</v>
      </c>
      <c r="U7332">
        <f t="shared" si="628"/>
        <v>1.3799999999999999E-3</v>
      </c>
    </row>
    <row r="7333" spans="1:21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626"/>
        <v>4430</v>
      </c>
      <c r="J7333" s="2">
        <v>1</v>
      </c>
      <c r="K7333" s="2">
        <f t="shared" si="629"/>
        <v>14672000</v>
      </c>
      <c r="L7333" s="2">
        <v>1</v>
      </c>
      <c r="M7333" s="2">
        <f t="shared" si="630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627"/>
        <v>8</v>
      </c>
      <c r="S7333">
        <v>0.18</v>
      </c>
      <c r="T7333">
        <v>2.3E-3</v>
      </c>
      <c r="U7333">
        <f t="shared" si="628"/>
        <v>1.3799999999999999E-3</v>
      </c>
    </row>
    <row r="7334" spans="1:21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626"/>
        <v>4430</v>
      </c>
      <c r="J7334" s="2">
        <v>1</v>
      </c>
      <c r="K7334" s="2">
        <f t="shared" si="629"/>
        <v>14674000</v>
      </c>
      <c r="L7334" s="2">
        <v>1</v>
      </c>
      <c r="M7334" s="2">
        <f t="shared" si="630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627"/>
        <v>8</v>
      </c>
      <c r="S7334">
        <v>0.18</v>
      </c>
      <c r="T7334">
        <v>2.3E-3</v>
      </c>
      <c r="U7334">
        <f t="shared" si="628"/>
        <v>1.3799999999999999E-3</v>
      </c>
    </row>
    <row r="7335" spans="1:21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626"/>
        <v>4430</v>
      </c>
      <c r="J7335" s="2">
        <v>1</v>
      </c>
      <c r="K7335" s="2">
        <f t="shared" si="629"/>
        <v>14676000</v>
      </c>
      <c r="L7335" s="2">
        <v>1</v>
      </c>
      <c r="M7335" s="2">
        <f t="shared" si="630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627"/>
        <v>8</v>
      </c>
      <c r="S7335">
        <v>0.18</v>
      </c>
      <c r="T7335">
        <v>2.3E-3</v>
      </c>
      <c r="U7335">
        <f t="shared" si="628"/>
        <v>1.3799999999999999E-3</v>
      </c>
    </row>
    <row r="7336" spans="1:21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626"/>
        <v>4430</v>
      </c>
      <c r="J7336" s="2">
        <v>1</v>
      </c>
      <c r="K7336" s="2">
        <f t="shared" si="629"/>
        <v>14678000</v>
      </c>
      <c r="L7336" s="2">
        <v>1</v>
      </c>
      <c r="M7336" s="2">
        <f t="shared" si="630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627"/>
        <v>8</v>
      </c>
      <c r="S7336">
        <v>0.18</v>
      </c>
      <c r="T7336">
        <v>2.3E-3</v>
      </c>
      <c r="U7336">
        <f t="shared" si="628"/>
        <v>1.3799999999999999E-3</v>
      </c>
    </row>
    <row r="7337" spans="1:21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626"/>
        <v>4430</v>
      </c>
      <c r="J7337" s="2">
        <v>1</v>
      </c>
      <c r="K7337" s="2">
        <f t="shared" si="629"/>
        <v>14680000</v>
      </c>
      <c r="L7337" s="2">
        <v>1</v>
      </c>
      <c r="M7337" s="2">
        <f t="shared" si="630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627"/>
        <v>8</v>
      </c>
      <c r="S7337">
        <v>0.18</v>
      </c>
      <c r="T7337">
        <v>2.3E-3</v>
      </c>
      <c r="U7337">
        <f t="shared" si="628"/>
        <v>1.3799999999999999E-3</v>
      </c>
    </row>
    <row r="7338" spans="1:21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626"/>
        <v>4430</v>
      </c>
      <c r="J7338" s="2">
        <v>1</v>
      </c>
      <c r="K7338" s="2">
        <f t="shared" si="629"/>
        <v>14682000</v>
      </c>
      <c r="L7338" s="2">
        <v>1</v>
      </c>
      <c r="M7338" s="2">
        <f t="shared" si="630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627"/>
        <v>8</v>
      </c>
      <c r="S7338">
        <v>0.18</v>
      </c>
      <c r="T7338">
        <v>2.3E-3</v>
      </c>
      <c r="U7338">
        <f t="shared" si="628"/>
        <v>1.3799999999999999E-3</v>
      </c>
    </row>
    <row r="7339" spans="1:21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626"/>
        <v>4430</v>
      </c>
      <c r="J7339" s="2">
        <v>1</v>
      </c>
      <c r="K7339" s="2">
        <f t="shared" si="629"/>
        <v>14684000</v>
      </c>
      <c r="L7339" s="2">
        <v>1</v>
      </c>
      <c r="M7339" s="2">
        <f t="shared" si="630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627"/>
        <v>8</v>
      </c>
      <c r="S7339">
        <v>0.18</v>
      </c>
      <c r="T7339">
        <v>2.3E-3</v>
      </c>
      <c r="U7339">
        <f t="shared" si="628"/>
        <v>1.3799999999999999E-3</v>
      </c>
    </row>
    <row r="7340" spans="1:21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626"/>
        <v>4430</v>
      </c>
      <c r="J7340" s="2">
        <v>1</v>
      </c>
      <c r="K7340" s="2">
        <f t="shared" si="629"/>
        <v>14686000</v>
      </c>
      <c r="L7340" s="2">
        <v>1</v>
      </c>
      <c r="M7340" s="2">
        <f t="shared" si="630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627"/>
        <v>8</v>
      </c>
      <c r="S7340">
        <v>0.18</v>
      </c>
      <c r="T7340">
        <v>2.3E-3</v>
      </c>
      <c r="U7340">
        <f t="shared" si="628"/>
        <v>1.3799999999999999E-3</v>
      </c>
    </row>
    <row r="7341" spans="1:21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626"/>
        <v>4430</v>
      </c>
      <c r="J7341" s="2">
        <v>1</v>
      </c>
      <c r="K7341" s="2">
        <f t="shared" si="629"/>
        <v>14688000</v>
      </c>
      <c r="L7341" s="2">
        <v>1</v>
      </c>
      <c r="M7341" s="2">
        <f t="shared" si="630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627"/>
        <v>8</v>
      </c>
      <c r="S7341">
        <v>0.18</v>
      </c>
      <c r="T7341">
        <v>2.3E-3</v>
      </c>
      <c r="U7341">
        <f t="shared" si="628"/>
        <v>1.3799999999999999E-3</v>
      </c>
    </row>
    <row r="7342" spans="1:21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626"/>
        <v>4430</v>
      </c>
      <c r="J7342" s="2">
        <v>1</v>
      </c>
      <c r="K7342" s="2">
        <f t="shared" si="629"/>
        <v>14690000</v>
      </c>
      <c r="L7342" s="2">
        <v>1</v>
      </c>
      <c r="M7342" s="2">
        <f t="shared" si="630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627"/>
        <v>8</v>
      </c>
      <c r="S7342">
        <v>0.18</v>
      </c>
      <c r="T7342">
        <v>2.3E-3</v>
      </c>
      <c r="U7342">
        <f t="shared" si="628"/>
        <v>1.3799999999999999E-3</v>
      </c>
    </row>
    <row r="7343" spans="1:21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626"/>
        <v>4430</v>
      </c>
      <c r="J7343" s="2">
        <v>1</v>
      </c>
      <c r="K7343" s="2">
        <f t="shared" si="629"/>
        <v>14692000</v>
      </c>
      <c r="L7343" s="2">
        <v>1</v>
      </c>
      <c r="M7343" s="2">
        <f t="shared" si="630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627"/>
        <v>8</v>
      </c>
      <c r="S7343">
        <v>0.18</v>
      </c>
      <c r="T7343">
        <v>2.3E-3</v>
      </c>
      <c r="U7343">
        <f t="shared" si="628"/>
        <v>1.3799999999999999E-3</v>
      </c>
    </row>
    <row r="7344" spans="1:21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626"/>
        <v>4430</v>
      </c>
      <c r="J7344" s="2">
        <v>1</v>
      </c>
      <c r="K7344" s="2">
        <f t="shared" si="629"/>
        <v>14694000</v>
      </c>
      <c r="L7344" s="2">
        <v>1</v>
      </c>
      <c r="M7344" s="2">
        <f t="shared" si="630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627"/>
        <v>8</v>
      </c>
      <c r="S7344">
        <v>0.18</v>
      </c>
      <c r="T7344">
        <v>2.3E-3</v>
      </c>
      <c r="U7344">
        <f t="shared" si="628"/>
        <v>1.3799999999999999E-3</v>
      </c>
    </row>
    <row r="7345" spans="1:21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626"/>
        <v>4430</v>
      </c>
      <c r="J7345" s="2">
        <v>1</v>
      </c>
      <c r="K7345" s="2">
        <f t="shared" si="629"/>
        <v>14696000</v>
      </c>
      <c r="L7345" s="2">
        <v>1</v>
      </c>
      <c r="M7345" s="2">
        <f t="shared" si="630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627"/>
        <v>8</v>
      </c>
      <c r="S7345">
        <v>0.18</v>
      </c>
      <c r="T7345">
        <v>2.3E-3</v>
      </c>
      <c r="U7345">
        <f t="shared" si="628"/>
        <v>1.3799999999999999E-3</v>
      </c>
    </row>
    <row r="7346" spans="1:21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626"/>
        <v>4430</v>
      </c>
      <c r="J7346" s="2">
        <v>1</v>
      </c>
      <c r="K7346" s="2">
        <f t="shared" si="629"/>
        <v>14698000</v>
      </c>
      <c r="L7346" s="2">
        <v>1</v>
      </c>
      <c r="M7346" s="2">
        <f t="shared" si="630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627"/>
        <v>8</v>
      </c>
      <c r="S7346">
        <v>0.18</v>
      </c>
      <c r="T7346">
        <v>2.3E-3</v>
      </c>
      <c r="U7346">
        <f t="shared" si="628"/>
        <v>1.3799999999999999E-3</v>
      </c>
    </row>
    <row r="7347" spans="1:21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626"/>
        <v>4430</v>
      </c>
      <c r="J7347" s="2">
        <v>1</v>
      </c>
      <c r="K7347" s="2">
        <f t="shared" si="629"/>
        <v>14700000</v>
      </c>
      <c r="L7347" s="2">
        <v>1</v>
      </c>
      <c r="M7347" s="2">
        <f t="shared" si="630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627"/>
        <v>8</v>
      </c>
      <c r="S7347">
        <v>0.18</v>
      </c>
      <c r="T7347">
        <v>2.3E-3</v>
      </c>
      <c r="U7347">
        <f t="shared" si="628"/>
        <v>1.3799999999999999E-3</v>
      </c>
    </row>
    <row r="7348" spans="1:21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626"/>
        <v>4430</v>
      </c>
      <c r="J7348" s="2">
        <v>1</v>
      </c>
      <c r="K7348" s="2">
        <f t="shared" si="629"/>
        <v>14702000</v>
      </c>
      <c r="L7348" s="2">
        <v>1</v>
      </c>
      <c r="M7348" s="2">
        <f t="shared" si="630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627"/>
        <v>8</v>
      </c>
      <c r="S7348">
        <v>0.18</v>
      </c>
      <c r="T7348">
        <v>2.3E-3</v>
      </c>
      <c r="U7348">
        <f t="shared" si="628"/>
        <v>1.3799999999999999E-3</v>
      </c>
    </row>
    <row r="7349" spans="1:21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626"/>
        <v>4430</v>
      </c>
      <c r="J7349" s="2">
        <v>1</v>
      </c>
      <c r="K7349" s="2">
        <f t="shared" si="629"/>
        <v>14704000</v>
      </c>
      <c r="L7349" s="2">
        <v>1</v>
      </c>
      <c r="M7349" s="2">
        <f t="shared" si="630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627"/>
        <v>8</v>
      </c>
      <c r="S7349">
        <v>0.18</v>
      </c>
      <c r="T7349">
        <v>2.3E-3</v>
      </c>
      <c r="U7349">
        <f t="shared" si="628"/>
        <v>1.3799999999999999E-3</v>
      </c>
    </row>
    <row r="7350" spans="1:21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626"/>
        <v>4430</v>
      </c>
      <c r="J7350" s="2">
        <v>1</v>
      </c>
      <c r="K7350" s="2">
        <f t="shared" si="629"/>
        <v>14706000</v>
      </c>
      <c r="L7350" s="2">
        <v>1</v>
      </c>
      <c r="M7350" s="2">
        <f t="shared" si="630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627"/>
        <v>8</v>
      </c>
      <c r="S7350">
        <v>0.18</v>
      </c>
      <c r="T7350">
        <v>2.3E-3</v>
      </c>
      <c r="U7350">
        <f t="shared" si="628"/>
        <v>1.3799999999999999E-3</v>
      </c>
    </row>
    <row r="7351" spans="1:21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626"/>
        <v>4430</v>
      </c>
      <c r="J7351" s="2">
        <v>1</v>
      </c>
      <c r="K7351" s="2">
        <f t="shared" si="629"/>
        <v>14708000</v>
      </c>
      <c r="L7351" s="2">
        <v>1</v>
      </c>
      <c r="M7351" s="2">
        <f t="shared" si="630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627"/>
        <v>8</v>
      </c>
      <c r="S7351">
        <v>0.18</v>
      </c>
      <c r="T7351">
        <v>2.3E-3</v>
      </c>
      <c r="U7351">
        <f t="shared" si="628"/>
        <v>1.3799999999999999E-3</v>
      </c>
    </row>
    <row r="7352" spans="1:21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626"/>
        <v>4430</v>
      </c>
      <c r="J7352" s="2">
        <v>1</v>
      </c>
      <c r="K7352" s="2">
        <f t="shared" si="629"/>
        <v>14710000</v>
      </c>
      <c r="L7352" s="2">
        <v>1</v>
      </c>
      <c r="M7352" s="2">
        <f t="shared" si="630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627"/>
        <v>8</v>
      </c>
      <c r="S7352">
        <v>0.18</v>
      </c>
      <c r="T7352">
        <v>2.3E-3</v>
      </c>
      <c r="U7352">
        <f t="shared" si="628"/>
        <v>1.3799999999999999E-3</v>
      </c>
    </row>
    <row r="7353" spans="1:21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626"/>
        <v>4440</v>
      </c>
      <c r="I7353" s="1"/>
      <c r="J7353" s="1">
        <v>1</v>
      </c>
      <c r="K7353" s="1">
        <f t="shared" si="629"/>
        <v>14712000</v>
      </c>
      <c r="L7353" s="1">
        <v>1</v>
      </c>
      <c r="M7353" s="1">
        <f t="shared" si="630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627"/>
        <v>8</v>
      </c>
      <c r="S7353">
        <v>0.18</v>
      </c>
      <c r="T7353">
        <v>2.3E-3</v>
      </c>
      <c r="U7353">
        <f t="shared" si="628"/>
        <v>1.3799999999999999E-3</v>
      </c>
    </row>
    <row r="7354" spans="1:21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626"/>
        <v>4440</v>
      </c>
      <c r="I7354" s="1"/>
      <c r="J7354" s="1">
        <v>1</v>
      </c>
      <c r="K7354" s="1">
        <f t="shared" si="629"/>
        <v>14714000</v>
      </c>
      <c r="L7354" s="1">
        <v>1</v>
      </c>
      <c r="M7354" s="1">
        <f t="shared" si="630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627"/>
        <v>8</v>
      </c>
      <c r="S7354">
        <v>0.18</v>
      </c>
      <c r="T7354">
        <v>2.3E-3</v>
      </c>
      <c r="U7354">
        <f t="shared" si="628"/>
        <v>1.3799999999999999E-3</v>
      </c>
    </row>
    <row r="7355" spans="1:21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626"/>
        <v>4440</v>
      </c>
      <c r="I7355" s="1"/>
      <c r="J7355" s="1">
        <v>1</v>
      </c>
      <c r="K7355" s="1">
        <f t="shared" si="629"/>
        <v>14716000</v>
      </c>
      <c r="L7355" s="1">
        <v>1</v>
      </c>
      <c r="M7355" s="1">
        <f t="shared" si="630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627"/>
        <v>8</v>
      </c>
      <c r="S7355">
        <v>0.18</v>
      </c>
      <c r="T7355">
        <v>2.3E-3</v>
      </c>
      <c r="U7355">
        <f t="shared" si="628"/>
        <v>1.3799999999999999E-3</v>
      </c>
    </row>
    <row r="7356" spans="1:21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631">ROUNDDOWN(A7355/50*20+1500,-1)</f>
        <v>4440</v>
      </c>
      <c r="I7356" s="1"/>
      <c r="J7356" s="1">
        <v>1</v>
      </c>
      <c r="K7356" s="1">
        <f t="shared" si="629"/>
        <v>14718000</v>
      </c>
      <c r="L7356" s="1">
        <v>1</v>
      </c>
      <c r="M7356" s="1">
        <f t="shared" si="630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627"/>
        <v>8</v>
      </c>
      <c r="S7356">
        <v>0.18</v>
      </c>
      <c r="T7356">
        <v>2.3E-3</v>
      </c>
      <c r="U7356">
        <f t="shared" si="628"/>
        <v>1.3799999999999999E-3</v>
      </c>
    </row>
    <row r="7357" spans="1:21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631"/>
        <v>4440</v>
      </c>
      <c r="I7357" s="1"/>
      <c r="J7357" s="1">
        <v>1</v>
      </c>
      <c r="K7357" s="1">
        <f t="shared" si="629"/>
        <v>14720000</v>
      </c>
      <c r="L7357" s="1">
        <v>1</v>
      </c>
      <c r="M7357" s="1">
        <f t="shared" si="630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627"/>
        <v>8</v>
      </c>
      <c r="S7357">
        <v>0.18</v>
      </c>
      <c r="T7357">
        <v>2.3E-3</v>
      </c>
      <c r="U7357">
        <f t="shared" si="628"/>
        <v>1.3799999999999999E-3</v>
      </c>
    </row>
    <row r="7358" spans="1:21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631"/>
        <v>4440</v>
      </c>
      <c r="I7358" s="1"/>
      <c r="J7358" s="1">
        <v>1</v>
      </c>
      <c r="K7358" s="1">
        <f t="shared" si="629"/>
        <v>14722000</v>
      </c>
      <c r="L7358" s="1">
        <v>1</v>
      </c>
      <c r="M7358" s="1">
        <f t="shared" si="630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627"/>
        <v>8</v>
      </c>
      <c r="S7358">
        <v>0.18</v>
      </c>
      <c r="T7358">
        <v>2.3E-3</v>
      </c>
      <c r="U7358">
        <f t="shared" si="628"/>
        <v>1.3799999999999999E-3</v>
      </c>
    </row>
    <row r="7359" spans="1:21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631"/>
        <v>4440</v>
      </c>
      <c r="I7359" s="1"/>
      <c r="J7359" s="1">
        <v>1</v>
      </c>
      <c r="K7359" s="1">
        <f t="shared" si="629"/>
        <v>14724000</v>
      </c>
      <c r="L7359" s="1">
        <v>1</v>
      </c>
      <c r="M7359" s="1">
        <f t="shared" si="630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627"/>
        <v>8</v>
      </c>
      <c r="S7359">
        <v>0.18</v>
      </c>
      <c r="T7359">
        <v>2.3E-3</v>
      </c>
      <c r="U7359">
        <f t="shared" si="628"/>
        <v>1.3799999999999999E-3</v>
      </c>
    </row>
    <row r="7360" spans="1:21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631"/>
        <v>4440</v>
      </c>
      <c r="I7360" s="1"/>
      <c r="J7360" s="1">
        <v>1</v>
      </c>
      <c r="K7360" s="1">
        <f t="shared" si="629"/>
        <v>14726000</v>
      </c>
      <c r="L7360" s="1">
        <v>1</v>
      </c>
      <c r="M7360" s="1">
        <f t="shared" si="630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627"/>
        <v>8</v>
      </c>
      <c r="S7360">
        <v>0.18</v>
      </c>
      <c r="T7360">
        <v>2.3E-3</v>
      </c>
      <c r="U7360">
        <f t="shared" si="628"/>
        <v>1.3799999999999999E-3</v>
      </c>
    </row>
    <row r="7361" spans="1:21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631"/>
        <v>4440</v>
      </c>
      <c r="I7361" s="1"/>
      <c r="J7361" s="1">
        <v>1</v>
      </c>
      <c r="K7361" s="1">
        <f t="shared" si="629"/>
        <v>14728000</v>
      </c>
      <c r="L7361" s="1">
        <v>1</v>
      </c>
      <c r="M7361" s="1">
        <f t="shared" si="630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627"/>
        <v>8</v>
      </c>
      <c r="S7361">
        <v>0.18</v>
      </c>
      <c r="T7361">
        <v>2.3E-3</v>
      </c>
      <c r="U7361">
        <f t="shared" si="628"/>
        <v>1.3799999999999999E-3</v>
      </c>
    </row>
    <row r="7362" spans="1:21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631"/>
        <v>4440</v>
      </c>
      <c r="I7362" s="1"/>
      <c r="J7362" s="1">
        <v>1</v>
      </c>
      <c r="K7362" s="1">
        <f t="shared" si="629"/>
        <v>14730000</v>
      </c>
      <c r="L7362" s="1">
        <v>1</v>
      </c>
      <c r="M7362" s="1">
        <f t="shared" si="630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627"/>
        <v>8</v>
      </c>
      <c r="S7362">
        <v>0.18</v>
      </c>
      <c r="T7362">
        <v>2.3E-3</v>
      </c>
      <c r="U7362">
        <f t="shared" si="628"/>
        <v>1.3799999999999999E-3</v>
      </c>
    </row>
    <row r="7363" spans="1:21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631"/>
        <v>4440</v>
      </c>
      <c r="I7363" s="1"/>
      <c r="J7363" s="1">
        <v>1</v>
      </c>
      <c r="K7363" s="1">
        <f t="shared" si="629"/>
        <v>14732000</v>
      </c>
      <c r="L7363" s="1">
        <v>1</v>
      </c>
      <c r="M7363" s="1">
        <f t="shared" si="630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632">QUOTIENT(A7363,1000)+1</f>
        <v>8</v>
      </c>
      <c r="S7363">
        <v>0.18</v>
      </c>
      <c r="T7363">
        <v>2.3E-3</v>
      </c>
      <c r="U7363">
        <f t="shared" si="628"/>
        <v>1.3799999999999999E-3</v>
      </c>
    </row>
    <row r="7364" spans="1:21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631"/>
        <v>4440</v>
      </c>
      <c r="I7364" s="1"/>
      <c r="J7364" s="1">
        <v>1</v>
      </c>
      <c r="K7364" s="1">
        <f t="shared" si="629"/>
        <v>14734000</v>
      </c>
      <c r="L7364" s="1">
        <v>1</v>
      </c>
      <c r="M7364" s="1">
        <f t="shared" si="630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632"/>
        <v>8</v>
      </c>
      <c r="S7364">
        <v>0.18</v>
      </c>
      <c r="T7364">
        <v>2.3E-3</v>
      </c>
      <c r="U7364">
        <f t="shared" ref="U7364:U7427" si="633">T7364*0.6</f>
        <v>1.3799999999999999E-3</v>
      </c>
    </row>
    <row r="7365" spans="1:21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631"/>
        <v>4440</v>
      </c>
      <c r="I7365" s="1"/>
      <c r="J7365" s="1">
        <v>1</v>
      </c>
      <c r="K7365" s="1">
        <f t="shared" si="629"/>
        <v>14736000</v>
      </c>
      <c r="L7365" s="1">
        <v>1</v>
      </c>
      <c r="M7365" s="1">
        <f t="shared" si="630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632"/>
        <v>8</v>
      </c>
      <c r="S7365">
        <v>0.18</v>
      </c>
      <c r="T7365">
        <v>2.3E-3</v>
      </c>
      <c r="U7365">
        <f t="shared" si="633"/>
        <v>1.3799999999999999E-3</v>
      </c>
    </row>
    <row r="7366" spans="1:21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631"/>
        <v>4440</v>
      </c>
      <c r="I7366" s="1"/>
      <c r="J7366" s="1">
        <v>1</v>
      </c>
      <c r="K7366" s="1">
        <f t="shared" si="629"/>
        <v>14738000</v>
      </c>
      <c r="L7366" s="1">
        <v>1</v>
      </c>
      <c r="M7366" s="1">
        <f t="shared" si="630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632"/>
        <v>8</v>
      </c>
      <c r="S7366">
        <v>0.18</v>
      </c>
      <c r="T7366">
        <v>2.3E-3</v>
      </c>
      <c r="U7366">
        <f t="shared" si="633"/>
        <v>1.3799999999999999E-3</v>
      </c>
    </row>
    <row r="7367" spans="1:21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631"/>
        <v>4440</v>
      </c>
      <c r="I7367" s="1"/>
      <c r="J7367" s="1">
        <v>1</v>
      </c>
      <c r="K7367" s="1">
        <f t="shared" si="629"/>
        <v>14740000</v>
      </c>
      <c r="L7367" s="1">
        <v>1</v>
      </c>
      <c r="M7367" s="1">
        <f t="shared" si="630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632"/>
        <v>8</v>
      </c>
      <c r="S7367">
        <v>0.18</v>
      </c>
      <c r="T7367">
        <v>2.3E-3</v>
      </c>
      <c r="U7367">
        <f t="shared" si="633"/>
        <v>1.3799999999999999E-3</v>
      </c>
    </row>
    <row r="7368" spans="1:21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631"/>
        <v>4440</v>
      </c>
      <c r="I7368" s="1"/>
      <c r="J7368" s="1">
        <v>1</v>
      </c>
      <c r="K7368" s="1">
        <f t="shared" si="629"/>
        <v>14742000</v>
      </c>
      <c r="L7368" s="1">
        <v>1</v>
      </c>
      <c r="M7368" s="1">
        <f t="shared" si="630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632"/>
        <v>8</v>
      </c>
      <c r="S7368">
        <v>0.18</v>
      </c>
      <c r="T7368">
        <v>2.3E-3</v>
      </c>
      <c r="U7368">
        <f t="shared" si="633"/>
        <v>1.3799999999999999E-3</v>
      </c>
    </row>
    <row r="7369" spans="1:21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631"/>
        <v>4440</v>
      </c>
      <c r="I7369" s="1"/>
      <c r="J7369" s="1">
        <v>1</v>
      </c>
      <c r="K7369" s="1">
        <f t="shared" si="629"/>
        <v>14744000</v>
      </c>
      <c r="L7369" s="1">
        <v>1</v>
      </c>
      <c r="M7369" s="1">
        <f t="shared" si="630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632"/>
        <v>8</v>
      </c>
      <c r="S7369">
        <v>0.18</v>
      </c>
      <c r="T7369">
        <v>2.3E-3</v>
      </c>
      <c r="U7369">
        <f t="shared" si="633"/>
        <v>1.3799999999999999E-3</v>
      </c>
    </row>
    <row r="7370" spans="1:21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631"/>
        <v>4440</v>
      </c>
      <c r="I7370" s="1"/>
      <c r="J7370" s="1">
        <v>1</v>
      </c>
      <c r="K7370" s="1">
        <f t="shared" si="629"/>
        <v>14746000</v>
      </c>
      <c r="L7370" s="1">
        <v>1</v>
      </c>
      <c r="M7370" s="1">
        <f t="shared" si="630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632"/>
        <v>8</v>
      </c>
      <c r="S7370">
        <v>0.18</v>
      </c>
      <c r="T7370">
        <v>2.3E-3</v>
      </c>
      <c r="U7370">
        <f t="shared" si="633"/>
        <v>1.3799999999999999E-3</v>
      </c>
    </row>
    <row r="7371" spans="1:21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631"/>
        <v>4440</v>
      </c>
      <c r="I7371" s="1"/>
      <c r="J7371" s="1">
        <v>1</v>
      </c>
      <c r="K7371" s="1">
        <f t="shared" si="629"/>
        <v>14748000</v>
      </c>
      <c r="L7371" s="1">
        <v>1</v>
      </c>
      <c r="M7371" s="1">
        <f t="shared" si="630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632"/>
        <v>8</v>
      </c>
      <c r="S7371">
        <v>0.18</v>
      </c>
      <c r="T7371">
        <v>2.3E-3</v>
      </c>
      <c r="U7371">
        <f t="shared" si="633"/>
        <v>1.3799999999999999E-3</v>
      </c>
    </row>
    <row r="7372" spans="1:21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631"/>
        <v>4440</v>
      </c>
      <c r="I7372" s="1"/>
      <c r="J7372" s="1">
        <v>1</v>
      </c>
      <c r="K7372" s="1">
        <f t="shared" si="629"/>
        <v>14750000</v>
      </c>
      <c r="L7372" s="1">
        <v>1</v>
      </c>
      <c r="M7372" s="1">
        <f t="shared" si="630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632"/>
        <v>8</v>
      </c>
      <c r="S7372">
        <v>0.18</v>
      </c>
      <c r="T7372">
        <v>2.3E-3</v>
      </c>
      <c r="U7372">
        <f t="shared" si="633"/>
        <v>1.3799999999999999E-3</v>
      </c>
    </row>
    <row r="7373" spans="1:21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631"/>
        <v>4440</v>
      </c>
      <c r="I7373" s="1"/>
      <c r="J7373" s="1">
        <v>1</v>
      </c>
      <c r="K7373" s="1">
        <f t="shared" si="629"/>
        <v>14752000</v>
      </c>
      <c r="L7373" s="1">
        <v>1</v>
      </c>
      <c r="M7373" s="1">
        <f t="shared" si="630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632"/>
        <v>8</v>
      </c>
      <c r="S7373">
        <v>0.18</v>
      </c>
      <c r="T7373">
        <v>2.3E-3</v>
      </c>
      <c r="U7373">
        <f t="shared" si="633"/>
        <v>1.3799999999999999E-3</v>
      </c>
    </row>
    <row r="7374" spans="1:21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631"/>
        <v>4440</v>
      </c>
      <c r="I7374" s="1"/>
      <c r="J7374" s="1">
        <v>1</v>
      </c>
      <c r="K7374" s="1">
        <f t="shared" si="629"/>
        <v>14754000</v>
      </c>
      <c r="L7374" s="1">
        <v>1</v>
      </c>
      <c r="M7374" s="1">
        <f t="shared" si="630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632"/>
        <v>8</v>
      </c>
      <c r="S7374">
        <v>0.18</v>
      </c>
      <c r="T7374">
        <v>2.3E-3</v>
      </c>
      <c r="U7374">
        <f t="shared" si="633"/>
        <v>1.3799999999999999E-3</v>
      </c>
    </row>
    <row r="7375" spans="1:21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631"/>
        <v>4440</v>
      </c>
      <c r="I7375" s="1"/>
      <c r="J7375" s="1">
        <v>1</v>
      </c>
      <c r="K7375" s="1">
        <f t="shared" si="629"/>
        <v>14756000</v>
      </c>
      <c r="L7375" s="1">
        <v>1</v>
      </c>
      <c r="M7375" s="1">
        <f t="shared" si="630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632"/>
        <v>8</v>
      </c>
      <c r="S7375">
        <v>0.18</v>
      </c>
      <c r="T7375">
        <v>2.3E-3</v>
      </c>
      <c r="U7375">
        <f t="shared" si="633"/>
        <v>1.3799999999999999E-3</v>
      </c>
    </row>
    <row r="7376" spans="1:21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631"/>
        <v>4440</v>
      </c>
      <c r="I7376" s="1"/>
      <c r="J7376" s="1">
        <v>1</v>
      </c>
      <c r="K7376" s="1">
        <f t="shared" si="629"/>
        <v>14758000</v>
      </c>
      <c r="L7376" s="1">
        <v>1</v>
      </c>
      <c r="M7376" s="1">
        <f t="shared" si="630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632"/>
        <v>8</v>
      </c>
      <c r="S7376">
        <v>0.18</v>
      </c>
      <c r="T7376">
        <v>2.3E-3</v>
      </c>
      <c r="U7376">
        <f t="shared" si="633"/>
        <v>1.3799999999999999E-3</v>
      </c>
    </row>
    <row r="7377" spans="1:21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631"/>
        <v>4440</v>
      </c>
      <c r="I7377" s="1"/>
      <c r="J7377" s="1">
        <v>1</v>
      </c>
      <c r="K7377" s="1">
        <f t="shared" si="629"/>
        <v>14760000</v>
      </c>
      <c r="L7377" s="1">
        <v>1</v>
      </c>
      <c r="M7377" s="1">
        <f t="shared" si="630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632"/>
        <v>8</v>
      </c>
      <c r="S7377">
        <v>0.18</v>
      </c>
      <c r="T7377">
        <v>2.3E-3</v>
      </c>
      <c r="U7377">
        <f t="shared" si="633"/>
        <v>1.3799999999999999E-3</v>
      </c>
    </row>
    <row r="7378" spans="1:21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631"/>
        <v>4450</v>
      </c>
      <c r="I7378" s="1"/>
      <c r="J7378" s="1">
        <v>1</v>
      </c>
      <c r="K7378" s="1">
        <f t="shared" si="629"/>
        <v>14762000</v>
      </c>
      <c r="L7378" s="1">
        <v>1</v>
      </c>
      <c r="M7378" s="1">
        <f t="shared" si="630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632"/>
        <v>8</v>
      </c>
      <c r="S7378">
        <v>0.18</v>
      </c>
      <c r="T7378">
        <v>2.3E-3</v>
      </c>
      <c r="U7378">
        <f t="shared" si="633"/>
        <v>1.3799999999999999E-3</v>
      </c>
    </row>
    <row r="7379" spans="1:21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631"/>
        <v>4450</v>
      </c>
      <c r="I7379" s="1"/>
      <c r="J7379" s="1">
        <v>1</v>
      </c>
      <c r="K7379" s="1">
        <f t="shared" si="629"/>
        <v>14764000</v>
      </c>
      <c r="L7379" s="1">
        <v>1</v>
      </c>
      <c r="M7379" s="1">
        <f t="shared" si="630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632"/>
        <v>8</v>
      </c>
      <c r="S7379">
        <v>0.18</v>
      </c>
      <c r="T7379">
        <v>2.3E-3</v>
      </c>
      <c r="U7379">
        <f t="shared" si="633"/>
        <v>1.3799999999999999E-3</v>
      </c>
    </row>
    <row r="7380" spans="1:21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631"/>
        <v>4450</v>
      </c>
      <c r="I7380" s="1"/>
      <c r="J7380" s="1">
        <v>1</v>
      </c>
      <c r="K7380" s="1">
        <f t="shared" si="629"/>
        <v>14766000</v>
      </c>
      <c r="L7380" s="1">
        <v>1</v>
      </c>
      <c r="M7380" s="1">
        <f t="shared" si="630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632"/>
        <v>8</v>
      </c>
      <c r="S7380">
        <v>0.18</v>
      </c>
      <c r="T7380">
        <v>2.3E-3</v>
      </c>
      <c r="U7380">
        <f t="shared" si="633"/>
        <v>1.3799999999999999E-3</v>
      </c>
    </row>
    <row r="7381" spans="1:21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631"/>
        <v>4450</v>
      </c>
      <c r="I7381" s="1"/>
      <c r="J7381" s="1">
        <v>1</v>
      </c>
      <c r="K7381" s="1">
        <f t="shared" si="629"/>
        <v>14768000</v>
      </c>
      <c r="L7381" s="1">
        <v>1</v>
      </c>
      <c r="M7381" s="1">
        <f t="shared" si="630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632"/>
        <v>8</v>
      </c>
      <c r="S7381">
        <v>0.18</v>
      </c>
      <c r="T7381">
        <v>2.3E-3</v>
      </c>
      <c r="U7381">
        <f t="shared" si="633"/>
        <v>1.3799999999999999E-3</v>
      </c>
    </row>
    <row r="7382" spans="1:21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631"/>
        <v>4450</v>
      </c>
      <c r="I7382" s="1"/>
      <c r="J7382" s="1">
        <v>1</v>
      </c>
      <c r="K7382" s="1">
        <f t="shared" si="629"/>
        <v>14770000</v>
      </c>
      <c r="L7382" s="1">
        <v>1</v>
      </c>
      <c r="M7382" s="1">
        <f t="shared" si="630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632"/>
        <v>8</v>
      </c>
      <c r="S7382">
        <v>0.18</v>
      </c>
      <c r="T7382">
        <v>2.3E-3</v>
      </c>
      <c r="U7382">
        <f t="shared" si="633"/>
        <v>1.3799999999999999E-3</v>
      </c>
    </row>
    <row r="7383" spans="1:21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631"/>
        <v>4450</v>
      </c>
      <c r="I7383" s="1"/>
      <c r="J7383" s="1">
        <v>1</v>
      </c>
      <c r="K7383" s="1">
        <f t="shared" si="629"/>
        <v>14772000</v>
      </c>
      <c r="L7383" s="1">
        <v>1</v>
      </c>
      <c r="M7383" s="1">
        <f t="shared" si="630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632"/>
        <v>8</v>
      </c>
      <c r="S7383">
        <v>0.18</v>
      </c>
      <c r="T7383">
        <v>2.3E-3</v>
      </c>
      <c r="U7383">
        <f t="shared" si="633"/>
        <v>1.3799999999999999E-3</v>
      </c>
    </row>
    <row r="7384" spans="1:21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631"/>
        <v>4450</v>
      </c>
      <c r="I7384" s="1"/>
      <c r="J7384" s="1">
        <v>1</v>
      </c>
      <c r="K7384" s="1">
        <f t="shared" si="629"/>
        <v>14774000</v>
      </c>
      <c r="L7384" s="1">
        <v>1</v>
      </c>
      <c r="M7384" s="1">
        <f t="shared" si="630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632"/>
        <v>8</v>
      </c>
      <c r="S7384">
        <v>0.18</v>
      </c>
      <c r="T7384">
        <v>2.3E-3</v>
      </c>
      <c r="U7384">
        <f t="shared" si="633"/>
        <v>1.3799999999999999E-3</v>
      </c>
    </row>
    <row r="7385" spans="1:21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631"/>
        <v>4450</v>
      </c>
      <c r="I7385" s="1"/>
      <c r="J7385" s="1">
        <v>1</v>
      </c>
      <c r="K7385" s="1">
        <f t="shared" si="629"/>
        <v>14776000</v>
      </c>
      <c r="L7385" s="1">
        <v>1</v>
      </c>
      <c r="M7385" s="1">
        <f t="shared" si="630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632"/>
        <v>8</v>
      </c>
      <c r="S7385">
        <v>0.18</v>
      </c>
      <c r="T7385">
        <v>2.3E-3</v>
      </c>
      <c r="U7385">
        <f t="shared" si="633"/>
        <v>1.3799999999999999E-3</v>
      </c>
    </row>
    <row r="7386" spans="1:21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631"/>
        <v>4450</v>
      </c>
      <c r="I7386" s="1"/>
      <c r="J7386" s="1">
        <v>1</v>
      </c>
      <c r="K7386" s="1">
        <f t="shared" si="629"/>
        <v>14778000</v>
      </c>
      <c r="L7386" s="1">
        <v>1</v>
      </c>
      <c r="M7386" s="1">
        <f t="shared" si="630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632"/>
        <v>8</v>
      </c>
      <c r="S7386">
        <v>0.18</v>
      </c>
      <c r="T7386">
        <v>2.3E-3</v>
      </c>
      <c r="U7386">
        <f t="shared" si="633"/>
        <v>1.3799999999999999E-3</v>
      </c>
    </row>
    <row r="7387" spans="1:21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631"/>
        <v>4450</v>
      </c>
      <c r="I7387" s="1"/>
      <c r="J7387" s="1">
        <v>1</v>
      </c>
      <c r="K7387" s="1">
        <f t="shared" si="629"/>
        <v>14780000</v>
      </c>
      <c r="L7387" s="1">
        <v>1</v>
      </c>
      <c r="M7387" s="1">
        <f t="shared" si="630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632"/>
        <v>8</v>
      </c>
      <c r="S7387">
        <v>0.18</v>
      </c>
      <c r="T7387">
        <v>2.3E-3</v>
      </c>
      <c r="U7387">
        <f t="shared" si="633"/>
        <v>1.3799999999999999E-3</v>
      </c>
    </row>
    <row r="7388" spans="1:21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631"/>
        <v>4450</v>
      </c>
      <c r="I7388" s="1"/>
      <c r="J7388" s="1">
        <v>1</v>
      </c>
      <c r="K7388" s="1">
        <f t="shared" si="629"/>
        <v>14782000</v>
      </c>
      <c r="L7388" s="1">
        <v>1</v>
      </c>
      <c r="M7388" s="1">
        <f t="shared" si="630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632"/>
        <v>8</v>
      </c>
      <c r="S7388">
        <v>0.18</v>
      </c>
      <c r="T7388">
        <v>2.3E-3</v>
      </c>
      <c r="U7388">
        <f t="shared" si="633"/>
        <v>1.3799999999999999E-3</v>
      </c>
    </row>
    <row r="7389" spans="1:21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631"/>
        <v>4450</v>
      </c>
      <c r="I7389" s="1"/>
      <c r="J7389" s="1">
        <v>1</v>
      </c>
      <c r="K7389" s="1">
        <f t="shared" si="629"/>
        <v>14784000</v>
      </c>
      <c r="L7389" s="1">
        <v>1</v>
      </c>
      <c r="M7389" s="1">
        <f t="shared" si="630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632"/>
        <v>8</v>
      </c>
      <c r="S7389">
        <v>0.18</v>
      </c>
      <c r="T7389">
        <v>2.3E-3</v>
      </c>
      <c r="U7389">
        <f t="shared" si="633"/>
        <v>1.3799999999999999E-3</v>
      </c>
    </row>
    <row r="7390" spans="1:21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631"/>
        <v>4450</v>
      </c>
      <c r="I7390" s="1"/>
      <c r="J7390" s="1">
        <v>1</v>
      </c>
      <c r="K7390" s="1">
        <f t="shared" si="629"/>
        <v>14786000</v>
      </c>
      <c r="L7390" s="1">
        <v>1</v>
      </c>
      <c r="M7390" s="1">
        <f t="shared" si="630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632"/>
        <v>8</v>
      </c>
      <c r="S7390">
        <v>0.18</v>
      </c>
      <c r="T7390">
        <v>2.3E-3</v>
      </c>
      <c r="U7390">
        <f t="shared" si="633"/>
        <v>1.3799999999999999E-3</v>
      </c>
    </row>
    <row r="7391" spans="1:21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631"/>
        <v>4450</v>
      </c>
      <c r="I7391" s="1"/>
      <c r="J7391" s="1">
        <v>1</v>
      </c>
      <c r="K7391" s="1">
        <f t="shared" si="629"/>
        <v>14788000</v>
      </c>
      <c r="L7391" s="1">
        <v>1</v>
      </c>
      <c r="M7391" s="1">
        <f t="shared" si="630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632"/>
        <v>8</v>
      </c>
      <c r="S7391">
        <v>0.18</v>
      </c>
      <c r="T7391">
        <v>2.3E-3</v>
      </c>
      <c r="U7391">
        <f t="shared" si="633"/>
        <v>1.3799999999999999E-3</v>
      </c>
    </row>
    <row r="7392" spans="1:21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631"/>
        <v>4450</v>
      </c>
      <c r="I7392" s="1"/>
      <c r="J7392" s="1">
        <v>1</v>
      </c>
      <c r="K7392" s="1">
        <f t="shared" si="629"/>
        <v>14790000</v>
      </c>
      <c r="L7392" s="1">
        <v>1</v>
      </c>
      <c r="M7392" s="1">
        <f t="shared" si="630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632"/>
        <v>8</v>
      </c>
      <c r="S7392">
        <v>0.18</v>
      </c>
      <c r="T7392">
        <v>2.3E-3</v>
      </c>
      <c r="U7392">
        <f t="shared" si="633"/>
        <v>1.3799999999999999E-3</v>
      </c>
    </row>
    <row r="7393" spans="1:21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631"/>
        <v>4450</v>
      </c>
      <c r="I7393" s="1"/>
      <c r="J7393" s="1">
        <v>1</v>
      </c>
      <c r="K7393" s="1">
        <f t="shared" si="629"/>
        <v>14792000</v>
      </c>
      <c r="L7393" s="1">
        <v>1</v>
      </c>
      <c r="M7393" s="1">
        <f t="shared" si="630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632"/>
        <v>8</v>
      </c>
      <c r="S7393">
        <v>0.18</v>
      </c>
      <c r="T7393">
        <v>2.3E-3</v>
      </c>
      <c r="U7393">
        <f t="shared" si="633"/>
        <v>1.3799999999999999E-3</v>
      </c>
    </row>
    <row r="7394" spans="1:21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631"/>
        <v>4450</v>
      </c>
      <c r="I7394" s="1"/>
      <c r="J7394" s="1">
        <v>1</v>
      </c>
      <c r="K7394" s="1">
        <f t="shared" si="629"/>
        <v>14794000</v>
      </c>
      <c r="L7394" s="1">
        <v>1</v>
      </c>
      <c r="M7394" s="1">
        <f t="shared" si="630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632"/>
        <v>8</v>
      </c>
      <c r="S7394">
        <v>0.18</v>
      </c>
      <c r="T7394">
        <v>2.3E-3</v>
      </c>
      <c r="U7394">
        <f t="shared" si="633"/>
        <v>1.3799999999999999E-3</v>
      </c>
    </row>
    <row r="7395" spans="1:21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631"/>
        <v>4450</v>
      </c>
      <c r="I7395" s="1"/>
      <c r="J7395" s="1">
        <v>1</v>
      </c>
      <c r="K7395" s="1">
        <f t="shared" ref="K7395:K7458" si="634">10000+A7395*2000</f>
        <v>14796000</v>
      </c>
      <c r="L7395" s="1">
        <v>1</v>
      </c>
      <c r="M7395" s="1">
        <f t="shared" ref="M7395:M7458" si="635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632"/>
        <v>8</v>
      </c>
      <c r="S7395">
        <v>0.18</v>
      </c>
      <c r="T7395">
        <v>2.3E-3</v>
      </c>
      <c r="U7395">
        <f t="shared" si="633"/>
        <v>1.3799999999999999E-3</v>
      </c>
    </row>
    <row r="7396" spans="1:21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631"/>
        <v>4450</v>
      </c>
      <c r="I7396" s="1"/>
      <c r="J7396" s="1">
        <v>1</v>
      </c>
      <c r="K7396" s="1">
        <f t="shared" si="634"/>
        <v>14798000</v>
      </c>
      <c r="L7396" s="1">
        <v>1</v>
      </c>
      <c r="M7396" s="1">
        <f t="shared" si="635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632"/>
        <v>8</v>
      </c>
      <c r="S7396">
        <v>0.18</v>
      </c>
      <c r="T7396">
        <v>2.3E-3</v>
      </c>
      <c r="U7396">
        <f t="shared" si="633"/>
        <v>1.3799999999999999E-3</v>
      </c>
    </row>
    <row r="7397" spans="1:21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631"/>
        <v>4450</v>
      </c>
      <c r="I7397" s="1"/>
      <c r="J7397" s="1">
        <v>1</v>
      </c>
      <c r="K7397" s="1">
        <f t="shared" si="634"/>
        <v>14800000</v>
      </c>
      <c r="L7397" s="1">
        <v>1</v>
      </c>
      <c r="M7397" s="1">
        <f t="shared" si="635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632"/>
        <v>8</v>
      </c>
      <c r="S7397">
        <v>0.18</v>
      </c>
      <c r="T7397">
        <v>2.3E-3</v>
      </c>
      <c r="U7397">
        <f t="shared" si="633"/>
        <v>1.3799999999999999E-3</v>
      </c>
    </row>
    <row r="7398" spans="1:21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631"/>
        <v>4450</v>
      </c>
      <c r="I7398" s="1"/>
      <c r="J7398" s="1">
        <v>1</v>
      </c>
      <c r="K7398" s="1">
        <f t="shared" si="634"/>
        <v>14802000</v>
      </c>
      <c r="L7398" s="1">
        <v>1</v>
      </c>
      <c r="M7398" s="1">
        <f t="shared" si="635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632"/>
        <v>8</v>
      </c>
      <c r="S7398">
        <v>0.18</v>
      </c>
      <c r="T7398">
        <v>2.3E-3</v>
      </c>
      <c r="U7398">
        <f t="shared" si="633"/>
        <v>1.3799999999999999E-3</v>
      </c>
    </row>
    <row r="7399" spans="1:21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631"/>
        <v>4450</v>
      </c>
      <c r="I7399" s="1"/>
      <c r="J7399" s="1">
        <v>1</v>
      </c>
      <c r="K7399" s="1">
        <f t="shared" si="634"/>
        <v>14804000</v>
      </c>
      <c r="L7399" s="1">
        <v>1</v>
      </c>
      <c r="M7399" s="1">
        <f t="shared" si="635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632"/>
        <v>8</v>
      </c>
      <c r="S7399">
        <v>0.18</v>
      </c>
      <c r="T7399">
        <v>2.3E-3</v>
      </c>
      <c r="U7399">
        <f t="shared" si="633"/>
        <v>1.3799999999999999E-3</v>
      </c>
    </row>
    <row r="7400" spans="1:21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631"/>
        <v>4450</v>
      </c>
      <c r="I7400" s="1"/>
      <c r="J7400" s="1">
        <v>1</v>
      </c>
      <c r="K7400" s="1">
        <f t="shared" si="634"/>
        <v>14806000</v>
      </c>
      <c r="L7400" s="1">
        <v>1</v>
      </c>
      <c r="M7400" s="1">
        <f t="shared" si="635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632"/>
        <v>8</v>
      </c>
      <c r="S7400">
        <v>0.18</v>
      </c>
      <c r="T7400">
        <v>2.3E-3</v>
      </c>
      <c r="U7400">
        <f t="shared" si="633"/>
        <v>1.3799999999999999E-3</v>
      </c>
    </row>
    <row r="7401" spans="1:21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631"/>
        <v>4450</v>
      </c>
      <c r="I7401" s="1"/>
      <c r="J7401" s="1">
        <v>1</v>
      </c>
      <c r="K7401" s="1">
        <f t="shared" si="634"/>
        <v>14808000</v>
      </c>
      <c r="L7401" s="1">
        <v>1</v>
      </c>
      <c r="M7401" s="1">
        <f t="shared" si="635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632"/>
        <v>8</v>
      </c>
      <c r="S7401">
        <v>0.18</v>
      </c>
      <c r="T7401">
        <v>2.3E-3</v>
      </c>
      <c r="U7401">
        <f t="shared" si="633"/>
        <v>1.3799999999999999E-3</v>
      </c>
    </row>
    <row r="7402" spans="1:21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631"/>
        <v>4450</v>
      </c>
      <c r="I7402" s="1"/>
      <c r="J7402" s="1">
        <v>1</v>
      </c>
      <c r="K7402" s="1">
        <f t="shared" si="634"/>
        <v>14810000</v>
      </c>
      <c r="L7402" s="1">
        <v>1</v>
      </c>
      <c r="M7402" s="1">
        <f t="shared" si="635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632"/>
        <v>8</v>
      </c>
      <c r="S7402">
        <v>0.18</v>
      </c>
      <c r="T7402">
        <v>2.3E-3</v>
      </c>
      <c r="U7402">
        <f t="shared" si="633"/>
        <v>1.3799999999999999E-3</v>
      </c>
    </row>
    <row r="7403" spans="1:21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631"/>
        <v>4460</v>
      </c>
      <c r="J7403" s="2">
        <v>1</v>
      </c>
      <c r="K7403" s="2">
        <f t="shared" si="634"/>
        <v>14812000</v>
      </c>
      <c r="L7403" s="2">
        <v>1</v>
      </c>
      <c r="M7403" s="2">
        <f t="shared" si="635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632"/>
        <v>8</v>
      </c>
      <c r="S7403">
        <v>0.18</v>
      </c>
      <c r="T7403">
        <v>2.3E-3</v>
      </c>
      <c r="U7403">
        <f t="shared" si="633"/>
        <v>1.3799999999999999E-3</v>
      </c>
    </row>
    <row r="7404" spans="1:21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631"/>
        <v>4460</v>
      </c>
      <c r="J7404" s="2">
        <v>1</v>
      </c>
      <c r="K7404" s="2">
        <f t="shared" si="634"/>
        <v>14814000</v>
      </c>
      <c r="L7404" s="2">
        <v>1</v>
      </c>
      <c r="M7404" s="2">
        <f t="shared" si="635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632"/>
        <v>8</v>
      </c>
      <c r="S7404">
        <v>0.18</v>
      </c>
      <c r="T7404">
        <v>2.3E-3</v>
      </c>
      <c r="U7404">
        <f t="shared" si="633"/>
        <v>1.3799999999999999E-3</v>
      </c>
    </row>
    <row r="7405" spans="1:21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631"/>
        <v>4460</v>
      </c>
      <c r="J7405" s="2">
        <v>1</v>
      </c>
      <c r="K7405" s="2">
        <f t="shared" si="634"/>
        <v>14816000</v>
      </c>
      <c r="L7405" s="2">
        <v>1</v>
      </c>
      <c r="M7405" s="2">
        <f t="shared" si="635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632"/>
        <v>8</v>
      </c>
      <c r="S7405">
        <v>0.18</v>
      </c>
      <c r="T7405">
        <v>2.3E-3</v>
      </c>
      <c r="U7405">
        <f t="shared" si="633"/>
        <v>1.3799999999999999E-3</v>
      </c>
    </row>
    <row r="7406" spans="1:21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631"/>
        <v>4460</v>
      </c>
      <c r="J7406" s="2">
        <v>1</v>
      </c>
      <c r="K7406" s="2">
        <f t="shared" si="634"/>
        <v>14818000</v>
      </c>
      <c r="L7406" s="2">
        <v>1</v>
      </c>
      <c r="M7406" s="2">
        <f t="shared" si="635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632"/>
        <v>8</v>
      </c>
      <c r="S7406">
        <v>0.18</v>
      </c>
      <c r="T7406">
        <v>2.3E-3</v>
      </c>
      <c r="U7406">
        <f t="shared" si="633"/>
        <v>1.3799999999999999E-3</v>
      </c>
    </row>
    <row r="7407" spans="1:21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631"/>
        <v>4460</v>
      </c>
      <c r="J7407" s="2">
        <v>1</v>
      </c>
      <c r="K7407" s="2">
        <f t="shared" si="634"/>
        <v>14820000</v>
      </c>
      <c r="L7407" s="2">
        <v>1</v>
      </c>
      <c r="M7407" s="2">
        <f t="shared" si="635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632"/>
        <v>8</v>
      </c>
      <c r="S7407">
        <v>0.18</v>
      </c>
      <c r="T7407">
        <v>2.3E-3</v>
      </c>
      <c r="U7407">
        <f t="shared" si="633"/>
        <v>1.3799999999999999E-3</v>
      </c>
    </row>
    <row r="7408" spans="1:21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631"/>
        <v>4460</v>
      </c>
      <c r="J7408" s="2">
        <v>1</v>
      </c>
      <c r="K7408" s="2">
        <f t="shared" si="634"/>
        <v>14822000</v>
      </c>
      <c r="L7408" s="2">
        <v>1</v>
      </c>
      <c r="M7408" s="2">
        <f t="shared" si="635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632"/>
        <v>8</v>
      </c>
      <c r="S7408">
        <v>0.18</v>
      </c>
      <c r="T7408">
        <v>2.3E-3</v>
      </c>
      <c r="U7408">
        <f t="shared" si="633"/>
        <v>1.3799999999999999E-3</v>
      </c>
    </row>
    <row r="7409" spans="1:21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631"/>
        <v>4460</v>
      </c>
      <c r="J7409" s="2">
        <v>1</v>
      </c>
      <c r="K7409" s="2">
        <f t="shared" si="634"/>
        <v>14824000</v>
      </c>
      <c r="L7409" s="2">
        <v>1</v>
      </c>
      <c r="M7409" s="2">
        <f t="shared" si="635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632"/>
        <v>8</v>
      </c>
      <c r="S7409">
        <v>0.18</v>
      </c>
      <c r="T7409">
        <v>2.3E-3</v>
      </c>
      <c r="U7409">
        <f t="shared" si="633"/>
        <v>1.3799999999999999E-3</v>
      </c>
    </row>
    <row r="7410" spans="1:21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631"/>
        <v>4460</v>
      </c>
      <c r="J7410" s="2">
        <v>1</v>
      </c>
      <c r="K7410" s="2">
        <f t="shared" si="634"/>
        <v>14826000</v>
      </c>
      <c r="L7410" s="2">
        <v>1</v>
      </c>
      <c r="M7410" s="2">
        <f t="shared" si="635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632"/>
        <v>8</v>
      </c>
      <c r="S7410">
        <v>0.18</v>
      </c>
      <c r="T7410">
        <v>2.3E-3</v>
      </c>
      <c r="U7410">
        <f t="shared" si="633"/>
        <v>1.3799999999999999E-3</v>
      </c>
    </row>
    <row r="7411" spans="1:21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631"/>
        <v>4460</v>
      </c>
      <c r="J7411" s="2">
        <v>1</v>
      </c>
      <c r="K7411" s="2">
        <f t="shared" si="634"/>
        <v>14828000</v>
      </c>
      <c r="L7411" s="2">
        <v>1</v>
      </c>
      <c r="M7411" s="2">
        <f t="shared" si="635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632"/>
        <v>8</v>
      </c>
      <c r="S7411">
        <v>0.18</v>
      </c>
      <c r="T7411">
        <v>2.3E-3</v>
      </c>
      <c r="U7411">
        <f t="shared" si="633"/>
        <v>1.3799999999999999E-3</v>
      </c>
    </row>
    <row r="7412" spans="1:21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631"/>
        <v>4460</v>
      </c>
      <c r="J7412" s="2">
        <v>1</v>
      </c>
      <c r="K7412" s="2">
        <f t="shared" si="634"/>
        <v>14830000</v>
      </c>
      <c r="L7412" s="2">
        <v>1</v>
      </c>
      <c r="M7412" s="2">
        <f t="shared" si="635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632"/>
        <v>8</v>
      </c>
      <c r="S7412">
        <v>0.18</v>
      </c>
      <c r="T7412">
        <v>2.3E-3</v>
      </c>
      <c r="U7412">
        <f t="shared" si="633"/>
        <v>1.3799999999999999E-3</v>
      </c>
    </row>
    <row r="7413" spans="1:21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631"/>
        <v>4460</v>
      </c>
      <c r="J7413" s="2">
        <v>1</v>
      </c>
      <c r="K7413" s="2">
        <f t="shared" si="634"/>
        <v>14832000</v>
      </c>
      <c r="L7413" s="2">
        <v>1</v>
      </c>
      <c r="M7413" s="2">
        <f t="shared" si="635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632"/>
        <v>8</v>
      </c>
      <c r="S7413">
        <v>0.18</v>
      </c>
      <c r="T7413">
        <v>2.3E-3</v>
      </c>
      <c r="U7413">
        <f t="shared" si="633"/>
        <v>1.3799999999999999E-3</v>
      </c>
    </row>
    <row r="7414" spans="1:21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631"/>
        <v>4460</v>
      </c>
      <c r="J7414" s="2">
        <v>1</v>
      </c>
      <c r="K7414" s="2">
        <f t="shared" si="634"/>
        <v>14834000</v>
      </c>
      <c r="L7414" s="2">
        <v>1</v>
      </c>
      <c r="M7414" s="2">
        <f t="shared" si="635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632"/>
        <v>8</v>
      </c>
      <c r="S7414">
        <v>0.18</v>
      </c>
      <c r="T7414">
        <v>2.3E-3</v>
      </c>
      <c r="U7414">
        <f t="shared" si="633"/>
        <v>1.3799999999999999E-3</v>
      </c>
    </row>
    <row r="7415" spans="1:21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631"/>
        <v>4460</v>
      </c>
      <c r="J7415" s="2">
        <v>1</v>
      </c>
      <c r="K7415" s="2">
        <f t="shared" si="634"/>
        <v>14836000</v>
      </c>
      <c r="L7415" s="2">
        <v>1</v>
      </c>
      <c r="M7415" s="2">
        <f t="shared" si="635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632"/>
        <v>8</v>
      </c>
      <c r="S7415">
        <v>0.18</v>
      </c>
      <c r="T7415">
        <v>2.3E-3</v>
      </c>
      <c r="U7415">
        <f t="shared" si="633"/>
        <v>1.3799999999999999E-3</v>
      </c>
    </row>
    <row r="7416" spans="1:21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631"/>
        <v>4460</v>
      </c>
      <c r="J7416" s="2">
        <v>1</v>
      </c>
      <c r="K7416" s="2">
        <f t="shared" si="634"/>
        <v>14838000</v>
      </c>
      <c r="L7416" s="2">
        <v>1</v>
      </c>
      <c r="M7416" s="2">
        <f t="shared" si="635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632"/>
        <v>8</v>
      </c>
      <c r="S7416">
        <v>0.18</v>
      </c>
      <c r="T7416">
        <v>2.3E-3</v>
      </c>
      <c r="U7416">
        <f t="shared" si="633"/>
        <v>1.3799999999999999E-3</v>
      </c>
    </row>
    <row r="7417" spans="1:21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631"/>
        <v>4460</v>
      </c>
      <c r="J7417" s="2">
        <v>1</v>
      </c>
      <c r="K7417" s="2">
        <f t="shared" si="634"/>
        <v>14840000</v>
      </c>
      <c r="L7417" s="2">
        <v>1</v>
      </c>
      <c r="M7417" s="2">
        <f t="shared" si="635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632"/>
        <v>8</v>
      </c>
      <c r="S7417">
        <v>0.18</v>
      </c>
      <c r="T7417">
        <v>2.3E-3</v>
      </c>
      <c r="U7417">
        <f t="shared" si="633"/>
        <v>1.3799999999999999E-3</v>
      </c>
    </row>
    <row r="7418" spans="1:21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631"/>
        <v>4460</v>
      </c>
      <c r="J7418" s="2">
        <v>1</v>
      </c>
      <c r="K7418" s="2">
        <f t="shared" si="634"/>
        <v>14842000</v>
      </c>
      <c r="L7418" s="2">
        <v>1</v>
      </c>
      <c r="M7418" s="2">
        <f t="shared" si="635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632"/>
        <v>8</v>
      </c>
      <c r="S7418">
        <v>0.18</v>
      </c>
      <c r="T7418">
        <v>2.3E-3</v>
      </c>
      <c r="U7418">
        <f t="shared" si="633"/>
        <v>1.3799999999999999E-3</v>
      </c>
    </row>
    <row r="7419" spans="1:21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631"/>
        <v>4460</v>
      </c>
      <c r="J7419" s="2">
        <v>1</v>
      </c>
      <c r="K7419" s="2">
        <f t="shared" si="634"/>
        <v>14844000</v>
      </c>
      <c r="L7419" s="2">
        <v>1</v>
      </c>
      <c r="M7419" s="2">
        <f t="shared" si="635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632"/>
        <v>8</v>
      </c>
      <c r="S7419">
        <v>0.18</v>
      </c>
      <c r="T7419">
        <v>2.3E-3</v>
      </c>
      <c r="U7419">
        <f t="shared" si="633"/>
        <v>1.3799999999999999E-3</v>
      </c>
    </row>
    <row r="7420" spans="1:21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636">ROUNDDOWN(A7419/50*20+1500,-1)</f>
        <v>4460</v>
      </c>
      <c r="J7420" s="2">
        <v>1</v>
      </c>
      <c r="K7420" s="2">
        <f t="shared" si="634"/>
        <v>14846000</v>
      </c>
      <c r="L7420" s="2">
        <v>1</v>
      </c>
      <c r="M7420" s="2">
        <f t="shared" si="635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632"/>
        <v>8</v>
      </c>
      <c r="S7420">
        <v>0.18</v>
      </c>
      <c r="T7420">
        <v>2.3E-3</v>
      </c>
      <c r="U7420">
        <f t="shared" si="633"/>
        <v>1.3799999999999999E-3</v>
      </c>
    </row>
    <row r="7421" spans="1:21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636"/>
        <v>4460</v>
      </c>
      <c r="J7421" s="2">
        <v>1</v>
      </c>
      <c r="K7421" s="2">
        <f t="shared" si="634"/>
        <v>14848000</v>
      </c>
      <c r="L7421" s="2">
        <v>1</v>
      </c>
      <c r="M7421" s="2">
        <f t="shared" si="635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632"/>
        <v>8</v>
      </c>
      <c r="S7421">
        <v>0.18</v>
      </c>
      <c r="T7421">
        <v>2.3E-3</v>
      </c>
      <c r="U7421">
        <f t="shared" si="633"/>
        <v>1.3799999999999999E-3</v>
      </c>
    </row>
    <row r="7422" spans="1:21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636"/>
        <v>4460</v>
      </c>
      <c r="J7422" s="2">
        <v>1</v>
      </c>
      <c r="K7422" s="2">
        <f t="shared" si="634"/>
        <v>14850000</v>
      </c>
      <c r="L7422" s="2">
        <v>1</v>
      </c>
      <c r="M7422" s="2">
        <f t="shared" si="635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632"/>
        <v>8</v>
      </c>
      <c r="S7422">
        <v>0.18</v>
      </c>
      <c r="T7422">
        <v>2.3E-3</v>
      </c>
      <c r="U7422">
        <f t="shared" si="633"/>
        <v>1.3799999999999999E-3</v>
      </c>
    </row>
    <row r="7423" spans="1:21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636"/>
        <v>4460</v>
      </c>
      <c r="J7423" s="2">
        <v>1</v>
      </c>
      <c r="K7423" s="2">
        <f t="shared" si="634"/>
        <v>14852000</v>
      </c>
      <c r="L7423" s="2">
        <v>1</v>
      </c>
      <c r="M7423" s="2">
        <f t="shared" si="635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632"/>
        <v>8</v>
      </c>
      <c r="S7423">
        <v>0.18</v>
      </c>
      <c r="T7423">
        <v>2.3E-3</v>
      </c>
      <c r="U7423">
        <f t="shared" si="633"/>
        <v>1.3799999999999999E-3</v>
      </c>
    </row>
    <row r="7424" spans="1:21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636"/>
        <v>4460</v>
      </c>
      <c r="J7424" s="2">
        <v>1</v>
      </c>
      <c r="K7424" s="2">
        <f t="shared" si="634"/>
        <v>14854000</v>
      </c>
      <c r="L7424" s="2">
        <v>1</v>
      </c>
      <c r="M7424" s="2">
        <f t="shared" si="635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632"/>
        <v>8</v>
      </c>
      <c r="S7424">
        <v>0.18</v>
      </c>
      <c r="T7424">
        <v>2.3E-3</v>
      </c>
      <c r="U7424">
        <f t="shared" si="633"/>
        <v>1.3799999999999999E-3</v>
      </c>
    </row>
    <row r="7425" spans="1:21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636"/>
        <v>4460</v>
      </c>
      <c r="J7425" s="2">
        <v>1</v>
      </c>
      <c r="K7425" s="2">
        <f t="shared" si="634"/>
        <v>14856000</v>
      </c>
      <c r="L7425" s="2">
        <v>1</v>
      </c>
      <c r="M7425" s="2">
        <f t="shared" si="635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632"/>
        <v>8</v>
      </c>
      <c r="S7425">
        <v>0.18</v>
      </c>
      <c r="T7425">
        <v>2.3E-3</v>
      </c>
      <c r="U7425">
        <f t="shared" si="633"/>
        <v>1.3799999999999999E-3</v>
      </c>
    </row>
    <row r="7426" spans="1:21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636"/>
        <v>4460</v>
      </c>
      <c r="J7426" s="2">
        <v>1</v>
      </c>
      <c r="K7426" s="2">
        <f t="shared" si="634"/>
        <v>14858000</v>
      </c>
      <c r="L7426" s="2">
        <v>1</v>
      </c>
      <c r="M7426" s="2">
        <f t="shared" si="635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632"/>
        <v>8</v>
      </c>
      <c r="S7426">
        <v>0.18</v>
      </c>
      <c r="T7426">
        <v>2.3E-3</v>
      </c>
      <c r="U7426">
        <f t="shared" si="633"/>
        <v>1.3799999999999999E-3</v>
      </c>
    </row>
    <row r="7427" spans="1:21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636"/>
        <v>4460</v>
      </c>
      <c r="J7427" s="2">
        <v>1</v>
      </c>
      <c r="K7427" s="2">
        <f t="shared" si="634"/>
        <v>14860000</v>
      </c>
      <c r="L7427" s="2">
        <v>1</v>
      </c>
      <c r="M7427" s="2">
        <f t="shared" si="635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637">QUOTIENT(A7427,1000)+1</f>
        <v>8</v>
      </c>
      <c r="S7427">
        <v>0.18</v>
      </c>
      <c r="T7427">
        <v>2.3E-3</v>
      </c>
      <c r="U7427">
        <f t="shared" si="633"/>
        <v>1.3799999999999999E-3</v>
      </c>
    </row>
    <row r="7428" spans="1:21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636"/>
        <v>4470</v>
      </c>
      <c r="J7428" s="2">
        <v>1</v>
      </c>
      <c r="K7428" s="2">
        <f t="shared" si="634"/>
        <v>14862000</v>
      </c>
      <c r="L7428" s="2">
        <v>1</v>
      </c>
      <c r="M7428" s="2">
        <f t="shared" si="635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637"/>
        <v>8</v>
      </c>
      <c r="S7428">
        <v>0.18</v>
      </c>
      <c r="T7428">
        <v>2.3E-3</v>
      </c>
      <c r="U7428">
        <f t="shared" ref="U7428:U7491" si="638">T7428*0.6</f>
        <v>1.3799999999999999E-3</v>
      </c>
    </row>
    <row r="7429" spans="1:21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636"/>
        <v>4470</v>
      </c>
      <c r="J7429" s="2">
        <v>1</v>
      </c>
      <c r="K7429" s="2">
        <f t="shared" si="634"/>
        <v>14864000</v>
      </c>
      <c r="L7429" s="2">
        <v>1</v>
      </c>
      <c r="M7429" s="2">
        <f t="shared" si="635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637"/>
        <v>8</v>
      </c>
      <c r="S7429">
        <v>0.18</v>
      </c>
      <c r="T7429">
        <v>2.3E-3</v>
      </c>
      <c r="U7429">
        <f t="shared" si="638"/>
        <v>1.3799999999999999E-3</v>
      </c>
    </row>
    <row r="7430" spans="1:21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636"/>
        <v>4470</v>
      </c>
      <c r="J7430" s="2">
        <v>1</v>
      </c>
      <c r="K7430" s="2">
        <f t="shared" si="634"/>
        <v>14866000</v>
      </c>
      <c r="L7430" s="2">
        <v>1</v>
      </c>
      <c r="M7430" s="2">
        <f t="shared" si="635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637"/>
        <v>8</v>
      </c>
      <c r="S7430">
        <v>0.18</v>
      </c>
      <c r="T7430">
        <v>2.3E-3</v>
      </c>
      <c r="U7430">
        <f t="shared" si="638"/>
        <v>1.3799999999999999E-3</v>
      </c>
    </row>
    <row r="7431" spans="1:21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636"/>
        <v>4470</v>
      </c>
      <c r="J7431" s="2">
        <v>1</v>
      </c>
      <c r="K7431" s="2">
        <f t="shared" si="634"/>
        <v>14868000</v>
      </c>
      <c r="L7431" s="2">
        <v>1</v>
      </c>
      <c r="M7431" s="2">
        <f t="shared" si="635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637"/>
        <v>8</v>
      </c>
      <c r="S7431">
        <v>0.18</v>
      </c>
      <c r="T7431">
        <v>2.3E-3</v>
      </c>
      <c r="U7431">
        <f t="shared" si="638"/>
        <v>1.3799999999999999E-3</v>
      </c>
    </row>
    <row r="7432" spans="1:21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636"/>
        <v>4470</v>
      </c>
      <c r="J7432" s="2">
        <v>1</v>
      </c>
      <c r="K7432" s="2">
        <f t="shared" si="634"/>
        <v>14870000</v>
      </c>
      <c r="L7432" s="2">
        <v>1</v>
      </c>
      <c r="M7432" s="2">
        <f t="shared" si="635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637"/>
        <v>8</v>
      </c>
      <c r="S7432">
        <v>0.18</v>
      </c>
      <c r="T7432">
        <v>2.3E-3</v>
      </c>
      <c r="U7432">
        <f t="shared" si="638"/>
        <v>1.3799999999999999E-3</v>
      </c>
    </row>
    <row r="7433" spans="1:21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636"/>
        <v>4470</v>
      </c>
      <c r="J7433" s="2">
        <v>1</v>
      </c>
      <c r="K7433" s="2">
        <f t="shared" si="634"/>
        <v>14872000</v>
      </c>
      <c r="L7433" s="2">
        <v>1</v>
      </c>
      <c r="M7433" s="2">
        <f t="shared" si="635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637"/>
        <v>8</v>
      </c>
      <c r="S7433">
        <v>0.18</v>
      </c>
      <c r="T7433">
        <v>2.3E-3</v>
      </c>
      <c r="U7433">
        <f t="shared" si="638"/>
        <v>1.3799999999999999E-3</v>
      </c>
    </row>
    <row r="7434" spans="1:21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636"/>
        <v>4470</v>
      </c>
      <c r="J7434" s="2">
        <v>1</v>
      </c>
      <c r="K7434" s="2">
        <f t="shared" si="634"/>
        <v>14874000</v>
      </c>
      <c r="L7434" s="2">
        <v>1</v>
      </c>
      <c r="M7434" s="2">
        <f t="shared" si="635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637"/>
        <v>8</v>
      </c>
      <c r="S7434">
        <v>0.18</v>
      </c>
      <c r="T7434">
        <v>2.3E-3</v>
      </c>
      <c r="U7434">
        <f t="shared" si="638"/>
        <v>1.3799999999999999E-3</v>
      </c>
    </row>
    <row r="7435" spans="1:21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636"/>
        <v>4470</v>
      </c>
      <c r="J7435" s="2">
        <v>1</v>
      </c>
      <c r="K7435" s="2">
        <f t="shared" si="634"/>
        <v>14876000</v>
      </c>
      <c r="L7435" s="2">
        <v>1</v>
      </c>
      <c r="M7435" s="2">
        <f t="shared" si="635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637"/>
        <v>8</v>
      </c>
      <c r="S7435">
        <v>0.18</v>
      </c>
      <c r="T7435">
        <v>2.3E-3</v>
      </c>
      <c r="U7435">
        <f t="shared" si="638"/>
        <v>1.3799999999999999E-3</v>
      </c>
    </row>
    <row r="7436" spans="1:21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636"/>
        <v>4470</v>
      </c>
      <c r="J7436" s="2">
        <v>1</v>
      </c>
      <c r="K7436" s="2">
        <f t="shared" si="634"/>
        <v>14878000</v>
      </c>
      <c r="L7436" s="2">
        <v>1</v>
      </c>
      <c r="M7436" s="2">
        <f t="shared" si="635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637"/>
        <v>8</v>
      </c>
      <c r="S7436">
        <v>0.18</v>
      </c>
      <c r="T7436">
        <v>2.3E-3</v>
      </c>
      <c r="U7436">
        <f t="shared" si="638"/>
        <v>1.3799999999999999E-3</v>
      </c>
    </row>
    <row r="7437" spans="1:21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636"/>
        <v>4470</v>
      </c>
      <c r="J7437" s="2">
        <v>1</v>
      </c>
      <c r="K7437" s="2">
        <f t="shared" si="634"/>
        <v>14880000</v>
      </c>
      <c r="L7437" s="2">
        <v>1</v>
      </c>
      <c r="M7437" s="2">
        <f t="shared" si="635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637"/>
        <v>8</v>
      </c>
      <c r="S7437">
        <v>0.18</v>
      </c>
      <c r="T7437">
        <v>2.3E-3</v>
      </c>
      <c r="U7437">
        <f t="shared" si="638"/>
        <v>1.3799999999999999E-3</v>
      </c>
    </row>
    <row r="7438" spans="1:21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636"/>
        <v>4470</v>
      </c>
      <c r="J7438" s="2">
        <v>1</v>
      </c>
      <c r="K7438" s="2">
        <f t="shared" si="634"/>
        <v>14882000</v>
      </c>
      <c r="L7438" s="2">
        <v>1</v>
      </c>
      <c r="M7438" s="2">
        <f t="shared" si="635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637"/>
        <v>8</v>
      </c>
      <c r="S7438">
        <v>0.18</v>
      </c>
      <c r="T7438">
        <v>2.3E-3</v>
      </c>
      <c r="U7438">
        <f t="shared" si="638"/>
        <v>1.3799999999999999E-3</v>
      </c>
    </row>
    <row r="7439" spans="1:21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636"/>
        <v>4470</v>
      </c>
      <c r="J7439" s="2">
        <v>1</v>
      </c>
      <c r="K7439" s="2">
        <f t="shared" si="634"/>
        <v>14884000</v>
      </c>
      <c r="L7439" s="2">
        <v>1</v>
      </c>
      <c r="M7439" s="2">
        <f t="shared" si="635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637"/>
        <v>8</v>
      </c>
      <c r="S7439">
        <v>0.18</v>
      </c>
      <c r="T7439">
        <v>2.3E-3</v>
      </c>
      <c r="U7439">
        <f t="shared" si="638"/>
        <v>1.3799999999999999E-3</v>
      </c>
    </row>
    <row r="7440" spans="1:21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636"/>
        <v>4470</v>
      </c>
      <c r="J7440" s="2">
        <v>1</v>
      </c>
      <c r="K7440" s="2">
        <f t="shared" si="634"/>
        <v>14886000</v>
      </c>
      <c r="L7440" s="2">
        <v>1</v>
      </c>
      <c r="M7440" s="2">
        <f t="shared" si="635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637"/>
        <v>8</v>
      </c>
      <c r="S7440">
        <v>0.18</v>
      </c>
      <c r="T7440">
        <v>2.3E-3</v>
      </c>
      <c r="U7440">
        <f t="shared" si="638"/>
        <v>1.3799999999999999E-3</v>
      </c>
    </row>
    <row r="7441" spans="1:21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636"/>
        <v>4470</v>
      </c>
      <c r="J7441" s="2">
        <v>1</v>
      </c>
      <c r="K7441" s="2">
        <f t="shared" si="634"/>
        <v>14888000</v>
      </c>
      <c r="L7441" s="2">
        <v>1</v>
      </c>
      <c r="M7441" s="2">
        <f t="shared" si="635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637"/>
        <v>8</v>
      </c>
      <c r="S7441">
        <v>0.18</v>
      </c>
      <c r="T7441">
        <v>2.3E-3</v>
      </c>
      <c r="U7441">
        <f t="shared" si="638"/>
        <v>1.3799999999999999E-3</v>
      </c>
    </row>
    <row r="7442" spans="1:21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636"/>
        <v>4470</v>
      </c>
      <c r="J7442" s="2">
        <v>1</v>
      </c>
      <c r="K7442" s="2">
        <f t="shared" si="634"/>
        <v>14890000</v>
      </c>
      <c r="L7442" s="2">
        <v>1</v>
      </c>
      <c r="M7442" s="2">
        <f t="shared" si="635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637"/>
        <v>8</v>
      </c>
      <c r="S7442">
        <v>0.18</v>
      </c>
      <c r="T7442">
        <v>2.3E-3</v>
      </c>
      <c r="U7442">
        <f t="shared" si="638"/>
        <v>1.3799999999999999E-3</v>
      </c>
    </row>
    <row r="7443" spans="1:21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636"/>
        <v>4470</v>
      </c>
      <c r="J7443" s="2">
        <v>1</v>
      </c>
      <c r="K7443" s="2">
        <f t="shared" si="634"/>
        <v>14892000</v>
      </c>
      <c r="L7443" s="2">
        <v>1</v>
      </c>
      <c r="M7443" s="2">
        <f t="shared" si="635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637"/>
        <v>8</v>
      </c>
      <c r="S7443">
        <v>0.18</v>
      </c>
      <c r="T7443">
        <v>2.3E-3</v>
      </c>
      <c r="U7443">
        <f t="shared" si="638"/>
        <v>1.3799999999999999E-3</v>
      </c>
    </row>
    <row r="7444" spans="1:21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636"/>
        <v>4470</v>
      </c>
      <c r="J7444" s="2">
        <v>1</v>
      </c>
      <c r="K7444" s="2">
        <f t="shared" si="634"/>
        <v>14894000</v>
      </c>
      <c r="L7444" s="2">
        <v>1</v>
      </c>
      <c r="M7444" s="2">
        <f t="shared" si="635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637"/>
        <v>8</v>
      </c>
      <c r="S7444">
        <v>0.18</v>
      </c>
      <c r="T7444">
        <v>2.3E-3</v>
      </c>
      <c r="U7444">
        <f t="shared" si="638"/>
        <v>1.3799999999999999E-3</v>
      </c>
    </row>
    <row r="7445" spans="1:21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636"/>
        <v>4470</v>
      </c>
      <c r="J7445" s="2">
        <v>1</v>
      </c>
      <c r="K7445" s="2">
        <f t="shared" si="634"/>
        <v>14896000</v>
      </c>
      <c r="L7445" s="2">
        <v>1</v>
      </c>
      <c r="M7445" s="2">
        <f t="shared" si="635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637"/>
        <v>8</v>
      </c>
      <c r="S7445">
        <v>0.18</v>
      </c>
      <c r="T7445">
        <v>2.3E-3</v>
      </c>
      <c r="U7445">
        <f t="shared" si="638"/>
        <v>1.3799999999999999E-3</v>
      </c>
    </row>
    <row r="7446" spans="1:21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636"/>
        <v>4470</v>
      </c>
      <c r="J7446" s="2">
        <v>1</v>
      </c>
      <c r="K7446" s="2">
        <f t="shared" si="634"/>
        <v>14898000</v>
      </c>
      <c r="L7446" s="2">
        <v>1</v>
      </c>
      <c r="M7446" s="2">
        <f t="shared" si="635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637"/>
        <v>8</v>
      </c>
      <c r="S7446">
        <v>0.18</v>
      </c>
      <c r="T7446">
        <v>2.3E-3</v>
      </c>
      <c r="U7446">
        <f t="shared" si="638"/>
        <v>1.3799999999999999E-3</v>
      </c>
    </row>
    <row r="7447" spans="1:21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636"/>
        <v>4470</v>
      </c>
      <c r="J7447" s="2">
        <v>1</v>
      </c>
      <c r="K7447" s="2">
        <f t="shared" si="634"/>
        <v>14900000</v>
      </c>
      <c r="L7447" s="2">
        <v>1</v>
      </c>
      <c r="M7447" s="2">
        <f t="shared" si="635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637"/>
        <v>8</v>
      </c>
      <c r="S7447">
        <v>0.18</v>
      </c>
      <c r="T7447">
        <v>2.3E-3</v>
      </c>
      <c r="U7447">
        <f t="shared" si="638"/>
        <v>1.3799999999999999E-3</v>
      </c>
    </row>
    <row r="7448" spans="1:21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636"/>
        <v>4470</v>
      </c>
      <c r="J7448" s="2">
        <v>1</v>
      </c>
      <c r="K7448" s="2">
        <f t="shared" si="634"/>
        <v>14902000</v>
      </c>
      <c r="L7448" s="2">
        <v>1</v>
      </c>
      <c r="M7448" s="2">
        <f t="shared" si="635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637"/>
        <v>8</v>
      </c>
      <c r="S7448">
        <v>0.18</v>
      </c>
      <c r="T7448">
        <v>2.3E-3</v>
      </c>
      <c r="U7448">
        <f t="shared" si="638"/>
        <v>1.3799999999999999E-3</v>
      </c>
    </row>
    <row r="7449" spans="1:21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636"/>
        <v>4470</v>
      </c>
      <c r="J7449" s="2">
        <v>1</v>
      </c>
      <c r="K7449" s="2">
        <f t="shared" si="634"/>
        <v>14904000</v>
      </c>
      <c r="L7449" s="2">
        <v>1</v>
      </c>
      <c r="M7449" s="2">
        <f t="shared" si="635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637"/>
        <v>8</v>
      </c>
      <c r="S7449">
        <v>0.18</v>
      </c>
      <c r="T7449">
        <v>2.3E-3</v>
      </c>
      <c r="U7449">
        <f t="shared" si="638"/>
        <v>1.3799999999999999E-3</v>
      </c>
    </row>
    <row r="7450" spans="1:21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636"/>
        <v>4470</v>
      </c>
      <c r="J7450" s="2">
        <v>1</v>
      </c>
      <c r="K7450" s="2">
        <f t="shared" si="634"/>
        <v>14906000</v>
      </c>
      <c r="L7450" s="2">
        <v>1</v>
      </c>
      <c r="M7450" s="2">
        <f t="shared" si="635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637"/>
        <v>8</v>
      </c>
      <c r="S7450">
        <v>0.18</v>
      </c>
      <c r="T7450">
        <v>2.3E-3</v>
      </c>
      <c r="U7450">
        <f t="shared" si="638"/>
        <v>1.3799999999999999E-3</v>
      </c>
    </row>
    <row r="7451" spans="1:21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636"/>
        <v>4470</v>
      </c>
      <c r="J7451" s="2">
        <v>1</v>
      </c>
      <c r="K7451" s="2">
        <f t="shared" si="634"/>
        <v>14908000</v>
      </c>
      <c r="L7451" s="2">
        <v>1</v>
      </c>
      <c r="M7451" s="2">
        <f t="shared" si="635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637"/>
        <v>8</v>
      </c>
      <c r="S7451">
        <v>0.18</v>
      </c>
      <c r="T7451">
        <v>2.3E-3</v>
      </c>
      <c r="U7451">
        <f t="shared" si="638"/>
        <v>1.3799999999999999E-3</v>
      </c>
    </row>
    <row r="7452" spans="1:21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636"/>
        <v>4470</v>
      </c>
      <c r="J7452" s="2">
        <v>1</v>
      </c>
      <c r="K7452" s="2">
        <f t="shared" si="634"/>
        <v>14910000</v>
      </c>
      <c r="L7452" s="2">
        <v>1</v>
      </c>
      <c r="M7452" s="2">
        <f t="shared" si="635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637"/>
        <v>8</v>
      </c>
      <c r="S7452">
        <v>0.18</v>
      </c>
      <c r="T7452">
        <v>2.3E-3</v>
      </c>
      <c r="U7452">
        <f t="shared" si="638"/>
        <v>1.3799999999999999E-3</v>
      </c>
    </row>
    <row r="7453" spans="1:21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636"/>
        <v>4480</v>
      </c>
      <c r="I7453" s="1"/>
      <c r="J7453" s="1">
        <v>1</v>
      </c>
      <c r="K7453" s="1">
        <f t="shared" si="634"/>
        <v>14912000</v>
      </c>
      <c r="L7453" s="1">
        <v>1</v>
      </c>
      <c r="M7453" s="1">
        <f t="shared" si="635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637"/>
        <v>8</v>
      </c>
      <c r="S7453">
        <v>0.18</v>
      </c>
      <c r="T7453">
        <v>2.3E-3</v>
      </c>
      <c r="U7453">
        <f t="shared" si="638"/>
        <v>1.3799999999999999E-3</v>
      </c>
    </row>
    <row r="7454" spans="1:21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636"/>
        <v>4480</v>
      </c>
      <c r="I7454" s="1"/>
      <c r="J7454" s="1">
        <v>1</v>
      </c>
      <c r="K7454" s="1">
        <f t="shared" si="634"/>
        <v>14914000</v>
      </c>
      <c r="L7454" s="1">
        <v>1</v>
      </c>
      <c r="M7454" s="1">
        <f t="shared" si="635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637"/>
        <v>8</v>
      </c>
      <c r="S7454">
        <v>0.18</v>
      </c>
      <c r="T7454">
        <v>2.3E-3</v>
      </c>
      <c r="U7454">
        <f t="shared" si="638"/>
        <v>1.3799999999999999E-3</v>
      </c>
    </row>
    <row r="7455" spans="1:21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636"/>
        <v>4480</v>
      </c>
      <c r="I7455" s="1"/>
      <c r="J7455" s="1">
        <v>1</v>
      </c>
      <c r="K7455" s="1">
        <f t="shared" si="634"/>
        <v>14916000</v>
      </c>
      <c r="L7455" s="1">
        <v>1</v>
      </c>
      <c r="M7455" s="1">
        <f t="shared" si="635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637"/>
        <v>8</v>
      </c>
      <c r="S7455">
        <v>0.18</v>
      </c>
      <c r="T7455">
        <v>2.3E-3</v>
      </c>
      <c r="U7455">
        <f t="shared" si="638"/>
        <v>1.3799999999999999E-3</v>
      </c>
    </row>
    <row r="7456" spans="1:21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636"/>
        <v>4480</v>
      </c>
      <c r="I7456" s="1"/>
      <c r="J7456" s="1">
        <v>1</v>
      </c>
      <c r="K7456" s="1">
        <f t="shared" si="634"/>
        <v>14918000</v>
      </c>
      <c r="L7456" s="1">
        <v>1</v>
      </c>
      <c r="M7456" s="1">
        <f t="shared" si="635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637"/>
        <v>8</v>
      </c>
      <c r="S7456">
        <v>0.18</v>
      </c>
      <c r="T7456">
        <v>2.3E-3</v>
      </c>
      <c r="U7456">
        <f t="shared" si="638"/>
        <v>1.3799999999999999E-3</v>
      </c>
    </row>
    <row r="7457" spans="1:21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636"/>
        <v>4480</v>
      </c>
      <c r="I7457" s="1"/>
      <c r="J7457" s="1">
        <v>1</v>
      </c>
      <c r="K7457" s="1">
        <f t="shared" si="634"/>
        <v>14920000</v>
      </c>
      <c r="L7457" s="1">
        <v>1</v>
      </c>
      <c r="M7457" s="1">
        <f t="shared" si="635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637"/>
        <v>8</v>
      </c>
      <c r="S7457">
        <v>0.18</v>
      </c>
      <c r="T7457">
        <v>2.3E-3</v>
      </c>
      <c r="U7457">
        <f t="shared" si="638"/>
        <v>1.3799999999999999E-3</v>
      </c>
    </row>
    <row r="7458" spans="1:21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636"/>
        <v>4480</v>
      </c>
      <c r="I7458" s="1"/>
      <c r="J7458" s="1">
        <v>1</v>
      </c>
      <c r="K7458" s="1">
        <f t="shared" si="634"/>
        <v>14922000</v>
      </c>
      <c r="L7458" s="1">
        <v>1</v>
      </c>
      <c r="M7458" s="1">
        <f t="shared" si="635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637"/>
        <v>8</v>
      </c>
      <c r="S7458">
        <v>0.18</v>
      </c>
      <c r="T7458">
        <v>2.3E-3</v>
      </c>
      <c r="U7458">
        <f t="shared" si="638"/>
        <v>1.3799999999999999E-3</v>
      </c>
    </row>
    <row r="7459" spans="1:21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636"/>
        <v>4480</v>
      </c>
      <c r="I7459" s="1"/>
      <c r="J7459" s="1">
        <v>1</v>
      </c>
      <c r="K7459" s="1">
        <f t="shared" ref="K7459:K7522" si="639">10000+A7459*2000</f>
        <v>14924000</v>
      </c>
      <c r="L7459" s="1">
        <v>1</v>
      </c>
      <c r="M7459" s="1">
        <f t="shared" ref="M7459:M7522" si="640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637"/>
        <v>8</v>
      </c>
      <c r="S7459">
        <v>0.18</v>
      </c>
      <c r="T7459">
        <v>2.3E-3</v>
      </c>
      <c r="U7459">
        <f t="shared" si="638"/>
        <v>1.3799999999999999E-3</v>
      </c>
    </row>
    <row r="7460" spans="1:21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636"/>
        <v>4480</v>
      </c>
      <c r="I7460" s="1"/>
      <c r="J7460" s="1">
        <v>1</v>
      </c>
      <c r="K7460" s="1">
        <f t="shared" si="639"/>
        <v>14926000</v>
      </c>
      <c r="L7460" s="1">
        <v>1</v>
      </c>
      <c r="M7460" s="1">
        <f t="shared" si="640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637"/>
        <v>8</v>
      </c>
      <c r="S7460">
        <v>0.18</v>
      </c>
      <c r="T7460">
        <v>2.3E-3</v>
      </c>
      <c r="U7460">
        <f t="shared" si="638"/>
        <v>1.3799999999999999E-3</v>
      </c>
    </row>
    <row r="7461" spans="1:21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636"/>
        <v>4480</v>
      </c>
      <c r="I7461" s="1"/>
      <c r="J7461" s="1">
        <v>1</v>
      </c>
      <c r="K7461" s="1">
        <f t="shared" si="639"/>
        <v>14928000</v>
      </c>
      <c r="L7461" s="1">
        <v>1</v>
      </c>
      <c r="M7461" s="1">
        <f t="shared" si="640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637"/>
        <v>8</v>
      </c>
      <c r="S7461">
        <v>0.18</v>
      </c>
      <c r="T7461">
        <v>2.3E-3</v>
      </c>
      <c r="U7461">
        <f t="shared" si="638"/>
        <v>1.3799999999999999E-3</v>
      </c>
    </row>
    <row r="7462" spans="1:21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636"/>
        <v>4480</v>
      </c>
      <c r="I7462" s="1"/>
      <c r="J7462" s="1">
        <v>1</v>
      </c>
      <c r="K7462" s="1">
        <f t="shared" si="639"/>
        <v>14930000</v>
      </c>
      <c r="L7462" s="1">
        <v>1</v>
      </c>
      <c r="M7462" s="1">
        <f t="shared" si="640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637"/>
        <v>8</v>
      </c>
      <c r="S7462">
        <v>0.18</v>
      </c>
      <c r="T7462">
        <v>2.3E-3</v>
      </c>
      <c r="U7462">
        <f t="shared" si="638"/>
        <v>1.3799999999999999E-3</v>
      </c>
    </row>
    <row r="7463" spans="1:21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636"/>
        <v>4480</v>
      </c>
      <c r="I7463" s="1"/>
      <c r="J7463" s="1">
        <v>1</v>
      </c>
      <c r="K7463" s="1">
        <f t="shared" si="639"/>
        <v>14932000</v>
      </c>
      <c r="L7463" s="1">
        <v>1</v>
      </c>
      <c r="M7463" s="1">
        <f t="shared" si="640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637"/>
        <v>8</v>
      </c>
      <c r="S7463">
        <v>0.18</v>
      </c>
      <c r="T7463">
        <v>2.3E-3</v>
      </c>
      <c r="U7463">
        <f t="shared" si="638"/>
        <v>1.3799999999999999E-3</v>
      </c>
    </row>
    <row r="7464" spans="1:21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636"/>
        <v>4480</v>
      </c>
      <c r="I7464" s="1"/>
      <c r="J7464" s="1">
        <v>1</v>
      </c>
      <c r="K7464" s="1">
        <f t="shared" si="639"/>
        <v>14934000</v>
      </c>
      <c r="L7464" s="1">
        <v>1</v>
      </c>
      <c r="M7464" s="1">
        <f t="shared" si="640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637"/>
        <v>8</v>
      </c>
      <c r="S7464">
        <v>0.18</v>
      </c>
      <c r="T7464">
        <v>2.3E-3</v>
      </c>
      <c r="U7464">
        <f t="shared" si="638"/>
        <v>1.3799999999999999E-3</v>
      </c>
    </row>
    <row r="7465" spans="1:21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636"/>
        <v>4480</v>
      </c>
      <c r="I7465" s="1"/>
      <c r="J7465" s="1">
        <v>1</v>
      </c>
      <c r="K7465" s="1">
        <f t="shared" si="639"/>
        <v>14936000</v>
      </c>
      <c r="L7465" s="1">
        <v>1</v>
      </c>
      <c r="M7465" s="1">
        <f t="shared" si="640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637"/>
        <v>8</v>
      </c>
      <c r="S7465">
        <v>0.18</v>
      </c>
      <c r="T7465">
        <v>2.3E-3</v>
      </c>
      <c r="U7465">
        <f t="shared" si="638"/>
        <v>1.3799999999999999E-3</v>
      </c>
    </row>
    <row r="7466" spans="1:21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636"/>
        <v>4480</v>
      </c>
      <c r="I7466" s="1"/>
      <c r="J7466" s="1">
        <v>1</v>
      </c>
      <c r="K7466" s="1">
        <f t="shared" si="639"/>
        <v>14938000</v>
      </c>
      <c r="L7466" s="1">
        <v>1</v>
      </c>
      <c r="M7466" s="1">
        <f t="shared" si="640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637"/>
        <v>8</v>
      </c>
      <c r="S7466">
        <v>0.18</v>
      </c>
      <c r="T7466">
        <v>2.3E-3</v>
      </c>
      <c r="U7466">
        <f t="shared" si="638"/>
        <v>1.3799999999999999E-3</v>
      </c>
    </row>
    <row r="7467" spans="1:21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636"/>
        <v>4480</v>
      </c>
      <c r="I7467" s="1"/>
      <c r="J7467" s="1">
        <v>1</v>
      </c>
      <c r="K7467" s="1">
        <f t="shared" si="639"/>
        <v>14940000</v>
      </c>
      <c r="L7467" s="1">
        <v>1</v>
      </c>
      <c r="M7467" s="1">
        <f t="shared" si="640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637"/>
        <v>8</v>
      </c>
      <c r="S7467">
        <v>0.18</v>
      </c>
      <c r="T7467">
        <v>2.3E-3</v>
      </c>
      <c r="U7467">
        <f t="shared" si="638"/>
        <v>1.3799999999999999E-3</v>
      </c>
    </row>
    <row r="7468" spans="1:21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636"/>
        <v>4480</v>
      </c>
      <c r="I7468" s="1"/>
      <c r="J7468" s="1">
        <v>1</v>
      </c>
      <c r="K7468" s="1">
        <f t="shared" si="639"/>
        <v>14942000</v>
      </c>
      <c r="L7468" s="1">
        <v>1</v>
      </c>
      <c r="M7468" s="1">
        <f t="shared" si="640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637"/>
        <v>8</v>
      </c>
      <c r="S7468">
        <v>0.18</v>
      </c>
      <c r="T7468">
        <v>2.3E-3</v>
      </c>
      <c r="U7468">
        <f t="shared" si="638"/>
        <v>1.3799999999999999E-3</v>
      </c>
    </row>
    <row r="7469" spans="1:21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636"/>
        <v>4480</v>
      </c>
      <c r="I7469" s="1"/>
      <c r="J7469" s="1">
        <v>1</v>
      </c>
      <c r="K7469" s="1">
        <f t="shared" si="639"/>
        <v>14944000</v>
      </c>
      <c r="L7469" s="1">
        <v>1</v>
      </c>
      <c r="M7469" s="1">
        <f t="shared" si="640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637"/>
        <v>8</v>
      </c>
      <c r="S7469">
        <v>0.18</v>
      </c>
      <c r="T7469">
        <v>2.3E-3</v>
      </c>
      <c r="U7469">
        <f t="shared" si="638"/>
        <v>1.3799999999999999E-3</v>
      </c>
    </row>
    <row r="7470" spans="1:21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636"/>
        <v>4480</v>
      </c>
      <c r="I7470" s="1"/>
      <c r="J7470" s="1">
        <v>1</v>
      </c>
      <c r="K7470" s="1">
        <f t="shared" si="639"/>
        <v>14946000</v>
      </c>
      <c r="L7470" s="1">
        <v>1</v>
      </c>
      <c r="M7470" s="1">
        <f t="shared" si="640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637"/>
        <v>8</v>
      </c>
      <c r="S7470">
        <v>0.18</v>
      </c>
      <c r="T7470">
        <v>2.3E-3</v>
      </c>
      <c r="U7470">
        <f t="shared" si="638"/>
        <v>1.3799999999999999E-3</v>
      </c>
    </row>
    <row r="7471" spans="1:21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636"/>
        <v>4480</v>
      </c>
      <c r="I7471" s="1"/>
      <c r="J7471" s="1">
        <v>1</v>
      </c>
      <c r="K7471" s="1">
        <f t="shared" si="639"/>
        <v>14948000</v>
      </c>
      <c r="L7471" s="1">
        <v>1</v>
      </c>
      <c r="M7471" s="1">
        <f t="shared" si="640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637"/>
        <v>8</v>
      </c>
      <c r="S7471">
        <v>0.18</v>
      </c>
      <c r="T7471">
        <v>2.3E-3</v>
      </c>
      <c r="U7471">
        <f t="shared" si="638"/>
        <v>1.3799999999999999E-3</v>
      </c>
    </row>
    <row r="7472" spans="1:21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636"/>
        <v>4480</v>
      </c>
      <c r="I7472" s="1"/>
      <c r="J7472" s="1">
        <v>1</v>
      </c>
      <c r="K7472" s="1">
        <f t="shared" si="639"/>
        <v>14950000</v>
      </c>
      <c r="L7472" s="1">
        <v>1</v>
      </c>
      <c r="M7472" s="1">
        <f t="shared" si="640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637"/>
        <v>8</v>
      </c>
      <c r="S7472">
        <v>0.18</v>
      </c>
      <c r="T7472">
        <v>2.3E-3</v>
      </c>
      <c r="U7472">
        <f t="shared" si="638"/>
        <v>1.3799999999999999E-3</v>
      </c>
    </row>
    <row r="7473" spans="1:21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636"/>
        <v>4480</v>
      </c>
      <c r="I7473" s="1"/>
      <c r="J7473" s="1">
        <v>1</v>
      </c>
      <c r="K7473" s="1">
        <f t="shared" si="639"/>
        <v>14952000</v>
      </c>
      <c r="L7473" s="1">
        <v>1</v>
      </c>
      <c r="M7473" s="1">
        <f t="shared" si="640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637"/>
        <v>8</v>
      </c>
      <c r="S7473">
        <v>0.18</v>
      </c>
      <c r="T7473">
        <v>2.3E-3</v>
      </c>
      <c r="U7473">
        <f t="shared" si="638"/>
        <v>1.3799999999999999E-3</v>
      </c>
    </row>
    <row r="7474" spans="1:21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636"/>
        <v>4480</v>
      </c>
      <c r="I7474" s="1"/>
      <c r="J7474" s="1">
        <v>1</v>
      </c>
      <c r="K7474" s="1">
        <f t="shared" si="639"/>
        <v>14954000</v>
      </c>
      <c r="L7474" s="1">
        <v>1</v>
      </c>
      <c r="M7474" s="1">
        <f t="shared" si="640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637"/>
        <v>8</v>
      </c>
      <c r="S7474">
        <v>0.18</v>
      </c>
      <c r="T7474">
        <v>2.3E-3</v>
      </c>
      <c r="U7474">
        <f t="shared" si="638"/>
        <v>1.3799999999999999E-3</v>
      </c>
    </row>
    <row r="7475" spans="1:21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636"/>
        <v>4480</v>
      </c>
      <c r="I7475" s="1"/>
      <c r="J7475" s="1">
        <v>1</v>
      </c>
      <c r="K7475" s="1">
        <f t="shared" si="639"/>
        <v>14956000</v>
      </c>
      <c r="L7475" s="1">
        <v>1</v>
      </c>
      <c r="M7475" s="1">
        <f t="shared" si="640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637"/>
        <v>8</v>
      </c>
      <c r="S7475">
        <v>0.18</v>
      </c>
      <c r="T7475">
        <v>2.3E-3</v>
      </c>
      <c r="U7475">
        <f t="shared" si="638"/>
        <v>1.3799999999999999E-3</v>
      </c>
    </row>
    <row r="7476" spans="1:21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636"/>
        <v>4480</v>
      </c>
      <c r="I7476" s="1"/>
      <c r="J7476" s="1">
        <v>1</v>
      </c>
      <c r="K7476" s="1">
        <f t="shared" si="639"/>
        <v>14958000</v>
      </c>
      <c r="L7476" s="1">
        <v>1</v>
      </c>
      <c r="M7476" s="1">
        <f t="shared" si="640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637"/>
        <v>8</v>
      </c>
      <c r="S7476">
        <v>0.18</v>
      </c>
      <c r="T7476">
        <v>2.3E-3</v>
      </c>
      <c r="U7476">
        <f t="shared" si="638"/>
        <v>1.3799999999999999E-3</v>
      </c>
    </row>
    <row r="7477" spans="1:21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636"/>
        <v>4480</v>
      </c>
      <c r="I7477" s="1"/>
      <c r="J7477" s="1">
        <v>1</v>
      </c>
      <c r="K7477" s="1">
        <f t="shared" si="639"/>
        <v>14960000</v>
      </c>
      <c r="L7477" s="1">
        <v>1</v>
      </c>
      <c r="M7477" s="1">
        <f t="shared" si="640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637"/>
        <v>8</v>
      </c>
      <c r="S7477">
        <v>0.18</v>
      </c>
      <c r="T7477">
        <v>2.3E-3</v>
      </c>
      <c r="U7477">
        <f t="shared" si="638"/>
        <v>1.3799999999999999E-3</v>
      </c>
    </row>
    <row r="7478" spans="1:21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636"/>
        <v>4490</v>
      </c>
      <c r="I7478" s="1"/>
      <c r="J7478" s="1">
        <v>1</v>
      </c>
      <c r="K7478" s="1">
        <f t="shared" si="639"/>
        <v>14962000</v>
      </c>
      <c r="L7478" s="1">
        <v>1</v>
      </c>
      <c r="M7478" s="1">
        <f t="shared" si="640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637"/>
        <v>8</v>
      </c>
      <c r="S7478">
        <v>0.18</v>
      </c>
      <c r="T7478">
        <v>2.3E-3</v>
      </c>
      <c r="U7478">
        <f t="shared" si="638"/>
        <v>1.3799999999999999E-3</v>
      </c>
    </row>
    <row r="7479" spans="1:21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636"/>
        <v>4490</v>
      </c>
      <c r="I7479" s="1"/>
      <c r="J7479" s="1">
        <v>1</v>
      </c>
      <c r="K7479" s="1">
        <f t="shared" si="639"/>
        <v>14964000</v>
      </c>
      <c r="L7479" s="1">
        <v>1</v>
      </c>
      <c r="M7479" s="1">
        <f t="shared" si="640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637"/>
        <v>8</v>
      </c>
      <c r="S7479">
        <v>0.18</v>
      </c>
      <c r="T7479">
        <v>2.3E-3</v>
      </c>
      <c r="U7479">
        <f t="shared" si="638"/>
        <v>1.3799999999999999E-3</v>
      </c>
    </row>
    <row r="7480" spans="1:21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636"/>
        <v>4490</v>
      </c>
      <c r="I7480" s="1"/>
      <c r="J7480" s="1">
        <v>1</v>
      </c>
      <c r="K7480" s="1">
        <f t="shared" si="639"/>
        <v>14966000</v>
      </c>
      <c r="L7480" s="1">
        <v>1</v>
      </c>
      <c r="M7480" s="1">
        <f t="shared" si="640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637"/>
        <v>8</v>
      </c>
      <c r="S7480">
        <v>0.18</v>
      </c>
      <c r="T7480">
        <v>2.3E-3</v>
      </c>
      <c r="U7480">
        <f t="shared" si="638"/>
        <v>1.3799999999999999E-3</v>
      </c>
    </row>
    <row r="7481" spans="1:21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636"/>
        <v>4490</v>
      </c>
      <c r="I7481" s="1"/>
      <c r="J7481" s="1">
        <v>1</v>
      </c>
      <c r="K7481" s="1">
        <f t="shared" si="639"/>
        <v>14968000</v>
      </c>
      <c r="L7481" s="1">
        <v>1</v>
      </c>
      <c r="M7481" s="1">
        <f t="shared" si="640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637"/>
        <v>8</v>
      </c>
      <c r="S7481">
        <v>0.18</v>
      </c>
      <c r="T7481">
        <v>2.3E-3</v>
      </c>
      <c r="U7481">
        <f t="shared" si="638"/>
        <v>1.3799999999999999E-3</v>
      </c>
    </row>
    <row r="7482" spans="1:21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636"/>
        <v>4490</v>
      </c>
      <c r="I7482" s="1"/>
      <c r="J7482" s="1">
        <v>1</v>
      </c>
      <c r="K7482" s="1">
        <f t="shared" si="639"/>
        <v>14970000</v>
      </c>
      <c r="L7482" s="1">
        <v>1</v>
      </c>
      <c r="M7482" s="1">
        <f t="shared" si="640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637"/>
        <v>8</v>
      </c>
      <c r="S7482">
        <v>0.18</v>
      </c>
      <c r="T7482">
        <v>2.3E-3</v>
      </c>
      <c r="U7482">
        <f t="shared" si="638"/>
        <v>1.3799999999999999E-3</v>
      </c>
    </row>
    <row r="7483" spans="1:21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636"/>
        <v>4490</v>
      </c>
      <c r="I7483" s="1"/>
      <c r="J7483" s="1">
        <v>1</v>
      </c>
      <c r="K7483" s="1">
        <f t="shared" si="639"/>
        <v>14972000</v>
      </c>
      <c r="L7483" s="1">
        <v>1</v>
      </c>
      <c r="M7483" s="1">
        <f t="shared" si="640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637"/>
        <v>8</v>
      </c>
      <c r="S7483">
        <v>0.18</v>
      </c>
      <c r="T7483">
        <v>2.3E-3</v>
      </c>
      <c r="U7483">
        <f t="shared" si="638"/>
        <v>1.3799999999999999E-3</v>
      </c>
    </row>
    <row r="7484" spans="1:21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641">ROUNDDOWN(A7483/50*20+1500,-1)</f>
        <v>4490</v>
      </c>
      <c r="I7484" s="1"/>
      <c r="J7484" s="1">
        <v>1</v>
      </c>
      <c r="K7484" s="1">
        <f t="shared" si="639"/>
        <v>14974000</v>
      </c>
      <c r="L7484" s="1">
        <v>1</v>
      </c>
      <c r="M7484" s="1">
        <f t="shared" si="640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637"/>
        <v>8</v>
      </c>
      <c r="S7484">
        <v>0.18</v>
      </c>
      <c r="T7484">
        <v>2.3E-3</v>
      </c>
      <c r="U7484">
        <f t="shared" si="638"/>
        <v>1.3799999999999999E-3</v>
      </c>
    </row>
    <row r="7485" spans="1:21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641"/>
        <v>4490</v>
      </c>
      <c r="I7485" s="1"/>
      <c r="J7485" s="1">
        <v>1</v>
      </c>
      <c r="K7485" s="1">
        <f t="shared" si="639"/>
        <v>14976000</v>
      </c>
      <c r="L7485" s="1">
        <v>1</v>
      </c>
      <c r="M7485" s="1">
        <f t="shared" si="640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637"/>
        <v>8</v>
      </c>
      <c r="S7485">
        <v>0.18</v>
      </c>
      <c r="T7485">
        <v>2.3E-3</v>
      </c>
      <c r="U7485">
        <f t="shared" si="638"/>
        <v>1.3799999999999999E-3</v>
      </c>
    </row>
    <row r="7486" spans="1:21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641"/>
        <v>4490</v>
      </c>
      <c r="I7486" s="1"/>
      <c r="J7486" s="1">
        <v>1</v>
      </c>
      <c r="K7486" s="1">
        <f t="shared" si="639"/>
        <v>14978000</v>
      </c>
      <c r="L7486" s="1">
        <v>1</v>
      </c>
      <c r="M7486" s="1">
        <f t="shared" si="640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637"/>
        <v>8</v>
      </c>
      <c r="S7486">
        <v>0.18</v>
      </c>
      <c r="T7486">
        <v>2.3E-3</v>
      </c>
      <c r="U7486">
        <f t="shared" si="638"/>
        <v>1.3799999999999999E-3</v>
      </c>
    </row>
    <row r="7487" spans="1:21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641"/>
        <v>4490</v>
      </c>
      <c r="I7487" s="1"/>
      <c r="J7487" s="1">
        <v>1</v>
      </c>
      <c r="K7487" s="1">
        <f t="shared" si="639"/>
        <v>14980000</v>
      </c>
      <c r="L7487" s="1">
        <v>1</v>
      </c>
      <c r="M7487" s="1">
        <f t="shared" si="640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637"/>
        <v>8</v>
      </c>
      <c r="S7487">
        <v>0.18</v>
      </c>
      <c r="T7487">
        <v>2.3E-3</v>
      </c>
      <c r="U7487">
        <f t="shared" si="638"/>
        <v>1.3799999999999999E-3</v>
      </c>
    </row>
    <row r="7488" spans="1:21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641"/>
        <v>4490</v>
      </c>
      <c r="I7488" s="1"/>
      <c r="J7488" s="1">
        <v>1</v>
      </c>
      <c r="K7488" s="1">
        <f t="shared" si="639"/>
        <v>14982000</v>
      </c>
      <c r="L7488" s="1">
        <v>1</v>
      </c>
      <c r="M7488" s="1">
        <f t="shared" si="640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637"/>
        <v>8</v>
      </c>
      <c r="S7488">
        <v>0.18</v>
      </c>
      <c r="T7488">
        <v>2.3E-3</v>
      </c>
      <c r="U7488">
        <f t="shared" si="638"/>
        <v>1.3799999999999999E-3</v>
      </c>
    </row>
    <row r="7489" spans="1:21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641"/>
        <v>4490</v>
      </c>
      <c r="I7489" s="1"/>
      <c r="J7489" s="1">
        <v>1</v>
      </c>
      <c r="K7489" s="1">
        <f t="shared" si="639"/>
        <v>14984000</v>
      </c>
      <c r="L7489" s="1">
        <v>1</v>
      </c>
      <c r="M7489" s="1">
        <f t="shared" si="640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637"/>
        <v>8</v>
      </c>
      <c r="S7489">
        <v>0.18</v>
      </c>
      <c r="T7489">
        <v>2.3E-3</v>
      </c>
      <c r="U7489">
        <f t="shared" si="638"/>
        <v>1.3799999999999999E-3</v>
      </c>
    </row>
    <row r="7490" spans="1:21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641"/>
        <v>4490</v>
      </c>
      <c r="I7490" s="1"/>
      <c r="J7490" s="1">
        <v>1</v>
      </c>
      <c r="K7490" s="1">
        <f t="shared" si="639"/>
        <v>14986000</v>
      </c>
      <c r="L7490" s="1">
        <v>1</v>
      </c>
      <c r="M7490" s="1">
        <f t="shared" si="640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637"/>
        <v>8</v>
      </c>
      <c r="S7490">
        <v>0.18</v>
      </c>
      <c r="T7490">
        <v>2.3E-3</v>
      </c>
      <c r="U7490">
        <f t="shared" si="638"/>
        <v>1.3799999999999999E-3</v>
      </c>
    </row>
    <row r="7491" spans="1:21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641"/>
        <v>4490</v>
      </c>
      <c r="I7491" s="1"/>
      <c r="J7491" s="1">
        <v>1</v>
      </c>
      <c r="K7491" s="1">
        <f t="shared" si="639"/>
        <v>14988000</v>
      </c>
      <c r="L7491" s="1">
        <v>1</v>
      </c>
      <c r="M7491" s="1">
        <f t="shared" si="640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642">QUOTIENT(A7491,1000)+1</f>
        <v>8</v>
      </c>
      <c r="S7491">
        <v>0.18</v>
      </c>
      <c r="T7491">
        <v>2.3E-3</v>
      </c>
      <c r="U7491">
        <f t="shared" si="638"/>
        <v>1.3799999999999999E-3</v>
      </c>
    </row>
    <row r="7492" spans="1:21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641"/>
        <v>4490</v>
      </c>
      <c r="I7492" s="1"/>
      <c r="J7492" s="1">
        <v>1</v>
      </c>
      <c r="K7492" s="1">
        <f t="shared" si="639"/>
        <v>14990000</v>
      </c>
      <c r="L7492" s="1">
        <v>1</v>
      </c>
      <c r="M7492" s="1">
        <f t="shared" si="640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642"/>
        <v>8</v>
      </c>
      <c r="S7492">
        <v>0.18</v>
      </c>
      <c r="T7492">
        <v>2.3E-3</v>
      </c>
      <c r="U7492">
        <f t="shared" ref="U7492:U7555" si="643">T7492*0.6</f>
        <v>1.3799999999999999E-3</v>
      </c>
    </row>
    <row r="7493" spans="1:21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641"/>
        <v>4490</v>
      </c>
      <c r="I7493" s="1"/>
      <c r="J7493" s="1">
        <v>1</v>
      </c>
      <c r="K7493" s="1">
        <f t="shared" si="639"/>
        <v>14992000</v>
      </c>
      <c r="L7493" s="1">
        <v>1</v>
      </c>
      <c r="M7493" s="1">
        <f t="shared" si="640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642"/>
        <v>8</v>
      </c>
      <c r="S7493">
        <v>0.18</v>
      </c>
      <c r="T7493">
        <v>2.3E-3</v>
      </c>
      <c r="U7493">
        <f t="shared" si="643"/>
        <v>1.3799999999999999E-3</v>
      </c>
    </row>
    <row r="7494" spans="1:21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641"/>
        <v>4490</v>
      </c>
      <c r="I7494" s="1"/>
      <c r="J7494" s="1">
        <v>1</v>
      </c>
      <c r="K7494" s="1">
        <f t="shared" si="639"/>
        <v>14994000</v>
      </c>
      <c r="L7494" s="1">
        <v>1</v>
      </c>
      <c r="M7494" s="1">
        <f t="shared" si="640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642"/>
        <v>8</v>
      </c>
      <c r="S7494">
        <v>0.18</v>
      </c>
      <c r="T7494">
        <v>2.3E-3</v>
      </c>
      <c r="U7494">
        <f t="shared" si="643"/>
        <v>1.3799999999999999E-3</v>
      </c>
    </row>
    <row r="7495" spans="1:21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641"/>
        <v>4490</v>
      </c>
      <c r="I7495" s="1"/>
      <c r="J7495" s="1">
        <v>1</v>
      </c>
      <c r="K7495" s="1">
        <f t="shared" si="639"/>
        <v>14996000</v>
      </c>
      <c r="L7495" s="1">
        <v>1</v>
      </c>
      <c r="M7495" s="1">
        <f t="shared" si="640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642"/>
        <v>8</v>
      </c>
      <c r="S7495">
        <v>0.18</v>
      </c>
      <c r="T7495">
        <v>2.3E-3</v>
      </c>
      <c r="U7495">
        <f t="shared" si="643"/>
        <v>1.3799999999999999E-3</v>
      </c>
    </row>
    <row r="7496" spans="1:21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641"/>
        <v>4490</v>
      </c>
      <c r="I7496" s="1"/>
      <c r="J7496" s="1">
        <v>1</v>
      </c>
      <c r="K7496" s="1">
        <f t="shared" si="639"/>
        <v>14998000</v>
      </c>
      <c r="L7496" s="1">
        <v>1</v>
      </c>
      <c r="M7496" s="1">
        <f t="shared" si="640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642"/>
        <v>8</v>
      </c>
      <c r="S7496">
        <v>0.18</v>
      </c>
      <c r="T7496">
        <v>2.3E-3</v>
      </c>
      <c r="U7496">
        <f t="shared" si="643"/>
        <v>1.3799999999999999E-3</v>
      </c>
    </row>
    <row r="7497" spans="1:21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641"/>
        <v>4490</v>
      </c>
      <c r="I7497" s="1"/>
      <c r="J7497" s="1">
        <v>1</v>
      </c>
      <c r="K7497" s="1">
        <f t="shared" si="639"/>
        <v>15000000</v>
      </c>
      <c r="L7497" s="1">
        <v>1</v>
      </c>
      <c r="M7497" s="1">
        <f t="shared" si="640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642"/>
        <v>8</v>
      </c>
      <c r="S7497">
        <v>0.18</v>
      </c>
      <c r="T7497">
        <v>2.3E-3</v>
      </c>
      <c r="U7497">
        <f t="shared" si="643"/>
        <v>1.3799999999999999E-3</v>
      </c>
    </row>
    <row r="7498" spans="1:21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641"/>
        <v>4490</v>
      </c>
      <c r="I7498" s="1"/>
      <c r="J7498" s="1">
        <v>1</v>
      </c>
      <c r="K7498" s="1">
        <f t="shared" si="639"/>
        <v>15002000</v>
      </c>
      <c r="L7498" s="1">
        <v>1</v>
      </c>
      <c r="M7498" s="1">
        <f t="shared" si="640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642"/>
        <v>8</v>
      </c>
      <c r="S7498">
        <v>0.18</v>
      </c>
      <c r="T7498">
        <v>2.3E-3</v>
      </c>
      <c r="U7498">
        <f t="shared" si="643"/>
        <v>1.3799999999999999E-3</v>
      </c>
    </row>
    <row r="7499" spans="1:21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641"/>
        <v>4490</v>
      </c>
      <c r="I7499" s="1"/>
      <c r="J7499" s="1">
        <v>1</v>
      </c>
      <c r="K7499" s="1">
        <f t="shared" si="639"/>
        <v>15004000</v>
      </c>
      <c r="L7499" s="1">
        <v>1</v>
      </c>
      <c r="M7499" s="1">
        <f t="shared" si="640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642"/>
        <v>8</v>
      </c>
      <c r="S7499">
        <v>0.18</v>
      </c>
      <c r="T7499">
        <v>2.3E-3</v>
      </c>
      <c r="U7499">
        <f t="shared" si="643"/>
        <v>1.3799999999999999E-3</v>
      </c>
    </row>
    <row r="7500" spans="1:21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641"/>
        <v>4490</v>
      </c>
      <c r="I7500" s="1"/>
      <c r="J7500" s="1">
        <v>1</v>
      </c>
      <c r="K7500" s="1">
        <f t="shared" si="639"/>
        <v>15006000</v>
      </c>
      <c r="L7500" s="1">
        <v>1</v>
      </c>
      <c r="M7500" s="1">
        <f t="shared" si="640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642"/>
        <v>8</v>
      </c>
      <c r="S7500">
        <v>0.18</v>
      </c>
      <c r="T7500">
        <v>2.3E-3</v>
      </c>
      <c r="U7500">
        <f t="shared" si="643"/>
        <v>1.3799999999999999E-3</v>
      </c>
    </row>
    <row r="7501" spans="1:21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641"/>
        <v>4490</v>
      </c>
      <c r="I7501" s="1"/>
      <c r="J7501" s="1">
        <v>1</v>
      </c>
      <c r="K7501" s="1">
        <f t="shared" si="639"/>
        <v>15008000</v>
      </c>
      <c r="L7501" s="1">
        <v>1</v>
      </c>
      <c r="M7501" s="1">
        <f t="shared" si="640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642"/>
        <v>8</v>
      </c>
      <c r="S7501">
        <v>0.18</v>
      </c>
      <c r="T7501">
        <v>2.3E-3</v>
      </c>
      <c r="U7501">
        <f t="shared" si="643"/>
        <v>1.3799999999999999E-3</v>
      </c>
    </row>
    <row r="7502" spans="1:21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641"/>
        <v>4490</v>
      </c>
      <c r="I7502" s="1"/>
      <c r="J7502" s="1">
        <v>1</v>
      </c>
      <c r="K7502" s="1">
        <f t="shared" si="639"/>
        <v>15010000</v>
      </c>
      <c r="L7502" s="1">
        <v>1</v>
      </c>
      <c r="M7502" s="1">
        <f t="shared" si="640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642"/>
        <v>8</v>
      </c>
      <c r="S7502">
        <v>0.18</v>
      </c>
      <c r="T7502">
        <v>2.3E-3</v>
      </c>
      <c r="U7502">
        <f t="shared" si="643"/>
        <v>1.3799999999999999E-3</v>
      </c>
    </row>
    <row r="7503" spans="1:21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641"/>
        <v>4500</v>
      </c>
      <c r="I7503" s="5"/>
      <c r="J7503" s="5">
        <v>1</v>
      </c>
      <c r="K7503" s="5">
        <f t="shared" si="639"/>
        <v>15012000</v>
      </c>
      <c r="L7503" s="5">
        <v>1</v>
      </c>
      <c r="M7503" s="5">
        <f t="shared" si="640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642"/>
        <v>8</v>
      </c>
      <c r="S7503">
        <v>0.18</v>
      </c>
      <c r="T7503">
        <v>2.3E-3</v>
      </c>
      <c r="U7503">
        <f t="shared" si="643"/>
        <v>1.3799999999999999E-3</v>
      </c>
    </row>
    <row r="7504" spans="1:21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641"/>
        <v>4500</v>
      </c>
      <c r="I7504" s="1"/>
      <c r="J7504" s="1">
        <v>1</v>
      </c>
      <c r="K7504" s="1">
        <f t="shared" si="639"/>
        <v>15014000</v>
      </c>
      <c r="L7504" s="1">
        <v>1</v>
      </c>
      <c r="M7504" s="1">
        <f t="shared" si="640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642"/>
        <v>8</v>
      </c>
      <c r="S7504">
        <v>0.18</v>
      </c>
      <c r="T7504">
        <v>2.3E-3</v>
      </c>
      <c r="U7504">
        <f t="shared" si="643"/>
        <v>1.3799999999999999E-3</v>
      </c>
    </row>
    <row r="7505" spans="1:21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641"/>
        <v>4500</v>
      </c>
      <c r="I7505" s="1"/>
      <c r="J7505" s="1">
        <v>1</v>
      </c>
      <c r="K7505" s="1">
        <f t="shared" si="639"/>
        <v>15016000</v>
      </c>
      <c r="L7505" s="1">
        <v>1</v>
      </c>
      <c r="M7505" s="1">
        <f t="shared" si="640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642"/>
        <v>8</v>
      </c>
      <c r="S7505">
        <v>0.18</v>
      </c>
      <c r="T7505">
        <v>2.3E-3</v>
      </c>
      <c r="U7505">
        <f t="shared" si="643"/>
        <v>1.3799999999999999E-3</v>
      </c>
    </row>
    <row r="7506" spans="1:21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641"/>
        <v>4500</v>
      </c>
      <c r="I7506" s="1"/>
      <c r="J7506" s="1">
        <v>1</v>
      </c>
      <c r="K7506" s="1">
        <f t="shared" si="639"/>
        <v>15018000</v>
      </c>
      <c r="L7506" s="1">
        <v>1</v>
      </c>
      <c r="M7506" s="1">
        <f t="shared" si="640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642"/>
        <v>8</v>
      </c>
      <c r="S7506">
        <v>0.18</v>
      </c>
      <c r="T7506">
        <v>2.3E-3</v>
      </c>
      <c r="U7506">
        <f t="shared" si="643"/>
        <v>1.3799999999999999E-3</v>
      </c>
    </row>
    <row r="7507" spans="1:21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641"/>
        <v>4500</v>
      </c>
      <c r="I7507" s="1"/>
      <c r="J7507" s="1">
        <v>1</v>
      </c>
      <c r="K7507" s="1">
        <f t="shared" si="639"/>
        <v>15020000</v>
      </c>
      <c r="L7507" s="1">
        <v>1</v>
      </c>
      <c r="M7507" s="1">
        <f t="shared" si="640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642"/>
        <v>8</v>
      </c>
      <c r="S7507">
        <v>0.18</v>
      </c>
      <c r="T7507">
        <v>2.3E-3</v>
      </c>
      <c r="U7507">
        <f t="shared" si="643"/>
        <v>1.3799999999999999E-3</v>
      </c>
    </row>
    <row r="7508" spans="1:21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641"/>
        <v>4500</v>
      </c>
      <c r="I7508" s="1"/>
      <c r="J7508" s="1">
        <v>1</v>
      </c>
      <c r="K7508" s="1">
        <f t="shared" si="639"/>
        <v>15022000</v>
      </c>
      <c r="L7508" s="1">
        <v>1</v>
      </c>
      <c r="M7508" s="1">
        <f t="shared" si="640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642"/>
        <v>8</v>
      </c>
      <c r="S7508">
        <v>0.18</v>
      </c>
      <c r="T7508">
        <v>2.3E-3</v>
      </c>
      <c r="U7508">
        <f t="shared" si="643"/>
        <v>1.3799999999999999E-3</v>
      </c>
    </row>
    <row r="7509" spans="1:21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641"/>
        <v>4500</v>
      </c>
      <c r="I7509" s="1"/>
      <c r="J7509" s="1">
        <v>1</v>
      </c>
      <c r="K7509" s="1">
        <f t="shared" si="639"/>
        <v>15024000</v>
      </c>
      <c r="L7509" s="1">
        <v>1</v>
      </c>
      <c r="M7509" s="1">
        <f t="shared" si="640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642"/>
        <v>8</v>
      </c>
      <c r="S7509">
        <v>0.18</v>
      </c>
      <c r="T7509">
        <v>2.3E-3</v>
      </c>
      <c r="U7509">
        <f t="shared" si="643"/>
        <v>1.3799999999999999E-3</v>
      </c>
    </row>
    <row r="7510" spans="1:21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641"/>
        <v>4500</v>
      </c>
      <c r="I7510" s="1"/>
      <c r="J7510" s="1">
        <v>1</v>
      </c>
      <c r="K7510" s="1">
        <f t="shared" si="639"/>
        <v>15026000</v>
      </c>
      <c r="L7510" s="1">
        <v>1</v>
      </c>
      <c r="M7510" s="1">
        <f t="shared" si="640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642"/>
        <v>8</v>
      </c>
      <c r="S7510">
        <v>0.18</v>
      </c>
      <c r="T7510">
        <v>2.3E-3</v>
      </c>
      <c r="U7510">
        <f t="shared" si="643"/>
        <v>1.3799999999999999E-3</v>
      </c>
    </row>
    <row r="7511" spans="1:21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641"/>
        <v>4500</v>
      </c>
      <c r="I7511" s="1"/>
      <c r="J7511" s="1">
        <v>1</v>
      </c>
      <c r="K7511" s="1">
        <f t="shared" si="639"/>
        <v>15028000</v>
      </c>
      <c r="L7511" s="1">
        <v>1</v>
      </c>
      <c r="M7511" s="1">
        <f t="shared" si="640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642"/>
        <v>8</v>
      </c>
      <c r="S7511">
        <v>0.18</v>
      </c>
      <c r="T7511">
        <v>2.3E-3</v>
      </c>
      <c r="U7511">
        <f t="shared" si="643"/>
        <v>1.3799999999999999E-3</v>
      </c>
    </row>
    <row r="7512" spans="1:21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641"/>
        <v>4500</v>
      </c>
      <c r="I7512" s="1"/>
      <c r="J7512" s="1">
        <v>1</v>
      </c>
      <c r="K7512" s="1">
        <f t="shared" si="639"/>
        <v>15030000</v>
      </c>
      <c r="L7512" s="1">
        <v>1</v>
      </c>
      <c r="M7512" s="1">
        <f t="shared" si="640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642"/>
        <v>8</v>
      </c>
      <c r="S7512">
        <v>0.18</v>
      </c>
      <c r="T7512">
        <v>2.3E-3</v>
      </c>
      <c r="U7512">
        <f t="shared" si="643"/>
        <v>1.3799999999999999E-3</v>
      </c>
    </row>
    <row r="7513" spans="1:21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641"/>
        <v>4500</v>
      </c>
      <c r="I7513" s="1"/>
      <c r="J7513" s="1">
        <v>1</v>
      </c>
      <c r="K7513" s="1">
        <f t="shared" si="639"/>
        <v>15032000</v>
      </c>
      <c r="L7513" s="1">
        <v>1</v>
      </c>
      <c r="M7513" s="1">
        <f t="shared" si="640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642"/>
        <v>8</v>
      </c>
      <c r="S7513">
        <v>0.18</v>
      </c>
      <c r="T7513">
        <v>2.3E-3</v>
      </c>
      <c r="U7513">
        <f t="shared" si="643"/>
        <v>1.3799999999999999E-3</v>
      </c>
    </row>
    <row r="7514" spans="1:21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641"/>
        <v>4500</v>
      </c>
      <c r="I7514" s="1"/>
      <c r="J7514" s="1">
        <v>1</v>
      </c>
      <c r="K7514" s="1">
        <f t="shared" si="639"/>
        <v>15034000</v>
      </c>
      <c r="L7514" s="1">
        <v>1</v>
      </c>
      <c r="M7514" s="1">
        <f t="shared" si="640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642"/>
        <v>8</v>
      </c>
      <c r="S7514">
        <v>0.18</v>
      </c>
      <c r="T7514">
        <v>2.3E-3</v>
      </c>
      <c r="U7514">
        <f t="shared" si="643"/>
        <v>1.3799999999999999E-3</v>
      </c>
    </row>
    <row r="7515" spans="1:21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641"/>
        <v>4500</v>
      </c>
      <c r="I7515" s="1"/>
      <c r="J7515" s="1">
        <v>1</v>
      </c>
      <c r="K7515" s="1">
        <f t="shared" si="639"/>
        <v>15036000</v>
      </c>
      <c r="L7515" s="1">
        <v>1</v>
      </c>
      <c r="M7515" s="1">
        <f t="shared" si="640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642"/>
        <v>8</v>
      </c>
      <c r="S7515">
        <v>0.18</v>
      </c>
      <c r="T7515">
        <v>2.3E-3</v>
      </c>
      <c r="U7515">
        <f t="shared" si="643"/>
        <v>1.3799999999999999E-3</v>
      </c>
    </row>
    <row r="7516" spans="1:21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641"/>
        <v>4500</v>
      </c>
      <c r="I7516" s="1"/>
      <c r="J7516" s="1">
        <v>1</v>
      </c>
      <c r="K7516" s="1">
        <f t="shared" si="639"/>
        <v>15038000</v>
      </c>
      <c r="L7516" s="1">
        <v>1</v>
      </c>
      <c r="M7516" s="1">
        <f t="shared" si="640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642"/>
        <v>8</v>
      </c>
      <c r="S7516">
        <v>0.18</v>
      </c>
      <c r="T7516">
        <v>2.3E-3</v>
      </c>
      <c r="U7516">
        <f t="shared" si="643"/>
        <v>1.3799999999999999E-3</v>
      </c>
    </row>
    <row r="7517" spans="1:21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641"/>
        <v>4500</v>
      </c>
      <c r="I7517" s="1"/>
      <c r="J7517" s="1">
        <v>1</v>
      </c>
      <c r="K7517" s="1">
        <f t="shared" si="639"/>
        <v>15040000</v>
      </c>
      <c r="L7517" s="1">
        <v>1</v>
      </c>
      <c r="M7517" s="1">
        <f t="shared" si="640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642"/>
        <v>8</v>
      </c>
      <c r="S7517">
        <v>0.18</v>
      </c>
      <c r="T7517">
        <v>2.3E-3</v>
      </c>
      <c r="U7517">
        <f t="shared" si="643"/>
        <v>1.3799999999999999E-3</v>
      </c>
    </row>
    <row r="7518" spans="1:21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641"/>
        <v>4500</v>
      </c>
      <c r="I7518" s="1"/>
      <c r="J7518" s="1">
        <v>1</v>
      </c>
      <c r="K7518" s="1">
        <f t="shared" si="639"/>
        <v>15042000</v>
      </c>
      <c r="L7518" s="1">
        <v>1</v>
      </c>
      <c r="M7518" s="1">
        <f t="shared" si="640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642"/>
        <v>8</v>
      </c>
      <c r="S7518">
        <v>0.18</v>
      </c>
      <c r="T7518">
        <v>2.3E-3</v>
      </c>
      <c r="U7518">
        <f t="shared" si="643"/>
        <v>1.3799999999999999E-3</v>
      </c>
    </row>
    <row r="7519" spans="1:21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641"/>
        <v>4500</v>
      </c>
      <c r="I7519" s="1"/>
      <c r="J7519" s="1">
        <v>1</v>
      </c>
      <c r="K7519" s="1">
        <f t="shared" si="639"/>
        <v>15044000</v>
      </c>
      <c r="L7519" s="1">
        <v>1</v>
      </c>
      <c r="M7519" s="1">
        <f t="shared" si="640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642"/>
        <v>8</v>
      </c>
      <c r="S7519">
        <v>0.18</v>
      </c>
      <c r="T7519">
        <v>2.3E-3</v>
      </c>
      <c r="U7519">
        <f t="shared" si="643"/>
        <v>1.3799999999999999E-3</v>
      </c>
    </row>
    <row r="7520" spans="1:21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641"/>
        <v>4500</v>
      </c>
      <c r="I7520" s="1"/>
      <c r="J7520" s="1">
        <v>1</v>
      </c>
      <c r="K7520" s="1">
        <f t="shared" si="639"/>
        <v>15046000</v>
      </c>
      <c r="L7520" s="1">
        <v>1</v>
      </c>
      <c r="M7520" s="1">
        <f t="shared" si="640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642"/>
        <v>8</v>
      </c>
      <c r="S7520">
        <v>0.18</v>
      </c>
      <c r="T7520">
        <v>2.3E-3</v>
      </c>
      <c r="U7520">
        <f t="shared" si="643"/>
        <v>1.3799999999999999E-3</v>
      </c>
    </row>
    <row r="7521" spans="1:21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641"/>
        <v>4500</v>
      </c>
      <c r="I7521" s="1"/>
      <c r="J7521" s="1">
        <v>1</v>
      </c>
      <c r="K7521" s="1">
        <f t="shared" si="639"/>
        <v>15048000</v>
      </c>
      <c r="L7521" s="1">
        <v>1</v>
      </c>
      <c r="M7521" s="1">
        <f t="shared" si="640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642"/>
        <v>8</v>
      </c>
      <c r="S7521">
        <v>0.18</v>
      </c>
      <c r="T7521">
        <v>2.3E-3</v>
      </c>
      <c r="U7521">
        <f t="shared" si="643"/>
        <v>1.3799999999999999E-3</v>
      </c>
    </row>
    <row r="7522" spans="1:21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641"/>
        <v>4500</v>
      </c>
      <c r="I7522" s="1"/>
      <c r="J7522" s="1">
        <v>1</v>
      </c>
      <c r="K7522" s="1">
        <f t="shared" si="639"/>
        <v>15050000</v>
      </c>
      <c r="L7522" s="1">
        <v>1</v>
      </c>
      <c r="M7522" s="1">
        <f t="shared" si="640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642"/>
        <v>8</v>
      </c>
      <c r="S7522">
        <v>0.18</v>
      </c>
      <c r="T7522">
        <v>2.3E-3</v>
      </c>
      <c r="U7522">
        <f t="shared" si="643"/>
        <v>1.3799999999999999E-3</v>
      </c>
    </row>
    <row r="7523" spans="1:21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641"/>
        <v>4500</v>
      </c>
      <c r="I7523" s="1"/>
      <c r="J7523" s="1">
        <v>1</v>
      </c>
      <c r="K7523" s="1">
        <f t="shared" ref="K7523:K7586" si="644">10000+A7523*2000</f>
        <v>15052000</v>
      </c>
      <c r="L7523" s="1">
        <v>1</v>
      </c>
      <c r="M7523" s="1">
        <f t="shared" ref="M7523:M7586" si="645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642"/>
        <v>8</v>
      </c>
      <c r="S7523">
        <v>0.18</v>
      </c>
      <c r="T7523">
        <v>2.3E-3</v>
      </c>
      <c r="U7523">
        <f t="shared" si="643"/>
        <v>1.3799999999999999E-3</v>
      </c>
    </row>
    <row r="7524" spans="1:21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641"/>
        <v>4500</v>
      </c>
      <c r="I7524" s="1"/>
      <c r="J7524" s="1">
        <v>1</v>
      </c>
      <c r="K7524" s="1">
        <f t="shared" si="644"/>
        <v>15054000</v>
      </c>
      <c r="L7524" s="1">
        <v>1</v>
      </c>
      <c r="M7524" s="1">
        <f t="shared" si="645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642"/>
        <v>8</v>
      </c>
      <c r="S7524">
        <v>0.18</v>
      </c>
      <c r="T7524">
        <v>2.3E-3</v>
      </c>
      <c r="U7524">
        <f t="shared" si="643"/>
        <v>1.3799999999999999E-3</v>
      </c>
    </row>
    <row r="7525" spans="1:21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641"/>
        <v>4500</v>
      </c>
      <c r="I7525" s="1"/>
      <c r="J7525" s="1">
        <v>1</v>
      </c>
      <c r="K7525" s="1">
        <f t="shared" si="644"/>
        <v>15056000</v>
      </c>
      <c r="L7525" s="1">
        <v>1</v>
      </c>
      <c r="M7525" s="1">
        <f t="shared" si="645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642"/>
        <v>8</v>
      </c>
      <c r="S7525">
        <v>0.18</v>
      </c>
      <c r="T7525">
        <v>2.3E-3</v>
      </c>
      <c r="U7525">
        <f t="shared" si="643"/>
        <v>1.3799999999999999E-3</v>
      </c>
    </row>
    <row r="7526" spans="1:21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641"/>
        <v>4500</v>
      </c>
      <c r="I7526" s="1"/>
      <c r="J7526" s="1">
        <v>1</v>
      </c>
      <c r="K7526" s="1">
        <f t="shared" si="644"/>
        <v>15058000</v>
      </c>
      <c r="L7526" s="1">
        <v>1</v>
      </c>
      <c r="M7526" s="1">
        <f t="shared" si="645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642"/>
        <v>8</v>
      </c>
      <c r="S7526">
        <v>0.18</v>
      </c>
      <c r="T7526">
        <v>2.3E-3</v>
      </c>
      <c r="U7526">
        <f t="shared" si="643"/>
        <v>1.3799999999999999E-3</v>
      </c>
    </row>
    <row r="7527" spans="1:21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641"/>
        <v>4500</v>
      </c>
      <c r="I7527" s="1"/>
      <c r="J7527" s="1">
        <v>1</v>
      </c>
      <c r="K7527" s="1">
        <f t="shared" si="644"/>
        <v>15060000</v>
      </c>
      <c r="L7527" s="1">
        <v>1</v>
      </c>
      <c r="M7527" s="1">
        <f t="shared" si="645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642"/>
        <v>8</v>
      </c>
      <c r="S7527">
        <v>0.18</v>
      </c>
      <c r="T7527">
        <v>2.3E-3</v>
      </c>
      <c r="U7527">
        <f t="shared" si="643"/>
        <v>1.3799999999999999E-3</v>
      </c>
    </row>
    <row r="7528" spans="1:21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641"/>
        <v>4510</v>
      </c>
      <c r="I7528" s="1"/>
      <c r="J7528" s="1">
        <v>1</v>
      </c>
      <c r="K7528" s="1">
        <f t="shared" si="644"/>
        <v>15062000</v>
      </c>
      <c r="L7528" s="1">
        <v>1</v>
      </c>
      <c r="M7528" s="1">
        <f t="shared" si="645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642"/>
        <v>8</v>
      </c>
      <c r="S7528">
        <v>0.18</v>
      </c>
      <c r="T7528">
        <v>2.3E-3</v>
      </c>
      <c r="U7528">
        <f t="shared" si="643"/>
        <v>1.3799999999999999E-3</v>
      </c>
    </row>
    <row r="7529" spans="1:21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641"/>
        <v>4510</v>
      </c>
      <c r="I7529" s="1"/>
      <c r="J7529" s="1">
        <v>1</v>
      </c>
      <c r="K7529" s="1">
        <f t="shared" si="644"/>
        <v>15064000</v>
      </c>
      <c r="L7529" s="1">
        <v>1</v>
      </c>
      <c r="M7529" s="1">
        <f t="shared" si="645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642"/>
        <v>8</v>
      </c>
      <c r="S7529">
        <v>0.18</v>
      </c>
      <c r="T7529">
        <v>2.3E-3</v>
      </c>
      <c r="U7529">
        <f t="shared" si="643"/>
        <v>1.3799999999999999E-3</v>
      </c>
    </row>
    <row r="7530" spans="1:21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641"/>
        <v>4510</v>
      </c>
      <c r="I7530" s="1"/>
      <c r="J7530" s="1">
        <v>1</v>
      </c>
      <c r="K7530" s="1">
        <f t="shared" si="644"/>
        <v>15066000</v>
      </c>
      <c r="L7530" s="1">
        <v>1</v>
      </c>
      <c r="M7530" s="1">
        <f t="shared" si="645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642"/>
        <v>8</v>
      </c>
      <c r="S7530">
        <v>0.18</v>
      </c>
      <c r="T7530">
        <v>2.3E-3</v>
      </c>
      <c r="U7530">
        <f t="shared" si="643"/>
        <v>1.3799999999999999E-3</v>
      </c>
    </row>
    <row r="7531" spans="1:21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641"/>
        <v>4510</v>
      </c>
      <c r="I7531" s="1"/>
      <c r="J7531" s="1">
        <v>1</v>
      </c>
      <c r="K7531" s="1">
        <f t="shared" si="644"/>
        <v>15068000</v>
      </c>
      <c r="L7531" s="1">
        <v>1</v>
      </c>
      <c r="M7531" s="1">
        <f t="shared" si="645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642"/>
        <v>8</v>
      </c>
      <c r="S7531">
        <v>0.18</v>
      </c>
      <c r="T7531">
        <v>2.3E-3</v>
      </c>
      <c r="U7531">
        <f t="shared" si="643"/>
        <v>1.3799999999999999E-3</v>
      </c>
    </row>
    <row r="7532" spans="1:21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641"/>
        <v>4510</v>
      </c>
      <c r="I7532" s="1"/>
      <c r="J7532" s="1">
        <v>1</v>
      </c>
      <c r="K7532" s="1">
        <f t="shared" si="644"/>
        <v>15070000</v>
      </c>
      <c r="L7532" s="1">
        <v>1</v>
      </c>
      <c r="M7532" s="1">
        <f t="shared" si="645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642"/>
        <v>8</v>
      </c>
      <c r="S7532">
        <v>0.18</v>
      </c>
      <c r="T7532">
        <v>2.3E-3</v>
      </c>
      <c r="U7532">
        <f t="shared" si="643"/>
        <v>1.3799999999999999E-3</v>
      </c>
    </row>
    <row r="7533" spans="1:21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641"/>
        <v>4510</v>
      </c>
      <c r="I7533" s="1"/>
      <c r="J7533" s="1">
        <v>1</v>
      </c>
      <c r="K7533" s="1">
        <f t="shared" si="644"/>
        <v>15072000</v>
      </c>
      <c r="L7533" s="1">
        <v>1</v>
      </c>
      <c r="M7533" s="1">
        <f t="shared" si="645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642"/>
        <v>8</v>
      </c>
      <c r="S7533">
        <v>0.18</v>
      </c>
      <c r="T7533">
        <v>2.3E-3</v>
      </c>
      <c r="U7533">
        <f t="shared" si="643"/>
        <v>1.3799999999999999E-3</v>
      </c>
    </row>
    <row r="7534" spans="1:21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641"/>
        <v>4510</v>
      </c>
      <c r="I7534" s="1"/>
      <c r="J7534" s="1">
        <v>1</v>
      </c>
      <c r="K7534" s="1">
        <f t="shared" si="644"/>
        <v>15074000</v>
      </c>
      <c r="L7534" s="1">
        <v>1</v>
      </c>
      <c r="M7534" s="1">
        <f t="shared" si="645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642"/>
        <v>8</v>
      </c>
      <c r="S7534">
        <v>0.18</v>
      </c>
      <c r="T7534">
        <v>2.3E-3</v>
      </c>
      <c r="U7534">
        <f t="shared" si="643"/>
        <v>1.3799999999999999E-3</v>
      </c>
    </row>
    <row r="7535" spans="1:21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641"/>
        <v>4510</v>
      </c>
      <c r="I7535" s="1"/>
      <c r="J7535" s="1">
        <v>1</v>
      </c>
      <c r="K7535" s="1">
        <f t="shared" si="644"/>
        <v>15076000</v>
      </c>
      <c r="L7535" s="1">
        <v>1</v>
      </c>
      <c r="M7535" s="1">
        <f t="shared" si="645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642"/>
        <v>8</v>
      </c>
      <c r="S7535">
        <v>0.18</v>
      </c>
      <c r="T7535">
        <v>2.3E-3</v>
      </c>
      <c r="U7535">
        <f t="shared" si="643"/>
        <v>1.3799999999999999E-3</v>
      </c>
    </row>
    <row r="7536" spans="1:21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641"/>
        <v>4510</v>
      </c>
      <c r="I7536" s="1"/>
      <c r="J7536" s="1">
        <v>1</v>
      </c>
      <c r="K7536" s="1">
        <f t="shared" si="644"/>
        <v>15078000</v>
      </c>
      <c r="L7536" s="1">
        <v>1</v>
      </c>
      <c r="M7536" s="1">
        <f t="shared" si="645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642"/>
        <v>8</v>
      </c>
      <c r="S7536">
        <v>0.18</v>
      </c>
      <c r="T7536">
        <v>2.3E-3</v>
      </c>
      <c r="U7536">
        <f t="shared" si="643"/>
        <v>1.3799999999999999E-3</v>
      </c>
    </row>
    <row r="7537" spans="1:21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641"/>
        <v>4510</v>
      </c>
      <c r="I7537" s="1"/>
      <c r="J7537" s="1">
        <v>1</v>
      </c>
      <c r="K7537" s="1">
        <f t="shared" si="644"/>
        <v>15080000</v>
      </c>
      <c r="L7537" s="1">
        <v>1</v>
      </c>
      <c r="M7537" s="1">
        <f t="shared" si="645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642"/>
        <v>8</v>
      </c>
      <c r="S7537">
        <v>0.18</v>
      </c>
      <c r="T7537">
        <v>2.3E-3</v>
      </c>
      <c r="U7537">
        <f t="shared" si="643"/>
        <v>1.3799999999999999E-3</v>
      </c>
    </row>
    <row r="7538" spans="1:21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641"/>
        <v>4510</v>
      </c>
      <c r="I7538" s="1"/>
      <c r="J7538" s="1">
        <v>1</v>
      </c>
      <c r="K7538" s="1">
        <f t="shared" si="644"/>
        <v>15082000</v>
      </c>
      <c r="L7538" s="1">
        <v>1</v>
      </c>
      <c r="M7538" s="1">
        <f t="shared" si="645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642"/>
        <v>8</v>
      </c>
      <c r="S7538">
        <v>0.18</v>
      </c>
      <c r="T7538">
        <v>2.3E-3</v>
      </c>
      <c r="U7538">
        <f t="shared" si="643"/>
        <v>1.3799999999999999E-3</v>
      </c>
    </row>
    <row r="7539" spans="1:21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641"/>
        <v>4510</v>
      </c>
      <c r="I7539" s="1"/>
      <c r="J7539" s="1">
        <v>1</v>
      </c>
      <c r="K7539" s="1">
        <f t="shared" si="644"/>
        <v>15084000</v>
      </c>
      <c r="L7539" s="1">
        <v>1</v>
      </c>
      <c r="M7539" s="1">
        <f t="shared" si="645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642"/>
        <v>8</v>
      </c>
      <c r="S7539">
        <v>0.18</v>
      </c>
      <c r="T7539">
        <v>2.3E-3</v>
      </c>
      <c r="U7539">
        <f t="shared" si="643"/>
        <v>1.3799999999999999E-3</v>
      </c>
    </row>
    <row r="7540" spans="1:21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641"/>
        <v>4510</v>
      </c>
      <c r="I7540" s="1"/>
      <c r="J7540" s="1">
        <v>1</v>
      </c>
      <c r="K7540" s="1">
        <f t="shared" si="644"/>
        <v>15086000</v>
      </c>
      <c r="L7540" s="1">
        <v>1</v>
      </c>
      <c r="M7540" s="1">
        <f t="shared" si="645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642"/>
        <v>8</v>
      </c>
      <c r="S7540">
        <v>0.18</v>
      </c>
      <c r="T7540">
        <v>2.3E-3</v>
      </c>
      <c r="U7540">
        <f t="shared" si="643"/>
        <v>1.3799999999999999E-3</v>
      </c>
    </row>
    <row r="7541" spans="1:21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641"/>
        <v>4510</v>
      </c>
      <c r="I7541" s="1"/>
      <c r="J7541" s="1">
        <v>1</v>
      </c>
      <c r="K7541" s="1">
        <f t="shared" si="644"/>
        <v>15088000</v>
      </c>
      <c r="L7541" s="1">
        <v>1</v>
      </c>
      <c r="M7541" s="1">
        <f t="shared" si="645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642"/>
        <v>8</v>
      </c>
      <c r="S7541">
        <v>0.18</v>
      </c>
      <c r="T7541">
        <v>2.3E-3</v>
      </c>
      <c r="U7541">
        <f t="shared" si="643"/>
        <v>1.3799999999999999E-3</v>
      </c>
    </row>
    <row r="7542" spans="1:21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641"/>
        <v>4510</v>
      </c>
      <c r="I7542" s="1"/>
      <c r="J7542" s="1">
        <v>1</v>
      </c>
      <c r="K7542" s="1">
        <f t="shared" si="644"/>
        <v>15090000</v>
      </c>
      <c r="L7542" s="1">
        <v>1</v>
      </c>
      <c r="M7542" s="1">
        <f t="shared" si="645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642"/>
        <v>8</v>
      </c>
      <c r="S7542">
        <v>0.18</v>
      </c>
      <c r="T7542">
        <v>2.3E-3</v>
      </c>
      <c r="U7542">
        <f t="shared" si="643"/>
        <v>1.3799999999999999E-3</v>
      </c>
    </row>
    <row r="7543" spans="1:21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641"/>
        <v>4510</v>
      </c>
      <c r="I7543" s="1"/>
      <c r="J7543" s="1">
        <v>1</v>
      </c>
      <c r="K7543" s="1">
        <f t="shared" si="644"/>
        <v>15092000</v>
      </c>
      <c r="L7543" s="1">
        <v>1</v>
      </c>
      <c r="M7543" s="1">
        <f t="shared" si="645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642"/>
        <v>8</v>
      </c>
      <c r="S7543">
        <v>0.18</v>
      </c>
      <c r="T7543">
        <v>2.3E-3</v>
      </c>
      <c r="U7543">
        <f t="shared" si="643"/>
        <v>1.3799999999999999E-3</v>
      </c>
    </row>
    <row r="7544" spans="1:21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641"/>
        <v>4510</v>
      </c>
      <c r="I7544" s="1"/>
      <c r="J7544" s="1">
        <v>1</v>
      </c>
      <c r="K7544" s="1">
        <f t="shared" si="644"/>
        <v>15094000</v>
      </c>
      <c r="L7544" s="1">
        <v>1</v>
      </c>
      <c r="M7544" s="1">
        <f t="shared" si="645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642"/>
        <v>8</v>
      </c>
      <c r="S7544">
        <v>0.18</v>
      </c>
      <c r="T7544">
        <v>2.3E-3</v>
      </c>
      <c r="U7544">
        <f t="shared" si="643"/>
        <v>1.3799999999999999E-3</v>
      </c>
    </row>
    <row r="7545" spans="1:21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641"/>
        <v>4510</v>
      </c>
      <c r="I7545" s="1"/>
      <c r="J7545" s="1">
        <v>1</v>
      </c>
      <c r="K7545" s="1">
        <f t="shared" si="644"/>
        <v>15096000</v>
      </c>
      <c r="L7545" s="1">
        <v>1</v>
      </c>
      <c r="M7545" s="1">
        <f t="shared" si="645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642"/>
        <v>8</v>
      </c>
      <c r="S7545">
        <v>0.18</v>
      </c>
      <c r="T7545">
        <v>2.3E-3</v>
      </c>
      <c r="U7545">
        <f t="shared" si="643"/>
        <v>1.3799999999999999E-3</v>
      </c>
    </row>
    <row r="7546" spans="1:21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641"/>
        <v>4510</v>
      </c>
      <c r="I7546" s="1"/>
      <c r="J7546" s="1">
        <v>1</v>
      </c>
      <c r="K7546" s="1">
        <f t="shared" si="644"/>
        <v>15098000</v>
      </c>
      <c r="L7546" s="1">
        <v>1</v>
      </c>
      <c r="M7546" s="1">
        <f t="shared" si="645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642"/>
        <v>8</v>
      </c>
      <c r="S7546">
        <v>0.18</v>
      </c>
      <c r="T7546">
        <v>2.3E-3</v>
      </c>
      <c r="U7546">
        <f t="shared" si="643"/>
        <v>1.3799999999999999E-3</v>
      </c>
    </row>
    <row r="7547" spans="1:21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641"/>
        <v>4510</v>
      </c>
      <c r="I7547" s="1"/>
      <c r="J7547" s="1">
        <v>1</v>
      </c>
      <c r="K7547" s="1">
        <f t="shared" si="644"/>
        <v>15100000</v>
      </c>
      <c r="L7547" s="1">
        <v>1</v>
      </c>
      <c r="M7547" s="1">
        <f t="shared" si="645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642"/>
        <v>8</v>
      </c>
      <c r="S7547">
        <v>0.18</v>
      </c>
      <c r="T7547">
        <v>2.3E-3</v>
      </c>
      <c r="U7547">
        <f t="shared" si="643"/>
        <v>1.3799999999999999E-3</v>
      </c>
    </row>
    <row r="7548" spans="1:21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646">ROUNDDOWN(A7547/50*20+1500,-1)</f>
        <v>4510</v>
      </c>
      <c r="I7548" s="1"/>
      <c r="J7548" s="1">
        <v>1</v>
      </c>
      <c r="K7548" s="1">
        <f t="shared" si="644"/>
        <v>15102000</v>
      </c>
      <c r="L7548" s="1">
        <v>1</v>
      </c>
      <c r="M7548" s="1">
        <f t="shared" si="645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642"/>
        <v>8</v>
      </c>
      <c r="S7548">
        <v>0.18</v>
      </c>
      <c r="T7548">
        <v>2.3E-3</v>
      </c>
      <c r="U7548">
        <f t="shared" si="643"/>
        <v>1.3799999999999999E-3</v>
      </c>
    </row>
    <row r="7549" spans="1:21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646"/>
        <v>4510</v>
      </c>
      <c r="I7549" s="1"/>
      <c r="J7549" s="1">
        <v>1</v>
      </c>
      <c r="K7549" s="1">
        <f t="shared" si="644"/>
        <v>15104000</v>
      </c>
      <c r="L7549" s="1">
        <v>1</v>
      </c>
      <c r="M7549" s="1">
        <f t="shared" si="645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642"/>
        <v>8</v>
      </c>
      <c r="S7549">
        <v>0.18</v>
      </c>
      <c r="T7549">
        <v>2.3E-3</v>
      </c>
      <c r="U7549">
        <f t="shared" si="643"/>
        <v>1.3799999999999999E-3</v>
      </c>
    </row>
    <row r="7550" spans="1:21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646"/>
        <v>4510</v>
      </c>
      <c r="I7550" s="1"/>
      <c r="J7550" s="1">
        <v>1</v>
      </c>
      <c r="K7550" s="1">
        <f t="shared" si="644"/>
        <v>15106000</v>
      </c>
      <c r="L7550" s="1">
        <v>1</v>
      </c>
      <c r="M7550" s="1">
        <f t="shared" si="645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642"/>
        <v>8</v>
      </c>
      <c r="S7550">
        <v>0.18</v>
      </c>
      <c r="T7550">
        <v>2.3E-3</v>
      </c>
      <c r="U7550">
        <f t="shared" si="643"/>
        <v>1.3799999999999999E-3</v>
      </c>
    </row>
    <row r="7551" spans="1:21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646"/>
        <v>4510</v>
      </c>
      <c r="I7551" s="1"/>
      <c r="J7551" s="1">
        <v>1</v>
      </c>
      <c r="K7551" s="1">
        <f t="shared" si="644"/>
        <v>15108000</v>
      </c>
      <c r="L7551" s="1">
        <v>1</v>
      </c>
      <c r="M7551" s="1">
        <f t="shared" si="645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642"/>
        <v>8</v>
      </c>
      <c r="S7551">
        <v>0.18</v>
      </c>
      <c r="T7551">
        <v>2.3E-3</v>
      </c>
      <c r="U7551">
        <f t="shared" si="643"/>
        <v>1.3799999999999999E-3</v>
      </c>
    </row>
    <row r="7552" spans="1:21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646"/>
        <v>4510</v>
      </c>
      <c r="I7552" s="1"/>
      <c r="J7552" s="1">
        <v>1</v>
      </c>
      <c r="K7552" s="1">
        <f t="shared" si="644"/>
        <v>15110000</v>
      </c>
      <c r="L7552" s="1">
        <v>1</v>
      </c>
      <c r="M7552" s="1">
        <f t="shared" si="645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642"/>
        <v>8</v>
      </c>
      <c r="S7552">
        <v>0.18</v>
      </c>
      <c r="T7552">
        <v>2.3E-3</v>
      </c>
      <c r="U7552">
        <f t="shared" si="643"/>
        <v>1.3799999999999999E-3</v>
      </c>
    </row>
    <row r="7553" spans="1:21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646"/>
        <v>4520</v>
      </c>
      <c r="J7553" s="5">
        <v>1</v>
      </c>
      <c r="K7553" s="5">
        <f t="shared" si="644"/>
        <v>15112000</v>
      </c>
      <c r="L7553" s="5">
        <v>1</v>
      </c>
      <c r="M7553" s="5">
        <f t="shared" si="645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642"/>
        <v>8</v>
      </c>
      <c r="S7553">
        <v>0.18</v>
      </c>
      <c r="T7553">
        <v>2.3E-3</v>
      </c>
      <c r="U7553">
        <f t="shared" si="643"/>
        <v>1.3799999999999999E-3</v>
      </c>
    </row>
    <row r="7554" spans="1:21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646"/>
        <v>4520</v>
      </c>
      <c r="I7554" s="1"/>
      <c r="J7554" s="1">
        <v>1</v>
      </c>
      <c r="K7554" s="1">
        <f t="shared" si="644"/>
        <v>15114000</v>
      </c>
      <c r="L7554" s="1">
        <v>1</v>
      </c>
      <c r="M7554" s="1">
        <f t="shared" si="645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642"/>
        <v>8</v>
      </c>
      <c r="S7554">
        <v>0.18</v>
      </c>
      <c r="T7554">
        <v>2.3E-3</v>
      </c>
      <c r="U7554">
        <f t="shared" si="643"/>
        <v>1.3799999999999999E-3</v>
      </c>
    </row>
    <row r="7555" spans="1:21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646"/>
        <v>4520</v>
      </c>
      <c r="I7555" s="1"/>
      <c r="J7555" s="1">
        <v>1</v>
      </c>
      <c r="K7555" s="1">
        <f t="shared" si="644"/>
        <v>15116000</v>
      </c>
      <c r="L7555" s="1">
        <v>1</v>
      </c>
      <c r="M7555" s="1">
        <f t="shared" si="645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647">QUOTIENT(A7555,1000)+1</f>
        <v>8</v>
      </c>
      <c r="S7555">
        <v>0.18</v>
      </c>
      <c r="T7555">
        <v>2.3E-3</v>
      </c>
      <c r="U7555">
        <f t="shared" si="643"/>
        <v>1.3799999999999999E-3</v>
      </c>
    </row>
    <row r="7556" spans="1:21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646"/>
        <v>4520</v>
      </c>
      <c r="I7556" s="1"/>
      <c r="J7556" s="1">
        <v>1</v>
      </c>
      <c r="K7556" s="1">
        <f t="shared" si="644"/>
        <v>15118000</v>
      </c>
      <c r="L7556" s="1">
        <v>1</v>
      </c>
      <c r="M7556" s="1">
        <f t="shared" si="645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647"/>
        <v>8</v>
      </c>
      <c r="S7556">
        <v>0.18</v>
      </c>
      <c r="T7556">
        <v>2.3E-3</v>
      </c>
      <c r="U7556">
        <f t="shared" ref="U7556:U7619" si="648">T7556*0.6</f>
        <v>1.3799999999999999E-3</v>
      </c>
    </row>
    <row r="7557" spans="1:21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646"/>
        <v>4520</v>
      </c>
      <c r="I7557" s="1"/>
      <c r="J7557" s="1">
        <v>1</v>
      </c>
      <c r="K7557" s="1">
        <f t="shared" si="644"/>
        <v>15120000</v>
      </c>
      <c r="L7557" s="1">
        <v>1</v>
      </c>
      <c r="M7557" s="1">
        <f t="shared" si="645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647"/>
        <v>8</v>
      </c>
      <c r="S7557">
        <v>0.18</v>
      </c>
      <c r="T7557">
        <v>2.3E-3</v>
      </c>
      <c r="U7557">
        <f t="shared" si="648"/>
        <v>1.3799999999999999E-3</v>
      </c>
    </row>
    <row r="7558" spans="1:21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646"/>
        <v>4520</v>
      </c>
      <c r="I7558" s="1"/>
      <c r="J7558" s="1">
        <v>1</v>
      </c>
      <c r="K7558" s="1">
        <f t="shared" si="644"/>
        <v>15122000</v>
      </c>
      <c r="L7558" s="1">
        <v>1</v>
      </c>
      <c r="M7558" s="1">
        <f t="shared" si="645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647"/>
        <v>8</v>
      </c>
      <c r="S7558">
        <v>0.18</v>
      </c>
      <c r="T7558">
        <v>2.3E-3</v>
      </c>
      <c r="U7558">
        <f t="shared" si="648"/>
        <v>1.3799999999999999E-3</v>
      </c>
    </row>
    <row r="7559" spans="1:21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646"/>
        <v>4520</v>
      </c>
      <c r="I7559" s="1"/>
      <c r="J7559" s="1">
        <v>1</v>
      </c>
      <c r="K7559" s="1">
        <f t="shared" si="644"/>
        <v>15124000</v>
      </c>
      <c r="L7559" s="1">
        <v>1</v>
      </c>
      <c r="M7559" s="1">
        <f t="shared" si="645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647"/>
        <v>8</v>
      </c>
      <c r="S7559">
        <v>0.18</v>
      </c>
      <c r="T7559">
        <v>2.3E-3</v>
      </c>
      <c r="U7559">
        <f t="shared" si="648"/>
        <v>1.3799999999999999E-3</v>
      </c>
    </row>
    <row r="7560" spans="1:21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646"/>
        <v>4520</v>
      </c>
      <c r="I7560" s="1"/>
      <c r="J7560" s="1">
        <v>1</v>
      </c>
      <c r="K7560" s="1">
        <f t="shared" si="644"/>
        <v>15126000</v>
      </c>
      <c r="L7560" s="1">
        <v>1</v>
      </c>
      <c r="M7560" s="1">
        <f t="shared" si="645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647"/>
        <v>8</v>
      </c>
      <c r="S7560">
        <v>0.18</v>
      </c>
      <c r="T7560">
        <v>2.3E-3</v>
      </c>
      <c r="U7560">
        <f t="shared" si="648"/>
        <v>1.3799999999999999E-3</v>
      </c>
    </row>
    <row r="7561" spans="1:21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646"/>
        <v>4520</v>
      </c>
      <c r="I7561" s="1"/>
      <c r="J7561" s="1">
        <v>1</v>
      </c>
      <c r="K7561" s="1">
        <f t="shared" si="644"/>
        <v>15128000</v>
      </c>
      <c r="L7561" s="1">
        <v>1</v>
      </c>
      <c r="M7561" s="1">
        <f t="shared" si="645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647"/>
        <v>8</v>
      </c>
      <c r="S7561">
        <v>0.18</v>
      </c>
      <c r="T7561">
        <v>2.3E-3</v>
      </c>
      <c r="U7561">
        <f t="shared" si="648"/>
        <v>1.3799999999999999E-3</v>
      </c>
    </row>
    <row r="7562" spans="1:21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646"/>
        <v>4520</v>
      </c>
      <c r="I7562" s="1"/>
      <c r="J7562" s="1">
        <v>1</v>
      </c>
      <c r="K7562" s="1">
        <f t="shared" si="644"/>
        <v>15130000</v>
      </c>
      <c r="L7562" s="1">
        <v>1</v>
      </c>
      <c r="M7562" s="1">
        <f t="shared" si="645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647"/>
        <v>8</v>
      </c>
      <c r="S7562">
        <v>0.18</v>
      </c>
      <c r="T7562">
        <v>2.3E-3</v>
      </c>
      <c r="U7562">
        <f t="shared" si="648"/>
        <v>1.3799999999999999E-3</v>
      </c>
    </row>
    <row r="7563" spans="1:21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646"/>
        <v>4520</v>
      </c>
      <c r="I7563" s="1"/>
      <c r="J7563" s="1">
        <v>1</v>
      </c>
      <c r="K7563" s="1">
        <f t="shared" si="644"/>
        <v>15132000</v>
      </c>
      <c r="L7563" s="1">
        <v>1</v>
      </c>
      <c r="M7563" s="1">
        <f t="shared" si="645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647"/>
        <v>8</v>
      </c>
      <c r="S7563">
        <v>0.18</v>
      </c>
      <c r="T7563">
        <v>2.3E-3</v>
      </c>
      <c r="U7563">
        <f t="shared" si="648"/>
        <v>1.3799999999999999E-3</v>
      </c>
    </row>
    <row r="7564" spans="1:21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646"/>
        <v>4520</v>
      </c>
      <c r="I7564" s="1"/>
      <c r="J7564" s="1">
        <v>1</v>
      </c>
      <c r="K7564" s="1">
        <f t="shared" si="644"/>
        <v>15134000</v>
      </c>
      <c r="L7564" s="1">
        <v>1</v>
      </c>
      <c r="M7564" s="1">
        <f t="shared" si="645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647"/>
        <v>8</v>
      </c>
      <c r="S7564">
        <v>0.18</v>
      </c>
      <c r="T7564">
        <v>2.3E-3</v>
      </c>
      <c r="U7564">
        <f t="shared" si="648"/>
        <v>1.3799999999999999E-3</v>
      </c>
    </row>
    <row r="7565" spans="1:21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646"/>
        <v>4520</v>
      </c>
      <c r="I7565" s="1"/>
      <c r="J7565" s="1">
        <v>1</v>
      </c>
      <c r="K7565" s="1">
        <f t="shared" si="644"/>
        <v>15136000</v>
      </c>
      <c r="L7565" s="1">
        <v>1</v>
      </c>
      <c r="M7565" s="1">
        <f t="shared" si="645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647"/>
        <v>8</v>
      </c>
      <c r="S7565">
        <v>0.18</v>
      </c>
      <c r="T7565">
        <v>2.3E-3</v>
      </c>
      <c r="U7565">
        <f t="shared" si="648"/>
        <v>1.3799999999999999E-3</v>
      </c>
    </row>
    <row r="7566" spans="1:21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646"/>
        <v>4520</v>
      </c>
      <c r="I7566" s="1"/>
      <c r="J7566" s="1">
        <v>1</v>
      </c>
      <c r="K7566" s="1">
        <f t="shared" si="644"/>
        <v>15138000</v>
      </c>
      <c r="L7566" s="1">
        <v>1</v>
      </c>
      <c r="M7566" s="1">
        <f t="shared" si="645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647"/>
        <v>8</v>
      </c>
      <c r="S7566">
        <v>0.18</v>
      </c>
      <c r="T7566">
        <v>2.3E-3</v>
      </c>
      <c r="U7566">
        <f t="shared" si="648"/>
        <v>1.3799999999999999E-3</v>
      </c>
    </row>
    <row r="7567" spans="1:21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646"/>
        <v>4520</v>
      </c>
      <c r="I7567" s="1"/>
      <c r="J7567" s="1">
        <v>1</v>
      </c>
      <c r="K7567" s="1">
        <f t="shared" si="644"/>
        <v>15140000</v>
      </c>
      <c r="L7567" s="1">
        <v>1</v>
      </c>
      <c r="M7567" s="1">
        <f t="shared" si="645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647"/>
        <v>8</v>
      </c>
      <c r="S7567">
        <v>0.18</v>
      </c>
      <c r="T7567">
        <v>2.3E-3</v>
      </c>
      <c r="U7567">
        <f t="shared" si="648"/>
        <v>1.3799999999999999E-3</v>
      </c>
    </row>
    <row r="7568" spans="1:21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646"/>
        <v>4520</v>
      </c>
      <c r="I7568" s="1"/>
      <c r="J7568" s="1">
        <v>1</v>
      </c>
      <c r="K7568" s="1">
        <f t="shared" si="644"/>
        <v>15142000</v>
      </c>
      <c r="L7568" s="1">
        <v>1</v>
      </c>
      <c r="M7568" s="1">
        <f t="shared" si="645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647"/>
        <v>8</v>
      </c>
      <c r="S7568">
        <v>0.18</v>
      </c>
      <c r="T7568">
        <v>2.3E-3</v>
      </c>
      <c r="U7568">
        <f t="shared" si="648"/>
        <v>1.3799999999999999E-3</v>
      </c>
    </row>
    <row r="7569" spans="1:21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646"/>
        <v>4520</v>
      </c>
      <c r="I7569" s="1"/>
      <c r="J7569" s="1">
        <v>1</v>
      </c>
      <c r="K7569" s="1">
        <f t="shared" si="644"/>
        <v>15144000</v>
      </c>
      <c r="L7569" s="1">
        <v>1</v>
      </c>
      <c r="M7569" s="1">
        <f t="shared" si="645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647"/>
        <v>8</v>
      </c>
      <c r="S7569">
        <v>0.18</v>
      </c>
      <c r="T7569">
        <v>2.3E-3</v>
      </c>
      <c r="U7569">
        <f t="shared" si="648"/>
        <v>1.3799999999999999E-3</v>
      </c>
    </row>
    <row r="7570" spans="1:21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646"/>
        <v>4520</v>
      </c>
      <c r="I7570" s="1"/>
      <c r="J7570" s="1">
        <v>1</v>
      </c>
      <c r="K7570" s="1">
        <f t="shared" si="644"/>
        <v>15146000</v>
      </c>
      <c r="L7570" s="1">
        <v>1</v>
      </c>
      <c r="M7570" s="1">
        <f t="shared" si="645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647"/>
        <v>8</v>
      </c>
      <c r="S7570">
        <v>0.18</v>
      </c>
      <c r="T7570">
        <v>2.3E-3</v>
      </c>
      <c r="U7570">
        <f t="shared" si="648"/>
        <v>1.3799999999999999E-3</v>
      </c>
    </row>
    <row r="7571" spans="1:21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646"/>
        <v>4520</v>
      </c>
      <c r="I7571" s="1"/>
      <c r="J7571" s="1">
        <v>1</v>
      </c>
      <c r="K7571" s="1">
        <f t="shared" si="644"/>
        <v>15148000</v>
      </c>
      <c r="L7571" s="1">
        <v>1</v>
      </c>
      <c r="M7571" s="1">
        <f t="shared" si="645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647"/>
        <v>8</v>
      </c>
      <c r="S7571">
        <v>0.18</v>
      </c>
      <c r="T7571">
        <v>2.3E-3</v>
      </c>
      <c r="U7571">
        <f t="shared" si="648"/>
        <v>1.3799999999999999E-3</v>
      </c>
    </row>
    <row r="7572" spans="1:21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646"/>
        <v>4520</v>
      </c>
      <c r="I7572" s="1"/>
      <c r="J7572" s="1">
        <v>1</v>
      </c>
      <c r="K7572" s="1">
        <f t="shared" si="644"/>
        <v>15150000</v>
      </c>
      <c r="L7572" s="1">
        <v>1</v>
      </c>
      <c r="M7572" s="1">
        <f t="shared" si="645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647"/>
        <v>8</v>
      </c>
      <c r="S7572">
        <v>0.18</v>
      </c>
      <c r="T7572">
        <v>2.3E-3</v>
      </c>
      <c r="U7572">
        <f t="shared" si="648"/>
        <v>1.3799999999999999E-3</v>
      </c>
    </row>
    <row r="7573" spans="1:21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646"/>
        <v>4520</v>
      </c>
      <c r="I7573" s="1"/>
      <c r="J7573" s="1">
        <v>1</v>
      </c>
      <c r="K7573" s="1">
        <f t="shared" si="644"/>
        <v>15152000</v>
      </c>
      <c r="L7573" s="1">
        <v>1</v>
      </c>
      <c r="M7573" s="1">
        <f t="shared" si="645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647"/>
        <v>8</v>
      </c>
      <c r="S7573">
        <v>0.18</v>
      </c>
      <c r="T7573">
        <v>2.3E-3</v>
      </c>
      <c r="U7573">
        <f t="shared" si="648"/>
        <v>1.3799999999999999E-3</v>
      </c>
    </row>
    <row r="7574" spans="1:21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646"/>
        <v>4520</v>
      </c>
      <c r="I7574" s="1"/>
      <c r="J7574" s="1">
        <v>1</v>
      </c>
      <c r="K7574" s="1">
        <f t="shared" si="644"/>
        <v>15154000</v>
      </c>
      <c r="L7574" s="1">
        <v>1</v>
      </c>
      <c r="M7574" s="1">
        <f t="shared" si="645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647"/>
        <v>8</v>
      </c>
      <c r="S7574">
        <v>0.18</v>
      </c>
      <c r="T7574">
        <v>2.3E-3</v>
      </c>
      <c r="U7574">
        <f t="shared" si="648"/>
        <v>1.3799999999999999E-3</v>
      </c>
    </row>
    <row r="7575" spans="1:21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646"/>
        <v>4520</v>
      </c>
      <c r="I7575" s="1"/>
      <c r="J7575" s="1">
        <v>1</v>
      </c>
      <c r="K7575" s="1">
        <f t="shared" si="644"/>
        <v>15156000</v>
      </c>
      <c r="L7575" s="1">
        <v>1</v>
      </c>
      <c r="M7575" s="1">
        <f t="shared" si="645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647"/>
        <v>8</v>
      </c>
      <c r="S7575">
        <v>0.18</v>
      </c>
      <c r="T7575">
        <v>2.3E-3</v>
      </c>
      <c r="U7575">
        <f t="shared" si="648"/>
        <v>1.3799999999999999E-3</v>
      </c>
    </row>
    <row r="7576" spans="1:21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646"/>
        <v>4520</v>
      </c>
      <c r="I7576" s="1"/>
      <c r="J7576" s="1">
        <v>1</v>
      </c>
      <c r="K7576" s="1">
        <f t="shared" si="644"/>
        <v>15158000</v>
      </c>
      <c r="L7576" s="1">
        <v>1</v>
      </c>
      <c r="M7576" s="1">
        <f t="shared" si="645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647"/>
        <v>8</v>
      </c>
      <c r="S7576">
        <v>0.18</v>
      </c>
      <c r="T7576">
        <v>2.3E-3</v>
      </c>
      <c r="U7576">
        <f t="shared" si="648"/>
        <v>1.3799999999999999E-3</v>
      </c>
    </row>
    <row r="7577" spans="1:21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646"/>
        <v>4520</v>
      </c>
      <c r="I7577" s="1"/>
      <c r="J7577" s="1">
        <v>1</v>
      </c>
      <c r="K7577" s="1">
        <f t="shared" si="644"/>
        <v>15160000</v>
      </c>
      <c r="L7577" s="1">
        <v>1</v>
      </c>
      <c r="M7577" s="1">
        <f t="shared" si="645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647"/>
        <v>8</v>
      </c>
      <c r="S7577">
        <v>0.18</v>
      </c>
      <c r="T7577">
        <v>2.3E-3</v>
      </c>
      <c r="U7577">
        <f t="shared" si="648"/>
        <v>1.3799999999999999E-3</v>
      </c>
    </row>
    <row r="7578" spans="1:21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646"/>
        <v>4530</v>
      </c>
      <c r="I7578" s="1"/>
      <c r="J7578" s="1">
        <v>1</v>
      </c>
      <c r="K7578" s="1">
        <f t="shared" si="644"/>
        <v>15162000</v>
      </c>
      <c r="L7578" s="1">
        <v>1</v>
      </c>
      <c r="M7578" s="1">
        <f t="shared" si="645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647"/>
        <v>8</v>
      </c>
      <c r="S7578">
        <v>0.18</v>
      </c>
      <c r="T7578">
        <v>2.3E-3</v>
      </c>
      <c r="U7578">
        <f t="shared" si="648"/>
        <v>1.3799999999999999E-3</v>
      </c>
    </row>
    <row r="7579" spans="1:21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646"/>
        <v>4530</v>
      </c>
      <c r="I7579" s="1"/>
      <c r="J7579" s="1">
        <v>1</v>
      </c>
      <c r="K7579" s="1">
        <f t="shared" si="644"/>
        <v>15164000</v>
      </c>
      <c r="L7579" s="1">
        <v>1</v>
      </c>
      <c r="M7579" s="1">
        <f t="shared" si="645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647"/>
        <v>8</v>
      </c>
      <c r="S7579">
        <v>0.18</v>
      </c>
      <c r="T7579">
        <v>2.3E-3</v>
      </c>
      <c r="U7579">
        <f t="shared" si="648"/>
        <v>1.3799999999999999E-3</v>
      </c>
    </row>
    <row r="7580" spans="1:21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646"/>
        <v>4530</v>
      </c>
      <c r="I7580" s="1"/>
      <c r="J7580" s="1">
        <v>1</v>
      </c>
      <c r="K7580" s="1">
        <f t="shared" si="644"/>
        <v>15166000</v>
      </c>
      <c r="L7580" s="1">
        <v>1</v>
      </c>
      <c r="M7580" s="1">
        <f t="shared" si="645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647"/>
        <v>8</v>
      </c>
      <c r="S7580">
        <v>0.18</v>
      </c>
      <c r="T7580">
        <v>2.3E-3</v>
      </c>
      <c r="U7580">
        <f t="shared" si="648"/>
        <v>1.3799999999999999E-3</v>
      </c>
    </row>
    <row r="7581" spans="1:21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646"/>
        <v>4530</v>
      </c>
      <c r="I7581" s="1"/>
      <c r="J7581" s="1">
        <v>1</v>
      </c>
      <c r="K7581" s="1">
        <f t="shared" si="644"/>
        <v>15168000</v>
      </c>
      <c r="L7581" s="1">
        <v>1</v>
      </c>
      <c r="M7581" s="1">
        <f t="shared" si="645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647"/>
        <v>8</v>
      </c>
      <c r="S7581">
        <v>0.18</v>
      </c>
      <c r="T7581">
        <v>2.3E-3</v>
      </c>
      <c r="U7581">
        <f t="shared" si="648"/>
        <v>1.3799999999999999E-3</v>
      </c>
    </row>
    <row r="7582" spans="1:21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646"/>
        <v>4530</v>
      </c>
      <c r="I7582" s="1"/>
      <c r="J7582" s="1">
        <v>1</v>
      </c>
      <c r="K7582" s="1">
        <f t="shared" si="644"/>
        <v>15170000</v>
      </c>
      <c r="L7582" s="1">
        <v>1</v>
      </c>
      <c r="M7582" s="1">
        <f t="shared" si="645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647"/>
        <v>8</v>
      </c>
      <c r="S7582">
        <v>0.18</v>
      </c>
      <c r="T7582">
        <v>2.3E-3</v>
      </c>
      <c r="U7582">
        <f t="shared" si="648"/>
        <v>1.3799999999999999E-3</v>
      </c>
    </row>
    <row r="7583" spans="1:21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646"/>
        <v>4530</v>
      </c>
      <c r="I7583" s="1"/>
      <c r="J7583" s="1">
        <v>1</v>
      </c>
      <c r="K7583" s="1">
        <f t="shared" si="644"/>
        <v>15172000</v>
      </c>
      <c r="L7583" s="1">
        <v>1</v>
      </c>
      <c r="M7583" s="1">
        <f t="shared" si="645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647"/>
        <v>8</v>
      </c>
      <c r="S7583">
        <v>0.18</v>
      </c>
      <c r="T7583">
        <v>2.3E-3</v>
      </c>
      <c r="U7583">
        <f t="shared" si="648"/>
        <v>1.3799999999999999E-3</v>
      </c>
    </row>
    <row r="7584" spans="1:21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646"/>
        <v>4530</v>
      </c>
      <c r="I7584" s="1"/>
      <c r="J7584" s="1">
        <v>1</v>
      </c>
      <c r="K7584" s="1">
        <f t="shared" si="644"/>
        <v>15174000</v>
      </c>
      <c r="L7584" s="1">
        <v>1</v>
      </c>
      <c r="M7584" s="1">
        <f t="shared" si="645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647"/>
        <v>8</v>
      </c>
      <c r="S7584">
        <v>0.18</v>
      </c>
      <c r="T7584">
        <v>2.3E-3</v>
      </c>
      <c r="U7584">
        <f t="shared" si="648"/>
        <v>1.3799999999999999E-3</v>
      </c>
    </row>
    <row r="7585" spans="1:21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646"/>
        <v>4530</v>
      </c>
      <c r="I7585" s="1"/>
      <c r="J7585" s="1">
        <v>1</v>
      </c>
      <c r="K7585" s="1">
        <f t="shared" si="644"/>
        <v>15176000</v>
      </c>
      <c r="L7585" s="1">
        <v>1</v>
      </c>
      <c r="M7585" s="1">
        <f t="shared" si="645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647"/>
        <v>8</v>
      </c>
      <c r="S7585">
        <v>0.18</v>
      </c>
      <c r="T7585">
        <v>2.3E-3</v>
      </c>
      <c r="U7585">
        <f t="shared" si="648"/>
        <v>1.3799999999999999E-3</v>
      </c>
    </row>
    <row r="7586" spans="1:21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646"/>
        <v>4530</v>
      </c>
      <c r="I7586" s="1"/>
      <c r="J7586" s="1">
        <v>1</v>
      </c>
      <c r="K7586" s="1">
        <f t="shared" si="644"/>
        <v>15178000</v>
      </c>
      <c r="L7586" s="1">
        <v>1</v>
      </c>
      <c r="M7586" s="1">
        <f t="shared" si="645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647"/>
        <v>8</v>
      </c>
      <c r="S7586">
        <v>0.18</v>
      </c>
      <c r="T7586">
        <v>2.3E-3</v>
      </c>
      <c r="U7586">
        <f t="shared" si="648"/>
        <v>1.3799999999999999E-3</v>
      </c>
    </row>
    <row r="7587" spans="1:21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646"/>
        <v>4530</v>
      </c>
      <c r="I7587" s="1"/>
      <c r="J7587" s="1">
        <v>1</v>
      </c>
      <c r="K7587" s="1">
        <f t="shared" ref="K7587:K7602" si="649">10000+A7587*2000</f>
        <v>15180000</v>
      </c>
      <c r="L7587" s="1">
        <v>1</v>
      </c>
      <c r="M7587" s="1">
        <f t="shared" ref="M7587:M7602" si="650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647"/>
        <v>8</v>
      </c>
      <c r="S7587">
        <v>0.18</v>
      </c>
      <c r="T7587">
        <v>2.3E-3</v>
      </c>
      <c r="U7587">
        <f t="shared" si="648"/>
        <v>1.3799999999999999E-3</v>
      </c>
    </row>
    <row r="7588" spans="1:21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646"/>
        <v>4530</v>
      </c>
      <c r="I7588" s="1"/>
      <c r="J7588" s="1">
        <v>1</v>
      </c>
      <c r="K7588" s="1">
        <f t="shared" si="649"/>
        <v>15182000</v>
      </c>
      <c r="L7588" s="1">
        <v>1</v>
      </c>
      <c r="M7588" s="1">
        <f t="shared" si="650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647"/>
        <v>8</v>
      </c>
      <c r="S7588">
        <v>0.18</v>
      </c>
      <c r="T7588">
        <v>2.3E-3</v>
      </c>
      <c r="U7588">
        <f t="shared" si="648"/>
        <v>1.3799999999999999E-3</v>
      </c>
    </row>
    <row r="7589" spans="1:21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646"/>
        <v>4530</v>
      </c>
      <c r="I7589" s="1"/>
      <c r="J7589" s="1">
        <v>1</v>
      </c>
      <c r="K7589" s="1">
        <f t="shared" si="649"/>
        <v>15184000</v>
      </c>
      <c r="L7589" s="1">
        <v>1</v>
      </c>
      <c r="M7589" s="1">
        <f t="shared" si="650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647"/>
        <v>8</v>
      </c>
      <c r="S7589">
        <v>0.18</v>
      </c>
      <c r="T7589">
        <v>2.3E-3</v>
      </c>
      <c r="U7589">
        <f t="shared" si="648"/>
        <v>1.3799999999999999E-3</v>
      </c>
    </row>
    <row r="7590" spans="1:21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646"/>
        <v>4530</v>
      </c>
      <c r="I7590" s="1"/>
      <c r="J7590" s="1">
        <v>1</v>
      </c>
      <c r="K7590" s="1">
        <f t="shared" si="649"/>
        <v>15186000</v>
      </c>
      <c r="L7590" s="1">
        <v>1</v>
      </c>
      <c r="M7590" s="1">
        <f t="shared" si="650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647"/>
        <v>8</v>
      </c>
      <c r="S7590">
        <v>0.18</v>
      </c>
      <c r="T7590">
        <v>2.3E-3</v>
      </c>
      <c r="U7590">
        <f t="shared" si="648"/>
        <v>1.3799999999999999E-3</v>
      </c>
    </row>
    <row r="7591" spans="1:21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646"/>
        <v>4530</v>
      </c>
      <c r="I7591" s="1"/>
      <c r="J7591" s="1">
        <v>1</v>
      </c>
      <c r="K7591" s="1">
        <f t="shared" si="649"/>
        <v>15188000</v>
      </c>
      <c r="L7591" s="1">
        <v>1</v>
      </c>
      <c r="M7591" s="1">
        <f t="shared" si="650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647"/>
        <v>8</v>
      </c>
      <c r="S7591">
        <v>0.18</v>
      </c>
      <c r="T7591">
        <v>2.3E-3</v>
      </c>
      <c r="U7591">
        <f t="shared" si="648"/>
        <v>1.3799999999999999E-3</v>
      </c>
    </row>
    <row r="7592" spans="1:21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646"/>
        <v>4530</v>
      </c>
      <c r="I7592" s="1"/>
      <c r="J7592" s="1">
        <v>1</v>
      </c>
      <c r="K7592" s="1">
        <f t="shared" si="649"/>
        <v>15190000</v>
      </c>
      <c r="L7592" s="1">
        <v>1</v>
      </c>
      <c r="M7592" s="1">
        <f t="shared" si="650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647"/>
        <v>8</v>
      </c>
      <c r="S7592">
        <v>0.18</v>
      </c>
      <c r="T7592">
        <v>2.3E-3</v>
      </c>
      <c r="U7592">
        <f t="shared" si="648"/>
        <v>1.3799999999999999E-3</v>
      </c>
    </row>
    <row r="7593" spans="1:21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646"/>
        <v>4530</v>
      </c>
      <c r="I7593" s="1"/>
      <c r="J7593" s="1">
        <v>1</v>
      </c>
      <c r="K7593" s="1">
        <f t="shared" si="649"/>
        <v>15192000</v>
      </c>
      <c r="L7593" s="1">
        <v>1</v>
      </c>
      <c r="M7593" s="1">
        <f t="shared" si="650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647"/>
        <v>8</v>
      </c>
      <c r="S7593">
        <v>0.18</v>
      </c>
      <c r="T7593">
        <v>2.3E-3</v>
      </c>
      <c r="U7593">
        <f t="shared" si="648"/>
        <v>1.3799999999999999E-3</v>
      </c>
    </row>
    <row r="7594" spans="1:21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646"/>
        <v>4530</v>
      </c>
      <c r="I7594" s="1"/>
      <c r="J7594" s="1">
        <v>1</v>
      </c>
      <c r="K7594" s="1">
        <f t="shared" si="649"/>
        <v>15194000</v>
      </c>
      <c r="L7594" s="1">
        <v>1</v>
      </c>
      <c r="M7594" s="1">
        <f t="shared" si="650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647"/>
        <v>8</v>
      </c>
      <c r="S7594">
        <v>0.18</v>
      </c>
      <c r="T7594">
        <v>2.3E-3</v>
      </c>
      <c r="U7594">
        <f t="shared" si="648"/>
        <v>1.3799999999999999E-3</v>
      </c>
    </row>
    <row r="7595" spans="1:21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646"/>
        <v>4530</v>
      </c>
      <c r="I7595" s="1"/>
      <c r="J7595" s="1">
        <v>1</v>
      </c>
      <c r="K7595" s="1">
        <f t="shared" si="649"/>
        <v>15196000</v>
      </c>
      <c r="L7595" s="1">
        <v>1</v>
      </c>
      <c r="M7595" s="1">
        <f t="shared" si="650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647"/>
        <v>8</v>
      </c>
      <c r="S7595">
        <v>0.18</v>
      </c>
      <c r="T7595">
        <v>2.3E-3</v>
      </c>
      <c r="U7595">
        <f t="shared" si="648"/>
        <v>1.3799999999999999E-3</v>
      </c>
    </row>
    <row r="7596" spans="1:21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646"/>
        <v>4530</v>
      </c>
      <c r="I7596" s="1"/>
      <c r="J7596" s="1">
        <v>1</v>
      </c>
      <c r="K7596" s="1">
        <f t="shared" si="649"/>
        <v>15198000</v>
      </c>
      <c r="L7596" s="1">
        <v>1</v>
      </c>
      <c r="M7596" s="1">
        <f t="shared" si="650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647"/>
        <v>8</v>
      </c>
      <c r="S7596">
        <v>0.18</v>
      </c>
      <c r="T7596">
        <v>2.3E-3</v>
      </c>
      <c r="U7596">
        <f t="shared" si="648"/>
        <v>1.3799999999999999E-3</v>
      </c>
    </row>
    <row r="7597" spans="1:21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646"/>
        <v>4530</v>
      </c>
      <c r="I7597" s="1"/>
      <c r="J7597" s="1">
        <v>1</v>
      </c>
      <c r="K7597" s="1">
        <f t="shared" si="649"/>
        <v>15200000</v>
      </c>
      <c r="L7597" s="1">
        <v>1</v>
      </c>
      <c r="M7597" s="1">
        <f t="shared" si="650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647"/>
        <v>8</v>
      </c>
      <c r="S7597">
        <v>0.18</v>
      </c>
      <c r="T7597">
        <v>2.3E-3</v>
      </c>
      <c r="U7597">
        <f t="shared" si="648"/>
        <v>1.3799999999999999E-3</v>
      </c>
    </row>
    <row r="7598" spans="1:21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646"/>
        <v>4530</v>
      </c>
      <c r="I7598" s="1"/>
      <c r="J7598" s="1">
        <v>1</v>
      </c>
      <c r="K7598" s="1">
        <f t="shared" si="649"/>
        <v>15202000</v>
      </c>
      <c r="L7598" s="1">
        <v>1</v>
      </c>
      <c r="M7598" s="1">
        <f t="shared" si="650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647"/>
        <v>8</v>
      </c>
      <c r="S7598">
        <v>0.18</v>
      </c>
      <c r="T7598">
        <v>2.3E-3</v>
      </c>
      <c r="U7598">
        <f t="shared" si="648"/>
        <v>1.3799999999999999E-3</v>
      </c>
    </row>
    <row r="7599" spans="1:21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646"/>
        <v>4530</v>
      </c>
      <c r="I7599" s="1"/>
      <c r="J7599" s="1">
        <v>1</v>
      </c>
      <c r="K7599" s="1">
        <f t="shared" si="649"/>
        <v>15204000</v>
      </c>
      <c r="L7599" s="1">
        <v>1</v>
      </c>
      <c r="M7599" s="1">
        <f t="shared" si="650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647"/>
        <v>8</v>
      </c>
      <c r="S7599">
        <v>0.18</v>
      </c>
      <c r="T7599">
        <v>2.3E-3</v>
      </c>
      <c r="U7599">
        <f t="shared" si="648"/>
        <v>1.3799999999999999E-3</v>
      </c>
    </row>
    <row r="7600" spans="1:21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646"/>
        <v>4530</v>
      </c>
      <c r="I7600" s="1"/>
      <c r="J7600" s="1">
        <v>1</v>
      </c>
      <c r="K7600" s="1">
        <f t="shared" si="649"/>
        <v>15206000</v>
      </c>
      <c r="L7600" s="1">
        <v>1</v>
      </c>
      <c r="M7600" s="1">
        <f t="shared" si="650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647"/>
        <v>8</v>
      </c>
      <c r="S7600">
        <v>0.18</v>
      </c>
      <c r="T7600">
        <v>2.3E-3</v>
      </c>
      <c r="U7600">
        <f t="shared" si="648"/>
        <v>1.3799999999999999E-3</v>
      </c>
    </row>
    <row r="7601" spans="1:21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646"/>
        <v>4530</v>
      </c>
      <c r="I7601" s="1"/>
      <c r="J7601" s="1">
        <v>1</v>
      </c>
      <c r="K7601" s="1">
        <f t="shared" si="649"/>
        <v>15208000</v>
      </c>
      <c r="L7601" s="1">
        <v>1</v>
      </c>
      <c r="M7601" s="1">
        <f t="shared" si="650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647"/>
        <v>8</v>
      </c>
      <c r="S7601">
        <v>0.18</v>
      </c>
      <c r="T7601">
        <v>2.3E-3</v>
      </c>
      <c r="U7601">
        <f t="shared" si="648"/>
        <v>1.3799999999999999E-3</v>
      </c>
    </row>
    <row r="7602" spans="1:21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646"/>
        <v>4530</v>
      </c>
      <c r="I7602" s="1"/>
      <c r="J7602" s="1">
        <v>1</v>
      </c>
      <c r="K7602" s="1">
        <f t="shared" si="649"/>
        <v>15210000</v>
      </c>
      <c r="L7602" s="1">
        <v>1</v>
      </c>
      <c r="M7602" s="1">
        <f t="shared" si="650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647"/>
        <v>8</v>
      </c>
      <c r="S7602">
        <v>0.18</v>
      </c>
      <c r="T7602">
        <v>2.3E-3</v>
      </c>
      <c r="U7602">
        <f t="shared" si="648"/>
        <v>1.3799999999999999E-3</v>
      </c>
    </row>
    <row r="7603" spans="1:21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646"/>
        <v>4540</v>
      </c>
      <c r="J7603" s="2">
        <v>1</v>
      </c>
      <c r="K7603" s="2">
        <f t="shared" ref="K7603:K7666" si="651">10000+A7603*2000</f>
        <v>15212000</v>
      </c>
      <c r="L7603" s="2">
        <v>1</v>
      </c>
      <c r="M7603" s="2">
        <f t="shared" ref="M7603:M7666" si="652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647"/>
        <v>8</v>
      </c>
      <c r="S7603">
        <v>0.18</v>
      </c>
      <c r="T7603">
        <v>2.3E-3</v>
      </c>
      <c r="U7603">
        <f t="shared" si="648"/>
        <v>1.3799999999999999E-3</v>
      </c>
    </row>
    <row r="7604" spans="1:21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646"/>
        <v>4540</v>
      </c>
      <c r="J7604" s="2">
        <v>1</v>
      </c>
      <c r="K7604" s="2">
        <f t="shared" si="651"/>
        <v>15214000</v>
      </c>
      <c r="L7604" s="2">
        <v>1</v>
      </c>
      <c r="M7604" s="2">
        <f t="shared" si="652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647"/>
        <v>8</v>
      </c>
      <c r="S7604">
        <v>0.18</v>
      </c>
      <c r="T7604">
        <v>2.3E-3</v>
      </c>
      <c r="U7604">
        <f t="shared" si="648"/>
        <v>1.3799999999999999E-3</v>
      </c>
    </row>
    <row r="7605" spans="1:21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646"/>
        <v>4540</v>
      </c>
      <c r="J7605" s="2">
        <v>1</v>
      </c>
      <c r="K7605" s="2">
        <f t="shared" si="651"/>
        <v>15216000</v>
      </c>
      <c r="L7605" s="2">
        <v>1</v>
      </c>
      <c r="M7605" s="2">
        <f t="shared" si="652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647"/>
        <v>8</v>
      </c>
      <c r="S7605">
        <v>0.18</v>
      </c>
      <c r="T7605">
        <v>2.3E-3</v>
      </c>
      <c r="U7605">
        <f t="shared" si="648"/>
        <v>1.3799999999999999E-3</v>
      </c>
    </row>
    <row r="7606" spans="1:21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646"/>
        <v>4540</v>
      </c>
      <c r="J7606" s="2">
        <v>1</v>
      </c>
      <c r="K7606" s="2">
        <f t="shared" si="651"/>
        <v>15218000</v>
      </c>
      <c r="L7606" s="2">
        <v>1</v>
      </c>
      <c r="M7606" s="2">
        <f t="shared" si="652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647"/>
        <v>8</v>
      </c>
      <c r="S7606">
        <v>0.18</v>
      </c>
      <c r="T7606">
        <v>2.3E-3</v>
      </c>
      <c r="U7606">
        <f t="shared" si="648"/>
        <v>1.3799999999999999E-3</v>
      </c>
    </row>
    <row r="7607" spans="1:21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646"/>
        <v>4540</v>
      </c>
      <c r="J7607" s="2">
        <v>1</v>
      </c>
      <c r="K7607" s="2">
        <f t="shared" si="651"/>
        <v>15220000</v>
      </c>
      <c r="L7607" s="2">
        <v>1</v>
      </c>
      <c r="M7607" s="2">
        <f t="shared" si="652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647"/>
        <v>8</v>
      </c>
      <c r="S7607">
        <v>0.18</v>
      </c>
      <c r="T7607">
        <v>2.3E-3</v>
      </c>
      <c r="U7607">
        <f t="shared" si="648"/>
        <v>1.3799999999999999E-3</v>
      </c>
    </row>
    <row r="7608" spans="1:21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646"/>
        <v>4540</v>
      </c>
      <c r="J7608" s="2">
        <v>1</v>
      </c>
      <c r="K7608" s="2">
        <f t="shared" si="651"/>
        <v>15222000</v>
      </c>
      <c r="L7608" s="2">
        <v>1</v>
      </c>
      <c r="M7608" s="2">
        <f t="shared" si="652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647"/>
        <v>8</v>
      </c>
      <c r="S7608">
        <v>0.18</v>
      </c>
      <c r="T7608">
        <v>2.3E-3</v>
      </c>
      <c r="U7608">
        <f t="shared" si="648"/>
        <v>1.3799999999999999E-3</v>
      </c>
    </row>
    <row r="7609" spans="1:21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646"/>
        <v>4540</v>
      </c>
      <c r="J7609" s="2">
        <v>1</v>
      </c>
      <c r="K7609" s="2">
        <f t="shared" si="651"/>
        <v>15224000</v>
      </c>
      <c r="L7609" s="2">
        <v>1</v>
      </c>
      <c r="M7609" s="2">
        <f t="shared" si="652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647"/>
        <v>8</v>
      </c>
      <c r="S7609">
        <v>0.18</v>
      </c>
      <c r="T7609">
        <v>2.3E-3</v>
      </c>
      <c r="U7609">
        <f t="shared" si="648"/>
        <v>1.3799999999999999E-3</v>
      </c>
    </row>
    <row r="7610" spans="1:21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646"/>
        <v>4540</v>
      </c>
      <c r="J7610" s="2">
        <v>1</v>
      </c>
      <c r="K7610" s="2">
        <f t="shared" si="651"/>
        <v>15226000</v>
      </c>
      <c r="L7610" s="2">
        <v>1</v>
      </c>
      <c r="M7610" s="2">
        <f t="shared" si="652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647"/>
        <v>8</v>
      </c>
      <c r="S7610">
        <v>0.18</v>
      </c>
      <c r="T7610">
        <v>2.3E-3</v>
      </c>
      <c r="U7610">
        <f t="shared" si="648"/>
        <v>1.3799999999999999E-3</v>
      </c>
    </row>
    <row r="7611" spans="1:21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646"/>
        <v>4540</v>
      </c>
      <c r="J7611" s="2">
        <v>1</v>
      </c>
      <c r="K7611" s="2">
        <f t="shared" si="651"/>
        <v>15228000</v>
      </c>
      <c r="L7611" s="2">
        <v>1</v>
      </c>
      <c r="M7611" s="2">
        <f t="shared" si="652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647"/>
        <v>8</v>
      </c>
      <c r="S7611">
        <v>0.18</v>
      </c>
      <c r="T7611">
        <v>2.3E-3</v>
      </c>
      <c r="U7611">
        <f t="shared" si="648"/>
        <v>1.3799999999999999E-3</v>
      </c>
    </row>
    <row r="7612" spans="1:21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653">ROUNDDOWN(A7611/50*20+1500,-1)</f>
        <v>4540</v>
      </c>
      <c r="J7612" s="2">
        <v>1</v>
      </c>
      <c r="K7612" s="2">
        <f t="shared" si="651"/>
        <v>15230000</v>
      </c>
      <c r="L7612" s="2">
        <v>1</v>
      </c>
      <c r="M7612" s="2">
        <f t="shared" si="652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647"/>
        <v>8</v>
      </c>
      <c r="S7612">
        <v>0.18</v>
      </c>
      <c r="T7612">
        <v>2.3E-3</v>
      </c>
      <c r="U7612">
        <f t="shared" si="648"/>
        <v>1.3799999999999999E-3</v>
      </c>
    </row>
    <row r="7613" spans="1:21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653"/>
        <v>4540</v>
      </c>
      <c r="J7613" s="2">
        <v>1</v>
      </c>
      <c r="K7613" s="2">
        <f t="shared" si="651"/>
        <v>15232000</v>
      </c>
      <c r="L7613" s="2">
        <v>1</v>
      </c>
      <c r="M7613" s="2">
        <f t="shared" si="652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647"/>
        <v>8</v>
      </c>
      <c r="S7613">
        <v>0.18</v>
      </c>
      <c r="T7613">
        <v>2.3E-3</v>
      </c>
      <c r="U7613">
        <f t="shared" si="648"/>
        <v>1.3799999999999999E-3</v>
      </c>
    </row>
    <row r="7614" spans="1:21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653"/>
        <v>4540</v>
      </c>
      <c r="J7614" s="2">
        <v>1</v>
      </c>
      <c r="K7614" s="2">
        <f t="shared" si="651"/>
        <v>15234000</v>
      </c>
      <c r="L7614" s="2">
        <v>1</v>
      </c>
      <c r="M7614" s="2">
        <f t="shared" si="652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647"/>
        <v>8</v>
      </c>
      <c r="S7614">
        <v>0.18</v>
      </c>
      <c r="T7614">
        <v>2.3E-3</v>
      </c>
      <c r="U7614">
        <f t="shared" si="648"/>
        <v>1.3799999999999999E-3</v>
      </c>
    </row>
    <row r="7615" spans="1:21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653"/>
        <v>4540</v>
      </c>
      <c r="J7615" s="2">
        <v>1</v>
      </c>
      <c r="K7615" s="2">
        <f t="shared" si="651"/>
        <v>15236000</v>
      </c>
      <c r="L7615" s="2">
        <v>1</v>
      </c>
      <c r="M7615" s="2">
        <f t="shared" si="652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647"/>
        <v>8</v>
      </c>
      <c r="S7615">
        <v>0.18</v>
      </c>
      <c r="T7615">
        <v>2.3E-3</v>
      </c>
      <c r="U7615">
        <f t="shared" si="648"/>
        <v>1.3799999999999999E-3</v>
      </c>
    </row>
    <row r="7616" spans="1:21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653"/>
        <v>4540</v>
      </c>
      <c r="J7616" s="2">
        <v>1</v>
      </c>
      <c r="K7616" s="2">
        <f t="shared" si="651"/>
        <v>15238000</v>
      </c>
      <c r="L7616" s="2">
        <v>1</v>
      </c>
      <c r="M7616" s="2">
        <f t="shared" si="652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647"/>
        <v>8</v>
      </c>
      <c r="S7616">
        <v>0.18</v>
      </c>
      <c r="T7616">
        <v>2.3E-3</v>
      </c>
      <c r="U7616">
        <f t="shared" si="648"/>
        <v>1.3799999999999999E-3</v>
      </c>
    </row>
    <row r="7617" spans="1:21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653"/>
        <v>4540</v>
      </c>
      <c r="J7617" s="2">
        <v>1</v>
      </c>
      <c r="K7617" s="2">
        <f t="shared" si="651"/>
        <v>15240000</v>
      </c>
      <c r="L7617" s="2">
        <v>1</v>
      </c>
      <c r="M7617" s="2">
        <f t="shared" si="652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647"/>
        <v>8</v>
      </c>
      <c r="S7617">
        <v>0.18</v>
      </c>
      <c r="T7617">
        <v>2.3E-3</v>
      </c>
      <c r="U7617">
        <f t="shared" si="648"/>
        <v>1.3799999999999999E-3</v>
      </c>
    </row>
    <row r="7618" spans="1:21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653"/>
        <v>4540</v>
      </c>
      <c r="J7618" s="2">
        <v>1</v>
      </c>
      <c r="K7618" s="2">
        <f t="shared" si="651"/>
        <v>15242000</v>
      </c>
      <c r="L7618" s="2">
        <v>1</v>
      </c>
      <c r="M7618" s="2">
        <f t="shared" si="652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647"/>
        <v>8</v>
      </c>
      <c r="S7618">
        <v>0.18</v>
      </c>
      <c r="T7618">
        <v>2.3E-3</v>
      </c>
      <c r="U7618">
        <f t="shared" si="648"/>
        <v>1.3799999999999999E-3</v>
      </c>
    </row>
    <row r="7619" spans="1:21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653"/>
        <v>4540</v>
      </c>
      <c r="J7619" s="2">
        <v>1</v>
      </c>
      <c r="K7619" s="2">
        <f t="shared" si="651"/>
        <v>15244000</v>
      </c>
      <c r="L7619" s="2">
        <v>1</v>
      </c>
      <c r="M7619" s="2">
        <f t="shared" si="652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654">QUOTIENT(A7619,1000)+1</f>
        <v>8</v>
      </c>
      <c r="S7619">
        <v>0.18</v>
      </c>
      <c r="T7619">
        <v>2.3E-3</v>
      </c>
      <c r="U7619">
        <f t="shared" si="648"/>
        <v>1.3799999999999999E-3</v>
      </c>
    </row>
    <row r="7620" spans="1:21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653"/>
        <v>4540</v>
      </c>
      <c r="J7620" s="2">
        <v>1</v>
      </c>
      <c r="K7620" s="2">
        <f t="shared" si="651"/>
        <v>15246000</v>
      </c>
      <c r="L7620" s="2">
        <v>1</v>
      </c>
      <c r="M7620" s="2">
        <f t="shared" si="652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654"/>
        <v>8</v>
      </c>
      <c r="S7620">
        <v>0.18</v>
      </c>
      <c r="T7620">
        <v>2.3E-3</v>
      </c>
      <c r="U7620">
        <f t="shared" ref="U7620:U7683" si="655">T7620*0.6</f>
        <v>1.3799999999999999E-3</v>
      </c>
    </row>
    <row r="7621" spans="1:21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653"/>
        <v>4540</v>
      </c>
      <c r="J7621" s="2">
        <v>1</v>
      </c>
      <c r="K7621" s="2">
        <f t="shared" si="651"/>
        <v>15248000</v>
      </c>
      <c r="L7621" s="2">
        <v>1</v>
      </c>
      <c r="M7621" s="2">
        <f t="shared" si="652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654"/>
        <v>8</v>
      </c>
      <c r="S7621">
        <v>0.18</v>
      </c>
      <c r="T7621">
        <v>2.3E-3</v>
      </c>
      <c r="U7621">
        <f t="shared" si="655"/>
        <v>1.3799999999999999E-3</v>
      </c>
    </row>
    <row r="7622" spans="1:21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653"/>
        <v>4540</v>
      </c>
      <c r="J7622" s="2">
        <v>1</v>
      </c>
      <c r="K7622" s="2">
        <f t="shared" si="651"/>
        <v>15250000</v>
      </c>
      <c r="L7622" s="2">
        <v>1</v>
      </c>
      <c r="M7622" s="2">
        <f t="shared" si="652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654"/>
        <v>8</v>
      </c>
      <c r="S7622">
        <v>0.18</v>
      </c>
      <c r="T7622">
        <v>2.3E-3</v>
      </c>
      <c r="U7622">
        <f t="shared" si="655"/>
        <v>1.3799999999999999E-3</v>
      </c>
    </row>
    <row r="7623" spans="1:21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653"/>
        <v>4540</v>
      </c>
      <c r="J7623" s="2">
        <v>1</v>
      </c>
      <c r="K7623" s="2">
        <f t="shared" si="651"/>
        <v>15252000</v>
      </c>
      <c r="L7623" s="2">
        <v>1</v>
      </c>
      <c r="M7623" s="2">
        <f t="shared" si="652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654"/>
        <v>8</v>
      </c>
      <c r="S7623">
        <v>0.18</v>
      </c>
      <c r="T7623">
        <v>2.3E-3</v>
      </c>
      <c r="U7623">
        <f t="shared" si="655"/>
        <v>1.3799999999999999E-3</v>
      </c>
    </row>
    <row r="7624" spans="1:21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653"/>
        <v>4540</v>
      </c>
      <c r="J7624" s="2">
        <v>1</v>
      </c>
      <c r="K7624" s="2">
        <f t="shared" si="651"/>
        <v>15254000</v>
      </c>
      <c r="L7624" s="2">
        <v>1</v>
      </c>
      <c r="M7624" s="2">
        <f t="shared" si="652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654"/>
        <v>8</v>
      </c>
      <c r="S7624">
        <v>0.18</v>
      </c>
      <c r="T7624">
        <v>2.3E-3</v>
      </c>
      <c r="U7624">
        <f t="shared" si="655"/>
        <v>1.3799999999999999E-3</v>
      </c>
    </row>
    <row r="7625" spans="1:21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653"/>
        <v>4540</v>
      </c>
      <c r="J7625" s="2">
        <v>1</v>
      </c>
      <c r="K7625" s="2">
        <f t="shared" si="651"/>
        <v>15256000</v>
      </c>
      <c r="L7625" s="2">
        <v>1</v>
      </c>
      <c r="M7625" s="2">
        <f t="shared" si="652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654"/>
        <v>8</v>
      </c>
      <c r="S7625">
        <v>0.18</v>
      </c>
      <c r="T7625">
        <v>2.3E-3</v>
      </c>
      <c r="U7625">
        <f t="shared" si="655"/>
        <v>1.3799999999999999E-3</v>
      </c>
    </row>
    <row r="7626" spans="1:21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653"/>
        <v>4540</v>
      </c>
      <c r="J7626" s="2">
        <v>1</v>
      </c>
      <c r="K7626" s="2">
        <f t="shared" si="651"/>
        <v>15258000</v>
      </c>
      <c r="L7626" s="2">
        <v>1</v>
      </c>
      <c r="M7626" s="2">
        <f t="shared" si="652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654"/>
        <v>8</v>
      </c>
      <c r="S7626">
        <v>0.18</v>
      </c>
      <c r="T7626">
        <v>2.3E-3</v>
      </c>
      <c r="U7626">
        <f t="shared" si="655"/>
        <v>1.3799999999999999E-3</v>
      </c>
    </row>
    <row r="7627" spans="1:21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653"/>
        <v>4540</v>
      </c>
      <c r="J7627" s="2">
        <v>1</v>
      </c>
      <c r="K7627" s="2">
        <f t="shared" si="651"/>
        <v>15260000</v>
      </c>
      <c r="L7627" s="2">
        <v>1</v>
      </c>
      <c r="M7627" s="2">
        <f t="shared" si="652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654"/>
        <v>8</v>
      </c>
      <c r="S7627">
        <v>0.18</v>
      </c>
      <c r="T7627">
        <v>2.3E-3</v>
      </c>
      <c r="U7627">
        <f t="shared" si="655"/>
        <v>1.3799999999999999E-3</v>
      </c>
    </row>
    <row r="7628" spans="1:21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653"/>
        <v>4550</v>
      </c>
      <c r="J7628" s="2">
        <v>1</v>
      </c>
      <c r="K7628" s="2">
        <f t="shared" si="651"/>
        <v>15262000</v>
      </c>
      <c r="L7628" s="2">
        <v>1</v>
      </c>
      <c r="M7628" s="2">
        <f t="shared" si="652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654"/>
        <v>8</v>
      </c>
      <c r="S7628">
        <v>0.18</v>
      </c>
      <c r="T7628">
        <v>2.3E-3</v>
      </c>
      <c r="U7628">
        <f t="shared" si="655"/>
        <v>1.3799999999999999E-3</v>
      </c>
    </row>
    <row r="7629" spans="1:21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653"/>
        <v>4550</v>
      </c>
      <c r="J7629" s="2">
        <v>1</v>
      </c>
      <c r="K7629" s="2">
        <f t="shared" si="651"/>
        <v>15264000</v>
      </c>
      <c r="L7629" s="2">
        <v>1</v>
      </c>
      <c r="M7629" s="2">
        <f t="shared" si="652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654"/>
        <v>8</v>
      </c>
      <c r="S7629">
        <v>0.18</v>
      </c>
      <c r="T7629">
        <v>2.3E-3</v>
      </c>
      <c r="U7629">
        <f t="shared" si="655"/>
        <v>1.3799999999999999E-3</v>
      </c>
    </row>
    <row r="7630" spans="1:21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653"/>
        <v>4550</v>
      </c>
      <c r="J7630" s="2">
        <v>1</v>
      </c>
      <c r="K7630" s="2">
        <f t="shared" si="651"/>
        <v>15266000</v>
      </c>
      <c r="L7630" s="2">
        <v>1</v>
      </c>
      <c r="M7630" s="2">
        <f t="shared" si="652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654"/>
        <v>8</v>
      </c>
      <c r="S7630">
        <v>0.18</v>
      </c>
      <c r="T7630">
        <v>2.3E-3</v>
      </c>
      <c r="U7630">
        <f t="shared" si="655"/>
        <v>1.3799999999999999E-3</v>
      </c>
    </row>
    <row r="7631" spans="1:21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653"/>
        <v>4550</v>
      </c>
      <c r="J7631" s="2">
        <v>1</v>
      </c>
      <c r="K7631" s="2">
        <f t="shared" si="651"/>
        <v>15268000</v>
      </c>
      <c r="L7631" s="2">
        <v>1</v>
      </c>
      <c r="M7631" s="2">
        <f t="shared" si="652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654"/>
        <v>8</v>
      </c>
      <c r="S7631">
        <v>0.18</v>
      </c>
      <c r="T7631">
        <v>2.3E-3</v>
      </c>
      <c r="U7631">
        <f t="shared" si="655"/>
        <v>1.3799999999999999E-3</v>
      </c>
    </row>
    <row r="7632" spans="1:21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653"/>
        <v>4550</v>
      </c>
      <c r="J7632" s="2">
        <v>1</v>
      </c>
      <c r="K7632" s="2">
        <f t="shared" si="651"/>
        <v>15270000</v>
      </c>
      <c r="L7632" s="2">
        <v>1</v>
      </c>
      <c r="M7632" s="2">
        <f t="shared" si="652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654"/>
        <v>8</v>
      </c>
      <c r="S7632">
        <v>0.18</v>
      </c>
      <c r="T7632">
        <v>2.3E-3</v>
      </c>
      <c r="U7632">
        <f t="shared" si="655"/>
        <v>1.3799999999999999E-3</v>
      </c>
    </row>
    <row r="7633" spans="1:21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653"/>
        <v>4550</v>
      </c>
      <c r="J7633" s="2">
        <v>1</v>
      </c>
      <c r="K7633" s="2">
        <f t="shared" si="651"/>
        <v>15272000</v>
      </c>
      <c r="L7633" s="2">
        <v>1</v>
      </c>
      <c r="M7633" s="2">
        <f t="shared" si="652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654"/>
        <v>8</v>
      </c>
      <c r="S7633">
        <v>0.18</v>
      </c>
      <c r="T7633">
        <v>2.3E-3</v>
      </c>
      <c r="U7633">
        <f t="shared" si="655"/>
        <v>1.3799999999999999E-3</v>
      </c>
    </row>
    <row r="7634" spans="1:21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653"/>
        <v>4550</v>
      </c>
      <c r="J7634" s="2">
        <v>1</v>
      </c>
      <c r="K7634" s="2">
        <f t="shared" si="651"/>
        <v>15274000</v>
      </c>
      <c r="L7634" s="2">
        <v>1</v>
      </c>
      <c r="M7634" s="2">
        <f t="shared" si="652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654"/>
        <v>8</v>
      </c>
      <c r="S7634">
        <v>0.18</v>
      </c>
      <c r="T7634">
        <v>2.3E-3</v>
      </c>
      <c r="U7634">
        <f t="shared" si="655"/>
        <v>1.3799999999999999E-3</v>
      </c>
    </row>
    <row r="7635" spans="1:21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653"/>
        <v>4550</v>
      </c>
      <c r="J7635" s="2">
        <v>1</v>
      </c>
      <c r="K7635" s="2">
        <f t="shared" si="651"/>
        <v>15276000</v>
      </c>
      <c r="L7635" s="2">
        <v>1</v>
      </c>
      <c r="M7635" s="2">
        <f t="shared" si="652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654"/>
        <v>8</v>
      </c>
      <c r="S7635">
        <v>0.18</v>
      </c>
      <c r="T7635">
        <v>2.3E-3</v>
      </c>
      <c r="U7635">
        <f t="shared" si="655"/>
        <v>1.3799999999999999E-3</v>
      </c>
    </row>
    <row r="7636" spans="1:21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653"/>
        <v>4550</v>
      </c>
      <c r="J7636" s="2">
        <v>1</v>
      </c>
      <c r="K7636" s="2">
        <f t="shared" si="651"/>
        <v>15278000</v>
      </c>
      <c r="L7636" s="2">
        <v>1</v>
      </c>
      <c r="M7636" s="2">
        <f t="shared" si="652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654"/>
        <v>8</v>
      </c>
      <c r="S7636">
        <v>0.18</v>
      </c>
      <c r="T7636">
        <v>2.3E-3</v>
      </c>
      <c r="U7636">
        <f t="shared" si="655"/>
        <v>1.3799999999999999E-3</v>
      </c>
    </row>
    <row r="7637" spans="1:21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653"/>
        <v>4550</v>
      </c>
      <c r="J7637" s="2">
        <v>1</v>
      </c>
      <c r="K7637" s="2">
        <f t="shared" si="651"/>
        <v>15280000</v>
      </c>
      <c r="L7637" s="2">
        <v>1</v>
      </c>
      <c r="M7637" s="2">
        <f t="shared" si="652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654"/>
        <v>8</v>
      </c>
      <c r="S7637">
        <v>0.18</v>
      </c>
      <c r="T7637">
        <v>2.3E-3</v>
      </c>
      <c r="U7637">
        <f t="shared" si="655"/>
        <v>1.3799999999999999E-3</v>
      </c>
    </row>
    <row r="7638" spans="1:21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653"/>
        <v>4550</v>
      </c>
      <c r="J7638" s="2">
        <v>1</v>
      </c>
      <c r="K7638" s="2">
        <f t="shared" si="651"/>
        <v>15282000</v>
      </c>
      <c r="L7638" s="2">
        <v>1</v>
      </c>
      <c r="M7638" s="2">
        <f t="shared" si="652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654"/>
        <v>8</v>
      </c>
      <c r="S7638">
        <v>0.18</v>
      </c>
      <c r="T7638">
        <v>2.3E-3</v>
      </c>
      <c r="U7638">
        <f t="shared" si="655"/>
        <v>1.3799999999999999E-3</v>
      </c>
    </row>
    <row r="7639" spans="1:21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653"/>
        <v>4550</v>
      </c>
      <c r="J7639" s="2">
        <v>1</v>
      </c>
      <c r="K7639" s="2">
        <f t="shared" si="651"/>
        <v>15284000</v>
      </c>
      <c r="L7639" s="2">
        <v>1</v>
      </c>
      <c r="M7639" s="2">
        <f t="shared" si="652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654"/>
        <v>8</v>
      </c>
      <c r="S7639">
        <v>0.18</v>
      </c>
      <c r="T7639">
        <v>2.3E-3</v>
      </c>
      <c r="U7639">
        <f t="shared" si="655"/>
        <v>1.3799999999999999E-3</v>
      </c>
    </row>
    <row r="7640" spans="1:21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653"/>
        <v>4550</v>
      </c>
      <c r="J7640" s="2">
        <v>1</v>
      </c>
      <c r="K7640" s="2">
        <f t="shared" si="651"/>
        <v>15286000</v>
      </c>
      <c r="L7640" s="2">
        <v>1</v>
      </c>
      <c r="M7640" s="2">
        <f t="shared" si="652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654"/>
        <v>8</v>
      </c>
      <c r="S7640">
        <v>0.18</v>
      </c>
      <c r="T7640">
        <v>2.3E-3</v>
      </c>
      <c r="U7640">
        <f t="shared" si="655"/>
        <v>1.3799999999999999E-3</v>
      </c>
    </row>
    <row r="7641" spans="1:21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653"/>
        <v>4550</v>
      </c>
      <c r="J7641" s="2">
        <v>1</v>
      </c>
      <c r="K7641" s="2">
        <f t="shared" si="651"/>
        <v>15288000</v>
      </c>
      <c r="L7641" s="2">
        <v>1</v>
      </c>
      <c r="M7641" s="2">
        <f t="shared" si="652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654"/>
        <v>8</v>
      </c>
      <c r="S7641">
        <v>0.18</v>
      </c>
      <c r="T7641">
        <v>2.3E-3</v>
      </c>
      <c r="U7641">
        <f t="shared" si="655"/>
        <v>1.3799999999999999E-3</v>
      </c>
    </row>
    <row r="7642" spans="1:21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653"/>
        <v>4550</v>
      </c>
      <c r="J7642" s="2">
        <v>1</v>
      </c>
      <c r="K7642" s="2">
        <f t="shared" si="651"/>
        <v>15290000</v>
      </c>
      <c r="L7642" s="2">
        <v>1</v>
      </c>
      <c r="M7642" s="2">
        <f t="shared" si="652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654"/>
        <v>8</v>
      </c>
      <c r="S7642">
        <v>0.18</v>
      </c>
      <c r="T7642">
        <v>2.3E-3</v>
      </c>
      <c r="U7642">
        <f t="shared" si="655"/>
        <v>1.3799999999999999E-3</v>
      </c>
    </row>
    <row r="7643" spans="1:21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653"/>
        <v>4550</v>
      </c>
      <c r="J7643" s="2">
        <v>1</v>
      </c>
      <c r="K7643" s="2">
        <f t="shared" si="651"/>
        <v>15292000</v>
      </c>
      <c r="L7643" s="2">
        <v>1</v>
      </c>
      <c r="M7643" s="2">
        <f t="shared" si="652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654"/>
        <v>8</v>
      </c>
      <c r="S7643">
        <v>0.18</v>
      </c>
      <c r="T7643">
        <v>2.3E-3</v>
      </c>
      <c r="U7643">
        <f t="shared" si="655"/>
        <v>1.3799999999999999E-3</v>
      </c>
    </row>
    <row r="7644" spans="1:21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653"/>
        <v>4550</v>
      </c>
      <c r="J7644" s="2">
        <v>1</v>
      </c>
      <c r="K7644" s="2">
        <f t="shared" si="651"/>
        <v>15294000</v>
      </c>
      <c r="L7644" s="2">
        <v>1</v>
      </c>
      <c r="M7644" s="2">
        <f t="shared" si="652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654"/>
        <v>8</v>
      </c>
      <c r="S7644">
        <v>0.18</v>
      </c>
      <c r="T7644">
        <v>2.3E-3</v>
      </c>
      <c r="U7644">
        <f t="shared" si="655"/>
        <v>1.3799999999999999E-3</v>
      </c>
    </row>
    <row r="7645" spans="1:21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653"/>
        <v>4550</v>
      </c>
      <c r="J7645" s="2">
        <v>1</v>
      </c>
      <c r="K7645" s="2">
        <f t="shared" si="651"/>
        <v>15296000</v>
      </c>
      <c r="L7645" s="2">
        <v>1</v>
      </c>
      <c r="M7645" s="2">
        <f t="shared" si="652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654"/>
        <v>8</v>
      </c>
      <c r="S7645">
        <v>0.18</v>
      </c>
      <c r="T7645">
        <v>2.3E-3</v>
      </c>
      <c r="U7645">
        <f t="shared" si="655"/>
        <v>1.3799999999999999E-3</v>
      </c>
    </row>
    <row r="7646" spans="1:21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653"/>
        <v>4550</v>
      </c>
      <c r="J7646" s="2">
        <v>1</v>
      </c>
      <c r="K7646" s="2">
        <f t="shared" si="651"/>
        <v>15298000</v>
      </c>
      <c r="L7646" s="2">
        <v>1</v>
      </c>
      <c r="M7646" s="2">
        <f t="shared" si="652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654"/>
        <v>8</v>
      </c>
      <c r="S7646">
        <v>0.18</v>
      </c>
      <c r="T7646">
        <v>2.3E-3</v>
      </c>
      <c r="U7646">
        <f t="shared" si="655"/>
        <v>1.3799999999999999E-3</v>
      </c>
    </row>
    <row r="7647" spans="1:21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653"/>
        <v>4550</v>
      </c>
      <c r="J7647" s="2">
        <v>1</v>
      </c>
      <c r="K7647" s="2">
        <f t="shared" si="651"/>
        <v>15300000</v>
      </c>
      <c r="L7647" s="2">
        <v>1</v>
      </c>
      <c r="M7647" s="2">
        <f t="shared" si="652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654"/>
        <v>8</v>
      </c>
      <c r="S7647">
        <v>0.18</v>
      </c>
      <c r="T7647">
        <v>2.3E-3</v>
      </c>
      <c r="U7647">
        <f t="shared" si="655"/>
        <v>1.3799999999999999E-3</v>
      </c>
    </row>
    <row r="7648" spans="1:21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653"/>
        <v>4550</v>
      </c>
      <c r="J7648" s="2">
        <v>1</v>
      </c>
      <c r="K7648" s="2">
        <f t="shared" si="651"/>
        <v>15302000</v>
      </c>
      <c r="L7648" s="2">
        <v>1</v>
      </c>
      <c r="M7648" s="2">
        <f t="shared" si="652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654"/>
        <v>8</v>
      </c>
      <c r="S7648">
        <v>0.18</v>
      </c>
      <c r="T7648">
        <v>2.3E-3</v>
      </c>
      <c r="U7648">
        <f t="shared" si="655"/>
        <v>1.3799999999999999E-3</v>
      </c>
    </row>
    <row r="7649" spans="1:21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653"/>
        <v>4550</v>
      </c>
      <c r="J7649" s="2">
        <v>1</v>
      </c>
      <c r="K7649" s="2">
        <f t="shared" si="651"/>
        <v>15304000</v>
      </c>
      <c r="L7649" s="2">
        <v>1</v>
      </c>
      <c r="M7649" s="2">
        <f t="shared" si="652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654"/>
        <v>8</v>
      </c>
      <c r="S7649">
        <v>0.18</v>
      </c>
      <c r="T7649">
        <v>2.3E-3</v>
      </c>
      <c r="U7649">
        <f t="shared" si="655"/>
        <v>1.3799999999999999E-3</v>
      </c>
    </row>
    <row r="7650" spans="1:21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653"/>
        <v>4550</v>
      </c>
      <c r="J7650" s="2">
        <v>1</v>
      </c>
      <c r="K7650" s="2">
        <f t="shared" si="651"/>
        <v>15306000</v>
      </c>
      <c r="L7650" s="2">
        <v>1</v>
      </c>
      <c r="M7650" s="2">
        <f t="shared" si="652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654"/>
        <v>8</v>
      </c>
      <c r="S7650">
        <v>0.18</v>
      </c>
      <c r="T7650">
        <v>2.3E-3</v>
      </c>
      <c r="U7650">
        <f t="shared" si="655"/>
        <v>1.3799999999999999E-3</v>
      </c>
    </row>
    <row r="7651" spans="1:21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653"/>
        <v>4550</v>
      </c>
      <c r="J7651" s="2">
        <v>1</v>
      </c>
      <c r="K7651" s="2">
        <f t="shared" si="651"/>
        <v>15308000</v>
      </c>
      <c r="L7651" s="2">
        <v>1</v>
      </c>
      <c r="M7651" s="2">
        <f t="shared" si="652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654"/>
        <v>8</v>
      </c>
      <c r="S7651">
        <v>0.18</v>
      </c>
      <c r="T7651">
        <v>2.3E-3</v>
      </c>
      <c r="U7651">
        <f t="shared" si="655"/>
        <v>1.3799999999999999E-3</v>
      </c>
    </row>
    <row r="7652" spans="1:21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653"/>
        <v>4550</v>
      </c>
      <c r="J7652" s="2">
        <v>1</v>
      </c>
      <c r="K7652" s="2">
        <f t="shared" si="651"/>
        <v>15310000</v>
      </c>
      <c r="L7652" s="2">
        <v>1</v>
      </c>
      <c r="M7652" s="2">
        <f t="shared" si="652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654"/>
        <v>8</v>
      </c>
      <c r="S7652">
        <v>0.18</v>
      </c>
      <c r="T7652">
        <v>2.3E-3</v>
      </c>
      <c r="U7652">
        <f t="shared" si="655"/>
        <v>1.3799999999999999E-3</v>
      </c>
    </row>
    <row r="7653" spans="1:21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653"/>
        <v>4560</v>
      </c>
      <c r="I7653" s="1"/>
      <c r="J7653" s="1">
        <v>1</v>
      </c>
      <c r="K7653" s="1">
        <f t="shared" si="651"/>
        <v>15312000</v>
      </c>
      <c r="L7653" s="1">
        <v>1</v>
      </c>
      <c r="M7653" s="1">
        <f t="shared" si="652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654"/>
        <v>8</v>
      </c>
      <c r="S7653">
        <v>0.18</v>
      </c>
      <c r="T7653">
        <v>2.3E-3</v>
      </c>
      <c r="U7653">
        <f t="shared" si="655"/>
        <v>1.3799999999999999E-3</v>
      </c>
    </row>
    <row r="7654" spans="1:21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653"/>
        <v>4560</v>
      </c>
      <c r="I7654" s="1"/>
      <c r="J7654" s="1">
        <v>1</v>
      </c>
      <c r="K7654" s="1">
        <f t="shared" si="651"/>
        <v>15314000</v>
      </c>
      <c r="L7654" s="1">
        <v>1</v>
      </c>
      <c r="M7654" s="1">
        <f t="shared" si="652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654"/>
        <v>8</v>
      </c>
      <c r="S7654">
        <v>0.18</v>
      </c>
      <c r="T7654">
        <v>2.3E-3</v>
      </c>
      <c r="U7654">
        <f t="shared" si="655"/>
        <v>1.3799999999999999E-3</v>
      </c>
    </row>
    <row r="7655" spans="1:21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653"/>
        <v>4560</v>
      </c>
      <c r="I7655" s="1"/>
      <c r="J7655" s="1">
        <v>1</v>
      </c>
      <c r="K7655" s="1">
        <f t="shared" si="651"/>
        <v>15316000</v>
      </c>
      <c r="L7655" s="1">
        <v>1</v>
      </c>
      <c r="M7655" s="1">
        <f t="shared" si="652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654"/>
        <v>8</v>
      </c>
      <c r="S7655">
        <v>0.18</v>
      </c>
      <c r="T7655">
        <v>2.3E-3</v>
      </c>
      <c r="U7655">
        <f t="shared" si="655"/>
        <v>1.3799999999999999E-3</v>
      </c>
    </row>
    <row r="7656" spans="1:21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653"/>
        <v>4560</v>
      </c>
      <c r="I7656" s="1"/>
      <c r="J7656" s="1">
        <v>1</v>
      </c>
      <c r="K7656" s="1">
        <f t="shared" si="651"/>
        <v>15318000</v>
      </c>
      <c r="L7656" s="1">
        <v>1</v>
      </c>
      <c r="M7656" s="1">
        <f t="shared" si="652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654"/>
        <v>8</v>
      </c>
      <c r="S7656">
        <v>0.18</v>
      </c>
      <c r="T7656">
        <v>2.3E-3</v>
      </c>
      <c r="U7656">
        <f t="shared" si="655"/>
        <v>1.3799999999999999E-3</v>
      </c>
    </row>
    <row r="7657" spans="1:21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653"/>
        <v>4560</v>
      </c>
      <c r="I7657" s="1"/>
      <c r="J7657" s="1">
        <v>1</v>
      </c>
      <c r="K7657" s="1">
        <f t="shared" si="651"/>
        <v>15320000</v>
      </c>
      <c r="L7657" s="1">
        <v>1</v>
      </c>
      <c r="M7657" s="1">
        <f t="shared" si="652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654"/>
        <v>8</v>
      </c>
      <c r="S7657">
        <v>0.18</v>
      </c>
      <c r="T7657">
        <v>2.3E-3</v>
      </c>
      <c r="U7657">
        <f t="shared" si="655"/>
        <v>1.3799999999999999E-3</v>
      </c>
    </row>
    <row r="7658" spans="1:21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653"/>
        <v>4560</v>
      </c>
      <c r="I7658" s="1"/>
      <c r="J7658" s="1">
        <v>1</v>
      </c>
      <c r="K7658" s="1">
        <f t="shared" si="651"/>
        <v>15322000</v>
      </c>
      <c r="L7658" s="1">
        <v>1</v>
      </c>
      <c r="M7658" s="1">
        <f t="shared" si="652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654"/>
        <v>8</v>
      </c>
      <c r="S7658">
        <v>0.18</v>
      </c>
      <c r="T7658">
        <v>2.3E-3</v>
      </c>
      <c r="U7658">
        <f t="shared" si="655"/>
        <v>1.3799999999999999E-3</v>
      </c>
    </row>
    <row r="7659" spans="1:21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653"/>
        <v>4560</v>
      </c>
      <c r="I7659" s="1"/>
      <c r="J7659" s="1">
        <v>1</v>
      </c>
      <c r="K7659" s="1">
        <f t="shared" si="651"/>
        <v>15324000</v>
      </c>
      <c r="L7659" s="1">
        <v>1</v>
      </c>
      <c r="M7659" s="1">
        <f t="shared" si="652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654"/>
        <v>8</v>
      </c>
      <c r="S7659">
        <v>0.18</v>
      </c>
      <c r="T7659">
        <v>2.3E-3</v>
      </c>
      <c r="U7659">
        <f t="shared" si="655"/>
        <v>1.3799999999999999E-3</v>
      </c>
    </row>
    <row r="7660" spans="1:21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653"/>
        <v>4560</v>
      </c>
      <c r="I7660" s="1"/>
      <c r="J7660" s="1">
        <v>1</v>
      </c>
      <c r="K7660" s="1">
        <f t="shared" si="651"/>
        <v>15326000</v>
      </c>
      <c r="L7660" s="1">
        <v>1</v>
      </c>
      <c r="M7660" s="1">
        <f t="shared" si="652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654"/>
        <v>8</v>
      </c>
      <c r="S7660">
        <v>0.18</v>
      </c>
      <c r="T7660">
        <v>2.3E-3</v>
      </c>
      <c r="U7660">
        <f t="shared" si="655"/>
        <v>1.3799999999999999E-3</v>
      </c>
    </row>
    <row r="7661" spans="1:21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653"/>
        <v>4560</v>
      </c>
      <c r="I7661" s="1"/>
      <c r="J7661" s="1">
        <v>1</v>
      </c>
      <c r="K7661" s="1">
        <f t="shared" si="651"/>
        <v>15328000</v>
      </c>
      <c r="L7661" s="1">
        <v>1</v>
      </c>
      <c r="M7661" s="1">
        <f t="shared" si="652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654"/>
        <v>8</v>
      </c>
      <c r="S7661">
        <v>0.18</v>
      </c>
      <c r="T7661">
        <v>2.3E-3</v>
      </c>
      <c r="U7661">
        <f t="shared" si="655"/>
        <v>1.3799999999999999E-3</v>
      </c>
    </row>
    <row r="7662" spans="1:21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653"/>
        <v>4560</v>
      </c>
      <c r="I7662" s="1"/>
      <c r="J7662" s="1">
        <v>1</v>
      </c>
      <c r="K7662" s="1">
        <f t="shared" si="651"/>
        <v>15330000</v>
      </c>
      <c r="L7662" s="1">
        <v>1</v>
      </c>
      <c r="M7662" s="1">
        <f t="shared" si="652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654"/>
        <v>8</v>
      </c>
      <c r="S7662">
        <v>0.18</v>
      </c>
      <c r="T7662">
        <v>2.3E-3</v>
      </c>
      <c r="U7662">
        <f t="shared" si="655"/>
        <v>1.3799999999999999E-3</v>
      </c>
    </row>
    <row r="7663" spans="1:21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653"/>
        <v>4560</v>
      </c>
      <c r="I7663" s="1"/>
      <c r="J7663" s="1">
        <v>1</v>
      </c>
      <c r="K7663" s="1">
        <f t="shared" si="651"/>
        <v>15332000</v>
      </c>
      <c r="L7663" s="1">
        <v>1</v>
      </c>
      <c r="M7663" s="1">
        <f t="shared" si="652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654"/>
        <v>8</v>
      </c>
      <c r="S7663">
        <v>0.18</v>
      </c>
      <c r="T7663">
        <v>2.3E-3</v>
      </c>
      <c r="U7663">
        <f t="shared" si="655"/>
        <v>1.3799999999999999E-3</v>
      </c>
    </row>
    <row r="7664" spans="1:21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653"/>
        <v>4560</v>
      </c>
      <c r="I7664" s="1"/>
      <c r="J7664" s="1">
        <v>1</v>
      </c>
      <c r="K7664" s="1">
        <f t="shared" si="651"/>
        <v>15334000</v>
      </c>
      <c r="L7664" s="1">
        <v>1</v>
      </c>
      <c r="M7664" s="1">
        <f t="shared" si="652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654"/>
        <v>8</v>
      </c>
      <c r="S7664">
        <v>0.18</v>
      </c>
      <c r="T7664">
        <v>2.3E-3</v>
      </c>
      <c r="U7664">
        <f t="shared" si="655"/>
        <v>1.3799999999999999E-3</v>
      </c>
    </row>
    <row r="7665" spans="1:21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653"/>
        <v>4560</v>
      </c>
      <c r="I7665" s="1"/>
      <c r="J7665" s="1">
        <v>1</v>
      </c>
      <c r="K7665" s="1">
        <f t="shared" si="651"/>
        <v>15336000</v>
      </c>
      <c r="L7665" s="1">
        <v>1</v>
      </c>
      <c r="M7665" s="1">
        <f t="shared" si="652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654"/>
        <v>8</v>
      </c>
      <c r="S7665">
        <v>0.18</v>
      </c>
      <c r="T7665">
        <v>2.3E-3</v>
      </c>
      <c r="U7665">
        <f t="shared" si="655"/>
        <v>1.3799999999999999E-3</v>
      </c>
    </row>
    <row r="7666" spans="1:21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653"/>
        <v>4560</v>
      </c>
      <c r="I7666" s="1"/>
      <c r="J7666" s="1">
        <v>1</v>
      </c>
      <c r="K7666" s="1">
        <f t="shared" si="651"/>
        <v>15338000</v>
      </c>
      <c r="L7666" s="1">
        <v>1</v>
      </c>
      <c r="M7666" s="1">
        <f t="shared" si="652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654"/>
        <v>8</v>
      </c>
      <c r="S7666">
        <v>0.18</v>
      </c>
      <c r="T7666">
        <v>2.3E-3</v>
      </c>
      <c r="U7666">
        <f t="shared" si="655"/>
        <v>1.3799999999999999E-3</v>
      </c>
    </row>
    <row r="7667" spans="1:21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653"/>
        <v>4560</v>
      </c>
      <c r="I7667" s="1"/>
      <c r="J7667" s="1">
        <v>1</v>
      </c>
      <c r="K7667" s="1">
        <f t="shared" ref="K7667:K7730" si="656">10000+A7667*2000</f>
        <v>15340000</v>
      </c>
      <c r="L7667" s="1">
        <v>1</v>
      </c>
      <c r="M7667" s="1">
        <f t="shared" ref="M7667:M7730" si="65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654"/>
        <v>8</v>
      </c>
      <c r="S7667">
        <v>0.18</v>
      </c>
      <c r="T7667">
        <v>2.3E-3</v>
      </c>
      <c r="U7667">
        <f t="shared" si="655"/>
        <v>1.3799999999999999E-3</v>
      </c>
    </row>
    <row r="7668" spans="1:21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653"/>
        <v>4560</v>
      </c>
      <c r="I7668" s="1"/>
      <c r="J7668" s="1">
        <v>1</v>
      </c>
      <c r="K7668" s="1">
        <f t="shared" si="656"/>
        <v>15342000</v>
      </c>
      <c r="L7668" s="1">
        <v>1</v>
      </c>
      <c r="M7668" s="1">
        <f t="shared" si="65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654"/>
        <v>8</v>
      </c>
      <c r="S7668">
        <v>0.18</v>
      </c>
      <c r="T7668">
        <v>2.3E-3</v>
      </c>
      <c r="U7668">
        <f t="shared" si="655"/>
        <v>1.3799999999999999E-3</v>
      </c>
    </row>
    <row r="7669" spans="1:21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653"/>
        <v>4560</v>
      </c>
      <c r="I7669" s="1"/>
      <c r="J7669" s="1">
        <v>1</v>
      </c>
      <c r="K7669" s="1">
        <f t="shared" si="656"/>
        <v>15344000</v>
      </c>
      <c r="L7669" s="1">
        <v>1</v>
      </c>
      <c r="M7669" s="1">
        <f t="shared" si="65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654"/>
        <v>8</v>
      </c>
      <c r="S7669">
        <v>0.18</v>
      </c>
      <c r="T7669">
        <v>2.3E-3</v>
      </c>
      <c r="U7669">
        <f t="shared" si="655"/>
        <v>1.3799999999999999E-3</v>
      </c>
    </row>
    <row r="7670" spans="1:21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653"/>
        <v>4560</v>
      </c>
      <c r="I7670" s="1"/>
      <c r="J7670" s="1">
        <v>1</v>
      </c>
      <c r="K7670" s="1">
        <f t="shared" si="656"/>
        <v>15346000</v>
      </c>
      <c r="L7670" s="1">
        <v>1</v>
      </c>
      <c r="M7670" s="1">
        <f t="shared" si="65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654"/>
        <v>8</v>
      </c>
      <c r="S7670">
        <v>0.18</v>
      </c>
      <c r="T7670">
        <v>2.3E-3</v>
      </c>
      <c r="U7670">
        <f t="shared" si="655"/>
        <v>1.3799999999999999E-3</v>
      </c>
    </row>
    <row r="7671" spans="1:21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653"/>
        <v>4560</v>
      </c>
      <c r="I7671" s="1"/>
      <c r="J7671" s="1">
        <v>1</v>
      </c>
      <c r="K7671" s="1">
        <f t="shared" si="656"/>
        <v>15348000</v>
      </c>
      <c r="L7671" s="1">
        <v>1</v>
      </c>
      <c r="M7671" s="1">
        <f t="shared" si="65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654"/>
        <v>8</v>
      </c>
      <c r="S7671">
        <v>0.18</v>
      </c>
      <c r="T7671">
        <v>2.3E-3</v>
      </c>
      <c r="U7671">
        <f t="shared" si="655"/>
        <v>1.3799999999999999E-3</v>
      </c>
    </row>
    <row r="7672" spans="1:21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653"/>
        <v>4560</v>
      </c>
      <c r="I7672" s="1"/>
      <c r="J7672" s="1">
        <v>1</v>
      </c>
      <c r="K7672" s="1">
        <f t="shared" si="656"/>
        <v>15350000</v>
      </c>
      <c r="L7672" s="1">
        <v>1</v>
      </c>
      <c r="M7672" s="1">
        <f t="shared" si="65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654"/>
        <v>8</v>
      </c>
      <c r="S7672">
        <v>0.18</v>
      </c>
      <c r="T7672">
        <v>2.3E-3</v>
      </c>
      <c r="U7672">
        <f t="shared" si="655"/>
        <v>1.3799999999999999E-3</v>
      </c>
    </row>
    <row r="7673" spans="1:21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653"/>
        <v>4560</v>
      </c>
      <c r="I7673" s="1"/>
      <c r="J7673" s="1">
        <v>1</v>
      </c>
      <c r="K7673" s="1">
        <f t="shared" si="656"/>
        <v>15352000</v>
      </c>
      <c r="L7673" s="1">
        <v>1</v>
      </c>
      <c r="M7673" s="1">
        <f t="shared" si="65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654"/>
        <v>8</v>
      </c>
      <c r="S7673">
        <v>0.18</v>
      </c>
      <c r="T7673">
        <v>2.3E-3</v>
      </c>
      <c r="U7673">
        <f t="shared" si="655"/>
        <v>1.3799999999999999E-3</v>
      </c>
    </row>
    <row r="7674" spans="1:21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653"/>
        <v>4560</v>
      </c>
      <c r="I7674" s="1"/>
      <c r="J7674" s="1">
        <v>1</v>
      </c>
      <c r="K7674" s="1">
        <f t="shared" si="656"/>
        <v>15354000</v>
      </c>
      <c r="L7674" s="1">
        <v>1</v>
      </c>
      <c r="M7674" s="1">
        <f t="shared" si="65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654"/>
        <v>8</v>
      </c>
      <c r="S7674">
        <v>0.18</v>
      </c>
      <c r="T7674">
        <v>2.3E-3</v>
      </c>
      <c r="U7674">
        <f t="shared" si="655"/>
        <v>1.3799999999999999E-3</v>
      </c>
    </row>
    <row r="7675" spans="1:21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653"/>
        <v>4560</v>
      </c>
      <c r="I7675" s="1"/>
      <c r="J7675" s="1">
        <v>1</v>
      </c>
      <c r="K7675" s="1">
        <f t="shared" si="656"/>
        <v>15356000</v>
      </c>
      <c r="L7675" s="1">
        <v>1</v>
      </c>
      <c r="M7675" s="1">
        <f t="shared" si="65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654"/>
        <v>8</v>
      </c>
      <c r="S7675">
        <v>0.18</v>
      </c>
      <c r="T7675">
        <v>2.3E-3</v>
      </c>
      <c r="U7675">
        <f t="shared" si="655"/>
        <v>1.3799999999999999E-3</v>
      </c>
    </row>
    <row r="7676" spans="1:21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658">ROUNDDOWN(A7675/50*20+1500,-1)</f>
        <v>4560</v>
      </c>
      <c r="I7676" s="1"/>
      <c r="J7676" s="1">
        <v>1</v>
      </c>
      <c r="K7676" s="1">
        <f t="shared" si="656"/>
        <v>15358000</v>
      </c>
      <c r="L7676" s="1">
        <v>1</v>
      </c>
      <c r="M7676" s="1">
        <f t="shared" si="65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654"/>
        <v>8</v>
      </c>
      <c r="S7676">
        <v>0.18</v>
      </c>
      <c r="T7676">
        <v>2.3E-3</v>
      </c>
      <c r="U7676">
        <f t="shared" si="655"/>
        <v>1.3799999999999999E-3</v>
      </c>
    </row>
    <row r="7677" spans="1:21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658"/>
        <v>4560</v>
      </c>
      <c r="I7677" s="1"/>
      <c r="J7677" s="1">
        <v>1</v>
      </c>
      <c r="K7677" s="1">
        <f t="shared" si="656"/>
        <v>15360000</v>
      </c>
      <c r="L7677" s="1">
        <v>1</v>
      </c>
      <c r="M7677" s="1">
        <f t="shared" si="65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654"/>
        <v>8</v>
      </c>
      <c r="S7677">
        <v>0.18</v>
      </c>
      <c r="T7677">
        <v>2.3E-3</v>
      </c>
      <c r="U7677">
        <f t="shared" si="655"/>
        <v>1.3799999999999999E-3</v>
      </c>
    </row>
    <row r="7678" spans="1:21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658"/>
        <v>4570</v>
      </c>
      <c r="I7678" s="1"/>
      <c r="J7678" s="1">
        <v>1</v>
      </c>
      <c r="K7678" s="1">
        <f t="shared" si="656"/>
        <v>15362000</v>
      </c>
      <c r="L7678" s="1">
        <v>1</v>
      </c>
      <c r="M7678" s="1">
        <f t="shared" si="65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654"/>
        <v>8</v>
      </c>
      <c r="S7678">
        <v>0.18</v>
      </c>
      <c r="T7678">
        <v>2.3E-3</v>
      </c>
      <c r="U7678">
        <f t="shared" si="655"/>
        <v>1.3799999999999999E-3</v>
      </c>
    </row>
    <row r="7679" spans="1:21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658"/>
        <v>4570</v>
      </c>
      <c r="I7679" s="1"/>
      <c r="J7679" s="1">
        <v>1</v>
      </c>
      <c r="K7679" s="1">
        <f t="shared" si="656"/>
        <v>15364000</v>
      </c>
      <c r="L7679" s="1">
        <v>1</v>
      </c>
      <c r="M7679" s="1">
        <f t="shared" si="65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654"/>
        <v>8</v>
      </c>
      <c r="S7679">
        <v>0.18</v>
      </c>
      <c r="T7679">
        <v>2.3E-3</v>
      </c>
      <c r="U7679">
        <f t="shared" si="655"/>
        <v>1.3799999999999999E-3</v>
      </c>
    </row>
    <row r="7680" spans="1:21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658"/>
        <v>4570</v>
      </c>
      <c r="I7680" s="1"/>
      <c r="J7680" s="1">
        <v>1</v>
      </c>
      <c r="K7680" s="1">
        <f t="shared" si="656"/>
        <v>15366000</v>
      </c>
      <c r="L7680" s="1">
        <v>1</v>
      </c>
      <c r="M7680" s="1">
        <f t="shared" si="65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654"/>
        <v>8</v>
      </c>
      <c r="S7680">
        <v>0.18</v>
      </c>
      <c r="T7680">
        <v>2.3E-3</v>
      </c>
      <c r="U7680">
        <f t="shared" si="655"/>
        <v>1.3799999999999999E-3</v>
      </c>
    </row>
    <row r="7681" spans="1:21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658"/>
        <v>4570</v>
      </c>
      <c r="I7681" s="1"/>
      <c r="J7681" s="1">
        <v>1</v>
      </c>
      <c r="K7681" s="1">
        <f t="shared" si="656"/>
        <v>15368000</v>
      </c>
      <c r="L7681" s="1">
        <v>1</v>
      </c>
      <c r="M7681" s="1">
        <f t="shared" si="65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654"/>
        <v>8</v>
      </c>
      <c r="S7681">
        <v>0.18</v>
      </c>
      <c r="T7681">
        <v>2.3E-3</v>
      </c>
      <c r="U7681">
        <f t="shared" si="655"/>
        <v>1.3799999999999999E-3</v>
      </c>
    </row>
    <row r="7682" spans="1:21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658"/>
        <v>4570</v>
      </c>
      <c r="I7682" s="1"/>
      <c r="J7682" s="1">
        <v>1</v>
      </c>
      <c r="K7682" s="1">
        <f t="shared" si="656"/>
        <v>15370000</v>
      </c>
      <c r="L7682" s="1">
        <v>1</v>
      </c>
      <c r="M7682" s="1">
        <f t="shared" si="65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654"/>
        <v>8</v>
      </c>
      <c r="S7682">
        <v>0.18</v>
      </c>
      <c r="T7682">
        <v>2.3E-3</v>
      </c>
      <c r="U7682">
        <f t="shared" si="655"/>
        <v>1.3799999999999999E-3</v>
      </c>
    </row>
    <row r="7683" spans="1:21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658"/>
        <v>4570</v>
      </c>
      <c r="I7683" s="1"/>
      <c r="J7683" s="1">
        <v>1</v>
      </c>
      <c r="K7683" s="1">
        <f t="shared" si="656"/>
        <v>15372000</v>
      </c>
      <c r="L7683" s="1">
        <v>1</v>
      </c>
      <c r="M7683" s="1">
        <f t="shared" si="65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659">QUOTIENT(A7683,1000)+1</f>
        <v>8</v>
      </c>
      <c r="S7683">
        <v>0.18</v>
      </c>
      <c r="T7683">
        <v>2.3E-3</v>
      </c>
      <c r="U7683">
        <f t="shared" si="655"/>
        <v>1.3799999999999999E-3</v>
      </c>
    </row>
    <row r="7684" spans="1:21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658"/>
        <v>4570</v>
      </c>
      <c r="I7684" s="1"/>
      <c r="J7684" s="1">
        <v>1</v>
      </c>
      <c r="K7684" s="1">
        <f t="shared" si="656"/>
        <v>15374000</v>
      </c>
      <c r="L7684" s="1">
        <v>1</v>
      </c>
      <c r="M7684" s="1">
        <f t="shared" si="65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659"/>
        <v>8</v>
      </c>
      <c r="S7684">
        <v>0.18</v>
      </c>
      <c r="T7684">
        <v>2.3E-3</v>
      </c>
      <c r="U7684">
        <f t="shared" ref="U7684:U7747" si="660">T7684*0.6</f>
        <v>1.3799999999999999E-3</v>
      </c>
    </row>
    <row r="7685" spans="1:21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658"/>
        <v>4570</v>
      </c>
      <c r="I7685" s="1"/>
      <c r="J7685" s="1">
        <v>1</v>
      </c>
      <c r="K7685" s="1">
        <f t="shared" si="656"/>
        <v>15376000</v>
      </c>
      <c r="L7685" s="1">
        <v>1</v>
      </c>
      <c r="M7685" s="1">
        <f t="shared" si="65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659"/>
        <v>8</v>
      </c>
      <c r="S7685">
        <v>0.18</v>
      </c>
      <c r="T7685">
        <v>2.3E-3</v>
      </c>
      <c r="U7685">
        <f t="shared" si="660"/>
        <v>1.3799999999999999E-3</v>
      </c>
    </row>
    <row r="7686" spans="1:21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658"/>
        <v>4570</v>
      </c>
      <c r="I7686" s="1"/>
      <c r="J7686" s="1">
        <v>1</v>
      </c>
      <c r="K7686" s="1">
        <f t="shared" si="656"/>
        <v>15378000</v>
      </c>
      <c r="L7686" s="1">
        <v>1</v>
      </c>
      <c r="M7686" s="1">
        <f t="shared" si="65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659"/>
        <v>8</v>
      </c>
      <c r="S7686">
        <v>0.18</v>
      </c>
      <c r="T7686">
        <v>2.3E-3</v>
      </c>
      <c r="U7686">
        <f t="shared" si="660"/>
        <v>1.3799999999999999E-3</v>
      </c>
    </row>
    <row r="7687" spans="1:21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658"/>
        <v>4570</v>
      </c>
      <c r="I7687" s="1"/>
      <c r="J7687" s="1">
        <v>1</v>
      </c>
      <c r="K7687" s="1">
        <f t="shared" si="656"/>
        <v>15380000</v>
      </c>
      <c r="L7687" s="1">
        <v>1</v>
      </c>
      <c r="M7687" s="1">
        <f t="shared" si="65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659"/>
        <v>8</v>
      </c>
      <c r="S7687">
        <v>0.18</v>
      </c>
      <c r="T7687">
        <v>2.3E-3</v>
      </c>
      <c r="U7687">
        <f t="shared" si="660"/>
        <v>1.3799999999999999E-3</v>
      </c>
    </row>
    <row r="7688" spans="1:21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658"/>
        <v>4570</v>
      </c>
      <c r="I7688" s="1"/>
      <c r="J7688" s="1">
        <v>1</v>
      </c>
      <c r="K7688" s="1">
        <f t="shared" si="656"/>
        <v>15382000</v>
      </c>
      <c r="L7688" s="1">
        <v>1</v>
      </c>
      <c r="M7688" s="1">
        <f t="shared" si="65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659"/>
        <v>8</v>
      </c>
      <c r="S7688">
        <v>0.18</v>
      </c>
      <c r="T7688">
        <v>2.3E-3</v>
      </c>
      <c r="U7688">
        <f t="shared" si="660"/>
        <v>1.3799999999999999E-3</v>
      </c>
    </row>
    <row r="7689" spans="1:21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658"/>
        <v>4570</v>
      </c>
      <c r="I7689" s="1"/>
      <c r="J7689" s="1">
        <v>1</v>
      </c>
      <c r="K7689" s="1">
        <f t="shared" si="656"/>
        <v>15384000</v>
      </c>
      <c r="L7689" s="1">
        <v>1</v>
      </c>
      <c r="M7689" s="1">
        <f t="shared" si="65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659"/>
        <v>8</v>
      </c>
      <c r="S7689">
        <v>0.18</v>
      </c>
      <c r="T7689">
        <v>2.3E-3</v>
      </c>
      <c r="U7689">
        <f t="shared" si="660"/>
        <v>1.3799999999999999E-3</v>
      </c>
    </row>
    <row r="7690" spans="1:21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658"/>
        <v>4570</v>
      </c>
      <c r="I7690" s="1"/>
      <c r="J7690" s="1">
        <v>1</v>
      </c>
      <c r="K7690" s="1">
        <f t="shared" si="656"/>
        <v>15386000</v>
      </c>
      <c r="L7690" s="1">
        <v>1</v>
      </c>
      <c r="M7690" s="1">
        <f t="shared" si="65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659"/>
        <v>8</v>
      </c>
      <c r="S7690">
        <v>0.18</v>
      </c>
      <c r="T7690">
        <v>2.3E-3</v>
      </c>
      <c r="U7690">
        <f t="shared" si="660"/>
        <v>1.3799999999999999E-3</v>
      </c>
    </row>
    <row r="7691" spans="1:21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658"/>
        <v>4570</v>
      </c>
      <c r="I7691" s="1"/>
      <c r="J7691" s="1">
        <v>1</v>
      </c>
      <c r="K7691" s="1">
        <f t="shared" si="656"/>
        <v>15388000</v>
      </c>
      <c r="L7691" s="1">
        <v>1</v>
      </c>
      <c r="M7691" s="1">
        <f t="shared" si="65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659"/>
        <v>8</v>
      </c>
      <c r="S7691">
        <v>0.18</v>
      </c>
      <c r="T7691">
        <v>2.3E-3</v>
      </c>
      <c r="U7691">
        <f t="shared" si="660"/>
        <v>1.3799999999999999E-3</v>
      </c>
    </row>
    <row r="7692" spans="1:21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658"/>
        <v>4570</v>
      </c>
      <c r="I7692" s="1"/>
      <c r="J7692" s="1">
        <v>1</v>
      </c>
      <c r="K7692" s="1">
        <f t="shared" si="656"/>
        <v>15390000</v>
      </c>
      <c r="L7692" s="1">
        <v>1</v>
      </c>
      <c r="M7692" s="1">
        <f t="shared" si="65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659"/>
        <v>8</v>
      </c>
      <c r="S7692">
        <v>0.18</v>
      </c>
      <c r="T7692">
        <v>2.3E-3</v>
      </c>
      <c r="U7692">
        <f t="shared" si="660"/>
        <v>1.3799999999999999E-3</v>
      </c>
    </row>
    <row r="7693" spans="1:21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658"/>
        <v>4570</v>
      </c>
      <c r="I7693" s="1"/>
      <c r="J7693" s="1">
        <v>1</v>
      </c>
      <c r="K7693" s="1">
        <f t="shared" si="656"/>
        <v>15392000</v>
      </c>
      <c r="L7693" s="1">
        <v>1</v>
      </c>
      <c r="M7693" s="1">
        <f t="shared" si="65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659"/>
        <v>8</v>
      </c>
      <c r="S7693">
        <v>0.18</v>
      </c>
      <c r="T7693">
        <v>2.3E-3</v>
      </c>
      <c r="U7693">
        <f t="shared" si="660"/>
        <v>1.3799999999999999E-3</v>
      </c>
    </row>
    <row r="7694" spans="1:21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658"/>
        <v>4570</v>
      </c>
      <c r="I7694" s="1"/>
      <c r="J7694" s="1">
        <v>1</v>
      </c>
      <c r="K7694" s="1">
        <f t="shared" si="656"/>
        <v>15394000</v>
      </c>
      <c r="L7694" s="1">
        <v>1</v>
      </c>
      <c r="M7694" s="1">
        <f t="shared" si="65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659"/>
        <v>8</v>
      </c>
      <c r="S7694">
        <v>0.18</v>
      </c>
      <c r="T7694">
        <v>2.3E-3</v>
      </c>
      <c r="U7694">
        <f t="shared" si="660"/>
        <v>1.3799999999999999E-3</v>
      </c>
    </row>
    <row r="7695" spans="1:21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658"/>
        <v>4570</v>
      </c>
      <c r="I7695" s="1"/>
      <c r="J7695" s="1">
        <v>1</v>
      </c>
      <c r="K7695" s="1">
        <f t="shared" si="656"/>
        <v>15396000</v>
      </c>
      <c r="L7695" s="1">
        <v>1</v>
      </c>
      <c r="M7695" s="1">
        <f t="shared" si="65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659"/>
        <v>8</v>
      </c>
      <c r="S7695">
        <v>0.18</v>
      </c>
      <c r="T7695">
        <v>2.3E-3</v>
      </c>
      <c r="U7695">
        <f t="shared" si="660"/>
        <v>1.3799999999999999E-3</v>
      </c>
    </row>
    <row r="7696" spans="1:21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658"/>
        <v>4570</v>
      </c>
      <c r="I7696" s="1"/>
      <c r="J7696" s="1">
        <v>1</v>
      </c>
      <c r="K7696" s="1">
        <f t="shared" si="656"/>
        <v>15398000</v>
      </c>
      <c r="L7696" s="1">
        <v>1</v>
      </c>
      <c r="M7696" s="1">
        <f t="shared" si="65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659"/>
        <v>8</v>
      </c>
      <c r="S7696">
        <v>0.18</v>
      </c>
      <c r="T7696">
        <v>2.3E-3</v>
      </c>
      <c r="U7696">
        <f t="shared" si="660"/>
        <v>1.3799999999999999E-3</v>
      </c>
    </row>
    <row r="7697" spans="1:21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658"/>
        <v>4570</v>
      </c>
      <c r="I7697" s="1"/>
      <c r="J7697" s="1">
        <v>1</v>
      </c>
      <c r="K7697" s="1">
        <f t="shared" si="656"/>
        <v>15400000</v>
      </c>
      <c r="L7697" s="1">
        <v>1</v>
      </c>
      <c r="M7697" s="1">
        <f t="shared" si="65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659"/>
        <v>8</v>
      </c>
      <c r="S7697">
        <v>0.18</v>
      </c>
      <c r="T7697">
        <v>2.3E-3</v>
      </c>
      <c r="U7697">
        <f t="shared" si="660"/>
        <v>1.3799999999999999E-3</v>
      </c>
    </row>
    <row r="7698" spans="1:21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658"/>
        <v>4570</v>
      </c>
      <c r="I7698" s="1"/>
      <c r="J7698" s="1">
        <v>1</v>
      </c>
      <c r="K7698" s="1">
        <f t="shared" si="656"/>
        <v>15402000</v>
      </c>
      <c r="L7698" s="1">
        <v>1</v>
      </c>
      <c r="M7698" s="1">
        <f t="shared" si="65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659"/>
        <v>8</v>
      </c>
      <c r="S7698">
        <v>0.18</v>
      </c>
      <c r="T7698">
        <v>2.3E-3</v>
      </c>
      <c r="U7698">
        <f t="shared" si="660"/>
        <v>1.3799999999999999E-3</v>
      </c>
    </row>
    <row r="7699" spans="1:21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658"/>
        <v>4570</v>
      </c>
      <c r="I7699" s="1"/>
      <c r="J7699" s="1">
        <v>1</v>
      </c>
      <c r="K7699" s="1">
        <f t="shared" si="656"/>
        <v>15404000</v>
      </c>
      <c r="L7699" s="1">
        <v>1</v>
      </c>
      <c r="M7699" s="1">
        <f t="shared" si="65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659"/>
        <v>8</v>
      </c>
      <c r="S7699">
        <v>0.18</v>
      </c>
      <c r="T7699">
        <v>2.3E-3</v>
      </c>
      <c r="U7699">
        <f t="shared" si="660"/>
        <v>1.3799999999999999E-3</v>
      </c>
    </row>
    <row r="7700" spans="1:21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658"/>
        <v>4570</v>
      </c>
      <c r="I7700" s="1"/>
      <c r="J7700" s="1">
        <v>1</v>
      </c>
      <c r="K7700" s="1">
        <f t="shared" si="656"/>
        <v>15406000</v>
      </c>
      <c r="L7700" s="1">
        <v>1</v>
      </c>
      <c r="M7700" s="1">
        <f t="shared" si="65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659"/>
        <v>8</v>
      </c>
      <c r="S7700">
        <v>0.18</v>
      </c>
      <c r="T7700">
        <v>2.3E-3</v>
      </c>
      <c r="U7700">
        <f t="shared" si="660"/>
        <v>1.3799999999999999E-3</v>
      </c>
    </row>
    <row r="7701" spans="1:21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658"/>
        <v>4570</v>
      </c>
      <c r="I7701" s="1"/>
      <c r="J7701" s="1">
        <v>1</v>
      </c>
      <c r="K7701" s="1">
        <f t="shared" si="656"/>
        <v>15408000</v>
      </c>
      <c r="L7701" s="1">
        <v>1</v>
      </c>
      <c r="M7701" s="1">
        <f t="shared" si="65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659"/>
        <v>8</v>
      </c>
      <c r="S7701">
        <v>0.18</v>
      </c>
      <c r="T7701">
        <v>2.3E-3</v>
      </c>
      <c r="U7701">
        <f t="shared" si="660"/>
        <v>1.3799999999999999E-3</v>
      </c>
    </row>
    <row r="7702" spans="1:21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658"/>
        <v>4570</v>
      </c>
      <c r="I7702" s="1"/>
      <c r="J7702" s="1">
        <v>1</v>
      </c>
      <c r="K7702" s="1">
        <f t="shared" si="656"/>
        <v>15410000</v>
      </c>
      <c r="L7702" s="1">
        <v>1</v>
      </c>
      <c r="M7702" s="1">
        <f t="shared" si="65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659"/>
        <v>8</v>
      </c>
      <c r="S7702">
        <v>0.18</v>
      </c>
      <c r="T7702">
        <v>2.3E-3</v>
      </c>
      <c r="U7702">
        <f t="shared" si="660"/>
        <v>1.3799999999999999E-3</v>
      </c>
    </row>
    <row r="7703" spans="1:21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658"/>
        <v>4580</v>
      </c>
      <c r="J7703" s="2">
        <v>1</v>
      </c>
      <c r="K7703" s="2">
        <f t="shared" si="656"/>
        <v>15412000</v>
      </c>
      <c r="L7703" s="2">
        <v>1</v>
      </c>
      <c r="M7703" s="2">
        <f t="shared" si="65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659"/>
        <v>8</v>
      </c>
      <c r="S7703">
        <v>0.18</v>
      </c>
      <c r="T7703">
        <v>2.3E-3</v>
      </c>
      <c r="U7703">
        <f t="shared" si="660"/>
        <v>1.3799999999999999E-3</v>
      </c>
    </row>
    <row r="7704" spans="1:21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658"/>
        <v>4580</v>
      </c>
      <c r="J7704" s="2">
        <v>1</v>
      </c>
      <c r="K7704" s="2">
        <f t="shared" si="656"/>
        <v>15414000</v>
      </c>
      <c r="L7704" s="2">
        <v>1</v>
      </c>
      <c r="M7704" s="2">
        <f t="shared" si="65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659"/>
        <v>8</v>
      </c>
      <c r="S7704">
        <v>0.18</v>
      </c>
      <c r="T7704">
        <v>2.3E-3</v>
      </c>
      <c r="U7704">
        <f t="shared" si="660"/>
        <v>1.3799999999999999E-3</v>
      </c>
    </row>
    <row r="7705" spans="1:21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658"/>
        <v>4580</v>
      </c>
      <c r="J7705" s="2">
        <v>1</v>
      </c>
      <c r="K7705" s="2">
        <f t="shared" si="656"/>
        <v>15416000</v>
      </c>
      <c r="L7705" s="2">
        <v>1</v>
      </c>
      <c r="M7705" s="2">
        <f t="shared" si="65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659"/>
        <v>8</v>
      </c>
      <c r="S7705">
        <v>0.18</v>
      </c>
      <c r="T7705">
        <v>2.3E-3</v>
      </c>
      <c r="U7705">
        <f t="shared" si="660"/>
        <v>1.3799999999999999E-3</v>
      </c>
    </row>
    <row r="7706" spans="1:21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658"/>
        <v>4580</v>
      </c>
      <c r="J7706" s="2">
        <v>1</v>
      </c>
      <c r="K7706" s="2">
        <f t="shared" si="656"/>
        <v>15418000</v>
      </c>
      <c r="L7706" s="2">
        <v>1</v>
      </c>
      <c r="M7706" s="2">
        <f t="shared" si="65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659"/>
        <v>8</v>
      </c>
      <c r="S7706">
        <v>0.18</v>
      </c>
      <c r="T7706">
        <v>2.3E-3</v>
      </c>
      <c r="U7706">
        <f t="shared" si="660"/>
        <v>1.3799999999999999E-3</v>
      </c>
    </row>
    <row r="7707" spans="1:21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658"/>
        <v>4580</v>
      </c>
      <c r="J7707" s="2">
        <v>1</v>
      </c>
      <c r="K7707" s="2">
        <f t="shared" si="656"/>
        <v>15420000</v>
      </c>
      <c r="L7707" s="2">
        <v>1</v>
      </c>
      <c r="M7707" s="2">
        <f t="shared" si="65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659"/>
        <v>8</v>
      </c>
      <c r="S7707">
        <v>0.18</v>
      </c>
      <c r="T7707">
        <v>2.3E-3</v>
      </c>
      <c r="U7707">
        <f t="shared" si="660"/>
        <v>1.3799999999999999E-3</v>
      </c>
    </row>
    <row r="7708" spans="1:21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658"/>
        <v>4580</v>
      </c>
      <c r="J7708" s="2">
        <v>1</v>
      </c>
      <c r="K7708" s="2">
        <f t="shared" si="656"/>
        <v>15422000</v>
      </c>
      <c r="L7708" s="2">
        <v>1</v>
      </c>
      <c r="M7708" s="2">
        <f t="shared" si="65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659"/>
        <v>8</v>
      </c>
      <c r="S7708">
        <v>0.18</v>
      </c>
      <c r="T7708">
        <v>2.3E-3</v>
      </c>
      <c r="U7708">
        <f t="shared" si="660"/>
        <v>1.3799999999999999E-3</v>
      </c>
    </row>
    <row r="7709" spans="1:21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658"/>
        <v>4580</v>
      </c>
      <c r="J7709" s="2">
        <v>1</v>
      </c>
      <c r="K7709" s="2">
        <f t="shared" si="656"/>
        <v>15424000</v>
      </c>
      <c r="L7709" s="2">
        <v>1</v>
      </c>
      <c r="M7709" s="2">
        <f t="shared" si="65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659"/>
        <v>8</v>
      </c>
      <c r="S7709">
        <v>0.18</v>
      </c>
      <c r="T7709">
        <v>2.3E-3</v>
      </c>
      <c r="U7709">
        <f t="shared" si="660"/>
        <v>1.3799999999999999E-3</v>
      </c>
    </row>
    <row r="7710" spans="1:21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658"/>
        <v>4580</v>
      </c>
      <c r="J7710" s="2">
        <v>1</v>
      </c>
      <c r="K7710" s="2">
        <f t="shared" si="656"/>
        <v>15426000</v>
      </c>
      <c r="L7710" s="2">
        <v>1</v>
      </c>
      <c r="M7710" s="2">
        <f t="shared" si="65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659"/>
        <v>8</v>
      </c>
      <c r="S7710">
        <v>0.18</v>
      </c>
      <c r="T7710">
        <v>2.3E-3</v>
      </c>
      <c r="U7710">
        <f t="shared" si="660"/>
        <v>1.3799999999999999E-3</v>
      </c>
    </row>
    <row r="7711" spans="1:21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658"/>
        <v>4580</v>
      </c>
      <c r="J7711" s="2">
        <v>1</v>
      </c>
      <c r="K7711" s="2">
        <f t="shared" si="656"/>
        <v>15428000</v>
      </c>
      <c r="L7711" s="2">
        <v>1</v>
      </c>
      <c r="M7711" s="2">
        <f t="shared" si="65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659"/>
        <v>8</v>
      </c>
      <c r="S7711">
        <v>0.18</v>
      </c>
      <c r="T7711">
        <v>2.3E-3</v>
      </c>
      <c r="U7711">
        <f t="shared" si="660"/>
        <v>1.3799999999999999E-3</v>
      </c>
    </row>
    <row r="7712" spans="1:21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658"/>
        <v>4580</v>
      </c>
      <c r="J7712" s="2">
        <v>1</v>
      </c>
      <c r="K7712" s="2">
        <f t="shared" si="656"/>
        <v>15430000</v>
      </c>
      <c r="L7712" s="2">
        <v>1</v>
      </c>
      <c r="M7712" s="2">
        <f t="shared" si="65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659"/>
        <v>8</v>
      </c>
      <c r="S7712">
        <v>0.18</v>
      </c>
      <c r="T7712">
        <v>2.3E-3</v>
      </c>
      <c r="U7712">
        <f t="shared" si="660"/>
        <v>1.3799999999999999E-3</v>
      </c>
    </row>
    <row r="7713" spans="1:21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658"/>
        <v>4580</v>
      </c>
      <c r="J7713" s="2">
        <v>1</v>
      </c>
      <c r="K7713" s="2">
        <f t="shared" si="656"/>
        <v>15432000</v>
      </c>
      <c r="L7713" s="2">
        <v>1</v>
      </c>
      <c r="M7713" s="2">
        <f t="shared" si="65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659"/>
        <v>8</v>
      </c>
      <c r="S7713">
        <v>0.18</v>
      </c>
      <c r="T7713">
        <v>2.3E-3</v>
      </c>
      <c r="U7713">
        <f t="shared" si="660"/>
        <v>1.3799999999999999E-3</v>
      </c>
    </row>
    <row r="7714" spans="1:21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658"/>
        <v>4580</v>
      </c>
      <c r="J7714" s="2">
        <v>1</v>
      </c>
      <c r="K7714" s="2">
        <f t="shared" si="656"/>
        <v>15434000</v>
      </c>
      <c r="L7714" s="2">
        <v>1</v>
      </c>
      <c r="M7714" s="2">
        <f t="shared" si="65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659"/>
        <v>8</v>
      </c>
      <c r="S7714">
        <v>0.18</v>
      </c>
      <c r="T7714">
        <v>2.3E-3</v>
      </c>
      <c r="U7714">
        <f t="shared" si="660"/>
        <v>1.3799999999999999E-3</v>
      </c>
    </row>
    <row r="7715" spans="1:21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658"/>
        <v>4580</v>
      </c>
      <c r="J7715" s="2">
        <v>1</v>
      </c>
      <c r="K7715" s="2">
        <f t="shared" si="656"/>
        <v>15436000</v>
      </c>
      <c r="L7715" s="2">
        <v>1</v>
      </c>
      <c r="M7715" s="2">
        <f t="shared" si="65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659"/>
        <v>8</v>
      </c>
      <c r="S7715">
        <v>0.18</v>
      </c>
      <c r="T7715">
        <v>2.3E-3</v>
      </c>
      <c r="U7715">
        <f t="shared" si="660"/>
        <v>1.3799999999999999E-3</v>
      </c>
    </row>
    <row r="7716" spans="1:21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658"/>
        <v>4580</v>
      </c>
      <c r="J7716" s="2">
        <v>1</v>
      </c>
      <c r="K7716" s="2">
        <f t="shared" si="656"/>
        <v>15438000</v>
      </c>
      <c r="L7716" s="2">
        <v>1</v>
      </c>
      <c r="M7716" s="2">
        <f t="shared" si="65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659"/>
        <v>8</v>
      </c>
      <c r="S7716">
        <v>0.18</v>
      </c>
      <c r="T7716">
        <v>2.3E-3</v>
      </c>
      <c r="U7716">
        <f t="shared" si="660"/>
        <v>1.3799999999999999E-3</v>
      </c>
    </row>
    <row r="7717" spans="1:21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658"/>
        <v>4580</v>
      </c>
      <c r="J7717" s="2">
        <v>1</v>
      </c>
      <c r="K7717" s="2">
        <f t="shared" si="656"/>
        <v>15440000</v>
      </c>
      <c r="L7717" s="2">
        <v>1</v>
      </c>
      <c r="M7717" s="2">
        <f t="shared" si="65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659"/>
        <v>8</v>
      </c>
      <c r="S7717">
        <v>0.18</v>
      </c>
      <c r="T7717">
        <v>2.3E-3</v>
      </c>
      <c r="U7717">
        <f t="shared" si="660"/>
        <v>1.3799999999999999E-3</v>
      </c>
    </row>
    <row r="7718" spans="1:21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658"/>
        <v>4580</v>
      </c>
      <c r="J7718" s="2">
        <v>1</v>
      </c>
      <c r="K7718" s="2">
        <f t="shared" si="656"/>
        <v>15442000</v>
      </c>
      <c r="L7718" s="2">
        <v>1</v>
      </c>
      <c r="M7718" s="2">
        <f t="shared" si="65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659"/>
        <v>8</v>
      </c>
      <c r="S7718">
        <v>0.18</v>
      </c>
      <c r="T7718">
        <v>2.3E-3</v>
      </c>
      <c r="U7718">
        <f t="shared" si="660"/>
        <v>1.3799999999999999E-3</v>
      </c>
    </row>
    <row r="7719" spans="1:21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658"/>
        <v>4580</v>
      </c>
      <c r="J7719" s="2">
        <v>1</v>
      </c>
      <c r="K7719" s="2">
        <f t="shared" si="656"/>
        <v>15444000</v>
      </c>
      <c r="L7719" s="2">
        <v>1</v>
      </c>
      <c r="M7719" s="2">
        <f t="shared" si="65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659"/>
        <v>8</v>
      </c>
      <c r="S7719">
        <v>0.18</v>
      </c>
      <c r="T7719">
        <v>2.3E-3</v>
      </c>
      <c r="U7719">
        <f t="shared" si="660"/>
        <v>1.3799999999999999E-3</v>
      </c>
    </row>
    <row r="7720" spans="1:21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658"/>
        <v>4580</v>
      </c>
      <c r="J7720" s="2">
        <v>1</v>
      </c>
      <c r="K7720" s="2">
        <f t="shared" si="656"/>
        <v>15446000</v>
      </c>
      <c r="L7720" s="2">
        <v>1</v>
      </c>
      <c r="M7720" s="2">
        <f t="shared" si="65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659"/>
        <v>8</v>
      </c>
      <c r="S7720">
        <v>0.18</v>
      </c>
      <c r="T7720">
        <v>2.3E-3</v>
      </c>
      <c r="U7720">
        <f t="shared" si="660"/>
        <v>1.3799999999999999E-3</v>
      </c>
    </row>
    <row r="7721" spans="1:21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658"/>
        <v>4580</v>
      </c>
      <c r="J7721" s="2">
        <v>1</v>
      </c>
      <c r="K7721" s="2">
        <f t="shared" si="656"/>
        <v>15448000</v>
      </c>
      <c r="L7721" s="2">
        <v>1</v>
      </c>
      <c r="M7721" s="2">
        <f t="shared" si="65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659"/>
        <v>8</v>
      </c>
      <c r="S7721">
        <v>0.18</v>
      </c>
      <c r="T7721">
        <v>2.3E-3</v>
      </c>
      <c r="U7721">
        <f t="shared" si="660"/>
        <v>1.3799999999999999E-3</v>
      </c>
    </row>
    <row r="7722" spans="1:21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658"/>
        <v>4580</v>
      </c>
      <c r="J7722" s="2">
        <v>1</v>
      </c>
      <c r="K7722" s="2">
        <f t="shared" si="656"/>
        <v>15450000</v>
      </c>
      <c r="L7722" s="2">
        <v>1</v>
      </c>
      <c r="M7722" s="2">
        <f t="shared" si="65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659"/>
        <v>8</v>
      </c>
      <c r="S7722">
        <v>0.18</v>
      </c>
      <c r="T7722">
        <v>2.3E-3</v>
      </c>
      <c r="U7722">
        <f t="shared" si="660"/>
        <v>1.3799999999999999E-3</v>
      </c>
    </row>
    <row r="7723" spans="1:21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658"/>
        <v>4580</v>
      </c>
      <c r="J7723" s="2">
        <v>1</v>
      </c>
      <c r="K7723" s="2">
        <f t="shared" si="656"/>
        <v>15452000</v>
      </c>
      <c r="L7723" s="2">
        <v>1</v>
      </c>
      <c r="M7723" s="2">
        <f t="shared" si="65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659"/>
        <v>8</v>
      </c>
      <c r="S7723">
        <v>0.18</v>
      </c>
      <c r="T7723">
        <v>2.3E-3</v>
      </c>
      <c r="U7723">
        <f t="shared" si="660"/>
        <v>1.3799999999999999E-3</v>
      </c>
    </row>
    <row r="7724" spans="1:21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658"/>
        <v>4580</v>
      </c>
      <c r="J7724" s="2">
        <v>1</v>
      </c>
      <c r="K7724" s="2">
        <f t="shared" si="656"/>
        <v>15454000</v>
      </c>
      <c r="L7724" s="2">
        <v>1</v>
      </c>
      <c r="M7724" s="2">
        <f t="shared" si="65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659"/>
        <v>8</v>
      </c>
      <c r="S7724">
        <v>0.18</v>
      </c>
      <c r="T7724">
        <v>2.3E-3</v>
      </c>
      <c r="U7724">
        <f t="shared" si="660"/>
        <v>1.3799999999999999E-3</v>
      </c>
    </row>
    <row r="7725" spans="1:21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658"/>
        <v>4580</v>
      </c>
      <c r="J7725" s="2">
        <v>1</v>
      </c>
      <c r="K7725" s="2">
        <f t="shared" si="656"/>
        <v>15456000</v>
      </c>
      <c r="L7725" s="2">
        <v>1</v>
      </c>
      <c r="M7725" s="2">
        <f t="shared" si="65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659"/>
        <v>8</v>
      </c>
      <c r="S7725">
        <v>0.18</v>
      </c>
      <c r="T7725">
        <v>2.3E-3</v>
      </c>
      <c r="U7725">
        <f t="shared" si="660"/>
        <v>1.3799999999999999E-3</v>
      </c>
    </row>
    <row r="7726" spans="1:21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658"/>
        <v>4580</v>
      </c>
      <c r="J7726" s="2">
        <v>1</v>
      </c>
      <c r="K7726" s="2">
        <f t="shared" si="656"/>
        <v>15458000</v>
      </c>
      <c r="L7726" s="2">
        <v>1</v>
      </c>
      <c r="M7726" s="2">
        <f t="shared" si="65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659"/>
        <v>8</v>
      </c>
      <c r="S7726">
        <v>0.18</v>
      </c>
      <c r="T7726">
        <v>2.3E-3</v>
      </c>
      <c r="U7726">
        <f t="shared" si="660"/>
        <v>1.3799999999999999E-3</v>
      </c>
    </row>
    <row r="7727" spans="1:21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658"/>
        <v>4580</v>
      </c>
      <c r="J7727" s="2">
        <v>1</v>
      </c>
      <c r="K7727" s="2">
        <f t="shared" si="656"/>
        <v>15460000</v>
      </c>
      <c r="L7727" s="2">
        <v>1</v>
      </c>
      <c r="M7727" s="2">
        <f t="shared" si="65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659"/>
        <v>8</v>
      </c>
      <c r="S7727">
        <v>0.18</v>
      </c>
      <c r="T7727">
        <v>2.3E-3</v>
      </c>
      <c r="U7727">
        <f t="shared" si="660"/>
        <v>1.3799999999999999E-3</v>
      </c>
    </row>
    <row r="7728" spans="1:21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658"/>
        <v>4590</v>
      </c>
      <c r="J7728" s="2">
        <v>1</v>
      </c>
      <c r="K7728" s="2">
        <f t="shared" si="656"/>
        <v>15462000</v>
      </c>
      <c r="L7728" s="2">
        <v>1</v>
      </c>
      <c r="M7728" s="2">
        <f t="shared" si="65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659"/>
        <v>8</v>
      </c>
      <c r="S7728">
        <v>0.18</v>
      </c>
      <c r="T7728">
        <v>2.3E-3</v>
      </c>
      <c r="U7728">
        <f t="shared" si="660"/>
        <v>1.3799999999999999E-3</v>
      </c>
    </row>
    <row r="7729" spans="1:21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658"/>
        <v>4590</v>
      </c>
      <c r="J7729" s="2">
        <v>1</v>
      </c>
      <c r="K7729" s="2">
        <f t="shared" si="656"/>
        <v>15464000</v>
      </c>
      <c r="L7729" s="2">
        <v>1</v>
      </c>
      <c r="M7729" s="2">
        <f t="shared" si="65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659"/>
        <v>8</v>
      </c>
      <c r="S7729">
        <v>0.18</v>
      </c>
      <c r="T7729">
        <v>2.3E-3</v>
      </c>
      <c r="U7729">
        <f t="shared" si="660"/>
        <v>1.3799999999999999E-3</v>
      </c>
    </row>
    <row r="7730" spans="1:21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658"/>
        <v>4590</v>
      </c>
      <c r="J7730" s="2">
        <v>1</v>
      </c>
      <c r="K7730" s="2">
        <f t="shared" si="656"/>
        <v>15466000</v>
      </c>
      <c r="L7730" s="2">
        <v>1</v>
      </c>
      <c r="M7730" s="2">
        <f t="shared" si="65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659"/>
        <v>8</v>
      </c>
      <c r="S7730">
        <v>0.18</v>
      </c>
      <c r="T7730">
        <v>2.3E-3</v>
      </c>
      <c r="U7730">
        <f t="shared" si="660"/>
        <v>1.3799999999999999E-3</v>
      </c>
    </row>
    <row r="7731" spans="1:21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658"/>
        <v>4590</v>
      </c>
      <c r="J7731" s="2">
        <v>1</v>
      </c>
      <c r="K7731" s="2">
        <f t="shared" ref="K7731:K7794" si="661">10000+A7731*2000</f>
        <v>15468000</v>
      </c>
      <c r="L7731" s="2">
        <v>1</v>
      </c>
      <c r="M7731" s="2">
        <f t="shared" ref="M7731:M7794" si="662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659"/>
        <v>8</v>
      </c>
      <c r="S7731">
        <v>0.18</v>
      </c>
      <c r="T7731">
        <v>2.3E-3</v>
      </c>
      <c r="U7731">
        <f t="shared" si="660"/>
        <v>1.3799999999999999E-3</v>
      </c>
    </row>
    <row r="7732" spans="1:21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658"/>
        <v>4590</v>
      </c>
      <c r="J7732" s="2">
        <v>1</v>
      </c>
      <c r="K7732" s="2">
        <f t="shared" si="661"/>
        <v>15470000</v>
      </c>
      <c r="L7732" s="2">
        <v>1</v>
      </c>
      <c r="M7732" s="2">
        <f t="shared" si="662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659"/>
        <v>8</v>
      </c>
      <c r="S7732">
        <v>0.18</v>
      </c>
      <c r="T7732">
        <v>2.3E-3</v>
      </c>
      <c r="U7732">
        <f t="shared" si="660"/>
        <v>1.3799999999999999E-3</v>
      </c>
    </row>
    <row r="7733" spans="1:21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658"/>
        <v>4590</v>
      </c>
      <c r="J7733" s="2">
        <v>1</v>
      </c>
      <c r="K7733" s="2">
        <f t="shared" si="661"/>
        <v>15472000</v>
      </c>
      <c r="L7733" s="2">
        <v>1</v>
      </c>
      <c r="M7733" s="2">
        <f t="shared" si="662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659"/>
        <v>8</v>
      </c>
      <c r="S7733">
        <v>0.18</v>
      </c>
      <c r="T7733">
        <v>2.3E-3</v>
      </c>
      <c r="U7733">
        <f t="shared" si="660"/>
        <v>1.3799999999999999E-3</v>
      </c>
    </row>
    <row r="7734" spans="1:21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658"/>
        <v>4590</v>
      </c>
      <c r="J7734" s="2">
        <v>1</v>
      </c>
      <c r="K7734" s="2">
        <f t="shared" si="661"/>
        <v>15474000</v>
      </c>
      <c r="L7734" s="2">
        <v>1</v>
      </c>
      <c r="M7734" s="2">
        <f t="shared" si="662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659"/>
        <v>8</v>
      </c>
      <c r="S7734">
        <v>0.18</v>
      </c>
      <c r="T7734">
        <v>2.3E-3</v>
      </c>
      <c r="U7734">
        <f t="shared" si="660"/>
        <v>1.3799999999999999E-3</v>
      </c>
    </row>
    <row r="7735" spans="1:21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658"/>
        <v>4590</v>
      </c>
      <c r="J7735" s="2">
        <v>1</v>
      </c>
      <c r="K7735" s="2">
        <f t="shared" si="661"/>
        <v>15476000</v>
      </c>
      <c r="L7735" s="2">
        <v>1</v>
      </c>
      <c r="M7735" s="2">
        <f t="shared" si="662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659"/>
        <v>8</v>
      </c>
      <c r="S7735">
        <v>0.18</v>
      </c>
      <c r="T7735">
        <v>2.3E-3</v>
      </c>
      <c r="U7735">
        <f t="shared" si="660"/>
        <v>1.3799999999999999E-3</v>
      </c>
    </row>
    <row r="7736" spans="1:21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658"/>
        <v>4590</v>
      </c>
      <c r="J7736" s="2">
        <v>1</v>
      </c>
      <c r="K7736" s="2">
        <f t="shared" si="661"/>
        <v>15478000</v>
      </c>
      <c r="L7736" s="2">
        <v>1</v>
      </c>
      <c r="M7736" s="2">
        <f t="shared" si="662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659"/>
        <v>8</v>
      </c>
      <c r="S7736">
        <v>0.18</v>
      </c>
      <c r="T7736">
        <v>2.3E-3</v>
      </c>
      <c r="U7736">
        <f t="shared" si="660"/>
        <v>1.3799999999999999E-3</v>
      </c>
    </row>
    <row r="7737" spans="1:21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658"/>
        <v>4590</v>
      </c>
      <c r="J7737" s="2">
        <v>1</v>
      </c>
      <c r="K7737" s="2">
        <f t="shared" si="661"/>
        <v>15480000</v>
      </c>
      <c r="L7737" s="2">
        <v>1</v>
      </c>
      <c r="M7737" s="2">
        <f t="shared" si="662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659"/>
        <v>8</v>
      </c>
      <c r="S7737">
        <v>0.18</v>
      </c>
      <c r="T7737">
        <v>2.3E-3</v>
      </c>
      <c r="U7737">
        <f t="shared" si="660"/>
        <v>1.3799999999999999E-3</v>
      </c>
    </row>
    <row r="7738" spans="1:21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658"/>
        <v>4590</v>
      </c>
      <c r="J7738" s="2">
        <v>1</v>
      </c>
      <c r="K7738" s="2">
        <f t="shared" si="661"/>
        <v>15482000</v>
      </c>
      <c r="L7738" s="2">
        <v>1</v>
      </c>
      <c r="M7738" s="2">
        <f t="shared" si="662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659"/>
        <v>8</v>
      </c>
      <c r="S7738">
        <v>0.18</v>
      </c>
      <c r="T7738">
        <v>2.3E-3</v>
      </c>
      <c r="U7738">
        <f t="shared" si="660"/>
        <v>1.3799999999999999E-3</v>
      </c>
    </row>
    <row r="7739" spans="1:21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658"/>
        <v>4590</v>
      </c>
      <c r="J7739" s="2">
        <v>1</v>
      </c>
      <c r="K7739" s="2">
        <f t="shared" si="661"/>
        <v>15484000</v>
      </c>
      <c r="L7739" s="2">
        <v>1</v>
      </c>
      <c r="M7739" s="2">
        <f t="shared" si="662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659"/>
        <v>8</v>
      </c>
      <c r="S7739">
        <v>0.18</v>
      </c>
      <c r="T7739">
        <v>2.3E-3</v>
      </c>
      <c r="U7739">
        <f t="shared" si="660"/>
        <v>1.3799999999999999E-3</v>
      </c>
    </row>
    <row r="7740" spans="1:21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663">ROUNDDOWN(A7739/50*20+1500,-1)</f>
        <v>4590</v>
      </c>
      <c r="J7740" s="2">
        <v>1</v>
      </c>
      <c r="K7740" s="2">
        <f t="shared" si="661"/>
        <v>15486000</v>
      </c>
      <c r="L7740" s="2">
        <v>1</v>
      </c>
      <c r="M7740" s="2">
        <f t="shared" si="662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659"/>
        <v>8</v>
      </c>
      <c r="S7740">
        <v>0.18</v>
      </c>
      <c r="T7740">
        <v>2.3E-3</v>
      </c>
      <c r="U7740">
        <f t="shared" si="660"/>
        <v>1.3799999999999999E-3</v>
      </c>
    </row>
    <row r="7741" spans="1:21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663"/>
        <v>4590</v>
      </c>
      <c r="J7741" s="2">
        <v>1</v>
      </c>
      <c r="K7741" s="2">
        <f t="shared" si="661"/>
        <v>15488000</v>
      </c>
      <c r="L7741" s="2">
        <v>1</v>
      </c>
      <c r="M7741" s="2">
        <f t="shared" si="662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659"/>
        <v>8</v>
      </c>
      <c r="S7741">
        <v>0.18</v>
      </c>
      <c r="T7741">
        <v>2.3E-3</v>
      </c>
      <c r="U7741">
        <f t="shared" si="660"/>
        <v>1.3799999999999999E-3</v>
      </c>
    </row>
    <row r="7742" spans="1:21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663"/>
        <v>4590</v>
      </c>
      <c r="J7742" s="2">
        <v>1</v>
      </c>
      <c r="K7742" s="2">
        <f t="shared" si="661"/>
        <v>15490000</v>
      </c>
      <c r="L7742" s="2">
        <v>1</v>
      </c>
      <c r="M7742" s="2">
        <f t="shared" si="662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659"/>
        <v>8</v>
      </c>
      <c r="S7742">
        <v>0.18</v>
      </c>
      <c r="T7742">
        <v>2.3E-3</v>
      </c>
      <c r="U7742">
        <f t="shared" si="660"/>
        <v>1.3799999999999999E-3</v>
      </c>
    </row>
    <row r="7743" spans="1:21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663"/>
        <v>4590</v>
      </c>
      <c r="J7743" s="2">
        <v>1</v>
      </c>
      <c r="K7743" s="2">
        <f t="shared" si="661"/>
        <v>15492000</v>
      </c>
      <c r="L7743" s="2">
        <v>1</v>
      </c>
      <c r="M7743" s="2">
        <f t="shared" si="662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659"/>
        <v>8</v>
      </c>
      <c r="S7743">
        <v>0.18</v>
      </c>
      <c r="T7743">
        <v>2.3E-3</v>
      </c>
      <c r="U7743">
        <f t="shared" si="660"/>
        <v>1.3799999999999999E-3</v>
      </c>
    </row>
    <row r="7744" spans="1:21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663"/>
        <v>4590</v>
      </c>
      <c r="J7744" s="2">
        <v>1</v>
      </c>
      <c r="K7744" s="2">
        <f t="shared" si="661"/>
        <v>15494000</v>
      </c>
      <c r="L7744" s="2">
        <v>1</v>
      </c>
      <c r="M7744" s="2">
        <f t="shared" si="662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659"/>
        <v>8</v>
      </c>
      <c r="S7744">
        <v>0.18</v>
      </c>
      <c r="T7744">
        <v>2.3E-3</v>
      </c>
      <c r="U7744">
        <f t="shared" si="660"/>
        <v>1.3799999999999999E-3</v>
      </c>
    </row>
    <row r="7745" spans="1:21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663"/>
        <v>4590</v>
      </c>
      <c r="J7745" s="2">
        <v>1</v>
      </c>
      <c r="K7745" s="2">
        <f t="shared" si="661"/>
        <v>15496000</v>
      </c>
      <c r="L7745" s="2">
        <v>1</v>
      </c>
      <c r="M7745" s="2">
        <f t="shared" si="662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659"/>
        <v>8</v>
      </c>
      <c r="S7745">
        <v>0.18</v>
      </c>
      <c r="T7745">
        <v>2.3E-3</v>
      </c>
      <c r="U7745">
        <f t="shared" si="660"/>
        <v>1.3799999999999999E-3</v>
      </c>
    </row>
    <row r="7746" spans="1:21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663"/>
        <v>4590</v>
      </c>
      <c r="J7746" s="2">
        <v>1</v>
      </c>
      <c r="K7746" s="2">
        <f t="shared" si="661"/>
        <v>15498000</v>
      </c>
      <c r="L7746" s="2">
        <v>1</v>
      </c>
      <c r="M7746" s="2">
        <f t="shared" si="662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659"/>
        <v>8</v>
      </c>
      <c r="S7746">
        <v>0.18</v>
      </c>
      <c r="T7746">
        <v>2.3E-3</v>
      </c>
      <c r="U7746">
        <f t="shared" si="660"/>
        <v>1.3799999999999999E-3</v>
      </c>
    </row>
    <row r="7747" spans="1:21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663"/>
        <v>4590</v>
      </c>
      <c r="J7747" s="2">
        <v>1</v>
      </c>
      <c r="K7747" s="2">
        <f t="shared" si="661"/>
        <v>15500000</v>
      </c>
      <c r="L7747" s="2">
        <v>1</v>
      </c>
      <c r="M7747" s="2">
        <f t="shared" si="662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664">QUOTIENT(A7747,1000)+1</f>
        <v>8</v>
      </c>
      <c r="S7747">
        <v>0.18</v>
      </c>
      <c r="T7747">
        <v>2.3E-3</v>
      </c>
      <c r="U7747">
        <f t="shared" si="660"/>
        <v>1.3799999999999999E-3</v>
      </c>
    </row>
    <row r="7748" spans="1:21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663"/>
        <v>4590</v>
      </c>
      <c r="J7748" s="2">
        <v>1</v>
      </c>
      <c r="K7748" s="2">
        <f t="shared" si="661"/>
        <v>15502000</v>
      </c>
      <c r="L7748" s="2">
        <v>1</v>
      </c>
      <c r="M7748" s="2">
        <f t="shared" si="662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664"/>
        <v>8</v>
      </c>
      <c r="S7748">
        <v>0.18</v>
      </c>
      <c r="T7748">
        <v>2.3E-3</v>
      </c>
      <c r="U7748">
        <f t="shared" ref="U7748:U7811" si="665">T7748*0.6</f>
        <v>1.3799999999999999E-3</v>
      </c>
    </row>
    <row r="7749" spans="1:21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663"/>
        <v>4590</v>
      </c>
      <c r="J7749" s="2">
        <v>1</v>
      </c>
      <c r="K7749" s="2">
        <f t="shared" si="661"/>
        <v>15504000</v>
      </c>
      <c r="L7749" s="2">
        <v>1</v>
      </c>
      <c r="M7749" s="2">
        <f t="shared" si="662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664"/>
        <v>8</v>
      </c>
      <c r="S7749">
        <v>0.18</v>
      </c>
      <c r="T7749">
        <v>2.3E-3</v>
      </c>
      <c r="U7749">
        <f t="shared" si="665"/>
        <v>1.3799999999999999E-3</v>
      </c>
    </row>
    <row r="7750" spans="1:21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663"/>
        <v>4590</v>
      </c>
      <c r="J7750" s="2">
        <v>1</v>
      </c>
      <c r="K7750" s="2">
        <f t="shared" si="661"/>
        <v>15506000</v>
      </c>
      <c r="L7750" s="2">
        <v>1</v>
      </c>
      <c r="M7750" s="2">
        <f t="shared" si="662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664"/>
        <v>8</v>
      </c>
      <c r="S7750">
        <v>0.18</v>
      </c>
      <c r="T7750">
        <v>2.3E-3</v>
      </c>
      <c r="U7750">
        <f t="shared" si="665"/>
        <v>1.3799999999999999E-3</v>
      </c>
    </row>
    <row r="7751" spans="1:21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663"/>
        <v>4590</v>
      </c>
      <c r="J7751" s="2">
        <v>1</v>
      </c>
      <c r="K7751" s="2">
        <f t="shared" si="661"/>
        <v>15508000</v>
      </c>
      <c r="L7751" s="2">
        <v>1</v>
      </c>
      <c r="M7751" s="2">
        <f t="shared" si="662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664"/>
        <v>8</v>
      </c>
      <c r="S7751">
        <v>0.18</v>
      </c>
      <c r="T7751">
        <v>2.3E-3</v>
      </c>
      <c r="U7751">
        <f t="shared" si="665"/>
        <v>1.3799999999999999E-3</v>
      </c>
    </row>
    <row r="7752" spans="1:21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663"/>
        <v>4590</v>
      </c>
      <c r="J7752" s="2">
        <v>1</v>
      </c>
      <c r="K7752" s="2">
        <f t="shared" si="661"/>
        <v>15510000</v>
      </c>
      <c r="L7752" s="2">
        <v>1</v>
      </c>
      <c r="M7752" s="2">
        <f t="shared" si="662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664"/>
        <v>8</v>
      </c>
      <c r="S7752">
        <v>0.18</v>
      </c>
      <c r="T7752">
        <v>2.3E-3</v>
      </c>
      <c r="U7752">
        <f t="shared" si="665"/>
        <v>1.3799999999999999E-3</v>
      </c>
    </row>
    <row r="7753" spans="1:21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663"/>
        <v>4600</v>
      </c>
      <c r="I7753" s="1"/>
      <c r="J7753" s="1">
        <v>1</v>
      </c>
      <c r="K7753" s="1">
        <f t="shared" si="661"/>
        <v>15512000</v>
      </c>
      <c r="L7753" s="1">
        <v>1</v>
      </c>
      <c r="M7753" s="1">
        <f t="shared" si="662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664"/>
        <v>8</v>
      </c>
      <c r="S7753">
        <v>0.18</v>
      </c>
      <c r="T7753">
        <v>2.3E-3</v>
      </c>
      <c r="U7753">
        <f t="shared" si="665"/>
        <v>1.3799999999999999E-3</v>
      </c>
    </row>
    <row r="7754" spans="1:21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663"/>
        <v>4600</v>
      </c>
      <c r="I7754" s="1"/>
      <c r="J7754" s="1">
        <v>1</v>
      </c>
      <c r="K7754" s="1">
        <f t="shared" si="661"/>
        <v>15514000</v>
      </c>
      <c r="L7754" s="1">
        <v>1</v>
      </c>
      <c r="M7754" s="1">
        <f t="shared" si="662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664"/>
        <v>8</v>
      </c>
      <c r="S7754">
        <v>0.18</v>
      </c>
      <c r="T7754">
        <v>2.3E-3</v>
      </c>
      <c r="U7754">
        <f t="shared" si="665"/>
        <v>1.3799999999999999E-3</v>
      </c>
    </row>
    <row r="7755" spans="1:21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663"/>
        <v>4600</v>
      </c>
      <c r="I7755" s="1"/>
      <c r="J7755" s="1">
        <v>1</v>
      </c>
      <c r="K7755" s="1">
        <f t="shared" si="661"/>
        <v>15516000</v>
      </c>
      <c r="L7755" s="1">
        <v>1</v>
      </c>
      <c r="M7755" s="1">
        <f t="shared" si="662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664"/>
        <v>8</v>
      </c>
      <c r="S7755">
        <v>0.18</v>
      </c>
      <c r="T7755">
        <v>2.3E-3</v>
      </c>
      <c r="U7755">
        <f t="shared" si="665"/>
        <v>1.3799999999999999E-3</v>
      </c>
    </row>
    <row r="7756" spans="1:21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663"/>
        <v>4600</v>
      </c>
      <c r="I7756" s="1"/>
      <c r="J7756" s="1">
        <v>1</v>
      </c>
      <c r="K7756" s="1">
        <f t="shared" si="661"/>
        <v>15518000</v>
      </c>
      <c r="L7756" s="1">
        <v>1</v>
      </c>
      <c r="M7756" s="1">
        <f t="shared" si="662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664"/>
        <v>8</v>
      </c>
      <c r="S7756">
        <v>0.18</v>
      </c>
      <c r="T7756">
        <v>2.3E-3</v>
      </c>
      <c r="U7756">
        <f t="shared" si="665"/>
        <v>1.3799999999999999E-3</v>
      </c>
    </row>
    <row r="7757" spans="1:21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663"/>
        <v>4600</v>
      </c>
      <c r="I7757" s="1"/>
      <c r="J7757" s="1">
        <v>1</v>
      </c>
      <c r="K7757" s="1">
        <f t="shared" si="661"/>
        <v>15520000</v>
      </c>
      <c r="L7757" s="1">
        <v>1</v>
      </c>
      <c r="M7757" s="1">
        <f t="shared" si="662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664"/>
        <v>8</v>
      </c>
      <c r="S7757">
        <v>0.18</v>
      </c>
      <c r="T7757">
        <v>2.3E-3</v>
      </c>
      <c r="U7757">
        <f t="shared" si="665"/>
        <v>1.3799999999999999E-3</v>
      </c>
    </row>
    <row r="7758" spans="1:21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663"/>
        <v>4600</v>
      </c>
      <c r="I7758" s="1"/>
      <c r="J7758" s="1">
        <v>1</v>
      </c>
      <c r="K7758" s="1">
        <f t="shared" si="661"/>
        <v>15522000</v>
      </c>
      <c r="L7758" s="1">
        <v>1</v>
      </c>
      <c r="M7758" s="1">
        <f t="shared" si="662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664"/>
        <v>8</v>
      </c>
      <c r="S7758">
        <v>0.18</v>
      </c>
      <c r="T7758">
        <v>2.3E-3</v>
      </c>
      <c r="U7758">
        <f t="shared" si="665"/>
        <v>1.3799999999999999E-3</v>
      </c>
    </row>
    <row r="7759" spans="1:21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663"/>
        <v>4600</v>
      </c>
      <c r="I7759" s="1"/>
      <c r="J7759" s="1">
        <v>1</v>
      </c>
      <c r="K7759" s="1">
        <f t="shared" si="661"/>
        <v>15524000</v>
      </c>
      <c r="L7759" s="1">
        <v>1</v>
      </c>
      <c r="M7759" s="1">
        <f t="shared" si="662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664"/>
        <v>8</v>
      </c>
      <c r="S7759">
        <v>0.18</v>
      </c>
      <c r="T7759">
        <v>2.3E-3</v>
      </c>
      <c r="U7759">
        <f t="shared" si="665"/>
        <v>1.3799999999999999E-3</v>
      </c>
    </row>
    <row r="7760" spans="1:21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663"/>
        <v>4600</v>
      </c>
      <c r="I7760" s="1"/>
      <c r="J7760" s="1">
        <v>1</v>
      </c>
      <c r="K7760" s="1">
        <f t="shared" si="661"/>
        <v>15526000</v>
      </c>
      <c r="L7760" s="1">
        <v>1</v>
      </c>
      <c r="M7760" s="1">
        <f t="shared" si="662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664"/>
        <v>8</v>
      </c>
      <c r="S7760">
        <v>0.18</v>
      </c>
      <c r="T7760">
        <v>2.3E-3</v>
      </c>
      <c r="U7760">
        <f t="shared" si="665"/>
        <v>1.3799999999999999E-3</v>
      </c>
    </row>
    <row r="7761" spans="1:21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663"/>
        <v>4600</v>
      </c>
      <c r="I7761" s="1"/>
      <c r="J7761" s="1">
        <v>1</v>
      </c>
      <c r="K7761" s="1">
        <f t="shared" si="661"/>
        <v>15528000</v>
      </c>
      <c r="L7761" s="1">
        <v>1</v>
      </c>
      <c r="M7761" s="1">
        <f t="shared" si="662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664"/>
        <v>8</v>
      </c>
      <c r="S7761">
        <v>0.18</v>
      </c>
      <c r="T7761">
        <v>2.3E-3</v>
      </c>
      <c r="U7761">
        <f t="shared" si="665"/>
        <v>1.3799999999999999E-3</v>
      </c>
    </row>
    <row r="7762" spans="1:21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663"/>
        <v>4600</v>
      </c>
      <c r="I7762" s="1"/>
      <c r="J7762" s="1">
        <v>1</v>
      </c>
      <c r="K7762" s="1">
        <f t="shared" si="661"/>
        <v>15530000</v>
      </c>
      <c r="L7762" s="1">
        <v>1</v>
      </c>
      <c r="M7762" s="1">
        <f t="shared" si="662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664"/>
        <v>8</v>
      </c>
      <c r="S7762">
        <v>0.18</v>
      </c>
      <c r="T7762">
        <v>2.3E-3</v>
      </c>
      <c r="U7762">
        <f t="shared" si="665"/>
        <v>1.3799999999999999E-3</v>
      </c>
    </row>
    <row r="7763" spans="1:21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663"/>
        <v>4600</v>
      </c>
      <c r="I7763" s="1"/>
      <c r="J7763" s="1">
        <v>1</v>
      </c>
      <c r="K7763" s="1">
        <f t="shared" si="661"/>
        <v>15532000</v>
      </c>
      <c r="L7763" s="1">
        <v>1</v>
      </c>
      <c r="M7763" s="1">
        <f t="shared" si="662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664"/>
        <v>8</v>
      </c>
      <c r="S7763">
        <v>0.18</v>
      </c>
      <c r="T7763">
        <v>2.3E-3</v>
      </c>
      <c r="U7763">
        <f t="shared" si="665"/>
        <v>1.3799999999999999E-3</v>
      </c>
    </row>
    <row r="7764" spans="1:21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663"/>
        <v>4600</v>
      </c>
      <c r="I7764" s="1"/>
      <c r="J7764" s="1">
        <v>1</v>
      </c>
      <c r="K7764" s="1">
        <f t="shared" si="661"/>
        <v>15534000</v>
      </c>
      <c r="L7764" s="1">
        <v>1</v>
      </c>
      <c r="M7764" s="1">
        <f t="shared" si="662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664"/>
        <v>8</v>
      </c>
      <c r="S7764">
        <v>0.18</v>
      </c>
      <c r="T7764">
        <v>2.3E-3</v>
      </c>
      <c r="U7764">
        <f t="shared" si="665"/>
        <v>1.3799999999999999E-3</v>
      </c>
    </row>
    <row r="7765" spans="1:21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663"/>
        <v>4600</v>
      </c>
      <c r="I7765" s="1"/>
      <c r="J7765" s="1">
        <v>1</v>
      </c>
      <c r="K7765" s="1">
        <f t="shared" si="661"/>
        <v>15536000</v>
      </c>
      <c r="L7765" s="1">
        <v>1</v>
      </c>
      <c r="M7765" s="1">
        <f t="shared" si="662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664"/>
        <v>8</v>
      </c>
      <c r="S7765">
        <v>0.18</v>
      </c>
      <c r="T7765">
        <v>2.3E-3</v>
      </c>
      <c r="U7765">
        <f t="shared" si="665"/>
        <v>1.3799999999999999E-3</v>
      </c>
    </row>
    <row r="7766" spans="1:21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663"/>
        <v>4600</v>
      </c>
      <c r="I7766" s="1"/>
      <c r="J7766" s="1">
        <v>1</v>
      </c>
      <c r="K7766" s="1">
        <f t="shared" si="661"/>
        <v>15538000</v>
      </c>
      <c r="L7766" s="1">
        <v>1</v>
      </c>
      <c r="M7766" s="1">
        <f t="shared" si="662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664"/>
        <v>8</v>
      </c>
      <c r="S7766">
        <v>0.18</v>
      </c>
      <c r="T7766">
        <v>2.3E-3</v>
      </c>
      <c r="U7766">
        <f t="shared" si="665"/>
        <v>1.3799999999999999E-3</v>
      </c>
    </row>
    <row r="7767" spans="1:21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663"/>
        <v>4600</v>
      </c>
      <c r="I7767" s="1"/>
      <c r="J7767" s="1">
        <v>1</v>
      </c>
      <c r="K7767" s="1">
        <f t="shared" si="661"/>
        <v>15540000</v>
      </c>
      <c r="L7767" s="1">
        <v>1</v>
      </c>
      <c r="M7767" s="1">
        <f t="shared" si="662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664"/>
        <v>8</v>
      </c>
      <c r="S7767">
        <v>0.18</v>
      </c>
      <c r="T7767">
        <v>2.3E-3</v>
      </c>
      <c r="U7767">
        <f t="shared" si="665"/>
        <v>1.3799999999999999E-3</v>
      </c>
    </row>
    <row r="7768" spans="1:21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663"/>
        <v>4600</v>
      </c>
      <c r="I7768" s="1"/>
      <c r="J7768" s="1">
        <v>1</v>
      </c>
      <c r="K7768" s="1">
        <f t="shared" si="661"/>
        <v>15542000</v>
      </c>
      <c r="L7768" s="1">
        <v>1</v>
      </c>
      <c r="M7768" s="1">
        <f t="shared" si="662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664"/>
        <v>8</v>
      </c>
      <c r="S7768">
        <v>0.18</v>
      </c>
      <c r="T7768">
        <v>2.3E-3</v>
      </c>
      <c r="U7768">
        <f t="shared" si="665"/>
        <v>1.3799999999999999E-3</v>
      </c>
    </row>
    <row r="7769" spans="1:21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663"/>
        <v>4600</v>
      </c>
      <c r="I7769" s="1"/>
      <c r="J7769" s="1">
        <v>1</v>
      </c>
      <c r="K7769" s="1">
        <f t="shared" si="661"/>
        <v>15544000</v>
      </c>
      <c r="L7769" s="1">
        <v>1</v>
      </c>
      <c r="M7769" s="1">
        <f t="shared" si="662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664"/>
        <v>8</v>
      </c>
      <c r="S7769">
        <v>0.18</v>
      </c>
      <c r="T7769">
        <v>2.3E-3</v>
      </c>
      <c r="U7769">
        <f t="shared" si="665"/>
        <v>1.3799999999999999E-3</v>
      </c>
    </row>
    <row r="7770" spans="1:21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663"/>
        <v>4600</v>
      </c>
      <c r="I7770" s="1"/>
      <c r="J7770" s="1">
        <v>1</v>
      </c>
      <c r="K7770" s="1">
        <f t="shared" si="661"/>
        <v>15546000</v>
      </c>
      <c r="L7770" s="1">
        <v>1</v>
      </c>
      <c r="M7770" s="1">
        <f t="shared" si="662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664"/>
        <v>8</v>
      </c>
      <c r="S7770">
        <v>0.18</v>
      </c>
      <c r="T7770">
        <v>2.3E-3</v>
      </c>
      <c r="U7770">
        <f t="shared" si="665"/>
        <v>1.3799999999999999E-3</v>
      </c>
    </row>
    <row r="7771" spans="1:21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663"/>
        <v>4600</v>
      </c>
      <c r="I7771" s="1"/>
      <c r="J7771" s="1">
        <v>1</v>
      </c>
      <c r="K7771" s="1">
        <f t="shared" si="661"/>
        <v>15548000</v>
      </c>
      <c r="L7771" s="1">
        <v>1</v>
      </c>
      <c r="M7771" s="1">
        <f t="shared" si="662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664"/>
        <v>8</v>
      </c>
      <c r="S7771">
        <v>0.18</v>
      </c>
      <c r="T7771">
        <v>2.3E-3</v>
      </c>
      <c r="U7771">
        <f t="shared" si="665"/>
        <v>1.3799999999999999E-3</v>
      </c>
    </row>
    <row r="7772" spans="1:21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663"/>
        <v>4600</v>
      </c>
      <c r="I7772" s="1"/>
      <c r="J7772" s="1">
        <v>1</v>
      </c>
      <c r="K7772" s="1">
        <f t="shared" si="661"/>
        <v>15550000</v>
      </c>
      <c r="L7772" s="1">
        <v>1</v>
      </c>
      <c r="M7772" s="1">
        <f t="shared" si="662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664"/>
        <v>8</v>
      </c>
      <c r="S7772">
        <v>0.18</v>
      </c>
      <c r="T7772">
        <v>2.3E-3</v>
      </c>
      <c r="U7772">
        <f t="shared" si="665"/>
        <v>1.3799999999999999E-3</v>
      </c>
    </row>
    <row r="7773" spans="1:21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663"/>
        <v>4600</v>
      </c>
      <c r="I7773" s="1"/>
      <c r="J7773" s="1">
        <v>1</v>
      </c>
      <c r="K7773" s="1">
        <f t="shared" si="661"/>
        <v>15552000</v>
      </c>
      <c r="L7773" s="1">
        <v>1</v>
      </c>
      <c r="M7773" s="1">
        <f t="shared" si="662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664"/>
        <v>8</v>
      </c>
      <c r="S7773">
        <v>0.18</v>
      </c>
      <c r="T7773">
        <v>2.3E-3</v>
      </c>
      <c r="U7773">
        <f t="shared" si="665"/>
        <v>1.3799999999999999E-3</v>
      </c>
    </row>
    <row r="7774" spans="1:21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663"/>
        <v>4600</v>
      </c>
      <c r="I7774" s="1"/>
      <c r="J7774" s="1">
        <v>1</v>
      </c>
      <c r="K7774" s="1">
        <f t="shared" si="661"/>
        <v>15554000</v>
      </c>
      <c r="L7774" s="1">
        <v>1</v>
      </c>
      <c r="M7774" s="1">
        <f t="shared" si="662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664"/>
        <v>8</v>
      </c>
      <c r="S7774">
        <v>0.18</v>
      </c>
      <c r="T7774">
        <v>2.3E-3</v>
      </c>
      <c r="U7774">
        <f t="shared" si="665"/>
        <v>1.3799999999999999E-3</v>
      </c>
    </row>
    <row r="7775" spans="1:21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663"/>
        <v>4600</v>
      </c>
      <c r="I7775" s="1"/>
      <c r="J7775" s="1">
        <v>1</v>
      </c>
      <c r="K7775" s="1">
        <f t="shared" si="661"/>
        <v>15556000</v>
      </c>
      <c r="L7775" s="1">
        <v>1</v>
      </c>
      <c r="M7775" s="1">
        <f t="shared" si="662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664"/>
        <v>8</v>
      </c>
      <c r="S7775">
        <v>0.18</v>
      </c>
      <c r="T7775">
        <v>2.3E-3</v>
      </c>
      <c r="U7775">
        <f t="shared" si="665"/>
        <v>1.3799999999999999E-3</v>
      </c>
    </row>
    <row r="7776" spans="1:21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663"/>
        <v>4600</v>
      </c>
      <c r="I7776" s="1"/>
      <c r="J7776" s="1">
        <v>1</v>
      </c>
      <c r="K7776" s="1">
        <f t="shared" si="661"/>
        <v>15558000</v>
      </c>
      <c r="L7776" s="1">
        <v>1</v>
      </c>
      <c r="M7776" s="1">
        <f t="shared" si="662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664"/>
        <v>8</v>
      </c>
      <c r="S7776">
        <v>0.18</v>
      </c>
      <c r="T7776">
        <v>2.3E-3</v>
      </c>
      <c r="U7776">
        <f t="shared" si="665"/>
        <v>1.3799999999999999E-3</v>
      </c>
    </row>
    <row r="7777" spans="1:21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663"/>
        <v>4600</v>
      </c>
      <c r="I7777" s="1"/>
      <c r="J7777" s="1">
        <v>1</v>
      </c>
      <c r="K7777" s="1">
        <f t="shared" si="661"/>
        <v>15560000</v>
      </c>
      <c r="L7777" s="1">
        <v>1</v>
      </c>
      <c r="M7777" s="1">
        <f t="shared" si="662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664"/>
        <v>8</v>
      </c>
      <c r="S7777">
        <v>0.18</v>
      </c>
      <c r="T7777">
        <v>2.3E-3</v>
      </c>
      <c r="U7777">
        <f t="shared" si="665"/>
        <v>1.3799999999999999E-3</v>
      </c>
    </row>
    <row r="7778" spans="1:21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663"/>
        <v>4610</v>
      </c>
      <c r="I7778" s="1"/>
      <c r="J7778" s="1">
        <v>1</v>
      </c>
      <c r="K7778" s="1">
        <f t="shared" si="661"/>
        <v>15562000</v>
      </c>
      <c r="L7778" s="1">
        <v>1</v>
      </c>
      <c r="M7778" s="1">
        <f t="shared" si="662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664"/>
        <v>8</v>
      </c>
      <c r="S7778">
        <v>0.18</v>
      </c>
      <c r="T7778">
        <v>2.3E-3</v>
      </c>
      <c r="U7778">
        <f t="shared" si="665"/>
        <v>1.3799999999999999E-3</v>
      </c>
    </row>
    <row r="7779" spans="1:21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663"/>
        <v>4610</v>
      </c>
      <c r="I7779" s="1"/>
      <c r="J7779" s="1">
        <v>1</v>
      </c>
      <c r="K7779" s="1">
        <f t="shared" si="661"/>
        <v>15564000</v>
      </c>
      <c r="L7779" s="1">
        <v>1</v>
      </c>
      <c r="M7779" s="1">
        <f t="shared" si="662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664"/>
        <v>8</v>
      </c>
      <c r="S7779">
        <v>0.18</v>
      </c>
      <c r="T7779">
        <v>2.3E-3</v>
      </c>
      <c r="U7779">
        <f t="shared" si="665"/>
        <v>1.3799999999999999E-3</v>
      </c>
    </row>
    <row r="7780" spans="1:21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663"/>
        <v>4610</v>
      </c>
      <c r="I7780" s="1"/>
      <c r="J7780" s="1">
        <v>1</v>
      </c>
      <c r="K7780" s="1">
        <f t="shared" si="661"/>
        <v>15566000</v>
      </c>
      <c r="L7780" s="1">
        <v>1</v>
      </c>
      <c r="M7780" s="1">
        <f t="shared" si="662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664"/>
        <v>8</v>
      </c>
      <c r="S7780">
        <v>0.18</v>
      </c>
      <c r="T7780">
        <v>2.3E-3</v>
      </c>
      <c r="U7780">
        <f t="shared" si="665"/>
        <v>1.3799999999999999E-3</v>
      </c>
    </row>
    <row r="7781" spans="1:21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663"/>
        <v>4610</v>
      </c>
      <c r="I7781" s="1"/>
      <c r="J7781" s="1">
        <v>1</v>
      </c>
      <c r="K7781" s="1">
        <f t="shared" si="661"/>
        <v>15568000</v>
      </c>
      <c r="L7781" s="1">
        <v>1</v>
      </c>
      <c r="M7781" s="1">
        <f t="shared" si="662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664"/>
        <v>8</v>
      </c>
      <c r="S7781">
        <v>0.18</v>
      </c>
      <c r="T7781">
        <v>2.3E-3</v>
      </c>
      <c r="U7781">
        <f t="shared" si="665"/>
        <v>1.3799999999999999E-3</v>
      </c>
    </row>
    <row r="7782" spans="1:21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663"/>
        <v>4610</v>
      </c>
      <c r="I7782" s="1"/>
      <c r="J7782" s="1">
        <v>1</v>
      </c>
      <c r="K7782" s="1">
        <f t="shared" si="661"/>
        <v>15570000</v>
      </c>
      <c r="L7782" s="1">
        <v>1</v>
      </c>
      <c r="M7782" s="1">
        <f t="shared" si="662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664"/>
        <v>8</v>
      </c>
      <c r="S7782">
        <v>0.18</v>
      </c>
      <c r="T7782">
        <v>2.3E-3</v>
      </c>
      <c r="U7782">
        <f t="shared" si="665"/>
        <v>1.3799999999999999E-3</v>
      </c>
    </row>
    <row r="7783" spans="1:21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663"/>
        <v>4610</v>
      </c>
      <c r="I7783" s="1"/>
      <c r="J7783" s="1">
        <v>1</v>
      </c>
      <c r="K7783" s="1">
        <f t="shared" si="661"/>
        <v>15572000</v>
      </c>
      <c r="L7783" s="1">
        <v>1</v>
      </c>
      <c r="M7783" s="1">
        <f t="shared" si="662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664"/>
        <v>8</v>
      </c>
      <c r="S7783">
        <v>0.18</v>
      </c>
      <c r="T7783">
        <v>2.3E-3</v>
      </c>
      <c r="U7783">
        <f t="shared" si="665"/>
        <v>1.3799999999999999E-3</v>
      </c>
    </row>
    <row r="7784" spans="1:21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663"/>
        <v>4610</v>
      </c>
      <c r="I7784" s="1"/>
      <c r="J7784" s="1">
        <v>1</v>
      </c>
      <c r="K7784" s="1">
        <f t="shared" si="661"/>
        <v>15574000</v>
      </c>
      <c r="L7784" s="1">
        <v>1</v>
      </c>
      <c r="M7784" s="1">
        <f t="shared" si="662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664"/>
        <v>8</v>
      </c>
      <c r="S7784">
        <v>0.18</v>
      </c>
      <c r="T7784">
        <v>2.3E-3</v>
      </c>
      <c r="U7784">
        <f t="shared" si="665"/>
        <v>1.3799999999999999E-3</v>
      </c>
    </row>
    <row r="7785" spans="1:21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663"/>
        <v>4610</v>
      </c>
      <c r="I7785" s="1"/>
      <c r="J7785" s="1">
        <v>1</v>
      </c>
      <c r="K7785" s="1">
        <f t="shared" si="661"/>
        <v>15576000</v>
      </c>
      <c r="L7785" s="1">
        <v>1</v>
      </c>
      <c r="M7785" s="1">
        <f t="shared" si="662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664"/>
        <v>8</v>
      </c>
      <c r="S7785">
        <v>0.18</v>
      </c>
      <c r="T7785">
        <v>2.3E-3</v>
      </c>
      <c r="U7785">
        <f t="shared" si="665"/>
        <v>1.3799999999999999E-3</v>
      </c>
    </row>
    <row r="7786" spans="1:21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663"/>
        <v>4610</v>
      </c>
      <c r="I7786" s="1"/>
      <c r="J7786" s="1">
        <v>1</v>
      </c>
      <c r="K7786" s="1">
        <f t="shared" si="661"/>
        <v>15578000</v>
      </c>
      <c r="L7786" s="1">
        <v>1</v>
      </c>
      <c r="M7786" s="1">
        <f t="shared" si="662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664"/>
        <v>8</v>
      </c>
      <c r="S7786">
        <v>0.18</v>
      </c>
      <c r="T7786">
        <v>2.3E-3</v>
      </c>
      <c r="U7786">
        <f t="shared" si="665"/>
        <v>1.3799999999999999E-3</v>
      </c>
    </row>
    <row r="7787" spans="1:21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663"/>
        <v>4610</v>
      </c>
      <c r="I7787" s="1"/>
      <c r="J7787" s="1">
        <v>1</v>
      </c>
      <c r="K7787" s="1">
        <f t="shared" si="661"/>
        <v>15580000</v>
      </c>
      <c r="L7787" s="1">
        <v>1</v>
      </c>
      <c r="M7787" s="1">
        <f t="shared" si="662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664"/>
        <v>8</v>
      </c>
      <c r="S7787">
        <v>0.18</v>
      </c>
      <c r="T7787">
        <v>2.3E-3</v>
      </c>
      <c r="U7787">
        <f t="shared" si="665"/>
        <v>1.3799999999999999E-3</v>
      </c>
    </row>
    <row r="7788" spans="1:21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663"/>
        <v>4610</v>
      </c>
      <c r="I7788" s="1"/>
      <c r="J7788" s="1">
        <v>1</v>
      </c>
      <c r="K7788" s="1">
        <f t="shared" si="661"/>
        <v>15582000</v>
      </c>
      <c r="L7788" s="1">
        <v>1</v>
      </c>
      <c r="M7788" s="1">
        <f t="shared" si="662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664"/>
        <v>8</v>
      </c>
      <c r="S7788">
        <v>0.18</v>
      </c>
      <c r="T7788">
        <v>2.3E-3</v>
      </c>
      <c r="U7788">
        <f t="shared" si="665"/>
        <v>1.3799999999999999E-3</v>
      </c>
    </row>
    <row r="7789" spans="1:21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663"/>
        <v>4610</v>
      </c>
      <c r="I7789" s="1"/>
      <c r="J7789" s="1">
        <v>1</v>
      </c>
      <c r="K7789" s="1">
        <f t="shared" si="661"/>
        <v>15584000</v>
      </c>
      <c r="L7789" s="1">
        <v>1</v>
      </c>
      <c r="M7789" s="1">
        <f t="shared" si="662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664"/>
        <v>8</v>
      </c>
      <c r="S7789">
        <v>0.18</v>
      </c>
      <c r="T7789">
        <v>2.3E-3</v>
      </c>
      <c r="U7789">
        <f t="shared" si="665"/>
        <v>1.3799999999999999E-3</v>
      </c>
    </row>
    <row r="7790" spans="1:21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663"/>
        <v>4610</v>
      </c>
      <c r="I7790" s="1"/>
      <c r="J7790" s="1">
        <v>1</v>
      </c>
      <c r="K7790" s="1">
        <f t="shared" si="661"/>
        <v>15586000</v>
      </c>
      <c r="L7790" s="1">
        <v>1</v>
      </c>
      <c r="M7790" s="1">
        <f t="shared" si="662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664"/>
        <v>8</v>
      </c>
      <c r="S7790">
        <v>0.18</v>
      </c>
      <c r="T7790">
        <v>2.3E-3</v>
      </c>
      <c r="U7790">
        <f t="shared" si="665"/>
        <v>1.3799999999999999E-3</v>
      </c>
    </row>
    <row r="7791" spans="1:21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663"/>
        <v>4610</v>
      </c>
      <c r="I7791" s="1"/>
      <c r="J7791" s="1">
        <v>1</v>
      </c>
      <c r="K7791" s="1">
        <f t="shared" si="661"/>
        <v>15588000</v>
      </c>
      <c r="L7791" s="1">
        <v>1</v>
      </c>
      <c r="M7791" s="1">
        <f t="shared" si="662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664"/>
        <v>8</v>
      </c>
      <c r="S7791">
        <v>0.18</v>
      </c>
      <c r="T7791">
        <v>2.3E-3</v>
      </c>
      <c r="U7791">
        <f t="shared" si="665"/>
        <v>1.3799999999999999E-3</v>
      </c>
    </row>
    <row r="7792" spans="1:21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663"/>
        <v>4610</v>
      </c>
      <c r="I7792" s="1"/>
      <c r="J7792" s="1">
        <v>1</v>
      </c>
      <c r="K7792" s="1">
        <f t="shared" si="661"/>
        <v>15590000</v>
      </c>
      <c r="L7792" s="1">
        <v>1</v>
      </c>
      <c r="M7792" s="1">
        <f t="shared" si="662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664"/>
        <v>8</v>
      </c>
      <c r="S7792">
        <v>0.18</v>
      </c>
      <c r="T7792">
        <v>2.3E-3</v>
      </c>
      <c r="U7792">
        <f t="shared" si="665"/>
        <v>1.3799999999999999E-3</v>
      </c>
    </row>
    <row r="7793" spans="1:21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663"/>
        <v>4610</v>
      </c>
      <c r="I7793" s="1"/>
      <c r="J7793" s="1">
        <v>1</v>
      </c>
      <c r="K7793" s="1">
        <f t="shared" si="661"/>
        <v>15592000</v>
      </c>
      <c r="L7793" s="1">
        <v>1</v>
      </c>
      <c r="M7793" s="1">
        <f t="shared" si="662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664"/>
        <v>8</v>
      </c>
      <c r="S7793">
        <v>0.18</v>
      </c>
      <c r="T7793">
        <v>2.3E-3</v>
      </c>
      <c r="U7793">
        <f t="shared" si="665"/>
        <v>1.3799999999999999E-3</v>
      </c>
    </row>
    <row r="7794" spans="1:21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663"/>
        <v>4610</v>
      </c>
      <c r="I7794" s="1"/>
      <c r="J7794" s="1">
        <v>1</v>
      </c>
      <c r="K7794" s="1">
        <f t="shared" si="661"/>
        <v>15594000</v>
      </c>
      <c r="L7794" s="1">
        <v>1</v>
      </c>
      <c r="M7794" s="1">
        <f t="shared" si="662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664"/>
        <v>8</v>
      </c>
      <c r="S7794">
        <v>0.18</v>
      </c>
      <c r="T7794">
        <v>2.3E-3</v>
      </c>
      <c r="U7794">
        <f t="shared" si="665"/>
        <v>1.3799999999999999E-3</v>
      </c>
    </row>
    <row r="7795" spans="1:21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663"/>
        <v>4610</v>
      </c>
      <c r="I7795" s="1"/>
      <c r="J7795" s="1">
        <v>1</v>
      </c>
      <c r="K7795" s="1">
        <f t="shared" ref="K7795:K7802" si="666">10000+A7795*2000</f>
        <v>15596000</v>
      </c>
      <c r="L7795" s="1">
        <v>1</v>
      </c>
      <c r="M7795" s="1">
        <f t="shared" ref="M7795:M7802" si="667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664"/>
        <v>8</v>
      </c>
      <c r="S7795">
        <v>0.18</v>
      </c>
      <c r="T7795">
        <v>2.3E-3</v>
      </c>
      <c r="U7795">
        <f t="shared" si="665"/>
        <v>1.3799999999999999E-3</v>
      </c>
    </row>
    <row r="7796" spans="1:21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663"/>
        <v>4610</v>
      </c>
      <c r="I7796" s="1"/>
      <c r="J7796" s="1">
        <v>1</v>
      </c>
      <c r="K7796" s="1">
        <f t="shared" si="666"/>
        <v>15598000</v>
      </c>
      <c r="L7796" s="1">
        <v>1</v>
      </c>
      <c r="M7796" s="1">
        <f t="shared" si="667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664"/>
        <v>8</v>
      </c>
      <c r="S7796">
        <v>0.18</v>
      </c>
      <c r="T7796">
        <v>2.3E-3</v>
      </c>
      <c r="U7796">
        <f t="shared" si="665"/>
        <v>1.3799999999999999E-3</v>
      </c>
    </row>
    <row r="7797" spans="1:21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663"/>
        <v>4610</v>
      </c>
      <c r="I7797" s="1"/>
      <c r="J7797" s="1">
        <v>1</v>
      </c>
      <c r="K7797" s="1">
        <f t="shared" si="666"/>
        <v>15600000</v>
      </c>
      <c r="L7797" s="1">
        <v>1</v>
      </c>
      <c r="M7797" s="1">
        <f t="shared" si="667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664"/>
        <v>8</v>
      </c>
      <c r="S7797">
        <v>0.18</v>
      </c>
      <c r="T7797">
        <v>2.3E-3</v>
      </c>
      <c r="U7797">
        <f t="shared" si="665"/>
        <v>1.3799999999999999E-3</v>
      </c>
    </row>
    <row r="7798" spans="1:21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663"/>
        <v>4610</v>
      </c>
      <c r="I7798" s="1"/>
      <c r="J7798" s="1">
        <v>1</v>
      </c>
      <c r="K7798" s="1">
        <f t="shared" si="666"/>
        <v>15602000</v>
      </c>
      <c r="L7798" s="1">
        <v>1</v>
      </c>
      <c r="M7798" s="1">
        <f t="shared" si="667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664"/>
        <v>8</v>
      </c>
      <c r="S7798">
        <v>0.18</v>
      </c>
      <c r="T7798">
        <v>2.3E-3</v>
      </c>
      <c r="U7798">
        <f t="shared" si="665"/>
        <v>1.3799999999999999E-3</v>
      </c>
    </row>
    <row r="7799" spans="1:21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663"/>
        <v>4610</v>
      </c>
      <c r="I7799" s="1"/>
      <c r="J7799" s="1">
        <v>1</v>
      </c>
      <c r="K7799" s="1">
        <f t="shared" si="666"/>
        <v>15604000</v>
      </c>
      <c r="L7799" s="1">
        <v>1</v>
      </c>
      <c r="M7799" s="1">
        <f t="shared" si="667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664"/>
        <v>8</v>
      </c>
      <c r="S7799">
        <v>0.18</v>
      </c>
      <c r="T7799">
        <v>2.3E-3</v>
      </c>
      <c r="U7799">
        <f t="shared" si="665"/>
        <v>1.3799999999999999E-3</v>
      </c>
    </row>
    <row r="7800" spans="1:21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663"/>
        <v>4610</v>
      </c>
      <c r="I7800" s="1"/>
      <c r="J7800" s="1">
        <v>1</v>
      </c>
      <c r="K7800" s="1">
        <f t="shared" si="666"/>
        <v>15606000</v>
      </c>
      <c r="L7800" s="1">
        <v>1</v>
      </c>
      <c r="M7800" s="1">
        <f t="shared" si="667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664"/>
        <v>8</v>
      </c>
      <c r="S7800">
        <v>0.18</v>
      </c>
      <c r="T7800">
        <v>2.3E-3</v>
      </c>
      <c r="U7800">
        <f t="shared" si="665"/>
        <v>1.3799999999999999E-3</v>
      </c>
    </row>
    <row r="7801" spans="1:21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663"/>
        <v>4610</v>
      </c>
      <c r="I7801" s="1"/>
      <c r="J7801" s="1">
        <v>1</v>
      </c>
      <c r="K7801" s="1">
        <f t="shared" si="666"/>
        <v>15608000</v>
      </c>
      <c r="L7801" s="1">
        <v>1</v>
      </c>
      <c r="M7801" s="1">
        <f t="shared" si="667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664"/>
        <v>8</v>
      </c>
      <c r="S7801">
        <v>0.18</v>
      </c>
      <c r="T7801">
        <v>2.3E-3</v>
      </c>
      <c r="U7801">
        <f t="shared" si="665"/>
        <v>1.3799999999999999E-3</v>
      </c>
    </row>
    <row r="7802" spans="1:21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663"/>
        <v>4610</v>
      </c>
      <c r="I7802" s="1"/>
      <c r="J7802" s="1">
        <v>1</v>
      </c>
      <c r="K7802" s="1">
        <f t="shared" si="666"/>
        <v>15610000</v>
      </c>
      <c r="L7802" s="1">
        <v>1</v>
      </c>
      <c r="M7802" s="1">
        <f t="shared" si="667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664"/>
        <v>8</v>
      </c>
      <c r="S7802">
        <v>0.18</v>
      </c>
      <c r="T7802">
        <v>2.3E-3</v>
      </c>
      <c r="U7802">
        <f t="shared" si="665"/>
        <v>1.3799999999999999E-3</v>
      </c>
    </row>
    <row r="7803" spans="1:21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663"/>
        <v>4620</v>
      </c>
      <c r="J7803" s="2">
        <v>1</v>
      </c>
      <c r="K7803" s="2">
        <f t="shared" ref="K7803:K7866" si="668">10000+A7803*2000</f>
        <v>15612000</v>
      </c>
      <c r="L7803" s="2">
        <v>1</v>
      </c>
      <c r="M7803" s="2">
        <f t="shared" ref="M7803:M7866" si="669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664"/>
        <v>8</v>
      </c>
      <c r="S7803">
        <v>0.18</v>
      </c>
      <c r="T7803">
        <v>2.3E-3</v>
      </c>
      <c r="U7803">
        <f t="shared" si="665"/>
        <v>1.3799999999999999E-3</v>
      </c>
    </row>
    <row r="7804" spans="1:21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670">ROUNDDOWN(A7803/50*20+1500,-1)</f>
        <v>4620</v>
      </c>
      <c r="J7804" s="2">
        <v>1</v>
      </c>
      <c r="K7804" s="2">
        <f t="shared" si="668"/>
        <v>15614000</v>
      </c>
      <c r="L7804" s="2">
        <v>1</v>
      </c>
      <c r="M7804" s="2">
        <f t="shared" si="669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664"/>
        <v>8</v>
      </c>
      <c r="S7804">
        <v>0.18</v>
      </c>
      <c r="T7804">
        <v>2.3E-3</v>
      </c>
      <c r="U7804">
        <f t="shared" si="665"/>
        <v>1.3799999999999999E-3</v>
      </c>
    </row>
    <row r="7805" spans="1:21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670"/>
        <v>4620</v>
      </c>
      <c r="J7805" s="2">
        <v>1</v>
      </c>
      <c r="K7805" s="2">
        <f t="shared" si="668"/>
        <v>15616000</v>
      </c>
      <c r="L7805" s="2">
        <v>1</v>
      </c>
      <c r="M7805" s="2">
        <f t="shared" si="669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664"/>
        <v>8</v>
      </c>
      <c r="S7805">
        <v>0.18</v>
      </c>
      <c r="T7805">
        <v>2.3E-3</v>
      </c>
      <c r="U7805">
        <f t="shared" si="665"/>
        <v>1.3799999999999999E-3</v>
      </c>
    </row>
    <row r="7806" spans="1:21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670"/>
        <v>4620</v>
      </c>
      <c r="J7806" s="2">
        <v>1</v>
      </c>
      <c r="K7806" s="2">
        <f t="shared" si="668"/>
        <v>15618000</v>
      </c>
      <c r="L7806" s="2">
        <v>1</v>
      </c>
      <c r="M7806" s="2">
        <f t="shared" si="669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664"/>
        <v>8</v>
      </c>
      <c r="S7806">
        <v>0.18</v>
      </c>
      <c r="T7806">
        <v>2.3E-3</v>
      </c>
      <c r="U7806">
        <f t="shared" si="665"/>
        <v>1.3799999999999999E-3</v>
      </c>
    </row>
    <row r="7807" spans="1:21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670"/>
        <v>4620</v>
      </c>
      <c r="J7807" s="2">
        <v>1</v>
      </c>
      <c r="K7807" s="2">
        <f t="shared" si="668"/>
        <v>15620000</v>
      </c>
      <c r="L7807" s="2">
        <v>1</v>
      </c>
      <c r="M7807" s="2">
        <f t="shared" si="669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664"/>
        <v>8</v>
      </c>
      <c r="S7807">
        <v>0.18</v>
      </c>
      <c r="T7807">
        <v>2.3E-3</v>
      </c>
      <c r="U7807">
        <f t="shared" si="665"/>
        <v>1.3799999999999999E-3</v>
      </c>
    </row>
    <row r="7808" spans="1:21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670"/>
        <v>4620</v>
      </c>
      <c r="J7808" s="2">
        <v>1</v>
      </c>
      <c r="K7808" s="2">
        <f t="shared" si="668"/>
        <v>15622000</v>
      </c>
      <c r="L7808" s="2">
        <v>1</v>
      </c>
      <c r="M7808" s="2">
        <f t="shared" si="669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664"/>
        <v>8</v>
      </c>
      <c r="S7808">
        <v>0.18</v>
      </c>
      <c r="T7808">
        <v>2.3E-3</v>
      </c>
      <c r="U7808">
        <f t="shared" si="665"/>
        <v>1.3799999999999999E-3</v>
      </c>
    </row>
    <row r="7809" spans="1:21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670"/>
        <v>4620</v>
      </c>
      <c r="J7809" s="2">
        <v>1</v>
      </c>
      <c r="K7809" s="2">
        <f t="shared" si="668"/>
        <v>15624000</v>
      </c>
      <c r="L7809" s="2">
        <v>1</v>
      </c>
      <c r="M7809" s="2">
        <f t="shared" si="669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664"/>
        <v>8</v>
      </c>
      <c r="S7809">
        <v>0.18</v>
      </c>
      <c r="T7809">
        <v>2.3E-3</v>
      </c>
      <c r="U7809">
        <f t="shared" si="665"/>
        <v>1.3799999999999999E-3</v>
      </c>
    </row>
    <row r="7810" spans="1:21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670"/>
        <v>4620</v>
      </c>
      <c r="J7810" s="2">
        <v>1</v>
      </c>
      <c r="K7810" s="2">
        <f t="shared" si="668"/>
        <v>15626000</v>
      </c>
      <c r="L7810" s="2">
        <v>1</v>
      </c>
      <c r="M7810" s="2">
        <f t="shared" si="669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664"/>
        <v>8</v>
      </c>
      <c r="S7810">
        <v>0.18</v>
      </c>
      <c r="T7810">
        <v>2.3E-3</v>
      </c>
      <c r="U7810">
        <f t="shared" si="665"/>
        <v>1.3799999999999999E-3</v>
      </c>
    </row>
    <row r="7811" spans="1:21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670"/>
        <v>4620</v>
      </c>
      <c r="J7811" s="2">
        <v>1</v>
      </c>
      <c r="K7811" s="2">
        <f t="shared" si="668"/>
        <v>15628000</v>
      </c>
      <c r="L7811" s="2">
        <v>1</v>
      </c>
      <c r="M7811" s="2">
        <f t="shared" si="669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671">QUOTIENT(A7811,1000)+1</f>
        <v>8</v>
      </c>
      <c r="S7811">
        <v>0.18</v>
      </c>
      <c r="T7811">
        <v>2.3E-3</v>
      </c>
      <c r="U7811">
        <f t="shared" si="665"/>
        <v>1.3799999999999999E-3</v>
      </c>
    </row>
    <row r="7812" spans="1:21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670"/>
        <v>4620</v>
      </c>
      <c r="J7812" s="2">
        <v>1</v>
      </c>
      <c r="K7812" s="2">
        <f t="shared" si="668"/>
        <v>15630000</v>
      </c>
      <c r="L7812" s="2">
        <v>1</v>
      </c>
      <c r="M7812" s="2">
        <f t="shared" si="669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671"/>
        <v>8</v>
      </c>
      <c r="S7812">
        <v>0.18</v>
      </c>
      <c r="T7812">
        <v>2.3E-3</v>
      </c>
      <c r="U7812">
        <f t="shared" ref="U7812:U7875" si="672">T7812*0.6</f>
        <v>1.3799999999999999E-3</v>
      </c>
    </row>
    <row r="7813" spans="1:21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670"/>
        <v>4620</v>
      </c>
      <c r="J7813" s="2">
        <v>1</v>
      </c>
      <c r="K7813" s="2">
        <f t="shared" si="668"/>
        <v>15632000</v>
      </c>
      <c r="L7813" s="2">
        <v>1</v>
      </c>
      <c r="M7813" s="2">
        <f t="shared" si="669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671"/>
        <v>8</v>
      </c>
      <c r="S7813">
        <v>0.18</v>
      </c>
      <c r="T7813">
        <v>2.3E-3</v>
      </c>
      <c r="U7813">
        <f t="shared" si="672"/>
        <v>1.3799999999999999E-3</v>
      </c>
    </row>
    <row r="7814" spans="1:21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670"/>
        <v>4620</v>
      </c>
      <c r="J7814" s="2">
        <v>1</v>
      </c>
      <c r="K7814" s="2">
        <f t="shared" si="668"/>
        <v>15634000</v>
      </c>
      <c r="L7814" s="2">
        <v>1</v>
      </c>
      <c r="M7814" s="2">
        <f t="shared" si="669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671"/>
        <v>8</v>
      </c>
      <c r="S7814">
        <v>0.18</v>
      </c>
      <c r="T7814">
        <v>2.3E-3</v>
      </c>
      <c r="U7814">
        <f t="shared" si="672"/>
        <v>1.3799999999999999E-3</v>
      </c>
    </row>
    <row r="7815" spans="1:21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670"/>
        <v>4620</v>
      </c>
      <c r="J7815" s="2">
        <v>1</v>
      </c>
      <c r="K7815" s="2">
        <f t="shared" si="668"/>
        <v>15636000</v>
      </c>
      <c r="L7815" s="2">
        <v>1</v>
      </c>
      <c r="M7815" s="2">
        <f t="shared" si="669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671"/>
        <v>8</v>
      </c>
      <c r="S7815">
        <v>0.18</v>
      </c>
      <c r="T7815">
        <v>2.3E-3</v>
      </c>
      <c r="U7815">
        <f t="shared" si="672"/>
        <v>1.3799999999999999E-3</v>
      </c>
    </row>
    <row r="7816" spans="1:21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670"/>
        <v>4620</v>
      </c>
      <c r="J7816" s="2">
        <v>1</v>
      </c>
      <c r="K7816" s="2">
        <f t="shared" si="668"/>
        <v>15638000</v>
      </c>
      <c r="L7816" s="2">
        <v>1</v>
      </c>
      <c r="M7816" s="2">
        <f t="shared" si="669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671"/>
        <v>8</v>
      </c>
      <c r="S7816">
        <v>0.18</v>
      </c>
      <c r="T7816">
        <v>2.3E-3</v>
      </c>
      <c r="U7816">
        <f t="shared" si="672"/>
        <v>1.3799999999999999E-3</v>
      </c>
    </row>
    <row r="7817" spans="1:21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670"/>
        <v>4620</v>
      </c>
      <c r="J7817" s="2">
        <v>1</v>
      </c>
      <c r="K7817" s="2">
        <f t="shared" si="668"/>
        <v>15640000</v>
      </c>
      <c r="L7817" s="2">
        <v>1</v>
      </c>
      <c r="M7817" s="2">
        <f t="shared" si="669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671"/>
        <v>8</v>
      </c>
      <c r="S7817">
        <v>0.18</v>
      </c>
      <c r="T7817">
        <v>2.3E-3</v>
      </c>
      <c r="U7817">
        <f t="shared" si="672"/>
        <v>1.3799999999999999E-3</v>
      </c>
    </row>
    <row r="7818" spans="1:21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670"/>
        <v>4620</v>
      </c>
      <c r="J7818" s="2">
        <v>1</v>
      </c>
      <c r="K7818" s="2">
        <f t="shared" si="668"/>
        <v>15642000</v>
      </c>
      <c r="L7818" s="2">
        <v>1</v>
      </c>
      <c r="M7818" s="2">
        <f t="shared" si="669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671"/>
        <v>8</v>
      </c>
      <c r="S7818">
        <v>0.18</v>
      </c>
      <c r="T7818">
        <v>2.3E-3</v>
      </c>
      <c r="U7818">
        <f t="shared" si="672"/>
        <v>1.3799999999999999E-3</v>
      </c>
    </row>
    <row r="7819" spans="1:21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670"/>
        <v>4620</v>
      </c>
      <c r="J7819" s="2">
        <v>1</v>
      </c>
      <c r="K7819" s="2">
        <f t="shared" si="668"/>
        <v>15644000</v>
      </c>
      <c r="L7819" s="2">
        <v>1</v>
      </c>
      <c r="M7819" s="2">
        <f t="shared" si="669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671"/>
        <v>8</v>
      </c>
      <c r="S7819">
        <v>0.18</v>
      </c>
      <c r="T7819">
        <v>2.3E-3</v>
      </c>
      <c r="U7819">
        <f t="shared" si="672"/>
        <v>1.3799999999999999E-3</v>
      </c>
    </row>
    <row r="7820" spans="1:21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670"/>
        <v>4620</v>
      </c>
      <c r="J7820" s="2">
        <v>1</v>
      </c>
      <c r="K7820" s="2">
        <f t="shared" si="668"/>
        <v>15646000</v>
      </c>
      <c r="L7820" s="2">
        <v>1</v>
      </c>
      <c r="M7820" s="2">
        <f t="shared" si="669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671"/>
        <v>8</v>
      </c>
      <c r="S7820">
        <v>0.18</v>
      </c>
      <c r="T7820">
        <v>2.3E-3</v>
      </c>
      <c r="U7820">
        <f t="shared" si="672"/>
        <v>1.3799999999999999E-3</v>
      </c>
    </row>
    <row r="7821" spans="1:21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670"/>
        <v>4620</v>
      </c>
      <c r="J7821" s="2">
        <v>1</v>
      </c>
      <c r="K7821" s="2">
        <f t="shared" si="668"/>
        <v>15648000</v>
      </c>
      <c r="L7821" s="2">
        <v>1</v>
      </c>
      <c r="M7821" s="2">
        <f t="shared" si="669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671"/>
        <v>8</v>
      </c>
      <c r="S7821">
        <v>0.18</v>
      </c>
      <c r="T7821">
        <v>2.3E-3</v>
      </c>
      <c r="U7821">
        <f t="shared" si="672"/>
        <v>1.3799999999999999E-3</v>
      </c>
    </row>
    <row r="7822" spans="1:21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670"/>
        <v>4620</v>
      </c>
      <c r="J7822" s="2">
        <v>1</v>
      </c>
      <c r="K7822" s="2">
        <f t="shared" si="668"/>
        <v>15650000</v>
      </c>
      <c r="L7822" s="2">
        <v>1</v>
      </c>
      <c r="M7822" s="2">
        <f t="shared" si="669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671"/>
        <v>8</v>
      </c>
      <c r="S7822">
        <v>0.18</v>
      </c>
      <c r="T7822">
        <v>2.3E-3</v>
      </c>
      <c r="U7822">
        <f t="shared" si="672"/>
        <v>1.3799999999999999E-3</v>
      </c>
    </row>
    <row r="7823" spans="1:21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670"/>
        <v>4620</v>
      </c>
      <c r="J7823" s="2">
        <v>1</v>
      </c>
      <c r="K7823" s="2">
        <f t="shared" si="668"/>
        <v>15652000</v>
      </c>
      <c r="L7823" s="2">
        <v>1</v>
      </c>
      <c r="M7823" s="2">
        <f t="shared" si="669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671"/>
        <v>8</v>
      </c>
      <c r="S7823">
        <v>0.18</v>
      </c>
      <c r="T7823">
        <v>2.3E-3</v>
      </c>
      <c r="U7823">
        <f t="shared" si="672"/>
        <v>1.3799999999999999E-3</v>
      </c>
    </row>
    <row r="7824" spans="1:21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670"/>
        <v>4620</v>
      </c>
      <c r="J7824" s="2">
        <v>1</v>
      </c>
      <c r="K7824" s="2">
        <f t="shared" si="668"/>
        <v>15654000</v>
      </c>
      <c r="L7824" s="2">
        <v>1</v>
      </c>
      <c r="M7824" s="2">
        <f t="shared" si="669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671"/>
        <v>8</v>
      </c>
      <c r="S7824">
        <v>0.18</v>
      </c>
      <c r="T7824">
        <v>2.3E-3</v>
      </c>
      <c r="U7824">
        <f t="shared" si="672"/>
        <v>1.3799999999999999E-3</v>
      </c>
    </row>
    <row r="7825" spans="1:21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670"/>
        <v>4620</v>
      </c>
      <c r="J7825" s="2">
        <v>1</v>
      </c>
      <c r="K7825" s="2">
        <f t="shared" si="668"/>
        <v>15656000</v>
      </c>
      <c r="L7825" s="2">
        <v>1</v>
      </c>
      <c r="M7825" s="2">
        <f t="shared" si="669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671"/>
        <v>8</v>
      </c>
      <c r="S7825">
        <v>0.18</v>
      </c>
      <c r="T7825">
        <v>2.3E-3</v>
      </c>
      <c r="U7825">
        <f t="shared" si="672"/>
        <v>1.3799999999999999E-3</v>
      </c>
    </row>
    <row r="7826" spans="1:21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670"/>
        <v>4620</v>
      </c>
      <c r="J7826" s="2">
        <v>1</v>
      </c>
      <c r="K7826" s="2">
        <f t="shared" si="668"/>
        <v>15658000</v>
      </c>
      <c r="L7826" s="2">
        <v>1</v>
      </c>
      <c r="M7826" s="2">
        <f t="shared" si="669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671"/>
        <v>8</v>
      </c>
      <c r="S7826">
        <v>0.18</v>
      </c>
      <c r="T7826">
        <v>2.3E-3</v>
      </c>
      <c r="U7826">
        <f t="shared" si="672"/>
        <v>1.3799999999999999E-3</v>
      </c>
    </row>
    <row r="7827" spans="1:21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670"/>
        <v>4620</v>
      </c>
      <c r="J7827" s="2">
        <v>1</v>
      </c>
      <c r="K7827" s="2">
        <f t="shared" si="668"/>
        <v>15660000</v>
      </c>
      <c r="L7827" s="2">
        <v>1</v>
      </c>
      <c r="M7827" s="2">
        <f t="shared" si="669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671"/>
        <v>8</v>
      </c>
      <c r="S7827">
        <v>0.18</v>
      </c>
      <c r="T7827">
        <v>2.3E-3</v>
      </c>
      <c r="U7827">
        <f t="shared" si="672"/>
        <v>1.3799999999999999E-3</v>
      </c>
    </row>
    <row r="7828" spans="1:21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670"/>
        <v>4630</v>
      </c>
      <c r="J7828" s="2">
        <v>1</v>
      </c>
      <c r="K7828" s="2">
        <f t="shared" si="668"/>
        <v>15662000</v>
      </c>
      <c r="L7828" s="2">
        <v>1</v>
      </c>
      <c r="M7828" s="2">
        <f t="shared" si="669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671"/>
        <v>8</v>
      </c>
      <c r="S7828">
        <v>0.18</v>
      </c>
      <c r="T7828">
        <v>2.3E-3</v>
      </c>
      <c r="U7828">
        <f t="shared" si="672"/>
        <v>1.3799999999999999E-3</v>
      </c>
    </row>
    <row r="7829" spans="1:21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670"/>
        <v>4630</v>
      </c>
      <c r="J7829" s="2">
        <v>1</v>
      </c>
      <c r="K7829" s="2">
        <f t="shared" si="668"/>
        <v>15664000</v>
      </c>
      <c r="L7829" s="2">
        <v>1</v>
      </c>
      <c r="M7829" s="2">
        <f t="shared" si="669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671"/>
        <v>8</v>
      </c>
      <c r="S7829">
        <v>0.18</v>
      </c>
      <c r="T7829">
        <v>2.3E-3</v>
      </c>
      <c r="U7829">
        <f t="shared" si="672"/>
        <v>1.3799999999999999E-3</v>
      </c>
    </row>
    <row r="7830" spans="1:21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670"/>
        <v>4630</v>
      </c>
      <c r="J7830" s="2">
        <v>1</v>
      </c>
      <c r="K7830" s="2">
        <f t="shared" si="668"/>
        <v>15666000</v>
      </c>
      <c r="L7830" s="2">
        <v>1</v>
      </c>
      <c r="M7830" s="2">
        <f t="shared" si="669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671"/>
        <v>8</v>
      </c>
      <c r="S7830">
        <v>0.18</v>
      </c>
      <c r="T7830">
        <v>2.3E-3</v>
      </c>
      <c r="U7830">
        <f t="shared" si="672"/>
        <v>1.3799999999999999E-3</v>
      </c>
    </row>
    <row r="7831" spans="1:21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670"/>
        <v>4630</v>
      </c>
      <c r="J7831" s="2">
        <v>1</v>
      </c>
      <c r="K7831" s="2">
        <f t="shared" si="668"/>
        <v>15668000</v>
      </c>
      <c r="L7831" s="2">
        <v>1</v>
      </c>
      <c r="M7831" s="2">
        <f t="shared" si="669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671"/>
        <v>8</v>
      </c>
      <c r="S7831">
        <v>0.18</v>
      </c>
      <c r="T7831">
        <v>2.3E-3</v>
      </c>
      <c r="U7831">
        <f t="shared" si="672"/>
        <v>1.3799999999999999E-3</v>
      </c>
    </row>
    <row r="7832" spans="1:21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670"/>
        <v>4630</v>
      </c>
      <c r="J7832" s="2">
        <v>1</v>
      </c>
      <c r="K7832" s="2">
        <f t="shared" si="668"/>
        <v>15670000</v>
      </c>
      <c r="L7832" s="2">
        <v>1</v>
      </c>
      <c r="M7832" s="2">
        <f t="shared" si="669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671"/>
        <v>8</v>
      </c>
      <c r="S7832">
        <v>0.18</v>
      </c>
      <c r="T7832">
        <v>2.3E-3</v>
      </c>
      <c r="U7832">
        <f t="shared" si="672"/>
        <v>1.3799999999999999E-3</v>
      </c>
    </row>
    <row r="7833" spans="1:21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670"/>
        <v>4630</v>
      </c>
      <c r="J7833" s="2">
        <v>1</v>
      </c>
      <c r="K7833" s="2">
        <f t="shared" si="668"/>
        <v>15672000</v>
      </c>
      <c r="L7833" s="2">
        <v>1</v>
      </c>
      <c r="M7833" s="2">
        <f t="shared" si="669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671"/>
        <v>8</v>
      </c>
      <c r="S7833">
        <v>0.18</v>
      </c>
      <c r="T7833">
        <v>2.3E-3</v>
      </c>
      <c r="U7833">
        <f t="shared" si="672"/>
        <v>1.3799999999999999E-3</v>
      </c>
    </row>
    <row r="7834" spans="1:21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670"/>
        <v>4630</v>
      </c>
      <c r="J7834" s="2">
        <v>1</v>
      </c>
      <c r="K7834" s="2">
        <f t="shared" si="668"/>
        <v>15674000</v>
      </c>
      <c r="L7834" s="2">
        <v>1</v>
      </c>
      <c r="M7834" s="2">
        <f t="shared" si="669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671"/>
        <v>8</v>
      </c>
      <c r="S7834">
        <v>0.18</v>
      </c>
      <c r="T7834">
        <v>2.3E-3</v>
      </c>
      <c r="U7834">
        <f t="shared" si="672"/>
        <v>1.3799999999999999E-3</v>
      </c>
    </row>
    <row r="7835" spans="1:21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670"/>
        <v>4630</v>
      </c>
      <c r="J7835" s="2">
        <v>1</v>
      </c>
      <c r="K7835" s="2">
        <f t="shared" si="668"/>
        <v>15676000</v>
      </c>
      <c r="L7835" s="2">
        <v>1</v>
      </c>
      <c r="M7835" s="2">
        <f t="shared" si="669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671"/>
        <v>8</v>
      </c>
      <c r="S7835">
        <v>0.18</v>
      </c>
      <c r="T7835">
        <v>2.3E-3</v>
      </c>
      <c r="U7835">
        <f t="shared" si="672"/>
        <v>1.3799999999999999E-3</v>
      </c>
    </row>
    <row r="7836" spans="1:21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670"/>
        <v>4630</v>
      </c>
      <c r="J7836" s="2">
        <v>1</v>
      </c>
      <c r="K7836" s="2">
        <f t="shared" si="668"/>
        <v>15678000</v>
      </c>
      <c r="L7836" s="2">
        <v>1</v>
      </c>
      <c r="M7836" s="2">
        <f t="shared" si="669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671"/>
        <v>8</v>
      </c>
      <c r="S7836">
        <v>0.18</v>
      </c>
      <c r="T7836">
        <v>2.3E-3</v>
      </c>
      <c r="U7836">
        <f t="shared" si="672"/>
        <v>1.3799999999999999E-3</v>
      </c>
    </row>
    <row r="7837" spans="1:21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670"/>
        <v>4630</v>
      </c>
      <c r="J7837" s="2">
        <v>1</v>
      </c>
      <c r="K7837" s="2">
        <f t="shared" si="668"/>
        <v>15680000</v>
      </c>
      <c r="L7837" s="2">
        <v>1</v>
      </c>
      <c r="M7837" s="2">
        <f t="shared" si="669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671"/>
        <v>8</v>
      </c>
      <c r="S7837">
        <v>0.18</v>
      </c>
      <c r="T7837">
        <v>2.3E-3</v>
      </c>
      <c r="U7837">
        <f t="shared" si="672"/>
        <v>1.3799999999999999E-3</v>
      </c>
    </row>
    <row r="7838" spans="1:21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670"/>
        <v>4630</v>
      </c>
      <c r="J7838" s="2">
        <v>1</v>
      </c>
      <c r="K7838" s="2">
        <f t="shared" si="668"/>
        <v>15682000</v>
      </c>
      <c r="L7838" s="2">
        <v>1</v>
      </c>
      <c r="M7838" s="2">
        <f t="shared" si="669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671"/>
        <v>8</v>
      </c>
      <c r="S7838">
        <v>0.18</v>
      </c>
      <c r="T7838">
        <v>2.3E-3</v>
      </c>
      <c r="U7838">
        <f t="shared" si="672"/>
        <v>1.3799999999999999E-3</v>
      </c>
    </row>
    <row r="7839" spans="1:21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670"/>
        <v>4630</v>
      </c>
      <c r="J7839" s="2">
        <v>1</v>
      </c>
      <c r="K7839" s="2">
        <f t="shared" si="668"/>
        <v>15684000</v>
      </c>
      <c r="L7839" s="2">
        <v>1</v>
      </c>
      <c r="M7839" s="2">
        <f t="shared" si="669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671"/>
        <v>8</v>
      </c>
      <c r="S7839">
        <v>0.18</v>
      </c>
      <c r="T7839">
        <v>2.3E-3</v>
      </c>
      <c r="U7839">
        <f t="shared" si="672"/>
        <v>1.3799999999999999E-3</v>
      </c>
    </row>
    <row r="7840" spans="1:21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670"/>
        <v>4630</v>
      </c>
      <c r="J7840" s="2">
        <v>1</v>
      </c>
      <c r="K7840" s="2">
        <f t="shared" si="668"/>
        <v>15686000</v>
      </c>
      <c r="L7840" s="2">
        <v>1</v>
      </c>
      <c r="M7840" s="2">
        <f t="shared" si="669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671"/>
        <v>8</v>
      </c>
      <c r="S7840">
        <v>0.18</v>
      </c>
      <c r="T7840">
        <v>2.3E-3</v>
      </c>
      <c r="U7840">
        <f t="shared" si="672"/>
        <v>1.3799999999999999E-3</v>
      </c>
    </row>
    <row r="7841" spans="1:21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670"/>
        <v>4630</v>
      </c>
      <c r="J7841" s="2">
        <v>1</v>
      </c>
      <c r="K7841" s="2">
        <f t="shared" si="668"/>
        <v>15688000</v>
      </c>
      <c r="L7841" s="2">
        <v>1</v>
      </c>
      <c r="M7841" s="2">
        <f t="shared" si="669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671"/>
        <v>8</v>
      </c>
      <c r="S7841">
        <v>0.18</v>
      </c>
      <c r="T7841">
        <v>2.3E-3</v>
      </c>
      <c r="U7841">
        <f t="shared" si="672"/>
        <v>1.3799999999999999E-3</v>
      </c>
    </row>
    <row r="7842" spans="1:21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670"/>
        <v>4630</v>
      </c>
      <c r="J7842" s="2">
        <v>1</v>
      </c>
      <c r="K7842" s="2">
        <f t="shared" si="668"/>
        <v>15690000</v>
      </c>
      <c r="L7842" s="2">
        <v>1</v>
      </c>
      <c r="M7842" s="2">
        <f t="shared" si="669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671"/>
        <v>8</v>
      </c>
      <c r="S7842">
        <v>0.18</v>
      </c>
      <c r="T7842">
        <v>2.3E-3</v>
      </c>
      <c r="U7842">
        <f t="shared" si="672"/>
        <v>1.3799999999999999E-3</v>
      </c>
    </row>
    <row r="7843" spans="1:21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670"/>
        <v>4630</v>
      </c>
      <c r="J7843" s="2">
        <v>1</v>
      </c>
      <c r="K7843" s="2">
        <f t="shared" si="668"/>
        <v>15692000</v>
      </c>
      <c r="L7843" s="2">
        <v>1</v>
      </c>
      <c r="M7843" s="2">
        <f t="shared" si="669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671"/>
        <v>8</v>
      </c>
      <c r="S7843">
        <v>0.18</v>
      </c>
      <c r="T7843">
        <v>2.3E-3</v>
      </c>
      <c r="U7843">
        <f t="shared" si="672"/>
        <v>1.3799999999999999E-3</v>
      </c>
    </row>
    <row r="7844" spans="1:21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670"/>
        <v>4630</v>
      </c>
      <c r="J7844" s="2">
        <v>1</v>
      </c>
      <c r="K7844" s="2">
        <f t="shared" si="668"/>
        <v>15694000</v>
      </c>
      <c r="L7844" s="2">
        <v>1</v>
      </c>
      <c r="M7844" s="2">
        <f t="shared" si="669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671"/>
        <v>8</v>
      </c>
      <c r="S7844">
        <v>0.18</v>
      </c>
      <c r="T7844">
        <v>2.3E-3</v>
      </c>
      <c r="U7844">
        <f t="shared" si="672"/>
        <v>1.3799999999999999E-3</v>
      </c>
    </row>
    <row r="7845" spans="1:21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670"/>
        <v>4630</v>
      </c>
      <c r="J7845" s="2">
        <v>1</v>
      </c>
      <c r="K7845" s="2">
        <f t="shared" si="668"/>
        <v>15696000</v>
      </c>
      <c r="L7845" s="2">
        <v>1</v>
      </c>
      <c r="M7845" s="2">
        <f t="shared" si="669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671"/>
        <v>8</v>
      </c>
      <c r="S7845">
        <v>0.18</v>
      </c>
      <c r="T7845">
        <v>2.3E-3</v>
      </c>
      <c r="U7845">
        <f t="shared" si="672"/>
        <v>1.3799999999999999E-3</v>
      </c>
    </row>
    <row r="7846" spans="1:21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670"/>
        <v>4630</v>
      </c>
      <c r="J7846" s="2">
        <v>1</v>
      </c>
      <c r="K7846" s="2">
        <f t="shared" si="668"/>
        <v>15698000</v>
      </c>
      <c r="L7846" s="2">
        <v>1</v>
      </c>
      <c r="M7846" s="2">
        <f t="shared" si="669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671"/>
        <v>8</v>
      </c>
      <c r="S7846">
        <v>0.18</v>
      </c>
      <c r="T7846">
        <v>2.3E-3</v>
      </c>
      <c r="U7846">
        <f t="shared" si="672"/>
        <v>1.3799999999999999E-3</v>
      </c>
    </row>
    <row r="7847" spans="1:21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670"/>
        <v>4630</v>
      </c>
      <c r="J7847" s="2">
        <v>1</v>
      </c>
      <c r="K7847" s="2">
        <f t="shared" si="668"/>
        <v>15700000</v>
      </c>
      <c r="L7847" s="2">
        <v>1</v>
      </c>
      <c r="M7847" s="2">
        <f t="shared" si="669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671"/>
        <v>8</v>
      </c>
      <c r="S7847">
        <v>0.18</v>
      </c>
      <c r="T7847">
        <v>2.3E-3</v>
      </c>
      <c r="U7847">
        <f t="shared" si="672"/>
        <v>1.3799999999999999E-3</v>
      </c>
    </row>
    <row r="7848" spans="1:21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670"/>
        <v>4630</v>
      </c>
      <c r="J7848" s="2">
        <v>1</v>
      </c>
      <c r="K7848" s="2">
        <f t="shared" si="668"/>
        <v>15702000</v>
      </c>
      <c r="L7848" s="2">
        <v>1</v>
      </c>
      <c r="M7848" s="2">
        <f t="shared" si="669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671"/>
        <v>8</v>
      </c>
      <c r="S7848">
        <v>0.18</v>
      </c>
      <c r="T7848">
        <v>2.3E-3</v>
      </c>
      <c r="U7848">
        <f t="shared" si="672"/>
        <v>1.3799999999999999E-3</v>
      </c>
    </row>
    <row r="7849" spans="1:21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670"/>
        <v>4630</v>
      </c>
      <c r="J7849" s="2">
        <v>1</v>
      </c>
      <c r="K7849" s="2">
        <f t="shared" si="668"/>
        <v>15704000</v>
      </c>
      <c r="L7849" s="2">
        <v>1</v>
      </c>
      <c r="M7849" s="2">
        <f t="shared" si="669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671"/>
        <v>8</v>
      </c>
      <c r="S7849">
        <v>0.18</v>
      </c>
      <c r="T7849">
        <v>2.3E-3</v>
      </c>
      <c r="U7849">
        <f t="shared" si="672"/>
        <v>1.3799999999999999E-3</v>
      </c>
    </row>
    <row r="7850" spans="1:21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670"/>
        <v>4630</v>
      </c>
      <c r="J7850" s="2">
        <v>1</v>
      </c>
      <c r="K7850" s="2">
        <f t="shared" si="668"/>
        <v>15706000</v>
      </c>
      <c r="L7850" s="2">
        <v>1</v>
      </c>
      <c r="M7850" s="2">
        <f t="shared" si="669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671"/>
        <v>8</v>
      </c>
      <c r="S7850">
        <v>0.18</v>
      </c>
      <c r="T7850">
        <v>2.3E-3</v>
      </c>
      <c r="U7850">
        <f t="shared" si="672"/>
        <v>1.3799999999999999E-3</v>
      </c>
    </row>
    <row r="7851" spans="1:21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670"/>
        <v>4630</v>
      </c>
      <c r="J7851" s="2">
        <v>1</v>
      </c>
      <c r="K7851" s="2">
        <f t="shared" si="668"/>
        <v>15708000</v>
      </c>
      <c r="L7851" s="2">
        <v>1</v>
      </c>
      <c r="M7851" s="2">
        <f t="shared" si="669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671"/>
        <v>8</v>
      </c>
      <c r="S7851">
        <v>0.18</v>
      </c>
      <c r="T7851">
        <v>2.3E-3</v>
      </c>
      <c r="U7851">
        <f t="shared" si="672"/>
        <v>1.3799999999999999E-3</v>
      </c>
    </row>
    <row r="7852" spans="1:21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670"/>
        <v>4630</v>
      </c>
      <c r="J7852" s="2">
        <v>1</v>
      </c>
      <c r="K7852" s="2">
        <f t="shared" si="668"/>
        <v>15710000</v>
      </c>
      <c r="L7852" s="2">
        <v>1</v>
      </c>
      <c r="M7852" s="2">
        <f t="shared" si="669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671"/>
        <v>8</v>
      </c>
      <c r="S7852">
        <v>0.18</v>
      </c>
      <c r="T7852">
        <v>2.3E-3</v>
      </c>
      <c r="U7852">
        <f t="shared" si="672"/>
        <v>1.3799999999999999E-3</v>
      </c>
    </row>
    <row r="7853" spans="1:21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670"/>
        <v>4640</v>
      </c>
      <c r="I7853" s="1"/>
      <c r="J7853" s="1">
        <v>1</v>
      </c>
      <c r="K7853" s="1">
        <f t="shared" si="668"/>
        <v>15712000</v>
      </c>
      <c r="L7853" s="1">
        <v>1</v>
      </c>
      <c r="M7853" s="1">
        <f t="shared" si="669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671"/>
        <v>8</v>
      </c>
      <c r="S7853">
        <v>0.18</v>
      </c>
      <c r="T7853">
        <v>2.3E-3</v>
      </c>
      <c r="U7853">
        <f t="shared" si="672"/>
        <v>1.3799999999999999E-3</v>
      </c>
    </row>
    <row r="7854" spans="1:21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670"/>
        <v>4640</v>
      </c>
      <c r="I7854" s="1"/>
      <c r="J7854" s="1">
        <v>1</v>
      </c>
      <c r="K7854" s="1">
        <f t="shared" si="668"/>
        <v>15714000</v>
      </c>
      <c r="L7854" s="1">
        <v>1</v>
      </c>
      <c r="M7854" s="1">
        <f t="shared" si="669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671"/>
        <v>8</v>
      </c>
      <c r="S7854">
        <v>0.18</v>
      </c>
      <c r="T7854">
        <v>2.3E-3</v>
      </c>
      <c r="U7854">
        <f t="shared" si="672"/>
        <v>1.3799999999999999E-3</v>
      </c>
    </row>
    <row r="7855" spans="1:21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670"/>
        <v>4640</v>
      </c>
      <c r="I7855" s="1"/>
      <c r="J7855" s="1">
        <v>1</v>
      </c>
      <c r="K7855" s="1">
        <f t="shared" si="668"/>
        <v>15716000</v>
      </c>
      <c r="L7855" s="1">
        <v>1</v>
      </c>
      <c r="M7855" s="1">
        <f t="shared" si="669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671"/>
        <v>8</v>
      </c>
      <c r="S7855">
        <v>0.18</v>
      </c>
      <c r="T7855">
        <v>2.3E-3</v>
      </c>
      <c r="U7855">
        <f t="shared" si="672"/>
        <v>1.3799999999999999E-3</v>
      </c>
    </row>
    <row r="7856" spans="1:21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670"/>
        <v>4640</v>
      </c>
      <c r="I7856" s="1"/>
      <c r="J7856" s="1">
        <v>1</v>
      </c>
      <c r="K7856" s="1">
        <f t="shared" si="668"/>
        <v>15718000</v>
      </c>
      <c r="L7856" s="1">
        <v>1</v>
      </c>
      <c r="M7856" s="1">
        <f t="shared" si="669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671"/>
        <v>8</v>
      </c>
      <c r="S7856">
        <v>0.18</v>
      </c>
      <c r="T7856">
        <v>2.3E-3</v>
      </c>
      <c r="U7856">
        <f t="shared" si="672"/>
        <v>1.3799999999999999E-3</v>
      </c>
    </row>
    <row r="7857" spans="1:21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670"/>
        <v>4640</v>
      </c>
      <c r="I7857" s="1"/>
      <c r="J7857" s="1">
        <v>1</v>
      </c>
      <c r="K7857" s="1">
        <f t="shared" si="668"/>
        <v>15720000</v>
      </c>
      <c r="L7857" s="1">
        <v>1</v>
      </c>
      <c r="M7857" s="1">
        <f t="shared" si="669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671"/>
        <v>8</v>
      </c>
      <c r="S7857">
        <v>0.18</v>
      </c>
      <c r="T7857">
        <v>2.3E-3</v>
      </c>
      <c r="U7857">
        <f t="shared" si="672"/>
        <v>1.3799999999999999E-3</v>
      </c>
    </row>
    <row r="7858" spans="1:21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670"/>
        <v>4640</v>
      </c>
      <c r="I7858" s="1"/>
      <c r="J7858" s="1">
        <v>1</v>
      </c>
      <c r="K7858" s="1">
        <f t="shared" si="668"/>
        <v>15722000</v>
      </c>
      <c r="L7858" s="1">
        <v>1</v>
      </c>
      <c r="M7858" s="1">
        <f t="shared" si="669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671"/>
        <v>8</v>
      </c>
      <c r="S7858">
        <v>0.18</v>
      </c>
      <c r="T7858">
        <v>2.3E-3</v>
      </c>
      <c r="U7858">
        <f t="shared" si="672"/>
        <v>1.3799999999999999E-3</v>
      </c>
    </row>
    <row r="7859" spans="1:21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670"/>
        <v>4640</v>
      </c>
      <c r="I7859" s="1"/>
      <c r="J7859" s="1">
        <v>1</v>
      </c>
      <c r="K7859" s="1">
        <f t="shared" si="668"/>
        <v>15724000</v>
      </c>
      <c r="L7859" s="1">
        <v>1</v>
      </c>
      <c r="M7859" s="1">
        <f t="shared" si="669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671"/>
        <v>8</v>
      </c>
      <c r="S7859">
        <v>0.18</v>
      </c>
      <c r="T7859">
        <v>2.3E-3</v>
      </c>
      <c r="U7859">
        <f t="shared" si="672"/>
        <v>1.3799999999999999E-3</v>
      </c>
    </row>
    <row r="7860" spans="1:21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670"/>
        <v>4640</v>
      </c>
      <c r="I7860" s="1"/>
      <c r="J7860" s="1">
        <v>1</v>
      </c>
      <c r="K7860" s="1">
        <f t="shared" si="668"/>
        <v>15726000</v>
      </c>
      <c r="L7860" s="1">
        <v>1</v>
      </c>
      <c r="M7860" s="1">
        <f t="shared" si="669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671"/>
        <v>8</v>
      </c>
      <c r="S7860">
        <v>0.18</v>
      </c>
      <c r="T7860">
        <v>2.3E-3</v>
      </c>
      <c r="U7860">
        <f t="shared" si="672"/>
        <v>1.3799999999999999E-3</v>
      </c>
    </row>
    <row r="7861" spans="1:21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670"/>
        <v>4640</v>
      </c>
      <c r="I7861" s="1"/>
      <c r="J7861" s="1">
        <v>1</v>
      </c>
      <c r="K7861" s="1">
        <f t="shared" si="668"/>
        <v>15728000</v>
      </c>
      <c r="L7861" s="1">
        <v>1</v>
      </c>
      <c r="M7861" s="1">
        <f t="shared" si="669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671"/>
        <v>8</v>
      </c>
      <c r="S7861">
        <v>0.18</v>
      </c>
      <c r="T7861">
        <v>2.3E-3</v>
      </c>
      <c r="U7861">
        <f t="shared" si="672"/>
        <v>1.3799999999999999E-3</v>
      </c>
    </row>
    <row r="7862" spans="1:21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670"/>
        <v>4640</v>
      </c>
      <c r="I7862" s="1"/>
      <c r="J7862" s="1">
        <v>1</v>
      </c>
      <c r="K7862" s="1">
        <f t="shared" si="668"/>
        <v>15730000</v>
      </c>
      <c r="L7862" s="1">
        <v>1</v>
      </c>
      <c r="M7862" s="1">
        <f t="shared" si="669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671"/>
        <v>8</v>
      </c>
      <c r="S7862">
        <v>0.18</v>
      </c>
      <c r="T7862">
        <v>2.3E-3</v>
      </c>
      <c r="U7862">
        <f t="shared" si="672"/>
        <v>1.3799999999999999E-3</v>
      </c>
    </row>
    <row r="7863" spans="1:21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670"/>
        <v>4640</v>
      </c>
      <c r="I7863" s="1"/>
      <c r="J7863" s="1">
        <v>1</v>
      </c>
      <c r="K7863" s="1">
        <f t="shared" si="668"/>
        <v>15732000</v>
      </c>
      <c r="L7863" s="1">
        <v>1</v>
      </c>
      <c r="M7863" s="1">
        <f t="shared" si="669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671"/>
        <v>8</v>
      </c>
      <c r="S7863">
        <v>0.18</v>
      </c>
      <c r="T7863">
        <v>2.3E-3</v>
      </c>
      <c r="U7863">
        <f t="shared" si="672"/>
        <v>1.3799999999999999E-3</v>
      </c>
    </row>
    <row r="7864" spans="1:21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670"/>
        <v>4640</v>
      </c>
      <c r="I7864" s="1"/>
      <c r="J7864" s="1">
        <v>1</v>
      </c>
      <c r="K7864" s="1">
        <f t="shared" si="668"/>
        <v>15734000</v>
      </c>
      <c r="L7864" s="1">
        <v>1</v>
      </c>
      <c r="M7864" s="1">
        <f t="shared" si="669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671"/>
        <v>8</v>
      </c>
      <c r="S7864">
        <v>0.18</v>
      </c>
      <c r="T7864">
        <v>2.3E-3</v>
      </c>
      <c r="U7864">
        <f t="shared" si="672"/>
        <v>1.3799999999999999E-3</v>
      </c>
    </row>
    <row r="7865" spans="1:21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670"/>
        <v>4640</v>
      </c>
      <c r="I7865" s="1"/>
      <c r="J7865" s="1">
        <v>1</v>
      </c>
      <c r="K7865" s="1">
        <f t="shared" si="668"/>
        <v>15736000</v>
      </c>
      <c r="L7865" s="1">
        <v>1</v>
      </c>
      <c r="M7865" s="1">
        <f t="shared" si="669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671"/>
        <v>8</v>
      </c>
      <c r="S7865">
        <v>0.18</v>
      </c>
      <c r="T7865">
        <v>2.3E-3</v>
      </c>
      <c r="U7865">
        <f t="shared" si="672"/>
        <v>1.3799999999999999E-3</v>
      </c>
    </row>
    <row r="7866" spans="1:21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670"/>
        <v>4640</v>
      </c>
      <c r="I7866" s="1"/>
      <c r="J7866" s="1">
        <v>1</v>
      </c>
      <c r="K7866" s="1">
        <f t="shared" si="668"/>
        <v>15738000</v>
      </c>
      <c r="L7866" s="1">
        <v>1</v>
      </c>
      <c r="M7866" s="1">
        <f t="shared" si="669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671"/>
        <v>8</v>
      </c>
      <c r="S7866">
        <v>0.18</v>
      </c>
      <c r="T7866">
        <v>2.3E-3</v>
      </c>
      <c r="U7866">
        <f t="shared" si="672"/>
        <v>1.3799999999999999E-3</v>
      </c>
    </row>
    <row r="7867" spans="1:21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670"/>
        <v>4640</v>
      </c>
      <c r="I7867" s="1"/>
      <c r="J7867" s="1">
        <v>1</v>
      </c>
      <c r="K7867" s="1">
        <f t="shared" ref="K7867:K7930" si="673">10000+A7867*2000</f>
        <v>15740000</v>
      </c>
      <c r="L7867" s="1">
        <v>1</v>
      </c>
      <c r="M7867" s="1">
        <f t="shared" ref="M7867:M7930" si="674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671"/>
        <v>8</v>
      </c>
      <c r="S7867">
        <v>0.18</v>
      </c>
      <c r="T7867">
        <v>2.3E-3</v>
      </c>
      <c r="U7867">
        <f t="shared" si="672"/>
        <v>1.3799999999999999E-3</v>
      </c>
    </row>
    <row r="7868" spans="1:21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675">ROUNDDOWN(A7867/50*20+1500,-1)</f>
        <v>4640</v>
      </c>
      <c r="I7868" s="1"/>
      <c r="J7868" s="1">
        <v>1</v>
      </c>
      <c r="K7868" s="1">
        <f t="shared" si="673"/>
        <v>15742000</v>
      </c>
      <c r="L7868" s="1">
        <v>1</v>
      </c>
      <c r="M7868" s="1">
        <f t="shared" si="674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671"/>
        <v>8</v>
      </c>
      <c r="S7868">
        <v>0.18</v>
      </c>
      <c r="T7868">
        <v>2.3E-3</v>
      </c>
      <c r="U7868">
        <f t="shared" si="672"/>
        <v>1.3799999999999999E-3</v>
      </c>
    </row>
    <row r="7869" spans="1:21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675"/>
        <v>4640</v>
      </c>
      <c r="I7869" s="1"/>
      <c r="J7869" s="1">
        <v>1</v>
      </c>
      <c r="K7869" s="1">
        <f t="shared" si="673"/>
        <v>15744000</v>
      </c>
      <c r="L7869" s="1">
        <v>1</v>
      </c>
      <c r="M7869" s="1">
        <f t="shared" si="674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671"/>
        <v>8</v>
      </c>
      <c r="S7869">
        <v>0.18</v>
      </c>
      <c r="T7869">
        <v>2.3E-3</v>
      </c>
      <c r="U7869">
        <f t="shared" si="672"/>
        <v>1.3799999999999999E-3</v>
      </c>
    </row>
    <row r="7870" spans="1:21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675"/>
        <v>4640</v>
      </c>
      <c r="I7870" s="1"/>
      <c r="J7870" s="1">
        <v>1</v>
      </c>
      <c r="K7870" s="1">
        <f t="shared" si="673"/>
        <v>15746000</v>
      </c>
      <c r="L7870" s="1">
        <v>1</v>
      </c>
      <c r="M7870" s="1">
        <f t="shared" si="674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671"/>
        <v>8</v>
      </c>
      <c r="S7870">
        <v>0.18</v>
      </c>
      <c r="T7870">
        <v>2.3E-3</v>
      </c>
      <c r="U7870">
        <f t="shared" si="672"/>
        <v>1.3799999999999999E-3</v>
      </c>
    </row>
    <row r="7871" spans="1:21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675"/>
        <v>4640</v>
      </c>
      <c r="I7871" s="1"/>
      <c r="J7871" s="1">
        <v>1</v>
      </c>
      <c r="K7871" s="1">
        <f t="shared" si="673"/>
        <v>15748000</v>
      </c>
      <c r="L7871" s="1">
        <v>1</v>
      </c>
      <c r="M7871" s="1">
        <f t="shared" si="674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671"/>
        <v>8</v>
      </c>
      <c r="S7871">
        <v>0.18</v>
      </c>
      <c r="T7871">
        <v>2.3E-3</v>
      </c>
      <c r="U7871">
        <f t="shared" si="672"/>
        <v>1.3799999999999999E-3</v>
      </c>
    </row>
    <row r="7872" spans="1:21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675"/>
        <v>4640</v>
      </c>
      <c r="I7872" s="1"/>
      <c r="J7872" s="1">
        <v>1</v>
      </c>
      <c r="K7872" s="1">
        <f t="shared" si="673"/>
        <v>15750000</v>
      </c>
      <c r="L7872" s="1">
        <v>1</v>
      </c>
      <c r="M7872" s="1">
        <f t="shared" si="674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671"/>
        <v>8</v>
      </c>
      <c r="S7872">
        <v>0.18</v>
      </c>
      <c r="T7872">
        <v>2.3E-3</v>
      </c>
      <c r="U7872">
        <f t="shared" si="672"/>
        <v>1.3799999999999999E-3</v>
      </c>
    </row>
    <row r="7873" spans="1:21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675"/>
        <v>4640</v>
      </c>
      <c r="I7873" s="1"/>
      <c r="J7873" s="1">
        <v>1</v>
      </c>
      <c r="K7873" s="1">
        <f t="shared" si="673"/>
        <v>15752000</v>
      </c>
      <c r="L7873" s="1">
        <v>1</v>
      </c>
      <c r="M7873" s="1">
        <f t="shared" si="674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671"/>
        <v>8</v>
      </c>
      <c r="S7873">
        <v>0.18</v>
      </c>
      <c r="T7873">
        <v>2.3E-3</v>
      </c>
      <c r="U7873">
        <f t="shared" si="672"/>
        <v>1.3799999999999999E-3</v>
      </c>
    </row>
    <row r="7874" spans="1:21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675"/>
        <v>4640</v>
      </c>
      <c r="I7874" s="1"/>
      <c r="J7874" s="1">
        <v>1</v>
      </c>
      <c r="K7874" s="1">
        <f t="shared" si="673"/>
        <v>15754000</v>
      </c>
      <c r="L7874" s="1">
        <v>1</v>
      </c>
      <c r="M7874" s="1">
        <f t="shared" si="674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671"/>
        <v>8</v>
      </c>
      <c r="S7874">
        <v>0.18</v>
      </c>
      <c r="T7874">
        <v>2.3E-3</v>
      </c>
      <c r="U7874">
        <f t="shared" si="672"/>
        <v>1.3799999999999999E-3</v>
      </c>
    </row>
    <row r="7875" spans="1:21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675"/>
        <v>4640</v>
      </c>
      <c r="I7875" s="1"/>
      <c r="J7875" s="1">
        <v>1</v>
      </c>
      <c r="K7875" s="1">
        <f t="shared" si="673"/>
        <v>15756000</v>
      </c>
      <c r="L7875" s="1">
        <v>1</v>
      </c>
      <c r="M7875" s="1">
        <f t="shared" si="674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676">QUOTIENT(A7875,1000)+1</f>
        <v>8</v>
      </c>
      <c r="S7875">
        <v>0.18</v>
      </c>
      <c r="T7875">
        <v>2.3E-3</v>
      </c>
      <c r="U7875">
        <f t="shared" si="672"/>
        <v>1.3799999999999999E-3</v>
      </c>
    </row>
    <row r="7876" spans="1:21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675"/>
        <v>4640</v>
      </c>
      <c r="I7876" s="1"/>
      <c r="J7876" s="1">
        <v>1</v>
      </c>
      <c r="K7876" s="1">
        <f t="shared" si="673"/>
        <v>15758000</v>
      </c>
      <c r="L7876" s="1">
        <v>1</v>
      </c>
      <c r="M7876" s="1">
        <f t="shared" si="674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676"/>
        <v>8</v>
      </c>
      <c r="S7876">
        <v>0.18</v>
      </c>
      <c r="T7876">
        <v>2.3E-3</v>
      </c>
      <c r="U7876">
        <f t="shared" ref="U7876:U7939" si="677">T7876*0.6</f>
        <v>1.3799999999999999E-3</v>
      </c>
    </row>
    <row r="7877" spans="1:21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675"/>
        <v>4640</v>
      </c>
      <c r="I7877" s="1"/>
      <c r="J7877" s="1">
        <v>1</v>
      </c>
      <c r="K7877" s="1">
        <f t="shared" si="673"/>
        <v>15760000</v>
      </c>
      <c r="L7877" s="1">
        <v>1</v>
      </c>
      <c r="M7877" s="1">
        <f t="shared" si="674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676"/>
        <v>8</v>
      </c>
      <c r="S7877">
        <v>0.18</v>
      </c>
      <c r="T7877">
        <v>2.3E-3</v>
      </c>
      <c r="U7877">
        <f t="shared" si="677"/>
        <v>1.3799999999999999E-3</v>
      </c>
    </row>
    <row r="7878" spans="1:21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675"/>
        <v>4650</v>
      </c>
      <c r="I7878" s="1"/>
      <c r="J7878" s="1">
        <v>1</v>
      </c>
      <c r="K7878" s="1">
        <f t="shared" si="673"/>
        <v>15762000</v>
      </c>
      <c r="L7878" s="1">
        <v>1</v>
      </c>
      <c r="M7878" s="1">
        <f t="shared" si="674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676"/>
        <v>8</v>
      </c>
      <c r="S7878">
        <v>0.18</v>
      </c>
      <c r="T7878">
        <v>2.3E-3</v>
      </c>
      <c r="U7878">
        <f t="shared" si="677"/>
        <v>1.3799999999999999E-3</v>
      </c>
    </row>
    <row r="7879" spans="1:21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675"/>
        <v>4650</v>
      </c>
      <c r="I7879" s="1"/>
      <c r="J7879" s="1">
        <v>1</v>
      </c>
      <c r="K7879" s="1">
        <f t="shared" si="673"/>
        <v>15764000</v>
      </c>
      <c r="L7879" s="1">
        <v>1</v>
      </c>
      <c r="M7879" s="1">
        <f t="shared" si="674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676"/>
        <v>8</v>
      </c>
      <c r="S7879">
        <v>0.18</v>
      </c>
      <c r="T7879">
        <v>2.3E-3</v>
      </c>
      <c r="U7879">
        <f t="shared" si="677"/>
        <v>1.3799999999999999E-3</v>
      </c>
    </row>
    <row r="7880" spans="1:21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675"/>
        <v>4650</v>
      </c>
      <c r="I7880" s="1"/>
      <c r="J7880" s="1">
        <v>1</v>
      </c>
      <c r="K7880" s="1">
        <f t="shared" si="673"/>
        <v>15766000</v>
      </c>
      <c r="L7880" s="1">
        <v>1</v>
      </c>
      <c r="M7880" s="1">
        <f t="shared" si="674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676"/>
        <v>8</v>
      </c>
      <c r="S7880">
        <v>0.18</v>
      </c>
      <c r="T7880">
        <v>2.3E-3</v>
      </c>
      <c r="U7880">
        <f t="shared" si="677"/>
        <v>1.3799999999999999E-3</v>
      </c>
    </row>
    <row r="7881" spans="1:21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675"/>
        <v>4650</v>
      </c>
      <c r="I7881" s="1"/>
      <c r="J7881" s="1">
        <v>1</v>
      </c>
      <c r="K7881" s="1">
        <f t="shared" si="673"/>
        <v>15768000</v>
      </c>
      <c r="L7881" s="1">
        <v>1</v>
      </c>
      <c r="M7881" s="1">
        <f t="shared" si="674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676"/>
        <v>8</v>
      </c>
      <c r="S7881">
        <v>0.18</v>
      </c>
      <c r="T7881">
        <v>2.3E-3</v>
      </c>
      <c r="U7881">
        <f t="shared" si="677"/>
        <v>1.3799999999999999E-3</v>
      </c>
    </row>
    <row r="7882" spans="1:21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675"/>
        <v>4650</v>
      </c>
      <c r="I7882" s="1"/>
      <c r="J7882" s="1">
        <v>1</v>
      </c>
      <c r="K7882" s="1">
        <f t="shared" si="673"/>
        <v>15770000</v>
      </c>
      <c r="L7882" s="1">
        <v>1</v>
      </c>
      <c r="M7882" s="1">
        <f t="shared" si="674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676"/>
        <v>8</v>
      </c>
      <c r="S7882">
        <v>0.18</v>
      </c>
      <c r="T7882">
        <v>2.3E-3</v>
      </c>
      <c r="U7882">
        <f t="shared" si="677"/>
        <v>1.3799999999999999E-3</v>
      </c>
    </row>
    <row r="7883" spans="1:21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675"/>
        <v>4650</v>
      </c>
      <c r="I7883" s="1"/>
      <c r="J7883" s="1">
        <v>1</v>
      </c>
      <c r="K7883" s="1">
        <f t="shared" si="673"/>
        <v>15772000</v>
      </c>
      <c r="L7883" s="1">
        <v>1</v>
      </c>
      <c r="M7883" s="1">
        <f t="shared" si="674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676"/>
        <v>8</v>
      </c>
      <c r="S7883">
        <v>0.18</v>
      </c>
      <c r="T7883">
        <v>2.3E-3</v>
      </c>
      <c r="U7883">
        <f t="shared" si="677"/>
        <v>1.3799999999999999E-3</v>
      </c>
    </row>
    <row r="7884" spans="1:21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675"/>
        <v>4650</v>
      </c>
      <c r="I7884" s="1"/>
      <c r="J7884" s="1">
        <v>1</v>
      </c>
      <c r="K7884" s="1">
        <f t="shared" si="673"/>
        <v>15774000</v>
      </c>
      <c r="L7884" s="1">
        <v>1</v>
      </c>
      <c r="M7884" s="1">
        <f t="shared" si="674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676"/>
        <v>8</v>
      </c>
      <c r="S7884">
        <v>0.18</v>
      </c>
      <c r="T7884">
        <v>2.3E-3</v>
      </c>
      <c r="U7884">
        <f t="shared" si="677"/>
        <v>1.3799999999999999E-3</v>
      </c>
    </row>
    <row r="7885" spans="1:21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675"/>
        <v>4650</v>
      </c>
      <c r="I7885" s="1"/>
      <c r="J7885" s="1">
        <v>1</v>
      </c>
      <c r="K7885" s="1">
        <f t="shared" si="673"/>
        <v>15776000</v>
      </c>
      <c r="L7885" s="1">
        <v>1</v>
      </c>
      <c r="M7885" s="1">
        <f t="shared" si="674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676"/>
        <v>8</v>
      </c>
      <c r="S7885">
        <v>0.18</v>
      </c>
      <c r="T7885">
        <v>2.3E-3</v>
      </c>
      <c r="U7885">
        <f t="shared" si="677"/>
        <v>1.3799999999999999E-3</v>
      </c>
    </row>
    <row r="7886" spans="1:21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675"/>
        <v>4650</v>
      </c>
      <c r="I7886" s="1"/>
      <c r="J7886" s="1">
        <v>1</v>
      </c>
      <c r="K7886" s="1">
        <f t="shared" si="673"/>
        <v>15778000</v>
      </c>
      <c r="L7886" s="1">
        <v>1</v>
      </c>
      <c r="M7886" s="1">
        <f t="shared" si="674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676"/>
        <v>8</v>
      </c>
      <c r="S7886">
        <v>0.18</v>
      </c>
      <c r="T7886">
        <v>2.3E-3</v>
      </c>
      <c r="U7886">
        <f t="shared" si="677"/>
        <v>1.3799999999999999E-3</v>
      </c>
    </row>
    <row r="7887" spans="1:21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675"/>
        <v>4650</v>
      </c>
      <c r="I7887" s="1"/>
      <c r="J7887" s="1">
        <v>1</v>
      </c>
      <c r="K7887" s="1">
        <f t="shared" si="673"/>
        <v>15780000</v>
      </c>
      <c r="L7887" s="1">
        <v>1</v>
      </c>
      <c r="M7887" s="1">
        <f t="shared" si="674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676"/>
        <v>8</v>
      </c>
      <c r="S7887">
        <v>0.18</v>
      </c>
      <c r="T7887">
        <v>2.3E-3</v>
      </c>
      <c r="U7887">
        <f t="shared" si="677"/>
        <v>1.3799999999999999E-3</v>
      </c>
    </row>
    <row r="7888" spans="1:21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675"/>
        <v>4650</v>
      </c>
      <c r="I7888" s="1"/>
      <c r="J7888" s="1">
        <v>1</v>
      </c>
      <c r="K7888" s="1">
        <f t="shared" si="673"/>
        <v>15782000</v>
      </c>
      <c r="L7888" s="1">
        <v>1</v>
      </c>
      <c r="M7888" s="1">
        <f t="shared" si="674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676"/>
        <v>8</v>
      </c>
      <c r="S7888">
        <v>0.18</v>
      </c>
      <c r="T7888">
        <v>2.3E-3</v>
      </c>
      <c r="U7888">
        <f t="shared" si="677"/>
        <v>1.3799999999999999E-3</v>
      </c>
    </row>
    <row r="7889" spans="1:21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675"/>
        <v>4650</v>
      </c>
      <c r="I7889" s="1"/>
      <c r="J7889" s="1">
        <v>1</v>
      </c>
      <c r="K7889" s="1">
        <f t="shared" si="673"/>
        <v>15784000</v>
      </c>
      <c r="L7889" s="1">
        <v>1</v>
      </c>
      <c r="M7889" s="1">
        <f t="shared" si="674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676"/>
        <v>8</v>
      </c>
      <c r="S7889">
        <v>0.18</v>
      </c>
      <c r="T7889">
        <v>2.3E-3</v>
      </c>
      <c r="U7889">
        <f t="shared" si="677"/>
        <v>1.3799999999999999E-3</v>
      </c>
    </row>
    <row r="7890" spans="1:21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675"/>
        <v>4650</v>
      </c>
      <c r="I7890" s="1"/>
      <c r="J7890" s="1">
        <v>1</v>
      </c>
      <c r="K7890" s="1">
        <f t="shared" si="673"/>
        <v>15786000</v>
      </c>
      <c r="L7890" s="1">
        <v>1</v>
      </c>
      <c r="M7890" s="1">
        <f t="shared" si="674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676"/>
        <v>8</v>
      </c>
      <c r="S7890">
        <v>0.18</v>
      </c>
      <c r="T7890">
        <v>2.3E-3</v>
      </c>
      <c r="U7890">
        <f t="shared" si="677"/>
        <v>1.3799999999999999E-3</v>
      </c>
    </row>
    <row r="7891" spans="1:21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675"/>
        <v>4650</v>
      </c>
      <c r="I7891" s="1"/>
      <c r="J7891" s="1">
        <v>1</v>
      </c>
      <c r="K7891" s="1">
        <f t="shared" si="673"/>
        <v>15788000</v>
      </c>
      <c r="L7891" s="1">
        <v>1</v>
      </c>
      <c r="M7891" s="1">
        <f t="shared" si="674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676"/>
        <v>8</v>
      </c>
      <c r="S7891">
        <v>0.18</v>
      </c>
      <c r="T7891">
        <v>2.3E-3</v>
      </c>
      <c r="U7891">
        <f t="shared" si="677"/>
        <v>1.3799999999999999E-3</v>
      </c>
    </row>
    <row r="7892" spans="1:21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675"/>
        <v>4650</v>
      </c>
      <c r="I7892" s="1"/>
      <c r="J7892" s="1">
        <v>1</v>
      </c>
      <c r="K7892" s="1">
        <f t="shared" si="673"/>
        <v>15790000</v>
      </c>
      <c r="L7892" s="1">
        <v>1</v>
      </c>
      <c r="M7892" s="1">
        <f t="shared" si="674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676"/>
        <v>8</v>
      </c>
      <c r="S7892">
        <v>0.18</v>
      </c>
      <c r="T7892">
        <v>2.3E-3</v>
      </c>
      <c r="U7892">
        <f t="shared" si="677"/>
        <v>1.3799999999999999E-3</v>
      </c>
    </row>
    <row r="7893" spans="1:21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675"/>
        <v>4650</v>
      </c>
      <c r="I7893" s="1"/>
      <c r="J7893" s="1">
        <v>1</v>
      </c>
      <c r="K7893" s="1">
        <f t="shared" si="673"/>
        <v>15792000</v>
      </c>
      <c r="L7893" s="1">
        <v>1</v>
      </c>
      <c r="M7893" s="1">
        <f t="shared" si="674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676"/>
        <v>8</v>
      </c>
      <c r="S7893">
        <v>0.18</v>
      </c>
      <c r="T7893">
        <v>2.3E-3</v>
      </c>
      <c r="U7893">
        <f t="shared" si="677"/>
        <v>1.3799999999999999E-3</v>
      </c>
    </row>
    <row r="7894" spans="1:21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675"/>
        <v>4650</v>
      </c>
      <c r="I7894" s="1"/>
      <c r="J7894" s="1">
        <v>1</v>
      </c>
      <c r="K7894" s="1">
        <f t="shared" si="673"/>
        <v>15794000</v>
      </c>
      <c r="L7894" s="1">
        <v>1</v>
      </c>
      <c r="M7894" s="1">
        <f t="shared" si="674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676"/>
        <v>8</v>
      </c>
      <c r="S7894">
        <v>0.18</v>
      </c>
      <c r="T7894">
        <v>2.3E-3</v>
      </c>
      <c r="U7894">
        <f t="shared" si="677"/>
        <v>1.3799999999999999E-3</v>
      </c>
    </row>
    <row r="7895" spans="1:21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675"/>
        <v>4650</v>
      </c>
      <c r="I7895" s="1"/>
      <c r="J7895" s="1">
        <v>1</v>
      </c>
      <c r="K7895" s="1">
        <f t="shared" si="673"/>
        <v>15796000</v>
      </c>
      <c r="L7895" s="1">
        <v>1</v>
      </c>
      <c r="M7895" s="1">
        <f t="shared" si="674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676"/>
        <v>8</v>
      </c>
      <c r="S7895">
        <v>0.18</v>
      </c>
      <c r="T7895">
        <v>2.3E-3</v>
      </c>
      <c r="U7895">
        <f t="shared" si="677"/>
        <v>1.3799999999999999E-3</v>
      </c>
    </row>
    <row r="7896" spans="1:21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675"/>
        <v>4650</v>
      </c>
      <c r="I7896" s="1"/>
      <c r="J7896" s="1">
        <v>1</v>
      </c>
      <c r="K7896" s="1">
        <f t="shared" si="673"/>
        <v>15798000</v>
      </c>
      <c r="L7896" s="1">
        <v>1</v>
      </c>
      <c r="M7896" s="1">
        <f t="shared" si="674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676"/>
        <v>8</v>
      </c>
      <c r="S7896">
        <v>0.18</v>
      </c>
      <c r="T7896">
        <v>2.3E-3</v>
      </c>
      <c r="U7896">
        <f t="shared" si="677"/>
        <v>1.3799999999999999E-3</v>
      </c>
    </row>
    <row r="7897" spans="1:21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675"/>
        <v>4650</v>
      </c>
      <c r="I7897" s="1"/>
      <c r="J7897" s="1">
        <v>1</v>
      </c>
      <c r="K7897" s="1">
        <f t="shared" si="673"/>
        <v>15800000</v>
      </c>
      <c r="L7897" s="1">
        <v>1</v>
      </c>
      <c r="M7897" s="1">
        <f t="shared" si="674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676"/>
        <v>8</v>
      </c>
      <c r="S7897">
        <v>0.18</v>
      </c>
      <c r="T7897">
        <v>2.3E-3</v>
      </c>
      <c r="U7897">
        <f t="shared" si="677"/>
        <v>1.3799999999999999E-3</v>
      </c>
    </row>
    <row r="7898" spans="1:21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675"/>
        <v>4650</v>
      </c>
      <c r="I7898" s="1"/>
      <c r="J7898" s="1">
        <v>1</v>
      </c>
      <c r="K7898" s="1">
        <f t="shared" si="673"/>
        <v>15802000</v>
      </c>
      <c r="L7898" s="1">
        <v>1</v>
      </c>
      <c r="M7898" s="1">
        <f t="shared" si="674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676"/>
        <v>8</v>
      </c>
      <c r="S7898">
        <v>0.18</v>
      </c>
      <c r="T7898">
        <v>2.3E-3</v>
      </c>
      <c r="U7898">
        <f t="shared" si="677"/>
        <v>1.3799999999999999E-3</v>
      </c>
    </row>
    <row r="7899" spans="1:21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675"/>
        <v>4650</v>
      </c>
      <c r="I7899" s="1"/>
      <c r="J7899" s="1">
        <v>1</v>
      </c>
      <c r="K7899" s="1">
        <f t="shared" si="673"/>
        <v>15804000</v>
      </c>
      <c r="L7899" s="1">
        <v>1</v>
      </c>
      <c r="M7899" s="1">
        <f t="shared" si="674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676"/>
        <v>8</v>
      </c>
      <c r="S7899">
        <v>0.18</v>
      </c>
      <c r="T7899">
        <v>2.3E-3</v>
      </c>
      <c r="U7899">
        <f t="shared" si="677"/>
        <v>1.3799999999999999E-3</v>
      </c>
    </row>
    <row r="7900" spans="1:21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675"/>
        <v>4650</v>
      </c>
      <c r="I7900" s="1"/>
      <c r="J7900" s="1">
        <v>1</v>
      </c>
      <c r="K7900" s="1">
        <f t="shared" si="673"/>
        <v>15806000</v>
      </c>
      <c r="L7900" s="1">
        <v>1</v>
      </c>
      <c r="M7900" s="1">
        <f t="shared" si="674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676"/>
        <v>8</v>
      </c>
      <c r="S7900">
        <v>0.18</v>
      </c>
      <c r="T7900">
        <v>2.3E-3</v>
      </c>
      <c r="U7900">
        <f t="shared" si="677"/>
        <v>1.3799999999999999E-3</v>
      </c>
    </row>
    <row r="7901" spans="1:21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675"/>
        <v>4650</v>
      </c>
      <c r="I7901" s="1"/>
      <c r="J7901" s="1">
        <v>1</v>
      </c>
      <c r="K7901" s="1">
        <f t="shared" si="673"/>
        <v>15808000</v>
      </c>
      <c r="L7901" s="1">
        <v>1</v>
      </c>
      <c r="M7901" s="1">
        <f t="shared" si="674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676"/>
        <v>8</v>
      </c>
      <c r="S7901">
        <v>0.18</v>
      </c>
      <c r="T7901">
        <v>2.3E-3</v>
      </c>
      <c r="U7901">
        <f t="shared" si="677"/>
        <v>1.3799999999999999E-3</v>
      </c>
    </row>
    <row r="7902" spans="1:21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675"/>
        <v>4650</v>
      </c>
      <c r="I7902" s="1"/>
      <c r="J7902" s="1">
        <v>1</v>
      </c>
      <c r="K7902" s="1">
        <f t="shared" si="673"/>
        <v>15810000</v>
      </c>
      <c r="L7902" s="1">
        <v>1</v>
      </c>
      <c r="M7902" s="1">
        <f t="shared" si="674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676"/>
        <v>8</v>
      </c>
      <c r="S7902">
        <v>0.18</v>
      </c>
      <c r="T7902">
        <v>2.3E-3</v>
      </c>
      <c r="U7902">
        <f t="shared" si="677"/>
        <v>1.3799999999999999E-3</v>
      </c>
    </row>
    <row r="7903" spans="1:21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675"/>
        <v>4660</v>
      </c>
      <c r="J7903" s="2">
        <v>1</v>
      </c>
      <c r="K7903" s="2">
        <f t="shared" si="673"/>
        <v>15812000</v>
      </c>
      <c r="L7903" s="2">
        <v>1</v>
      </c>
      <c r="M7903" s="2">
        <f t="shared" si="674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676"/>
        <v>8</v>
      </c>
      <c r="S7903">
        <v>0.18</v>
      </c>
      <c r="T7903">
        <v>2.3E-3</v>
      </c>
      <c r="U7903">
        <f t="shared" si="677"/>
        <v>1.3799999999999999E-3</v>
      </c>
    </row>
    <row r="7904" spans="1:21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675"/>
        <v>4660</v>
      </c>
      <c r="J7904" s="2">
        <v>1</v>
      </c>
      <c r="K7904" s="2">
        <f t="shared" si="673"/>
        <v>15814000</v>
      </c>
      <c r="L7904" s="2">
        <v>1</v>
      </c>
      <c r="M7904" s="2">
        <f t="shared" si="674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676"/>
        <v>8</v>
      </c>
      <c r="S7904">
        <v>0.18</v>
      </c>
      <c r="T7904">
        <v>2.3E-3</v>
      </c>
      <c r="U7904">
        <f t="shared" si="677"/>
        <v>1.3799999999999999E-3</v>
      </c>
    </row>
    <row r="7905" spans="1:21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675"/>
        <v>4660</v>
      </c>
      <c r="J7905" s="2">
        <v>1</v>
      </c>
      <c r="K7905" s="2">
        <f t="shared" si="673"/>
        <v>15816000</v>
      </c>
      <c r="L7905" s="2">
        <v>1</v>
      </c>
      <c r="M7905" s="2">
        <f t="shared" si="674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676"/>
        <v>8</v>
      </c>
      <c r="S7905">
        <v>0.18</v>
      </c>
      <c r="T7905">
        <v>2.3E-3</v>
      </c>
      <c r="U7905">
        <f t="shared" si="677"/>
        <v>1.3799999999999999E-3</v>
      </c>
    </row>
    <row r="7906" spans="1:21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675"/>
        <v>4660</v>
      </c>
      <c r="J7906" s="2">
        <v>1</v>
      </c>
      <c r="K7906" s="2">
        <f t="shared" si="673"/>
        <v>15818000</v>
      </c>
      <c r="L7906" s="2">
        <v>1</v>
      </c>
      <c r="M7906" s="2">
        <f t="shared" si="674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676"/>
        <v>8</v>
      </c>
      <c r="S7906">
        <v>0.18</v>
      </c>
      <c r="T7906">
        <v>2.3E-3</v>
      </c>
      <c r="U7906">
        <f t="shared" si="677"/>
        <v>1.3799999999999999E-3</v>
      </c>
    </row>
    <row r="7907" spans="1:21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675"/>
        <v>4660</v>
      </c>
      <c r="J7907" s="2">
        <v>1</v>
      </c>
      <c r="K7907" s="2">
        <f t="shared" si="673"/>
        <v>15820000</v>
      </c>
      <c r="L7907" s="2">
        <v>1</v>
      </c>
      <c r="M7907" s="2">
        <f t="shared" si="674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676"/>
        <v>8</v>
      </c>
      <c r="S7907">
        <v>0.18</v>
      </c>
      <c r="T7907">
        <v>2.3E-3</v>
      </c>
      <c r="U7907">
        <f t="shared" si="677"/>
        <v>1.3799999999999999E-3</v>
      </c>
    </row>
    <row r="7908" spans="1:21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675"/>
        <v>4660</v>
      </c>
      <c r="J7908" s="2">
        <v>1</v>
      </c>
      <c r="K7908" s="2">
        <f t="shared" si="673"/>
        <v>15822000</v>
      </c>
      <c r="L7908" s="2">
        <v>1</v>
      </c>
      <c r="M7908" s="2">
        <f t="shared" si="674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676"/>
        <v>8</v>
      </c>
      <c r="S7908">
        <v>0.18</v>
      </c>
      <c r="T7908">
        <v>2.3E-3</v>
      </c>
      <c r="U7908">
        <f t="shared" si="677"/>
        <v>1.3799999999999999E-3</v>
      </c>
    </row>
    <row r="7909" spans="1:21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675"/>
        <v>4660</v>
      </c>
      <c r="J7909" s="2">
        <v>1</v>
      </c>
      <c r="K7909" s="2">
        <f t="shared" si="673"/>
        <v>15824000</v>
      </c>
      <c r="L7909" s="2">
        <v>1</v>
      </c>
      <c r="M7909" s="2">
        <f t="shared" si="674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676"/>
        <v>8</v>
      </c>
      <c r="S7909">
        <v>0.18</v>
      </c>
      <c r="T7909">
        <v>2.3E-3</v>
      </c>
      <c r="U7909">
        <f t="shared" si="677"/>
        <v>1.3799999999999999E-3</v>
      </c>
    </row>
    <row r="7910" spans="1:21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675"/>
        <v>4660</v>
      </c>
      <c r="J7910" s="2">
        <v>1</v>
      </c>
      <c r="K7910" s="2">
        <f t="shared" si="673"/>
        <v>15826000</v>
      </c>
      <c r="L7910" s="2">
        <v>1</v>
      </c>
      <c r="M7910" s="2">
        <f t="shared" si="674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676"/>
        <v>8</v>
      </c>
      <c r="S7910">
        <v>0.18</v>
      </c>
      <c r="T7910">
        <v>2.3E-3</v>
      </c>
      <c r="U7910">
        <f t="shared" si="677"/>
        <v>1.3799999999999999E-3</v>
      </c>
    </row>
    <row r="7911" spans="1:21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675"/>
        <v>4660</v>
      </c>
      <c r="J7911" s="2">
        <v>1</v>
      </c>
      <c r="K7911" s="2">
        <f t="shared" si="673"/>
        <v>15828000</v>
      </c>
      <c r="L7911" s="2">
        <v>1</v>
      </c>
      <c r="M7911" s="2">
        <f t="shared" si="674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676"/>
        <v>8</v>
      </c>
      <c r="S7911">
        <v>0.18</v>
      </c>
      <c r="T7911">
        <v>2.3E-3</v>
      </c>
      <c r="U7911">
        <f t="shared" si="677"/>
        <v>1.3799999999999999E-3</v>
      </c>
    </row>
    <row r="7912" spans="1:21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675"/>
        <v>4660</v>
      </c>
      <c r="J7912" s="2">
        <v>1</v>
      </c>
      <c r="K7912" s="2">
        <f t="shared" si="673"/>
        <v>15830000</v>
      </c>
      <c r="L7912" s="2">
        <v>1</v>
      </c>
      <c r="M7912" s="2">
        <f t="shared" si="674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676"/>
        <v>8</v>
      </c>
      <c r="S7912">
        <v>0.18</v>
      </c>
      <c r="T7912">
        <v>2.3E-3</v>
      </c>
      <c r="U7912">
        <f t="shared" si="677"/>
        <v>1.3799999999999999E-3</v>
      </c>
    </row>
    <row r="7913" spans="1:21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675"/>
        <v>4660</v>
      </c>
      <c r="J7913" s="2">
        <v>1</v>
      </c>
      <c r="K7913" s="2">
        <f t="shared" si="673"/>
        <v>15832000</v>
      </c>
      <c r="L7913" s="2">
        <v>1</v>
      </c>
      <c r="M7913" s="2">
        <f t="shared" si="674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676"/>
        <v>8</v>
      </c>
      <c r="S7913">
        <v>0.18</v>
      </c>
      <c r="T7913">
        <v>2.3E-3</v>
      </c>
      <c r="U7913">
        <f t="shared" si="677"/>
        <v>1.3799999999999999E-3</v>
      </c>
    </row>
    <row r="7914" spans="1:21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675"/>
        <v>4660</v>
      </c>
      <c r="J7914" s="2">
        <v>1</v>
      </c>
      <c r="K7914" s="2">
        <f t="shared" si="673"/>
        <v>15834000</v>
      </c>
      <c r="L7914" s="2">
        <v>1</v>
      </c>
      <c r="M7914" s="2">
        <f t="shared" si="674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676"/>
        <v>8</v>
      </c>
      <c r="S7914">
        <v>0.18</v>
      </c>
      <c r="T7914">
        <v>2.3E-3</v>
      </c>
      <c r="U7914">
        <f t="shared" si="677"/>
        <v>1.3799999999999999E-3</v>
      </c>
    </row>
    <row r="7915" spans="1:21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675"/>
        <v>4660</v>
      </c>
      <c r="J7915" s="2">
        <v>1</v>
      </c>
      <c r="K7915" s="2">
        <f t="shared" si="673"/>
        <v>15836000</v>
      </c>
      <c r="L7915" s="2">
        <v>1</v>
      </c>
      <c r="M7915" s="2">
        <f t="shared" si="674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676"/>
        <v>8</v>
      </c>
      <c r="S7915">
        <v>0.18</v>
      </c>
      <c r="T7915">
        <v>2.3E-3</v>
      </c>
      <c r="U7915">
        <f t="shared" si="677"/>
        <v>1.3799999999999999E-3</v>
      </c>
    </row>
    <row r="7916" spans="1:21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675"/>
        <v>4660</v>
      </c>
      <c r="J7916" s="2">
        <v>1</v>
      </c>
      <c r="K7916" s="2">
        <f t="shared" si="673"/>
        <v>15838000</v>
      </c>
      <c r="L7916" s="2">
        <v>1</v>
      </c>
      <c r="M7916" s="2">
        <f t="shared" si="674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676"/>
        <v>8</v>
      </c>
      <c r="S7916">
        <v>0.18</v>
      </c>
      <c r="T7916">
        <v>2.3E-3</v>
      </c>
      <c r="U7916">
        <f t="shared" si="677"/>
        <v>1.3799999999999999E-3</v>
      </c>
    </row>
    <row r="7917" spans="1:21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675"/>
        <v>4660</v>
      </c>
      <c r="J7917" s="2">
        <v>1</v>
      </c>
      <c r="K7917" s="2">
        <f t="shared" si="673"/>
        <v>15840000</v>
      </c>
      <c r="L7917" s="2">
        <v>1</v>
      </c>
      <c r="M7917" s="2">
        <f t="shared" si="674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676"/>
        <v>8</v>
      </c>
      <c r="S7917">
        <v>0.18</v>
      </c>
      <c r="T7917">
        <v>2.3E-3</v>
      </c>
      <c r="U7917">
        <f t="shared" si="677"/>
        <v>1.3799999999999999E-3</v>
      </c>
    </row>
    <row r="7918" spans="1:21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675"/>
        <v>4660</v>
      </c>
      <c r="J7918" s="2">
        <v>1</v>
      </c>
      <c r="K7918" s="2">
        <f t="shared" si="673"/>
        <v>15842000</v>
      </c>
      <c r="L7918" s="2">
        <v>1</v>
      </c>
      <c r="M7918" s="2">
        <f t="shared" si="674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676"/>
        <v>8</v>
      </c>
      <c r="S7918">
        <v>0.18</v>
      </c>
      <c r="T7918">
        <v>2.3E-3</v>
      </c>
      <c r="U7918">
        <f t="shared" si="677"/>
        <v>1.3799999999999999E-3</v>
      </c>
    </row>
    <row r="7919" spans="1:21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675"/>
        <v>4660</v>
      </c>
      <c r="J7919" s="2">
        <v>1</v>
      </c>
      <c r="K7919" s="2">
        <f t="shared" si="673"/>
        <v>15844000</v>
      </c>
      <c r="L7919" s="2">
        <v>1</v>
      </c>
      <c r="M7919" s="2">
        <f t="shared" si="674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676"/>
        <v>8</v>
      </c>
      <c r="S7919">
        <v>0.18</v>
      </c>
      <c r="T7919">
        <v>2.3E-3</v>
      </c>
      <c r="U7919">
        <f t="shared" si="677"/>
        <v>1.3799999999999999E-3</v>
      </c>
    </row>
    <row r="7920" spans="1:21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675"/>
        <v>4660</v>
      </c>
      <c r="J7920" s="2">
        <v>1</v>
      </c>
      <c r="K7920" s="2">
        <f t="shared" si="673"/>
        <v>15846000</v>
      </c>
      <c r="L7920" s="2">
        <v>1</v>
      </c>
      <c r="M7920" s="2">
        <f t="shared" si="674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676"/>
        <v>8</v>
      </c>
      <c r="S7920">
        <v>0.18</v>
      </c>
      <c r="T7920">
        <v>2.3E-3</v>
      </c>
      <c r="U7920">
        <f t="shared" si="677"/>
        <v>1.3799999999999999E-3</v>
      </c>
    </row>
    <row r="7921" spans="1:21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675"/>
        <v>4660</v>
      </c>
      <c r="J7921" s="2">
        <v>1</v>
      </c>
      <c r="K7921" s="2">
        <f t="shared" si="673"/>
        <v>15848000</v>
      </c>
      <c r="L7921" s="2">
        <v>1</v>
      </c>
      <c r="M7921" s="2">
        <f t="shared" si="674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676"/>
        <v>8</v>
      </c>
      <c r="S7921">
        <v>0.18</v>
      </c>
      <c r="T7921">
        <v>2.3E-3</v>
      </c>
      <c r="U7921">
        <f t="shared" si="677"/>
        <v>1.3799999999999999E-3</v>
      </c>
    </row>
    <row r="7922" spans="1:21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675"/>
        <v>4660</v>
      </c>
      <c r="J7922" s="2">
        <v>1</v>
      </c>
      <c r="K7922" s="2">
        <f t="shared" si="673"/>
        <v>15850000</v>
      </c>
      <c r="L7922" s="2">
        <v>1</v>
      </c>
      <c r="M7922" s="2">
        <f t="shared" si="674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676"/>
        <v>8</v>
      </c>
      <c r="S7922">
        <v>0.18</v>
      </c>
      <c r="T7922">
        <v>2.3E-3</v>
      </c>
      <c r="U7922">
        <f t="shared" si="677"/>
        <v>1.3799999999999999E-3</v>
      </c>
    </row>
    <row r="7923" spans="1:21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675"/>
        <v>4660</v>
      </c>
      <c r="J7923" s="2">
        <v>1</v>
      </c>
      <c r="K7923" s="2">
        <f t="shared" si="673"/>
        <v>15852000</v>
      </c>
      <c r="L7923" s="2">
        <v>1</v>
      </c>
      <c r="M7923" s="2">
        <f t="shared" si="674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676"/>
        <v>8</v>
      </c>
      <c r="S7923">
        <v>0.18</v>
      </c>
      <c r="T7923">
        <v>2.3E-3</v>
      </c>
      <c r="U7923">
        <f t="shared" si="677"/>
        <v>1.3799999999999999E-3</v>
      </c>
    </row>
    <row r="7924" spans="1:21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675"/>
        <v>4660</v>
      </c>
      <c r="J7924" s="2">
        <v>1</v>
      </c>
      <c r="K7924" s="2">
        <f t="shared" si="673"/>
        <v>15854000</v>
      </c>
      <c r="L7924" s="2">
        <v>1</v>
      </c>
      <c r="M7924" s="2">
        <f t="shared" si="674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676"/>
        <v>8</v>
      </c>
      <c r="S7924">
        <v>0.18</v>
      </c>
      <c r="T7924">
        <v>2.3E-3</v>
      </c>
      <c r="U7924">
        <f t="shared" si="677"/>
        <v>1.3799999999999999E-3</v>
      </c>
    </row>
    <row r="7925" spans="1:21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675"/>
        <v>4660</v>
      </c>
      <c r="J7925" s="2">
        <v>1</v>
      </c>
      <c r="K7925" s="2">
        <f t="shared" si="673"/>
        <v>15856000</v>
      </c>
      <c r="L7925" s="2">
        <v>1</v>
      </c>
      <c r="M7925" s="2">
        <f t="shared" si="674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676"/>
        <v>8</v>
      </c>
      <c r="S7925">
        <v>0.18</v>
      </c>
      <c r="T7925">
        <v>2.3E-3</v>
      </c>
      <c r="U7925">
        <f t="shared" si="677"/>
        <v>1.3799999999999999E-3</v>
      </c>
    </row>
    <row r="7926" spans="1:21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675"/>
        <v>4660</v>
      </c>
      <c r="J7926" s="2">
        <v>1</v>
      </c>
      <c r="K7926" s="2">
        <f t="shared" si="673"/>
        <v>15858000</v>
      </c>
      <c r="L7926" s="2">
        <v>1</v>
      </c>
      <c r="M7926" s="2">
        <f t="shared" si="674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676"/>
        <v>8</v>
      </c>
      <c r="S7926">
        <v>0.18</v>
      </c>
      <c r="T7926">
        <v>2.3E-3</v>
      </c>
      <c r="U7926">
        <f t="shared" si="677"/>
        <v>1.3799999999999999E-3</v>
      </c>
    </row>
    <row r="7927" spans="1:21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675"/>
        <v>4660</v>
      </c>
      <c r="J7927" s="2">
        <v>1</v>
      </c>
      <c r="K7927" s="2">
        <f t="shared" si="673"/>
        <v>15860000</v>
      </c>
      <c r="L7927" s="2">
        <v>1</v>
      </c>
      <c r="M7927" s="2">
        <f t="shared" si="674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676"/>
        <v>8</v>
      </c>
      <c r="S7927">
        <v>0.18</v>
      </c>
      <c r="T7927">
        <v>2.3E-3</v>
      </c>
      <c r="U7927">
        <f t="shared" si="677"/>
        <v>1.3799999999999999E-3</v>
      </c>
    </row>
    <row r="7928" spans="1:21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675"/>
        <v>4670</v>
      </c>
      <c r="J7928" s="2">
        <v>1</v>
      </c>
      <c r="K7928" s="2">
        <f t="shared" si="673"/>
        <v>15862000</v>
      </c>
      <c r="L7928" s="2">
        <v>1</v>
      </c>
      <c r="M7928" s="2">
        <f t="shared" si="674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676"/>
        <v>8</v>
      </c>
      <c r="S7928">
        <v>0.18</v>
      </c>
      <c r="T7928">
        <v>2.3E-3</v>
      </c>
      <c r="U7928">
        <f t="shared" si="677"/>
        <v>1.3799999999999999E-3</v>
      </c>
    </row>
    <row r="7929" spans="1:21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675"/>
        <v>4670</v>
      </c>
      <c r="J7929" s="2">
        <v>1</v>
      </c>
      <c r="K7929" s="2">
        <f t="shared" si="673"/>
        <v>15864000</v>
      </c>
      <c r="L7929" s="2">
        <v>1</v>
      </c>
      <c r="M7929" s="2">
        <f t="shared" si="674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676"/>
        <v>8</v>
      </c>
      <c r="S7929">
        <v>0.18</v>
      </c>
      <c r="T7929">
        <v>2.3E-3</v>
      </c>
      <c r="U7929">
        <f t="shared" si="677"/>
        <v>1.3799999999999999E-3</v>
      </c>
    </row>
    <row r="7930" spans="1:21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675"/>
        <v>4670</v>
      </c>
      <c r="J7930" s="2">
        <v>1</v>
      </c>
      <c r="K7930" s="2">
        <f t="shared" si="673"/>
        <v>15866000</v>
      </c>
      <c r="L7930" s="2">
        <v>1</v>
      </c>
      <c r="M7930" s="2">
        <f t="shared" si="674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676"/>
        <v>8</v>
      </c>
      <c r="S7930">
        <v>0.18</v>
      </c>
      <c r="T7930">
        <v>2.3E-3</v>
      </c>
      <c r="U7930">
        <f t="shared" si="677"/>
        <v>1.3799999999999999E-3</v>
      </c>
    </row>
    <row r="7931" spans="1:21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675"/>
        <v>4670</v>
      </c>
      <c r="J7931" s="2">
        <v>1</v>
      </c>
      <c r="K7931" s="2">
        <f t="shared" ref="K7931:K7994" si="678">10000+A7931*2000</f>
        <v>15868000</v>
      </c>
      <c r="L7931" s="2">
        <v>1</v>
      </c>
      <c r="M7931" s="2">
        <f t="shared" ref="M7931:M7994" si="679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676"/>
        <v>8</v>
      </c>
      <c r="S7931">
        <v>0.18</v>
      </c>
      <c r="T7931">
        <v>2.3E-3</v>
      </c>
      <c r="U7931">
        <f t="shared" si="677"/>
        <v>1.3799999999999999E-3</v>
      </c>
    </row>
    <row r="7932" spans="1:21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680">ROUNDDOWN(A7931/50*20+1500,-1)</f>
        <v>4670</v>
      </c>
      <c r="J7932" s="2">
        <v>1</v>
      </c>
      <c r="K7932" s="2">
        <f t="shared" si="678"/>
        <v>15870000</v>
      </c>
      <c r="L7932" s="2">
        <v>1</v>
      </c>
      <c r="M7932" s="2">
        <f t="shared" si="679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676"/>
        <v>8</v>
      </c>
      <c r="S7932">
        <v>0.18</v>
      </c>
      <c r="T7932">
        <v>2.3E-3</v>
      </c>
      <c r="U7932">
        <f t="shared" si="677"/>
        <v>1.3799999999999999E-3</v>
      </c>
    </row>
    <row r="7933" spans="1:21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680"/>
        <v>4670</v>
      </c>
      <c r="J7933" s="2">
        <v>1</v>
      </c>
      <c r="K7933" s="2">
        <f t="shared" si="678"/>
        <v>15872000</v>
      </c>
      <c r="L7933" s="2">
        <v>1</v>
      </c>
      <c r="M7933" s="2">
        <f t="shared" si="679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676"/>
        <v>8</v>
      </c>
      <c r="S7933">
        <v>0.18</v>
      </c>
      <c r="T7933">
        <v>2.3E-3</v>
      </c>
      <c r="U7933">
        <f t="shared" si="677"/>
        <v>1.3799999999999999E-3</v>
      </c>
    </row>
    <row r="7934" spans="1:21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680"/>
        <v>4670</v>
      </c>
      <c r="J7934" s="2">
        <v>1</v>
      </c>
      <c r="K7934" s="2">
        <f t="shared" si="678"/>
        <v>15874000</v>
      </c>
      <c r="L7934" s="2">
        <v>1</v>
      </c>
      <c r="M7934" s="2">
        <f t="shared" si="679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676"/>
        <v>8</v>
      </c>
      <c r="S7934">
        <v>0.18</v>
      </c>
      <c r="T7934">
        <v>2.3E-3</v>
      </c>
      <c r="U7934">
        <f t="shared" si="677"/>
        <v>1.3799999999999999E-3</v>
      </c>
    </row>
    <row r="7935" spans="1:21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680"/>
        <v>4670</v>
      </c>
      <c r="J7935" s="2">
        <v>1</v>
      </c>
      <c r="K7935" s="2">
        <f t="shared" si="678"/>
        <v>15876000</v>
      </c>
      <c r="L7935" s="2">
        <v>1</v>
      </c>
      <c r="M7935" s="2">
        <f t="shared" si="679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676"/>
        <v>8</v>
      </c>
      <c r="S7935">
        <v>0.18</v>
      </c>
      <c r="T7935">
        <v>2.3E-3</v>
      </c>
      <c r="U7935">
        <f t="shared" si="677"/>
        <v>1.3799999999999999E-3</v>
      </c>
    </row>
    <row r="7936" spans="1:21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680"/>
        <v>4670</v>
      </c>
      <c r="J7936" s="2">
        <v>1</v>
      </c>
      <c r="K7936" s="2">
        <f t="shared" si="678"/>
        <v>15878000</v>
      </c>
      <c r="L7936" s="2">
        <v>1</v>
      </c>
      <c r="M7936" s="2">
        <f t="shared" si="679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676"/>
        <v>8</v>
      </c>
      <c r="S7936">
        <v>0.18</v>
      </c>
      <c r="T7936">
        <v>2.3E-3</v>
      </c>
      <c r="U7936">
        <f t="shared" si="677"/>
        <v>1.3799999999999999E-3</v>
      </c>
    </row>
    <row r="7937" spans="1:21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680"/>
        <v>4670</v>
      </c>
      <c r="J7937" s="2">
        <v>1</v>
      </c>
      <c r="K7937" s="2">
        <f t="shared" si="678"/>
        <v>15880000</v>
      </c>
      <c r="L7937" s="2">
        <v>1</v>
      </c>
      <c r="M7937" s="2">
        <f t="shared" si="679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676"/>
        <v>8</v>
      </c>
      <c r="S7937">
        <v>0.18</v>
      </c>
      <c r="T7937">
        <v>2.3E-3</v>
      </c>
      <c r="U7937">
        <f t="shared" si="677"/>
        <v>1.3799999999999999E-3</v>
      </c>
    </row>
    <row r="7938" spans="1:21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680"/>
        <v>4670</v>
      </c>
      <c r="J7938" s="2">
        <v>1</v>
      </c>
      <c r="K7938" s="2">
        <f t="shared" si="678"/>
        <v>15882000</v>
      </c>
      <c r="L7938" s="2">
        <v>1</v>
      </c>
      <c r="M7938" s="2">
        <f t="shared" si="679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676"/>
        <v>8</v>
      </c>
      <c r="S7938">
        <v>0.18</v>
      </c>
      <c r="T7938">
        <v>2.3E-3</v>
      </c>
      <c r="U7938">
        <f t="shared" si="677"/>
        <v>1.3799999999999999E-3</v>
      </c>
    </row>
    <row r="7939" spans="1:21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680"/>
        <v>4670</v>
      </c>
      <c r="J7939" s="2">
        <v>1</v>
      </c>
      <c r="K7939" s="2">
        <f t="shared" si="678"/>
        <v>15884000</v>
      </c>
      <c r="L7939" s="2">
        <v>1</v>
      </c>
      <c r="M7939" s="2">
        <f t="shared" si="679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681">QUOTIENT(A7939,1000)+1</f>
        <v>8</v>
      </c>
      <c r="S7939">
        <v>0.18</v>
      </c>
      <c r="T7939">
        <v>2.3E-3</v>
      </c>
      <c r="U7939">
        <f t="shared" si="677"/>
        <v>1.3799999999999999E-3</v>
      </c>
    </row>
    <row r="7940" spans="1:21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680"/>
        <v>4670</v>
      </c>
      <c r="J7940" s="2">
        <v>1</v>
      </c>
      <c r="K7940" s="2">
        <f t="shared" si="678"/>
        <v>15886000</v>
      </c>
      <c r="L7940" s="2">
        <v>1</v>
      </c>
      <c r="M7940" s="2">
        <f t="shared" si="679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681"/>
        <v>8</v>
      </c>
      <c r="S7940">
        <v>0.18</v>
      </c>
      <c r="T7940">
        <v>2.3E-3</v>
      </c>
      <c r="U7940">
        <f t="shared" ref="U7940:U8003" si="682">T7940*0.6</f>
        <v>1.3799999999999999E-3</v>
      </c>
    </row>
    <row r="7941" spans="1:21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680"/>
        <v>4670</v>
      </c>
      <c r="J7941" s="2">
        <v>1</v>
      </c>
      <c r="K7941" s="2">
        <f t="shared" si="678"/>
        <v>15888000</v>
      </c>
      <c r="L7941" s="2">
        <v>1</v>
      </c>
      <c r="M7941" s="2">
        <f t="shared" si="679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681"/>
        <v>8</v>
      </c>
      <c r="S7941">
        <v>0.18</v>
      </c>
      <c r="T7941">
        <v>2.3E-3</v>
      </c>
      <c r="U7941">
        <f t="shared" si="682"/>
        <v>1.3799999999999999E-3</v>
      </c>
    </row>
    <row r="7942" spans="1:21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680"/>
        <v>4670</v>
      </c>
      <c r="J7942" s="2">
        <v>1</v>
      </c>
      <c r="K7942" s="2">
        <f t="shared" si="678"/>
        <v>15890000</v>
      </c>
      <c r="L7942" s="2">
        <v>1</v>
      </c>
      <c r="M7942" s="2">
        <f t="shared" si="679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681"/>
        <v>8</v>
      </c>
      <c r="S7942">
        <v>0.18</v>
      </c>
      <c r="T7942">
        <v>2.3E-3</v>
      </c>
      <c r="U7942">
        <f t="shared" si="682"/>
        <v>1.3799999999999999E-3</v>
      </c>
    </row>
    <row r="7943" spans="1:21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680"/>
        <v>4670</v>
      </c>
      <c r="J7943" s="2">
        <v>1</v>
      </c>
      <c r="K7943" s="2">
        <f t="shared" si="678"/>
        <v>15892000</v>
      </c>
      <c r="L7943" s="2">
        <v>1</v>
      </c>
      <c r="M7943" s="2">
        <f t="shared" si="679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681"/>
        <v>8</v>
      </c>
      <c r="S7943">
        <v>0.18</v>
      </c>
      <c r="T7943">
        <v>2.3E-3</v>
      </c>
      <c r="U7943">
        <f t="shared" si="682"/>
        <v>1.3799999999999999E-3</v>
      </c>
    </row>
    <row r="7944" spans="1:21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680"/>
        <v>4670</v>
      </c>
      <c r="J7944" s="2">
        <v>1</v>
      </c>
      <c r="K7944" s="2">
        <f t="shared" si="678"/>
        <v>15894000</v>
      </c>
      <c r="L7944" s="2">
        <v>1</v>
      </c>
      <c r="M7944" s="2">
        <f t="shared" si="679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681"/>
        <v>8</v>
      </c>
      <c r="S7944">
        <v>0.18</v>
      </c>
      <c r="T7944">
        <v>2.3E-3</v>
      </c>
      <c r="U7944">
        <f t="shared" si="682"/>
        <v>1.3799999999999999E-3</v>
      </c>
    </row>
    <row r="7945" spans="1:21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680"/>
        <v>4670</v>
      </c>
      <c r="J7945" s="2">
        <v>1</v>
      </c>
      <c r="K7945" s="2">
        <f t="shared" si="678"/>
        <v>15896000</v>
      </c>
      <c r="L7945" s="2">
        <v>1</v>
      </c>
      <c r="M7945" s="2">
        <f t="shared" si="679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681"/>
        <v>8</v>
      </c>
      <c r="S7945">
        <v>0.18</v>
      </c>
      <c r="T7945">
        <v>2.3E-3</v>
      </c>
      <c r="U7945">
        <f t="shared" si="682"/>
        <v>1.3799999999999999E-3</v>
      </c>
    </row>
    <row r="7946" spans="1:21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680"/>
        <v>4670</v>
      </c>
      <c r="J7946" s="2">
        <v>1</v>
      </c>
      <c r="K7946" s="2">
        <f t="shared" si="678"/>
        <v>15898000</v>
      </c>
      <c r="L7946" s="2">
        <v>1</v>
      </c>
      <c r="M7946" s="2">
        <f t="shared" si="679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681"/>
        <v>8</v>
      </c>
      <c r="S7946">
        <v>0.18</v>
      </c>
      <c r="T7946">
        <v>2.3E-3</v>
      </c>
      <c r="U7946">
        <f t="shared" si="682"/>
        <v>1.3799999999999999E-3</v>
      </c>
    </row>
    <row r="7947" spans="1:21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680"/>
        <v>4670</v>
      </c>
      <c r="J7947" s="2">
        <v>1</v>
      </c>
      <c r="K7947" s="2">
        <f t="shared" si="678"/>
        <v>15900000</v>
      </c>
      <c r="L7947" s="2">
        <v>1</v>
      </c>
      <c r="M7947" s="2">
        <f t="shared" si="679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681"/>
        <v>8</v>
      </c>
      <c r="S7947">
        <v>0.18</v>
      </c>
      <c r="T7947">
        <v>2.3E-3</v>
      </c>
      <c r="U7947">
        <f t="shared" si="682"/>
        <v>1.3799999999999999E-3</v>
      </c>
    </row>
    <row r="7948" spans="1:21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680"/>
        <v>4670</v>
      </c>
      <c r="J7948" s="2">
        <v>1</v>
      </c>
      <c r="K7948" s="2">
        <f t="shared" si="678"/>
        <v>15902000</v>
      </c>
      <c r="L7948" s="2">
        <v>1</v>
      </c>
      <c r="M7948" s="2">
        <f t="shared" si="679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681"/>
        <v>8</v>
      </c>
      <c r="S7948">
        <v>0.18</v>
      </c>
      <c r="T7948">
        <v>2.3E-3</v>
      </c>
      <c r="U7948">
        <f t="shared" si="682"/>
        <v>1.3799999999999999E-3</v>
      </c>
    </row>
    <row r="7949" spans="1:21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680"/>
        <v>4670</v>
      </c>
      <c r="J7949" s="2">
        <v>1</v>
      </c>
      <c r="K7949" s="2">
        <f t="shared" si="678"/>
        <v>15904000</v>
      </c>
      <c r="L7949" s="2">
        <v>1</v>
      </c>
      <c r="M7949" s="2">
        <f t="shared" si="679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681"/>
        <v>8</v>
      </c>
      <c r="S7949">
        <v>0.18</v>
      </c>
      <c r="T7949">
        <v>2.3E-3</v>
      </c>
      <c r="U7949">
        <f t="shared" si="682"/>
        <v>1.3799999999999999E-3</v>
      </c>
    </row>
    <row r="7950" spans="1:21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680"/>
        <v>4670</v>
      </c>
      <c r="J7950" s="2">
        <v>1</v>
      </c>
      <c r="K7950" s="2">
        <f t="shared" si="678"/>
        <v>15906000</v>
      </c>
      <c r="L7950" s="2">
        <v>1</v>
      </c>
      <c r="M7950" s="2">
        <f t="shared" si="679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681"/>
        <v>8</v>
      </c>
      <c r="S7950">
        <v>0.18</v>
      </c>
      <c r="T7950">
        <v>2.3E-3</v>
      </c>
      <c r="U7950">
        <f t="shared" si="682"/>
        <v>1.3799999999999999E-3</v>
      </c>
    </row>
    <row r="7951" spans="1:21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680"/>
        <v>4670</v>
      </c>
      <c r="J7951" s="2">
        <v>1</v>
      </c>
      <c r="K7951" s="2">
        <f t="shared" si="678"/>
        <v>15908000</v>
      </c>
      <c r="L7951" s="2">
        <v>1</v>
      </c>
      <c r="M7951" s="2">
        <f t="shared" si="679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681"/>
        <v>8</v>
      </c>
      <c r="S7951">
        <v>0.18</v>
      </c>
      <c r="T7951">
        <v>2.3E-3</v>
      </c>
      <c r="U7951">
        <f t="shared" si="682"/>
        <v>1.3799999999999999E-3</v>
      </c>
    </row>
    <row r="7952" spans="1:21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680"/>
        <v>4670</v>
      </c>
      <c r="J7952" s="2">
        <v>1</v>
      </c>
      <c r="K7952" s="2">
        <f t="shared" si="678"/>
        <v>15910000</v>
      </c>
      <c r="L7952" s="2">
        <v>1</v>
      </c>
      <c r="M7952" s="2">
        <f t="shared" si="679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681"/>
        <v>8</v>
      </c>
      <c r="S7952">
        <v>0.18</v>
      </c>
      <c r="T7952">
        <v>2.3E-3</v>
      </c>
      <c r="U7952">
        <f t="shared" si="682"/>
        <v>1.3799999999999999E-3</v>
      </c>
    </row>
    <row r="7953" spans="1:21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680"/>
        <v>4680</v>
      </c>
      <c r="I7953" s="1"/>
      <c r="J7953" s="1">
        <v>1</v>
      </c>
      <c r="K7953" s="1">
        <f t="shared" si="678"/>
        <v>15912000</v>
      </c>
      <c r="L7953" s="1">
        <v>1</v>
      </c>
      <c r="M7953" s="1">
        <f t="shared" si="679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681"/>
        <v>8</v>
      </c>
      <c r="S7953">
        <v>0.18</v>
      </c>
      <c r="T7953">
        <v>2.3E-3</v>
      </c>
      <c r="U7953">
        <f t="shared" si="682"/>
        <v>1.3799999999999999E-3</v>
      </c>
    </row>
    <row r="7954" spans="1:21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680"/>
        <v>4680</v>
      </c>
      <c r="I7954" s="1"/>
      <c r="J7954" s="1">
        <v>1</v>
      </c>
      <c r="K7954" s="1">
        <f t="shared" si="678"/>
        <v>15914000</v>
      </c>
      <c r="L7954" s="1">
        <v>1</v>
      </c>
      <c r="M7954" s="1">
        <f t="shared" si="679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681"/>
        <v>8</v>
      </c>
      <c r="S7954">
        <v>0.18</v>
      </c>
      <c r="T7954">
        <v>2.3E-3</v>
      </c>
      <c r="U7954">
        <f t="shared" si="682"/>
        <v>1.3799999999999999E-3</v>
      </c>
    </row>
    <row r="7955" spans="1:21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680"/>
        <v>4680</v>
      </c>
      <c r="I7955" s="1"/>
      <c r="J7955" s="1">
        <v>1</v>
      </c>
      <c r="K7955" s="1">
        <f t="shared" si="678"/>
        <v>15916000</v>
      </c>
      <c r="L7955" s="1">
        <v>1</v>
      </c>
      <c r="M7955" s="1">
        <f t="shared" si="679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681"/>
        <v>8</v>
      </c>
      <c r="S7955">
        <v>0.18</v>
      </c>
      <c r="T7955">
        <v>2.3E-3</v>
      </c>
      <c r="U7955">
        <f t="shared" si="682"/>
        <v>1.3799999999999999E-3</v>
      </c>
    </row>
    <row r="7956" spans="1:21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680"/>
        <v>4680</v>
      </c>
      <c r="I7956" s="1"/>
      <c r="J7956" s="1">
        <v>1</v>
      </c>
      <c r="K7956" s="1">
        <f t="shared" si="678"/>
        <v>15918000</v>
      </c>
      <c r="L7956" s="1">
        <v>1</v>
      </c>
      <c r="M7956" s="1">
        <f t="shared" si="679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681"/>
        <v>8</v>
      </c>
      <c r="S7956">
        <v>0.18</v>
      </c>
      <c r="T7956">
        <v>2.3E-3</v>
      </c>
      <c r="U7956">
        <f t="shared" si="682"/>
        <v>1.3799999999999999E-3</v>
      </c>
    </row>
    <row r="7957" spans="1:21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680"/>
        <v>4680</v>
      </c>
      <c r="I7957" s="1"/>
      <c r="J7957" s="1">
        <v>1</v>
      </c>
      <c r="K7957" s="1">
        <f t="shared" si="678"/>
        <v>15920000</v>
      </c>
      <c r="L7957" s="1">
        <v>1</v>
      </c>
      <c r="M7957" s="1">
        <f t="shared" si="679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681"/>
        <v>8</v>
      </c>
      <c r="S7957">
        <v>0.18</v>
      </c>
      <c r="T7957">
        <v>2.3E-3</v>
      </c>
      <c r="U7957">
        <f t="shared" si="682"/>
        <v>1.3799999999999999E-3</v>
      </c>
    </row>
    <row r="7958" spans="1:21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680"/>
        <v>4680</v>
      </c>
      <c r="I7958" s="1"/>
      <c r="J7958" s="1">
        <v>1</v>
      </c>
      <c r="K7958" s="1">
        <f t="shared" si="678"/>
        <v>15922000</v>
      </c>
      <c r="L7958" s="1">
        <v>1</v>
      </c>
      <c r="M7958" s="1">
        <f t="shared" si="679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681"/>
        <v>8</v>
      </c>
      <c r="S7958">
        <v>0.18</v>
      </c>
      <c r="T7958">
        <v>2.3E-3</v>
      </c>
      <c r="U7958">
        <f t="shared" si="682"/>
        <v>1.3799999999999999E-3</v>
      </c>
    </row>
    <row r="7959" spans="1:21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680"/>
        <v>4680</v>
      </c>
      <c r="I7959" s="1"/>
      <c r="J7959" s="1">
        <v>1</v>
      </c>
      <c r="K7959" s="1">
        <f t="shared" si="678"/>
        <v>15924000</v>
      </c>
      <c r="L7959" s="1">
        <v>1</v>
      </c>
      <c r="M7959" s="1">
        <f t="shared" si="679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681"/>
        <v>8</v>
      </c>
      <c r="S7959">
        <v>0.18</v>
      </c>
      <c r="T7959">
        <v>2.3E-3</v>
      </c>
      <c r="U7959">
        <f t="shared" si="682"/>
        <v>1.3799999999999999E-3</v>
      </c>
    </row>
    <row r="7960" spans="1:21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680"/>
        <v>4680</v>
      </c>
      <c r="I7960" s="1"/>
      <c r="J7960" s="1">
        <v>1</v>
      </c>
      <c r="K7960" s="1">
        <f t="shared" si="678"/>
        <v>15926000</v>
      </c>
      <c r="L7960" s="1">
        <v>1</v>
      </c>
      <c r="M7960" s="1">
        <f t="shared" si="679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681"/>
        <v>8</v>
      </c>
      <c r="S7960">
        <v>0.18</v>
      </c>
      <c r="T7960">
        <v>2.3E-3</v>
      </c>
      <c r="U7960">
        <f t="shared" si="682"/>
        <v>1.3799999999999999E-3</v>
      </c>
    </row>
    <row r="7961" spans="1:21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680"/>
        <v>4680</v>
      </c>
      <c r="I7961" s="1"/>
      <c r="J7961" s="1">
        <v>1</v>
      </c>
      <c r="K7961" s="1">
        <f t="shared" si="678"/>
        <v>15928000</v>
      </c>
      <c r="L7961" s="1">
        <v>1</v>
      </c>
      <c r="M7961" s="1">
        <f t="shared" si="679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681"/>
        <v>8</v>
      </c>
      <c r="S7961">
        <v>0.18</v>
      </c>
      <c r="T7961">
        <v>2.3E-3</v>
      </c>
      <c r="U7961">
        <f t="shared" si="682"/>
        <v>1.3799999999999999E-3</v>
      </c>
    </row>
    <row r="7962" spans="1:21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680"/>
        <v>4680</v>
      </c>
      <c r="I7962" s="1"/>
      <c r="J7962" s="1">
        <v>1</v>
      </c>
      <c r="K7962" s="1">
        <f t="shared" si="678"/>
        <v>15930000</v>
      </c>
      <c r="L7962" s="1">
        <v>1</v>
      </c>
      <c r="M7962" s="1">
        <f t="shared" si="679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681"/>
        <v>8</v>
      </c>
      <c r="S7962">
        <v>0.18</v>
      </c>
      <c r="T7962">
        <v>2.3E-3</v>
      </c>
      <c r="U7962">
        <f t="shared" si="682"/>
        <v>1.3799999999999999E-3</v>
      </c>
    </row>
    <row r="7963" spans="1:21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680"/>
        <v>4680</v>
      </c>
      <c r="I7963" s="1"/>
      <c r="J7963" s="1">
        <v>1</v>
      </c>
      <c r="K7963" s="1">
        <f t="shared" si="678"/>
        <v>15932000</v>
      </c>
      <c r="L7963" s="1">
        <v>1</v>
      </c>
      <c r="M7963" s="1">
        <f t="shared" si="679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681"/>
        <v>8</v>
      </c>
      <c r="S7963">
        <v>0.18</v>
      </c>
      <c r="T7963">
        <v>2.3E-3</v>
      </c>
      <c r="U7963">
        <f t="shared" si="682"/>
        <v>1.3799999999999999E-3</v>
      </c>
    </row>
    <row r="7964" spans="1:21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680"/>
        <v>4680</v>
      </c>
      <c r="I7964" s="1"/>
      <c r="J7964" s="1">
        <v>1</v>
      </c>
      <c r="K7964" s="1">
        <f t="shared" si="678"/>
        <v>15934000</v>
      </c>
      <c r="L7964" s="1">
        <v>1</v>
      </c>
      <c r="M7964" s="1">
        <f t="shared" si="679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681"/>
        <v>8</v>
      </c>
      <c r="S7964">
        <v>0.18</v>
      </c>
      <c r="T7964">
        <v>2.3E-3</v>
      </c>
      <c r="U7964">
        <f t="shared" si="682"/>
        <v>1.3799999999999999E-3</v>
      </c>
    </row>
    <row r="7965" spans="1:21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680"/>
        <v>4680</v>
      </c>
      <c r="I7965" s="1"/>
      <c r="J7965" s="1">
        <v>1</v>
      </c>
      <c r="K7965" s="1">
        <f t="shared" si="678"/>
        <v>15936000</v>
      </c>
      <c r="L7965" s="1">
        <v>1</v>
      </c>
      <c r="M7965" s="1">
        <f t="shared" si="679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681"/>
        <v>8</v>
      </c>
      <c r="S7965">
        <v>0.18</v>
      </c>
      <c r="T7965">
        <v>2.3E-3</v>
      </c>
      <c r="U7965">
        <f t="shared" si="682"/>
        <v>1.3799999999999999E-3</v>
      </c>
    </row>
    <row r="7966" spans="1:21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680"/>
        <v>4680</v>
      </c>
      <c r="I7966" s="1"/>
      <c r="J7966" s="1">
        <v>1</v>
      </c>
      <c r="K7966" s="1">
        <f t="shared" si="678"/>
        <v>15938000</v>
      </c>
      <c r="L7966" s="1">
        <v>1</v>
      </c>
      <c r="M7966" s="1">
        <f t="shared" si="679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681"/>
        <v>8</v>
      </c>
      <c r="S7966">
        <v>0.18</v>
      </c>
      <c r="T7966">
        <v>2.3E-3</v>
      </c>
      <c r="U7966">
        <f t="shared" si="682"/>
        <v>1.3799999999999999E-3</v>
      </c>
    </row>
    <row r="7967" spans="1:21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680"/>
        <v>4680</v>
      </c>
      <c r="I7967" s="1"/>
      <c r="J7967" s="1">
        <v>1</v>
      </c>
      <c r="K7967" s="1">
        <f t="shared" si="678"/>
        <v>15940000</v>
      </c>
      <c r="L7967" s="1">
        <v>1</v>
      </c>
      <c r="M7967" s="1">
        <f t="shared" si="679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681"/>
        <v>8</v>
      </c>
      <c r="S7967">
        <v>0.18</v>
      </c>
      <c r="T7967">
        <v>2.3E-3</v>
      </c>
      <c r="U7967">
        <f t="shared" si="682"/>
        <v>1.3799999999999999E-3</v>
      </c>
    </row>
    <row r="7968" spans="1:21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680"/>
        <v>4680</v>
      </c>
      <c r="I7968" s="1"/>
      <c r="J7968" s="1">
        <v>1</v>
      </c>
      <c r="K7968" s="1">
        <f t="shared" si="678"/>
        <v>15942000</v>
      </c>
      <c r="L7968" s="1">
        <v>1</v>
      </c>
      <c r="M7968" s="1">
        <f t="shared" si="679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681"/>
        <v>8</v>
      </c>
      <c r="S7968">
        <v>0.18</v>
      </c>
      <c r="T7968">
        <v>2.3E-3</v>
      </c>
      <c r="U7968">
        <f t="shared" si="682"/>
        <v>1.3799999999999999E-3</v>
      </c>
    </row>
    <row r="7969" spans="1:21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680"/>
        <v>4680</v>
      </c>
      <c r="I7969" s="1"/>
      <c r="J7969" s="1">
        <v>1</v>
      </c>
      <c r="K7969" s="1">
        <f t="shared" si="678"/>
        <v>15944000</v>
      </c>
      <c r="L7969" s="1">
        <v>1</v>
      </c>
      <c r="M7969" s="1">
        <f t="shared" si="679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681"/>
        <v>8</v>
      </c>
      <c r="S7969">
        <v>0.18</v>
      </c>
      <c r="T7969">
        <v>2.3E-3</v>
      </c>
      <c r="U7969">
        <f t="shared" si="682"/>
        <v>1.3799999999999999E-3</v>
      </c>
    </row>
    <row r="7970" spans="1:21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680"/>
        <v>4680</v>
      </c>
      <c r="I7970" s="1"/>
      <c r="J7970" s="1">
        <v>1</v>
      </c>
      <c r="K7970" s="1">
        <f t="shared" si="678"/>
        <v>15946000</v>
      </c>
      <c r="L7970" s="1">
        <v>1</v>
      </c>
      <c r="M7970" s="1">
        <f t="shared" si="679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681"/>
        <v>8</v>
      </c>
      <c r="S7970">
        <v>0.18</v>
      </c>
      <c r="T7970">
        <v>2.3E-3</v>
      </c>
      <c r="U7970">
        <f t="shared" si="682"/>
        <v>1.3799999999999999E-3</v>
      </c>
    </row>
    <row r="7971" spans="1:21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680"/>
        <v>4680</v>
      </c>
      <c r="I7971" s="1"/>
      <c r="J7971" s="1">
        <v>1</v>
      </c>
      <c r="K7971" s="1">
        <f t="shared" si="678"/>
        <v>15948000</v>
      </c>
      <c r="L7971" s="1">
        <v>1</v>
      </c>
      <c r="M7971" s="1">
        <f t="shared" si="679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681"/>
        <v>8</v>
      </c>
      <c r="S7971">
        <v>0.18</v>
      </c>
      <c r="T7971">
        <v>2.3E-3</v>
      </c>
      <c r="U7971">
        <f t="shared" si="682"/>
        <v>1.3799999999999999E-3</v>
      </c>
    </row>
    <row r="7972" spans="1:21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680"/>
        <v>4680</v>
      </c>
      <c r="I7972" s="1"/>
      <c r="J7972" s="1">
        <v>1</v>
      </c>
      <c r="K7972" s="1">
        <f t="shared" si="678"/>
        <v>15950000</v>
      </c>
      <c r="L7972" s="1">
        <v>1</v>
      </c>
      <c r="M7972" s="1">
        <f t="shared" si="679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681"/>
        <v>8</v>
      </c>
      <c r="S7972">
        <v>0.18</v>
      </c>
      <c r="T7972">
        <v>2.3E-3</v>
      </c>
      <c r="U7972">
        <f t="shared" si="682"/>
        <v>1.3799999999999999E-3</v>
      </c>
    </row>
    <row r="7973" spans="1:21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680"/>
        <v>4680</v>
      </c>
      <c r="I7973" s="1"/>
      <c r="J7973" s="1">
        <v>1</v>
      </c>
      <c r="K7973" s="1">
        <f t="shared" si="678"/>
        <v>15952000</v>
      </c>
      <c r="L7973" s="1">
        <v>1</v>
      </c>
      <c r="M7973" s="1">
        <f t="shared" si="679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681"/>
        <v>8</v>
      </c>
      <c r="S7973">
        <v>0.18</v>
      </c>
      <c r="T7973">
        <v>2.3E-3</v>
      </c>
      <c r="U7973">
        <f t="shared" si="682"/>
        <v>1.3799999999999999E-3</v>
      </c>
    </row>
    <row r="7974" spans="1:21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680"/>
        <v>4680</v>
      </c>
      <c r="I7974" s="1"/>
      <c r="J7974" s="1">
        <v>1</v>
      </c>
      <c r="K7974" s="1">
        <f t="shared" si="678"/>
        <v>15954000</v>
      </c>
      <c r="L7974" s="1">
        <v>1</v>
      </c>
      <c r="M7974" s="1">
        <f t="shared" si="679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681"/>
        <v>8</v>
      </c>
      <c r="S7974">
        <v>0.18</v>
      </c>
      <c r="T7974">
        <v>2.3E-3</v>
      </c>
      <c r="U7974">
        <f t="shared" si="682"/>
        <v>1.3799999999999999E-3</v>
      </c>
    </row>
    <row r="7975" spans="1:21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680"/>
        <v>4680</v>
      </c>
      <c r="I7975" s="1"/>
      <c r="J7975" s="1">
        <v>1</v>
      </c>
      <c r="K7975" s="1">
        <f t="shared" si="678"/>
        <v>15956000</v>
      </c>
      <c r="L7975" s="1">
        <v>1</v>
      </c>
      <c r="M7975" s="1">
        <f t="shared" si="679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681"/>
        <v>8</v>
      </c>
      <c r="S7975">
        <v>0.18</v>
      </c>
      <c r="T7975">
        <v>2.3E-3</v>
      </c>
      <c r="U7975">
        <f t="shared" si="682"/>
        <v>1.3799999999999999E-3</v>
      </c>
    </row>
    <row r="7976" spans="1:21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680"/>
        <v>4680</v>
      </c>
      <c r="I7976" s="1"/>
      <c r="J7976" s="1">
        <v>1</v>
      </c>
      <c r="K7976" s="1">
        <f t="shared" si="678"/>
        <v>15958000</v>
      </c>
      <c r="L7976" s="1">
        <v>1</v>
      </c>
      <c r="M7976" s="1">
        <f t="shared" si="679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681"/>
        <v>8</v>
      </c>
      <c r="S7976">
        <v>0.18</v>
      </c>
      <c r="T7976">
        <v>2.3E-3</v>
      </c>
      <c r="U7976">
        <f t="shared" si="682"/>
        <v>1.3799999999999999E-3</v>
      </c>
    </row>
    <row r="7977" spans="1:21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680"/>
        <v>4680</v>
      </c>
      <c r="I7977" s="1"/>
      <c r="J7977" s="1">
        <v>1</v>
      </c>
      <c r="K7977" s="1">
        <f t="shared" si="678"/>
        <v>15960000</v>
      </c>
      <c r="L7977" s="1">
        <v>1</v>
      </c>
      <c r="M7977" s="1">
        <f t="shared" si="679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681"/>
        <v>8</v>
      </c>
      <c r="S7977">
        <v>0.18</v>
      </c>
      <c r="T7977">
        <v>2.3E-3</v>
      </c>
      <c r="U7977">
        <f t="shared" si="682"/>
        <v>1.3799999999999999E-3</v>
      </c>
    </row>
    <row r="7978" spans="1:21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680"/>
        <v>4690</v>
      </c>
      <c r="I7978" s="1"/>
      <c r="J7978" s="1">
        <v>1</v>
      </c>
      <c r="K7978" s="1">
        <f t="shared" si="678"/>
        <v>15962000</v>
      </c>
      <c r="L7978" s="1">
        <v>1</v>
      </c>
      <c r="M7978" s="1">
        <f t="shared" si="679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681"/>
        <v>8</v>
      </c>
      <c r="S7978">
        <v>0.18</v>
      </c>
      <c r="T7978">
        <v>2.3E-3</v>
      </c>
      <c r="U7978">
        <f t="shared" si="682"/>
        <v>1.3799999999999999E-3</v>
      </c>
    </row>
    <row r="7979" spans="1:21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680"/>
        <v>4690</v>
      </c>
      <c r="I7979" s="1"/>
      <c r="J7979" s="1">
        <v>1</v>
      </c>
      <c r="K7979" s="1">
        <f t="shared" si="678"/>
        <v>15964000</v>
      </c>
      <c r="L7979" s="1">
        <v>1</v>
      </c>
      <c r="M7979" s="1">
        <f t="shared" si="679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681"/>
        <v>8</v>
      </c>
      <c r="S7979">
        <v>0.18</v>
      </c>
      <c r="T7979">
        <v>2.3E-3</v>
      </c>
      <c r="U7979">
        <f t="shared" si="682"/>
        <v>1.3799999999999999E-3</v>
      </c>
    </row>
    <row r="7980" spans="1:21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680"/>
        <v>4690</v>
      </c>
      <c r="I7980" s="1"/>
      <c r="J7980" s="1">
        <v>1</v>
      </c>
      <c r="K7980" s="1">
        <f t="shared" si="678"/>
        <v>15966000</v>
      </c>
      <c r="L7980" s="1">
        <v>1</v>
      </c>
      <c r="M7980" s="1">
        <f t="shared" si="679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681"/>
        <v>8</v>
      </c>
      <c r="S7980">
        <v>0.18</v>
      </c>
      <c r="T7980">
        <v>2.3E-3</v>
      </c>
      <c r="U7980">
        <f t="shared" si="682"/>
        <v>1.3799999999999999E-3</v>
      </c>
    </row>
    <row r="7981" spans="1:21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680"/>
        <v>4690</v>
      </c>
      <c r="I7981" s="1"/>
      <c r="J7981" s="1">
        <v>1</v>
      </c>
      <c r="K7981" s="1">
        <f t="shared" si="678"/>
        <v>15968000</v>
      </c>
      <c r="L7981" s="1">
        <v>1</v>
      </c>
      <c r="M7981" s="1">
        <f t="shared" si="679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681"/>
        <v>8</v>
      </c>
      <c r="S7981">
        <v>0.18</v>
      </c>
      <c r="T7981">
        <v>2.3E-3</v>
      </c>
      <c r="U7981">
        <f t="shared" si="682"/>
        <v>1.3799999999999999E-3</v>
      </c>
    </row>
    <row r="7982" spans="1:21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680"/>
        <v>4690</v>
      </c>
      <c r="I7982" s="1"/>
      <c r="J7982" s="1">
        <v>1</v>
      </c>
      <c r="K7982" s="1">
        <f t="shared" si="678"/>
        <v>15970000</v>
      </c>
      <c r="L7982" s="1">
        <v>1</v>
      </c>
      <c r="M7982" s="1">
        <f t="shared" si="679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681"/>
        <v>8</v>
      </c>
      <c r="S7982">
        <v>0.18</v>
      </c>
      <c r="T7982">
        <v>2.3E-3</v>
      </c>
      <c r="U7982">
        <f t="shared" si="682"/>
        <v>1.3799999999999999E-3</v>
      </c>
    </row>
    <row r="7983" spans="1:21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680"/>
        <v>4690</v>
      </c>
      <c r="I7983" s="1"/>
      <c r="J7983" s="1">
        <v>1</v>
      </c>
      <c r="K7983" s="1">
        <f t="shared" si="678"/>
        <v>15972000</v>
      </c>
      <c r="L7983" s="1">
        <v>1</v>
      </c>
      <c r="M7983" s="1">
        <f t="shared" si="679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681"/>
        <v>8</v>
      </c>
      <c r="S7983">
        <v>0.18</v>
      </c>
      <c r="T7983">
        <v>2.3E-3</v>
      </c>
      <c r="U7983">
        <f t="shared" si="682"/>
        <v>1.3799999999999999E-3</v>
      </c>
    </row>
    <row r="7984" spans="1:21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680"/>
        <v>4690</v>
      </c>
      <c r="I7984" s="1"/>
      <c r="J7984" s="1">
        <v>1</v>
      </c>
      <c r="K7984" s="1">
        <f t="shared" si="678"/>
        <v>15974000</v>
      </c>
      <c r="L7984" s="1">
        <v>1</v>
      </c>
      <c r="M7984" s="1">
        <f t="shared" si="679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681"/>
        <v>8</v>
      </c>
      <c r="S7984">
        <v>0.18</v>
      </c>
      <c r="T7984">
        <v>2.3E-3</v>
      </c>
      <c r="U7984">
        <f t="shared" si="682"/>
        <v>1.3799999999999999E-3</v>
      </c>
    </row>
    <row r="7985" spans="1:21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680"/>
        <v>4690</v>
      </c>
      <c r="I7985" s="1"/>
      <c r="J7985" s="1">
        <v>1</v>
      </c>
      <c r="K7985" s="1">
        <f t="shared" si="678"/>
        <v>15976000</v>
      </c>
      <c r="L7985" s="1">
        <v>1</v>
      </c>
      <c r="M7985" s="1">
        <f t="shared" si="679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681"/>
        <v>8</v>
      </c>
      <c r="S7985">
        <v>0.18</v>
      </c>
      <c r="T7985">
        <v>2.3E-3</v>
      </c>
      <c r="U7985">
        <f t="shared" si="682"/>
        <v>1.3799999999999999E-3</v>
      </c>
    </row>
    <row r="7986" spans="1:21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680"/>
        <v>4690</v>
      </c>
      <c r="I7986" s="1"/>
      <c r="J7986" s="1">
        <v>1</v>
      </c>
      <c r="K7986" s="1">
        <f t="shared" si="678"/>
        <v>15978000</v>
      </c>
      <c r="L7986" s="1">
        <v>1</v>
      </c>
      <c r="M7986" s="1">
        <f t="shared" si="679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681"/>
        <v>8</v>
      </c>
      <c r="S7986">
        <v>0.18</v>
      </c>
      <c r="T7986">
        <v>2.3E-3</v>
      </c>
      <c r="U7986">
        <f t="shared" si="682"/>
        <v>1.3799999999999999E-3</v>
      </c>
    </row>
    <row r="7987" spans="1:21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680"/>
        <v>4690</v>
      </c>
      <c r="I7987" s="1"/>
      <c r="J7987" s="1">
        <v>1</v>
      </c>
      <c r="K7987" s="1">
        <f t="shared" si="678"/>
        <v>15980000</v>
      </c>
      <c r="L7987" s="1">
        <v>1</v>
      </c>
      <c r="M7987" s="1">
        <f t="shared" si="679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681"/>
        <v>8</v>
      </c>
      <c r="S7987">
        <v>0.18</v>
      </c>
      <c r="T7987">
        <v>2.3E-3</v>
      </c>
      <c r="U7987">
        <f t="shared" si="682"/>
        <v>1.3799999999999999E-3</v>
      </c>
    </row>
    <row r="7988" spans="1:21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680"/>
        <v>4690</v>
      </c>
      <c r="I7988" s="1"/>
      <c r="J7988" s="1">
        <v>1</v>
      </c>
      <c r="K7988" s="1">
        <f t="shared" si="678"/>
        <v>15982000</v>
      </c>
      <c r="L7988" s="1">
        <v>1</v>
      </c>
      <c r="M7988" s="1">
        <f t="shared" si="679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681"/>
        <v>8</v>
      </c>
      <c r="S7988">
        <v>0.18</v>
      </c>
      <c r="T7988">
        <v>2.3E-3</v>
      </c>
      <c r="U7988">
        <f t="shared" si="682"/>
        <v>1.3799999999999999E-3</v>
      </c>
    </row>
    <row r="7989" spans="1:21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680"/>
        <v>4690</v>
      </c>
      <c r="I7989" s="1"/>
      <c r="J7989" s="1">
        <v>1</v>
      </c>
      <c r="K7989" s="1">
        <f t="shared" si="678"/>
        <v>15984000</v>
      </c>
      <c r="L7989" s="1">
        <v>1</v>
      </c>
      <c r="M7989" s="1">
        <f t="shared" si="679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681"/>
        <v>8</v>
      </c>
      <c r="S7989">
        <v>0.18</v>
      </c>
      <c r="T7989">
        <v>2.3E-3</v>
      </c>
      <c r="U7989">
        <f t="shared" si="682"/>
        <v>1.3799999999999999E-3</v>
      </c>
    </row>
    <row r="7990" spans="1:21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680"/>
        <v>4690</v>
      </c>
      <c r="I7990" s="1"/>
      <c r="J7990" s="1">
        <v>1</v>
      </c>
      <c r="K7990" s="1">
        <f t="shared" si="678"/>
        <v>15986000</v>
      </c>
      <c r="L7990" s="1">
        <v>1</v>
      </c>
      <c r="M7990" s="1">
        <f t="shared" si="679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681"/>
        <v>8</v>
      </c>
      <c r="S7990">
        <v>0.18</v>
      </c>
      <c r="T7990">
        <v>2.3E-3</v>
      </c>
      <c r="U7990">
        <f t="shared" si="682"/>
        <v>1.3799999999999999E-3</v>
      </c>
    </row>
    <row r="7991" spans="1:21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680"/>
        <v>4690</v>
      </c>
      <c r="I7991" s="1"/>
      <c r="J7991" s="1">
        <v>1</v>
      </c>
      <c r="K7991" s="1">
        <f t="shared" si="678"/>
        <v>15988000</v>
      </c>
      <c r="L7991" s="1">
        <v>1</v>
      </c>
      <c r="M7991" s="1">
        <f t="shared" si="679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681"/>
        <v>8</v>
      </c>
      <c r="S7991">
        <v>0.18</v>
      </c>
      <c r="T7991">
        <v>2.3E-3</v>
      </c>
      <c r="U7991">
        <f t="shared" si="682"/>
        <v>1.3799999999999999E-3</v>
      </c>
    </row>
    <row r="7992" spans="1:21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680"/>
        <v>4690</v>
      </c>
      <c r="I7992" s="1"/>
      <c r="J7992" s="1">
        <v>1</v>
      </c>
      <c r="K7992" s="1">
        <f t="shared" si="678"/>
        <v>15990000</v>
      </c>
      <c r="L7992" s="1">
        <v>1</v>
      </c>
      <c r="M7992" s="1">
        <f t="shared" si="679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681"/>
        <v>8</v>
      </c>
      <c r="S7992">
        <v>0.18</v>
      </c>
      <c r="T7992">
        <v>2.3E-3</v>
      </c>
      <c r="U7992">
        <f t="shared" si="682"/>
        <v>1.3799999999999999E-3</v>
      </c>
    </row>
    <row r="7993" spans="1:21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680"/>
        <v>4690</v>
      </c>
      <c r="I7993" s="1"/>
      <c r="J7993" s="1">
        <v>1</v>
      </c>
      <c r="K7993" s="1">
        <f t="shared" si="678"/>
        <v>15992000</v>
      </c>
      <c r="L7993" s="1">
        <v>1</v>
      </c>
      <c r="M7993" s="1">
        <f t="shared" si="679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681"/>
        <v>8</v>
      </c>
      <c r="S7993">
        <v>0.18</v>
      </c>
      <c r="T7993">
        <v>2.3E-3</v>
      </c>
      <c r="U7993">
        <f t="shared" si="682"/>
        <v>1.3799999999999999E-3</v>
      </c>
    </row>
    <row r="7994" spans="1:21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680"/>
        <v>4690</v>
      </c>
      <c r="I7994" s="1"/>
      <c r="J7994" s="1">
        <v>1</v>
      </c>
      <c r="K7994" s="1">
        <f t="shared" si="678"/>
        <v>15994000</v>
      </c>
      <c r="L7994" s="1">
        <v>1</v>
      </c>
      <c r="M7994" s="1">
        <f t="shared" si="679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681"/>
        <v>8</v>
      </c>
      <c r="S7994">
        <v>0.18</v>
      </c>
      <c r="T7994">
        <v>2.3E-3</v>
      </c>
      <c r="U7994">
        <f t="shared" si="682"/>
        <v>1.3799999999999999E-3</v>
      </c>
    </row>
    <row r="7995" spans="1:21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680"/>
        <v>4690</v>
      </c>
      <c r="I7995" s="1"/>
      <c r="J7995" s="1">
        <v>1</v>
      </c>
      <c r="K7995" s="1">
        <f t="shared" ref="K7995:K8058" si="683">10000+A7995*2000</f>
        <v>15996000</v>
      </c>
      <c r="L7995" s="1">
        <v>1</v>
      </c>
      <c r="M7995" s="1">
        <f t="shared" ref="M7995:M8058" si="684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681"/>
        <v>8</v>
      </c>
      <c r="S7995">
        <v>0.18</v>
      </c>
      <c r="T7995">
        <v>2.3E-3</v>
      </c>
      <c r="U7995">
        <f t="shared" si="682"/>
        <v>1.3799999999999999E-3</v>
      </c>
    </row>
    <row r="7996" spans="1:21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685">ROUNDDOWN(A7995/50*20+1500,-1)</f>
        <v>4690</v>
      </c>
      <c r="I7996" s="1"/>
      <c r="J7996" s="1">
        <v>1</v>
      </c>
      <c r="K7996" s="1">
        <f t="shared" si="683"/>
        <v>15998000</v>
      </c>
      <c r="L7996" s="1">
        <v>1</v>
      </c>
      <c r="M7996" s="1">
        <f t="shared" si="684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681"/>
        <v>8</v>
      </c>
      <c r="S7996">
        <v>0.18</v>
      </c>
      <c r="T7996">
        <v>2.3E-3</v>
      </c>
      <c r="U7996">
        <f t="shared" si="682"/>
        <v>1.3799999999999999E-3</v>
      </c>
    </row>
    <row r="7997" spans="1:21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685"/>
        <v>4690</v>
      </c>
      <c r="I7997" s="1"/>
      <c r="J7997" s="1">
        <v>1</v>
      </c>
      <c r="K7997" s="1">
        <f t="shared" si="683"/>
        <v>16000000</v>
      </c>
      <c r="L7997" s="1">
        <v>1</v>
      </c>
      <c r="M7997" s="1">
        <f t="shared" si="684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681"/>
        <v>8</v>
      </c>
      <c r="S7997">
        <v>0.18</v>
      </c>
      <c r="T7997">
        <v>2.3E-3</v>
      </c>
      <c r="U7997">
        <f t="shared" si="682"/>
        <v>1.3799999999999999E-3</v>
      </c>
    </row>
    <row r="7998" spans="1:21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685"/>
        <v>4690</v>
      </c>
      <c r="I7998" s="1"/>
      <c r="J7998" s="1">
        <v>1</v>
      </c>
      <c r="K7998" s="1">
        <f t="shared" si="683"/>
        <v>16002000</v>
      </c>
      <c r="L7998" s="1">
        <v>1</v>
      </c>
      <c r="M7998" s="1">
        <f t="shared" si="684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681"/>
        <v>8</v>
      </c>
      <c r="S7998">
        <v>0.18</v>
      </c>
      <c r="T7998">
        <v>2.3E-3</v>
      </c>
      <c r="U7998">
        <f t="shared" si="682"/>
        <v>1.3799999999999999E-3</v>
      </c>
    </row>
    <row r="7999" spans="1:21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685"/>
        <v>4690</v>
      </c>
      <c r="I7999" s="1"/>
      <c r="J7999" s="1">
        <v>1</v>
      </c>
      <c r="K7999" s="1">
        <f t="shared" si="683"/>
        <v>16004000</v>
      </c>
      <c r="L7999" s="1">
        <v>1</v>
      </c>
      <c r="M7999" s="1">
        <f t="shared" si="684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681"/>
        <v>8</v>
      </c>
      <c r="S7999">
        <v>0.18</v>
      </c>
      <c r="T7999">
        <v>2.3E-3</v>
      </c>
      <c r="U7999">
        <f t="shared" si="682"/>
        <v>1.3799999999999999E-3</v>
      </c>
    </row>
    <row r="8000" spans="1:21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685"/>
        <v>4690</v>
      </c>
      <c r="I8000" s="1"/>
      <c r="J8000" s="1">
        <v>1</v>
      </c>
      <c r="K8000" s="1">
        <f t="shared" si="683"/>
        <v>16006000</v>
      </c>
      <c r="L8000" s="1">
        <v>1</v>
      </c>
      <c r="M8000" s="1">
        <f t="shared" si="684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681"/>
        <v>8</v>
      </c>
      <c r="S8000">
        <v>0.18</v>
      </c>
      <c r="T8000">
        <v>2.3E-3</v>
      </c>
      <c r="U8000">
        <f t="shared" si="682"/>
        <v>1.3799999999999999E-3</v>
      </c>
    </row>
    <row r="8001" spans="1:21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685"/>
        <v>4690</v>
      </c>
      <c r="I8001" s="1"/>
      <c r="J8001" s="1">
        <v>1</v>
      </c>
      <c r="K8001" s="1">
        <f t="shared" si="683"/>
        <v>16008000</v>
      </c>
      <c r="L8001" s="1">
        <v>1</v>
      </c>
      <c r="M8001" s="1">
        <f t="shared" si="684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681"/>
        <v>8</v>
      </c>
      <c r="S8001">
        <v>0.18</v>
      </c>
      <c r="T8001">
        <v>2.3E-3</v>
      </c>
      <c r="U8001">
        <f t="shared" si="682"/>
        <v>1.3799999999999999E-3</v>
      </c>
    </row>
    <row r="8002" spans="1:21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685"/>
        <v>4690</v>
      </c>
      <c r="I8002" s="1"/>
      <c r="J8002" s="1">
        <v>1</v>
      </c>
      <c r="K8002" s="1">
        <f t="shared" si="683"/>
        <v>16010000</v>
      </c>
      <c r="L8002" s="1">
        <v>1</v>
      </c>
      <c r="M8002" s="1">
        <f t="shared" si="684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681"/>
        <v>9</v>
      </c>
      <c r="S8002">
        <v>0.18</v>
      </c>
      <c r="T8002">
        <v>2.3E-3</v>
      </c>
      <c r="U8002">
        <f t="shared" si="682"/>
        <v>1.3799999999999999E-3</v>
      </c>
    </row>
    <row r="8003" spans="1:21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685"/>
        <v>4700</v>
      </c>
      <c r="J8003" s="2">
        <v>1</v>
      </c>
      <c r="K8003" s="2">
        <f t="shared" si="683"/>
        <v>16012000</v>
      </c>
      <c r="L8003" s="2">
        <v>1</v>
      </c>
      <c r="M8003" s="2">
        <f t="shared" si="684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686">QUOTIENT(A8003,1000)+1</f>
        <v>9</v>
      </c>
      <c r="S8003">
        <v>0.18</v>
      </c>
      <c r="T8003">
        <v>2.3E-3</v>
      </c>
      <c r="U8003">
        <f t="shared" si="682"/>
        <v>1.3799999999999999E-3</v>
      </c>
    </row>
    <row r="8004" spans="1:21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685"/>
        <v>4700</v>
      </c>
      <c r="J8004" s="2">
        <v>1</v>
      </c>
      <c r="K8004" s="2">
        <f t="shared" si="683"/>
        <v>16014000</v>
      </c>
      <c r="L8004" s="2">
        <v>1</v>
      </c>
      <c r="M8004" s="2">
        <f t="shared" si="684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686"/>
        <v>9</v>
      </c>
      <c r="S8004">
        <v>0.18</v>
      </c>
      <c r="T8004">
        <v>2.3E-3</v>
      </c>
      <c r="U8004">
        <f t="shared" ref="U8004:U8067" si="687">T8004*0.6</f>
        <v>1.3799999999999999E-3</v>
      </c>
    </row>
    <row r="8005" spans="1:21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685"/>
        <v>4700</v>
      </c>
      <c r="J8005" s="2">
        <v>1</v>
      </c>
      <c r="K8005" s="2">
        <f t="shared" si="683"/>
        <v>16016000</v>
      </c>
      <c r="L8005" s="2">
        <v>1</v>
      </c>
      <c r="M8005" s="2">
        <f t="shared" si="684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686"/>
        <v>9</v>
      </c>
      <c r="S8005">
        <v>0.18</v>
      </c>
      <c r="T8005">
        <v>2.3E-3</v>
      </c>
      <c r="U8005">
        <f t="shared" si="687"/>
        <v>1.3799999999999999E-3</v>
      </c>
    </row>
    <row r="8006" spans="1:21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685"/>
        <v>4700</v>
      </c>
      <c r="J8006" s="2">
        <v>1</v>
      </c>
      <c r="K8006" s="2">
        <f t="shared" si="683"/>
        <v>16018000</v>
      </c>
      <c r="L8006" s="2">
        <v>1</v>
      </c>
      <c r="M8006" s="2">
        <f t="shared" si="684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686"/>
        <v>9</v>
      </c>
      <c r="S8006">
        <v>0.18</v>
      </c>
      <c r="T8006">
        <v>2.3E-3</v>
      </c>
      <c r="U8006">
        <f t="shared" si="687"/>
        <v>1.3799999999999999E-3</v>
      </c>
    </row>
    <row r="8007" spans="1:21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685"/>
        <v>4700</v>
      </c>
      <c r="J8007" s="2">
        <v>1</v>
      </c>
      <c r="K8007" s="2">
        <f t="shared" si="683"/>
        <v>16020000</v>
      </c>
      <c r="L8007" s="2">
        <v>1</v>
      </c>
      <c r="M8007" s="2">
        <f t="shared" si="684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686"/>
        <v>9</v>
      </c>
      <c r="S8007">
        <v>0.18</v>
      </c>
      <c r="T8007">
        <v>2.3E-3</v>
      </c>
      <c r="U8007">
        <f t="shared" si="687"/>
        <v>1.3799999999999999E-3</v>
      </c>
    </row>
    <row r="8008" spans="1:21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685"/>
        <v>4700</v>
      </c>
      <c r="J8008" s="2">
        <v>1</v>
      </c>
      <c r="K8008" s="2">
        <f t="shared" si="683"/>
        <v>16022000</v>
      </c>
      <c r="L8008" s="2">
        <v>1</v>
      </c>
      <c r="M8008" s="2">
        <f t="shared" si="684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686"/>
        <v>9</v>
      </c>
      <c r="S8008">
        <v>0.18</v>
      </c>
      <c r="T8008">
        <v>2.3E-3</v>
      </c>
      <c r="U8008">
        <f t="shared" si="687"/>
        <v>1.3799999999999999E-3</v>
      </c>
    </row>
    <row r="8009" spans="1:21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685"/>
        <v>4700</v>
      </c>
      <c r="J8009" s="2">
        <v>1</v>
      </c>
      <c r="K8009" s="2">
        <f t="shared" si="683"/>
        <v>16024000</v>
      </c>
      <c r="L8009" s="2">
        <v>1</v>
      </c>
      <c r="M8009" s="2">
        <f t="shared" si="684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686"/>
        <v>9</v>
      </c>
      <c r="S8009">
        <v>0.18</v>
      </c>
      <c r="T8009">
        <v>2.3E-3</v>
      </c>
      <c r="U8009">
        <f t="shared" si="687"/>
        <v>1.3799999999999999E-3</v>
      </c>
    </row>
    <row r="8010" spans="1:21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685"/>
        <v>4700</v>
      </c>
      <c r="J8010" s="2">
        <v>1</v>
      </c>
      <c r="K8010" s="2">
        <f t="shared" si="683"/>
        <v>16026000</v>
      </c>
      <c r="L8010" s="2">
        <v>1</v>
      </c>
      <c r="M8010" s="2">
        <f t="shared" si="684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686"/>
        <v>9</v>
      </c>
      <c r="S8010">
        <v>0.18</v>
      </c>
      <c r="T8010">
        <v>2.3E-3</v>
      </c>
      <c r="U8010">
        <f t="shared" si="687"/>
        <v>1.3799999999999999E-3</v>
      </c>
    </row>
    <row r="8011" spans="1:21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685"/>
        <v>4700</v>
      </c>
      <c r="J8011" s="2">
        <v>1</v>
      </c>
      <c r="K8011" s="2">
        <f t="shared" si="683"/>
        <v>16028000</v>
      </c>
      <c r="L8011" s="2">
        <v>1</v>
      </c>
      <c r="M8011" s="2">
        <f t="shared" si="684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686"/>
        <v>9</v>
      </c>
      <c r="S8011">
        <v>0.18</v>
      </c>
      <c r="T8011">
        <v>2.3E-3</v>
      </c>
      <c r="U8011">
        <f t="shared" si="687"/>
        <v>1.3799999999999999E-3</v>
      </c>
    </row>
    <row r="8012" spans="1:21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685"/>
        <v>4700</v>
      </c>
      <c r="J8012" s="2">
        <v>1</v>
      </c>
      <c r="K8012" s="2">
        <f t="shared" si="683"/>
        <v>16030000</v>
      </c>
      <c r="L8012" s="2">
        <v>1</v>
      </c>
      <c r="M8012" s="2">
        <f t="shared" si="684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686"/>
        <v>9</v>
      </c>
      <c r="S8012">
        <v>0.18</v>
      </c>
      <c r="T8012">
        <v>2.3E-3</v>
      </c>
      <c r="U8012">
        <f t="shared" si="687"/>
        <v>1.3799999999999999E-3</v>
      </c>
    </row>
    <row r="8013" spans="1:21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685"/>
        <v>4700</v>
      </c>
      <c r="J8013" s="2">
        <v>1</v>
      </c>
      <c r="K8013" s="2">
        <f t="shared" si="683"/>
        <v>16032000</v>
      </c>
      <c r="L8013" s="2">
        <v>1</v>
      </c>
      <c r="M8013" s="2">
        <f t="shared" si="684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686"/>
        <v>9</v>
      </c>
      <c r="S8013">
        <v>0.18</v>
      </c>
      <c r="T8013">
        <v>2.3E-3</v>
      </c>
      <c r="U8013">
        <f t="shared" si="687"/>
        <v>1.3799999999999999E-3</v>
      </c>
    </row>
    <row r="8014" spans="1:21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685"/>
        <v>4700</v>
      </c>
      <c r="J8014" s="2">
        <v>1</v>
      </c>
      <c r="K8014" s="2">
        <f t="shared" si="683"/>
        <v>16034000</v>
      </c>
      <c r="L8014" s="2">
        <v>1</v>
      </c>
      <c r="M8014" s="2">
        <f t="shared" si="684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686"/>
        <v>9</v>
      </c>
      <c r="S8014">
        <v>0.18</v>
      </c>
      <c r="T8014">
        <v>2.3E-3</v>
      </c>
      <c r="U8014">
        <f t="shared" si="687"/>
        <v>1.3799999999999999E-3</v>
      </c>
    </row>
    <row r="8015" spans="1:21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685"/>
        <v>4700</v>
      </c>
      <c r="J8015" s="2">
        <v>1</v>
      </c>
      <c r="K8015" s="2">
        <f t="shared" si="683"/>
        <v>16036000</v>
      </c>
      <c r="L8015" s="2">
        <v>1</v>
      </c>
      <c r="M8015" s="2">
        <f t="shared" si="684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686"/>
        <v>9</v>
      </c>
      <c r="S8015">
        <v>0.18</v>
      </c>
      <c r="T8015">
        <v>2.3E-3</v>
      </c>
      <c r="U8015">
        <f t="shared" si="687"/>
        <v>1.3799999999999999E-3</v>
      </c>
    </row>
    <row r="8016" spans="1:21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685"/>
        <v>4700</v>
      </c>
      <c r="J8016" s="2">
        <v>1</v>
      </c>
      <c r="K8016" s="2">
        <f t="shared" si="683"/>
        <v>16038000</v>
      </c>
      <c r="L8016" s="2">
        <v>1</v>
      </c>
      <c r="M8016" s="2">
        <f t="shared" si="684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686"/>
        <v>9</v>
      </c>
      <c r="S8016">
        <v>0.18</v>
      </c>
      <c r="T8016">
        <v>2.3E-3</v>
      </c>
      <c r="U8016">
        <f t="shared" si="687"/>
        <v>1.3799999999999999E-3</v>
      </c>
    </row>
    <row r="8017" spans="1:21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685"/>
        <v>4700</v>
      </c>
      <c r="J8017" s="2">
        <v>1</v>
      </c>
      <c r="K8017" s="2">
        <f t="shared" si="683"/>
        <v>16040000</v>
      </c>
      <c r="L8017" s="2">
        <v>1</v>
      </c>
      <c r="M8017" s="2">
        <f t="shared" si="684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686"/>
        <v>9</v>
      </c>
      <c r="S8017">
        <v>0.18</v>
      </c>
      <c r="T8017">
        <v>2.3E-3</v>
      </c>
      <c r="U8017">
        <f t="shared" si="687"/>
        <v>1.3799999999999999E-3</v>
      </c>
    </row>
    <row r="8018" spans="1:21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685"/>
        <v>4700</v>
      </c>
      <c r="J8018" s="2">
        <v>1</v>
      </c>
      <c r="K8018" s="2">
        <f t="shared" si="683"/>
        <v>16042000</v>
      </c>
      <c r="L8018" s="2">
        <v>1</v>
      </c>
      <c r="M8018" s="2">
        <f t="shared" si="684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686"/>
        <v>9</v>
      </c>
      <c r="S8018">
        <v>0.18</v>
      </c>
      <c r="T8018">
        <v>2.3E-3</v>
      </c>
      <c r="U8018">
        <f t="shared" si="687"/>
        <v>1.3799999999999999E-3</v>
      </c>
    </row>
    <row r="8019" spans="1:21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685"/>
        <v>4700</v>
      </c>
      <c r="J8019" s="2">
        <v>1</v>
      </c>
      <c r="K8019" s="2">
        <f t="shared" si="683"/>
        <v>16044000</v>
      </c>
      <c r="L8019" s="2">
        <v>1</v>
      </c>
      <c r="M8019" s="2">
        <f t="shared" si="684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686"/>
        <v>9</v>
      </c>
      <c r="S8019">
        <v>0.18</v>
      </c>
      <c r="T8019">
        <v>2.3E-3</v>
      </c>
      <c r="U8019">
        <f t="shared" si="687"/>
        <v>1.3799999999999999E-3</v>
      </c>
    </row>
    <row r="8020" spans="1:21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685"/>
        <v>4700</v>
      </c>
      <c r="J8020" s="2">
        <v>1</v>
      </c>
      <c r="K8020" s="2">
        <f t="shared" si="683"/>
        <v>16046000</v>
      </c>
      <c r="L8020" s="2">
        <v>1</v>
      </c>
      <c r="M8020" s="2">
        <f t="shared" si="684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686"/>
        <v>9</v>
      </c>
      <c r="S8020">
        <v>0.18</v>
      </c>
      <c r="T8020">
        <v>2.3E-3</v>
      </c>
      <c r="U8020">
        <f t="shared" si="687"/>
        <v>1.3799999999999999E-3</v>
      </c>
    </row>
    <row r="8021" spans="1:21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685"/>
        <v>4700</v>
      </c>
      <c r="J8021" s="2">
        <v>1</v>
      </c>
      <c r="K8021" s="2">
        <f t="shared" si="683"/>
        <v>16048000</v>
      </c>
      <c r="L8021" s="2">
        <v>1</v>
      </c>
      <c r="M8021" s="2">
        <f t="shared" si="684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686"/>
        <v>9</v>
      </c>
      <c r="S8021">
        <v>0.18</v>
      </c>
      <c r="T8021">
        <v>2.3E-3</v>
      </c>
      <c r="U8021">
        <f t="shared" si="687"/>
        <v>1.3799999999999999E-3</v>
      </c>
    </row>
    <row r="8022" spans="1:21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685"/>
        <v>4700</v>
      </c>
      <c r="J8022" s="2">
        <v>1</v>
      </c>
      <c r="K8022" s="2">
        <f t="shared" si="683"/>
        <v>16050000</v>
      </c>
      <c r="L8022" s="2">
        <v>1</v>
      </c>
      <c r="M8022" s="2">
        <f t="shared" si="684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686"/>
        <v>9</v>
      </c>
      <c r="S8022">
        <v>0.18</v>
      </c>
      <c r="T8022">
        <v>2.3E-3</v>
      </c>
      <c r="U8022">
        <f t="shared" si="687"/>
        <v>1.3799999999999999E-3</v>
      </c>
    </row>
    <row r="8023" spans="1:21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685"/>
        <v>4700</v>
      </c>
      <c r="J8023" s="2">
        <v>1</v>
      </c>
      <c r="K8023" s="2">
        <f t="shared" si="683"/>
        <v>16052000</v>
      </c>
      <c r="L8023" s="2">
        <v>1</v>
      </c>
      <c r="M8023" s="2">
        <f t="shared" si="684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686"/>
        <v>9</v>
      </c>
      <c r="S8023">
        <v>0.18</v>
      </c>
      <c r="T8023">
        <v>2.3E-3</v>
      </c>
      <c r="U8023">
        <f t="shared" si="687"/>
        <v>1.3799999999999999E-3</v>
      </c>
    </row>
    <row r="8024" spans="1:21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685"/>
        <v>4700</v>
      </c>
      <c r="J8024" s="2">
        <v>1</v>
      </c>
      <c r="K8024" s="2">
        <f t="shared" si="683"/>
        <v>16054000</v>
      </c>
      <c r="L8024" s="2">
        <v>1</v>
      </c>
      <c r="M8024" s="2">
        <f t="shared" si="684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686"/>
        <v>9</v>
      </c>
      <c r="S8024">
        <v>0.18</v>
      </c>
      <c r="T8024">
        <v>2.3E-3</v>
      </c>
      <c r="U8024">
        <f t="shared" si="687"/>
        <v>1.3799999999999999E-3</v>
      </c>
    </row>
    <row r="8025" spans="1:21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685"/>
        <v>4700</v>
      </c>
      <c r="J8025" s="2">
        <v>1</v>
      </c>
      <c r="K8025" s="2">
        <f t="shared" si="683"/>
        <v>16056000</v>
      </c>
      <c r="L8025" s="2">
        <v>1</v>
      </c>
      <c r="M8025" s="2">
        <f t="shared" si="684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686"/>
        <v>9</v>
      </c>
      <c r="S8025">
        <v>0.18</v>
      </c>
      <c r="T8025">
        <v>2.3E-3</v>
      </c>
      <c r="U8025">
        <f t="shared" si="687"/>
        <v>1.3799999999999999E-3</v>
      </c>
    </row>
    <row r="8026" spans="1:21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685"/>
        <v>4700</v>
      </c>
      <c r="J8026" s="2">
        <v>1</v>
      </c>
      <c r="K8026" s="2">
        <f t="shared" si="683"/>
        <v>16058000</v>
      </c>
      <c r="L8026" s="2">
        <v>1</v>
      </c>
      <c r="M8026" s="2">
        <f t="shared" si="684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686"/>
        <v>9</v>
      </c>
      <c r="S8026">
        <v>0.18</v>
      </c>
      <c r="T8026">
        <v>2.3E-3</v>
      </c>
      <c r="U8026">
        <f t="shared" si="687"/>
        <v>1.3799999999999999E-3</v>
      </c>
    </row>
    <row r="8027" spans="1:21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685"/>
        <v>4700</v>
      </c>
      <c r="J8027" s="2">
        <v>1</v>
      </c>
      <c r="K8027" s="2">
        <f t="shared" si="683"/>
        <v>16060000</v>
      </c>
      <c r="L8027" s="2">
        <v>1</v>
      </c>
      <c r="M8027" s="2">
        <f t="shared" si="684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686"/>
        <v>9</v>
      </c>
      <c r="S8027">
        <v>0.18</v>
      </c>
      <c r="T8027">
        <v>2.3E-3</v>
      </c>
      <c r="U8027">
        <f t="shared" si="687"/>
        <v>1.3799999999999999E-3</v>
      </c>
    </row>
    <row r="8028" spans="1:21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685"/>
        <v>4710</v>
      </c>
      <c r="J8028" s="2">
        <v>1</v>
      </c>
      <c r="K8028" s="2">
        <f t="shared" si="683"/>
        <v>16062000</v>
      </c>
      <c r="L8028" s="2">
        <v>1</v>
      </c>
      <c r="M8028" s="2">
        <f t="shared" si="684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686"/>
        <v>9</v>
      </c>
      <c r="S8028">
        <v>0.18</v>
      </c>
      <c r="T8028">
        <v>2.3E-3</v>
      </c>
      <c r="U8028">
        <f t="shared" si="687"/>
        <v>1.3799999999999999E-3</v>
      </c>
    </row>
    <row r="8029" spans="1:21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685"/>
        <v>4710</v>
      </c>
      <c r="J8029" s="2">
        <v>1</v>
      </c>
      <c r="K8029" s="2">
        <f t="shared" si="683"/>
        <v>16064000</v>
      </c>
      <c r="L8029" s="2">
        <v>1</v>
      </c>
      <c r="M8029" s="2">
        <f t="shared" si="684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686"/>
        <v>9</v>
      </c>
      <c r="S8029">
        <v>0.18</v>
      </c>
      <c r="T8029">
        <v>2.3E-3</v>
      </c>
      <c r="U8029">
        <f t="shared" si="687"/>
        <v>1.3799999999999999E-3</v>
      </c>
    </row>
    <row r="8030" spans="1:21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685"/>
        <v>4710</v>
      </c>
      <c r="J8030" s="2">
        <v>1</v>
      </c>
      <c r="K8030" s="2">
        <f t="shared" si="683"/>
        <v>16066000</v>
      </c>
      <c r="L8030" s="2">
        <v>1</v>
      </c>
      <c r="M8030" s="2">
        <f t="shared" si="684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686"/>
        <v>9</v>
      </c>
      <c r="S8030">
        <v>0.18</v>
      </c>
      <c r="T8030">
        <v>2.3E-3</v>
      </c>
      <c r="U8030">
        <f t="shared" si="687"/>
        <v>1.3799999999999999E-3</v>
      </c>
    </row>
    <row r="8031" spans="1:21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685"/>
        <v>4710</v>
      </c>
      <c r="J8031" s="2">
        <v>1</v>
      </c>
      <c r="K8031" s="2">
        <f t="shared" si="683"/>
        <v>16068000</v>
      </c>
      <c r="L8031" s="2">
        <v>1</v>
      </c>
      <c r="M8031" s="2">
        <f t="shared" si="684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686"/>
        <v>9</v>
      </c>
      <c r="S8031">
        <v>0.18</v>
      </c>
      <c r="T8031">
        <v>2.3E-3</v>
      </c>
      <c r="U8031">
        <f t="shared" si="687"/>
        <v>1.3799999999999999E-3</v>
      </c>
    </row>
    <row r="8032" spans="1:21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685"/>
        <v>4710</v>
      </c>
      <c r="J8032" s="2">
        <v>1</v>
      </c>
      <c r="K8032" s="2">
        <f t="shared" si="683"/>
        <v>16070000</v>
      </c>
      <c r="L8032" s="2">
        <v>1</v>
      </c>
      <c r="M8032" s="2">
        <f t="shared" si="684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686"/>
        <v>9</v>
      </c>
      <c r="S8032">
        <v>0.18</v>
      </c>
      <c r="T8032">
        <v>2.3E-3</v>
      </c>
      <c r="U8032">
        <f t="shared" si="687"/>
        <v>1.3799999999999999E-3</v>
      </c>
    </row>
    <row r="8033" spans="1:21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685"/>
        <v>4710</v>
      </c>
      <c r="J8033" s="2">
        <v>1</v>
      </c>
      <c r="K8033" s="2">
        <f t="shared" si="683"/>
        <v>16072000</v>
      </c>
      <c r="L8033" s="2">
        <v>1</v>
      </c>
      <c r="M8033" s="2">
        <f t="shared" si="684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686"/>
        <v>9</v>
      </c>
      <c r="S8033">
        <v>0.18</v>
      </c>
      <c r="T8033">
        <v>2.3E-3</v>
      </c>
      <c r="U8033">
        <f t="shared" si="687"/>
        <v>1.3799999999999999E-3</v>
      </c>
    </row>
    <row r="8034" spans="1:21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685"/>
        <v>4710</v>
      </c>
      <c r="J8034" s="2">
        <v>1</v>
      </c>
      <c r="K8034" s="2">
        <f t="shared" si="683"/>
        <v>16074000</v>
      </c>
      <c r="L8034" s="2">
        <v>1</v>
      </c>
      <c r="M8034" s="2">
        <f t="shared" si="684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686"/>
        <v>9</v>
      </c>
      <c r="S8034">
        <v>0.18</v>
      </c>
      <c r="T8034">
        <v>2.3E-3</v>
      </c>
      <c r="U8034">
        <f t="shared" si="687"/>
        <v>1.3799999999999999E-3</v>
      </c>
    </row>
    <row r="8035" spans="1:21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685"/>
        <v>4710</v>
      </c>
      <c r="J8035" s="2">
        <v>1</v>
      </c>
      <c r="K8035" s="2">
        <f t="shared" si="683"/>
        <v>16076000</v>
      </c>
      <c r="L8035" s="2">
        <v>1</v>
      </c>
      <c r="M8035" s="2">
        <f t="shared" si="684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686"/>
        <v>9</v>
      </c>
      <c r="S8035">
        <v>0.18</v>
      </c>
      <c r="T8035">
        <v>2.3E-3</v>
      </c>
      <c r="U8035">
        <f t="shared" si="687"/>
        <v>1.3799999999999999E-3</v>
      </c>
    </row>
    <row r="8036" spans="1:21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685"/>
        <v>4710</v>
      </c>
      <c r="J8036" s="2">
        <v>1</v>
      </c>
      <c r="K8036" s="2">
        <f t="shared" si="683"/>
        <v>16078000</v>
      </c>
      <c r="L8036" s="2">
        <v>1</v>
      </c>
      <c r="M8036" s="2">
        <f t="shared" si="684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686"/>
        <v>9</v>
      </c>
      <c r="S8036">
        <v>0.18</v>
      </c>
      <c r="T8036">
        <v>2.3E-3</v>
      </c>
      <c r="U8036">
        <f t="shared" si="687"/>
        <v>1.3799999999999999E-3</v>
      </c>
    </row>
    <row r="8037" spans="1:21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685"/>
        <v>4710</v>
      </c>
      <c r="J8037" s="2">
        <v>1</v>
      </c>
      <c r="K8037" s="2">
        <f t="shared" si="683"/>
        <v>16080000</v>
      </c>
      <c r="L8037" s="2">
        <v>1</v>
      </c>
      <c r="M8037" s="2">
        <f t="shared" si="684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686"/>
        <v>9</v>
      </c>
      <c r="S8037">
        <v>0.18</v>
      </c>
      <c r="T8037">
        <v>2.3E-3</v>
      </c>
      <c r="U8037">
        <f t="shared" si="687"/>
        <v>1.3799999999999999E-3</v>
      </c>
    </row>
    <row r="8038" spans="1:21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685"/>
        <v>4710</v>
      </c>
      <c r="J8038" s="2">
        <v>1</v>
      </c>
      <c r="K8038" s="2">
        <f t="shared" si="683"/>
        <v>16082000</v>
      </c>
      <c r="L8038" s="2">
        <v>1</v>
      </c>
      <c r="M8038" s="2">
        <f t="shared" si="684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686"/>
        <v>9</v>
      </c>
      <c r="S8038">
        <v>0.18</v>
      </c>
      <c r="T8038">
        <v>2.3E-3</v>
      </c>
      <c r="U8038">
        <f t="shared" si="687"/>
        <v>1.3799999999999999E-3</v>
      </c>
    </row>
    <row r="8039" spans="1:21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685"/>
        <v>4710</v>
      </c>
      <c r="J8039" s="2">
        <v>1</v>
      </c>
      <c r="K8039" s="2">
        <f t="shared" si="683"/>
        <v>16084000</v>
      </c>
      <c r="L8039" s="2">
        <v>1</v>
      </c>
      <c r="M8039" s="2">
        <f t="shared" si="684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686"/>
        <v>9</v>
      </c>
      <c r="S8039">
        <v>0.18</v>
      </c>
      <c r="T8039">
        <v>2.3E-3</v>
      </c>
      <c r="U8039">
        <f t="shared" si="687"/>
        <v>1.3799999999999999E-3</v>
      </c>
    </row>
    <row r="8040" spans="1:21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685"/>
        <v>4710</v>
      </c>
      <c r="J8040" s="2">
        <v>1</v>
      </c>
      <c r="K8040" s="2">
        <f t="shared" si="683"/>
        <v>16086000</v>
      </c>
      <c r="L8040" s="2">
        <v>1</v>
      </c>
      <c r="M8040" s="2">
        <f t="shared" si="684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686"/>
        <v>9</v>
      </c>
      <c r="S8040">
        <v>0.18</v>
      </c>
      <c r="T8040">
        <v>2.3E-3</v>
      </c>
      <c r="U8040">
        <f t="shared" si="687"/>
        <v>1.3799999999999999E-3</v>
      </c>
    </row>
    <row r="8041" spans="1:21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685"/>
        <v>4710</v>
      </c>
      <c r="J8041" s="2">
        <v>1</v>
      </c>
      <c r="K8041" s="2">
        <f t="shared" si="683"/>
        <v>16088000</v>
      </c>
      <c r="L8041" s="2">
        <v>1</v>
      </c>
      <c r="M8041" s="2">
        <f t="shared" si="684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686"/>
        <v>9</v>
      </c>
      <c r="S8041">
        <v>0.18</v>
      </c>
      <c r="T8041">
        <v>2.3E-3</v>
      </c>
      <c r="U8041">
        <f t="shared" si="687"/>
        <v>1.3799999999999999E-3</v>
      </c>
    </row>
    <row r="8042" spans="1:21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685"/>
        <v>4710</v>
      </c>
      <c r="J8042" s="2">
        <v>1</v>
      </c>
      <c r="K8042" s="2">
        <f t="shared" si="683"/>
        <v>16090000</v>
      </c>
      <c r="L8042" s="2">
        <v>1</v>
      </c>
      <c r="M8042" s="2">
        <f t="shared" si="684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686"/>
        <v>9</v>
      </c>
      <c r="S8042">
        <v>0.18</v>
      </c>
      <c r="T8042">
        <v>2.3E-3</v>
      </c>
      <c r="U8042">
        <f t="shared" si="687"/>
        <v>1.3799999999999999E-3</v>
      </c>
    </row>
    <row r="8043" spans="1:21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685"/>
        <v>4710</v>
      </c>
      <c r="J8043" s="2">
        <v>1</v>
      </c>
      <c r="K8043" s="2">
        <f t="shared" si="683"/>
        <v>16092000</v>
      </c>
      <c r="L8043" s="2">
        <v>1</v>
      </c>
      <c r="M8043" s="2">
        <f t="shared" si="684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686"/>
        <v>9</v>
      </c>
      <c r="S8043">
        <v>0.18</v>
      </c>
      <c r="T8043">
        <v>2.3E-3</v>
      </c>
      <c r="U8043">
        <f t="shared" si="687"/>
        <v>1.3799999999999999E-3</v>
      </c>
    </row>
    <row r="8044" spans="1:21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685"/>
        <v>4710</v>
      </c>
      <c r="J8044" s="2">
        <v>1</v>
      </c>
      <c r="K8044" s="2">
        <f t="shared" si="683"/>
        <v>16094000</v>
      </c>
      <c r="L8044" s="2">
        <v>1</v>
      </c>
      <c r="M8044" s="2">
        <f t="shared" si="684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686"/>
        <v>9</v>
      </c>
      <c r="S8044">
        <v>0.18</v>
      </c>
      <c r="T8044">
        <v>2.3E-3</v>
      </c>
      <c r="U8044">
        <f t="shared" si="687"/>
        <v>1.3799999999999999E-3</v>
      </c>
    </row>
    <row r="8045" spans="1:21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685"/>
        <v>4710</v>
      </c>
      <c r="J8045" s="2">
        <v>1</v>
      </c>
      <c r="K8045" s="2">
        <f t="shared" si="683"/>
        <v>16096000</v>
      </c>
      <c r="L8045" s="2">
        <v>1</v>
      </c>
      <c r="M8045" s="2">
        <f t="shared" si="684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686"/>
        <v>9</v>
      </c>
      <c r="S8045">
        <v>0.18</v>
      </c>
      <c r="T8045">
        <v>2.3E-3</v>
      </c>
      <c r="U8045">
        <f t="shared" si="687"/>
        <v>1.3799999999999999E-3</v>
      </c>
    </row>
    <row r="8046" spans="1:21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685"/>
        <v>4710</v>
      </c>
      <c r="J8046" s="2">
        <v>1</v>
      </c>
      <c r="K8046" s="2">
        <f t="shared" si="683"/>
        <v>16098000</v>
      </c>
      <c r="L8046" s="2">
        <v>1</v>
      </c>
      <c r="M8046" s="2">
        <f t="shared" si="684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686"/>
        <v>9</v>
      </c>
      <c r="S8046">
        <v>0.18</v>
      </c>
      <c r="T8046">
        <v>2.3E-3</v>
      </c>
      <c r="U8046">
        <f t="shared" si="687"/>
        <v>1.3799999999999999E-3</v>
      </c>
    </row>
    <row r="8047" spans="1:21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685"/>
        <v>4710</v>
      </c>
      <c r="J8047" s="2">
        <v>1</v>
      </c>
      <c r="K8047" s="2">
        <f t="shared" si="683"/>
        <v>16100000</v>
      </c>
      <c r="L8047" s="2">
        <v>1</v>
      </c>
      <c r="M8047" s="2">
        <f t="shared" si="684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686"/>
        <v>9</v>
      </c>
      <c r="S8047">
        <v>0.18</v>
      </c>
      <c r="T8047">
        <v>2.3E-3</v>
      </c>
      <c r="U8047">
        <f t="shared" si="687"/>
        <v>1.3799999999999999E-3</v>
      </c>
    </row>
    <row r="8048" spans="1:21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685"/>
        <v>4710</v>
      </c>
      <c r="J8048" s="2">
        <v>1</v>
      </c>
      <c r="K8048" s="2">
        <f t="shared" si="683"/>
        <v>16102000</v>
      </c>
      <c r="L8048" s="2">
        <v>1</v>
      </c>
      <c r="M8048" s="2">
        <f t="shared" si="684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686"/>
        <v>9</v>
      </c>
      <c r="S8048">
        <v>0.18</v>
      </c>
      <c r="T8048">
        <v>2.3E-3</v>
      </c>
      <c r="U8048">
        <f t="shared" si="687"/>
        <v>1.3799999999999999E-3</v>
      </c>
    </row>
    <row r="8049" spans="1:21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685"/>
        <v>4710</v>
      </c>
      <c r="J8049" s="2">
        <v>1</v>
      </c>
      <c r="K8049" s="2">
        <f t="shared" si="683"/>
        <v>16104000</v>
      </c>
      <c r="L8049" s="2">
        <v>1</v>
      </c>
      <c r="M8049" s="2">
        <f t="shared" si="684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686"/>
        <v>9</v>
      </c>
      <c r="S8049">
        <v>0.18</v>
      </c>
      <c r="T8049">
        <v>2.3E-3</v>
      </c>
      <c r="U8049">
        <f t="shared" si="687"/>
        <v>1.3799999999999999E-3</v>
      </c>
    </row>
    <row r="8050" spans="1:21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685"/>
        <v>4710</v>
      </c>
      <c r="J8050" s="2">
        <v>1</v>
      </c>
      <c r="K8050" s="2">
        <f t="shared" si="683"/>
        <v>16106000</v>
      </c>
      <c r="L8050" s="2">
        <v>1</v>
      </c>
      <c r="M8050" s="2">
        <f t="shared" si="684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686"/>
        <v>9</v>
      </c>
      <c r="S8050">
        <v>0.18</v>
      </c>
      <c r="T8050">
        <v>2.3E-3</v>
      </c>
      <c r="U8050">
        <f t="shared" si="687"/>
        <v>1.3799999999999999E-3</v>
      </c>
    </row>
    <row r="8051" spans="1:21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685"/>
        <v>4710</v>
      </c>
      <c r="J8051" s="2">
        <v>1</v>
      </c>
      <c r="K8051" s="2">
        <f t="shared" si="683"/>
        <v>16108000</v>
      </c>
      <c r="L8051" s="2">
        <v>1</v>
      </c>
      <c r="M8051" s="2">
        <f t="shared" si="684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686"/>
        <v>9</v>
      </c>
      <c r="S8051">
        <v>0.18</v>
      </c>
      <c r="T8051">
        <v>2.3E-3</v>
      </c>
      <c r="U8051">
        <f t="shared" si="687"/>
        <v>1.3799999999999999E-3</v>
      </c>
    </row>
    <row r="8052" spans="1:21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685"/>
        <v>4710</v>
      </c>
      <c r="J8052" s="2">
        <v>1</v>
      </c>
      <c r="K8052" s="2">
        <f t="shared" si="683"/>
        <v>16110000</v>
      </c>
      <c r="L8052" s="2">
        <v>1</v>
      </c>
      <c r="M8052" s="2">
        <f t="shared" si="684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686"/>
        <v>9</v>
      </c>
      <c r="S8052">
        <v>0.18</v>
      </c>
      <c r="T8052">
        <v>2.3E-3</v>
      </c>
      <c r="U8052">
        <f t="shared" si="687"/>
        <v>1.3799999999999999E-3</v>
      </c>
    </row>
    <row r="8053" spans="1:21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685"/>
        <v>4720</v>
      </c>
      <c r="I8053" s="1"/>
      <c r="J8053" s="1">
        <v>1</v>
      </c>
      <c r="K8053" s="1">
        <f t="shared" si="683"/>
        <v>16112000</v>
      </c>
      <c r="L8053" s="1">
        <v>1</v>
      </c>
      <c r="M8053" s="1">
        <f t="shared" si="684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686"/>
        <v>9</v>
      </c>
      <c r="S8053">
        <v>0.18</v>
      </c>
      <c r="T8053">
        <v>2.3E-3</v>
      </c>
      <c r="U8053">
        <f t="shared" si="687"/>
        <v>1.3799999999999999E-3</v>
      </c>
    </row>
    <row r="8054" spans="1:21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685"/>
        <v>4720</v>
      </c>
      <c r="I8054" s="1"/>
      <c r="J8054" s="1">
        <v>1</v>
      </c>
      <c r="K8054" s="1">
        <f t="shared" si="683"/>
        <v>16114000</v>
      </c>
      <c r="L8054" s="1">
        <v>1</v>
      </c>
      <c r="M8054" s="1">
        <f t="shared" si="684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686"/>
        <v>9</v>
      </c>
      <c r="S8054">
        <v>0.18</v>
      </c>
      <c r="T8054">
        <v>2.3E-3</v>
      </c>
      <c r="U8054">
        <f t="shared" si="687"/>
        <v>1.3799999999999999E-3</v>
      </c>
    </row>
    <row r="8055" spans="1:21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685"/>
        <v>4720</v>
      </c>
      <c r="I8055" s="1"/>
      <c r="J8055" s="1">
        <v>1</v>
      </c>
      <c r="K8055" s="1">
        <f t="shared" si="683"/>
        <v>16116000</v>
      </c>
      <c r="L8055" s="1">
        <v>1</v>
      </c>
      <c r="M8055" s="1">
        <f t="shared" si="684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686"/>
        <v>9</v>
      </c>
      <c r="S8055">
        <v>0.18</v>
      </c>
      <c r="T8055">
        <v>2.3E-3</v>
      </c>
      <c r="U8055">
        <f t="shared" si="687"/>
        <v>1.3799999999999999E-3</v>
      </c>
    </row>
    <row r="8056" spans="1:21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685"/>
        <v>4720</v>
      </c>
      <c r="I8056" s="1"/>
      <c r="J8056" s="1">
        <v>1</v>
      </c>
      <c r="K8056" s="1">
        <f t="shared" si="683"/>
        <v>16118000</v>
      </c>
      <c r="L8056" s="1">
        <v>1</v>
      </c>
      <c r="M8056" s="1">
        <f t="shared" si="684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686"/>
        <v>9</v>
      </c>
      <c r="S8056">
        <v>0.18</v>
      </c>
      <c r="T8056">
        <v>2.3E-3</v>
      </c>
      <c r="U8056">
        <f t="shared" si="687"/>
        <v>1.3799999999999999E-3</v>
      </c>
    </row>
    <row r="8057" spans="1:21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685"/>
        <v>4720</v>
      </c>
      <c r="I8057" s="1"/>
      <c r="J8057" s="1">
        <v>1</v>
      </c>
      <c r="K8057" s="1">
        <f t="shared" si="683"/>
        <v>16120000</v>
      </c>
      <c r="L8057" s="1">
        <v>1</v>
      </c>
      <c r="M8057" s="1">
        <f t="shared" si="684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686"/>
        <v>9</v>
      </c>
      <c r="S8057">
        <v>0.18</v>
      </c>
      <c r="T8057">
        <v>2.3E-3</v>
      </c>
      <c r="U8057">
        <f t="shared" si="687"/>
        <v>1.3799999999999999E-3</v>
      </c>
    </row>
    <row r="8058" spans="1:21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685"/>
        <v>4720</v>
      </c>
      <c r="I8058" s="1"/>
      <c r="J8058" s="1">
        <v>1</v>
      </c>
      <c r="K8058" s="1">
        <f t="shared" si="683"/>
        <v>16122000</v>
      </c>
      <c r="L8058" s="1">
        <v>1</v>
      </c>
      <c r="M8058" s="1">
        <f t="shared" si="684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686"/>
        <v>9</v>
      </c>
      <c r="S8058">
        <v>0.18</v>
      </c>
      <c r="T8058">
        <v>2.3E-3</v>
      </c>
      <c r="U8058">
        <f t="shared" si="687"/>
        <v>1.3799999999999999E-3</v>
      </c>
    </row>
    <row r="8059" spans="1:21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685"/>
        <v>4720</v>
      </c>
      <c r="I8059" s="1"/>
      <c r="J8059" s="1">
        <v>1</v>
      </c>
      <c r="K8059" s="1">
        <f t="shared" ref="K8059:K8122" si="688">10000+A8059*2000</f>
        <v>16124000</v>
      </c>
      <c r="L8059" s="1">
        <v>1</v>
      </c>
      <c r="M8059" s="1">
        <f t="shared" ref="M8059:M8122" si="689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686"/>
        <v>9</v>
      </c>
      <c r="S8059">
        <v>0.18</v>
      </c>
      <c r="T8059">
        <v>2.3E-3</v>
      </c>
      <c r="U8059">
        <f t="shared" si="687"/>
        <v>1.3799999999999999E-3</v>
      </c>
    </row>
    <row r="8060" spans="1:21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690">ROUNDDOWN(A8059/50*20+1500,-1)</f>
        <v>4720</v>
      </c>
      <c r="I8060" s="1"/>
      <c r="J8060" s="1">
        <v>1</v>
      </c>
      <c r="K8060" s="1">
        <f t="shared" si="688"/>
        <v>16126000</v>
      </c>
      <c r="L8060" s="1">
        <v>1</v>
      </c>
      <c r="M8060" s="1">
        <f t="shared" si="689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686"/>
        <v>9</v>
      </c>
      <c r="S8060">
        <v>0.18</v>
      </c>
      <c r="T8060">
        <v>2.3E-3</v>
      </c>
      <c r="U8060">
        <f t="shared" si="687"/>
        <v>1.3799999999999999E-3</v>
      </c>
    </row>
    <row r="8061" spans="1:21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690"/>
        <v>4720</v>
      </c>
      <c r="I8061" s="1"/>
      <c r="J8061" s="1">
        <v>1</v>
      </c>
      <c r="K8061" s="1">
        <f t="shared" si="688"/>
        <v>16128000</v>
      </c>
      <c r="L8061" s="1">
        <v>1</v>
      </c>
      <c r="M8061" s="1">
        <f t="shared" si="689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686"/>
        <v>9</v>
      </c>
      <c r="S8061">
        <v>0.18</v>
      </c>
      <c r="T8061">
        <v>2.3E-3</v>
      </c>
      <c r="U8061">
        <f t="shared" si="687"/>
        <v>1.3799999999999999E-3</v>
      </c>
    </row>
    <row r="8062" spans="1:21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690"/>
        <v>4720</v>
      </c>
      <c r="I8062" s="1"/>
      <c r="J8062" s="1">
        <v>1</v>
      </c>
      <c r="K8062" s="1">
        <f t="shared" si="688"/>
        <v>16130000</v>
      </c>
      <c r="L8062" s="1">
        <v>1</v>
      </c>
      <c r="M8062" s="1">
        <f t="shared" si="689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686"/>
        <v>9</v>
      </c>
      <c r="S8062">
        <v>0.18</v>
      </c>
      <c r="T8062">
        <v>2.3E-3</v>
      </c>
      <c r="U8062">
        <f t="shared" si="687"/>
        <v>1.3799999999999999E-3</v>
      </c>
    </row>
    <row r="8063" spans="1:21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690"/>
        <v>4720</v>
      </c>
      <c r="I8063" s="1"/>
      <c r="J8063" s="1">
        <v>1</v>
      </c>
      <c r="K8063" s="1">
        <f t="shared" si="688"/>
        <v>16132000</v>
      </c>
      <c r="L8063" s="1">
        <v>1</v>
      </c>
      <c r="M8063" s="1">
        <f t="shared" si="689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686"/>
        <v>9</v>
      </c>
      <c r="S8063">
        <v>0.18</v>
      </c>
      <c r="T8063">
        <v>2.3E-3</v>
      </c>
      <c r="U8063">
        <f t="shared" si="687"/>
        <v>1.3799999999999999E-3</v>
      </c>
    </row>
    <row r="8064" spans="1:21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690"/>
        <v>4720</v>
      </c>
      <c r="I8064" s="1"/>
      <c r="J8064" s="1">
        <v>1</v>
      </c>
      <c r="K8064" s="1">
        <f t="shared" si="688"/>
        <v>16134000</v>
      </c>
      <c r="L8064" s="1">
        <v>1</v>
      </c>
      <c r="M8064" s="1">
        <f t="shared" si="689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686"/>
        <v>9</v>
      </c>
      <c r="S8064">
        <v>0.18</v>
      </c>
      <c r="T8064">
        <v>2.3E-3</v>
      </c>
      <c r="U8064">
        <f t="shared" si="687"/>
        <v>1.3799999999999999E-3</v>
      </c>
    </row>
    <row r="8065" spans="1:21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690"/>
        <v>4720</v>
      </c>
      <c r="I8065" s="1"/>
      <c r="J8065" s="1">
        <v>1</v>
      </c>
      <c r="K8065" s="1">
        <f t="shared" si="688"/>
        <v>16136000</v>
      </c>
      <c r="L8065" s="1">
        <v>1</v>
      </c>
      <c r="M8065" s="1">
        <f t="shared" si="689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686"/>
        <v>9</v>
      </c>
      <c r="S8065">
        <v>0.18</v>
      </c>
      <c r="T8065">
        <v>2.3E-3</v>
      </c>
      <c r="U8065">
        <f t="shared" si="687"/>
        <v>1.3799999999999999E-3</v>
      </c>
    </row>
    <row r="8066" spans="1:21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690"/>
        <v>4720</v>
      </c>
      <c r="I8066" s="1"/>
      <c r="J8066" s="1">
        <v>1</v>
      </c>
      <c r="K8066" s="1">
        <f t="shared" si="688"/>
        <v>16138000</v>
      </c>
      <c r="L8066" s="1">
        <v>1</v>
      </c>
      <c r="M8066" s="1">
        <f t="shared" si="689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686"/>
        <v>9</v>
      </c>
      <c r="S8066">
        <v>0.18</v>
      </c>
      <c r="T8066">
        <v>2.3E-3</v>
      </c>
      <c r="U8066">
        <f t="shared" si="687"/>
        <v>1.3799999999999999E-3</v>
      </c>
    </row>
    <row r="8067" spans="1:21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690"/>
        <v>4720</v>
      </c>
      <c r="I8067" s="1"/>
      <c r="J8067" s="1">
        <v>1</v>
      </c>
      <c r="K8067" s="1">
        <f t="shared" si="688"/>
        <v>16140000</v>
      </c>
      <c r="L8067" s="1">
        <v>1</v>
      </c>
      <c r="M8067" s="1">
        <f t="shared" si="689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691">QUOTIENT(A8067,1000)+1</f>
        <v>9</v>
      </c>
      <c r="S8067">
        <v>0.18</v>
      </c>
      <c r="T8067">
        <v>2.3E-3</v>
      </c>
      <c r="U8067">
        <f t="shared" si="687"/>
        <v>1.3799999999999999E-3</v>
      </c>
    </row>
    <row r="8068" spans="1:21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690"/>
        <v>4720</v>
      </c>
      <c r="I8068" s="1"/>
      <c r="J8068" s="1">
        <v>1</v>
      </c>
      <c r="K8068" s="1">
        <f t="shared" si="688"/>
        <v>16142000</v>
      </c>
      <c r="L8068" s="1">
        <v>1</v>
      </c>
      <c r="M8068" s="1">
        <f t="shared" si="689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691"/>
        <v>9</v>
      </c>
      <c r="S8068">
        <v>0.18</v>
      </c>
      <c r="T8068">
        <v>2.3E-3</v>
      </c>
      <c r="U8068">
        <f t="shared" ref="U8068:U8131" si="692">T8068*0.6</f>
        <v>1.3799999999999999E-3</v>
      </c>
    </row>
    <row r="8069" spans="1:21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690"/>
        <v>4720</v>
      </c>
      <c r="I8069" s="1"/>
      <c r="J8069" s="1">
        <v>1</v>
      </c>
      <c r="K8069" s="1">
        <f t="shared" si="688"/>
        <v>16144000</v>
      </c>
      <c r="L8069" s="1">
        <v>1</v>
      </c>
      <c r="M8069" s="1">
        <f t="shared" si="689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691"/>
        <v>9</v>
      </c>
      <c r="S8069">
        <v>0.18</v>
      </c>
      <c r="T8069">
        <v>2.3E-3</v>
      </c>
      <c r="U8069">
        <f t="shared" si="692"/>
        <v>1.3799999999999999E-3</v>
      </c>
    </row>
    <row r="8070" spans="1:21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690"/>
        <v>4720</v>
      </c>
      <c r="I8070" s="1"/>
      <c r="J8070" s="1">
        <v>1</v>
      </c>
      <c r="K8070" s="1">
        <f t="shared" si="688"/>
        <v>16146000</v>
      </c>
      <c r="L8070" s="1">
        <v>1</v>
      </c>
      <c r="M8070" s="1">
        <f t="shared" si="689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691"/>
        <v>9</v>
      </c>
      <c r="S8070">
        <v>0.18</v>
      </c>
      <c r="T8070">
        <v>2.3E-3</v>
      </c>
      <c r="U8070">
        <f t="shared" si="692"/>
        <v>1.3799999999999999E-3</v>
      </c>
    </row>
    <row r="8071" spans="1:21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690"/>
        <v>4720</v>
      </c>
      <c r="I8071" s="1"/>
      <c r="J8071" s="1">
        <v>1</v>
      </c>
      <c r="K8071" s="1">
        <f t="shared" si="688"/>
        <v>16148000</v>
      </c>
      <c r="L8071" s="1">
        <v>1</v>
      </c>
      <c r="M8071" s="1">
        <f t="shared" si="689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691"/>
        <v>9</v>
      </c>
      <c r="S8071">
        <v>0.18</v>
      </c>
      <c r="T8071">
        <v>2.3E-3</v>
      </c>
      <c r="U8071">
        <f t="shared" si="692"/>
        <v>1.3799999999999999E-3</v>
      </c>
    </row>
    <row r="8072" spans="1:21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690"/>
        <v>4720</v>
      </c>
      <c r="I8072" s="1"/>
      <c r="J8072" s="1">
        <v>1</v>
      </c>
      <c r="K8072" s="1">
        <f t="shared" si="688"/>
        <v>16150000</v>
      </c>
      <c r="L8072" s="1">
        <v>1</v>
      </c>
      <c r="M8072" s="1">
        <f t="shared" si="689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691"/>
        <v>9</v>
      </c>
      <c r="S8072">
        <v>0.18</v>
      </c>
      <c r="T8072">
        <v>2.3E-3</v>
      </c>
      <c r="U8072">
        <f t="shared" si="692"/>
        <v>1.3799999999999999E-3</v>
      </c>
    </row>
    <row r="8073" spans="1:21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690"/>
        <v>4720</v>
      </c>
      <c r="I8073" s="1"/>
      <c r="J8073" s="1">
        <v>1</v>
      </c>
      <c r="K8073" s="1">
        <f t="shared" si="688"/>
        <v>16152000</v>
      </c>
      <c r="L8073" s="1">
        <v>1</v>
      </c>
      <c r="M8073" s="1">
        <f t="shared" si="689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691"/>
        <v>9</v>
      </c>
      <c r="S8073">
        <v>0.18</v>
      </c>
      <c r="T8073">
        <v>2.3E-3</v>
      </c>
      <c r="U8073">
        <f t="shared" si="692"/>
        <v>1.3799999999999999E-3</v>
      </c>
    </row>
    <row r="8074" spans="1:21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690"/>
        <v>4720</v>
      </c>
      <c r="I8074" s="1"/>
      <c r="J8074" s="1">
        <v>1</v>
      </c>
      <c r="K8074" s="1">
        <f t="shared" si="688"/>
        <v>16154000</v>
      </c>
      <c r="L8074" s="1">
        <v>1</v>
      </c>
      <c r="M8074" s="1">
        <f t="shared" si="689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691"/>
        <v>9</v>
      </c>
      <c r="S8074">
        <v>0.18</v>
      </c>
      <c r="T8074">
        <v>2.3E-3</v>
      </c>
      <c r="U8074">
        <f t="shared" si="692"/>
        <v>1.3799999999999999E-3</v>
      </c>
    </row>
    <row r="8075" spans="1:21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690"/>
        <v>4720</v>
      </c>
      <c r="I8075" s="1"/>
      <c r="J8075" s="1">
        <v>1</v>
      </c>
      <c r="K8075" s="1">
        <f t="shared" si="688"/>
        <v>16156000</v>
      </c>
      <c r="L8075" s="1">
        <v>1</v>
      </c>
      <c r="M8075" s="1">
        <f t="shared" si="689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691"/>
        <v>9</v>
      </c>
      <c r="S8075">
        <v>0.18</v>
      </c>
      <c r="T8075">
        <v>2.3E-3</v>
      </c>
      <c r="U8075">
        <f t="shared" si="692"/>
        <v>1.3799999999999999E-3</v>
      </c>
    </row>
    <row r="8076" spans="1:21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690"/>
        <v>4720</v>
      </c>
      <c r="I8076" s="1"/>
      <c r="J8076" s="1">
        <v>1</v>
      </c>
      <c r="K8076" s="1">
        <f t="shared" si="688"/>
        <v>16158000</v>
      </c>
      <c r="L8076" s="1">
        <v>1</v>
      </c>
      <c r="M8076" s="1">
        <f t="shared" si="689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691"/>
        <v>9</v>
      </c>
      <c r="S8076">
        <v>0.18</v>
      </c>
      <c r="T8076">
        <v>2.3E-3</v>
      </c>
      <c r="U8076">
        <f t="shared" si="692"/>
        <v>1.3799999999999999E-3</v>
      </c>
    </row>
    <row r="8077" spans="1:21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690"/>
        <v>4720</v>
      </c>
      <c r="I8077" s="1"/>
      <c r="J8077" s="1">
        <v>1</v>
      </c>
      <c r="K8077" s="1">
        <f t="shared" si="688"/>
        <v>16160000</v>
      </c>
      <c r="L8077" s="1">
        <v>1</v>
      </c>
      <c r="M8077" s="1">
        <f t="shared" si="689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691"/>
        <v>9</v>
      </c>
      <c r="S8077">
        <v>0.18</v>
      </c>
      <c r="T8077">
        <v>2.3E-3</v>
      </c>
      <c r="U8077">
        <f t="shared" si="692"/>
        <v>1.3799999999999999E-3</v>
      </c>
    </row>
    <row r="8078" spans="1:21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690"/>
        <v>4730</v>
      </c>
      <c r="I8078" s="1"/>
      <c r="J8078" s="1">
        <v>1</v>
      </c>
      <c r="K8078" s="1">
        <f t="shared" si="688"/>
        <v>16162000</v>
      </c>
      <c r="L8078" s="1">
        <v>1</v>
      </c>
      <c r="M8078" s="1">
        <f t="shared" si="689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691"/>
        <v>9</v>
      </c>
      <c r="S8078">
        <v>0.18</v>
      </c>
      <c r="T8078">
        <v>2.3E-3</v>
      </c>
      <c r="U8078">
        <f t="shared" si="692"/>
        <v>1.3799999999999999E-3</v>
      </c>
    </row>
    <row r="8079" spans="1:21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690"/>
        <v>4730</v>
      </c>
      <c r="I8079" s="1"/>
      <c r="J8079" s="1">
        <v>1</v>
      </c>
      <c r="K8079" s="1">
        <f t="shared" si="688"/>
        <v>16164000</v>
      </c>
      <c r="L8079" s="1">
        <v>1</v>
      </c>
      <c r="M8079" s="1">
        <f t="shared" si="689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691"/>
        <v>9</v>
      </c>
      <c r="S8079">
        <v>0.18</v>
      </c>
      <c r="T8079">
        <v>2.3E-3</v>
      </c>
      <c r="U8079">
        <f t="shared" si="692"/>
        <v>1.3799999999999999E-3</v>
      </c>
    </row>
    <row r="8080" spans="1:21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690"/>
        <v>4730</v>
      </c>
      <c r="I8080" s="1"/>
      <c r="J8080" s="1">
        <v>1</v>
      </c>
      <c r="K8080" s="1">
        <f t="shared" si="688"/>
        <v>16166000</v>
      </c>
      <c r="L8080" s="1">
        <v>1</v>
      </c>
      <c r="M8080" s="1">
        <f t="shared" si="689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691"/>
        <v>9</v>
      </c>
      <c r="S8080">
        <v>0.18</v>
      </c>
      <c r="T8080">
        <v>2.3E-3</v>
      </c>
      <c r="U8080">
        <f t="shared" si="692"/>
        <v>1.3799999999999999E-3</v>
      </c>
    </row>
    <row r="8081" spans="1:21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690"/>
        <v>4730</v>
      </c>
      <c r="I8081" s="1"/>
      <c r="J8081" s="1">
        <v>1</v>
      </c>
      <c r="K8081" s="1">
        <f t="shared" si="688"/>
        <v>16168000</v>
      </c>
      <c r="L8081" s="1">
        <v>1</v>
      </c>
      <c r="M8081" s="1">
        <f t="shared" si="689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691"/>
        <v>9</v>
      </c>
      <c r="S8081">
        <v>0.18</v>
      </c>
      <c r="T8081">
        <v>2.3E-3</v>
      </c>
      <c r="U8081">
        <f t="shared" si="692"/>
        <v>1.3799999999999999E-3</v>
      </c>
    </row>
    <row r="8082" spans="1:21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690"/>
        <v>4730</v>
      </c>
      <c r="I8082" s="1"/>
      <c r="J8082" s="1">
        <v>1</v>
      </c>
      <c r="K8082" s="1">
        <f t="shared" si="688"/>
        <v>16170000</v>
      </c>
      <c r="L8082" s="1">
        <v>1</v>
      </c>
      <c r="M8082" s="1">
        <f t="shared" si="689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691"/>
        <v>9</v>
      </c>
      <c r="S8082">
        <v>0.18</v>
      </c>
      <c r="T8082">
        <v>2.3E-3</v>
      </c>
      <c r="U8082">
        <f t="shared" si="692"/>
        <v>1.3799999999999999E-3</v>
      </c>
    </row>
    <row r="8083" spans="1:21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690"/>
        <v>4730</v>
      </c>
      <c r="I8083" s="1"/>
      <c r="J8083" s="1">
        <v>1</v>
      </c>
      <c r="K8083" s="1">
        <f t="shared" si="688"/>
        <v>16172000</v>
      </c>
      <c r="L8083" s="1">
        <v>1</v>
      </c>
      <c r="M8083" s="1">
        <f t="shared" si="689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691"/>
        <v>9</v>
      </c>
      <c r="S8083">
        <v>0.18</v>
      </c>
      <c r="T8083">
        <v>2.3E-3</v>
      </c>
      <c r="U8083">
        <f t="shared" si="692"/>
        <v>1.3799999999999999E-3</v>
      </c>
    </row>
    <row r="8084" spans="1:21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690"/>
        <v>4730</v>
      </c>
      <c r="I8084" s="1"/>
      <c r="J8084" s="1">
        <v>1</v>
      </c>
      <c r="K8084" s="1">
        <f t="shared" si="688"/>
        <v>16174000</v>
      </c>
      <c r="L8084" s="1">
        <v>1</v>
      </c>
      <c r="M8084" s="1">
        <f t="shared" si="689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691"/>
        <v>9</v>
      </c>
      <c r="S8084">
        <v>0.18</v>
      </c>
      <c r="T8084">
        <v>2.3E-3</v>
      </c>
      <c r="U8084">
        <f t="shared" si="692"/>
        <v>1.3799999999999999E-3</v>
      </c>
    </row>
    <row r="8085" spans="1:21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690"/>
        <v>4730</v>
      </c>
      <c r="I8085" s="1"/>
      <c r="J8085" s="1">
        <v>1</v>
      </c>
      <c r="K8085" s="1">
        <f t="shared" si="688"/>
        <v>16176000</v>
      </c>
      <c r="L8085" s="1">
        <v>1</v>
      </c>
      <c r="M8085" s="1">
        <f t="shared" si="689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691"/>
        <v>9</v>
      </c>
      <c r="S8085">
        <v>0.18</v>
      </c>
      <c r="T8085">
        <v>2.3E-3</v>
      </c>
      <c r="U8085">
        <f t="shared" si="692"/>
        <v>1.3799999999999999E-3</v>
      </c>
    </row>
    <row r="8086" spans="1:21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690"/>
        <v>4730</v>
      </c>
      <c r="I8086" s="1"/>
      <c r="J8086" s="1">
        <v>1</v>
      </c>
      <c r="K8086" s="1">
        <f t="shared" si="688"/>
        <v>16178000</v>
      </c>
      <c r="L8086" s="1">
        <v>1</v>
      </c>
      <c r="M8086" s="1">
        <f t="shared" si="689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691"/>
        <v>9</v>
      </c>
      <c r="S8086">
        <v>0.18</v>
      </c>
      <c r="T8086">
        <v>2.3E-3</v>
      </c>
      <c r="U8086">
        <f t="shared" si="692"/>
        <v>1.3799999999999999E-3</v>
      </c>
    </row>
    <row r="8087" spans="1:21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690"/>
        <v>4730</v>
      </c>
      <c r="I8087" s="1"/>
      <c r="J8087" s="1">
        <v>1</v>
      </c>
      <c r="K8087" s="1">
        <f t="shared" si="688"/>
        <v>16180000</v>
      </c>
      <c r="L8087" s="1">
        <v>1</v>
      </c>
      <c r="M8087" s="1">
        <f t="shared" si="689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691"/>
        <v>9</v>
      </c>
      <c r="S8087">
        <v>0.18</v>
      </c>
      <c r="T8087">
        <v>2.3E-3</v>
      </c>
      <c r="U8087">
        <f t="shared" si="692"/>
        <v>1.3799999999999999E-3</v>
      </c>
    </row>
    <row r="8088" spans="1:21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690"/>
        <v>4730</v>
      </c>
      <c r="I8088" s="1"/>
      <c r="J8088" s="1">
        <v>1</v>
      </c>
      <c r="K8088" s="1">
        <f t="shared" si="688"/>
        <v>16182000</v>
      </c>
      <c r="L8088" s="1">
        <v>1</v>
      </c>
      <c r="M8088" s="1">
        <f t="shared" si="689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691"/>
        <v>9</v>
      </c>
      <c r="S8088">
        <v>0.18</v>
      </c>
      <c r="T8088">
        <v>2.3E-3</v>
      </c>
      <c r="U8088">
        <f t="shared" si="692"/>
        <v>1.3799999999999999E-3</v>
      </c>
    </row>
    <row r="8089" spans="1:21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690"/>
        <v>4730</v>
      </c>
      <c r="I8089" s="1"/>
      <c r="J8089" s="1">
        <v>1</v>
      </c>
      <c r="K8089" s="1">
        <f t="shared" si="688"/>
        <v>16184000</v>
      </c>
      <c r="L8089" s="1">
        <v>1</v>
      </c>
      <c r="M8089" s="1">
        <f t="shared" si="689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691"/>
        <v>9</v>
      </c>
      <c r="S8089">
        <v>0.18</v>
      </c>
      <c r="T8089">
        <v>2.3E-3</v>
      </c>
      <c r="U8089">
        <f t="shared" si="692"/>
        <v>1.3799999999999999E-3</v>
      </c>
    </row>
    <row r="8090" spans="1:21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690"/>
        <v>4730</v>
      </c>
      <c r="I8090" s="1"/>
      <c r="J8090" s="1">
        <v>1</v>
      </c>
      <c r="K8090" s="1">
        <f t="shared" si="688"/>
        <v>16186000</v>
      </c>
      <c r="L8090" s="1">
        <v>1</v>
      </c>
      <c r="M8090" s="1">
        <f t="shared" si="689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691"/>
        <v>9</v>
      </c>
      <c r="S8090">
        <v>0.18</v>
      </c>
      <c r="T8090">
        <v>2.3E-3</v>
      </c>
      <c r="U8090">
        <f t="shared" si="692"/>
        <v>1.3799999999999999E-3</v>
      </c>
    </row>
    <row r="8091" spans="1:21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690"/>
        <v>4730</v>
      </c>
      <c r="I8091" s="1"/>
      <c r="J8091" s="1">
        <v>1</v>
      </c>
      <c r="K8091" s="1">
        <f t="shared" si="688"/>
        <v>16188000</v>
      </c>
      <c r="L8091" s="1">
        <v>1</v>
      </c>
      <c r="M8091" s="1">
        <f t="shared" si="689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691"/>
        <v>9</v>
      </c>
      <c r="S8091">
        <v>0.18</v>
      </c>
      <c r="T8091">
        <v>2.3E-3</v>
      </c>
      <c r="U8091">
        <f t="shared" si="692"/>
        <v>1.3799999999999999E-3</v>
      </c>
    </row>
    <row r="8092" spans="1:21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690"/>
        <v>4730</v>
      </c>
      <c r="I8092" s="1"/>
      <c r="J8092" s="1">
        <v>1</v>
      </c>
      <c r="K8092" s="1">
        <f t="shared" si="688"/>
        <v>16190000</v>
      </c>
      <c r="L8092" s="1">
        <v>1</v>
      </c>
      <c r="M8092" s="1">
        <f t="shared" si="689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691"/>
        <v>9</v>
      </c>
      <c r="S8092">
        <v>0.18</v>
      </c>
      <c r="T8092">
        <v>2.3E-3</v>
      </c>
      <c r="U8092">
        <f t="shared" si="692"/>
        <v>1.3799999999999999E-3</v>
      </c>
    </row>
    <row r="8093" spans="1:21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690"/>
        <v>4730</v>
      </c>
      <c r="I8093" s="1"/>
      <c r="J8093" s="1">
        <v>1</v>
      </c>
      <c r="K8093" s="1">
        <f t="shared" si="688"/>
        <v>16192000</v>
      </c>
      <c r="L8093" s="1">
        <v>1</v>
      </c>
      <c r="M8093" s="1">
        <f t="shared" si="689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691"/>
        <v>9</v>
      </c>
      <c r="S8093">
        <v>0.18</v>
      </c>
      <c r="T8093">
        <v>2.3E-3</v>
      </c>
      <c r="U8093">
        <f t="shared" si="692"/>
        <v>1.3799999999999999E-3</v>
      </c>
    </row>
    <row r="8094" spans="1:21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690"/>
        <v>4730</v>
      </c>
      <c r="I8094" s="1"/>
      <c r="J8094" s="1">
        <v>1</v>
      </c>
      <c r="K8094" s="1">
        <f t="shared" si="688"/>
        <v>16194000</v>
      </c>
      <c r="L8094" s="1">
        <v>1</v>
      </c>
      <c r="M8094" s="1">
        <f t="shared" si="689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691"/>
        <v>9</v>
      </c>
      <c r="S8094">
        <v>0.18</v>
      </c>
      <c r="T8094">
        <v>2.3E-3</v>
      </c>
      <c r="U8094">
        <f t="shared" si="692"/>
        <v>1.3799999999999999E-3</v>
      </c>
    </row>
    <row r="8095" spans="1:21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690"/>
        <v>4730</v>
      </c>
      <c r="I8095" s="1"/>
      <c r="J8095" s="1">
        <v>1</v>
      </c>
      <c r="K8095" s="1">
        <f t="shared" si="688"/>
        <v>16196000</v>
      </c>
      <c r="L8095" s="1">
        <v>1</v>
      </c>
      <c r="M8095" s="1">
        <f t="shared" si="689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691"/>
        <v>9</v>
      </c>
      <c r="S8095">
        <v>0.18</v>
      </c>
      <c r="T8095">
        <v>2.3E-3</v>
      </c>
      <c r="U8095">
        <f t="shared" si="692"/>
        <v>1.3799999999999999E-3</v>
      </c>
    </row>
    <row r="8096" spans="1:21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690"/>
        <v>4730</v>
      </c>
      <c r="I8096" s="1"/>
      <c r="J8096" s="1">
        <v>1</v>
      </c>
      <c r="K8096" s="1">
        <f t="shared" si="688"/>
        <v>16198000</v>
      </c>
      <c r="L8096" s="1">
        <v>1</v>
      </c>
      <c r="M8096" s="1">
        <f t="shared" si="689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691"/>
        <v>9</v>
      </c>
      <c r="S8096">
        <v>0.18</v>
      </c>
      <c r="T8096">
        <v>2.3E-3</v>
      </c>
      <c r="U8096">
        <f t="shared" si="692"/>
        <v>1.3799999999999999E-3</v>
      </c>
    </row>
    <row r="8097" spans="1:21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690"/>
        <v>4730</v>
      </c>
      <c r="I8097" s="1"/>
      <c r="J8097" s="1">
        <v>1</v>
      </c>
      <c r="K8097" s="1">
        <f t="shared" si="688"/>
        <v>16200000</v>
      </c>
      <c r="L8097" s="1">
        <v>1</v>
      </c>
      <c r="M8097" s="1">
        <f t="shared" si="689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691"/>
        <v>9</v>
      </c>
      <c r="S8097">
        <v>0.18</v>
      </c>
      <c r="T8097">
        <v>2.3E-3</v>
      </c>
      <c r="U8097">
        <f t="shared" si="692"/>
        <v>1.3799999999999999E-3</v>
      </c>
    </row>
    <row r="8098" spans="1:21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690"/>
        <v>4730</v>
      </c>
      <c r="I8098" s="1"/>
      <c r="J8098" s="1">
        <v>1</v>
      </c>
      <c r="K8098" s="1">
        <f t="shared" si="688"/>
        <v>16202000</v>
      </c>
      <c r="L8098" s="1">
        <v>1</v>
      </c>
      <c r="M8098" s="1">
        <f t="shared" si="689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691"/>
        <v>9</v>
      </c>
      <c r="S8098">
        <v>0.18</v>
      </c>
      <c r="T8098">
        <v>2.3E-3</v>
      </c>
      <c r="U8098">
        <f t="shared" si="692"/>
        <v>1.3799999999999999E-3</v>
      </c>
    </row>
    <row r="8099" spans="1:21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690"/>
        <v>4730</v>
      </c>
      <c r="I8099" s="1"/>
      <c r="J8099" s="1">
        <v>1</v>
      </c>
      <c r="K8099" s="1">
        <f t="shared" si="688"/>
        <v>16204000</v>
      </c>
      <c r="L8099" s="1">
        <v>1</v>
      </c>
      <c r="M8099" s="1">
        <f t="shared" si="689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691"/>
        <v>9</v>
      </c>
      <c r="S8099">
        <v>0.18</v>
      </c>
      <c r="T8099">
        <v>2.3E-3</v>
      </c>
      <c r="U8099">
        <f t="shared" si="692"/>
        <v>1.3799999999999999E-3</v>
      </c>
    </row>
    <row r="8100" spans="1:21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690"/>
        <v>4730</v>
      </c>
      <c r="I8100" s="1"/>
      <c r="J8100" s="1">
        <v>1</v>
      </c>
      <c r="K8100" s="1">
        <f t="shared" si="688"/>
        <v>16206000</v>
      </c>
      <c r="L8100" s="1">
        <v>1</v>
      </c>
      <c r="M8100" s="1">
        <f t="shared" si="689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691"/>
        <v>9</v>
      </c>
      <c r="S8100">
        <v>0.18</v>
      </c>
      <c r="T8100">
        <v>2.3E-3</v>
      </c>
      <c r="U8100">
        <f t="shared" si="692"/>
        <v>1.3799999999999999E-3</v>
      </c>
    </row>
    <row r="8101" spans="1:21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690"/>
        <v>4730</v>
      </c>
      <c r="I8101" s="1"/>
      <c r="J8101" s="1">
        <v>1</v>
      </c>
      <c r="K8101" s="1">
        <f t="shared" si="688"/>
        <v>16208000</v>
      </c>
      <c r="L8101" s="1">
        <v>1</v>
      </c>
      <c r="M8101" s="1">
        <f t="shared" si="689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691"/>
        <v>9</v>
      </c>
      <c r="S8101">
        <v>0.18</v>
      </c>
      <c r="T8101">
        <v>2.3E-3</v>
      </c>
      <c r="U8101">
        <f t="shared" si="692"/>
        <v>1.3799999999999999E-3</v>
      </c>
    </row>
    <row r="8102" spans="1:21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690"/>
        <v>4730</v>
      </c>
      <c r="I8102" s="1"/>
      <c r="J8102" s="1">
        <v>1</v>
      </c>
      <c r="K8102" s="1">
        <f t="shared" si="688"/>
        <v>16210000</v>
      </c>
      <c r="L8102" s="1">
        <v>1</v>
      </c>
      <c r="M8102" s="1">
        <f t="shared" si="689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691"/>
        <v>9</v>
      </c>
      <c r="S8102">
        <v>0.18</v>
      </c>
      <c r="T8102">
        <v>2.3E-3</v>
      </c>
      <c r="U8102">
        <f t="shared" si="692"/>
        <v>1.3799999999999999E-3</v>
      </c>
    </row>
    <row r="8103" spans="1:21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690"/>
        <v>4740</v>
      </c>
      <c r="J8103" s="2">
        <v>1</v>
      </c>
      <c r="K8103" s="2">
        <f t="shared" si="688"/>
        <v>16212000</v>
      </c>
      <c r="L8103" s="2">
        <v>1</v>
      </c>
      <c r="M8103" s="2">
        <f t="shared" si="689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691"/>
        <v>9</v>
      </c>
      <c r="S8103">
        <v>0.18</v>
      </c>
      <c r="T8103">
        <v>2.3E-3</v>
      </c>
      <c r="U8103">
        <f t="shared" si="692"/>
        <v>1.3799999999999999E-3</v>
      </c>
    </row>
    <row r="8104" spans="1:21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690"/>
        <v>4740</v>
      </c>
      <c r="J8104" s="2">
        <v>1</v>
      </c>
      <c r="K8104" s="2">
        <f t="shared" si="688"/>
        <v>16214000</v>
      </c>
      <c r="L8104" s="2">
        <v>1</v>
      </c>
      <c r="M8104" s="2">
        <f t="shared" si="689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691"/>
        <v>9</v>
      </c>
      <c r="S8104">
        <v>0.18</v>
      </c>
      <c r="T8104">
        <v>2.3E-3</v>
      </c>
      <c r="U8104">
        <f t="shared" si="692"/>
        <v>1.3799999999999999E-3</v>
      </c>
    </row>
    <row r="8105" spans="1:21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690"/>
        <v>4740</v>
      </c>
      <c r="J8105" s="2">
        <v>1</v>
      </c>
      <c r="K8105" s="2">
        <f t="shared" si="688"/>
        <v>16216000</v>
      </c>
      <c r="L8105" s="2">
        <v>1</v>
      </c>
      <c r="M8105" s="2">
        <f t="shared" si="689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691"/>
        <v>9</v>
      </c>
      <c r="S8105">
        <v>0.18</v>
      </c>
      <c r="T8105">
        <v>2.3E-3</v>
      </c>
      <c r="U8105">
        <f t="shared" si="692"/>
        <v>1.3799999999999999E-3</v>
      </c>
    </row>
    <row r="8106" spans="1:21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690"/>
        <v>4740</v>
      </c>
      <c r="J8106" s="2">
        <v>1</v>
      </c>
      <c r="K8106" s="2">
        <f t="shared" si="688"/>
        <v>16218000</v>
      </c>
      <c r="L8106" s="2">
        <v>1</v>
      </c>
      <c r="M8106" s="2">
        <f t="shared" si="689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691"/>
        <v>9</v>
      </c>
      <c r="S8106">
        <v>0.18</v>
      </c>
      <c r="T8106">
        <v>2.3E-3</v>
      </c>
      <c r="U8106">
        <f t="shared" si="692"/>
        <v>1.3799999999999999E-3</v>
      </c>
    </row>
    <row r="8107" spans="1:21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690"/>
        <v>4740</v>
      </c>
      <c r="J8107" s="2">
        <v>1</v>
      </c>
      <c r="K8107" s="2">
        <f t="shared" si="688"/>
        <v>16220000</v>
      </c>
      <c r="L8107" s="2">
        <v>1</v>
      </c>
      <c r="M8107" s="2">
        <f t="shared" si="689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691"/>
        <v>9</v>
      </c>
      <c r="S8107">
        <v>0.18</v>
      </c>
      <c r="T8107">
        <v>2.3E-3</v>
      </c>
      <c r="U8107">
        <f t="shared" si="692"/>
        <v>1.3799999999999999E-3</v>
      </c>
    </row>
    <row r="8108" spans="1:21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690"/>
        <v>4740</v>
      </c>
      <c r="J8108" s="2">
        <v>1</v>
      </c>
      <c r="K8108" s="2">
        <f t="shared" si="688"/>
        <v>16222000</v>
      </c>
      <c r="L8108" s="2">
        <v>1</v>
      </c>
      <c r="M8108" s="2">
        <f t="shared" si="689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691"/>
        <v>9</v>
      </c>
      <c r="S8108">
        <v>0.18</v>
      </c>
      <c r="T8108">
        <v>2.3E-3</v>
      </c>
      <c r="U8108">
        <f t="shared" si="692"/>
        <v>1.3799999999999999E-3</v>
      </c>
    </row>
    <row r="8109" spans="1:21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690"/>
        <v>4740</v>
      </c>
      <c r="J8109" s="2">
        <v>1</v>
      </c>
      <c r="K8109" s="2">
        <f t="shared" si="688"/>
        <v>16224000</v>
      </c>
      <c r="L8109" s="2">
        <v>1</v>
      </c>
      <c r="M8109" s="2">
        <f t="shared" si="689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691"/>
        <v>9</v>
      </c>
      <c r="S8109">
        <v>0.18</v>
      </c>
      <c r="T8109">
        <v>2.3E-3</v>
      </c>
      <c r="U8109">
        <f t="shared" si="692"/>
        <v>1.3799999999999999E-3</v>
      </c>
    </row>
    <row r="8110" spans="1:21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690"/>
        <v>4740</v>
      </c>
      <c r="J8110" s="2">
        <v>1</v>
      </c>
      <c r="K8110" s="2">
        <f t="shared" si="688"/>
        <v>16226000</v>
      </c>
      <c r="L8110" s="2">
        <v>1</v>
      </c>
      <c r="M8110" s="2">
        <f t="shared" si="689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691"/>
        <v>9</v>
      </c>
      <c r="S8110">
        <v>0.18</v>
      </c>
      <c r="T8110">
        <v>2.3E-3</v>
      </c>
      <c r="U8110">
        <f t="shared" si="692"/>
        <v>1.3799999999999999E-3</v>
      </c>
    </row>
    <row r="8111" spans="1:21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690"/>
        <v>4740</v>
      </c>
      <c r="J8111" s="2">
        <v>1</v>
      </c>
      <c r="K8111" s="2">
        <f t="shared" si="688"/>
        <v>16228000</v>
      </c>
      <c r="L8111" s="2">
        <v>1</v>
      </c>
      <c r="M8111" s="2">
        <f t="shared" si="689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691"/>
        <v>9</v>
      </c>
      <c r="S8111">
        <v>0.18</v>
      </c>
      <c r="T8111">
        <v>2.3E-3</v>
      </c>
      <c r="U8111">
        <f t="shared" si="692"/>
        <v>1.3799999999999999E-3</v>
      </c>
    </row>
    <row r="8112" spans="1:21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690"/>
        <v>4740</v>
      </c>
      <c r="J8112" s="2">
        <v>1</v>
      </c>
      <c r="K8112" s="2">
        <f t="shared" si="688"/>
        <v>16230000</v>
      </c>
      <c r="L8112" s="2">
        <v>1</v>
      </c>
      <c r="M8112" s="2">
        <f t="shared" si="689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691"/>
        <v>9</v>
      </c>
      <c r="S8112">
        <v>0.18</v>
      </c>
      <c r="T8112">
        <v>2.3E-3</v>
      </c>
      <c r="U8112">
        <f t="shared" si="692"/>
        <v>1.3799999999999999E-3</v>
      </c>
    </row>
    <row r="8113" spans="1:21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690"/>
        <v>4740</v>
      </c>
      <c r="J8113" s="2">
        <v>1</v>
      </c>
      <c r="K8113" s="2">
        <f t="shared" si="688"/>
        <v>16232000</v>
      </c>
      <c r="L8113" s="2">
        <v>1</v>
      </c>
      <c r="M8113" s="2">
        <f t="shared" si="689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691"/>
        <v>9</v>
      </c>
      <c r="S8113">
        <v>0.18</v>
      </c>
      <c r="T8113">
        <v>2.3E-3</v>
      </c>
      <c r="U8113">
        <f t="shared" si="692"/>
        <v>1.3799999999999999E-3</v>
      </c>
    </row>
    <row r="8114" spans="1:21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690"/>
        <v>4740</v>
      </c>
      <c r="J8114" s="2">
        <v>1</v>
      </c>
      <c r="K8114" s="2">
        <f t="shared" si="688"/>
        <v>16234000</v>
      </c>
      <c r="L8114" s="2">
        <v>1</v>
      </c>
      <c r="M8114" s="2">
        <f t="shared" si="689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691"/>
        <v>9</v>
      </c>
      <c r="S8114">
        <v>0.18</v>
      </c>
      <c r="T8114">
        <v>2.3E-3</v>
      </c>
      <c r="U8114">
        <f t="shared" si="692"/>
        <v>1.3799999999999999E-3</v>
      </c>
    </row>
    <row r="8115" spans="1:21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690"/>
        <v>4740</v>
      </c>
      <c r="J8115" s="2">
        <v>1</v>
      </c>
      <c r="K8115" s="2">
        <f t="shared" si="688"/>
        <v>16236000</v>
      </c>
      <c r="L8115" s="2">
        <v>1</v>
      </c>
      <c r="M8115" s="2">
        <f t="shared" si="689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691"/>
        <v>9</v>
      </c>
      <c r="S8115">
        <v>0.18</v>
      </c>
      <c r="T8115">
        <v>2.3E-3</v>
      </c>
      <c r="U8115">
        <f t="shared" si="692"/>
        <v>1.3799999999999999E-3</v>
      </c>
    </row>
    <row r="8116" spans="1:21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690"/>
        <v>4740</v>
      </c>
      <c r="J8116" s="2">
        <v>1</v>
      </c>
      <c r="K8116" s="2">
        <f t="shared" si="688"/>
        <v>16238000</v>
      </c>
      <c r="L8116" s="2">
        <v>1</v>
      </c>
      <c r="M8116" s="2">
        <f t="shared" si="689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691"/>
        <v>9</v>
      </c>
      <c r="S8116">
        <v>0.18</v>
      </c>
      <c r="T8116">
        <v>2.3E-3</v>
      </c>
      <c r="U8116">
        <f t="shared" si="692"/>
        <v>1.3799999999999999E-3</v>
      </c>
    </row>
    <row r="8117" spans="1:21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690"/>
        <v>4740</v>
      </c>
      <c r="J8117" s="2">
        <v>1</v>
      </c>
      <c r="K8117" s="2">
        <f t="shared" si="688"/>
        <v>16240000</v>
      </c>
      <c r="L8117" s="2">
        <v>1</v>
      </c>
      <c r="M8117" s="2">
        <f t="shared" si="689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691"/>
        <v>9</v>
      </c>
      <c r="S8117">
        <v>0.18</v>
      </c>
      <c r="T8117">
        <v>2.3E-3</v>
      </c>
      <c r="U8117">
        <f t="shared" si="692"/>
        <v>1.3799999999999999E-3</v>
      </c>
    </row>
    <row r="8118" spans="1:21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690"/>
        <v>4740</v>
      </c>
      <c r="J8118" s="2">
        <v>1</v>
      </c>
      <c r="K8118" s="2">
        <f t="shared" si="688"/>
        <v>16242000</v>
      </c>
      <c r="L8118" s="2">
        <v>1</v>
      </c>
      <c r="M8118" s="2">
        <f t="shared" si="689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691"/>
        <v>9</v>
      </c>
      <c r="S8118">
        <v>0.18</v>
      </c>
      <c r="T8118">
        <v>2.3E-3</v>
      </c>
      <c r="U8118">
        <f t="shared" si="692"/>
        <v>1.3799999999999999E-3</v>
      </c>
    </row>
    <row r="8119" spans="1:21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690"/>
        <v>4740</v>
      </c>
      <c r="J8119" s="2">
        <v>1</v>
      </c>
      <c r="K8119" s="2">
        <f t="shared" si="688"/>
        <v>16244000</v>
      </c>
      <c r="L8119" s="2">
        <v>1</v>
      </c>
      <c r="M8119" s="2">
        <f t="shared" si="689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691"/>
        <v>9</v>
      </c>
      <c r="S8119">
        <v>0.18</v>
      </c>
      <c r="T8119">
        <v>2.3E-3</v>
      </c>
      <c r="U8119">
        <f t="shared" si="692"/>
        <v>1.3799999999999999E-3</v>
      </c>
    </row>
    <row r="8120" spans="1:21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690"/>
        <v>4740</v>
      </c>
      <c r="J8120" s="2">
        <v>1</v>
      </c>
      <c r="K8120" s="2">
        <f t="shared" si="688"/>
        <v>16246000</v>
      </c>
      <c r="L8120" s="2">
        <v>1</v>
      </c>
      <c r="M8120" s="2">
        <f t="shared" si="689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691"/>
        <v>9</v>
      </c>
      <c r="S8120">
        <v>0.18</v>
      </c>
      <c r="T8120">
        <v>2.3E-3</v>
      </c>
      <c r="U8120">
        <f t="shared" si="692"/>
        <v>1.3799999999999999E-3</v>
      </c>
    </row>
    <row r="8121" spans="1:21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690"/>
        <v>4740</v>
      </c>
      <c r="J8121" s="2">
        <v>1</v>
      </c>
      <c r="K8121" s="2">
        <f t="shared" si="688"/>
        <v>16248000</v>
      </c>
      <c r="L8121" s="2">
        <v>1</v>
      </c>
      <c r="M8121" s="2">
        <f t="shared" si="689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691"/>
        <v>9</v>
      </c>
      <c r="S8121">
        <v>0.18</v>
      </c>
      <c r="T8121">
        <v>2.3E-3</v>
      </c>
      <c r="U8121">
        <f t="shared" si="692"/>
        <v>1.3799999999999999E-3</v>
      </c>
    </row>
    <row r="8122" spans="1:21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690"/>
        <v>4740</v>
      </c>
      <c r="J8122" s="2">
        <v>1</v>
      </c>
      <c r="K8122" s="2">
        <f t="shared" si="688"/>
        <v>16250000</v>
      </c>
      <c r="L8122" s="2">
        <v>1</v>
      </c>
      <c r="M8122" s="2">
        <f t="shared" si="689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691"/>
        <v>9</v>
      </c>
      <c r="S8122">
        <v>0.18</v>
      </c>
      <c r="T8122">
        <v>2.3E-3</v>
      </c>
      <c r="U8122">
        <f t="shared" si="692"/>
        <v>1.3799999999999999E-3</v>
      </c>
    </row>
    <row r="8123" spans="1:21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690"/>
        <v>4740</v>
      </c>
      <c r="J8123" s="2">
        <v>1</v>
      </c>
      <c r="K8123" s="2">
        <f t="shared" ref="K8123:K8186" si="693">10000+A8123*2000</f>
        <v>16252000</v>
      </c>
      <c r="L8123" s="2">
        <v>1</v>
      </c>
      <c r="M8123" s="2">
        <f t="shared" ref="M8123:M8186" si="694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691"/>
        <v>9</v>
      </c>
      <c r="S8123">
        <v>0.18</v>
      </c>
      <c r="T8123">
        <v>2.3E-3</v>
      </c>
      <c r="U8123">
        <f t="shared" si="692"/>
        <v>1.3799999999999999E-3</v>
      </c>
    </row>
    <row r="8124" spans="1:21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695">ROUNDDOWN(A8123/50*20+1500,-1)</f>
        <v>4740</v>
      </c>
      <c r="J8124" s="2">
        <v>1</v>
      </c>
      <c r="K8124" s="2">
        <f t="shared" si="693"/>
        <v>16254000</v>
      </c>
      <c r="L8124" s="2">
        <v>1</v>
      </c>
      <c r="M8124" s="2">
        <f t="shared" si="694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691"/>
        <v>9</v>
      </c>
      <c r="S8124">
        <v>0.18</v>
      </c>
      <c r="T8124">
        <v>2.3E-3</v>
      </c>
      <c r="U8124">
        <f t="shared" si="692"/>
        <v>1.3799999999999999E-3</v>
      </c>
    </row>
    <row r="8125" spans="1:21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695"/>
        <v>4740</v>
      </c>
      <c r="J8125" s="2">
        <v>1</v>
      </c>
      <c r="K8125" s="2">
        <f t="shared" si="693"/>
        <v>16256000</v>
      </c>
      <c r="L8125" s="2">
        <v>1</v>
      </c>
      <c r="M8125" s="2">
        <f t="shared" si="694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691"/>
        <v>9</v>
      </c>
      <c r="S8125">
        <v>0.18</v>
      </c>
      <c r="T8125">
        <v>2.3E-3</v>
      </c>
      <c r="U8125">
        <f t="shared" si="692"/>
        <v>1.3799999999999999E-3</v>
      </c>
    </row>
    <row r="8126" spans="1:21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695"/>
        <v>4740</v>
      </c>
      <c r="J8126" s="2">
        <v>1</v>
      </c>
      <c r="K8126" s="2">
        <f t="shared" si="693"/>
        <v>16258000</v>
      </c>
      <c r="L8126" s="2">
        <v>1</v>
      </c>
      <c r="M8126" s="2">
        <f t="shared" si="694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691"/>
        <v>9</v>
      </c>
      <c r="S8126">
        <v>0.18</v>
      </c>
      <c r="T8126">
        <v>2.3E-3</v>
      </c>
      <c r="U8126">
        <f t="shared" si="692"/>
        <v>1.3799999999999999E-3</v>
      </c>
    </row>
    <row r="8127" spans="1:21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695"/>
        <v>4740</v>
      </c>
      <c r="J8127" s="2">
        <v>1</v>
      </c>
      <c r="K8127" s="2">
        <f t="shared" si="693"/>
        <v>16260000</v>
      </c>
      <c r="L8127" s="2">
        <v>1</v>
      </c>
      <c r="M8127" s="2">
        <f t="shared" si="694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691"/>
        <v>9</v>
      </c>
      <c r="S8127">
        <v>0.18</v>
      </c>
      <c r="T8127">
        <v>2.3E-3</v>
      </c>
      <c r="U8127">
        <f t="shared" si="692"/>
        <v>1.3799999999999999E-3</v>
      </c>
    </row>
    <row r="8128" spans="1:21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695"/>
        <v>4750</v>
      </c>
      <c r="J8128" s="2">
        <v>1</v>
      </c>
      <c r="K8128" s="2">
        <f t="shared" si="693"/>
        <v>16262000</v>
      </c>
      <c r="L8128" s="2">
        <v>1</v>
      </c>
      <c r="M8128" s="2">
        <f t="shared" si="694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691"/>
        <v>9</v>
      </c>
      <c r="S8128">
        <v>0.18</v>
      </c>
      <c r="T8128">
        <v>2.3E-3</v>
      </c>
      <c r="U8128">
        <f t="shared" si="692"/>
        <v>1.3799999999999999E-3</v>
      </c>
    </row>
    <row r="8129" spans="1:21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695"/>
        <v>4750</v>
      </c>
      <c r="J8129" s="2">
        <v>1</v>
      </c>
      <c r="K8129" s="2">
        <f t="shared" si="693"/>
        <v>16264000</v>
      </c>
      <c r="L8129" s="2">
        <v>1</v>
      </c>
      <c r="M8129" s="2">
        <f t="shared" si="694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691"/>
        <v>9</v>
      </c>
      <c r="S8129">
        <v>0.18</v>
      </c>
      <c r="T8129">
        <v>2.3E-3</v>
      </c>
      <c r="U8129">
        <f t="shared" si="692"/>
        <v>1.3799999999999999E-3</v>
      </c>
    </row>
    <row r="8130" spans="1:21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695"/>
        <v>4750</v>
      </c>
      <c r="J8130" s="2">
        <v>1</v>
      </c>
      <c r="K8130" s="2">
        <f t="shared" si="693"/>
        <v>16266000</v>
      </c>
      <c r="L8130" s="2">
        <v>1</v>
      </c>
      <c r="M8130" s="2">
        <f t="shared" si="694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691"/>
        <v>9</v>
      </c>
      <c r="S8130">
        <v>0.18</v>
      </c>
      <c r="T8130">
        <v>2.3E-3</v>
      </c>
      <c r="U8130">
        <f t="shared" si="692"/>
        <v>1.3799999999999999E-3</v>
      </c>
    </row>
    <row r="8131" spans="1:21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695"/>
        <v>4750</v>
      </c>
      <c r="J8131" s="2">
        <v>1</v>
      </c>
      <c r="K8131" s="2">
        <f t="shared" si="693"/>
        <v>16268000</v>
      </c>
      <c r="L8131" s="2">
        <v>1</v>
      </c>
      <c r="M8131" s="2">
        <f t="shared" si="694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696">QUOTIENT(A8131,1000)+1</f>
        <v>9</v>
      </c>
      <c r="S8131">
        <v>0.18</v>
      </c>
      <c r="T8131">
        <v>2.3E-3</v>
      </c>
      <c r="U8131">
        <f t="shared" si="692"/>
        <v>1.3799999999999999E-3</v>
      </c>
    </row>
    <row r="8132" spans="1:21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695"/>
        <v>4750</v>
      </c>
      <c r="J8132" s="2">
        <v>1</v>
      </c>
      <c r="K8132" s="2">
        <f t="shared" si="693"/>
        <v>16270000</v>
      </c>
      <c r="L8132" s="2">
        <v>1</v>
      </c>
      <c r="M8132" s="2">
        <f t="shared" si="694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696"/>
        <v>9</v>
      </c>
      <c r="S8132">
        <v>0.18</v>
      </c>
      <c r="T8132">
        <v>2.3E-3</v>
      </c>
      <c r="U8132">
        <f t="shared" ref="U8132:U8195" si="697">T8132*0.6</f>
        <v>1.3799999999999999E-3</v>
      </c>
    </row>
    <row r="8133" spans="1:21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695"/>
        <v>4750</v>
      </c>
      <c r="J8133" s="2">
        <v>1</v>
      </c>
      <c r="K8133" s="2">
        <f t="shared" si="693"/>
        <v>16272000</v>
      </c>
      <c r="L8133" s="2">
        <v>1</v>
      </c>
      <c r="M8133" s="2">
        <f t="shared" si="694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696"/>
        <v>9</v>
      </c>
      <c r="S8133">
        <v>0.18</v>
      </c>
      <c r="T8133">
        <v>2.3E-3</v>
      </c>
      <c r="U8133">
        <f t="shared" si="697"/>
        <v>1.3799999999999999E-3</v>
      </c>
    </row>
    <row r="8134" spans="1:21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695"/>
        <v>4750</v>
      </c>
      <c r="J8134" s="2">
        <v>1</v>
      </c>
      <c r="K8134" s="2">
        <f t="shared" si="693"/>
        <v>16274000</v>
      </c>
      <c r="L8134" s="2">
        <v>1</v>
      </c>
      <c r="M8134" s="2">
        <f t="shared" si="694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696"/>
        <v>9</v>
      </c>
      <c r="S8134">
        <v>0.18</v>
      </c>
      <c r="T8134">
        <v>2.3E-3</v>
      </c>
      <c r="U8134">
        <f t="shared" si="697"/>
        <v>1.3799999999999999E-3</v>
      </c>
    </row>
    <row r="8135" spans="1:21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695"/>
        <v>4750</v>
      </c>
      <c r="J8135" s="2">
        <v>1</v>
      </c>
      <c r="K8135" s="2">
        <f t="shared" si="693"/>
        <v>16276000</v>
      </c>
      <c r="L8135" s="2">
        <v>1</v>
      </c>
      <c r="M8135" s="2">
        <f t="shared" si="694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696"/>
        <v>9</v>
      </c>
      <c r="S8135">
        <v>0.18</v>
      </c>
      <c r="T8135">
        <v>2.3E-3</v>
      </c>
      <c r="U8135">
        <f t="shared" si="697"/>
        <v>1.3799999999999999E-3</v>
      </c>
    </row>
    <row r="8136" spans="1:21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695"/>
        <v>4750</v>
      </c>
      <c r="J8136" s="2">
        <v>1</v>
      </c>
      <c r="K8136" s="2">
        <f t="shared" si="693"/>
        <v>16278000</v>
      </c>
      <c r="L8136" s="2">
        <v>1</v>
      </c>
      <c r="M8136" s="2">
        <f t="shared" si="694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696"/>
        <v>9</v>
      </c>
      <c r="S8136">
        <v>0.18</v>
      </c>
      <c r="T8136">
        <v>2.3E-3</v>
      </c>
      <c r="U8136">
        <f t="shared" si="697"/>
        <v>1.3799999999999999E-3</v>
      </c>
    </row>
    <row r="8137" spans="1:21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695"/>
        <v>4750</v>
      </c>
      <c r="J8137" s="2">
        <v>1</v>
      </c>
      <c r="K8137" s="2">
        <f t="shared" si="693"/>
        <v>16280000</v>
      </c>
      <c r="L8137" s="2">
        <v>1</v>
      </c>
      <c r="M8137" s="2">
        <f t="shared" si="694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696"/>
        <v>9</v>
      </c>
      <c r="S8137">
        <v>0.18</v>
      </c>
      <c r="T8137">
        <v>2.3E-3</v>
      </c>
      <c r="U8137">
        <f t="shared" si="697"/>
        <v>1.3799999999999999E-3</v>
      </c>
    </row>
    <row r="8138" spans="1:21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695"/>
        <v>4750</v>
      </c>
      <c r="J8138" s="2">
        <v>1</v>
      </c>
      <c r="K8138" s="2">
        <f t="shared" si="693"/>
        <v>16282000</v>
      </c>
      <c r="L8138" s="2">
        <v>1</v>
      </c>
      <c r="M8138" s="2">
        <f t="shared" si="694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696"/>
        <v>9</v>
      </c>
      <c r="S8138">
        <v>0.18</v>
      </c>
      <c r="T8138">
        <v>2.3E-3</v>
      </c>
      <c r="U8138">
        <f t="shared" si="697"/>
        <v>1.3799999999999999E-3</v>
      </c>
    </row>
    <row r="8139" spans="1:21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695"/>
        <v>4750</v>
      </c>
      <c r="J8139" s="2">
        <v>1</v>
      </c>
      <c r="K8139" s="2">
        <f t="shared" si="693"/>
        <v>16284000</v>
      </c>
      <c r="L8139" s="2">
        <v>1</v>
      </c>
      <c r="M8139" s="2">
        <f t="shared" si="694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696"/>
        <v>9</v>
      </c>
      <c r="S8139">
        <v>0.18</v>
      </c>
      <c r="T8139">
        <v>2.3E-3</v>
      </c>
      <c r="U8139">
        <f t="shared" si="697"/>
        <v>1.3799999999999999E-3</v>
      </c>
    </row>
    <row r="8140" spans="1:21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695"/>
        <v>4750</v>
      </c>
      <c r="J8140" s="2">
        <v>1</v>
      </c>
      <c r="K8140" s="2">
        <f t="shared" si="693"/>
        <v>16286000</v>
      </c>
      <c r="L8140" s="2">
        <v>1</v>
      </c>
      <c r="M8140" s="2">
        <f t="shared" si="694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696"/>
        <v>9</v>
      </c>
      <c r="S8140">
        <v>0.18</v>
      </c>
      <c r="T8140">
        <v>2.3E-3</v>
      </c>
      <c r="U8140">
        <f t="shared" si="697"/>
        <v>1.3799999999999999E-3</v>
      </c>
    </row>
    <row r="8141" spans="1:21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695"/>
        <v>4750</v>
      </c>
      <c r="J8141" s="2">
        <v>1</v>
      </c>
      <c r="K8141" s="2">
        <f t="shared" si="693"/>
        <v>16288000</v>
      </c>
      <c r="L8141" s="2">
        <v>1</v>
      </c>
      <c r="M8141" s="2">
        <f t="shared" si="694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696"/>
        <v>9</v>
      </c>
      <c r="S8141">
        <v>0.18</v>
      </c>
      <c r="T8141">
        <v>2.3E-3</v>
      </c>
      <c r="U8141">
        <f t="shared" si="697"/>
        <v>1.3799999999999999E-3</v>
      </c>
    </row>
    <row r="8142" spans="1:21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695"/>
        <v>4750</v>
      </c>
      <c r="J8142" s="2">
        <v>1</v>
      </c>
      <c r="K8142" s="2">
        <f t="shared" si="693"/>
        <v>16290000</v>
      </c>
      <c r="L8142" s="2">
        <v>1</v>
      </c>
      <c r="M8142" s="2">
        <f t="shared" si="694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696"/>
        <v>9</v>
      </c>
      <c r="S8142">
        <v>0.18</v>
      </c>
      <c r="T8142">
        <v>2.3E-3</v>
      </c>
      <c r="U8142">
        <f t="shared" si="697"/>
        <v>1.3799999999999999E-3</v>
      </c>
    </row>
    <row r="8143" spans="1:21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695"/>
        <v>4750</v>
      </c>
      <c r="J8143" s="2">
        <v>1</v>
      </c>
      <c r="K8143" s="2">
        <f t="shared" si="693"/>
        <v>16292000</v>
      </c>
      <c r="L8143" s="2">
        <v>1</v>
      </c>
      <c r="M8143" s="2">
        <f t="shared" si="694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696"/>
        <v>9</v>
      </c>
      <c r="S8143">
        <v>0.18</v>
      </c>
      <c r="T8143">
        <v>2.3E-3</v>
      </c>
      <c r="U8143">
        <f t="shared" si="697"/>
        <v>1.3799999999999999E-3</v>
      </c>
    </row>
    <row r="8144" spans="1:21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695"/>
        <v>4750</v>
      </c>
      <c r="J8144" s="2">
        <v>1</v>
      </c>
      <c r="K8144" s="2">
        <f t="shared" si="693"/>
        <v>16294000</v>
      </c>
      <c r="L8144" s="2">
        <v>1</v>
      </c>
      <c r="M8144" s="2">
        <f t="shared" si="694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696"/>
        <v>9</v>
      </c>
      <c r="S8144">
        <v>0.18</v>
      </c>
      <c r="T8144">
        <v>2.3E-3</v>
      </c>
      <c r="U8144">
        <f t="shared" si="697"/>
        <v>1.3799999999999999E-3</v>
      </c>
    </row>
    <row r="8145" spans="1:21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695"/>
        <v>4750</v>
      </c>
      <c r="J8145" s="2">
        <v>1</v>
      </c>
      <c r="K8145" s="2">
        <f t="shared" si="693"/>
        <v>16296000</v>
      </c>
      <c r="L8145" s="2">
        <v>1</v>
      </c>
      <c r="M8145" s="2">
        <f t="shared" si="694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696"/>
        <v>9</v>
      </c>
      <c r="S8145">
        <v>0.18</v>
      </c>
      <c r="T8145">
        <v>2.3E-3</v>
      </c>
      <c r="U8145">
        <f t="shared" si="697"/>
        <v>1.3799999999999999E-3</v>
      </c>
    </row>
    <row r="8146" spans="1:21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695"/>
        <v>4750</v>
      </c>
      <c r="J8146" s="2">
        <v>1</v>
      </c>
      <c r="K8146" s="2">
        <f t="shared" si="693"/>
        <v>16298000</v>
      </c>
      <c r="L8146" s="2">
        <v>1</v>
      </c>
      <c r="M8146" s="2">
        <f t="shared" si="694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696"/>
        <v>9</v>
      </c>
      <c r="S8146">
        <v>0.18</v>
      </c>
      <c r="T8146">
        <v>2.3E-3</v>
      </c>
      <c r="U8146">
        <f t="shared" si="697"/>
        <v>1.3799999999999999E-3</v>
      </c>
    </row>
    <row r="8147" spans="1:21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695"/>
        <v>4750</v>
      </c>
      <c r="J8147" s="2">
        <v>1</v>
      </c>
      <c r="K8147" s="2">
        <f t="shared" si="693"/>
        <v>16300000</v>
      </c>
      <c r="L8147" s="2">
        <v>1</v>
      </c>
      <c r="M8147" s="2">
        <f t="shared" si="694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696"/>
        <v>9</v>
      </c>
      <c r="S8147">
        <v>0.18</v>
      </c>
      <c r="T8147">
        <v>2.3E-3</v>
      </c>
      <c r="U8147">
        <f t="shared" si="697"/>
        <v>1.3799999999999999E-3</v>
      </c>
    </row>
    <row r="8148" spans="1:21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695"/>
        <v>4750</v>
      </c>
      <c r="J8148" s="2">
        <v>1</v>
      </c>
      <c r="K8148" s="2">
        <f t="shared" si="693"/>
        <v>16302000</v>
      </c>
      <c r="L8148" s="2">
        <v>1</v>
      </c>
      <c r="M8148" s="2">
        <f t="shared" si="694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696"/>
        <v>9</v>
      </c>
      <c r="S8148">
        <v>0.18</v>
      </c>
      <c r="T8148">
        <v>2.3E-3</v>
      </c>
      <c r="U8148">
        <f t="shared" si="697"/>
        <v>1.3799999999999999E-3</v>
      </c>
    </row>
    <row r="8149" spans="1:21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695"/>
        <v>4750</v>
      </c>
      <c r="J8149" s="2">
        <v>1</v>
      </c>
      <c r="K8149" s="2">
        <f t="shared" si="693"/>
        <v>16304000</v>
      </c>
      <c r="L8149" s="2">
        <v>1</v>
      </c>
      <c r="M8149" s="2">
        <f t="shared" si="694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696"/>
        <v>9</v>
      </c>
      <c r="S8149">
        <v>0.18</v>
      </c>
      <c r="T8149">
        <v>2.3E-3</v>
      </c>
      <c r="U8149">
        <f t="shared" si="697"/>
        <v>1.3799999999999999E-3</v>
      </c>
    </row>
    <row r="8150" spans="1:21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695"/>
        <v>4750</v>
      </c>
      <c r="J8150" s="2">
        <v>1</v>
      </c>
      <c r="K8150" s="2">
        <f t="shared" si="693"/>
        <v>16306000</v>
      </c>
      <c r="L8150" s="2">
        <v>1</v>
      </c>
      <c r="M8150" s="2">
        <f t="shared" si="694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696"/>
        <v>9</v>
      </c>
      <c r="S8150">
        <v>0.18</v>
      </c>
      <c r="T8150">
        <v>2.3E-3</v>
      </c>
      <c r="U8150">
        <f t="shared" si="697"/>
        <v>1.3799999999999999E-3</v>
      </c>
    </row>
    <row r="8151" spans="1:21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695"/>
        <v>4750</v>
      </c>
      <c r="J8151" s="2">
        <v>1</v>
      </c>
      <c r="K8151" s="2">
        <f t="shared" si="693"/>
        <v>16308000</v>
      </c>
      <c r="L8151" s="2">
        <v>1</v>
      </c>
      <c r="M8151" s="2">
        <f t="shared" si="694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696"/>
        <v>9</v>
      </c>
      <c r="S8151">
        <v>0.18</v>
      </c>
      <c r="T8151">
        <v>2.3E-3</v>
      </c>
      <c r="U8151">
        <f t="shared" si="697"/>
        <v>1.3799999999999999E-3</v>
      </c>
    </row>
    <row r="8152" spans="1:21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695"/>
        <v>4750</v>
      </c>
      <c r="J8152" s="2">
        <v>1</v>
      </c>
      <c r="K8152" s="2">
        <f t="shared" si="693"/>
        <v>16310000</v>
      </c>
      <c r="L8152" s="2">
        <v>1</v>
      </c>
      <c r="M8152" s="2">
        <f t="shared" si="694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696"/>
        <v>9</v>
      </c>
      <c r="S8152">
        <v>0.18</v>
      </c>
      <c r="T8152">
        <v>2.3E-3</v>
      </c>
      <c r="U8152">
        <f t="shared" si="697"/>
        <v>1.3799999999999999E-3</v>
      </c>
    </row>
    <row r="8153" spans="1:21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695"/>
        <v>4760</v>
      </c>
      <c r="I8153" s="1"/>
      <c r="J8153" s="1">
        <v>1</v>
      </c>
      <c r="K8153" s="1">
        <f t="shared" si="693"/>
        <v>16312000</v>
      </c>
      <c r="L8153" s="1">
        <v>1</v>
      </c>
      <c r="M8153" s="1">
        <f t="shared" si="694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696"/>
        <v>9</v>
      </c>
      <c r="S8153">
        <v>0.18</v>
      </c>
      <c r="T8153">
        <v>2.3E-3</v>
      </c>
      <c r="U8153">
        <f t="shared" si="697"/>
        <v>1.3799999999999999E-3</v>
      </c>
    </row>
    <row r="8154" spans="1:21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695"/>
        <v>4760</v>
      </c>
      <c r="I8154" s="1"/>
      <c r="J8154" s="1">
        <v>1</v>
      </c>
      <c r="K8154" s="1">
        <f t="shared" si="693"/>
        <v>16314000</v>
      </c>
      <c r="L8154" s="1">
        <v>1</v>
      </c>
      <c r="M8154" s="1">
        <f t="shared" si="694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696"/>
        <v>9</v>
      </c>
      <c r="S8154">
        <v>0.18</v>
      </c>
      <c r="T8154">
        <v>2.3E-3</v>
      </c>
      <c r="U8154">
        <f t="shared" si="697"/>
        <v>1.3799999999999999E-3</v>
      </c>
    </row>
    <row r="8155" spans="1:21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695"/>
        <v>4760</v>
      </c>
      <c r="I8155" s="1"/>
      <c r="J8155" s="1">
        <v>1</v>
      </c>
      <c r="K8155" s="1">
        <f t="shared" si="693"/>
        <v>16316000</v>
      </c>
      <c r="L8155" s="1">
        <v>1</v>
      </c>
      <c r="M8155" s="1">
        <f t="shared" si="694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696"/>
        <v>9</v>
      </c>
      <c r="S8155">
        <v>0.18</v>
      </c>
      <c r="T8155">
        <v>2.3E-3</v>
      </c>
      <c r="U8155">
        <f t="shared" si="697"/>
        <v>1.3799999999999999E-3</v>
      </c>
    </row>
    <row r="8156" spans="1:21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695"/>
        <v>4760</v>
      </c>
      <c r="I8156" s="1"/>
      <c r="J8156" s="1">
        <v>1</v>
      </c>
      <c r="K8156" s="1">
        <f t="shared" si="693"/>
        <v>16318000</v>
      </c>
      <c r="L8156" s="1">
        <v>1</v>
      </c>
      <c r="M8156" s="1">
        <f t="shared" si="694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696"/>
        <v>9</v>
      </c>
      <c r="S8156">
        <v>0.18</v>
      </c>
      <c r="T8156">
        <v>2.3E-3</v>
      </c>
      <c r="U8156">
        <f t="shared" si="697"/>
        <v>1.3799999999999999E-3</v>
      </c>
    </row>
    <row r="8157" spans="1:21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695"/>
        <v>4760</v>
      </c>
      <c r="I8157" s="1"/>
      <c r="J8157" s="1">
        <v>1</v>
      </c>
      <c r="K8157" s="1">
        <f t="shared" si="693"/>
        <v>16320000</v>
      </c>
      <c r="L8157" s="1">
        <v>1</v>
      </c>
      <c r="M8157" s="1">
        <f t="shared" si="694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696"/>
        <v>9</v>
      </c>
      <c r="S8157">
        <v>0.18</v>
      </c>
      <c r="T8157">
        <v>2.3E-3</v>
      </c>
      <c r="U8157">
        <f t="shared" si="697"/>
        <v>1.3799999999999999E-3</v>
      </c>
    </row>
    <row r="8158" spans="1:21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695"/>
        <v>4760</v>
      </c>
      <c r="I8158" s="1"/>
      <c r="J8158" s="1">
        <v>1</v>
      </c>
      <c r="K8158" s="1">
        <f t="shared" si="693"/>
        <v>16322000</v>
      </c>
      <c r="L8158" s="1">
        <v>1</v>
      </c>
      <c r="M8158" s="1">
        <f t="shared" si="694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696"/>
        <v>9</v>
      </c>
      <c r="S8158">
        <v>0.18</v>
      </c>
      <c r="T8158">
        <v>2.3E-3</v>
      </c>
      <c r="U8158">
        <f t="shared" si="697"/>
        <v>1.3799999999999999E-3</v>
      </c>
    </row>
    <row r="8159" spans="1:21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695"/>
        <v>4760</v>
      </c>
      <c r="I8159" s="1"/>
      <c r="J8159" s="1">
        <v>1</v>
      </c>
      <c r="K8159" s="1">
        <f t="shared" si="693"/>
        <v>16324000</v>
      </c>
      <c r="L8159" s="1">
        <v>1</v>
      </c>
      <c r="M8159" s="1">
        <f t="shared" si="694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696"/>
        <v>9</v>
      </c>
      <c r="S8159">
        <v>0.18</v>
      </c>
      <c r="T8159">
        <v>2.3E-3</v>
      </c>
      <c r="U8159">
        <f t="shared" si="697"/>
        <v>1.3799999999999999E-3</v>
      </c>
    </row>
    <row r="8160" spans="1:21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695"/>
        <v>4760</v>
      </c>
      <c r="I8160" s="1"/>
      <c r="J8160" s="1">
        <v>1</v>
      </c>
      <c r="K8160" s="1">
        <f t="shared" si="693"/>
        <v>16326000</v>
      </c>
      <c r="L8160" s="1">
        <v>1</v>
      </c>
      <c r="M8160" s="1">
        <f t="shared" si="694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696"/>
        <v>9</v>
      </c>
      <c r="S8160">
        <v>0.18</v>
      </c>
      <c r="T8160">
        <v>2.3E-3</v>
      </c>
      <c r="U8160">
        <f t="shared" si="697"/>
        <v>1.3799999999999999E-3</v>
      </c>
    </row>
    <row r="8161" spans="1:21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695"/>
        <v>4760</v>
      </c>
      <c r="I8161" s="1"/>
      <c r="J8161" s="1">
        <v>1</v>
      </c>
      <c r="K8161" s="1">
        <f t="shared" si="693"/>
        <v>16328000</v>
      </c>
      <c r="L8161" s="1">
        <v>1</v>
      </c>
      <c r="M8161" s="1">
        <f t="shared" si="694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696"/>
        <v>9</v>
      </c>
      <c r="S8161">
        <v>0.18</v>
      </c>
      <c r="T8161">
        <v>2.3E-3</v>
      </c>
      <c r="U8161">
        <f t="shared" si="697"/>
        <v>1.3799999999999999E-3</v>
      </c>
    </row>
    <row r="8162" spans="1:21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695"/>
        <v>4760</v>
      </c>
      <c r="I8162" s="1"/>
      <c r="J8162" s="1">
        <v>1</v>
      </c>
      <c r="K8162" s="1">
        <f t="shared" si="693"/>
        <v>16330000</v>
      </c>
      <c r="L8162" s="1">
        <v>1</v>
      </c>
      <c r="M8162" s="1">
        <f t="shared" si="694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696"/>
        <v>9</v>
      </c>
      <c r="S8162">
        <v>0.18</v>
      </c>
      <c r="T8162">
        <v>2.3E-3</v>
      </c>
      <c r="U8162">
        <f t="shared" si="697"/>
        <v>1.3799999999999999E-3</v>
      </c>
    </row>
    <row r="8163" spans="1:21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695"/>
        <v>4760</v>
      </c>
      <c r="I8163" s="1"/>
      <c r="J8163" s="1">
        <v>1</v>
      </c>
      <c r="K8163" s="1">
        <f t="shared" si="693"/>
        <v>16332000</v>
      </c>
      <c r="L8163" s="1">
        <v>1</v>
      </c>
      <c r="M8163" s="1">
        <f t="shared" si="694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696"/>
        <v>9</v>
      </c>
      <c r="S8163">
        <v>0.18</v>
      </c>
      <c r="T8163">
        <v>2.3E-3</v>
      </c>
      <c r="U8163">
        <f t="shared" si="697"/>
        <v>1.3799999999999999E-3</v>
      </c>
    </row>
    <row r="8164" spans="1:21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695"/>
        <v>4760</v>
      </c>
      <c r="I8164" s="1"/>
      <c r="J8164" s="1">
        <v>1</v>
      </c>
      <c r="K8164" s="1">
        <f t="shared" si="693"/>
        <v>16334000</v>
      </c>
      <c r="L8164" s="1">
        <v>1</v>
      </c>
      <c r="M8164" s="1">
        <f t="shared" si="694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696"/>
        <v>9</v>
      </c>
      <c r="S8164">
        <v>0.18</v>
      </c>
      <c r="T8164">
        <v>2.3E-3</v>
      </c>
      <c r="U8164">
        <f t="shared" si="697"/>
        <v>1.3799999999999999E-3</v>
      </c>
    </row>
    <row r="8165" spans="1:21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695"/>
        <v>4760</v>
      </c>
      <c r="I8165" s="1"/>
      <c r="J8165" s="1">
        <v>1</v>
      </c>
      <c r="K8165" s="1">
        <f t="shared" si="693"/>
        <v>16336000</v>
      </c>
      <c r="L8165" s="1">
        <v>1</v>
      </c>
      <c r="M8165" s="1">
        <f t="shared" si="694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696"/>
        <v>9</v>
      </c>
      <c r="S8165">
        <v>0.18</v>
      </c>
      <c r="T8165">
        <v>2.3E-3</v>
      </c>
      <c r="U8165">
        <f t="shared" si="697"/>
        <v>1.3799999999999999E-3</v>
      </c>
    </row>
    <row r="8166" spans="1:21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695"/>
        <v>4760</v>
      </c>
      <c r="I8166" s="1"/>
      <c r="J8166" s="1">
        <v>1</v>
      </c>
      <c r="K8166" s="1">
        <f t="shared" si="693"/>
        <v>16338000</v>
      </c>
      <c r="L8166" s="1">
        <v>1</v>
      </c>
      <c r="M8166" s="1">
        <f t="shared" si="694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696"/>
        <v>9</v>
      </c>
      <c r="S8166">
        <v>0.18</v>
      </c>
      <c r="T8166">
        <v>2.3E-3</v>
      </c>
      <c r="U8166">
        <f t="shared" si="697"/>
        <v>1.3799999999999999E-3</v>
      </c>
    </row>
    <row r="8167" spans="1:21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695"/>
        <v>4760</v>
      </c>
      <c r="I8167" s="1"/>
      <c r="J8167" s="1">
        <v>1</v>
      </c>
      <c r="K8167" s="1">
        <f t="shared" si="693"/>
        <v>16340000</v>
      </c>
      <c r="L8167" s="1">
        <v>1</v>
      </c>
      <c r="M8167" s="1">
        <f t="shared" si="694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696"/>
        <v>9</v>
      </c>
      <c r="S8167">
        <v>0.18</v>
      </c>
      <c r="T8167">
        <v>2.3E-3</v>
      </c>
      <c r="U8167">
        <f t="shared" si="697"/>
        <v>1.3799999999999999E-3</v>
      </c>
    </row>
    <row r="8168" spans="1:21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695"/>
        <v>4760</v>
      </c>
      <c r="I8168" s="1"/>
      <c r="J8168" s="1">
        <v>1</v>
      </c>
      <c r="K8168" s="1">
        <f t="shared" si="693"/>
        <v>16342000</v>
      </c>
      <c r="L8168" s="1">
        <v>1</v>
      </c>
      <c r="M8168" s="1">
        <f t="shared" si="694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696"/>
        <v>9</v>
      </c>
      <c r="S8168">
        <v>0.18</v>
      </c>
      <c r="T8168">
        <v>2.3E-3</v>
      </c>
      <c r="U8168">
        <f t="shared" si="697"/>
        <v>1.3799999999999999E-3</v>
      </c>
    </row>
    <row r="8169" spans="1:21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695"/>
        <v>4760</v>
      </c>
      <c r="I8169" s="1"/>
      <c r="J8169" s="1">
        <v>1</v>
      </c>
      <c r="K8169" s="1">
        <f t="shared" si="693"/>
        <v>16344000</v>
      </c>
      <c r="L8169" s="1">
        <v>1</v>
      </c>
      <c r="M8169" s="1">
        <f t="shared" si="694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696"/>
        <v>9</v>
      </c>
      <c r="S8169">
        <v>0.18</v>
      </c>
      <c r="T8169">
        <v>2.3E-3</v>
      </c>
      <c r="U8169">
        <f t="shared" si="697"/>
        <v>1.3799999999999999E-3</v>
      </c>
    </row>
    <row r="8170" spans="1:21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695"/>
        <v>4760</v>
      </c>
      <c r="I8170" s="1"/>
      <c r="J8170" s="1">
        <v>1</v>
      </c>
      <c r="K8170" s="1">
        <f t="shared" si="693"/>
        <v>16346000</v>
      </c>
      <c r="L8170" s="1">
        <v>1</v>
      </c>
      <c r="M8170" s="1">
        <f t="shared" si="694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696"/>
        <v>9</v>
      </c>
      <c r="S8170">
        <v>0.18</v>
      </c>
      <c r="T8170">
        <v>2.3E-3</v>
      </c>
      <c r="U8170">
        <f t="shared" si="697"/>
        <v>1.3799999999999999E-3</v>
      </c>
    </row>
    <row r="8171" spans="1:21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695"/>
        <v>4760</v>
      </c>
      <c r="I8171" s="1"/>
      <c r="J8171" s="1">
        <v>1</v>
      </c>
      <c r="K8171" s="1">
        <f t="shared" si="693"/>
        <v>16348000</v>
      </c>
      <c r="L8171" s="1">
        <v>1</v>
      </c>
      <c r="M8171" s="1">
        <f t="shared" si="694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696"/>
        <v>9</v>
      </c>
      <c r="S8171">
        <v>0.18</v>
      </c>
      <c r="T8171">
        <v>2.3E-3</v>
      </c>
      <c r="U8171">
        <f t="shared" si="697"/>
        <v>1.3799999999999999E-3</v>
      </c>
    </row>
    <row r="8172" spans="1:21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695"/>
        <v>4760</v>
      </c>
      <c r="I8172" s="1"/>
      <c r="J8172" s="1">
        <v>1</v>
      </c>
      <c r="K8172" s="1">
        <f t="shared" si="693"/>
        <v>16350000</v>
      </c>
      <c r="L8172" s="1">
        <v>1</v>
      </c>
      <c r="M8172" s="1">
        <f t="shared" si="694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696"/>
        <v>9</v>
      </c>
      <c r="S8172">
        <v>0.18</v>
      </c>
      <c r="T8172">
        <v>2.3E-3</v>
      </c>
      <c r="U8172">
        <f t="shared" si="697"/>
        <v>1.3799999999999999E-3</v>
      </c>
    </row>
    <row r="8173" spans="1:21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695"/>
        <v>4760</v>
      </c>
      <c r="I8173" s="1"/>
      <c r="J8173" s="1">
        <v>1</v>
      </c>
      <c r="K8173" s="1">
        <f t="shared" si="693"/>
        <v>16352000</v>
      </c>
      <c r="L8173" s="1">
        <v>1</v>
      </c>
      <c r="M8173" s="1">
        <f t="shared" si="694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696"/>
        <v>9</v>
      </c>
      <c r="S8173">
        <v>0.18</v>
      </c>
      <c r="T8173">
        <v>2.3E-3</v>
      </c>
      <c r="U8173">
        <f t="shared" si="697"/>
        <v>1.3799999999999999E-3</v>
      </c>
    </row>
    <row r="8174" spans="1:21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695"/>
        <v>4760</v>
      </c>
      <c r="I8174" s="1"/>
      <c r="J8174" s="1">
        <v>1</v>
      </c>
      <c r="K8174" s="1">
        <f t="shared" si="693"/>
        <v>16354000</v>
      </c>
      <c r="L8174" s="1">
        <v>1</v>
      </c>
      <c r="M8174" s="1">
        <f t="shared" si="694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696"/>
        <v>9</v>
      </c>
      <c r="S8174">
        <v>0.18</v>
      </c>
      <c r="T8174">
        <v>2.3E-3</v>
      </c>
      <c r="U8174">
        <f t="shared" si="697"/>
        <v>1.3799999999999999E-3</v>
      </c>
    </row>
    <row r="8175" spans="1:21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695"/>
        <v>4760</v>
      </c>
      <c r="I8175" s="1"/>
      <c r="J8175" s="1">
        <v>1</v>
      </c>
      <c r="K8175" s="1">
        <f t="shared" si="693"/>
        <v>16356000</v>
      </c>
      <c r="L8175" s="1">
        <v>1</v>
      </c>
      <c r="M8175" s="1">
        <f t="shared" si="694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696"/>
        <v>9</v>
      </c>
      <c r="S8175">
        <v>0.18</v>
      </c>
      <c r="T8175">
        <v>2.3E-3</v>
      </c>
      <c r="U8175">
        <f t="shared" si="697"/>
        <v>1.3799999999999999E-3</v>
      </c>
    </row>
    <row r="8176" spans="1:21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695"/>
        <v>4760</v>
      </c>
      <c r="I8176" s="1"/>
      <c r="J8176" s="1">
        <v>1</v>
      </c>
      <c r="K8176" s="1">
        <f t="shared" si="693"/>
        <v>16358000</v>
      </c>
      <c r="L8176" s="1">
        <v>1</v>
      </c>
      <c r="M8176" s="1">
        <f t="shared" si="694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696"/>
        <v>9</v>
      </c>
      <c r="S8176">
        <v>0.18</v>
      </c>
      <c r="T8176">
        <v>2.3E-3</v>
      </c>
      <c r="U8176">
        <f t="shared" si="697"/>
        <v>1.3799999999999999E-3</v>
      </c>
    </row>
    <row r="8177" spans="1:21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695"/>
        <v>4760</v>
      </c>
      <c r="I8177" s="1"/>
      <c r="J8177" s="1">
        <v>1</v>
      </c>
      <c r="K8177" s="1">
        <f t="shared" si="693"/>
        <v>16360000</v>
      </c>
      <c r="L8177" s="1">
        <v>1</v>
      </c>
      <c r="M8177" s="1">
        <f t="shared" si="694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696"/>
        <v>9</v>
      </c>
      <c r="S8177">
        <v>0.18</v>
      </c>
      <c r="T8177">
        <v>2.3E-3</v>
      </c>
      <c r="U8177">
        <f t="shared" si="697"/>
        <v>1.3799999999999999E-3</v>
      </c>
    </row>
    <row r="8178" spans="1:21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695"/>
        <v>4770</v>
      </c>
      <c r="I8178" s="1"/>
      <c r="J8178" s="1">
        <v>1</v>
      </c>
      <c r="K8178" s="1">
        <f t="shared" si="693"/>
        <v>16362000</v>
      </c>
      <c r="L8178" s="1">
        <v>1</v>
      </c>
      <c r="M8178" s="1">
        <f t="shared" si="694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696"/>
        <v>9</v>
      </c>
      <c r="S8178">
        <v>0.18</v>
      </c>
      <c r="T8178">
        <v>2.3E-3</v>
      </c>
      <c r="U8178">
        <f t="shared" si="697"/>
        <v>1.3799999999999999E-3</v>
      </c>
    </row>
    <row r="8179" spans="1:21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695"/>
        <v>4770</v>
      </c>
      <c r="I8179" s="1"/>
      <c r="J8179" s="1">
        <v>1</v>
      </c>
      <c r="K8179" s="1">
        <f t="shared" si="693"/>
        <v>16364000</v>
      </c>
      <c r="L8179" s="1">
        <v>1</v>
      </c>
      <c r="M8179" s="1">
        <f t="shared" si="694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696"/>
        <v>9</v>
      </c>
      <c r="S8179">
        <v>0.18</v>
      </c>
      <c r="T8179">
        <v>2.3E-3</v>
      </c>
      <c r="U8179">
        <f t="shared" si="697"/>
        <v>1.3799999999999999E-3</v>
      </c>
    </row>
    <row r="8180" spans="1:21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695"/>
        <v>4770</v>
      </c>
      <c r="I8180" s="1"/>
      <c r="J8180" s="1">
        <v>1</v>
      </c>
      <c r="K8180" s="1">
        <f t="shared" si="693"/>
        <v>16366000</v>
      </c>
      <c r="L8180" s="1">
        <v>1</v>
      </c>
      <c r="M8180" s="1">
        <f t="shared" si="694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696"/>
        <v>9</v>
      </c>
      <c r="S8180">
        <v>0.18</v>
      </c>
      <c r="T8180">
        <v>2.3E-3</v>
      </c>
      <c r="U8180">
        <f t="shared" si="697"/>
        <v>1.3799999999999999E-3</v>
      </c>
    </row>
    <row r="8181" spans="1:21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695"/>
        <v>4770</v>
      </c>
      <c r="I8181" s="1"/>
      <c r="J8181" s="1">
        <v>1</v>
      </c>
      <c r="K8181" s="1">
        <f t="shared" si="693"/>
        <v>16368000</v>
      </c>
      <c r="L8181" s="1">
        <v>1</v>
      </c>
      <c r="M8181" s="1">
        <f t="shared" si="694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696"/>
        <v>9</v>
      </c>
      <c r="S8181">
        <v>0.18</v>
      </c>
      <c r="T8181">
        <v>2.3E-3</v>
      </c>
      <c r="U8181">
        <f t="shared" si="697"/>
        <v>1.3799999999999999E-3</v>
      </c>
    </row>
    <row r="8182" spans="1:21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695"/>
        <v>4770</v>
      </c>
      <c r="I8182" s="1"/>
      <c r="J8182" s="1">
        <v>1</v>
      </c>
      <c r="K8182" s="1">
        <f t="shared" si="693"/>
        <v>16370000</v>
      </c>
      <c r="L8182" s="1">
        <v>1</v>
      </c>
      <c r="M8182" s="1">
        <f t="shared" si="694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696"/>
        <v>9</v>
      </c>
      <c r="S8182">
        <v>0.18</v>
      </c>
      <c r="T8182">
        <v>2.3E-3</v>
      </c>
      <c r="U8182">
        <f t="shared" si="697"/>
        <v>1.3799999999999999E-3</v>
      </c>
    </row>
    <row r="8183" spans="1:21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695"/>
        <v>4770</v>
      </c>
      <c r="I8183" s="1"/>
      <c r="J8183" s="1">
        <v>1</v>
      </c>
      <c r="K8183" s="1">
        <f t="shared" si="693"/>
        <v>16372000</v>
      </c>
      <c r="L8183" s="1">
        <v>1</v>
      </c>
      <c r="M8183" s="1">
        <f t="shared" si="694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696"/>
        <v>9</v>
      </c>
      <c r="S8183">
        <v>0.18</v>
      </c>
      <c r="T8183">
        <v>2.3E-3</v>
      </c>
      <c r="U8183">
        <f t="shared" si="697"/>
        <v>1.3799999999999999E-3</v>
      </c>
    </row>
    <row r="8184" spans="1:21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695"/>
        <v>4770</v>
      </c>
      <c r="I8184" s="1"/>
      <c r="J8184" s="1">
        <v>1</v>
      </c>
      <c r="K8184" s="1">
        <f t="shared" si="693"/>
        <v>16374000</v>
      </c>
      <c r="L8184" s="1">
        <v>1</v>
      </c>
      <c r="M8184" s="1">
        <f t="shared" si="694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696"/>
        <v>9</v>
      </c>
      <c r="S8184">
        <v>0.18</v>
      </c>
      <c r="T8184">
        <v>2.3E-3</v>
      </c>
      <c r="U8184">
        <f t="shared" si="697"/>
        <v>1.3799999999999999E-3</v>
      </c>
    </row>
    <row r="8185" spans="1:21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695"/>
        <v>4770</v>
      </c>
      <c r="I8185" s="1"/>
      <c r="J8185" s="1">
        <v>1</v>
      </c>
      <c r="K8185" s="1">
        <f t="shared" si="693"/>
        <v>16376000</v>
      </c>
      <c r="L8185" s="1">
        <v>1</v>
      </c>
      <c r="M8185" s="1">
        <f t="shared" si="694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696"/>
        <v>9</v>
      </c>
      <c r="S8185">
        <v>0.18</v>
      </c>
      <c r="T8185">
        <v>2.3E-3</v>
      </c>
      <c r="U8185">
        <f t="shared" si="697"/>
        <v>1.3799999999999999E-3</v>
      </c>
    </row>
    <row r="8186" spans="1:21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695"/>
        <v>4770</v>
      </c>
      <c r="I8186" s="1"/>
      <c r="J8186" s="1">
        <v>1</v>
      </c>
      <c r="K8186" s="1">
        <f t="shared" si="693"/>
        <v>16378000</v>
      </c>
      <c r="L8186" s="1">
        <v>1</v>
      </c>
      <c r="M8186" s="1">
        <f t="shared" si="694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696"/>
        <v>9</v>
      </c>
      <c r="S8186">
        <v>0.18</v>
      </c>
      <c r="T8186">
        <v>2.3E-3</v>
      </c>
      <c r="U8186">
        <f t="shared" si="697"/>
        <v>1.3799999999999999E-3</v>
      </c>
    </row>
    <row r="8187" spans="1:21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695"/>
        <v>4770</v>
      </c>
      <c r="I8187" s="1"/>
      <c r="J8187" s="1">
        <v>1</v>
      </c>
      <c r="K8187" s="1">
        <f t="shared" ref="K8187:K8202" si="698">10000+A8187*2000</f>
        <v>16380000</v>
      </c>
      <c r="L8187" s="1">
        <v>1</v>
      </c>
      <c r="M8187" s="1">
        <f t="shared" ref="M8187:M8202" si="699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696"/>
        <v>9</v>
      </c>
      <c r="S8187">
        <v>0.18</v>
      </c>
      <c r="T8187">
        <v>2.3E-3</v>
      </c>
      <c r="U8187">
        <f t="shared" si="697"/>
        <v>1.3799999999999999E-3</v>
      </c>
    </row>
    <row r="8188" spans="1:21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700">ROUNDDOWN(A8187/50*20+1500,-1)</f>
        <v>4770</v>
      </c>
      <c r="I8188" s="1"/>
      <c r="J8188" s="1">
        <v>1</v>
      </c>
      <c r="K8188" s="1">
        <f t="shared" si="698"/>
        <v>16382000</v>
      </c>
      <c r="L8188" s="1">
        <v>1</v>
      </c>
      <c r="M8188" s="1">
        <f t="shared" si="699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696"/>
        <v>9</v>
      </c>
      <c r="S8188">
        <v>0.18</v>
      </c>
      <c r="T8188">
        <v>2.3E-3</v>
      </c>
      <c r="U8188">
        <f t="shared" si="697"/>
        <v>1.3799999999999999E-3</v>
      </c>
    </row>
    <row r="8189" spans="1:21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700"/>
        <v>4770</v>
      </c>
      <c r="I8189" s="1"/>
      <c r="J8189" s="1">
        <v>1</v>
      </c>
      <c r="K8189" s="1">
        <f t="shared" si="698"/>
        <v>16384000</v>
      </c>
      <c r="L8189" s="1">
        <v>1</v>
      </c>
      <c r="M8189" s="1">
        <f t="shared" si="699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696"/>
        <v>9</v>
      </c>
      <c r="S8189">
        <v>0.18</v>
      </c>
      <c r="T8189">
        <v>2.3E-3</v>
      </c>
      <c r="U8189">
        <f t="shared" si="697"/>
        <v>1.3799999999999999E-3</v>
      </c>
    </row>
    <row r="8190" spans="1:21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700"/>
        <v>4770</v>
      </c>
      <c r="I8190" s="1"/>
      <c r="J8190" s="1">
        <v>1</v>
      </c>
      <c r="K8190" s="1">
        <f t="shared" si="698"/>
        <v>16386000</v>
      </c>
      <c r="L8190" s="1">
        <v>1</v>
      </c>
      <c r="M8190" s="1">
        <f t="shared" si="699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696"/>
        <v>9</v>
      </c>
      <c r="S8190">
        <v>0.18</v>
      </c>
      <c r="T8190">
        <v>2.3E-3</v>
      </c>
      <c r="U8190">
        <f t="shared" si="697"/>
        <v>1.3799999999999999E-3</v>
      </c>
    </row>
    <row r="8191" spans="1:21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700"/>
        <v>4770</v>
      </c>
      <c r="I8191" s="1"/>
      <c r="J8191" s="1">
        <v>1</v>
      </c>
      <c r="K8191" s="1">
        <f t="shared" si="698"/>
        <v>16388000</v>
      </c>
      <c r="L8191" s="1">
        <v>1</v>
      </c>
      <c r="M8191" s="1">
        <f t="shared" si="699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696"/>
        <v>9</v>
      </c>
      <c r="S8191">
        <v>0.18</v>
      </c>
      <c r="T8191">
        <v>2.3E-3</v>
      </c>
      <c r="U8191">
        <f t="shared" si="697"/>
        <v>1.3799999999999999E-3</v>
      </c>
    </row>
    <row r="8192" spans="1:21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700"/>
        <v>4770</v>
      </c>
      <c r="I8192" s="1"/>
      <c r="J8192" s="1">
        <v>1</v>
      </c>
      <c r="K8192" s="1">
        <f t="shared" si="698"/>
        <v>16390000</v>
      </c>
      <c r="L8192" s="1">
        <v>1</v>
      </c>
      <c r="M8192" s="1">
        <f t="shared" si="699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696"/>
        <v>9</v>
      </c>
      <c r="S8192">
        <v>0.18</v>
      </c>
      <c r="T8192">
        <v>2.3E-3</v>
      </c>
      <c r="U8192">
        <f t="shared" si="697"/>
        <v>1.3799999999999999E-3</v>
      </c>
    </row>
    <row r="8193" spans="1:21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700"/>
        <v>4770</v>
      </c>
      <c r="I8193" s="1"/>
      <c r="J8193" s="1">
        <v>1</v>
      </c>
      <c r="K8193" s="1">
        <f t="shared" si="698"/>
        <v>16392000</v>
      </c>
      <c r="L8193" s="1">
        <v>1</v>
      </c>
      <c r="M8193" s="1">
        <f t="shared" si="699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696"/>
        <v>9</v>
      </c>
      <c r="S8193">
        <v>0.18</v>
      </c>
      <c r="T8193">
        <v>2.3E-3</v>
      </c>
      <c r="U8193">
        <f t="shared" si="697"/>
        <v>1.3799999999999999E-3</v>
      </c>
    </row>
    <row r="8194" spans="1:21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700"/>
        <v>4770</v>
      </c>
      <c r="I8194" s="1"/>
      <c r="J8194" s="1">
        <v>1</v>
      </c>
      <c r="K8194" s="1">
        <f t="shared" si="698"/>
        <v>16394000</v>
      </c>
      <c r="L8194" s="1">
        <v>1</v>
      </c>
      <c r="M8194" s="1">
        <f t="shared" si="699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696"/>
        <v>9</v>
      </c>
      <c r="S8194">
        <v>0.18</v>
      </c>
      <c r="T8194">
        <v>2.3E-3</v>
      </c>
      <c r="U8194">
        <f t="shared" si="697"/>
        <v>1.3799999999999999E-3</v>
      </c>
    </row>
    <row r="8195" spans="1:21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700"/>
        <v>4770</v>
      </c>
      <c r="I8195" s="1"/>
      <c r="J8195" s="1">
        <v>1</v>
      </c>
      <c r="K8195" s="1">
        <f t="shared" si="698"/>
        <v>16396000</v>
      </c>
      <c r="L8195" s="1">
        <v>1</v>
      </c>
      <c r="M8195" s="1">
        <f t="shared" si="699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701">QUOTIENT(A8195,1000)+1</f>
        <v>9</v>
      </c>
      <c r="S8195">
        <v>0.18</v>
      </c>
      <c r="T8195">
        <v>2.3E-3</v>
      </c>
      <c r="U8195">
        <f t="shared" si="697"/>
        <v>1.3799999999999999E-3</v>
      </c>
    </row>
    <row r="8196" spans="1:21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700"/>
        <v>4770</v>
      </c>
      <c r="I8196" s="1"/>
      <c r="J8196" s="1">
        <v>1</v>
      </c>
      <c r="K8196" s="1">
        <f t="shared" si="698"/>
        <v>16398000</v>
      </c>
      <c r="L8196" s="1">
        <v>1</v>
      </c>
      <c r="M8196" s="1">
        <f t="shared" si="699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701"/>
        <v>9</v>
      </c>
      <c r="S8196">
        <v>0.18</v>
      </c>
      <c r="T8196">
        <v>2.3E-3</v>
      </c>
      <c r="U8196">
        <f t="shared" ref="U8196:U8259" si="702">T8196*0.6</f>
        <v>1.3799999999999999E-3</v>
      </c>
    </row>
    <row r="8197" spans="1:21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700"/>
        <v>4770</v>
      </c>
      <c r="I8197" s="1"/>
      <c r="J8197" s="1">
        <v>1</v>
      </c>
      <c r="K8197" s="1">
        <f t="shared" si="698"/>
        <v>16400000</v>
      </c>
      <c r="L8197" s="1">
        <v>1</v>
      </c>
      <c r="M8197" s="1">
        <f t="shared" si="699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701"/>
        <v>9</v>
      </c>
      <c r="S8197">
        <v>0.18</v>
      </c>
      <c r="T8197">
        <v>2.3E-3</v>
      </c>
      <c r="U8197">
        <f t="shared" si="702"/>
        <v>1.3799999999999999E-3</v>
      </c>
    </row>
    <row r="8198" spans="1:21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700"/>
        <v>4770</v>
      </c>
      <c r="I8198" s="1"/>
      <c r="J8198" s="1">
        <v>1</v>
      </c>
      <c r="K8198" s="1">
        <f t="shared" si="698"/>
        <v>16402000</v>
      </c>
      <c r="L8198" s="1">
        <v>1</v>
      </c>
      <c r="M8198" s="1">
        <f t="shared" si="699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701"/>
        <v>9</v>
      </c>
      <c r="S8198">
        <v>0.18</v>
      </c>
      <c r="T8198">
        <v>2.3E-3</v>
      </c>
      <c r="U8198">
        <f t="shared" si="702"/>
        <v>1.3799999999999999E-3</v>
      </c>
    </row>
    <row r="8199" spans="1:21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700"/>
        <v>4770</v>
      </c>
      <c r="I8199" s="1"/>
      <c r="J8199" s="1">
        <v>1</v>
      </c>
      <c r="K8199" s="1">
        <f t="shared" si="698"/>
        <v>16404000</v>
      </c>
      <c r="L8199" s="1">
        <v>1</v>
      </c>
      <c r="M8199" s="1">
        <f t="shared" si="699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701"/>
        <v>9</v>
      </c>
      <c r="S8199">
        <v>0.18</v>
      </c>
      <c r="T8199">
        <v>2.3E-3</v>
      </c>
      <c r="U8199">
        <f t="shared" si="702"/>
        <v>1.3799999999999999E-3</v>
      </c>
    </row>
    <row r="8200" spans="1:21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700"/>
        <v>4770</v>
      </c>
      <c r="I8200" s="1"/>
      <c r="J8200" s="1">
        <v>1</v>
      </c>
      <c r="K8200" s="1">
        <f t="shared" si="698"/>
        <v>16406000</v>
      </c>
      <c r="L8200" s="1">
        <v>1</v>
      </c>
      <c r="M8200" s="1">
        <f t="shared" si="699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701"/>
        <v>9</v>
      </c>
      <c r="S8200">
        <v>0.18</v>
      </c>
      <c r="T8200">
        <v>2.3E-3</v>
      </c>
      <c r="U8200">
        <f t="shared" si="702"/>
        <v>1.3799999999999999E-3</v>
      </c>
    </row>
    <row r="8201" spans="1:21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700"/>
        <v>4770</v>
      </c>
      <c r="I8201" s="1"/>
      <c r="J8201" s="1">
        <v>1</v>
      </c>
      <c r="K8201" s="1">
        <f t="shared" si="698"/>
        <v>16408000</v>
      </c>
      <c r="L8201" s="1">
        <v>1</v>
      </c>
      <c r="M8201" s="1">
        <f t="shared" si="699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701"/>
        <v>9</v>
      </c>
      <c r="S8201">
        <v>0.18</v>
      </c>
      <c r="T8201">
        <v>2.3E-3</v>
      </c>
      <c r="U8201">
        <f t="shared" si="702"/>
        <v>1.3799999999999999E-3</v>
      </c>
    </row>
    <row r="8202" spans="1:21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700"/>
        <v>4770</v>
      </c>
      <c r="I8202" s="1"/>
      <c r="J8202" s="1">
        <v>1</v>
      </c>
      <c r="K8202" s="1">
        <f t="shared" si="698"/>
        <v>16410000</v>
      </c>
      <c r="L8202" s="1">
        <v>1</v>
      </c>
      <c r="M8202" s="1">
        <f t="shared" si="699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701"/>
        <v>9</v>
      </c>
      <c r="S8202">
        <v>0.18</v>
      </c>
      <c r="T8202">
        <v>2.3E-3</v>
      </c>
      <c r="U8202">
        <f t="shared" si="702"/>
        <v>1.3799999999999999E-3</v>
      </c>
    </row>
    <row r="8203" spans="1:21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700"/>
        <v>4780</v>
      </c>
      <c r="J8203" s="5">
        <v>1</v>
      </c>
      <c r="K8203" s="5">
        <f t="shared" ref="K8203:K8266" si="703">10000+A8203*2000</f>
        <v>16412000</v>
      </c>
      <c r="L8203" s="5">
        <v>1</v>
      </c>
      <c r="M8203" s="5">
        <f t="shared" ref="M8203:M8266" si="704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701"/>
        <v>9</v>
      </c>
      <c r="S8203">
        <v>0.18</v>
      </c>
      <c r="T8203">
        <v>2.3E-3</v>
      </c>
      <c r="U8203">
        <f t="shared" si="702"/>
        <v>1.3799999999999999E-3</v>
      </c>
    </row>
    <row r="8204" spans="1:21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700"/>
        <v>4780</v>
      </c>
      <c r="J8204" s="5">
        <v>1</v>
      </c>
      <c r="K8204" s="5">
        <f t="shared" si="703"/>
        <v>16414000</v>
      </c>
      <c r="L8204" s="5">
        <v>1</v>
      </c>
      <c r="M8204" s="5">
        <f t="shared" si="704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701"/>
        <v>9</v>
      </c>
      <c r="S8204">
        <v>0.18</v>
      </c>
      <c r="T8204">
        <v>2.3E-3</v>
      </c>
      <c r="U8204">
        <f t="shared" si="702"/>
        <v>1.3799999999999999E-3</v>
      </c>
    </row>
    <row r="8205" spans="1:21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700"/>
        <v>4780</v>
      </c>
      <c r="J8205" s="5">
        <v>1</v>
      </c>
      <c r="K8205" s="5">
        <f t="shared" si="703"/>
        <v>16416000</v>
      </c>
      <c r="L8205" s="5">
        <v>1</v>
      </c>
      <c r="M8205" s="5">
        <f t="shared" si="704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701"/>
        <v>9</v>
      </c>
      <c r="S8205">
        <v>0.18</v>
      </c>
      <c r="T8205">
        <v>2.3E-3</v>
      </c>
      <c r="U8205">
        <f t="shared" si="702"/>
        <v>1.3799999999999999E-3</v>
      </c>
    </row>
    <row r="8206" spans="1:21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700"/>
        <v>4780</v>
      </c>
      <c r="J8206" s="5">
        <v>1</v>
      </c>
      <c r="K8206" s="5">
        <f t="shared" si="703"/>
        <v>16418000</v>
      </c>
      <c r="L8206" s="5">
        <v>1</v>
      </c>
      <c r="M8206" s="5">
        <f t="shared" si="704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701"/>
        <v>9</v>
      </c>
      <c r="S8206">
        <v>0.18</v>
      </c>
      <c r="T8206">
        <v>2.3E-3</v>
      </c>
      <c r="U8206">
        <f t="shared" si="702"/>
        <v>1.3799999999999999E-3</v>
      </c>
    </row>
    <row r="8207" spans="1:21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700"/>
        <v>4780</v>
      </c>
      <c r="J8207" s="5">
        <v>1</v>
      </c>
      <c r="K8207" s="5">
        <f t="shared" si="703"/>
        <v>16420000</v>
      </c>
      <c r="L8207" s="5">
        <v>1</v>
      </c>
      <c r="M8207" s="5">
        <f t="shared" si="704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701"/>
        <v>9</v>
      </c>
      <c r="S8207">
        <v>0.18</v>
      </c>
      <c r="T8207">
        <v>2.3E-3</v>
      </c>
      <c r="U8207">
        <f t="shared" si="702"/>
        <v>1.3799999999999999E-3</v>
      </c>
    </row>
    <row r="8208" spans="1:21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700"/>
        <v>4780</v>
      </c>
      <c r="J8208" s="5">
        <v>1</v>
      </c>
      <c r="K8208" s="5">
        <f t="shared" si="703"/>
        <v>16422000</v>
      </c>
      <c r="L8208" s="5">
        <v>1</v>
      </c>
      <c r="M8208" s="5">
        <f t="shared" si="704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701"/>
        <v>9</v>
      </c>
      <c r="S8208">
        <v>0.18</v>
      </c>
      <c r="T8208">
        <v>2.3E-3</v>
      </c>
      <c r="U8208">
        <f t="shared" si="702"/>
        <v>1.3799999999999999E-3</v>
      </c>
    </row>
    <row r="8209" spans="1:21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700"/>
        <v>4780</v>
      </c>
      <c r="J8209" s="5">
        <v>1</v>
      </c>
      <c r="K8209" s="5">
        <f t="shared" si="703"/>
        <v>16424000</v>
      </c>
      <c r="L8209" s="5">
        <v>1</v>
      </c>
      <c r="M8209" s="5">
        <f t="shared" si="704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701"/>
        <v>9</v>
      </c>
      <c r="S8209">
        <v>0.18</v>
      </c>
      <c r="T8209">
        <v>2.3E-3</v>
      </c>
      <c r="U8209">
        <f t="shared" si="702"/>
        <v>1.3799999999999999E-3</v>
      </c>
    </row>
    <row r="8210" spans="1:21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700"/>
        <v>4780</v>
      </c>
      <c r="J8210" s="5">
        <v>1</v>
      </c>
      <c r="K8210" s="5">
        <f t="shared" si="703"/>
        <v>16426000</v>
      </c>
      <c r="L8210" s="5">
        <v>1</v>
      </c>
      <c r="M8210" s="5">
        <f t="shared" si="704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701"/>
        <v>9</v>
      </c>
      <c r="S8210">
        <v>0.18</v>
      </c>
      <c r="T8210">
        <v>2.3E-3</v>
      </c>
      <c r="U8210">
        <f t="shared" si="702"/>
        <v>1.3799999999999999E-3</v>
      </c>
    </row>
    <row r="8211" spans="1:21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700"/>
        <v>4780</v>
      </c>
      <c r="J8211" s="5">
        <v>1</v>
      </c>
      <c r="K8211" s="5">
        <f t="shared" si="703"/>
        <v>16428000</v>
      </c>
      <c r="L8211" s="5">
        <v>1</v>
      </c>
      <c r="M8211" s="5">
        <f t="shared" si="704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701"/>
        <v>9</v>
      </c>
      <c r="S8211">
        <v>0.18</v>
      </c>
      <c r="T8211">
        <v>2.3E-3</v>
      </c>
      <c r="U8211">
        <f t="shared" si="702"/>
        <v>1.3799999999999999E-3</v>
      </c>
    </row>
    <row r="8212" spans="1:21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700"/>
        <v>4780</v>
      </c>
      <c r="J8212" s="5">
        <v>1</v>
      </c>
      <c r="K8212" s="5">
        <f t="shared" si="703"/>
        <v>16430000</v>
      </c>
      <c r="L8212" s="5">
        <v>1</v>
      </c>
      <c r="M8212" s="5">
        <f t="shared" si="704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701"/>
        <v>9</v>
      </c>
      <c r="S8212">
        <v>0.18</v>
      </c>
      <c r="T8212">
        <v>2.3E-3</v>
      </c>
      <c r="U8212">
        <f t="shared" si="702"/>
        <v>1.3799999999999999E-3</v>
      </c>
    </row>
    <row r="8213" spans="1:21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700"/>
        <v>4780</v>
      </c>
      <c r="J8213" s="5">
        <v>1</v>
      </c>
      <c r="K8213" s="5">
        <f t="shared" si="703"/>
        <v>16432000</v>
      </c>
      <c r="L8213" s="5">
        <v>1</v>
      </c>
      <c r="M8213" s="5">
        <f t="shared" si="704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701"/>
        <v>9</v>
      </c>
      <c r="S8213">
        <v>0.18</v>
      </c>
      <c r="T8213">
        <v>2.3E-3</v>
      </c>
      <c r="U8213">
        <f t="shared" si="702"/>
        <v>1.3799999999999999E-3</v>
      </c>
    </row>
    <row r="8214" spans="1:21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700"/>
        <v>4780</v>
      </c>
      <c r="J8214" s="5">
        <v>1</v>
      </c>
      <c r="K8214" s="5">
        <f t="shared" si="703"/>
        <v>16434000</v>
      </c>
      <c r="L8214" s="5">
        <v>1</v>
      </c>
      <c r="M8214" s="5">
        <f t="shared" si="704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701"/>
        <v>9</v>
      </c>
      <c r="S8214">
        <v>0.18</v>
      </c>
      <c r="T8214">
        <v>2.3E-3</v>
      </c>
      <c r="U8214">
        <f t="shared" si="702"/>
        <v>1.3799999999999999E-3</v>
      </c>
    </row>
    <row r="8215" spans="1:21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700"/>
        <v>4780</v>
      </c>
      <c r="J8215" s="5">
        <v>1</v>
      </c>
      <c r="K8215" s="5">
        <f t="shared" si="703"/>
        <v>16436000</v>
      </c>
      <c r="L8215" s="5">
        <v>1</v>
      </c>
      <c r="M8215" s="5">
        <f t="shared" si="704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701"/>
        <v>9</v>
      </c>
      <c r="S8215">
        <v>0.18</v>
      </c>
      <c r="T8215">
        <v>2.3E-3</v>
      </c>
      <c r="U8215">
        <f t="shared" si="702"/>
        <v>1.3799999999999999E-3</v>
      </c>
    </row>
    <row r="8216" spans="1:21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700"/>
        <v>4780</v>
      </c>
      <c r="J8216" s="5">
        <v>1</v>
      </c>
      <c r="K8216" s="5">
        <f t="shared" si="703"/>
        <v>16438000</v>
      </c>
      <c r="L8216" s="5">
        <v>1</v>
      </c>
      <c r="M8216" s="5">
        <f t="shared" si="704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701"/>
        <v>9</v>
      </c>
      <c r="S8216">
        <v>0.18</v>
      </c>
      <c r="T8216">
        <v>2.3E-3</v>
      </c>
      <c r="U8216">
        <f t="shared" si="702"/>
        <v>1.3799999999999999E-3</v>
      </c>
    </row>
    <row r="8217" spans="1:21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700"/>
        <v>4780</v>
      </c>
      <c r="J8217" s="5">
        <v>1</v>
      </c>
      <c r="K8217" s="5">
        <f t="shared" si="703"/>
        <v>16440000</v>
      </c>
      <c r="L8217" s="5">
        <v>1</v>
      </c>
      <c r="M8217" s="5">
        <f t="shared" si="704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701"/>
        <v>9</v>
      </c>
      <c r="S8217">
        <v>0.18</v>
      </c>
      <c r="T8217">
        <v>2.3E-3</v>
      </c>
      <c r="U8217">
        <f t="shared" si="702"/>
        <v>1.3799999999999999E-3</v>
      </c>
    </row>
    <row r="8218" spans="1:21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700"/>
        <v>4780</v>
      </c>
      <c r="J8218" s="5">
        <v>1</v>
      </c>
      <c r="K8218" s="5">
        <f t="shared" si="703"/>
        <v>16442000</v>
      </c>
      <c r="L8218" s="5">
        <v>1</v>
      </c>
      <c r="M8218" s="5">
        <f t="shared" si="704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701"/>
        <v>9</v>
      </c>
      <c r="S8218">
        <v>0.18</v>
      </c>
      <c r="T8218">
        <v>2.3E-3</v>
      </c>
      <c r="U8218">
        <f t="shared" si="702"/>
        <v>1.3799999999999999E-3</v>
      </c>
    </row>
    <row r="8219" spans="1:21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700"/>
        <v>4780</v>
      </c>
      <c r="J8219" s="5">
        <v>1</v>
      </c>
      <c r="K8219" s="5">
        <f t="shared" si="703"/>
        <v>16444000</v>
      </c>
      <c r="L8219" s="5">
        <v>1</v>
      </c>
      <c r="M8219" s="5">
        <f t="shared" si="704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701"/>
        <v>9</v>
      </c>
      <c r="S8219">
        <v>0.18</v>
      </c>
      <c r="T8219">
        <v>2.3E-3</v>
      </c>
      <c r="U8219">
        <f t="shared" si="702"/>
        <v>1.3799999999999999E-3</v>
      </c>
    </row>
    <row r="8220" spans="1:21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700"/>
        <v>4780</v>
      </c>
      <c r="J8220" s="5">
        <v>1</v>
      </c>
      <c r="K8220" s="5">
        <f t="shared" si="703"/>
        <v>16446000</v>
      </c>
      <c r="L8220" s="5">
        <v>1</v>
      </c>
      <c r="M8220" s="5">
        <f t="shared" si="704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701"/>
        <v>9</v>
      </c>
      <c r="S8220">
        <v>0.18</v>
      </c>
      <c r="T8220">
        <v>2.3E-3</v>
      </c>
      <c r="U8220">
        <f t="shared" si="702"/>
        <v>1.3799999999999999E-3</v>
      </c>
    </row>
    <row r="8221" spans="1:21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700"/>
        <v>4780</v>
      </c>
      <c r="J8221" s="5">
        <v>1</v>
      </c>
      <c r="K8221" s="5">
        <f t="shared" si="703"/>
        <v>16448000</v>
      </c>
      <c r="L8221" s="5">
        <v>1</v>
      </c>
      <c r="M8221" s="5">
        <f t="shared" si="704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701"/>
        <v>9</v>
      </c>
      <c r="S8221">
        <v>0.18</v>
      </c>
      <c r="T8221">
        <v>2.3E-3</v>
      </c>
      <c r="U8221">
        <f t="shared" si="702"/>
        <v>1.3799999999999999E-3</v>
      </c>
    </row>
    <row r="8222" spans="1:21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700"/>
        <v>4780</v>
      </c>
      <c r="J8222" s="5">
        <v>1</v>
      </c>
      <c r="K8222" s="5">
        <f t="shared" si="703"/>
        <v>16450000</v>
      </c>
      <c r="L8222" s="5">
        <v>1</v>
      </c>
      <c r="M8222" s="5">
        <f t="shared" si="704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701"/>
        <v>9</v>
      </c>
      <c r="S8222">
        <v>0.18</v>
      </c>
      <c r="T8222">
        <v>2.3E-3</v>
      </c>
      <c r="U8222">
        <f t="shared" si="702"/>
        <v>1.3799999999999999E-3</v>
      </c>
    </row>
    <row r="8223" spans="1:21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700"/>
        <v>4780</v>
      </c>
      <c r="J8223" s="5">
        <v>1</v>
      </c>
      <c r="K8223" s="5">
        <f t="shared" si="703"/>
        <v>16452000</v>
      </c>
      <c r="L8223" s="5">
        <v>1</v>
      </c>
      <c r="M8223" s="5">
        <f t="shared" si="704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701"/>
        <v>9</v>
      </c>
      <c r="S8223">
        <v>0.18</v>
      </c>
      <c r="T8223">
        <v>2.3E-3</v>
      </c>
      <c r="U8223">
        <f t="shared" si="702"/>
        <v>1.3799999999999999E-3</v>
      </c>
    </row>
    <row r="8224" spans="1:21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700"/>
        <v>4780</v>
      </c>
      <c r="J8224" s="5">
        <v>1</v>
      </c>
      <c r="K8224" s="5">
        <f t="shared" si="703"/>
        <v>16454000</v>
      </c>
      <c r="L8224" s="5">
        <v>1</v>
      </c>
      <c r="M8224" s="5">
        <f t="shared" si="704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701"/>
        <v>9</v>
      </c>
      <c r="S8224">
        <v>0.18</v>
      </c>
      <c r="T8224">
        <v>2.3E-3</v>
      </c>
      <c r="U8224">
        <f t="shared" si="702"/>
        <v>1.3799999999999999E-3</v>
      </c>
    </row>
    <row r="8225" spans="1:21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700"/>
        <v>4780</v>
      </c>
      <c r="J8225" s="5">
        <v>1</v>
      </c>
      <c r="K8225" s="5">
        <f t="shared" si="703"/>
        <v>16456000</v>
      </c>
      <c r="L8225" s="5">
        <v>1</v>
      </c>
      <c r="M8225" s="5">
        <f t="shared" si="704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701"/>
        <v>9</v>
      </c>
      <c r="S8225">
        <v>0.18</v>
      </c>
      <c r="T8225">
        <v>2.3E-3</v>
      </c>
      <c r="U8225">
        <f t="shared" si="702"/>
        <v>1.3799999999999999E-3</v>
      </c>
    </row>
    <row r="8226" spans="1:21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700"/>
        <v>4780</v>
      </c>
      <c r="J8226" s="5">
        <v>1</v>
      </c>
      <c r="K8226" s="5">
        <f t="shared" si="703"/>
        <v>16458000</v>
      </c>
      <c r="L8226" s="5">
        <v>1</v>
      </c>
      <c r="M8226" s="5">
        <f t="shared" si="704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701"/>
        <v>9</v>
      </c>
      <c r="S8226">
        <v>0.18</v>
      </c>
      <c r="T8226">
        <v>2.3E-3</v>
      </c>
      <c r="U8226">
        <f t="shared" si="702"/>
        <v>1.3799999999999999E-3</v>
      </c>
    </row>
    <row r="8227" spans="1:21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700"/>
        <v>4780</v>
      </c>
      <c r="J8227" s="5">
        <v>1</v>
      </c>
      <c r="K8227" s="5">
        <f t="shared" si="703"/>
        <v>16460000</v>
      </c>
      <c r="L8227" s="5">
        <v>1</v>
      </c>
      <c r="M8227" s="5">
        <f t="shared" si="704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701"/>
        <v>9</v>
      </c>
      <c r="S8227">
        <v>0.18</v>
      </c>
      <c r="T8227">
        <v>2.3E-3</v>
      </c>
      <c r="U8227">
        <f t="shared" si="702"/>
        <v>1.3799999999999999E-3</v>
      </c>
    </row>
    <row r="8228" spans="1:21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700"/>
        <v>4790</v>
      </c>
      <c r="J8228" s="5">
        <v>1</v>
      </c>
      <c r="K8228" s="5">
        <f t="shared" si="703"/>
        <v>16462000</v>
      </c>
      <c r="L8228" s="5">
        <v>1</v>
      </c>
      <c r="M8228" s="5">
        <f t="shared" si="704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701"/>
        <v>9</v>
      </c>
      <c r="S8228">
        <v>0.18</v>
      </c>
      <c r="T8228">
        <v>2.3E-3</v>
      </c>
      <c r="U8228">
        <f t="shared" si="702"/>
        <v>1.3799999999999999E-3</v>
      </c>
    </row>
    <row r="8229" spans="1:21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700"/>
        <v>4790</v>
      </c>
      <c r="J8229" s="5">
        <v>1</v>
      </c>
      <c r="K8229" s="5">
        <f t="shared" si="703"/>
        <v>16464000</v>
      </c>
      <c r="L8229" s="5">
        <v>1</v>
      </c>
      <c r="M8229" s="5">
        <f t="shared" si="704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701"/>
        <v>9</v>
      </c>
      <c r="S8229">
        <v>0.18</v>
      </c>
      <c r="T8229">
        <v>2.3E-3</v>
      </c>
      <c r="U8229">
        <f t="shared" si="702"/>
        <v>1.3799999999999999E-3</v>
      </c>
    </row>
    <row r="8230" spans="1:21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700"/>
        <v>4790</v>
      </c>
      <c r="J8230" s="5">
        <v>1</v>
      </c>
      <c r="K8230" s="5">
        <f t="shared" si="703"/>
        <v>16466000</v>
      </c>
      <c r="L8230" s="5">
        <v>1</v>
      </c>
      <c r="M8230" s="5">
        <f t="shared" si="704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701"/>
        <v>9</v>
      </c>
      <c r="S8230">
        <v>0.18</v>
      </c>
      <c r="T8230">
        <v>2.3E-3</v>
      </c>
      <c r="U8230">
        <f t="shared" si="702"/>
        <v>1.3799999999999999E-3</v>
      </c>
    </row>
    <row r="8231" spans="1:21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700"/>
        <v>4790</v>
      </c>
      <c r="J8231" s="5">
        <v>1</v>
      </c>
      <c r="K8231" s="5">
        <f t="shared" si="703"/>
        <v>16468000</v>
      </c>
      <c r="L8231" s="5">
        <v>1</v>
      </c>
      <c r="M8231" s="5">
        <f t="shared" si="704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701"/>
        <v>9</v>
      </c>
      <c r="S8231">
        <v>0.18</v>
      </c>
      <c r="T8231">
        <v>2.3E-3</v>
      </c>
      <c r="U8231">
        <f t="shared" si="702"/>
        <v>1.3799999999999999E-3</v>
      </c>
    </row>
    <row r="8232" spans="1:21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700"/>
        <v>4790</v>
      </c>
      <c r="J8232" s="5">
        <v>1</v>
      </c>
      <c r="K8232" s="5">
        <f t="shared" si="703"/>
        <v>16470000</v>
      </c>
      <c r="L8232" s="5">
        <v>1</v>
      </c>
      <c r="M8232" s="5">
        <f t="shared" si="704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701"/>
        <v>9</v>
      </c>
      <c r="S8232">
        <v>0.18</v>
      </c>
      <c r="T8232">
        <v>2.3E-3</v>
      </c>
      <c r="U8232">
        <f t="shared" si="702"/>
        <v>1.3799999999999999E-3</v>
      </c>
    </row>
    <row r="8233" spans="1:21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700"/>
        <v>4790</v>
      </c>
      <c r="J8233" s="5">
        <v>1</v>
      </c>
      <c r="K8233" s="5">
        <f t="shared" si="703"/>
        <v>16472000</v>
      </c>
      <c r="L8233" s="5">
        <v>1</v>
      </c>
      <c r="M8233" s="5">
        <f t="shared" si="704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701"/>
        <v>9</v>
      </c>
      <c r="S8233">
        <v>0.18</v>
      </c>
      <c r="T8233">
        <v>2.3E-3</v>
      </c>
      <c r="U8233">
        <f t="shared" si="702"/>
        <v>1.3799999999999999E-3</v>
      </c>
    </row>
    <row r="8234" spans="1:21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700"/>
        <v>4790</v>
      </c>
      <c r="J8234" s="5">
        <v>1</v>
      </c>
      <c r="K8234" s="5">
        <f t="shared" si="703"/>
        <v>16474000</v>
      </c>
      <c r="L8234" s="5">
        <v>1</v>
      </c>
      <c r="M8234" s="5">
        <f t="shared" si="704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701"/>
        <v>9</v>
      </c>
      <c r="S8234">
        <v>0.18</v>
      </c>
      <c r="T8234">
        <v>2.3E-3</v>
      </c>
      <c r="U8234">
        <f t="shared" si="702"/>
        <v>1.3799999999999999E-3</v>
      </c>
    </row>
    <row r="8235" spans="1:21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700"/>
        <v>4790</v>
      </c>
      <c r="J8235" s="5">
        <v>1</v>
      </c>
      <c r="K8235" s="5">
        <f t="shared" si="703"/>
        <v>16476000</v>
      </c>
      <c r="L8235" s="5">
        <v>1</v>
      </c>
      <c r="M8235" s="5">
        <f t="shared" si="704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701"/>
        <v>9</v>
      </c>
      <c r="S8235">
        <v>0.18</v>
      </c>
      <c r="T8235">
        <v>2.3E-3</v>
      </c>
      <c r="U8235">
        <f t="shared" si="702"/>
        <v>1.3799999999999999E-3</v>
      </c>
    </row>
    <row r="8236" spans="1:21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700"/>
        <v>4790</v>
      </c>
      <c r="J8236" s="5">
        <v>1</v>
      </c>
      <c r="K8236" s="5">
        <f t="shared" si="703"/>
        <v>16478000</v>
      </c>
      <c r="L8236" s="5">
        <v>1</v>
      </c>
      <c r="M8236" s="5">
        <f t="shared" si="704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701"/>
        <v>9</v>
      </c>
      <c r="S8236">
        <v>0.18</v>
      </c>
      <c r="T8236">
        <v>2.3E-3</v>
      </c>
      <c r="U8236">
        <f t="shared" si="702"/>
        <v>1.3799999999999999E-3</v>
      </c>
    </row>
    <row r="8237" spans="1:21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700"/>
        <v>4790</v>
      </c>
      <c r="J8237" s="5">
        <v>1</v>
      </c>
      <c r="K8237" s="5">
        <f t="shared" si="703"/>
        <v>16480000</v>
      </c>
      <c r="L8237" s="5">
        <v>1</v>
      </c>
      <c r="M8237" s="5">
        <f t="shared" si="704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701"/>
        <v>9</v>
      </c>
      <c r="S8237">
        <v>0.18</v>
      </c>
      <c r="T8237">
        <v>2.3E-3</v>
      </c>
      <c r="U8237">
        <f t="shared" si="702"/>
        <v>1.3799999999999999E-3</v>
      </c>
    </row>
    <row r="8238" spans="1:21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700"/>
        <v>4790</v>
      </c>
      <c r="J8238" s="5">
        <v>1</v>
      </c>
      <c r="K8238" s="5">
        <f t="shared" si="703"/>
        <v>16482000</v>
      </c>
      <c r="L8238" s="5">
        <v>1</v>
      </c>
      <c r="M8238" s="5">
        <f t="shared" si="704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701"/>
        <v>9</v>
      </c>
      <c r="S8238">
        <v>0.18</v>
      </c>
      <c r="T8238">
        <v>2.3E-3</v>
      </c>
      <c r="U8238">
        <f t="shared" si="702"/>
        <v>1.3799999999999999E-3</v>
      </c>
    </row>
    <row r="8239" spans="1:21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700"/>
        <v>4790</v>
      </c>
      <c r="J8239" s="5">
        <v>1</v>
      </c>
      <c r="K8239" s="5">
        <f t="shared" si="703"/>
        <v>16484000</v>
      </c>
      <c r="L8239" s="5">
        <v>1</v>
      </c>
      <c r="M8239" s="5">
        <f t="shared" si="704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701"/>
        <v>9</v>
      </c>
      <c r="S8239">
        <v>0.18</v>
      </c>
      <c r="T8239">
        <v>2.3E-3</v>
      </c>
      <c r="U8239">
        <f t="shared" si="702"/>
        <v>1.3799999999999999E-3</v>
      </c>
    </row>
    <row r="8240" spans="1:21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700"/>
        <v>4790</v>
      </c>
      <c r="J8240" s="5">
        <v>1</v>
      </c>
      <c r="K8240" s="5">
        <f t="shared" si="703"/>
        <v>16486000</v>
      </c>
      <c r="L8240" s="5">
        <v>1</v>
      </c>
      <c r="M8240" s="5">
        <f t="shared" si="704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701"/>
        <v>9</v>
      </c>
      <c r="S8240">
        <v>0.18</v>
      </c>
      <c r="T8240">
        <v>2.3E-3</v>
      </c>
      <c r="U8240">
        <f t="shared" si="702"/>
        <v>1.3799999999999999E-3</v>
      </c>
    </row>
    <row r="8241" spans="1:21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700"/>
        <v>4790</v>
      </c>
      <c r="J8241" s="5">
        <v>1</v>
      </c>
      <c r="K8241" s="5">
        <f t="shared" si="703"/>
        <v>16488000</v>
      </c>
      <c r="L8241" s="5">
        <v>1</v>
      </c>
      <c r="M8241" s="5">
        <f t="shared" si="704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701"/>
        <v>9</v>
      </c>
      <c r="S8241">
        <v>0.18</v>
      </c>
      <c r="T8241">
        <v>2.3E-3</v>
      </c>
      <c r="U8241">
        <f t="shared" si="702"/>
        <v>1.3799999999999999E-3</v>
      </c>
    </row>
    <row r="8242" spans="1:21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700"/>
        <v>4790</v>
      </c>
      <c r="J8242" s="5">
        <v>1</v>
      </c>
      <c r="K8242" s="5">
        <f t="shared" si="703"/>
        <v>16490000</v>
      </c>
      <c r="L8242" s="5">
        <v>1</v>
      </c>
      <c r="M8242" s="5">
        <f t="shared" si="704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701"/>
        <v>9</v>
      </c>
      <c r="S8242">
        <v>0.18</v>
      </c>
      <c r="T8242">
        <v>2.3E-3</v>
      </c>
      <c r="U8242">
        <f t="shared" si="702"/>
        <v>1.3799999999999999E-3</v>
      </c>
    </row>
    <row r="8243" spans="1:21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700"/>
        <v>4790</v>
      </c>
      <c r="J8243" s="5">
        <v>1</v>
      </c>
      <c r="K8243" s="5">
        <f t="shared" si="703"/>
        <v>16492000</v>
      </c>
      <c r="L8243" s="5">
        <v>1</v>
      </c>
      <c r="M8243" s="5">
        <f t="shared" si="704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701"/>
        <v>9</v>
      </c>
      <c r="S8243">
        <v>0.18</v>
      </c>
      <c r="T8243">
        <v>2.3E-3</v>
      </c>
      <c r="U8243">
        <f t="shared" si="702"/>
        <v>1.3799999999999999E-3</v>
      </c>
    </row>
    <row r="8244" spans="1:21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700"/>
        <v>4790</v>
      </c>
      <c r="J8244" s="5">
        <v>1</v>
      </c>
      <c r="K8244" s="5">
        <f t="shared" si="703"/>
        <v>16494000</v>
      </c>
      <c r="L8244" s="5">
        <v>1</v>
      </c>
      <c r="M8244" s="5">
        <f t="shared" si="704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701"/>
        <v>9</v>
      </c>
      <c r="S8244">
        <v>0.18</v>
      </c>
      <c r="T8244">
        <v>2.3E-3</v>
      </c>
      <c r="U8244">
        <f t="shared" si="702"/>
        <v>1.3799999999999999E-3</v>
      </c>
    </row>
    <row r="8245" spans="1:21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700"/>
        <v>4790</v>
      </c>
      <c r="J8245" s="5">
        <v>1</v>
      </c>
      <c r="K8245" s="5">
        <f t="shared" si="703"/>
        <v>16496000</v>
      </c>
      <c r="L8245" s="5">
        <v>1</v>
      </c>
      <c r="M8245" s="5">
        <f t="shared" si="704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701"/>
        <v>9</v>
      </c>
      <c r="S8245">
        <v>0.18</v>
      </c>
      <c r="T8245">
        <v>2.3E-3</v>
      </c>
      <c r="U8245">
        <f t="shared" si="702"/>
        <v>1.3799999999999999E-3</v>
      </c>
    </row>
    <row r="8246" spans="1:21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700"/>
        <v>4790</v>
      </c>
      <c r="J8246" s="5">
        <v>1</v>
      </c>
      <c r="K8246" s="5">
        <f t="shared" si="703"/>
        <v>16498000</v>
      </c>
      <c r="L8246" s="5">
        <v>1</v>
      </c>
      <c r="M8246" s="5">
        <f t="shared" si="704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701"/>
        <v>9</v>
      </c>
      <c r="S8246">
        <v>0.18</v>
      </c>
      <c r="T8246">
        <v>2.3E-3</v>
      </c>
      <c r="U8246">
        <f t="shared" si="702"/>
        <v>1.3799999999999999E-3</v>
      </c>
    </row>
    <row r="8247" spans="1:21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700"/>
        <v>4790</v>
      </c>
      <c r="J8247" s="5">
        <v>1</v>
      </c>
      <c r="K8247" s="5">
        <f t="shared" si="703"/>
        <v>16500000</v>
      </c>
      <c r="L8247" s="5">
        <v>1</v>
      </c>
      <c r="M8247" s="5">
        <f t="shared" si="704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701"/>
        <v>9</v>
      </c>
      <c r="S8247">
        <v>0.18</v>
      </c>
      <c r="T8247">
        <v>2.3E-3</v>
      </c>
      <c r="U8247">
        <f t="shared" si="702"/>
        <v>1.3799999999999999E-3</v>
      </c>
    </row>
    <row r="8248" spans="1:21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700"/>
        <v>4790</v>
      </c>
      <c r="J8248" s="5">
        <v>1</v>
      </c>
      <c r="K8248" s="5">
        <f t="shared" si="703"/>
        <v>16502000</v>
      </c>
      <c r="L8248" s="5">
        <v>1</v>
      </c>
      <c r="M8248" s="5">
        <f t="shared" si="704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701"/>
        <v>9</v>
      </c>
      <c r="S8248">
        <v>0.18</v>
      </c>
      <c r="T8248">
        <v>2.3E-3</v>
      </c>
      <c r="U8248">
        <f t="shared" si="702"/>
        <v>1.3799999999999999E-3</v>
      </c>
    </row>
    <row r="8249" spans="1:21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700"/>
        <v>4790</v>
      </c>
      <c r="J8249" s="5">
        <v>1</v>
      </c>
      <c r="K8249" s="5">
        <f t="shared" si="703"/>
        <v>16504000</v>
      </c>
      <c r="L8249" s="5">
        <v>1</v>
      </c>
      <c r="M8249" s="5">
        <f t="shared" si="704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701"/>
        <v>9</v>
      </c>
      <c r="S8249">
        <v>0.18</v>
      </c>
      <c r="T8249">
        <v>2.3E-3</v>
      </c>
      <c r="U8249">
        <f t="shared" si="702"/>
        <v>1.3799999999999999E-3</v>
      </c>
    </row>
    <row r="8250" spans="1:21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700"/>
        <v>4790</v>
      </c>
      <c r="J8250" s="5">
        <v>1</v>
      </c>
      <c r="K8250" s="5">
        <f t="shared" si="703"/>
        <v>16506000</v>
      </c>
      <c r="L8250" s="5">
        <v>1</v>
      </c>
      <c r="M8250" s="5">
        <f t="shared" si="704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701"/>
        <v>9</v>
      </c>
      <c r="S8250">
        <v>0.18</v>
      </c>
      <c r="T8250">
        <v>2.3E-3</v>
      </c>
      <c r="U8250">
        <f t="shared" si="702"/>
        <v>1.3799999999999999E-3</v>
      </c>
    </row>
    <row r="8251" spans="1:21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700"/>
        <v>4790</v>
      </c>
      <c r="J8251" s="5">
        <v>1</v>
      </c>
      <c r="K8251" s="5">
        <f t="shared" si="703"/>
        <v>16508000</v>
      </c>
      <c r="L8251" s="5">
        <v>1</v>
      </c>
      <c r="M8251" s="5">
        <f t="shared" si="704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701"/>
        <v>9</v>
      </c>
      <c r="S8251">
        <v>0.18</v>
      </c>
      <c r="T8251">
        <v>2.3E-3</v>
      </c>
      <c r="U8251">
        <f t="shared" si="702"/>
        <v>1.3799999999999999E-3</v>
      </c>
    </row>
    <row r="8252" spans="1:21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705">ROUNDDOWN(A8251/50*20+1500,-1)</f>
        <v>4790</v>
      </c>
      <c r="J8252" s="5">
        <v>1</v>
      </c>
      <c r="K8252" s="5">
        <f t="shared" si="703"/>
        <v>16510000</v>
      </c>
      <c r="L8252" s="5">
        <v>1</v>
      </c>
      <c r="M8252" s="5">
        <f t="shared" si="704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701"/>
        <v>9</v>
      </c>
      <c r="S8252">
        <v>0.18</v>
      </c>
      <c r="T8252">
        <v>2.3E-3</v>
      </c>
      <c r="U8252">
        <f t="shared" si="702"/>
        <v>1.3799999999999999E-3</v>
      </c>
    </row>
    <row r="8253" spans="1:21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705"/>
        <v>4800</v>
      </c>
      <c r="I8253" s="1"/>
      <c r="J8253" s="1">
        <v>1</v>
      </c>
      <c r="K8253" s="1">
        <f t="shared" si="703"/>
        <v>16512000</v>
      </c>
      <c r="L8253" s="1">
        <v>1</v>
      </c>
      <c r="M8253" s="1">
        <f t="shared" si="704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701"/>
        <v>9</v>
      </c>
      <c r="S8253">
        <v>0.18</v>
      </c>
      <c r="T8253">
        <v>2.3E-3</v>
      </c>
      <c r="U8253">
        <f t="shared" si="702"/>
        <v>1.3799999999999999E-3</v>
      </c>
    </row>
    <row r="8254" spans="1:21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705"/>
        <v>4800</v>
      </c>
      <c r="I8254" s="1"/>
      <c r="J8254" s="1">
        <v>1</v>
      </c>
      <c r="K8254" s="1">
        <f t="shared" si="703"/>
        <v>16514000</v>
      </c>
      <c r="L8254" s="1">
        <v>1</v>
      </c>
      <c r="M8254" s="1">
        <f t="shared" si="704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701"/>
        <v>9</v>
      </c>
      <c r="S8254">
        <v>0.18</v>
      </c>
      <c r="T8254">
        <v>2.3E-3</v>
      </c>
      <c r="U8254">
        <f t="shared" si="702"/>
        <v>1.3799999999999999E-3</v>
      </c>
    </row>
    <row r="8255" spans="1:21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705"/>
        <v>4800</v>
      </c>
      <c r="I8255" s="1"/>
      <c r="J8255" s="1">
        <v>1</v>
      </c>
      <c r="K8255" s="1">
        <f t="shared" si="703"/>
        <v>16516000</v>
      </c>
      <c r="L8255" s="1">
        <v>1</v>
      </c>
      <c r="M8255" s="1">
        <f t="shared" si="704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701"/>
        <v>9</v>
      </c>
      <c r="S8255">
        <v>0.18</v>
      </c>
      <c r="T8255">
        <v>2.3E-3</v>
      </c>
      <c r="U8255">
        <f t="shared" si="702"/>
        <v>1.3799999999999999E-3</v>
      </c>
    </row>
    <row r="8256" spans="1:21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705"/>
        <v>4800</v>
      </c>
      <c r="I8256" s="1"/>
      <c r="J8256" s="1">
        <v>1</v>
      </c>
      <c r="K8256" s="1">
        <f t="shared" si="703"/>
        <v>16518000</v>
      </c>
      <c r="L8256" s="1">
        <v>1</v>
      </c>
      <c r="M8256" s="1">
        <f t="shared" si="704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701"/>
        <v>9</v>
      </c>
      <c r="S8256">
        <v>0.18</v>
      </c>
      <c r="T8256">
        <v>2.3E-3</v>
      </c>
      <c r="U8256">
        <f t="shared" si="702"/>
        <v>1.3799999999999999E-3</v>
      </c>
    </row>
    <row r="8257" spans="1:21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705"/>
        <v>4800</v>
      </c>
      <c r="I8257" s="1"/>
      <c r="J8257" s="1">
        <v>1</v>
      </c>
      <c r="K8257" s="1">
        <f t="shared" si="703"/>
        <v>16520000</v>
      </c>
      <c r="L8257" s="1">
        <v>1</v>
      </c>
      <c r="M8257" s="1">
        <f t="shared" si="704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701"/>
        <v>9</v>
      </c>
      <c r="S8257">
        <v>0.18</v>
      </c>
      <c r="T8257">
        <v>2.3E-3</v>
      </c>
      <c r="U8257">
        <f t="shared" si="702"/>
        <v>1.3799999999999999E-3</v>
      </c>
    </row>
    <row r="8258" spans="1:21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705"/>
        <v>4800</v>
      </c>
      <c r="I8258" s="1"/>
      <c r="J8258" s="1">
        <v>1</v>
      </c>
      <c r="K8258" s="1">
        <f t="shared" si="703"/>
        <v>16522000</v>
      </c>
      <c r="L8258" s="1">
        <v>1</v>
      </c>
      <c r="M8258" s="1">
        <f t="shared" si="704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701"/>
        <v>9</v>
      </c>
      <c r="S8258">
        <v>0.18</v>
      </c>
      <c r="T8258">
        <v>2.3E-3</v>
      </c>
      <c r="U8258">
        <f t="shared" si="702"/>
        <v>1.3799999999999999E-3</v>
      </c>
    </row>
    <row r="8259" spans="1:21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705"/>
        <v>4800</v>
      </c>
      <c r="I8259" s="1"/>
      <c r="J8259" s="1">
        <v>1</v>
      </c>
      <c r="K8259" s="1">
        <f t="shared" si="703"/>
        <v>16524000</v>
      </c>
      <c r="L8259" s="1">
        <v>1</v>
      </c>
      <c r="M8259" s="1">
        <f t="shared" si="704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706">QUOTIENT(A8259,1000)+1</f>
        <v>9</v>
      </c>
      <c r="S8259">
        <v>0.18</v>
      </c>
      <c r="T8259">
        <v>2.3E-3</v>
      </c>
      <c r="U8259">
        <f t="shared" si="702"/>
        <v>1.3799999999999999E-3</v>
      </c>
    </row>
    <row r="8260" spans="1:21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705"/>
        <v>4800</v>
      </c>
      <c r="I8260" s="1"/>
      <c r="J8260" s="1">
        <v>1</v>
      </c>
      <c r="K8260" s="1">
        <f t="shared" si="703"/>
        <v>16526000</v>
      </c>
      <c r="L8260" s="1">
        <v>1</v>
      </c>
      <c r="M8260" s="1">
        <f t="shared" si="704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706"/>
        <v>9</v>
      </c>
      <c r="S8260">
        <v>0.18</v>
      </c>
      <c r="T8260">
        <v>2.3E-3</v>
      </c>
      <c r="U8260">
        <f t="shared" ref="U8260:U8323" si="707">T8260*0.6</f>
        <v>1.3799999999999999E-3</v>
      </c>
    </row>
    <row r="8261" spans="1:21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705"/>
        <v>4800</v>
      </c>
      <c r="I8261" s="1"/>
      <c r="J8261" s="1">
        <v>1</v>
      </c>
      <c r="K8261" s="1">
        <f t="shared" si="703"/>
        <v>16528000</v>
      </c>
      <c r="L8261" s="1">
        <v>1</v>
      </c>
      <c r="M8261" s="1">
        <f t="shared" si="704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706"/>
        <v>9</v>
      </c>
      <c r="S8261">
        <v>0.18</v>
      </c>
      <c r="T8261">
        <v>2.3E-3</v>
      </c>
      <c r="U8261">
        <f t="shared" si="707"/>
        <v>1.3799999999999999E-3</v>
      </c>
    </row>
    <row r="8262" spans="1:21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705"/>
        <v>4800</v>
      </c>
      <c r="I8262" s="1"/>
      <c r="J8262" s="1">
        <v>1</v>
      </c>
      <c r="K8262" s="1">
        <f t="shared" si="703"/>
        <v>16530000</v>
      </c>
      <c r="L8262" s="1">
        <v>1</v>
      </c>
      <c r="M8262" s="1">
        <f t="shared" si="704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706"/>
        <v>9</v>
      </c>
      <c r="S8262">
        <v>0.18</v>
      </c>
      <c r="T8262">
        <v>2.3E-3</v>
      </c>
      <c r="U8262">
        <f t="shared" si="707"/>
        <v>1.3799999999999999E-3</v>
      </c>
    </row>
    <row r="8263" spans="1:21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705"/>
        <v>4800</v>
      </c>
      <c r="I8263" s="1"/>
      <c r="J8263" s="1">
        <v>1</v>
      </c>
      <c r="K8263" s="1">
        <f t="shared" si="703"/>
        <v>16532000</v>
      </c>
      <c r="L8263" s="1">
        <v>1</v>
      </c>
      <c r="M8263" s="1">
        <f t="shared" si="704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706"/>
        <v>9</v>
      </c>
      <c r="S8263">
        <v>0.18</v>
      </c>
      <c r="T8263">
        <v>2.3E-3</v>
      </c>
      <c r="U8263">
        <f t="shared" si="707"/>
        <v>1.3799999999999999E-3</v>
      </c>
    </row>
    <row r="8264" spans="1:21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705"/>
        <v>4800</v>
      </c>
      <c r="I8264" s="1"/>
      <c r="J8264" s="1">
        <v>1</v>
      </c>
      <c r="K8264" s="1">
        <f t="shared" si="703"/>
        <v>16534000</v>
      </c>
      <c r="L8264" s="1">
        <v>1</v>
      </c>
      <c r="M8264" s="1">
        <f t="shared" si="704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706"/>
        <v>9</v>
      </c>
      <c r="S8264">
        <v>0.18</v>
      </c>
      <c r="T8264">
        <v>2.3E-3</v>
      </c>
      <c r="U8264">
        <f t="shared" si="707"/>
        <v>1.3799999999999999E-3</v>
      </c>
    </row>
    <row r="8265" spans="1:21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705"/>
        <v>4800</v>
      </c>
      <c r="I8265" s="1"/>
      <c r="J8265" s="1">
        <v>1</v>
      </c>
      <c r="K8265" s="1">
        <f t="shared" si="703"/>
        <v>16536000</v>
      </c>
      <c r="L8265" s="1">
        <v>1</v>
      </c>
      <c r="M8265" s="1">
        <f t="shared" si="704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706"/>
        <v>9</v>
      </c>
      <c r="S8265">
        <v>0.18</v>
      </c>
      <c r="T8265">
        <v>2.3E-3</v>
      </c>
      <c r="U8265">
        <f t="shared" si="707"/>
        <v>1.3799999999999999E-3</v>
      </c>
    </row>
    <row r="8266" spans="1:21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705"/>
        <v>4800</v>
      </c>
      <c r="I8266" s="1"/>
      <c r="J8266" s="1">
        <v>1</v>
      </c>
      <c r="K8266" s="1">
        <f t="shared" si="703"/>
        <v>16538000</v>
      </c>
      <c r="L8266" s="1">
        <v>1</v>
      </c>
      <c r="M8266" s="1">
        <f t="shared" si="704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706"/>
        <v>9</v>
      </c>
      <c r="S8266">
        <v>0.18</v>
      </c>
      <c r="T8266">
        <v>2.3E-3</v>
      </c>
      <c r="U8266">
        <f t="shared" si="707"/>
        <v>1.3799999999999999E-3</v>
      </c>
    </row>
    <row r="8267" spans="1:21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705"/>
        <v>4800</v>
      </c>
      <c r="I8267" s="1"/>
      <c r="J8267" s="1">
        <v>1</v>
      </c>
      <c r="K8267" s="1">
        <f t="shared" ref="K8267:K8330" si="708">10000+A8267*2000</f>
        <v>16540000</v>
      </c>
      <c r="L8267" s="1">
        <v>1</v>
      </c>
      <c r="M8267" s="1">
        <f t="shared" ref="M8267:M8330" si="70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706"/>
        <v>9</v>
      </c>
      <c r="S8267">
        <v>0.18</v>
      </c>
      <c r="T8267">
        <v>2.3E-3</v>
      </c>
      <c r="U8267">
        <f t="shared" si="707"/>
        <v>1.3799999999999999E-3</v>
      </c>
    </row>
    <row r="8268" spans="1:21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705"/>
        <v>4800</v>
      </c>
      <c r="I8268" s="1"/>
      <c r="J8268" s="1">
        <v>1</v>
      </c>
      <c r="K8268" s="1">
        <f t="shared" si="708"/>
        <v>16542000</v>
      </c>
      <c r="L8268" s="1">
        <v>1</v>
      </c>
      <c r="M8268" s="1">
        <f t="shared" si="70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706"/>
        <v>9</v>
      </c>
      <c r="S8268">
        <v>0.18</v>
      </c>
      <c r="T8268">
        <v>2.3E-3</v>
      </c>
      <c r="U8268">
        <f t="shared" si="707"/>
        <v>1.3799999999999999E-3</v>
      </c>
    </row>
    <row r="8269" spans="1:21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705"/>
        <v>4800</v>
      </c>
      <c r="I8269" s="1"/>
      <c r="J8269" s="1">
        <v>1</v>
      </c>
      <c r="K8269" s="1">
        <f t="shared" si="708"/>
        <v>16544000</v>
      </c>
      <c r="L8269" s="1">
        <v>1</v>
      </c>
      <c r="M8269" s="1">
        <f t="shared" si="70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706"/>
        <v>9</v>
      </c>
      <c r="S8269">
        <v>0.18</v>
      </c>
      <c r="T8269">
        <v>2.3E-3</v>
      </c>
      <c r="U8269">
        <f t="shared" si="707"/>
        <v>1.3799999999999999E-3</v>
      </c>
    </row>
    <row r="8270" spans="1:21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705"/>
        <v>4800</v>
      </c>
      <c r="I8270" s="1"/>
      <c r="J8270" s="1">
        <v>1</v>
      </c>
      <c r="K8270" s="1">
        <f t="shared" si="708"/>
        <v>16546000</v>
      </c>
      <c r="L8270" s="1">
        <v>1</v>
      </c>
      <c r="M8270" s="1">
        <f t="shared" si="70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706"/>
        <v>9</v>
      </c>
      <c r="S8270">
        <v>0.18</v>
      </c>
      <c r="T8270">
        <v>2.3E-3</v>
      </c>
      <c r="U8270">
        <f t="shared" si="707"/>
        <v>1.3799999999999999E-3</v>
      </c>
    </row>
    <row r="8271" spans="1:21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705"/>
        <v>4800</v>
      </c>
      <c r="I8271" s="1"/>
      <c r="J8271" s="1">
        <v>1</v>
      </c>
      <c r="K8271" s="1">
        <f t="shared" si="708"/>
        <v>16548000</v>
      </c>
      <c r="L8271" s="1">
        <v>1</v>
      </c>
      <c r="M8271" s="1">
        <f t="shared" si="70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706"/>
        <v>9</v>
      </c>
      <c r="S8271">
        <v>0.18</v>
      </c>
      <c r="T8271">
        <v>2.3E-3</v>
      </c>
      <c r="U8271">
        <f t="shared" si="707"/>
        <v>1.3799999999999999E-3</v>
      </c>
    </row>
    <row r="8272" spans="1:21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705"/>
        <v>4800</v>
      </c>
      <c r="I8272" s="1"/>
      <c r="J8272" s="1">
        <v>1</v>
      </c>
      <c r="K8272" s="1">
        <f t="shared" si="708"/>
        <v>16550000</v>
      </c>
      <c r="L8272" s="1">
        <v>1</v>
      </c>
      <c r="M8272" s="1">
        <f t="shared" si="70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706"/>
        <v>9</v>
      </c>
      <c r="S8272">
        <v>0.18</v>
      </c>
      <c r="T8272">
        <v>2.3E-3</v>
      </c>
      <c r="U8272">
        <f t="shared" si="707"/>
        <v>1.3799999999999999E-3</v>
      </c>
    </row>
    <row r="8273" spans="1:21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705"/>
        <v>4800</v>
      </c>
      <c r="I8273" s="1"/>
      <c r="J8273" s="1">
        <v>1</v>
      </c>
      <c r="K8273" s="1">
        <f t="shared" si="708"/>
        <v>16552000</v>
      </c>
      <c r="L8273" s="1">
        <v>1</v>
      </c>
      <c r="M8273" s="1">
        <f t="shared" si="70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706"/>
        <v>9</v>
      </c>
      <c r="S8273">
        <v>0.18</v>
      </c>
      <c r="T8273">
        <v>2.3E-3</v>
      </c>
      <c r="U8273">
        <f t="shared" si="707"/>
        <v>1.3799999999999999E-3</v>
      </c>
    </row>
    <row r="8274" spans="1:21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705"/>
        <v>4800</v>
      </c>
      <c r="I8274" s="1"/>
      <c r="J8274" s="1">
        <v>1</v>
      </c>
      <c r="K8274" s="1">
        <f t="shared" si="708"/>
        <v>16554000</v>
      </c>
      <c r="L8274" s="1">
        <v>1</v>
      </c>
      <c r="M8274" s="1">
        <f t="shared" si="70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706"/>
        <v>9</v>
      </c>
      <c r="S8274">
        <v>0.18</v>
      </c>
      <c r="T8274">
        <v>2.3E-3</v>
      </c>
      <c r="U8274">
        <f t="shared" si="707"/>
        <v>1.3799999999999999E-3</v>
      </c>
    </row>
    <row r="8275" spans="1:21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705"/>
        <v>4800</v>
      </c>
      <c r="I8275" s="1"/>
      <c r="J8275" s="1">
        <v>1</v>
      </c>
      <c r="K8275" s="1">
        <f t="shared" si="708"/>
        <v>16556000</v>
      </c>
      <c r="L8275" s="1">
        <v>1</v>
      </c>
      <c r="M8275" s="1">
        <f t="shared" si="70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706"/>
        <v>9</v>
      </c>
      <c r="S8275">
        <v>0.18</v>
      </c>
      <c r="T8275">
        <v>2.3E-3</v>
      </c>
      <c r="U8275">
        <f t="shared" si="707"/>
        <v>1.3799999999999999E-3</v>
      </c>
    </row>
    <row r="8276" spans="1:21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705"/>
        <v>4800</v>
      </c>
      <c r="I8276" s="1"/>
      <c r="J8276" s="1">
        <v>1</v>
      </c>
      <c r="K8276" s="1">
        <f t="shared" si="708"/>
        <v>16558000</v>
      </c>
      <c r="L8276" s="1">
        <v>1</v>
      </c>
      <c r="M8276" s="1">
        <f t="shared" si="70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706"/>
        <v>9</v>
      </c>
      <c r="S8276">
        <v>0.18</v>
      </c>
      <c r="T8276">
        <v>2.3E-3</v>
      </c>
      <c r="U8276">
        <f t="shared" si="707"/>
        <v>1.3799999999999999E-3</v>
      </c>
    </row>
    <row r="8277" spans="1:21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705"/>
        <v>4800</v>
      </c>
      <c r="I8277" s="1"/>
      <c r="J8277" s="1">
        <v>1</v>
      </c>
      <c r="K8277" s="1">
        <f t="shared" si="708"/>
        <v>16560000</v>
      </c>
      <c r="L8277" s="1">
        <v>1</v>
      </c>
      <c r="M8277" s="1">
        <f t="shared" si="70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706"/>
        <v>9</v>
      </c>
      <c r="S8277">
        <v>0.18</v>
      </c>
      <c r="T8277">
        <v>2.3E-3</v>
      </c>
      <c r="U8277">
        <f t="shared" si="707"/>
        <v>1.3799999999999999E-3</v>
      </c>
    </row>
    <row r="8278" spans="1:21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705"/>
        <v>4810</v>
      </c>
      <c r="I8278" s="1"/>
      <c r="J8278" s="1">
        <v>1</v>
      </c>
      <c r="K8278" s="1">
        <f t="shared" si="708"/>
        <v>16562000</v>
      </c>
      <c r="L8278" s="1">
        <v>1</v>
      </c>
      <c r="M8278" s="1">
        <f t="shared" si="70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706"/>
        <v>9</v>
      </c>
      <c r="S8278">
        <v>0.18</v>
      </c>
      <c r="T8278">
        <v>2.3E-3</v>
      </c>
      <c r="U8278">
        <f t="shared" si="707"/>
        <v>1.3799999999999999E-3</v>
      </c>
    </row>
    <row r="8279" spans="1:21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705"/>
        <v>4810</v>
      </c>
      <c r="I8279" s="1"/>
      <c r="J8279" s="1">
        <v>1</v>
      </c>
      <c r="K8279" s="1">
        <f t="shared" si="708"/>
        <v>16564000</v>
      </c>
      <c r="L8279" s="1">
        <v>1</v>
      </c>
      <c r="M8279" s="1">
        <f t="shared" si="70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706"/>
        <v>9</v>
      </c>
      <c r="S8279">
        <v>0.18</v>
      </c>
      <c r="T8279">
        <v>2.3E-3</v>
      </c>
      <c r="U8279">
        <f t="shared" si="707"/>
        <v>1.3799999999999999E-3</v>
      </c>
    </row>
    <row r="8280" spans="1:21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705"/>
        <v>4810</v>
      </c>
      <c r="I8280" s="1"/>
      <c r="J8280" s="1">
        <v>1</v>
      </c>
      <c r="K8280" s="1">
        <f t="shared" si="708"/>
        <v>16566000</v>
      </c>
      <c r="L8280" s="1">
        <v>1</v>
      </c>
      <c r="M8280" s="1">
        <f t="shared" si="70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706"/>
        <v>9</v>
      </c>
      <c r="S8280">
        <v>0.18</v>
      </c>
      <c r="T8280">
        <v>2.3E-3</v>
      </c>
      <c r="U8280">
        <f t="shared" si="707"/>
        <v>1.3799999999999999E-3</v>
      </c>
    </row>
    <row r="8281" spans="1:21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705"/>
        <v>4810</v>
      </c>
      <c r="I8281" s="1"/>
      <c r="J8281" s="1">
        <v>1</v>
      </c>
      <c r="K8281" s="1">
        <f t="shared" si="708"/>
        <v>16568000</v>
      </c>
      <c r="L8281" s="1">
        <v>1</v>
      </c>
      <c r="M8281" s="1">
        <f t="shared" si="70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706"/>
        <v>9</v>
      </c>
      <c r="S8281">
        <v>0.18</v>
      </c>
      <c r="T8281">
        <v>2.3E-3</v>
      </c>
      <c r="U8281">
        <f t="shared" si="707"/>
        <v>1.3799999999999999E-3</v>
      </c>
    </row>
    <row r="8282" spans="1:21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705"/>
        <v>4810</v>
      </c>
      <c r="I8282" s="1"/>
      <c r="J8282" s="1">
        <v>1</v>
      </c>
      <c r="K8282" s="1">
        <f t="shared" si="708"/>
        <v>16570000</v>
      </c>
      <c r="L8282" s="1">
        <v>1</v>
      </c>
      <c r="M8282" s="1">
        <f t="shared" si="70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706"/>
        <v>9</v>
      </c>
      <c r="S8282">
        <v>0.18</v>
      </c>
      <c r="T8282">
        <v>2.3E-3</v>
      </c>
      <c r="U8282">
        <f t="shared" si="707"/>
        <v>1.3799999999999999E-3</v>
      </c>
    </row>
    <row r="8283" spans="1:21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705"/>
        <v>4810</v>
      </c>
      <c r="I8283" s="1"/>
      <c r="J8283" s="1">
        <v>1</v>
      </c>
      <c r="K8283" s="1">
        <f t="shared" si="708"/>
        <v>16572000</v>
      </c>
      <c r="L8283" s="1">
        <v>1</v>
      </c>
      <c r="M8283" s="1">
        <f t="shared" si="70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706"/>
        <v>9</v>
      </c>
      <c r="S8283">
        <v>0.18</v>
      </c>
      <c r="T8283">
        <v>2.3E-3</v>
      </c>
      <c r="U8283">
        <f t="shared" si="707"/>
        <v>1.3799999999999999E-3</v>
      </c>
    </row>
    <row r="8284" spans="1:21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705"/>
        <v>4810</v>
      </c>
      <c r="I8284" s="1"/>
      <c r="J8284" s="1">
        <v>1</v>
      </c>
      <c r="K8284" s="1">
        <f t="shared" si="708"/>
        <v>16574000</v>
      </c>
      <c r="L8284" s="1">
        <v>1</v>
      </c>
      <c r="M8284" s="1">
        <f t="shared" si="70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706"/>
        <v>9</v>
      </c>
      <c r="S8284">
        <v>0.18</v>
      </c>
      <c r="T8284">
        <v>2.3E-3</v>
      </c>
      <c r="U8284">
        <f t="shared" si="707"/>
        <v>1.3799999999999999E-3</v>
      </c>
    </row>
    <row r="8285" spans="1:21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705"/>
        <v>4810</v>
      </c>
      <c r="I8285" s="1"/>
      <c r="J8285" s="1">
        <v>1</v>
      </c>
      <c r="K8285" s="1">
        <f t="shared" si="708"/>
        <v>16576000</v>
      </c>
      <c r="L8285" s="1">
        <v>1</v>
      </c>
      <c r="M8285" s="1">
        <f t="shared" si="70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706"/>
        <v>9</v>
      </c>
      <c r="S8285">
        <v>0.18</v>
      </c>
      <c r="T8285">
        <v>2.3E-3</v>
      </c>
      <c r="U8285">
        <f t="shared" si="707"/>
        <v>1.3799999999999999E-3</v>
      </c>
    </row>
    <row r="8286" spans="1:21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705"/>
        <v>4810</v>
      </c>
      <c r="I8286" s="1"/>
      <c r="J8286" s="1">
        <v>1</v>
      </c>
      <c r="K8286" s="1">
        <f t="shared" si="708"/>
        <v>16578000</v>
      </c>
      <c r="L8286" s="1">
        <v>1</v>
      </c>
      <c r="M8286" s="1">
        <f t="shared" si="70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706"/>
        <v>9</v>
      </c>
      <c r="S8286">
        <v>0.18</v>
      </c>
      <c r="T8286">
        <v>2.3E-3</v>
      </c>
      <c r="U8286">
        <f t="shared" si="707"/>
        <v>1.3799999999999999E-3</v>
      </c>
    </row>
    <row r="8287" spans="1:21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705"/>
        <v>4810</v>
      </c>
      <c r="I8287" s="1"/>
      <c r="J8287" s="1">
        <v>1</v>
      </c>
      <c r="K8287" s="1">
        <f t="shared" si="708"/>
        <v>16580000</v>
      </c>
      <c r="L8287" s="1">
        <v>1</v>
      </c>
      <c r="M8287" s="1">
        <f t="shared" si="70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706"/>
        <v>9</v>
      </c>
      <c r="S8287">
        <v>0.18</v>
      </c>
      <c r="T8287">
        <v>2.3E-3</v>
      </c>
      <c r="U8287">
        <f t="shared" si="707"/>
        <v>1.3799999999999999E-3</v>
      </c>
    </row>
    <row r="8288" spans="1:21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705"/>
        <v>4810</v>
      </c>
      <c r="I8288" s="1"/>
      <c r="J8288" s="1">
        <v>1</v>
      </c>
      <c r="K8288" s="1">
        <f t="shared" si="708"/>
        <v>16582000</v>
      </c>
      <c r="L8288" s="1">
        <v>1</v>
      </c>
      <c r="M8288" s="1">
        <f t="shared" si="70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706"/>
        <v>9</v>
      </c>
      <c r="S8288">
        <v>0.18</v>
      </c>
      <c r="T8288">
        <v>2.3E-3</v>
      </c>
      <c r="U8288">
        <f t="shared" si="707"/>
        <v>1.3799999999999999E-3</v>
      </c>
    </row>
    <row r="8289" spans="1:21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705"/>
        <v>4810</v>
      </c>
      <c r="I8289" s="1"/>
      <c r="J8289" s="1">
        <v>1</v>
      </c>
      <c r="K8289" s="1">
        <f t="shared" si="708"/>
        <v>16584000</v>
      </c>
      <c r="L8289" s="1">
        <v>1</v>
      </c>
      <c r="M8289" s="1">
        <f t="shared" si="70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706"/>
        <v>9</v>
      </c>
      <c r="S8289">
        <v>0.18</v>
      </c>
      <c r="T8289">
        <v>2.3E-3</v>
      </c>
      <c r="U8289">
        <f t="shared" si="707"/>
        <v>1.3799999999999999E-3</v>
      </c>
    </row>
    <row r="8290" spans="1:21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705"/>
        <v>4810</v>
      </c>
      <c r="I8290" s="1"/>
      <c r="J8290" s="1">
        <v>1</v>
      </c>
      <c r="K8290" s="1">
        <f t="shared" si="708"/>
        <v>16586000</v>
      </c>
      <c r="L8290" s="1">
        <v>1</v>
      </c>
      <c r="M8290" s="1">
        <f t="shared" si="70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706"/>
        <v>9</v>
      </c>
      <c r="S8290">
        <v>0.18</v>
      </c>
      <c r="T8290">
        <v>2.3E-3</v>
      </c>
      <c r="U8290">
        <f t="shared" si="707"/>
        <v>1.3799999999999999E-3</v>
      </c>
    </row>
    <row r="8291" spans="1:21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705"/>
        <v>4810</v>
      </c>
      <c r="I8291" s="1"/>
      <c r="J8291" s="1">
        <v>1</v>
      </c>
      <c r="K8291" s="1">
        <f t="shared" si="708"/>
        <v>16588000</v>
      </c>
      <c r="L8291" s="1">
        <v>1</v>
      </c>
      <c r="M8291" s="1">
        <f t="shared" si="70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706"/>
        <v>9</v>
      </c>
      <c r="S8291">
        <v>0.18</v>
      </c>
      <c r="T8291">
        <v>2.3E-3</v>
      </c>
      <c r="U8291">
        <f t="shared" si="707"/>
        <v>1.3799999999999999E-3</v>
      </c>
    </row>
    <row r="8292" spans="1:21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705"/>
        <v>4810</v>
      </c>
      <c r="I8292" s="1"/>
      <c r="J8292" s="1">
        <v>1</v>
      </c>
      <c r="K8292" s="1">
        <f t="shared" si="708"/>
        <v>16590000</v>
      </c>
      <c r="L8292" s="1">
        <v>1</v>
      </c>
      <c r="M8292" s="1">
        <f t="shared" si="70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706"/>
        <v>9</v>
      </c>
      <c r="S8292">
        <v>0.18</v>
      </c>
      <c r="T8292">
        <v>2.3E-3</v>
      </c>
      <c r="U8292">
        <f t="shared" si="707"/>
        <v>1.3799999999999999E-3</v>
      </c>
    </row>
    <row r="8293" spans="1:21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705"/>
        <v>4810</v>
      </c>
      <c r="I8293" s="1"/>
      <c r="J8293" s="1">
        <v>1</v>
      </c>
      <c r="K8293" s="1">
        <f t="shared" si="708"/>
        <v>16592000</v>
      </c>
      <c r="L8293" s="1">
        <v>1</v>
      </c>
      <c r="M8293" s="1">
        <f t="shared" si="70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706"/>
        <v>9</v>
      </c>
      <c r="S8293">
        <v>0.18</v>
      </c>
      <c r="T8293">
        <v>2.3E-3</v>
      </c>
      <c r="U8293">
        <f t="shared" si="707"/>
        <v>1.3799999999999999E-3</v>
      </c>
    </row>
    <row r="8294" spans="1:21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705"/>
        <v>4810</v>
      </c>
      <c r="I8294" s="1"/>
      <c r="J8294" s="1">
        <v>1</v>
      </c>
      <c r="K8294" s="1">
        <f t="shared" si="708"/>
        <v>16594000</v>
      </c>
      <c r="L8294" s="1">
        <v>1</v>
      </c>
      <c r="M8294" s="1">
        <f t="shared" si="70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706"/>
        <v>9</v>
      </c>
      <c r="S8294">
        <v>0.18</v>
      </c>
      <c r="T8294">
        <v>2.3E-3</v>
      </c>
      <c r="U8294">
        <f t="shared" si="707"/>
        <v>1.3799999999999999E-3</v>
      </c>
    </row>
    <row r="8295" spans="1:21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705"/>
        <v>4810</v>
      </c>
      <c r="I8295" s="1"/>
      <c r="J8295" s="1">
        <v>1</v>
      </c>
      <c r="K8295" s="1">
        <f t="shared" si="708"/>
        <v>16596000</v>
      </c>
      <c r="L8295" s="1">
        <v>1</v>
      </c>
      <c r="M8295" s="1">
        <f t="shared" si="70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706"/>
        <v>9</v>
      </c>
      <c r="S8295">
        <v>0.18</v>
      </c>
      <c r="T8295">
        <v>2.3E-3</v>
      </c>
      <c r="U8295">
        <f t="shared" si="707"/>
        <v>1.3799999999999999E-3</v>
      </c>
    </row>
    <row r="8296" spans="1:21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705"/>
        <v>4810</v>
      </c>
      <c r="I8296" s="1"/>
      <c r="J8296" s="1">
        <v>1</v>
      </c>
      <c r="K8296" s="1">
        <f t="shared" si="708"/>
        <v>16598000</v>
      </c>
      <c r="L8296" s="1">
        <v>1</v>
      </c>
      <c r="M8296" s="1">
        <f t="shared" si="70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706"/>
        <v>9</v>
      </c>
      <c r="S8296">
        <v>0.18</v>
      </c>
      <c r="T8296">
        <v>2.3E-3</v>
      </c>
      <c r="U8296">
        <f t="shared" si="707"/>
        <v>1.3799999999999999E-3</v>
      </c>
    </row>
    <row r="8297" spans="1:21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705"/>
        <v>4810</v>
      </c>
      <c r="I8297" s="1"/>
      <c r="J8297" s="1">
        <v>1</v>
      </c>
      <c r="K8297" s="1">
        <f t="shared" si="708"/>
        <v>16600000</v>
      </c>
      <c r="L8297" s="1">
        <v>1</v>
      </c>
      <c r="M8297" s="1">
        <f t="shared" si="70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706"/>
        <v>9</v>
      </c>
      <c r="S8297">
        <v>0.18</v>
      </c>
      <c r="T8297">
        <v>2.3E-3</v>
      </c>
      <c r="U8297">
        <f t="shared" si="707"/>
        <v>1.3799999999999999E-3</v>
      </c>
    </row>
    <row r="8298" spans="1:21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705"/>
        <v>4810</v>
      </c>
      <c r="I8298" s="1"/>
      <c r="J8298" s="1">
        <v>1</v>
      </c>
      <c r="K8298" s="1">
        <f t="shared" si="708"/>
        <v>16602000</v>
      </c>
      <c r="L8298" s="1">
        <v>1</v>
      </c>
      <c r="M8298" s="1">
        <f t="shared" si="70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706"/>
        <v>9</v>
      </c>
      <c r="S8298">
        <v>0.18</v>
      </c>
      <c r="T8298">
        <v>2.3E-3</v>
      </c>
      <c r="U8298">
        <f t="shared" si="707"/>
        <v>1.3799999999999999E-3</v>
      </c>
    </row>
    <row r="8299" spans="1:21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705"/>
        <v>4810</v>
      </c>
      <c r="I8299" s="1"/>
      <c r="J8299" s="1">
        <v>1</v>
      </c>
      <c r="K8299" s="1">
        <f t="shared" si="708"/>
        <v>16604000</v>
      </c>
      <c r="L8299" s="1">
        <v>1</v>
      </c>
      <c r="M8299" s="1">
        <f t="shared" si="70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706"/>
        <v>9</v>
      </c>
      <c r="S8299">
        <v>0.18</v>
      </c>
      <c r="T8299">
        <v>2.3E-3</v>
      </c>
      <c r="U8299">
        <f t="shared" si="707"/>
        <v>1.3799999999999999E-3</v>
      </c>
    </row>
    <row r="8300" spans="1:21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705"/>
        <v>4810</v>
      </c>
      <c r="I8300" s="1"/>
      <c r="J8300" s="1">
        <v>1</v>
      </c>
      <c r="K8300" s="1">
        <f t="shared" si="708"/>
        <v>16606000</v>
      </c>
      <c r="L8300" s="1">
        <v>1</v>
      </c>
      <c r="M8300" s="1">
        <f t="shared" si="70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706"/>
        <v>9</v>
      </c>
      <c r="S8300">
        <v>0.18</v>
      </c>
      <c r="T8300">
        <v>2.3E-3</v>
      </c>
      <c r="U8300">
        <f t="shared" si="707"/>
        <v>1.3799999999999999E-3</v>
      </c>
    </row>
    <row r="8301" spans="1:21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705"/>
        <v>4810</v>
      </c>
      <c r="I8301" s="1"/>
      <c r="J8301" s="1">
        <v>1</v>
      </c>
      <c r="K8301" s="1">
        <f t="shared" si="708"/>
        <v>16608000</v>
      </c>
      <c r="L8301" s="1">
        <v>1</v>
      </c>
      <c r="M8301" s="1">
        <f t="shared" si="70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706"/>
        <v>9</v>
      </c>
      <c r="S8301">
        <v>0.18</v>
      </c>
      <c r="T8301">
        <v>2.3E-3</v>
      </c>
      <c r="U8301">
        <f t="shared" si="707"/>
        <v>1.3799999999999999E-3</v>
      </c>
    </row>
    <row r="8302" spans="1:21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705"/>
        <v>4810</v>
      </c>
      <c r="I8302" s="1"/>
      <c r="J8302" s="1">
        <v>1</v>
      </c>
      <c r="K8302" s="1">
        <f t="shared" si="708"/>
        <v>16610000</v>
      </c>
      <c r="L8302" s="1">
        <v>1</v>
      </c>
      <c r="M8302" s="1">
        <f t="shared" si="70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706"/>
        <v>9</v>
      </c>
      <c r="S8302">
        <v>0.18</v>
      </c>
      <c r="T8302">
        <v>2.3E-3</v>
      </c>
      <c r="U8302">
        <f t="shared" si="707"/>
        <v>1.3799999999999999E-3</v>
      </c>
    </row>
    <row r="8303" spans="1:21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705"/>
        <v>4820</v>
      </c>
      <c r="J8303" s="5">
        <v>1</v>
      </c>
      <c r="K8303" s="5">
        <f t="shared" si="708"/>
        <v>16612000</v>
      </c>
      <c r="L8303" s="5">
        <v>1</v>
      </c>
      <c r="M8303" s="5">
        <f t="shared" si="70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706"/>
        <v>9</v>
      </c>
      <c r="S8303">
        <v>0.18</v>
      </c>
      <c r="T8303">
        <v>2.3E-3</v>
      </c>
      <c r="U8303">
        <f t="shared" si="707"/>
        <v>1.3799999999999999E-3</v>
      </c>
    </row>
    <row r="8304" spans="1:21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705"/>
        <v>4820</v>
      </c>
      <c r="J8304" s="5">
        <v>1</v>
      </c>
      <c r="K8304" s="5">
        <f t="shared" si="708"/>
        <v>16614000</v>
      </c>
      <c r="L8304" s="5">
        <v>1</v>
      </c>
      <c r="M8304" s="5">
        <f t="shared" si="70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706"/>
        <v>9</v>
      </c>
      <c r="S8304">
        <v>0.18</v>
      </c>
      <c r="T8304">
        <v>2.3E-3</v>
      </c>
      <c r="U8304">
        <f t="shared" si="707"/>
        <v>1.3799999999999999E-3</v>
      </c>
    </row>
    <row r="8305" spans="1:21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705"/>
        <v>4820</v>
      </c>
      <c r="J8305" s="5">
        <v>1</v>
      </c>
      <c r="K8305" s="5">
        <f t="shared" si="708"/>
        <v>16616000</v>
      </c>
      <c r="L8305" s="5">
        <v>1</v>
      </c>
      <c r="M8305" s="5">
        <f t="shared" si="70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706"/>
        <v>9</v>
      </c>
      <c r="S8305">
        <v>0.18</v>
      </c>
      <c r="T8305">
        <v>2.3E-3</v>
      </c>
      <c r="U8305">
        <f t="shared" si="707"/>
        <v>1.3799999999999999E-3</v>
      </c>
    </row>
    <row r="8306" spans="1:21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705"/>
        <v>4820</v>
      </c>
      <c r="J8306" s="5">
        <v>1</v>
      </c>
      <c r="K8306" s="5">
        <f t="shared" si="708"/>
        <v>16618000</v>
      </c>
      <c r="L8306" s="5">
        <v>1</v>
      </c>
      <c r="M8306" s="5">
        <f t="shared" si="70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706"/>
        <v>9</v>
      </c>
      <c r="S8306">
        <v>0.18</v>
      </c>
      <c r="T8306">
        <v>2.3E-3</v>
      </c>
      <c r="U8306">
        <f t="shared" si="707"/>
        <v>1.3799999999999999E-3</v>
      </c>
    </row>
    <row r="8307" spans="1:21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705"/>
        <v>4820</v>
      </c>
      <c r="J8307" s="5">
        <v>1</v>
      </c>
      <c r="K8307" s="5">
        <f t="shared" si="708"/>
        <v>16620000</v>
      </c>
      <c r="L8307" s="5">
        <v>1</v>
      </c>
      <c r="M8307" s="5">
        <f t="shared" si="70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706"/>
        <v>9</v>
      </c>
      <c r="S8307">
        <v>0.18</v>
      </c>
      <c r="T8307">
        <v>2.3E-3</v>
      </c>
      <c r="U8307">
        <f t="shared" si="707"/>
        <v>1.3799999999999999E-3</v>
      </c>
    </row>
    <row r="8308" spans="1:21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705"/>
        <v>4820</v>
      </c>
      <c r="J8308" s="5">
        <v>1</v>
      </c>
      <c r="K8308" s="5">
        <f t="shared" si="708"/>
        <v>16622000</v>
      </c>
      <c r="L8308" s="5">
        <v>1</v>
      </c>
      <c r="M8308" s="5">
        <f t="shared" si="70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706"/>
        <v>9</v>
      </c>
      <c r="S8308">
        <v>0.18</v>
      </c>
      <c r="T8308">
        <v>2.3E-3</v>
      </c>
      <c r="U8308">
        <f t="shared" si="707"/>
        <v>1.3799999999999999E-3</v>
      </c>
    </row>
    <row r="8309" spans="1:21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705"/>
        <v>4820</v>
      </c>
      <c r="J8309" s="5">
        <v>1</v>
      </c>
      <c r="K8309" s="5">
        <f t="shared" si="708"/>
        <v>16624000</v>
      </c>
      <c r="L8309" s="5">
        <v>1</v>
      </c>
      <c r="M8309" s="5">
        <f t="shared" si="70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706"/>
        <v>9</v>
      </c>
      <c r="S8309">
        <v>0.18</v>
      </c>
      <c r="T8309">
        <v>2.3E-3</v>
      </c>
      <c r="U8309">
        <f t="shared" si="707"/>
        <v>1.3799999999999999E-3</v>
      </c>
    </row>
    <row r="8310" spans="1:21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705"/>
        <v>4820</v>
      </c>
      <c r="J8310" s="5">
        <v>1</v>
      </c>
      <c r="K8310" s="5">
        <f t="shared" si="708"/>
        <v>16626000</v>
      </c>
      <c r="L8310" s="5">
        <v>1</v>
      </c>
      <c r="M8310" s="5">
        <f t="shared" si="70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706"/>
        <v>9</v>
      </c>
      <c r="S8310">
        <v>0.18</v>
      </c>
      <c r="T8310">
        <v>2.3E-3</v>
      </c>
      <c r="U8310">
        <f t="shared" si="707"/>
        <v>1.3799999999999999E-3</v>
      </c>
    </row>
    <row r="8311" spans="1:21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705"/>
        <v>4820</v>
      </c>
      <c r="J8311" s="5">
        <v>1</v>
      </c>
      <c r="K8311" s="5">
        <f t="shared" si="708"/>
        <v>16628000</v>
      </c>
      <c r="L8311" s="5">
        <v>1</v>
      </c>
      <c r="M8311" s="5">
        <f t="shared" si="70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706"/>
        <v>9</v>
      </c>
      <c r="S8311">
        <v>0.18</v>
      </c>
      <c r="T8311">
        <v>2.3E-3</v>
      </c>
      <c r="U8311">
        <f t="shared" si="707"/>
        <v>1.3799999999999999E-3</v>
      </c>
    </row>
    <row r="8312" spans="1:21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705"/>
        <v>4820</v>
      </c>
      <c r="J8312" s="5">
        <v>1</v>
      </c>
      <c r="K8312" s="5">
        <f t="shared" si="708"/>
        <v>16630000</v>
      </c>
      <c r="L8312" s="5">
        <v>1</v>
      </c>
      <c r="M8312" s="5">
        <f t="shared" si="70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706"/>
        <v>9</v>
      </c>
      <c r="S8312">
        <v>0.18</v>
      </c>
      <c r="T8312">
        <v>2.3E-3</v>
      </c>
      <c r="U8312">
        <f t="shared" si="707"/>
        <v>1.3799999999999999E-3</v>
      </c>
    </row>
    <row r="8313" spans="1:21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705"/>
        <v>4820</v>
      </c>
      <c r="J8313" s="5">
        <v>1</v>
      </c>
      <c r="K8313" s="5">
        <f t="shared" si="708"/>
        <v>16632000</v>
      </c>
      <c r="L8313" s="5">
        <v>1</v>
      </c>
      <c r="M8313" s="5">
        <f t="shared" si="70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706"/>
        <v>9</v>
      </c>
      <c r="S8313">
        <v>0.18</v>
      </c>
      <c r="T8313">
        <v>2.3E-3</v>
      </c>
      <c r="U8313">
        <f t="shared" si="707"/>
        <v>1.3799999999999999E-3</v>
      </c>
    </row>
    <row r="8314" spans="1:21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705"/>
        <v>4820</v>
      </c>
      <c r="J8314" s="5">
        <v>1</v>
      </c>
      <c r="K8314" s="5">
        <f t="shared" si="708"/>
        <v>16634000</v>
      </c>
      <c r="L8314" s="5">
        <v>1</v>
      </c>
      <c r="M8314" s="5">
        <f t="shared" si="70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706"/>
        <v>9</v>
      </c>
      <c r="S8314">
        <v>0.18</v>
      </c>
      <c r="T8314">
        <v>2.3E-3</v>
      </c>
      <c r="U8314">
        <f t="shared" si="707"/>
        <v>1.3799999999999999E-3</v>
      </c>
    </row>
    <row r="8315" spans="1:21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705"/>
        <v>4820</v>
      </c>
      <c r="J8315" s="5">
        <v>1</v>
      </c>
      <c r="K8315" s="5">
        <f t="shared" si="708"/>
        <v>16636000</v>
      </c>
      <c r="L8315" s="5">
        <v>1</v>
      </c>
      <c r="M8315" s="5">
        <f t="shared" si="70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706"/>
        <v>9</v>
      </c>
      <c r="S8315">
        <v>0.18</v>
      </c>
      <c r="T8315">
        <v>2.3E-3</v>
      </c>
      <c r="U8315">
        <f t="shared" si="707"/>
        <v>1.3799999999999999E-3</v>
      </c>
    </row>
    <row r="8316" spans="1:21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710">ROUNDDOWN(A8315/50*20+1500,-1)</f>
        <v>4820</v>
      </c>
      <c r="J8316" s="5">
        <v>1</v>
      </c>
      <c r="K8316" s="5">
        <f t="shared" si="708"/>
        <v>16638000</v>
      </c>
      <c r="L8316" s="5">
        <v>1</v>
      </c>
      <c r="M8316" s="5">
        <f t="shared" si="70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706"/>
        <v>9</v>
      </c>
      <c r="S8316">
        <v>0.18</v>
      </c>
      <c r="T8316">
        <v>2.3E-3</v>
      </c>
      <c r="U8316">
        <f t="shared" si="707"/>
        <v>1.3799999999999999E-3</v>
      </c>
    </row>
    <row r="8317" spans="1:21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710"/>
        <v>4820</v>
      </c>
      <c r="J8317" s="5">
        <v>1</v>
      </c>
      <c r="K8317" s="5">
        <f t="shared" si="708"/>
        <v>16640000</v>
      </c>
      <c r="L8317" s="5">
        <v>1</v>
      </c>
      <c r="M8317" s="5">
        <f t="shared" si="70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706"/>
        <v>9</v>
      </c>
      <c r="S8317">
        <v>0.18</v>
      </c>
      <c r="T8317">
        <v>2.3E-3</v>
      </c>
      <c r="U8317">
        <f t="shared" si="707"/>
        <v>1.3799999999999999E-3</v>
      </c>
    </row>
    <row r="8318" spans="1:21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710"/>
        <v>4820</v>
      </c>
      <c r="J8318" s="5">
        <v>1</v>
      </c>
      <c r="K8318" s="5">
        <f t="shared" si="708"/>
        <v>16642000</v>
      </c>
      <c r="L8318" s="5">
        <v>1</v>
      </c>
      <c r="M8318" s="5">
        <f t="shared" si="70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706"/>
        <v>9</v>
      </c>
      <c r="S8318">
        <v>0.18</v>
      </c>
      <c r="T8318">
        <v>2.3E-3</v>
      </c>
      <c r="U8318">
        <f t="shared" si="707"/>
        <v>1.3799999999999999E-3</v>
      </c>
    </row>
    <row r="8319" spans="1:21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710"/>
        <v>4820</v>
      </c>
      <c r="J8319" s="5">
        <v>1</v>
      </c>
      <c r="K8319" s="5">
        <f t="shared" si="708"/>
        <v>16644000</v>
      </c>
      <c r="L8319" s="5">
        <v>1</v>
      </c>
      <c r="M8319" s="5">
        <f t="shared" si="70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706"/>
        <v>9</v>
      </c>
      <c r="S8319">
        <v>0.18</v>
      </c>
      <c r="T8319">
        <v>2.3E-3</v>
      </c>
      <c r="U8319">
        <f t="shared" si="707"/>
        <v>1.3799999999999999E-3</v>
      </c>
    </row>
    <row r="8320" spans="1:21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710"/>
        <v>4820</v>
      </c>
      <c r="J8320" s="5">
        <v>1</v>
      </c>
      <c r="K8320" s="5">
        <f t="shared" si="708"/>
        <v>16646000</v>
      </c>
      <c r="L8320" s="5">
        <v>1</v>
      </c>
      <c r="M8320" s="5">
        <f t="shared" si="70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706"/>
        <v>9</v>
      </c>
      <c r="S8320">
        <v>0.18</v>
      </c>
      <c r="T8320">
        <v>2.3E-3</v>
      </c>
      <c r="U8320">
        <f t="shared" si="707"/>
        <v>1.3799999999999999E-3</v>
      </c>
    </row>
    <row r="8321" spans="1:21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710"/>
        <v>4820</v>
      </c>
      <c r="J8321" s="5">
        <v>1</v>
      </c>
      <c r="K8321" s="5">
        <f t="shared" si="708"/>
        <v>16648000</v>
      </c>
      <c r="L8321" s="5">
        <v>1</v>
      </c>
      <c r="M8321" s="5">
        <f t="shared" si="70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706"/>
        <v>9</v>
      </c>
      <c r="S8321">
        <v>0.18</v>
      </c>
      <c r="T8321">
        <v>2.3E-3</v>
      </c>
      <c r="U8321">
        <f t="shared" si="707"/>
        <v>1.3799999999999999E-3</v>
      </c>
    </row>
    <row r="8322" spans="1:21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710"/>
        <v>4820</v>
      </c>
      <c r="J8322" s="5">
        <v>1</v>
      </c>
      <c r="K8322" s="5">
        <f t="shared" si="708"/>
        <v>16650000</v>
      </c>
      <c r="L8322" s="5">
        <v>1</v>
      </c>
      <c r="M8322" s="5">
        <f t="shared" si="70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706"/>
        <v>9</v>
      </c>
      <c r="S8322">
        <v>0.18</v>
      </c>
      <c r="T8322">
        <v>2.3E-3</v>
      </c>
      <c r="U8322">
        <f t="shared" si="707"/>
        <v>1.3799999999999999E-3</v>
      </c>
    </row>
    <row r="8323" spans="1:21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710"/>
        <v>4820</v>
      </c>
      <c r="J8323" s="5">
        <v>1</v>
      </c>
      <c r="K8323" s="5">
        <f t="shared" si="708"/>
        <v>16652000</v>
      </c>
      <c r="L8323" s="5">
        <v>1</v>
      </c>
      <c r="M8323" s="5">
        <f t="shared" si="70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711">QUOTIENT(A8323,1000)+1</f>
        <v>9</v>
      </c>
      <c r="S8323">
        <v>0.18</v>
      </c>
      <c r="T8323">
        <v>2.3E-3</v>
      </c>
      <c r="U8323">
        <f t="shared" si="707"/>
        <v>1.3799999999999999E-3</v>
      </c>
    </row>
    <row r="8324" spans="1:21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710"/>
        <v>4820</v>
      </c>
      <c r="J8324" s="5">
        <v>1</v>
      </c>
      <c r="K8324" s="5">
        <f t="shared" si="708"/>
        <v>16654000</v>
      </c>
      <c r="L8324" s="5">
        <v>1</v>
      </c>
      <c r="M8324" s="5">
        <f t="shared" si="70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711"/>
        <v>9</v>
      </c>
      <c r="S8324">
        <v>0.18</v>
      </c>
      <c r="T8324">
        <v>2.3E-3</v>
      </c>
      <c r="U8324">
        <f t="shared" ref="U8324:U8387" si="712">T8324*0.6</f>
        <v>1.3799999999999999E-3</v>
      </c>
    </row>
    <row r="8325" spans="1:21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710"/>
        <v>4820</v>
      </c>
      <c r="J8325" s="5">
        <v>1</v>
      </c>
      <c r="K8325" s="5">
        <f t="shared" si="708"/>
        <v>16656000</v>
      </c>
      <c r="L8325" s="5">
        <v>1</v>
      </c>
      <c r="M8325" s="5">
        <f t="shared" si="70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711"/>
        <v>9</v>
      </c>
      <c r="S8325">
        <v>0.18</v>
      </c>
      <c r="T8325">
        <v>2.3E-3</v>
      </c>
      <c r="U8325">
        <f t="shared" si="712"/>
        <v>1.3799999999999999E-3</v>
      </c>
    </row>
    <row r="8326" spans="1:21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710"/>
        <v>4820</v>
      </c>
      <c r="J8326" s="5">
        <v>1</v>
      </c>
      <c r="K8326" s="5">
        <f t="shared" si="708"/>
        <v>16658000</v>
      </c>
      <c r="L8326" s="5">
        <v>1</v>
      </c>
      <c r="M8326" s="5">
        <f t="shared" si="70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711"/>
        <v>9</v>
      </c>
      <c r="S8326">
        <v>0.18</v>
      </c>
      <c r="T8326">
        <v>2.3E-3</v>
      </c>
      <c r="U8326">
        <f t="shared" si="712"/>
        <v>1.3799999999999999E-3</v>
      </c>
    </row>
    <row r="8327" spans="1:21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710"/>
        <v>4820</v>
      </c>
      <c r="J8327" s="5">
        <v>1</v>
      </c>
      <c r="K8327" s="5">
        <f t="shared" si="708"/>
        <v>16660000</v>
      </c>
      <c r="L8327" s="5">
        <v>1</v>
      </c>
      <c r="M8327" s="5">
        <f t="shared" si="70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711"/>
        <v>9</v>
      </c>
      <c r="S8327">
        <v>0.18</v>
      </c>
      <c r="T8327">
        <v>2.3E-3</v>
      </c>
      <c r="U8327">
        <f t="shared" si="712"/>
        <v>1.3799999999999999E-3</v>
      </c>
    </row>
    <row r="8328" spans="1:21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710"/>
        <v>4830</v>
      </c>
      <c r="J8328" s="5">
        <v>1</v>
      </c>
      <c r="K8328" s="5">
        <f t="shared" si="708"/>
        <v>16662000</v>
      </c>
      <c r="L8328" s="5">
        <v>1</v>
      </c>
      <c r="M8328" s="5">
        <f t="shared" si="70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711"/>
        <v>9</v>
      </c>
      <c r="S8328">
        <v>0.18</v>
      </c>
      <c r="T8328">
        <v>2.3E-3</v>
      </c>
      <c r="U8328">
        <f t="shared" si="712"/>
        <v>1.3799999999999999E-3</v>
      </c>
    </row>
    <row r="8329" spans="1:21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710"/>
        <v>4830</v>
      </c>
      <c r="J8329" s="5">
        <v>1</v>
      </c>
      <c r="K8329" s="5">
        <f t="shared" si="708"/>
        <v>16664000</v>
      </c>
      <c r="L8329" s="5">
        <v>1</v>
      </c>
      <c r="M8329" s="5">
        <f t="shared" si="70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711"/>
        <v>9</v>
      </c>
      <c r="S8329">
        <v>0.18</v>
      </c>
      <c r="T8329">
        <v>2.3E-3</v>
      </c>
      <c r="U8329">
        <f t="shared" si="712"/>
        <v>1.3799999999999999E-3</v>
      </c>
    </row>
    <row r="8330" spans="1:21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710"/>
        <v>4830</v>
      </c>
      <c r="J8330" s="5">
        <v>1</v>
      </c>
      <c r="K8330" s="5">
        <f t="shared" si="708"/>
        <v>16666000</v>
      </c>
      <c r="L8330" s="5">
        <v>1</v>
      </c>
      <c r="M8330" s="5">
        <f t="shared" si="70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711"/>
        <v>9</v>
      </c>
      <c r="S8330">
        <v>0.18</v>
      </c>
      <c r="T8330">
        <v>2.3E-3</v>
      </c>
      <c r="U8330">
        <f t="shared" si="712"/>
        <v>1.3799999999999999E-3</v>
      </c>
    </row>
    <row r="8331" spans="1:21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710"/>
        <v>4830</v>
      </c>
      <c r="J8331" s="5">
        <v>1</v>
      </c>
      <c r="K8331" s="5">
        <f t="shared" ref="K8331:K8394" si="713">10000+A8331*2000</f>
        <v>16668000</v>
      </c>
      <c r="L8331" s="5">
        <v>1</v>
      </c>
      <c r="M8331" s="5">
        <f t="shared" ref="M8331:M8394" si="714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711"/>
        <v>9</v>
      </c>
      <c r="S8331">
        <v>0.18</v>
      </c>
      <c r="T8331">
        <v>2.3E-3</v>
      </c>
      <c r="U8331">
        <f t="shared" si="712"/>
        <v>1.3799999999999999E-3</v>
      </c>
    </row>
    <row r="8332" spans="1:21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710"/>
        <v>4830</v>
      </c>
      <c r="J8332" s="5">
        <v>1</v>
      </c>
      <c r="K8332" s="5">
        <f t="shared" si="713"/>
        <v>16670000</v>
      </c>
      <c r="L8332" s="5">
        <v>1</v>
      </c>
      <c r="M8332" s="5">
        <f t="shared" si="714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711"/>
        <v>9</v>
      </c>
      <c r="S8332">
        <v>0.18</v>
      </c>
      <c r="T8332">
        <v>2.3E-3</v>
      </c>
      <c r="U8332">
        <f t="shared" si="712"/>
        <v>1.3799999999999999E-3</v>
      </c>
    </row>
    <row r="8333" spans="1:21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710"/>
        <v>4830</v>
      </c>
      <c r="J8333" s="5">
        <v>1</v>
      </c>
      <c r="K8333" s="5">
        <f t="shared" si="713"/>
        <v>16672000</v>
      </c>
      <c r="L8333" s="5">
        <v>1</v>
      </c>
      <c r="M8333" s="5">
        <f t="shared" si="714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711"/>
        <v>9</v>
      </c>
      <c r="S8333">
        <v>0.18</v>
      </c>
      <c r="T8333">
        <v>2.3E-3</v>
      </c>
      <c r="U8333">
        <f t="shared" si="712"/>
        <v>1.3799999999999999E-3</v>
      </c>
    </row>
    <row r="8334" spans="1:21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710"/>
        <v>4830</v>
      </c>
      <c r="J8334" s="5">
        <v>1</v>
      </c>
      <c r="K8334" s="5">
        <f t="shared" si="713"/>
        <v>16674000</v>
      </c>
      <c r="L8334" s="5">
        <v>1</v>
      </c>
      <c r="M8334" s="5">
        <f t="shared" si="714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711"/>
        <v>9</v>
      </c>
      <c r="S8334">
        <v>0.18</v>
      </c>
      <c r="T8334">
        <v>2.3E-3</v>
      </c>
      <c r="U8334">
        <f t="shared" si="712"/>
        <v>1.3799999999999999E-3</v>
      </c>
    </row>
    <row r="8335" spans="1:21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710"/>
        <v>4830</v>
      </c>
      <c r="J8335" s="5">
        <v>1</v>
      </c>
      <c r="K8335" s="5">
        <f t="shared" si="713"/>
        <v>16676000</v>
      </c>
      <c r="L8335" s="5">
        <v>1</v>
      </c>
      <c r="M8335" s="5">
        <f t="shared" si="714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711"/>
        <v>9</v>
      </c>
      <c r="S8335">
        <v>0.18</v>
      </c>
      <c r="T8335">
        <v>2.3E-3</v>
      </c>
      <c r="U8335">
        <f t="shared" si="712"/>
        <v>1.3799999999999999E-3</v>
      </c>
    </row>
    <row r="8336" spans="1:21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710"/>
        <v>4830</v>
      </c>
      <c r="J8336" s="5">
        <v>1</v>
      </c>
      <c r="K8336" s="5">
        <f t="shared" si="713"/>
        <v>16678000</v>
      </c>
      <c r="L8336" s="5">
        <v>1</v>
      </c>
      <c r="M8336" s="5">
        <f t="shared" si="714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711"/>
        <v>9</v>
      </c>
      <c r="S8336">
        <v>0.18</v>
      </c>
      <c r="T8336">
        <v>2.3E-3</v>
      </c>
      <c r="U8336">
        <f t="shared" si="712"/>
        <v>1.3799999999999999E-3</v>
      </c>
    </row>
    <row r="8337" spans="1:21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710"/>
        <v>4830</v>
      </c>
      <c r="J8337" s="5">
        <v>1</v>
      </c>
      <c r="K8337" s="5">
        <f t="shared" si="713"/>
        <v>16680000</v>
      </c>
      <c r="L8337" s="5">
        <v>1</v>
      </c>
      <c r="M8337" s="5">
        <f t="shared" si="714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711"/>
        <v>9</v>
      </c>
      <c r="S8337">
        <v>0.18</v>
      </c>
      <c r="T8337">
        <v>2.3E-3</v>
      </c>
      <c r="U8337">
        <f t="shared" si="712"/>
        <v>1.3799999999999999E-3</v>
      </c>
    </row>
    <row r="8338" spans="1:21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710"/>
        <v>4830</v>
      </c>
      <c r="J8338" s="5">
        <v>1</v>
      </c>
      <c r="K8338" s="5">
        <f t="shared" si="713"/>
        <v>16682000</v>
      </c>
      <c r="L8338" s="5">
        <v>1</v>
      </c>
      <c r="M8338" s="5">
        <f t="shared" si="714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711"/>
        <v>9</v>
      </c>
      <c r="S8338">
        <v>0.18</v>
      </c>
      <c r="T8338">
        <v>2.3E-3</v>
      </c>
      <c r="U8338">
        <f t="shared" si="712"/>
        <v>1.3799999999999999E-3</v>
      </c>
    </row>
    <row r="8339" spans="1:21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710"/>
        <v>4830</v>
      </c>
      <c r="J8339" s="5">
        <v>1</v>
      </c>
      <c r="K8339" s="5">
        <f t="shared" si="713"/>
        <v>16684000</v>
      </c>
      <c r="L8339" s="5">
        <v>1</v>
      </c>
      <c r="M8339" s="5">
        <f t="shared" si="714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711"/>
        <v>9</v>
      </c>
      <c r="S8339">
        <v>0.18</v>
      </c>
      <c r="T8339">
        <v>2.3E-3</v>
      </c>
      <c r="U8339">
        <f t="shared" si="712"/>
        <v>1.3799999999999999E-3</v>
      </c>
    </row>
    <row r="8340" spans="1:21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710"/>
        <v>4830</v>
      </c>
      <c r="J8340" s="5">
        <v>1</v>
      </c>
      <c r="K8340" s="5">
        <f t="shared" si="713"/>
        <v>16686000</v>
      </c>
      <c r="L8340" s="5">
        <v>1</v>
      </c>
      <c r="M8340" s="5">
        <f t="shared" si="714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711"/>
        <v>9</v>
      </c>
      <c r="S8340">
        <v>0.18</v>
      </c>
      <c r="T8340">
        <v>2.3E-3</v>
      </c>
      <c r="U8340">
        <f t="shared" si="712"/>
        <v>1.3799999999999999E-3</v>
      </c>
    </row>
    <row r="8341" spans="1:21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710"/>
        <v>4830</v>
      </c>
      <c r="J8341" s="5">
        <v>1</v>
      </c>
      <c r="K8341" s="5">
        <f t="shared" si="713"/>
        <v>16688000</v>
      </c>
      <c r="L8341" s="5">
        <v>1</v>
      </c>
      <c r="M8341" s="5">
        <f t="shared" si="714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711"/>
        <v>9</v>
      </c>
      <c r="S8341">
        <v>0.18</v>
      </c>
      <c r="T8341">
        <v>2.3E-3</v>
      </c>
      <c r="U8341">
        <f t="shared" si="712"/>
        <v>1.3799999999999999E-3</v>
      </c>
    </row>
    <row r="8342" spans="1:21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710"/>
        <v>4830</v>
      </c>
      <c r="J8342" s="5">
        <v>1</v>
      </c>
      <c r="K8342" s="5">
        <f t="shared" si="713"/>
        <v>16690000</v>
      </c>
      <c r="L8342" s="5">
        <v>1</v>
      </c>
      <c r="M8342" s="5">
        <f t="shared" si="714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711"/>
        <v>9</v>
      </c>
      <c r="S8342">
        <v>0.18</v>
      </c>
      <c r="T8342">
        <v>2.3E-3</v>
      </c>
      <c r="U8342">
        <f t="shared" si="712"/>
        <v>1.3799999999999999E-3</v>
      </c>
    </row>
    <row r="8343" spans="1:21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710"/>
        <v>4830</v>
      </c>
      <c r="J8343" s="5">
        <v>1</v>
      </c>
      <c r="K8343" s="5">
        <f t="shared" si="713"/>
        <v>16692000</v>
      </c>
      <c r="L8343" s="5">
        <v>1</v>
      </c>
      <c r="M8343" s="5">
        <f t="shared" si="714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711"/>
        <v>9</v>
      </c>
      <c r="S8343">
        <v>0.18</v>
      </c>
      <c r="T8343">
        <v>2.3E-3</v>
      </c>
      <c r="U8343">
        <f t="shared" si="712"/>
        <v>1.3799999999999999E-3</v>
      </c>
    </row>
    <row r="8344" spans="1:21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710"/>
        <v>4830</v>
      </c>
      <c r="J8344" s="5">
        <v>1</v>
      </c>
      <c r="K8344" s="5">
        <f t="shared" si="713"/>
        <v>16694000</v>
      </c>
      <c r="L8344" s="5">
        <v>1</v>
      </c>
      <c r="M8344" s="5">
        <f t="shared" si="714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711"/>
        <v>9</v>
      </c>
      <c r="S8344">
        <v>0.18</v>
      </c>
      <c r="T8344">
        <v>2.3E-3</v>
      </c>
      <c r="U8344">
        <f t="shared" si="712"/>
        <v>1.3799999999999999E-3</v>
      </c>
    </row>
    <row r="8345" spans="1:21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710"/>
        <v>4830</v>
      </c>
      <c r="J8345" s="5">
        <v>1</v>
      </c>
      <c r="K8345" s="5">
        <f t="shared" si="713"/>
        <v>16696000</v>
      </c>
      <c r="L8345" s="5">
        <v>1</v>
      </c>
      <c r="M8345" s="5">
        <f t="shared" si="714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711"/>
        <v>9</v>
      </c>
      <c r="S8345">
        <v>0.18</v>
      </c>
      <c r="T8345">
        <v>2.3E-3</v>
      </c>
      <c r="U8345">
        <f t="shared" si="712"/>
        <v>1.3799999999999999E-3</v>
      </c>
    </row>
    <row r="8346" spans="1:21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710"/>
        <v>4830</v>
      </c>
      <c r="J8346" s="5">
        <v>1</v>
      </c>
      <c r="K8346" s="5">
        <f t="shared" si="713"/>
        <v>16698000</v>
      </c>
      <c r="L8346" s="5">
        <v>1</v>
      </c>
      <c r="M8346" s="5">
        <f t="shared" si="714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711"/>
        <v>9</v>
      </c>
      <c r="S8346">
        <v>0.18</v>
      </c>
      <c r="T8346">
        <v>2.3E-3</v>
      </c>
      <c r="U8346">
        <f t="shared" si="712"/>
        <v>1.3799999999999999E-3</v>
      </c>
    </row>
    <row r="8347" spans="1:21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710"/>
        <v>4830</v>
      </c>
      <c r="J8347" s="5">
        <v>1</v>
      </c>
      <c r="K8347" s="5">
        <f t="shared" si="713"/>
        <v>16700000</v>
      </c>
      <c r="L8347" s="5">
        <v>1</v>
      </c>
      <c r="M8347" s="5">
        <f t="shared" si="714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711"/>
        <v>9</v>
      </c>
      <c r="S8347">
        <v>0.18</v>
      </c>
      <c r="T8347">
        <v>2.3E-3</v>
      </c>
      <c r="U8347">
        <f t="shared" si="712"/>
        <v>1.3799999999999999E-3</v>
      </c>
    </row>
    <row r="8348" spans="1:21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710"/>
        <v>4830</v>
      </c>
      <c r="J8348" s="5">
        <v>1</v>
      </c>
      <c r="K8348" s="5">
        <f t="shared" si="713"/>
        <v>16702000</v>
      </c>
      <c r="L8348" s="5">
        <v>1</v>
      </c>
      <c r="M8348" s="5">
        <f t="shared" si="714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711"/>
        <v>9</v>
      </c>
      <c r="S8348">
        <v>0.18</v>
      </c>
      <c r="T8348">
        <v>2.3E-3</v>
      </c>
      <c r="U8348">
        <f t="shared" si="712"/>
        <v>1.3799999999999999E-3</v>
      </c>
    </row>
    <row r="8349" spans="1:21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710"/>
        <v>4830</v>
      </c>
      <c r="J8349" s="5">
        <v>1</v>
      </c>
      <c r="K8349" s="5">
        <f t="shared" si="713"/>
        <v>16704000</v>
      </c>
      <c r="L8349" s="5">
        <v>1</v>
      </c>
      <c r="M8349" s="5">
        <f t="shared" si="714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711"/>
        <v>9</v>
      </c>
      <c r="S8349">
        <v>0.18</v>
      </c>
      <c r="T8349">
        <v>2.3E-3</v>
      </c>
      <c r="U8349">
        <f t="shared" si="712"/>
        <v>1.3799999999999999E-3</v>
      </c>
    </row>
    <row r="8350" spans="1:21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710"/>
        <v>4830</v>
      </c>
      <c r="J8350" s="5">
        <v>1</v>
      </c>
      <c r="K8350" s="5">
        <f t="shared" si="713"/>
        <v>16706000</v>
      </c>
      <c r="L8350" s="5">
        <v>1</v>
      </c>
      <c r="M8350" s="5">
        <f t="shared" si="714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711"/>
        <v>9</v>
      </c>
      <c r="S8350">
        <v>0.18</v>
      </c>
      <c r="T8350">
        <v>2.3E-3</v>
      </c>
      <c r="U8350">
        <f t="shared" si="712"/>
        <v>1.3799999999999999E-3</v>
      </c>
    </row>
    <row r="8351" spans="1:21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710"/>
        <v>4830</v>
      </c>
      <c r="J8351" s="5">
        <v>1</v>
      </c>
      <c r="K8351" s="5">
        <f t="shared" si="713"/>
        <v>16708000</v>
      </c>
      <c r="L8351" s="5">
        <v>1</v>
      </c>
      <c r="M8351" s="5">
        <f t="shared" si="714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711"/>
        <v>9</v>
      </c>
      <c r="S8351">
        <v>0.18</v>
      </c>
      <c r="T8351">
        <v>2.3E-3</v>
      </c>
      <c r="U8351">
        <f t="shared" si="712"/>
        <v>1.3799999999999999E-3</v>
      </c>
    </row>
    <row r="8352" spans="1:21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710"/>
        <v>4830</v>
      </c>
      <c r="J8352" s="5">
        <v>1</v>
      </c>
      <c r="K8352" s="5">
        <f t="shared" si="713"/>
        <v>16710000</v>
      </c>
      <c r="L8352" s="5">
        <v>1</v>
      </c>
      <c r="M8352" s="5">
        <f t="shared" si="714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711"/>
        <v>9</v>
      </c>
      <c r="S8352">
        <v>0.18</v>
      </c>
      <c r="T8352">
        <v>2.3E-3</v>
      </c>
      <c r="U8352">
        <f t="shared" si="712"/>
        <v>1.3799999999999999E-3</v>
      </c>
    </row>
    <row r="8353" spans="1:21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710"/>
        <v>4840</v>
      </c>
      <c r="I8353" s="1"/>
      <c r="J8353" s="1">
        <v>1</v>
      </c>
      <c r="K8353" s="1">
        <f t="shared" si="713"/>
        <v>16712000</v>
      </c>
      <c r="L8353" s="1">
        <v>1</v>
      </c>
      <c r="M8353" s="1">
        <f t="shared" si="714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711"/>
        <v>9</v>
      </c>
      <c r="S8353">
        <v>0.18</v>
      </c>
      <c r="T8353">
        <v>2.3E-3</v>
      </c>
      <c r="U8353">
        <f t="shared" si="712"/>
        <v>1.3799999999999999E-3</v>
      </c>
    </row>
    <row r="8354" spans="1:21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710"/>
        <v>4840</v>
      </c>
      <c r="I8354" s="1"/>
      <c r="J8354" s="1">
        <v>1</v>
      </c>
      <c r="K8354" s="1">
        <f t="shared" si="713"/>
        <v>16714000</v>
      </c>
      <c r="L8354" s="1">
        <v>1</v>
      </c>
      <c r="M8354" s="1">
        <f t="shared" si="714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711"/>
        <v>9</v>
      </c>
      <c r="S8354">
        <v>0.18</v>
      </c>
      <c r="T8354">
        <v>2.3E-3</v>
      </c>
      <c r="U8354">
        <f t="shared" si="712"/>
        <v>1.3799999999999999E-3</v>
      </c>
    </row>
    <row r="8355" spans="1:21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710"/>
        <v>4840</v>
      </c>
      <c r="I8355" s="1"/>
      <c r="J8355" s="1">
        <v>1</v>
      </c>
      <c r="K8355" s="1">
        <f t="shared" si="713"/>
        <v>16716000</v>
      </c>
      <c r="L8355" s="1">
        <v>1</v>
      </c>
      <c r="M8355" s="1">
        <f t="shared" si="714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711"/>
        <v>9</v>
      </c>
      <c r="S8355">
        <v>0.18</v>
      </c>
      <c r="T8355">
        <v>2.3E-3</v>
      </c>
      <c r="U8355">
        <f t="shared" si="712"/>
        <v>1.3799999999999999E-3</v>
      </c>
    </row>
    <row r="8356" spans="1:21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710"/>
        <v>4840</v>
      </c>
      <c r="I8356" s="1"/>
      <c r="J8356" s="1">
        <v>1</v>
      </c>
      <c r="K8356" s="1">
        <f t="shared" si="713"/>
        <v>16718000</v>
      </c>
      <c r="L8356" s="1">
        <v>1</v>
      </c>
      <c r="M8356" s="1">
        <f t="shared" si="714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711"/>
        <v>9</v>
      </c>
      <c r="S8356">
        <v>0.18</v>
      </c>
      <c r="T8356">
        <v>2.3E-3</v>
      </c>
      <c r="U8356">
        <f t="shared" si="712"/>
        <v>1.3799999999999999E-3</v>
      </c>
    </row>
    <row r="8357" spans="1:21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710"/>
        <v>4840</v>
      </c>
      <c r="I8357" s="1"/>
      <c r="J8357" s="1">
        <v>1</v>
      </c>
      <c r="K8357" s="1">
        <f t="shared" si="713"/>
        <v>16720000</v>
      </c>
      <c r="L8357" s="1">
        <v>1</v>
      </c>
      <c r="M8357" s="1">
        <f t="shared" si="714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711"/>
        <v>9</v>
      </c>
      <c r="S8357">
        <v>0.18</v>
      </c>
      <c r="T8357">
        <v>2.3E-3</v>
      </c>
      <c r="U8357">
        <f t="shared" si="712"/>
        <v>1.3799999999999999E-3</v>
      </c>
    </row>
    <row r="8358" spans="1:21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710"/>
        <v>4840</v>
      </c>
      <c r="I8358" s="1"/>
      <c r="J8358" s="1">
        <v>1</v>
      </c>
      <c r="K8358" s="1">
        <f t="shared" si="713"/>
        <v>16722000</v>
      </c>
      <c r="L8358" s="1">
        <v>1</v>
      </c>
      <c r="M8358" s="1">
        <f t="shared" si="714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711"/>
        <v>9</v>
      </c>
      <c r="S8358">
        <v>0.18</v>
      </c>
      <c r="T8358">
        <v>2.3E-3</v>
      </c>
      <c r="U8358">
        <f t="shared" si="712"/>
        <v>1.3799999999999999E-3</v>
      </c>
    </row>
    <row r="8359" spans="1:21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710"/>
        <v>4840</v>
      </c>
      <c r="I8359" s="1"/>
      <c r="J8359" s="1">
        <v>1</v>
      </c>
      <c r="K8359" s="1">
        <f t="shared" si="713"/>
        <v>16724000</v>
      </c>
      <c r="L8359" s="1">
        <v>1</v>
      </c>
      <c r="M8359" s="1">
        <f t="shared" si="714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711"/>
        <v>9</v>
      </c>
      <c r="S8359">
        <v>0.18</v>
      </c>
      <c r="T8359">
        <v>2.3E-3</v>
      </c>
      <c r="U8359">
        <f t="shared" si="712"/>
        <v>1.3799999999999999E-3</v>
      </c>
    </row>
    <row r="8360" spans="1:21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710"/>
        <v>4840</v>
      </c>
      <c r="I8360" s="1"/>
      <c r="J8360" s="1">
        <v>1</v>
      </c>
      <c r="K8360" s="1">
        <f t="shared" si="713"/>
        <v>16726000</v>
      </c>
      <c r="L8360" s="1">
        <v>1</v>
      </c>
      <c r="M8360" s="1">
        <f t="shared" si="714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711"/>
        <v>9</v>
      </c>
      <c r="S8360">
        <v>0.18</v>
      </c>
      <c r="T8360">
        <v>2.3E-3</v>
      </c>
      <c r="U8360">
        <f t="shared" si="712"/>
        <v>1.3799999999999999E-3</v>
      </c>
    </row>
    <row r="8361" spans="1:21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710"/>
        <v>4840</v>
      </c>
      <c r="I8361" s="1"/>
      <c r="J8361" s="1">
        <v>1</v>
      </c>
      <c r="K8361" s="1">
        <f t="shared" si="713"/>
        <v>16728000</v>
      </c>
      <c r="L8361" s="1">
        <v>1</v>
      </c>
      <c r="M8361" s="1">
        <f t="shared" si="714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711"/>
        <v>9</v>
      </c>
      <c r="S8361">
        <v>0.18</v>
      </c>
      <c r="T8361">
        <v>2.3E-3</v>
      </c>
      <c r="U8361">
        <f t="shared" si="712"/>
        <v>1.3799999999999999E-3</v>
      </c>
    </row>
    <row r="8362" spans="1:21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710"/>
        <v>4840</v>
      </c>
      <c r="I8362" s="1"/>
      <c r="J8362" s="1">
        <v>1</v>
      </c>
      <c r="K8362" s="1">
        <f t="shared" si="713"/>
        <v>16730000</v>
      </c>
      <c r="L8362" s="1">
        <v>1</v>
      </c>
      <c r="M8362" s="1">
        <f t="shared" si="714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711"/>
        <v>9</v>
      </c>
      <c r="S8362">
        <v>0.18</v>
      </c>
      <c r="T8362">
        <v>2.3E-3</v>
      </c>
      <c r="U8362">
        <f t="shared" si="712"/>
        <v>1.3799999999999999E-3</v>
      </c>
    </row>
    <row r="8363" spans="1:21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710"/>
        <v>4840</v>
      </c>
      <c r="I8363" s="1"/>
      <c r="J8363" s="1">
        <v>1</v>
      </c>
      <c r="K8363" s="1">
        <f t="shared" si="713"/>
        <v>16732000</v>
      </c>
      <c r="L8363" s="1">
        <v>1</v>
      </c>
      <c r="M8363" s="1">
        <f t="shared" si="714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711"/>
        <v>9</v>
      </c>
      <c r="S8363">
        <v>0.18</v>
      </c>
      <c r="T8363">
        <v>2.3E-3</v>
      </c>
      <c r="U8363">
        <f t="shared" si="712"/>
        <v>1.3799999999999999E-3</v>
      </c>
    </row>
    <row r="8364" spans="1:21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710"/>
        <v>4840</v>
      </c>
      <c r="I8364" s="1"/>
      <c r="J8364" s="1">
        <v>1</v>
      </c>
      <c r="K8364" s="1">
        <f t="shared" si="713"/>
        <v>16734000</v>
      </c>
      <c r="L8364" s="1">
        <v>1</v>
      </c>
      <c r="M8364" s="1">
        <f t="shared" si="714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711"/>
        <v>9</v>
      </c>
      <c r="S8364">
        <v>0.18</v>
      </c>
      <c r="T8364">
        <v>2.3E-3</v>
      </c>
      <c r="U8364">
        <f t="shared" si="712"/>
        <v>1.3799999999999999E-3</v>
      </c>
    </row>
    <row r="8365" spans="1:21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710"/>
        <v>4840</v>
      </c>
      <c r="I8365" s="1"/>
      <c r="J8365" s="1">
        <v>1</v>
      </c>
      <c r="K8365" s="1">
        <f t="shared" si="713"/>
        <v>16736000</v>
      </c>
      <c r="L8365" s="1">
        <v>1</v>
      </c>
      <c r="M8365" s="1">
        <f t="shared" si="714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711"/>
        <v>9</v>
      </c>
      <c r="S8365">
        <v>0.18</v>
      </c>
      <c r="T8365">
        <v>2.3E-3</v>
      </c>
      <c r="U8365">
        <f t="shared" si="712"/>
        <v>1.3799999999999999E-3</v>
      </c>
    </row>
    <row r="8366" spans="1:21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710"/>
        <v>4840</v>
      </c>
      <c r="I8366" s="1"/>
      <c r="J8366" s="1">
        <v>1</v>
      </c>
      <c r="K8366" s="1">
        <f t="shared" si="713"/>
        <v>16738000</v>
      </c>
      <c r="L8366" s="1">
        <v>1</v>
      </c>
      <c r="M8366" s="1">
        <f t="shared" si="714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711"/>
        <v>9</v>
      </c>
      <c r="S8366">
        <v>0.18</v>
      </c>
      <c r="T8366">
        <v>2.3E-3</v>
      </c>
      <c r="U8366">
        <f t="shared" si="712"/>
        <v>1.3799999999999999E-3</v>
      </c>
    </row>
    <row r="8367" spans="1:21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710"/>
        <v>4840</v>
      </c>
      <c r="I8367" s="1"/>
      <c r="J8367" s="1">
        <v>1</v>
      </c>
      <c r="K8367" s="1">
        <f t="shared" si="713"/>
        <v>16740000</v>
      </c>
      <c r="L8367" s="1">
        <v>1</v>
      </c>
      <c r="M8367" s="1">
        <f t="shared" si="714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711"/>
        <v>9</v>
      </c>
      <c r="S8367">
        <v>0.18</v>
      </c>
      <c r="T8367">
        <v>2.3E-3</v>
      </c>
      <c r="U8367">
        <f t="shared" si="712"/>
        <v>1.3799999999999999E-3</v>
      </c>
    </row>
    <row r="8368" spans="1:21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710"/>
        <v>4840</v>
      </c>
      <c r="I8368" s="1"/>
      <c r="J8368" s="1">
        <v>1</v>
      </c>
      <c r="K8368" s="1">
        <f t="shared" si="713"/>
        <v>16742000</v>
      </c>
      <c r="L8368" s="1">
        <v>1</v>
      </c>
      <c r="M8368" s="1">
        <f t="shared" si="714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711"/>
        <v>9</v>
      </c>
      <c r="S8368">
        <v>0.18</v>
      </c>
      <c r="T8368">
        <v>2.3E-3</v>
      </c>
      <c r="U8368">
        <f t="shared" si="712"/>
        <v>1.3799999999999999E-3</v>
      </c>
    </row>
    <row r="8369" spans="1:21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710"/>
        <v>4840</v>
      </c>
      <c r="I8369" s="1"/>
      <c r="J8369" s="1">
        <v>1</v>
      </c>
      <c r="K8369" s="1">
        <f t="shared" si="713"/>
        <v>16744000</v>
      </c>
      <c r="L8369" s="1">
        <v>1</v>
      </c>
      <c r="M8369" s="1">
        <f t="shared" si="714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711"/>
        <v>9</v>
      </c>
      <c r="S8369">
        <v>0.18</v>
      </c>
      <c r="T8369">
        <v>2.3E-3</v>
      </c>
      <c r="U8369">
        <f t="shared" si="712"/>
        <v>1.3799999999999999E-3</v>
      </c>
    </row>
    <row r="8370" spans="1:21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710"/>
        <v>4840</v>
      </c>
      <c r="I8370" s="1"/>
      <c r="J8370" s="1">
        <v>1</v>
      </c>
      <c r="K8370" s="1">
        <f t="shared" si="713"/>
        <v>16746000</v>
      </c>
      <c r="L8370" s="1">
        <v>1</v>
      </c>
      <c r="M8370" s="1">
        <f t="shared" si="714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711"/>
        <v>9</v>
      </c>
      <c r="S8370">
        <v>0.18</v>
      </c>
      <c r="T8370">
        <v>2.3E-3</v>
      </c>
      <c r="U8370">
        <f t="shared" si="712"/>
        <v>1.3799999999999999E-3</v>
      </c>
    </row>
    <row r="8371" spans="1:21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710"/>
        <v>4840</v>
      </c>
      <c r="I8371" s="1"/>
      <c r="J8371" s="1">
        <v>1</v>
      </c>
      <c r="K8371" s="1">
        <f t="shared" si="713"/>
        <v>16748000</v>
      </c>
      <c r="L8371" s="1">
        <v>1</v>
      </c>
      <c r="M8371" s="1">
        <f t="shared" si="714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711"/>
        <v>9</v>
      </c>
      <c r="S8371">
        <v>0.18</v>
      </c>
      <c r="T8371">
        <v>2.3E-3</v>
      </c>
      <c r="U8371">
        <f t="shared" si="712"/>
        <v>1.3799999999999999E-3</v>
      </c>
    </row>
    <row r="8372" spans="1:21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710"/>
        <v>4840</v>
      </c>
      <c r="I8372" s="1"/>
      <c r="J8372" s="1">
        <v>1</v>
      </c>
      <c r="K8372" s="1">
        <f t="shared" si="713"/>
        <v>16750000</v>
      </c>
      <c r="L8372" s="1">
        <v>1</v>
      </c>
      <c r="M8372" s="1">
        <f t="shared" si="714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711"/>
        <v>9</v>
      </c>
      <c r="S8372">
        <v>0.18</v>
      </c>
      <c r="T8372">
        <v>2.3E-3</v>
      </c>
      <c r="U8372">
        <f t="shared" si="712"/>
        <v>1.3799999999999999E-3</v>
      </c>
    </row>
    <row r="8373" spans="1:21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710"/>
        <v>4840</v>
      </c>
      <c r="I8373" s="1"/>
      <c r="J8373" s="1">
        <v>1</v>
      </c>
      <c r="K8373" s="1">
        <f t="shared" si="713"/>
        <v>16752000</v>
      </c>
      <c r="L8373" s="1">
        <v>1</v>
      </c>
      <c r="M8373" s="1">
        <f t="shared" si="714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711"/>
        <v>9</v>
      </c>
      <c r="S8373">
        <v>0.18</v>
      </c>
      <c r="T8373">
        <v>2.3E-3</v>
      </c>
      <c r="U8373">
        <f t="shared" si="712"/>
        <v>1.3799999999999999E-3</v>
      </c>
    </row>
    <row r="8374" spans="1:21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710"/>
        <v>4840</v>
      </c>
      <c r="I8374" s="1"/>
      <c r="J8374" s="1">
        <v>1</v>
      </c>
      <c r="K8374" s="1">
        <f t="shared" si="713"/>
        <v>16754000</v>
      </c>
      <c r="L8374" s="1">
        <v>1</v>
      </c>
      <c r="M8374" s="1">
        <f t="shared" si="714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711"/>
        <v>9</v>
      </c>
      <c r="S8374">
        <v>0.18</v>
      </c>
      <c r="T8374">
        <v>2.3E-3</v>
      </c>
      <c r="U8374">
        <f t="shared" si="712"/>
        <v>1.3799999999999999E-3</v>
      </c>
    </row>
    <row r="8375" spans="1:21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710"/>
        <v>4840</v>
      </c>
      <c r="I8375" s="1"/>
      <c r="J8375" s="1">
        <v>1</v>
      </c>
      <c r="K8375" s="1">
        <f t="shared" si="713"/>
        <v>16756000</v>
      </c>
      <c r="L8375" s="1">
        <v>1</v>
      </c>
      <c r="M8375" s="1">
        <f t="shared" si="714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711"/>
        <v>9</v>
      </c>
      <c r="S8375">
        <v>0.18</v>
      </c>
      <c r="T8375">
        <v>2.3E-3</v>
      </c>
      <c r="U8375">
        <f t="shared" si="712"/>
        <v>1.3799999999999999E-3</v>
      </c>
    </row>
    <row r="8376" spans="1:21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710"/>
        <v>4840</v>
      </c>
      <c r="I8376" s="1"/>
      <c r="J8376" s="1">
        <v>1</v>
      </c>
      <c r="K8376" s="1">
        <f t="shared" si="713"/>
        <v>16758000</v>
      </c>
      <c r="L8376" s="1">
        <v>1</v>
      </c>
      <c r="M8376" s="1">
        <f t="shared" si="714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711"/>
        <v>9</v>
      </c>
      <c r="S8376">
        <v>0.18</v>
      </c>
      <c r="T8376">
        <v>2.3E-3</v>
      </c>
      <c r="U8376">
        <f t="shared" si="712"/>
        <v>1.3799999999999999E-3</v>
      </c>
    </row>
    <row r="8377" spans="1:21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710"/>
        <v>4840</v>
      </c>
      <c r="I8377" s="1"/>
      <c r="J8377" s="1">
        <v>1</v>
      </c>
      <c r="K8377" s="1">
        <f t="shared" si="713"/>
        <v>16760000</v>
      </c>
      <c r="L8377" s="1">
        <v>1</v>
      </c>
      <c r="M8377" s="1">
        <f t="shared" si="714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711"/>
        <v>9</v>
      </c>
      <c r="S8377">
        <v>0.18</v>
      </c>
      <c r="T8377">
        <v>2.3E-3</v>
      </c>
      <c r="U8377">
        <f t="shared" si="712"/>
        <v>1.3799999999999999E-3</v>
      </c>
    </row>
    <row r="8378" spans="1:21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710"/>
        <v>4850</v>
      </c>
      <c r="I8378" s="1"/>
      <c r="J8378" s="1">
        <v>1</v>
      </c>
      <c r="K8378" s="1">
        <f t="shared" si="713"/>
        <v>16762000</v>
      </c>
      <c r="L8378" s="1">
        <v>1</v>
      </c>
      <c r="M8378" s="1">
        <f t="shared" si="714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711"/>
        <v>9</v>
      </c>
      <c r="S8378">
        <v>0.18</v>
      </c>
      <c r="T8378">
        <v>2.3E-3</v>
      </c>
      <c r="U8378">
        <f t="shared" si="712"/>
        <v>1.3799999999999999E-3</v>
      </c>
    </row>
    <row r="8379" spans="1:21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710"/>
        <v>4850</v>
      </c>
      <c r="I8379" s="1"/>
      <c r="J8379" s="1">
        <v>1</v>
      </c>
      <c r="K8379" s="1">
        <f t="shared" si="713"/>
        <v>16764000</v>
      </c>
      <c r="L8379" s="1">
        <v>1</v>
      </c>
      <c r="M8379" s="1">
        <f t="shared" si="714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711"/>
        <v>9</v>
      </c>
      <c r="S8379">
        <v>0.18</v>
      </c>
      <c r="T8379">
        <v>2.3E-3</v>
      </c>
      <c r="U8379">
        <f t="shared" si="712"/>
        <v>1.3799999999999999E-3</v>
      </c>
    </row>
    <row r="8380" spans="1:21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715">ROUNDDOWN(A8379/50*20+1500,-1)</f>
        <v>4850</v>
      </c>
      <c r="I8380" s="1"/>
      <c r="J8380" s="1">
        <v>1</v>
      </c>
      <c r="K8380" s="1">
        <f t="shared" si="713"/>
        <v>16766000</v>
      </c>
      <c r="L8380" s="1">
        <v>1</v>
      </c>
      <c r="M8380" s="1">
        <f t="shared" si="714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711"/>
        <v>9</v>
      </c>
      <c r="S8380">
        <v>0.18</v>
      </c>
      <c r="T8380">
        <v>2.3E-3</v>
      </c>
      <c r="U8380">
        <f t="shared" si="712"/>
        <v>1.3799999999999999E-3</v>
      </c>
    </row>
    <row r="8381" spans="1:21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715"/>
        <v>4850</v>
      </c>
      <c r="I8381" s="1"/>
      <c r="J8381" s="1">
        <v>1</v>
      </c>
      <c r="K8381" s="1">
        <f t="shared" si="713"/>
        <v>16768000</v>
      </c>
      <c r="L8381" s="1">
        <v>1</v>
      </c>
      <c r="M8381" s="1">
        <f t="shared" si="714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711"/>
        <v>9</v>
      </c>
      <c r="S8381">
        <v>0.18</v>
      </c>
      <c r="T8381">
        <v>2.3E-3</v>
      </c>
      <c r="U8381">
        <f t="shared" si="712"/>
        <v>1.3799999999999999E-3</v>
      </c>
    </row>
    <row r="8382" spans="1:21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715"/>
        <v>4850</v>
      </c>
      <c r="I8382" s="1"/>
      <c r="J8382" s="1">
        <v>1</v>
      </c>
      <c r="K8382" s="1">
        <f t="shared" si="713"/>
        <v>16770000</v>
      </c>
      <c r="L8382" s="1">
        <v>1</v>
      </c>
      <c r="M8382" s="1">
        <f t="shared" si="714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711"/>
        <v>9</v>
      </c>
      <c r="S8382">
        <v>0.18</v>
      </c>
      <c r="T8382">
        <v>2.3E-3</v>
      </c>
      <c r="U8382">
        <f t="shared" si="712"/>
        <v>1.3799999999999999E-3</v>
      </c>
    </row>
    <row r="8383" spans="1:21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715"/>
        <v>4850</v>
      </c>
      <c r="I8383" s="1"/>
      <c r="J8383" s="1">
        <v>1</v>
      </c>
      <c r="K8383" s="1">
        <f t="shared" si="713"/>
        <v>16772000</v>
      </c>
      <c r="L8383" s="1">
        <v>1</v>
      </c>
      <c r="M8383" s="1">
        <f t="shared" si="714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711"/>
        <v>9</v>
      </c>
      <c r="S8383">
        <v>0.18</v>
      </c>
      <c r="T8383">
        <v>2.3E-3</v>
      </c>
      <c r="U8383">
        <f t="shared" si="712"/>
        <v>1.3799999999999999E-3</v>
      </c>
    </row>
    <row r="8384" spans="1:21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715"/>
        <v>4850</v>
      </c>
      <c r="I8384" s="1"/>
      <c r="J8384" s="1">
        <v>1</v>
      </c>
      <c r="K8384" s="1">
        <f t="shared" si="713"/>
        <v>16774000</v>
      </c>
      <c r="L8384" s="1">
        <v>1</v>
      </c>
      <c r="M8384" s="1">
        <f t="shared" si="714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711"/>
        <v>9</v>
      </c>
      <c r="S8384">
        <v>0.18</v>
      </c>
      <c r="T8384">
        <v>2.3E-3</v>
      </c>
      <c r="U8384">
        <f t="shared" si="712"/>
        <v>1.3799999999999999E-3</v>
      </c>
    </row>
    <row r="8385" spans="1:21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715"/>
        <v>4850</v>
      </c>
      <c r="I8385" s="1"/>
      <c r="J8385" s="1">
        <v>1</v>
      </c>
      <c r="K8385" s="1">
        <f t="shared" si="713"/>
        <v>16776000</v>
      </c>
      <c r="L8385" s="1">
        <v>1</v>
      </c>
      <c r="M8385" s="1">
        <f t="shared" si="714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711"/>
        <v>9</v>
      </c>
      <c r="S8385">
        <v>0.18</v>
      </c>
      <c r="T8385">
        <v>2.3E-3</v>
      </c>
      <c r="U8385">
        <f t="shared" si="712"/>
        <v>1.3799999999999999E-3</v>
      </c>
    </row>
    <row r="8386" spans="1:21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715"/>
        <v>4850</v>
      </c>
      <c r="I8386" s="1"/>
      <c r="J8386" s="1">
        <v>1</v>
      </c>
      <c r="K8386" s="1">
        <f t="shared" si="713"/>
        <v>16778000</v>
      </c>
      <c r="L8386" s="1">
        <v>1</v>
      </c>
      <c r="M8386" s="1">
        <f t="shared" si="714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711"/>
        <v>9</v>
      </c>
      <c r="S8386">
        <v>0.18</v>
      </c>
      <c r="T8386">
        <v>2.3E-3</v>
      </c>
      <c r="U8386">
        <f t="shared" si="712"/>
        <v>1.3799999999999999E-3</v>
      </c>
    </row>
    <row r="8387" spans="1:21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715"/>
        <v>4850</v>
      </c>
      <c r="I8387" s="1"/>
      <c r="J8387" s="1">
        <v>1</v>
      </c>
      <c r="K8387" s="1">
        <f t="shared" si="713"/>
        <v>16780000</v>
      </c>
      <c r="L8387" s="1">
        <v>1</v>
      </c>
      <c r="M8387" s="1">
        <f t="shared" si="714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716">QUOTIENT(A8387,1000)+1</f>
        <v>9</v>
      </c>
      <c r="S8387">
        <v>0.18</v>
      </c>
      <c r="T8387">
        <v>2.3E-3</v>
      </c>
      <c r="U8387">
        <f t="shared" si="712"/>
        <v>1.3799999999999999E-3</v>
      </c>
    </row>
    <row r="8388" spans="1:21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715"/>
        <v>4850</v>
      </c>
      <c r="I8388" s="1"/>
      <c r="J8388" s="1">
        <v>1</v>
      </c>
      <c r="K8388" s="1">
        <f t="shared" si="713"/>
        <v>16782000</v>
      </c>
      <c r="L8388" s="1">
        <v>1</v>
      </c>
      <c r="M8388" s="1">
        <f t="shared" si="714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716"/>
        <v>9</v>
      </c>
      <c r="S8388">
        <v>0.18</v>
      </c>
      <c r="T8388">
        <v>2.3E-3</v>
      </c>
      <c r="U8388">
        <f t="shared" ref="U8388:U8451" si="717">T8388*0.6</f>
        <v>1.3799999999999999E-3</v>
      </c>
    </row>
    <row r="8389" spans="1:21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715"/>
        <v>4850</v>
      </c>
      <c r="I8389" s="1"/>
      <c r="J8389" s="1">
        <v>1</v>
      </c>
      <c r="K8389" s="1">
        <f t="shared" si="713"/>
        <v>16784000</v>
      </c>
      <c r="L8389" s="1">
        <v>1</v>
      </c>
      <c r="M8389" s="1">
        <f t="shared" si="714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716"/>
        <v>9</v>
      </c>
      <c r="S8389">
        <v>0.18</v>
      </c>
      <c r="T8389">
        <v>2.3E-3</v>
      </c>
      <c r="U8389">
        <f t="shared" si="717"/>
        <v>1.3799999999999999E-3</v>
      </c>
    </row>
    <row r="8390" spans="1:21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715"/>
        <v>4850</v>
      </c>
      <c r="I8390" s="1"/>
      <c r="J8390" s="1">
        <v>1</v>
      </c>
      <c r="K8390" s="1">
        <f t="shared" si="713"/>
        <v>16786000</v>
      </c>
      <c r="L8390" s="1">
        <v>1</v>
      </c>
      <c r="M8390" s="1">
        <f t="shared" si="714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716"/>
        <v>9</v>
      </c>
      <c r="S8390">
        <v>0.18</v>
      </c>
      <c r="T8390">
        <v>2.3E-3</v>
      </c>
      <c r="U8390">
        <f t="shared" si="717"/>
        <v>1.3799999999999999E-3</v>
      </c>
    </row>
    <row r="8391" spans="1:21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715"/>
        <v>4850</v>
      </c>
      <c r="I8391" s="1"/>
      <c r="J8391" s="1">
        <v>1</v>
      </c>
      <c r="K8391" s="1">
        <f t="shared" si="713"/>
        <v>16788000</v>
      </c>
      <c r="L8391" s="1">
        <v>1</v>
      </c>
      <c r="M8391" s="1">
        <f t="shared" si="714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716"/>
        <v>9</v>
      </c>
      <c r="S8391">
        <v>0.18</v>
      </c>
      <c r="T8391">
        <v>2.3E-3</v>
      </c>
      <c r="U8391">
        <f t="shared" si="717"/>
        <v>1.3799999999999999E-3</v>
      </c>
    </row>
    <row r="8392" spans="1:21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715"/>
        <v>4850</v>
      </c>
      <c r="I8392" s="1"/>
      <c r="J8392" s="1">
        <v>1</v>
      </c>
      <c r="K8392" s="1">
        <f t="shared" si="713"/>
        <v>16790000</v>
      </c>
      <c r="L8392" s="1">
        <v>1</v>
      </c>
      <c r="M8392" s="1">
        <f t="shared" si="714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716"/>
        <v>9</v>
      </c>
      <c r="S8392">
        <v>0.18</v>
      </c>
      <c r="T8392">
        <v>2.3E-3</v>
      </c>
      <c r="U8392">
        <f t="shared" si="717"/>
        <v>1.3799999999999999E-3</v>
      </c>
    </row>
    <row r="8393" spans="1:21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715"/>
        <v>4850</v>
      </c>
      <c r="I8393" s="1"/>
      <c r="J8393" s="1">
        <v>1</v>
      </c>
      <c r="K8393" s="1">
        <f t="shared" si="713"/>
        <v>16792000</v>
      </c>
      <c r="L8393" s="1">
        <v>1</v>
      </c>
      <c r="M8393" s="1">
        <f t="shared" si="714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716"/>
        <v>9</v>
      </c>
      <c r="S8393">
        <v>0.18</v>
      </c>
      <c r="T8393">
        <v>2.3E-3</v>
      </c>
      <c r="U8393">
        <f t="shared" si="717"/>
        <v>1.3799999999999999E-3</v>
      </c>
    </row>
    <row r="8394" spans="1:21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715"/>
        <v>4850</v>
      </c>
      <c r="I8394" s="1"/>
      <c r="J8394" s="1">
        <v>1</v>
      </c>
      <c r="K8394" s="1">
        <f t="shared" si="713"/>
        <v>16794000</v>
      </c>
      <c r="L8394" s="1">
        <v>1</v>
      </c>
      <c r="M8394" s="1">
        <f t="shared" si="714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716"/>
        <v>9</v>
      </c>
      <c r="S8394">
        <v>0.18</v>
      </c>
      <c r="T8394">
        <v>2.3E-3</v>
      </c>
      <c r="U8394">
        <f t="shared" si="717"/>
        <v>1.3799999999999999E-3</v>
      </c>
    </row>
    <row r="8395" spans="1:21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715"/>
        <v>4850</v>
      </c>
      <c r="I8395" s="1"/>
      <c r="J8395" s="1">
        <v>1</v>
      </c>
      <c r="K8395" s="1">
        <f t="shared" ref="K8395:K8402" si="718">10000+A8395*2000</f>
        <v>16796000</v>
      </c>
      <c r="L8395" s="1">
        <v>1</v>
      </c>
      <c r="M8395" s="1">
        <f t="shared" ref="M8395:M8402" si="719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716"/>
        <v>9</v>
      </c>
      <c r="S8395">
        <v>0.18</v>
      </c>
      <c r="T8395">
        <v>2.3E-3</v>
      </c>
      <c r="U8395">
        <f t="shared" si="717"/>
        <v>1.3799999999999999E-3</v>
      </c>
    </row>
    <row r="8396" spans="1:21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715"/>
        <v>4850</v>
      </c>
      <c r="I8396" s="1"/>
      <c r="J8396" s="1">
        <v>1</v>
      </c>
      <c r="K8396" s="1">
        <f t="shared" si="718"/>
        <v>16798000</v>
      </c>
      <c r="L8396" s="1">
        <v>1</v>
      </c>
      <c r="M8396" s="1">
        <f t="shared" si="719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716"/>
        <v>9</v>
      </c>
      <c r="S8396">
        <v>0.18</v>
      </c>
      <c r="T8396">
        <v>2.3E-3</v>
      </c>
      <c r="U8396">
        <f t="shared" si="717"/>
        <v>1.3799999999999999E-3</v>
      </c>
    </row>
    <row r="8397" spans="1:21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715"/>
        <v>4850</v>
      </c>
      <c r="I8397" s="1"/>
      <c r="J8397" s="1">
        <v>1</v>
      </c>
      <c r="K8397" s="1">
        <f t="shared" si="718"/>
        <v>16800000</v>
      </c>
      <c r="L8397" s="1">
        <v>1</v>
      </c>
      <c r="M8397" s="1">
        <f t="shared" si="719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716"/>
        <v>9</v>
      </c>
      <c r="S8397">
        <v>0.18</v>
      </c>
      <c r="T8397">
        <v>2.3E-3</v>
      </c>
      <c r="U8397">
        <f t="shared" si="717"/>
        <v>1.3799999999999999E-3</v>
      </c>
    </row>
    <row r="8398" spans="1:21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715"/>
        <v>4850</v>
      </c>
      <c r="I8398" s="1"/>
      <c r="J8398" s="1">
        <v>1</v>
      </c>
      <c r="K8398" s="1">
        <f t="shared" si="718"/>
        <v>16802000</v>
      </c>
      <c r="L8398" s="1">
        <v>1</v>
      </c>
      <c r="M8398" s="1">
        <f t="shared" si="719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716"/>
        <v>9</v>
      </c>
      <c r="S8398">
        <v>0.18</v>
      </c>
      <c r="T8398">
        <v>2.3E-3</v>
      </c>
      <c r="U8398">
        <f t="shared" si="717"/>
        <v>1.3799999999999999E-3</v>
      </c>
    </row>
    <row r="8399" spans="1:21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715"/>
        <v>4850</v>
      </c>
      <c r="I8399" s="1"/>
      <c r="J8399" s="1">
        <v>1</v>
      </c>
      <c r="K8399" s="1">
        <f t="shared" si="718"/>
        <v>16804000</v>
      </c>
      <c r="L8399" s="1">
        <v>1</v>
      </c>
      <c r="M8399" s="1">
        <f t="shared" si="719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716"/>
        <v>9</v>
      </c>
      <c r="S8399">
        <v>0.18</v>
      </c>
      <c r="T8399">
        <v>2.3E-3</v>
      </c>
      <c r="U8399">
        <f t="shared" si="717"/>
        <v>1.3799999999999999E-3</v>
      </c>
    </row>
    <row r="8400" spans="1:21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715"/>
        <v>4850</v>
      </c>
      <c r="I8400" s="1"/>
      <c r="J8400" s="1">
        <v>1</v>
      </c>
      <c r="K8400" s="1">
        <f t="shared" si="718"/>
        <v>16806000</v>
      </c>
      <c r="L8400" s="1">
        <v>1</v>
      </c>
      <c r="M8400" s="1">
        <f t="shared" si="719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716"/>
        <v>9</v>
      </c>
      <c r="S8400">
        <v>0.18</v>
      </c>
      <c r="T8400">
        <v>2.3E-3</v>
      </c>
      <c r="U8400">
        <f t="shared" si="717"/>
        <v>1.3799999999999999E-3</v>
      </c>
    </row>
    <row r="8401" spans="1:21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715"/>
        <v>4850</v>
      </c>
      <c r="I8401" s="1"/>
      <c r="J8401" s="1">
        <v>1</v>
      </c>
      <c r="K8401" s="1">
        <f t="shared" si="718"/>
        <v>16808000</v>
      </c>
      <c r="L8401" s="1">
        <v>1</v>
      </c>
      <c r="M8401" s="1">
        <f t="shared" si="719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716"/>
        <v>9</v>
      </c>
      <c r="S8401">
        <v>0.18</v>
      </c>
      <c r="T8401">
        <v>2.3E-3</v>
      </c>
      <c r="U8401">
        <f t="shared" si="717"/>
        <v>1.3799999999999999E-3</v>
      </c>
    </row>
    <row r="8402" spans="1:21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715"/>
        <v>4850</v>
      </c>
      <c r="I8402" s="1"/>
      <c r="J8402" s="1">
        <v>1</v>
      </c>
      <c r="K8402" s="1">
        <f t="shared" si="718"/>
        <v>16810000</v>
      </c>
      <c r="L8402" s="1">
        <v>1</v>
      </c>
      <c r="M8402" s="1">
        <f t="shared" si="719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716"/>
        <v>9</v>
      </c>
      <c r="S8402">
        <v>0.18</v>
      </c>
      <c r="T8402">
        <v>2.3E-3</v>
      </c>
      <c r="U8402">
        <f t="shared" si="717"/>
        <v>1.3799999999999999E-3</v>
      </c>
    </row>
    <row r="8403" spans="1:21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715"/>
        <v>4860</v>
      </c>
      <c r="J8403" s="5">
        <v>1</v>
      </c>
      <c r="K8403" s="5">
        <f t="shared" ref="K8403:K8466" si="720">10000+A8403*2000</f>
        <v>16812000</v>
      </c>
      <c r="L8403" s="5">
        <v>1</v>
      </c>
      <c r="M8403" s="5">
        <f t="shared" ref="M8403:M8466" si="721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716"/>
        <v>9</v>
      </c>
      <c r="S8403">
        <v>0.18</v>
      </c>
      <c r="T8403">
        <v>2.3E-3</v>
      </c>
      <c r="U8403">
        <f t="shared" si="717"/>
        <v>1.3799999999999999E-3</v>
      </c>
    </row>
    <row r="8404" spans="1:21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715"/>
        <v>4860</v>
      </c>
      <c r="J8404" s="5">
        <v>1</v>
      </c>
      <c r="K8404" s="5">
        <f t="shared" si="720"/>
        <v>16814000</v>
      </c>
      <c r="L8404" s="5">
        <v>1</v>
      </c>
      <c r="M8404" s="5">
        <f t="shared" si="721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716"/>
        <v>9</v>
      </c>
      <c r="S8404">
        <v>0.18</v>
      </c>
      <c r="T8404">
        <v>2.3E-3</v>
      </c>
      <c r="U8404">
        <f t="shared" si="717"/>
        <v>1.3799999999999999E-3</v>
      </c>
    </row>
    <row r="8405" spans="1:21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715"/>
        <v>4860</v>
      </c>
      <c r="J8405" s="5">
        <v>1</v>
      </c>
      <c r="K8405" s="5">
        <f t="shared" si="720"/>
        <v>16816000</v>
      </c>
      <c r="L8405" s="5">
        <v>1</v>
      </c>
      <c r="M8405" s="5">
        <f t="shared" si="721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716"/>
        <v>9</v>
      </c>
      <c r="S8405">
        <v>0.18</v>
      </c>
      <c r="T8405">
        <v>2.3E-3</v>
      </c>
      <c r="U8405">
        <f t="shared" si="717"/>
        <v>1.3799999999999999E-3</v>
      </c>
    </row>
    <row r="8406" spans="1:21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715"/>
        <v>4860</v>
      </c>
      <c r="J8406" s="5">
        <v>1</v>
      </c>
      <c r="K8406" s="5">
        <f t="shared" si="720"/>
        <v>16818000</v>
      </c>
      <c r="L8406" s="5">
        <v>1</v>
      </c>
      <c r="M8406" s="5">
        <f t="shared" si="721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716"/>
        <v>9</v>
      </c>
      <c r="S8406">
        <v>0.18</v>
      </c>
      <c r="T8406">
        <v>2.3E-3</v>
      </c>
      <c r="U8406">
        <f t="shared" si="717"/>
        <v>1.3799999999999999E-3</v>
      </c>
    </row>
    <row r="8407" spans="1:21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715"/>
        <v>4860</v>
      </c>
      <c r="J8407" s="5">
        <v>1</v>
      </c>
      <c r="K8407" s="5">
        <f t="shared" si="720"/>
        <v>16820000</v>
      </c>
      <c r="L8407" s="5">
        <v>1</v>
      </c>
      <c r="M8407" s="5">
        <f t="shared" si="721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716"/>
        <v>9</v>
      </c>
      <c r="S8407">
        <v>0.18</v>
      </c>
      <c r="T8407">
        <v>2.3E-3</v>
      </c>
      <c r="U8407">
        <f t="shared" si="717"/>
        <v>1.3799999999999999E-3</v>
      </c>
    </row>
    <row r="8408" spans="1:21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715"/>
        <v>4860</v>
      </c>
      <c r="J8408" s="5">
        <v>1</v>
      </c>
      <c r="K8408" s="5">
        <f t="shared" si="720"/>
        <v>16822000</v>
      </c>
      <c r="L8408" s="5">
        <v>1</v>
      </c>
      <c r="M8408" s="5">
        <f t="shared" si="721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716"/>
        <v>9</v>
      </c>
      <c r="S8408">
        <v>0.18</v>
      </c>
      <c r="T8408">
        <v>2.3E-3</v>
      </c>
      <c r="U8408">
        <f t="shared" si="717"/>
        <v>1.3799999999999999E-3</v>
      </c>
    </row>
    <row r="8409" spans="1:21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715"/>
        <v>4860</v>
      </c>
      <c r="J8409" s="5">
        <v>1</v>
      </c>
      <c r="K8409" s="5">
        <f t="shared" si="720"/>
        <v>16824000</v>
      </c>
      <c r="L8409" s="5">
        <v>1</v>
      </c>
      <c r="M8409" s="5">
        <f t="shared" si="721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716"/>
        <v>9</v>
      </c>
      <c r="S8409">
        <v>0.18</v>
      </c>
      <c r="T8409">
        <v>2.3E-3</v>
      </c>
      <c r="U8409">
        <f t="shared" si="717"/>
        <v>1.3799999999999999E-3</v>
      </c>
    </row>
    <row r="8410" spans="1:21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715"/>
        <v>4860</v>
      </c>
      <c r="J8410" s="5">
        <v>1</v>
      </c>
      <c r="K8410" s="5">
        <f t="shared" si="720"/>
        <v>16826000</v>
      </c>
      <c r="L8410" s="5">
        <v>1</v>
      </c>
      <c r="M8410" s="5">
        <f t="shared" si="721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716"/>
        <v>9</v>
      </c>
      <c r="S8410">
        <v>0.18</v>
      </c>
      <c r="T8410">
        <v>2.3E-3</v>
      </c>
      <c r="U8410">
        <f t="shared" si="717"/>
        <v>1.3799999999999999E-3</v>
      </c>
    </row>
    <row r="8411" spans="1:21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715"/>
        <v>4860</v>
      </c>
      <c r="J8411" s="5">
        <v>1</v>
      </c>
      <c r="K8411" s="5">
        <f t="shared" si="720"/>
        <v>16828000</v>
      </c>
      <c r="L8411" s="5">
        <v>1</v>
      </c>
      <c r="M8411" s="5">
        <f t="shared" si="721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716"/>
        <v>9</v>
      </c>
      <c r="S8411">
        <v>0.18</v>
      </c>
      <c r="T8411">
        <v>2.3E-3</v>
      </c>
      <c r="U8411">
        <f t="shared" si="717"/>
        <v>1.3799999999999999E-3</v>
      </c>
    </row>
    <row r="8412" spans="1:21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715"/>
        <v>4860</v>
      </c>
      <c r="J8412" s="5">
        <v>1</v>
      </c>
      <c r="K8412" s="5">
        <f t="shared" si="720"/>
        <v>16830000</v>
      </c>
      <c r="L8412" s="5">
        <v>1</v>
      </c>
      <c r="M8412" s="5">
        <f t="shared" si="721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716"/>
        <v>9</v>
      </c>
      <c r="S8412">
        <v>0.18</v>
      </c>
      <c r="T8412">
        <v>2.3E-3</v>
      </c>
      <c r="U8412">
        <f t="shared" si="717"/>
        <v>1.3799999999999999E-3</v>
      </c>
    </row>
    <row r="8413" spans="1:21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715"/>
        <v>4860</v>
      </c>
      <c r="J8413" s="5">
        <v>1</v>
      </c>
      <c r="K8413" s="5">
        <f t="shared" si="720"/>
        <v>16832000</v>
      </c>
      <c r="L8413" s="5">
        <v>1</v>
      </c>
      <c r="M8413" s="5">
        <f t="shared" si="721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716"/>
        <v>9</v>
      </c>
      <c r="S8413">
        <v>0.18</v>
      </c>
      <c r="T8413">
        <v>2.3E-3</v>
      </c>
      <c r="U8413">
        <f t="shared" si="717"/>
        <v>1.3799999999999999E-3</v>
      </c>
    </row>
    <row r="8414" spans="1:21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715"/>
        <v>4860</v>
      </c>
      <c r="J8414" s="5">
        <v>1</v>
      </c>
      <c r="K8414" s="5">
        <f t="shared" si="720"/>
        <v>16834000</v>
      </c>
      <c r="L8414" s="5">
        <v>1</v>
      </c>
      <c r="M8414" s="5">
        <f t="shared" si="721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716"/>
        <v>9</v>
      </c>
      <c r="S8414">
        <v>0.18</v>
      </c>
      <c r="T8414">
        <v>2.3E-3</v>
      </c>
      <c r="U8414">
        <f t="shared" si="717"/>
        <v>1.3799999999999999E-3</v>
      </c>
    </row>
    <row r="8415" spans="1:21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715"/>
        <v>4860</v>
      </c>
      <c r="J8415" s="5">
        <v>1</v>
      </c>
      <c r="K8415" s="5">
        <f t="shared" si="720"/>
        <v>16836000</v>
      </c>
      <c r="L8415" s="5">
        <v>1</v>
      </c>
      <c r="M8415" s="5">
        <f t="shared" si="721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716"/>
        <v>9</v>
      </c>
      <c r="S8415">
        <v>0.18</v>
      </c>
      <c r="T8415">
        <v>2.3E-3</v>
      </c>
      <c r="U8415">
        <f t="shared" si="717"/>
        <v>1.3799999999999999E-3</v>
      </c>
    </row>
    <row r="8416" spans="1:21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715"/>
        <v>4860</v>
      </c>
      <c r="J8416" s="5">
        <v>1</v>
      </c>
      <c r="K8416" s="5">
        <f t="shared" si="720"/>
        <v>16838000</v>
      </c>
      <c r="L8416" s="5">
        <v>1</v>
      </c>
      <c r="M8416" s="5">
        <f t="shared" si="721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716"/>
        <v>9</v>
      </c>
      <c r="S8416">
        <v>0.18</v>
      </c>
      <c r="T8416">
        <v>2.3E-3</v>
      </c>
      <c r="U8416">
        <f t="shared" si="717"/>
        <v>1.3799999999999999E-3</v>
      </c>
    </row>
    <row r="8417" spans="1:21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715"/>
        <v>4860</v>
      </c>
      <c r="J8417" s="5">
        <v>1</v>
      </c>
      <c r="K8417" s="5">
        <f t="shared" si="720"/>
        <v>16840000</v>
      </c>
      <c r="L8417" s="5">
        <v>1</v>
      </c>
      <c r="M8417" s="5">
        <f t="shared" si="721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716"/>
        <v>9</v>
      </c>
      <c r="S8417">
        <v>0.18</v>
      </c>
      <c r="T8417">
        <v>2.3E-3</v>
      </c>
      <c r="U8417">
        <f t="shared" si="717"/>
        <v>1.3799999999999999E-3</v>
      </c>
    </row>
    <row r="8418" spans="1:21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715"/>
        <v>4860</v>
      </c>
      <c r="J8418" s="5">
        <v>1</v>
      </c>
      <c r="K8418" s="5">
        <f t="shared" si="720"/>
        <v>16842000</v>
      </c>
      <c r="L8418" s="5">
        <v>1</v>
      </c>
      <c r="M8418" s="5">
        <f t="shared" si="721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716"/>
        <v>9</v>
      </c>
      <c r="S8418">
        <v>0.18</v>
      </c>
      <c r="T8418">
        <v>2.3E-3</v>
      </c>
      <c r="U8418">
        <f t="shared" si="717"/>
        <v>1.3799999999999999E-3</v>
      </c>
    </row>
    <row r="8419" spans="1:21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715"/>
        <v>4860</v>
      </c>
      <c r="J8419" s="5">
        <v>1</v>
      </c>
      <c r="K8419" s="5">
        <f t="shared" si="720"/>
        <v>16844000</v>
      </c>
      <c r="L8419" s="5">
        <v>1</v>
      </c>
      <c r="M8419" s="5">
        <f t="shared" si="721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716"/>
        <v>9</v>
      </c>
      <c r="S8419">
        <v>0.18</v>
      </c>
      <c r="T8419">
        <v>2.3E-3</v>
      </c>
      <c r="U8419">
        <f t="shared" si="717"/>
        <v>1.3799999999999999E-3</v>
      </c>
    </row>
    <row r="8420" spans="1:21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715"/>
        <v>4860</v>
      </c>
      <c r="J8420" s="5">
        <v>1</v>
      </c>
      <c r="K8420" s="5">
        <f t="shared" si="720"/>
        <v>16846000</v>
      </c>
      <c r="L8420" s="5">
        <v>1</v>
      </c>
      <c r="M8420" s="5">
        <f t="shared" si="721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716"/>
        <v>9</v>
      </c>
      <c r="S8420">
        <v>0.18</v>
      </c>
      <c r="T8420">
        <v>2.3E-3</v>
      </c>
      <c r="U8420">
        <f t="shared" si="717"/>
        <v>1.3799999999999999E-3</v>
      </c>
    </row>
    <row r="8421" spans="1:21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715"/>
        <v>4860</v>
      </c>
      <c r="J8421" s="5">
        <v>1</v>
      </c>
      <c r="K8421" s="5">
        <f t="shared" si="720"/>
        <v>16848000</v>
      </c>
      <c r="L8421" s="5">
        <v>1</v>
      </c>
      <c r="M8421" s="5">
        <f t="shared" si="721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716"/>
        <v>9</v>
      </c>
      <c r="S8421">
        <v>0.18</v>
      </c>
      <c r="T8421">
        <v>2.3E-3</v>
      </c>
      <c r="U8421">
        <f t="shared" si="717"/>
        <v>1.3799999999999999E-3</v>
      </c>
    </row>
    <row r="8422" spans="1:21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715"/>
        <v>4860</v>
      </c>
      <c r="J8422" s="5">
        <v>1</v>
      </c>
      <c r="K8422" s="5">
        <f t="shared" si="720"/>
        <v>16850000</v>
      </c>
      <c r="L8422" s="5">
        <v>1</v>
      </c>
      <c r="M8422" s="5">
        <f t="shared" si="721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716"/>
        <v>9</v>
      </c>
      <c r="S8422">
        <v>0.18</v>
      </c>
      <c r="T8422">
        <v>2.3E-3</v>
      </c>
      <c r="U8422">
        <f t="shared" si="717"/>
        <v>1.3799999999999999E-3</v>
      </c>
    </row>
    <row r="8423" spans="1:21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715"/>
        <v>4860</v>
      </c>
      <c r="J8423" s="5">
        <v>1</v>
      </c>
      <c r="K8423" s="5">
        <f t="shared" si="720"/>
        <v>16852000</v>
      </c>
      <c r="L8423" s="5">
        <v>1</v>
      </c>
      <c r="M8423" s="5">
        <f t="shared" si="721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716"/>
        <v>9</v>
      </c>
      <c r="S8423">
        <v>0.18</v>
      </c>
      <c r="T8423">
        <v>2.3E-3</v>
      </c>
      <c r="U8423">
        <f t="shared" si="717"/>
        <v>1.3799999999999999E-3</v>
      </c>
    </row>
    <row r="8424" spans="1:21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715"/>
        <v>4860</v>
      </c>
      <c r="J8424" s="5">
        <v>1</v>
      </c>
      <c r="K8424" s="5">
        <f t="shared" si="720"/>
        <v>16854000</v>
      </c>
      <c r="L8424" s="5">
        <v>1</v>
      </c>
      <c r="M8424" s="5">
        <f t="shared" si="721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716"/>
        <v>9</v>
      </c>
      <c r="S8424">
        <v>0.18</v>
      </c>
      <c r="T8424">
        <v>2.3E-3</v>
      </c>
      <c r="U8424">
        <f t="shared" si="717"/>
        <v>1.3799999999999999E-3</v>
      </c>
    </row>
    <row r="8425" spans="1:21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715"/>
        <v>4860</v>
      </c>
      <c r="J8425" s="5">
        <v>1</v>
      </c>
      <c r="K8425" s="5">
        <f t="shared" si="720"/>
        <v>16856000</v>
      </c>
      <c r="L8425" s="5">
        <v>1</v>
      </c>
      <c r="M8425" s="5">
        <f t="shared" si="721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716"/>
        <v>9</v>
      </c>
      <c r="S8425">
        <v>0.18</v>
      </c>
      <c r="T8425">
        <v>2.3E-3</v>
      </c>
      <c r="U8425">
        <f t="shared" si="717"/>
        <v>1.3799999999999999E-3</v>
      </c>
    </row>
    <row r="8426" spans="1:21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715"/>
        <v>4860</v>
      </c>
      <c r="J8426" s="5">
        <v>1</v>
      </c>
      <c r="K8426" s="5">
        <f t="shared" si="720"/>
        <v>16858000</v>
      </c>
      <c r="L8426" s="5">
        <v>1</v>
      </c>
      <c r="M8426" s="5">
        <f t="shared" si="721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716"/>
        <v>9</v>
      </c>
      <c r="S8426">
        <v>0.18</v>
      </c>
      <c r="T8426">
        <v>2.3E-3</v>
      </c>
      <c r="U8426">
        <f t="shared" si="717"/>
        <v>1.3799999999999999E-3</v>
      </c>
    </row>
    <row r="8427" spans="1:21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715"/>
        <v>4860</v>
      </c>
      <c r="J8427" s="5">
        <v>1</v>
      </c>
      <c r="K8427" s="5">
        <f t="shared" si="720"/>
        <v>16860000</v>
      </c>
      <c r="L8427" s="5">
        <v>1</v>
      </c>
      <c r="M8427" s="5">
        <f t="shared" si="721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716"/>
        <v>9</v>
      </c>
      <c r="S8427">
        <v>0.18</v>
      </c>
      <c r="T8427">
        <v>2.3E-3</v>
      </c>
      <c r="U8427">
        <f t="shared" si="717"/>
        <v>1.3799999999999999E-3</v>
      </c>
    </row>
    <row r="8428" spans="1:21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715"/>
        <v>4870</v>
      </c>
      <c r="J8428" s="5">
        <v>1</v>
      </c>
      <c r="K8428" s="5">
        <f t="shared" si="720"/>
        <v>16862000</v>
      </c>
      <c r="L8428" s="5">
        <v>1</v>
      </c>
      <c r="M8428" s="5">
        <f t="shared" si="721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716"/>
        <v>9</v>
      </c>
      <c r="S8428">
        <v>0.18</v>
      </c>
      <c r="T8428">
        <v>2.3E-3</v>
      </c>
      <c r="U8428">
        <f t="shared" si="717"/>
        <v>1.3799999999999999E-3</v>
      </c>
    </row>
    <row r="8429" spans="1:21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715"/>
        <v>4870</v>
      </c>
      <c r="J8429" s="5">
        <v>1</v>
      </c>
      <c r="K8429" s="5">
        <f t="shared" si="720"/>
        <v>16864000</v>
      </c>
      <c r="L8429" s="5">
        <v>1</v>
      </c>
      <c r="M8429" s="5">
        <f t="shared" si="721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716"/>
        <v>9</v>
      </c>
      <c r="S8429">
        <v>0.18</v>
      </c>
      <c r="T8429">
        <v>2.3E-3</v>
      </c>
      <c r="U8429">
        <f t="shared" si="717"/>
        <v>1.3799999999999999E-3</v>
      </c>
    </row>
    <row r="8430" spans="1:21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715"/>
        <v>4870</v>
      </c>
      <c r="J8430" s="5">
        <v>1</v>
      </c>
      <c r="K8430" s="5">
        <f t="shared" si="720"/>
        <v>16866000</v>
      </c>
      <c r="L8430" s="5">
        <v>1</v>
      </c>
      <c r="M8430" s="5">
        <f t="shared" si="721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716"/>
        <v>9</v>
      </c>
      <c r="S8430">
        <v>0.18</v>
      </c>
      <c r="T8430">
        <v>2.3E-3</v>
      </c>
      <c r="U8430">
        <f t="shared" si="717"/>
        <v>1.3799999999999999E-3</v>
      </c>
    </row>
    <row r="8431" spans="1:21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715"/>
        <v>4870</v>
      </c>
      <c r="J8431" s="5">
        <v>1</v>
      </c>
      <c r="K8431" s="5">
        <f t="shared" si="720"/>
        <v>16868000</v>
      </c>
      <c r="L8431" s="5">
        <v>1</v>
      </c>
      <c r="M8431" s="5">
        <f t="shared" si="721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716"/>
        <v>9</v>
      </c>
      <c r="S8431">
        <v>0.18</v>
      </c>
      <c r="T8431">
        <v>2.3E-3</v>
      </c>
      <c r="U8431">
        <f t="shared" si="717"/>
        <v>1.3799999999999999E-3</v>
      </c>
    </row>
    <row r="8432" spans="1:21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715"/>
        <v>4870</v>
      </c>
      <c r="J8432" s="5">
        <v>1</v>
      </c>
      <c r="K8432" s="5">
        <f t="shared" si="720"/>
        <v>16870000</v>
      </c>
      <c r="L8432" s="5">
        <v>1</v>
      </c>
      <c r="M8432" s="5">
        <f t="shared" si="721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716"/>
        <v>9</v>
      </c>
      <c r="S8432">
        <v>0.18</v>
      </c>
      <c r="T8432">
        <v>2.3E-3</v>
      </c>
      <c r="U8432">
        <f t="shared" si="717"/>
        <v>1.3799999999999999E-3</v>
      </c>
    </row>
    <row r="8433" spans="1:21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715"/>
        <v>4870</v>
      </c>
      <c r="J8433" s="5">
        <v>1</v>
      </c>
      <c r="K8433" s="5">
        <f t="shared" si="720"/>
        <v>16872000</v>
      </c>
      <c r="L8433" s="5">
        <v>1</v>
      </c>
      <c r="M8433" s="5">
        <f t="shared" si="721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716"/>
        <v>9</v>
      </c>
      <c r="S8433">
        <v>0.18</v>
      </c>
      <c r="T8433">
        <v>2.3E-3</v>
      </c>
      <c r="U8433">
        <f t="shared" si="717"/>
        <v>1.3799999999999999E-3</v>
      </c>
    </row>
    <row r="8434" spans="1:21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715"/>
        <v>4870</v>
      </c>
      <c r="J8434" s="5">
        <v>1</v>
      </c>
      <c r="K8434" s="5">
        <f t="shared" si="720"/>
        <v>16874000</v>
      </c>
      <c r="L8434" s="5">
        <v>1</v>
      </c>
      <c r="M8434" s="5">
        <f t="shared" si="721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716"/>
        <v>9</v>
      </c>
      <c r="S8434">
        <v>0.18</v>
      </c>
      <c r="T8434">
        <v>2.3E-3</v>
      </c>
      <c r="U8434">
        <f t="shared" si="717"/>
        <v>1.3799999999999999E-3</v>
      </c>
    </row>
    <row r="8435" spans="1:21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715"/>
        <v>4870</v>
      </c>
      <c r="J8435" s="5">
        <v>1</v>
      </c>
      <c r="K8435" s="5">
        <f t="shared" si="720"/>
        <v>16876000</v>
      </c>
      <c r="L8435" s="5">
        <v>1</v>
      </c>
      <c r="M8435" s="5">
        <f t="shared" si="721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716"/>
        <v>9</v>
      </c>
      <c r="S8435">
        <v>0.18</v>
      </c>
      <c r="T8435">
        <v>2.3E-3</v>
      </c>
      <c r="U8435">
        <f t="shared" si="717"/>
        <v>1.3799999999999999E-3</v>
      </c>
    </row>
    <row r="8436" spans="1:21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715"/>
        <v>4870</v>
      </c>
      <c r="J8436" s="5">
        <v>1</v>
      </c>
      <c r="K8436" s="5">
        <f t="shared" si="720"/>
        <v>16878000</v>
      </c>
      <c r="L8436" s="5">
        <v>1</v>
      </c>
      <c r="M8436" s="5">
        <f t="shared" si="721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716"/>
        <v>9</v>
      </c>
      <c r="S8436">
        <v>0.18</v>
      </c>
      <c r="T8436">
        <v>2.3E-3</v>
      </c>
      <c r="U8436">
        <f t="shared" si="717"/>
        <v>1.3799999999999999E-3</v>
      </c>
    </row>
    <row r="8437" spans="1:21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715"/>
        <v>4870</v>
      </c>
      <c r="J8437" s="5">
        <v>1</v>
      </c>
      <c r="K8437" s="5">
        <f t="shared" si="720"/>
        <v>16880000</v>
      </c>
      <c r="L8437" s="5">
        <v>1</v>
      </c>
      <c r="M8437" s="5">
        <f t="shared" si="721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716"/>
        <v>9</v>
      </c>
      <c r="S8437">
        <v>0.18</v>
      </c>
      <c r="T8437">
        <v>2.3E-3</v>
      </c>
      <c r="U8437">
        <f t="shared" si="717"/>
        <v>1.3799999999999999E-3</v>
      </c>
    </row>
    <row r="8438" spans="1:21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715"/>
        <v>4870</v>
      </c>
      <c r="J8438" s="5">
        <v>1</v>
      </c>
      <c r="K8438" s="5">
        <f t="shared" si="720"/>
        <v>16882000</v>
      </c>
      <c r="L8438" s="5">
        <v>1</v>
      </c>
      <c r="M8438" s="5">
        <f t="shared" si="721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716"/>
        <v>9</v>
      </c>
      <c r="S8438">
        <v>0.18</v>
      </c>
      <c r="T8438">
        <v>2.3E-3</v>
      </c>
      <c r="U8438">
        <f t="shared" si="717"/>
        <v>1.3799999999999999E-3</v>
      </c>
    </row>
    <row r="8439" spans="1:21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715"/>
        <v>4870</v>
      </c>
      <c r="J8439" s="5">
        <v>1</v>
      </c>
      <c r="K8439" s="5">
        <f t="shared" si="720"/>
        <v>16884000</v>
      </c>
      <c r="L8439" s="5">
        <v>1</v>
      </c>
      <c r="M8439" s="5">
        <f t="shared" si="721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716"/>
        <v>9</v>
      </c>
      <c r="S8439">
        <v>0.18</v>
      </c>
      <c r="T8439">
        <v>2.3E-3</v>
      </c>
      <c r="U8439">
        <f t="shared" si="717"/>
        <v>1.3799999999999999E-3</v>
      </c>
    </row>
    <row r="8440" spans="1:21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715"/>
        <v>4870</v>
      </c>
      <c r="J8440" s="5">
        <v>1</v>
      </c>
      <c r="K8440" s="5">
        <f t="shared" si="720"/>
        <v>16886000</v>
      </c>
      <c r="L8440" s="5">
        <v>1</v>
      </c>
      <c r="M8440" s="5">
        <f t="shared" si="721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716"/>
        <v>9</v>
      </c>
      <c r="S8440">
        <v>0.18</v>
      </c>
      <c r="T8440">
        <v>2.3E-3</v>
      </c>
      <c r="U8440">
        <f t="shared" si="717"/>
        <v>1.3799999999999999E-3</v>
      </c>
    </row>
    <row r="8441" spans="1:21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715"/>
        <v>4870</v>
      </c>
      <c r="J8441" s="5">
        <v>1</v>
      </c>
      <c r="K8441" s="5">
        <f t="shared" si="720"/>
        <v>16888000</v>
      </c>
      <c r="L8441" s="5">
        <v>1</v>
      </c>
      <c r="M8441" s="5">
        <f t="shared" si="721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716"/>
        <v>9</v>
      </c>
      <c r="S8441">
        <v>0.18</v>
      </c>
      <c r="T8441">
        <v>2.3E-3</v>
      </c>
      <c r="U8441">
        <f t="shared" si="717"/>
        <v>1.3799999999999999E-3</v>
      </c>
    </row>
    <row r="8442" spans="1:21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715"/>
        <v>4870</v>
      </c>
      <c r="J8442" s="5">
        <v>1</v>
      </c>
      <c r="K8442" s="5">
        <f t="shared" si="720"/>
        <v>16890000</v>
      </c>
      <c r="L8442" s="5">
        <v>1</v>
      </c>
      <c r="M8442" s="5">
        <f t="shared" si="721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716"/>
        <v>9</v>
      </c>
      <c r="S8442">
        <v>0.18</v>
      </c>
      <c r="T8442">
        <v>2.3E-3</v>
      </c>
      <c r="U8442">
        <f t="shared" si="717"/>
        <v>1.3799999999999999E-3</v>
      </c>
    </row>
    <row r="8443" spans="1:21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715"/>
        <v>4870</v>
      </c>
      <c r="J8443" s="5">
        <v>1</v>
      </c>
      <c r="K8443" s="5">
        <f t="shared" si="720"/>
        <v>16892000</v>
      </c>
      <c r="L8443" s="5">
        <v>1</v>
      </c>
      <c r="M8443" s="5">
        <f t="shared" si="721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716"/>
        <v>9</v>
      </c>
      <c r="S8443">
        <v>0.18</v>
      </c>
      <c r="T8443">
        <v>2.3E-3</v>
      </c>
      <c r="U8443">
        <f t="shared" si="717"/>
        <v>1.3799999999999999E-3</v>
      </c>
    </row>
    <row r="8444" spans="1:21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722">ROUNDDOWN(A8443/50*20+1500,-1)</f>
        <v>4870</v>
      </c>
      <c r="J8444" s="5">
        <v>1</v>
      </c>
      <c r="K8444" s="5">
        <f t="shared" si="720"/>
        <v>16894000</v>
      </c>
      <c r="L8444" s="5">
        <v>1</v>
      </c>
      <c r="M8444" s="5">
        <f t="shared" si="721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716"/>
        <v>9</v>
      </c>
      <c r="S8444">
        <v>0.18</v>
      </c>
      <c r="T8444">
        <v>2.3E-3</v>
      </c>
      <c r="U8444">
        <f t="shared" si="717"/>
        <v>1.3799999999999999E-3</v>
      </c>
    </row>
    <row r="8445" spans="1:21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722"/>
        <v>4870</v>
      </c>
      <c r="J8445" s="5">
        <v>1</v>
      </c>
      <c r="K8445" s="5">
        <f t="shared" si="720"/>
        <v>16896000</v>
      </c>
      <c r="L8445" s="5">
        <v>1</v>
      </c>
      <c r="M8445" s="5">
        <f t="shared" si="721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716"/>
        <v>9</v>
      </c>
      <c r="S8445">
        <v>0.18</v>
      </c>
      <c r="T8445">
        <v>2.3E-3</v>
      </c>
      <c r="U8445">
        <f t="shared" si="717"/>
        <v>1.3799999999999999E-3</v>
      </c>
    </row>
    <row r="8446" spans="1:21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722"/>
        <v>4870</v>
      </c>
      <c r="J8446" s="5">
        <v>1</v>
      </c>
      <c r="K8446" s="5">
        <f t="shared" si="720"/>
        <v>16898000</v>
      </c>
      <c r="L8446" s="5">
        <v>1</v>
      </c>
      <c r="M8446" s="5">
        <f t="shared" si="721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716"/>
        <v>9</v>
      </c>
      <c r="S8446">
        <v>0.18</v>
      </c>
      <c r="T8446">
        <v>2.3E-3</v>
      </c>
      <c r="U8446">
        <f t="shared" si="717"/>
        <v>1.3799999999999999E-3</v>
      </c>
    </row>
    <row r="8447" spans="1:21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722"/>
        <v>4870</v>
      </c>
      <c r="J8447" s="5">
        <v>1</v>
      </c>
      <c r="K8447" s="5">
        <f t="shared" si="720"/>
        <v>16900000</v>
      </c>
      <c r="L8447" s="5">
        <v>1</v>
      </c>
      <c r="M8447" s="5">
        <f t="shared" si="721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716"/>
        <v>9</v>
      </c>
      <c r="S8447">
        <v>0.18</v>
      </c>
      <c r="T8447">
        <v>2.3E-3</v>
      </c>
      <c r="U8447">
        <f t="shared" si="717"/>
        <v>1.3799999999999999E-3</v>
      </c>
    </row>
    <row r="8448" spans="1:21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722"/>
        <v>4870</v>
      </c>
      <c r="J8448" s="5">
        <v>1</v>
      </c>
      <c r="K8448" s="5">
        <f t="shared" si="720"/>
        <v>16902000</v>
      </c>
      <c r="L8448" s="5">
        <v>1</v>
      </c>
      <c r="M8448" s="5">
        <f t="shared" si="721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716"/>
        <v>9</v>
      </c>
      <c r="S8448">
        <v>0.18</v>
      </c>
      <c r="T8448">
        <v>2.3E-3</v>
      </c>
      <c r="U8448">
        <f t="shared" si="717"/>
        <v>1.3799999999999999E-3</v>
      </c>
    </row>
    <row r="8449" spans="1:21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722"/>
        <v>4870</v>
      </c>
      <c r="J8449" s="5">
        <v>1</v>
      </c>
      <c r="K8449" s="5">
        <f t="shared" si="720"/>
        <v>16904000</v>
      </c>
      <c r="L8449" s="5">
        <v>1</v>
      </c>
      <c r="M8449" s="5">
        <f t="shared" si="721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716"/>
        <v>9</v>
      </c>
      <c r="S8449">
        <v>0.18</v>
      </c>
      <c r="T8449">
        <v>2.3E-3</v>
      </c>
      <c r="U8449">
        <f t="shared" si="717"/>
        <v>1.3799999999999999E-3</v>
      </c>
    </row>
    <row r="8450" spans="1:21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722"/>
        <v>4870</v>
      </c>
      <c r="J8450" s="5">
        <v>1</v>
      </c>
      <c r="K8450" s="5">
        <f t="shared" si="720"/>
        <v>16906000</v>
      </c>
      <c r="L8450" s="5">
        <v>1</v>
      </c>
      <c r="M8450" s="5">
        <f t="shared" si="721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716"/>
        <v>9</v>
      </c>
      <c r="S8450">
        <v>0.18</v>
      </c>
      <c r="T8450">
        <v>2.3E-3</v>
      </c>
      <c r="U8450">
        <f t="shared" si="717"/>
        <v>1.3799999999999999E-3</v>
      </c>
    </row>
    <row r="8451" spans="1:21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722"/>
        <v>4870</v>
      </c>
      <c r="J8451" s="5">
        <v>1</v>
      </c>
      <c r="K8451" s="5">
        <f t="shared" si="720"/>
        <v>16908000</v>
      </c>
      <c r="L8451" s="5">
        <v>1</v>
      </c>
      <c r="M8451" s="5">
        <f t="shared" si="721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723">QUOTIENT(A8451,1000)+1</f>
        <v>9</v>
      </c>
      <c r="S8451">
        <v>0.18</v>
      </c>
      <c r="T8451">
        <v>2.3E-3</v>
      </c>
      <c r="U8451">
        <f t="shared" si="717"/>
        <v>1.3799999999999999E-3</v>
      </c>
    </row>
    <row r="8452" spans="1:21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722"/>
        <v>4870</v>
      </c>
      <c r="J8452" s="5">
        <v>1</v>
      </c>
      <c r="K8452" s="5">
        <f t="shared" si="720"/>
        <v>16910000</v>
      </c>
      <c r="L8452" s="5">
        <v>1</v>
      </c>
      <c r="M8452" s="5">
        <f t="shared" si="721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723"/>
        <v>9</v>
      </c>
      <c r="S8452">
        <v>0.18</v>
      </c>
      <c r="T8452">
        <v>2.3E-3</v>
      </c>
      <c r="U8452">
        <f t="shared" ref="U8452:U8515" si="724">T8452*0.6</f>
        <v>1.3799999999999999E-3</v>
      </c>
    </row>
    <row r="8453" spans="1:21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722"/>
        <v>4880</v>
      </c>
      <c r="I8453" s="1"/>
      <c r="J8453" s="1">
        <v>1</v>
      </c>
      <c r="K8453" s="1">
        <f t="shared" si="720"/>
        <v>16912000</v>
      </c>
      <c r="L8453" s="1">
        <v>1</v>
      </c>
      <c r="M8453" s="1">
        <f t="shared" si="721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723"/>
        <v>9</v>
      </c>
      <c r="S8453">
        <v>0.18</v>
      </c>
      <c r="T8453">
        <v>2.3E-3</v>
      </c>
      <c r="U8453">
        <f t="shared" si="724"/>
        <v>1.3799999999999999E-3</v>
      </c>
    </row>
    <row r="8454" spans="1:21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722"/>
        <v>4880</v>
      </c>
      <c r="I8454" s="1"/>
      <c r="J8454" s="1">
        <v>1</v>
      </c>
      <c r="K8454" s="1">
        <f t="shared" si="720"/>
        <v>16914000</v>
      </c>
      <c r="L8454" s="1">
        <v>1</v>
      </c>
      <c r="M8454" s="1">
        <f t="shared" si="721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723"/>
        <v>9</v>
      </c>
      <c r="S8454">
        <v>0.18</v>
      </c>
      <c r="T8454">
        <v>2.3E-3</v>
      </c>
      <c r="U8454">
        <f t="shared" si="724"/>
        <v>1.3799999999999999E-3</v>
      </c>
    </row>
    <row r="8455" spans="1:21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722"/>
        <v>4880</v>
      </c>
      <c r="I8455" s="1"/>
      <c r="J8455" s="1">
        <v>1</v>
      </c>
      <c r="K8455" s="1">
        <f t="shared" si="720"/>
        <v>16916000</v>
      </c>
      <c r="L8455" s="1">
        <v>1</v>
      </c>
      <c r="M8455" s="1">
        <f t="shared" si="721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723"/>
        <v>9</v>
      </c>
      <c r="S8455">
        <v>0.18</v>
      </c>
      <c r="T8455">
        <v>2.3E-3</v>
      </c>
      <c r="U8455">
        <f t="shared" si="724"/>
        <v>1.3799999999999999E-3</v>
      </c>
    </row>
    <row r="8456" spans="1:21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722"/>
        <v>4880</v>
      </c>
      <c r="I8456" s="1"/>
      <c r="J8456" s="1">
        <v>1</v>
      </c>
      <c r="K8456" s="1">
        <f t="shared" si="720"/>
        <v>16918000</v>
      </c>
      <c r="L8456" s="1">
        <v>1</v>
      </c>
      <c r="M8456" s="1">
        <f t="shared" si="721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723"/>
        <v>9</v>
      </c>
      <c r="S8456">
        <v>0.18</v>
      </c>
      <c r="T8456">
        <v>2.3E-3</v>
      </c>
      <c r="U8456">
        <f t="shared" si="724"/>
        <v>1.3799999999999999E-3</v>
      </c>
    </row>
    <row r="8457" spans="1:21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722"/>
        <v>4880</v>
      </c>
      <c r="I8457" s="1"/>
      <c r="J8457" s="1">
        <v>1</v>
      </c>
      <c r="K8457" s="1">
        <f t="shared" si="720"/>
        <v>16920000</v>
      </c>
      <c r="L8457" s="1">
        <v>1</v>
      </c>
      <c r="M8457" s="1">
        <f t="shared" si="721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723"/>
        <v>9</v>
      </c>
      <c r="S8457">
        <v>0.18</v>
      </c>
      <c r="T8457">
        <v>2.3E-3</v>
      </c>
      <c r="U8457">
        <f t="shared" si="724"/>
        <v>1.3799999999999999E-3</v>
      </c>
    </row>
    <row r="8458" spans="1:21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722"/>
        <v>4880</v>
      </c>
      <c r="I8458" s="1"/>
      <c r="J8458" s="1">
        <v>1</v>
      </c>
      <c r="K8458" s="1">
        <f t="shared" si="720"/>
        <v>16922000</v>
      </c>
      <c r="L8458" s="1">
        <v>1</v>
      </c>
      <c r="M8458" s="1">
        <f t="shared" si="721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723"/>
        <v>9</v>
      </c>
      <c r="S8458">
        <v>0.18</v>
      </c>
      <c r="T8458">
        <v>2.3E-3</v>
      </c>
      <c r="U8458">
        <f t="shared" si="724"/>
        <v>1.3799999999999999E-3</v>
      </c>
    </row>
    <row r="8459" spans="1:21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722"/>
        <v>4880</v>
      </c>
      <c r="I8459" s="1"/>
      <c r="J8459" s="1">
        <v>1</v>
      </c>
      <c r="K8459" s="1">
        <f t="shared" si="720"/>
        <v>16924000</v>
      </c>
      <c r="L8459" s="1">
        <v>1</v>
      </c>
      <c r="M8459" s="1">
        <f t="shared" si="721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723"/>
        <v>9</v>
      </c>
      <c r="S8459">
        <v>0.18</v>
      </c>
      <c r="T8459">
        <v>2.3E-3</v>
      </c>
      <c r="U8459">
        <f t="shared" si="724"/>
        <v>1.3799999999999999E-3</v>
      </c>
    </row>
    <row r="8460" spans="1:21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722"/>
        <v>4880</v>
      </c>
      <c r="I8460" s="1"/>
      <c r="J8460" s="1">
        <v>1</v>
      </c>
      <c r="K8460" s="1">
        <f t="shared" si="720"/>
        <v>16926000</v>
      </c>
      <c r="L8460" s="1">
        <v>1</v>
      </c>
      <c r="M8460" s="1">
        <f t="shared" si="721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723"/>
        <v>9</v>
      </c>
      <c r="S8460">
        <v>0.18</v>
      </c>
      <c r="T8460">
        <v>2.3E-3</v>
      </c>
      <c r="U8460">
        <f t="shared" si="724"/>
        <v>1.3799999999999999E-3</v>
      </c>
    </row>
    <row r="8461" spans="1:21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722"/>
        <v>4880</v>
      </c>
      <c r="I8461" s="1"/>
      <c r="J8461" s="1">
        <v>1</v>
      </c>
      <c r="K8461" s="1">
        <f t="shared" si="720"/>
        <v>16928000</v>
      </c>
      <c r="L8461" s="1">
        <v>1</v>
      </c>
      <c r="M8461" s="1">
        <f t="shared" si="721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723"/>
        <v>9</v>
      </c>
      <c r="S8461">
        <v>0.18</v>
      </c>
      <c r="T8461">
        <v>2.3E-3</v>
      </c>
      <c r="U8461">
        <f t="shared" si="724"/>
        <v>1.3799999999999999E-3</v>
      </c>
    </row>
    <row r="8462" spans="1:21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722"/>
        <v>4880</v>
      </c>
      <c r="I8462" s="1"/>
      <c r="J8462" s="1">
        <v>1</v>
      </c>
      <c r="K8462" s="1">
        <f t="shared" si="720"/>
        <v>16930000</v>
      </c>
      <c r="L8462" s="1">
        <v>1</v>
      </c>
      <c r="M8462" s="1">
        <f t="shared" si="721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723"/>
        <v>9</v>
      </c>
      <c r="S8462">
        <v>0.18</v>
      </c>
      <c r="T8462">
        <v>2.3E-3</v>
      </c>
      <c r="U8462">
        <f t="shared" si="724"/>
        <v>1.3799999999999999E-3</v>
      </c>
    </row>
    <row r="8463" spans="1:21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722"/>
        <v>4880</v>
      </c>
      <c r="I8463" s="1"/>
      <c r="J8463" s="1">
        <v>1</v>
      </c>
      <c r="K8463" s="1">
        <f t="shared" si="720"/>
        <v>16932000</v>
      </c>
      <c r="L8463" s="1">
        <v>1</v>
      </c>
      <c r="M8463" s="1">
        <f t="shared" si="721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723"/>
        <v>9</v>
      </c>
      <c r="S8463">
        <v>0.18</v>
      </c>
      <c r="T8463">
        <v>2.3E-3</v>
      </c>
      <c r="U8463">
        <f t="shared" si="724"/>
        <v>1.3799999999999999E-3</v>
      </c>
    </row>
    <row r="8464" spans="1:21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722"/>
        <v>4880</v>
      </c>
      <c r="I8464" s="1"/>
      <c r="J8464" s="1">
        <v>1</v>
      </c>
      <c r="K8464" s="1">
        <f t="shared" si="720"/>
        <v>16934000</v>
      </c>
      <c r="L8464" s="1">
        <v>1</v>
      </c>
      <c r="M8464" s="1">
        <f t="shared" si="721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723"/>
        <v>9</v>
      </c>
      <c r="S8464">
        <v>0.18</v>
      </c>
      <c r="T8464">
        <v>2.3E-3</v>
      </c>
      <c r="U8464">
        <f t="shared" si="724"/>
        <v>1.3799999999999999E-3</v>
      </c>
    </row>
    <row r="8465" spans="1:21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722"/>
        <v>4880</v>
      </c>
      <c r="I8465" s="1"/>
      <c r="J8465" s="1">
        <v>1</v>
      </c>
      <c r="K8465" s="1">
        <f t="shared" si="720"/>
        <v>16936000</v>
      </c>
      <c r="L8465" s="1">
        <v>1</v>
      </c>
      <c r="M8465" s="1">
        <f t="shared" si="721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723"/>
        <v>9</v>
      </c>
      <c r="S8465">
        <v>0.18</v>
      </c>
      <c r="T8465">
        <v>2.3E-3</v>
      </c>
      <c r="U8465">
        <f t="shared" si="724"/>
        <v>1.3799999999999999E-3</v>
      </c>
    </row>
    <row r="8466" spans="1:21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722"/>
        <v>4880</v>
      </c>
      <c r="I8466" s="1"/>
      <c r="J8466" s="1">
        <v>1</v>
      </c>
      <c r="K8466" s="1">
        <f t="shared" si="720"/>
        <v>16938000</v>
      </c>
      <c r="L8466" s="1">
        <v>1</v>
      </c>
      <c r="M8466" s="1">
        <f t="shared" si="721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723"/>
        <v>9</v>
      </c>
      <c r="S8466">
        <v>0.18</v>
      </c>
      <c r="T8466">
        <v>2.3E-3</v>
      </c>
      <c r="U8466">
        <f t="shared" si="724"/>
        <v>1.3799999999999999E-3</v>
      </c>
    </row>
    <row r="8467" spans="1:21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722"/>
        <v>4880</v>
      </c>
      <c r="I8467" s="1"/>
      <c r="J8467" s="1">
        <v>1</v>
      </c>
      <c r="K8467" s="1">
        <f t="shared" ref="K8467:K8530" si="725">10000+A8467*2000</f>
        <v>16940000</v>
      </c>
      <c r="L8467" s="1">
        <v>1</v>
      </c>
      <c r="M8467" s="1">
        <f t="shared" ref="M8467:M8530" si="726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723"/>
        <v>9</v>
      </c>
      <c r="S8467">
        <v>0.18</v>
      </c>
      <c r="T8467">
        <v>2.3E-3</v>
      </c>
      <c r="U8467">
        <f t="shared" si="724"/>
        <v>1.3799999999999999E-3</v>
      </c>
    </row>
    <row r="8468" spans="1:21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722"/>
        <v>4880</v>
      </c>
      <c r="I8468" s="1"/>
      <c r="J8468" s="1">
        <v>1</v>
      </c>
      <c r="K8468" s="1">
        <f t="shared" si="725"/>
        <v>16942000</v>
      </c>
      <c r="L8468" s="1">
        <v>1</v>
      </c>
      <c r="M8468" s="1">
        <f t="shared" si="726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723"/>
        <v>9</v>
      </c>
      <c r="S8468">
        <v>0.18</v>
      </c>
      <c r="T8468">
        <v>2.3E-3</v>
      </c>
      <c r="U8468">
        <f t="shared" si="724"/>
        <v>1.3799999999999999E-3</v>
      </c>
    </row>
    <row r="8469" spans="1:21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722"/>
        <v>4880</v>
      </c>
      <c r="I8469" s="1"/>
      <c r="J8469" s="1">
        <v>1</v>
      </c>
      <c r="K8469" s="1">
        <f t="shared" si="725"/>
        <v>16944000</v>
      </c>
      <c r="L8469" s="1">
        <v>1</v>
      </c>
      <c r="M8469" s="1">
        <f t="shared" si="726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723"/>
        <v>9</v>
      </c>
      <c r="S8469">
        <v>0.18</v>
      </c>
      <c r="T8469">
        <v>2.3E-3</v>
      </c>
      <c r="U8469">
        <f t="shared" si="724"/>
        <v>1.3799999999999999E-3</v>
      </c>
    </row>
    <row r="8470" spans="1:21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722"/>
        <v>4880</v>
      </c>
      <c r="I8470" s="1"/>
      <c r="J8470" s="1">
        <v>1</v>
      </c>
      <c r="K8470" s="1">
        <f t="shared" si="725"/>
        <v>16946000</v>
      </c>
      <c r="L8470" s="1">
        <v>1</v>
      </c>
      <c r="M8470" s="1">
        <f t="shared" si="726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723"/>
        <v>9</v>
      </c>
      <c r="S8470">
        <v>0.18</v>
      </c>
      <c r="T8470">
        <v>2.3E-3</v>
      </c>
      <c r="U8470">
        <f t="shared" si="724"/>
        <v>1.3799999999999999E-3</v>
      </c>
    </row>
    <row r="8471" spans="1:21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722"/>
        <v>4880</v>
      </c>
      <c r="I8471" s="1"/>
      <c r="J8471" s="1">
        <v>1</v>
      </c>
      <c r="K8471" s="1">
        <f t="shared" si="725"/>
        <v>16948000</v>
      </c>
      <c r="L8471" s="1">
        <v>1</v>
      </c>
      <c r="M8471" s="1">
        <f t="shared" si="726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723"/>
        <v>9</v>
      </c>
      <c r="S8471">
        <v>0.18</v>
      </c>
      <c r="T8471">
        <v>2.3E-3</v>
      </c>
      <c r="U8471">
        <f t="shared" si="724"/>
        <v>1.3799999999999999E-3</v>
      </c>
    </row>
    <row r="8472" spans="1:21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722"/>
        <v>4880</v>
      </c>
      <c r="I8472" s="1"/>
      <c r="J8472" s="1">
        <v>1</v>
      </c>
      <c r="K8472" s="1">
        <f t="shared" si="725"/>
        <v>16950000</v>
      </c>
      <c r="L8472" s="1">
        <v>1</v>
      </c>
      <c r="M8472" s="1">
        <f t="shared" si="726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723"/>
        <v>9</v>
      </c>
      <c r="S8472">
        <v>0.18</v>
      </c>
      <c r="T8472">
        <v>2.3E-3</v>
      </c>
      <c r="U8472">
        <f t="shared" si="724"/>
        <v>1.3799999999999999E-3</v>
      </c>
    </row>
    <row r="8473" spans="1:21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722"/>
        <v>4880</v>
      </c>
      <c r="I8473" s="1"/>
      <c r="J8473" s="1">
        <v>1</v>
      </c>
      <c r="K8473" s="1">
        <f t="shared" si="725"/>
        <v>16952000</v>
      </c>
      <c r="L8473" s="1">
        <v>1</v>
      </c>
      <c r="M8473" s="1">
        <f t="shared" si="726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723"/>
        <v>9</v>
      </c>
      <c r="S8473">
        <v>0.18</v>
      </c>
      <c r="T8473">
        <v>2.3E-3</v>
      </c>
      <c r="U8473">
        <f t="shared" si="724"/>
        <v>1.3799999999999999E-3</v>
      </c>
    </row>
    <row r="8474" spans="1:21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722"/>
        <v>4880</v>
      </c>
      <c r="I8474" s="1"/>
      <c r="J8474" s="1">
        <v>1</v>
      </c>
      <c r="K8474" s="1">
        <f t="shared" si="725"/>
        <v>16954000</v>
      </c>
      <c r="L8474" s="1">
        <v>1</v>
      </c>
      <c r="M8474" s="1">
        <f t="shared" si="726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723"/>
        <v>9</v>
      </c>
      <c r="S8474">
        <v>0.18</v>
      </c>
      <c r="T8474">
        <v>2.3E-3</v>
      </c>
      <c r="U8474">
        <f t="shared" si="724"/>
        <v>1.3799999999999999E-3</v>
      </c>
    </row>
    <row r="8475" spans="1:21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722"/>
        <v>4880</v>
      </c>
      <c r="I8475" s="1"/>
      <c r="J8475" s="1">
        <v>1</v>
      </c>
      <c r="K8475" s="1">
        <f t="shared" si="725"/>
        <v>16956000</v>
      </c>
      <c r="L8475" s="1">
        <v>1</v>
      </c>
      <c r="M8475" s="1">
        <f t="shared" si="726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723"/>
        <v>9</v>
      </c>
      <c r="S8475">
        <v>0.18</v>
      </c>
      <c r="T8475">
        <v>2.3E-3</v>
      </c>
      <c r="U8475">
        <f t="shared" si="724"/>
        <v>1.3799999999999999E-3</v>
      </c>
    </row>
    <row r="8476" spans="1:21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722"/>
        <v>4880</v>
      </c>
      <c r="I8476" s="1"/>
      <c r="J8476" s="1">
        <v>1</v>
      </c>
      <c r="K8476" s="1">
        <f t="shared" si="725"/>
        <v>16958000</v>
      </c>
      <c r="L8476" s="1">
        <v>1</v>
      </c>
      <c r="M8476" s="1">
        <f t="shared" si="726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723"/>
        <v>9</v>
      </c>
      <c r="S8476">
        <v>0.18</v>
      </c>
      <c r="T8476">
        <v>2.3E-3</v>
      </c>
      <c r="U8476">
        <f t="shared" si="724"/>
        <v>1.3799999999999999E-3</v>
      </c>
    </row>
    <row r="8477" spans="1:21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722"/>
        <v>4880</v>
      </c>
      <c r="I8477" s="1"/>
      <c r="J8477" s="1">
        <v>1</v>
      </c>
      <c r="K8477" s="1">
        <f t="shared" si="725"/>
        <v>16960000</v>
      </c>
      <c r="L8477" s="1">
        <v>1</v>
      </c>
      <c r="M8477" s="1">
        <f t="shared" si="726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723"/>
        <v>9</v>
      </c>
      <c r="S8477">
        <v>0.18</v>
      </c>
      <c r="T8477">
        <v>2.3E-3</v>
      </c>
      <c r="U8477">
        <f t="shared" si="724"/>
        <v>1.3799999999999999E-3</v>
      </c>
    </row>
    <row r="8478" spans="1:21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722"/>
        <v>4890</v>
      </c>
      <c r="I8478" s="1"/>
      <c r="J8478" s="1">
        <v>1</v>
      </c>
      <c r="K8478" s="1">
        <f t="shared" si="725"/>
        <v>16962000</v>
      </c>
      <c r="L8478" s="1">
        <v>1</v>
      </c>
      <c r="M8478" s="1">
        <f t="shared" si="726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723"/>
        <v>9</v>
      </c>
      <c r="S8478">
        <v>0.18</v>
      </c>
      <c r="T8478">
        <v>2.3E-3</v>
      </c>
      <c r="U8478">
        <f t="shared" si="724"/>
        <v>1.3799999999999999E-3</v>
      </c>
    </row>
    <row r="8479" spans="1:21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722"/>
        <v>4890</v>
      </c>
      <c r="I8479" s="1"/>
      <c r="J8479" s="1">
        <v>1</v>
      </c>
      <c r="K8479" s="1">
        <f t="shared" si="725"/>
        <v>16964000</v>
      </c>
      <c r="L8479" s="1">
        <v>1</v>
      </c>
      <c r="M8479" s="1">
        <f t="shared" si="726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723"/>
        <v>9</v>
      </c>
      <c r="S8479">
        <v>0.18</v>
      </c>
      <c r="T8479">
        <v>2.3E-3</v>
      </c>
      <c r="U8479">
        <f t="shared" si="724"/>
        <v>1.3799999999999999E-3</v>
      </c>
    </row>
    <row r="8480" spans="1:21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722"/>
        <v>4890</v>
      </c>
      <c r="I8480" s="1"/>
      <c r="J8480" s="1">
        <v>1</v>
      </c>
      <c r="K8480" s="1">
        <f t="shared" si="725"/>
        <v>16966000</v>
      </c>
      <c r="L8480" s="1">
        <v>1</v>
      </c>
      <c r="M8480" s="1">
        <f t="shared" si="726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723"/>
        <v>9</v>
      </c>
      <c r="S8480">
        <v>0.18</v>
      </c>
      <c r="T8480">
        <v>2.3E-3</v>
      </c>
      <c r="U8480">
        <f t="shared" si="724"/>
        <v>1.3799999999999999E-3</v>
      </c>
    </row>
    <row r="8481" spans="1:21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722"/>
        <v>4890</v>
      </c>
      <c r="I8481" s="1"/>
      <c r="J8481" s="1">
        <v>1</v>
      </c>
      <c r="K8481" s="1">
        <f t="shared" si="725"/>
        <v>16968000</v>
      </c>
      <c r="L8481" s="1">
        <v>1</v>
      </c>
      <c r="M8481" s="1">
        <f t="shared" si="726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723"/>
        <v>9</v>
      </c>
      <c r="S8481">
        <v>0.18</v>
      </c>
      <c r="T8481">
        <v>2.3E-3</v>
      </c>
      <c r="U8481">
        <f t="shared" si="724"/>
        <v>1.3799999999999999E-3</v>
      </c>
    </row>
    <row r="8482" spans="1:21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722"/>
        <v>4890</v>
      </c>
      <c r="I8482" s="1"/>
      <c r="J8482" s="1">
        <v>1</v>
      </c>
      <c r="K8482" s="1">
        <f t="shared" si="725"/>
        <v>16970000</v>
      </c>
      <c r="L8482" s="1">
        <v>1</v>
      </c>
      <c r="M8482" s="1">
        <f t="shared" si="726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723"/>
        <v>9</v>
      </c>
      <c r="S8482">
        <v>0.18</v>
      </c>
      <c r="T8482">
        <v>2.3E-3</v>
      </c>
      <c r="U8482">
        <f t="shared" si="724"/>
        <v>1.3799999999999999E-3</v>
      </c>
    </row>
    <row r="8483" spans="1:21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722"/>
        <v>4890</v>
      </c>
      <c r="I8483" s="1"/>
      <c r="J8483" s="1">
        <v>1</v>
      </c>
      <c r="K8483" s="1">
        <f t="shared" si="725"/>
        <v>16972000</v>
      </c>
      <c r="L8483" s="1">
        <v>1</v>
      </c>
      <c r="M8483" s="1">
        <f t="shared" si="726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723"/>
        <v>9</v>
      </c>
      <c r="S8483">
        <v>0.18</v>
      </c>
      <c r="T8483">
        <v>2.3E-3</v>
      </c>
      <c r="U8483">
        <f t="shared" si="724"/>
        <v>1.3799999999999999E-3</v>
      </c>
    </row>
    <row r="8484" spans="1:21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722"/>
        <v>4890</v>
      </c>
      <c r="I8484" s="1"/>
      <c r="J8484" s="1">
        <v>1</v>
      </c>
      <c r="K8484" s="1">
        <f t="shared" si="725"/>
        <v>16974000</v>
      </c>
      <c r="L8484" s="1">
        <v>1</v>
      </c>
      <c r="M8484" s="1">
        <f t="shared" si="726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723"/>
        <v>9</v>
      </c>
      <c r="S8484">
        <v>0.18</v>
      </c>
      <c r="T8484">
        <v>2.3E-3</v>
      </c>
      <c r="U8484">
        <f t="shared" si="724"/>
        <v>1.3799999999999999E-3</v>
      </c>
    </row>
    <row r="8485" spans="1:21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722"/>
        <v>4890</v>
      </c>
      <c r="I8485" s="1"/>
      <c r="J8485" s="1">
        <v>1</v>
      </c>
      <c r="K8485" s="1">
        <f t="shared" si="725"/>
        <v>16976000</v>
      </c>
      <c r="L8485" s="1">
        <v>1</v>
      </c>
      <c r="M8485" s="1">
        <f t="shared" si="726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723"/>
        <v>9</v>
      </c>
      <c r="S8485">
        <v>0.18</v>
      </c>
      <c r="T8485">
        <v>2.3E-3</v>
      </c>
      <c r="U8485">
        <f t="shared" si="724"/>
        <v>1.3799999999999999E-3</v>
      </c>
    </row>
    <row r="8486" spans="1:21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722"/>
        <v>4890</v>
      </c>
      <c r="I8486" s="1"/>
      <c r="J8486" s="1">
        <v>1</v>
      </c>
      <c r="K8486" s="1">
        <f t="shared" si="725"/>
        <v>16978000</v>
      </c>
      <c r="L8486" s="1">
        <v>1</v>
      </c>
      <c r="M8486" s="1">
        <f t="shared" si="726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723"/>
        <v>9</v>
      </c>
      <c r="S8486">
        <v>0.18</v>
      </c>
      <c r="T8486">
        <v>2.3E-3</v>
      </c>
      <c r="U8486">
        <f t="shared" si="724"/>
        <v>1.3799999999999999E-3</v>
      </c>
    </row>
    <row r="8487" spans="1:21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722"/>
        <v>4890</v>
      </c>
      <c r="I8487" s="1"/>
      <c r="J8487" s="1">
        <v>1</v>
      </c>
      <c r="K8487" s="1">
        <f t="shared" si="725"/>
        <v>16980000</v>
      </c>
      <c r="L8487" s="1">
        <v>1</v>
      </c>
      <c r="M8487" s="1">
        <f t="shared" si="726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723"/>
        <v>9</v>
      </c>
      <c r="S8487">
        <v>0.18</v>
      </c>
      <c r="T8487">
        <v>2.3E-3</v>
      </c>
      <c r="U8487">
        <f t="shared" si="724"/>
        <v>1.3799999999999999E-3</v>
      </c>
    </row>
    <row r="8488" spans="1:21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722"/>
        <v>4890</v>
      </c>
      <c r="I8488" s="1"/>
      <c r="J8488" s="1">
        <v>1</v>
      </c>
      <c r="K8488" s="1">
        <f t="shared" si="725"/>
        <v>16982000</v>
      </c>
      <c r="L8488" s="1">
        <v>1</v>
      </c>
      <c r="M8488" s="1">
        <f t="shared" si="726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723"/>
        <v>9</v>
      </c>
      <c r="S8488">
        <v>0.18</v>
      </c>
      <c r="T8488">
        <v>2.3E-3</v>
      </c>
      <c r="U8488">
        <f t="shared" si="724"/>
        <v>1.3799999999999999E-3</v>
      </c>
    </row>
    <row r="8489" spans="1:21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722"/>
        <v>4890</v>
      </c>
      <c r="I8489" s="1"/>
      <c r="J8489" s="1">
        <v>1</v>
      </c>
      <c r="K8489" s="1">
        <f t="shared" si="725"/>
        <v>16984000</v>
      </c>
      <c r="L8489" s="1">
        <v>1</v>
      </c>
      <c r="M8489" s="1">
        <f t="shared" si="726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723"/>
        <v>9</v>
      </c>
      <c r="S8489">
        <v>0.18</v>
      </c>
      <c r="T8489">
        <v>2.3E-3</v>
      </c>
      <c r="U8489">
        <f t="shared" si="724"/>
        <v>1.3799999999999999E-3</v>
      </c>
    </row>
    <row r="8490" spans="1:21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722"/>
        <v>4890</v>
      </c>
      <c r="I8490" s="1"/>
      <c r="J8490" s="1">
        <v>1</v>
      </c>
      <c r="K8490" s="1">
        <f t="shared" si="725"/>
        <v>16986000</v>
      </c>
      <c r="L8490" s="1">
        <v>1</v>
      </c>
      <c r="M8490" s="1">
        <f t="shared" si="726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723"/>
        <v>9</v>
      </c>
      <c r="S8490">
        <v>0.18</v>
      </c>
      <c r="T8490">
        <v>2.3E-3</v>
      </c>
      <c r="U8490">
        <f t="shared" si="724"/>
        <v>1.3799999999999999E-3</v>
      </c>
    </row>
    <row r="8491" spans="1:21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722"/>
        <v>4890</v>
      </c>
      <c r="I8491" s="1"/>
      <c r="J8491" s="1">
        <v>1</v>
      </c>
      <c r="K8491" s="1">
        <f t="shared" si="725"/>
        <v>16988000</v>
      </c>
      <c r="L8491" s="1">
        <v>1</v>
      </c>
      <c r="M8491" s="1">
        <f t="shared" si="726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723"/>
        <v>9</v>
      </c>
      <c r="S8491">
        <v>0.18</v>
      </c>
      <c r="T8491">
        <v>2.3E-3</v>
      </c>
      <c r="U8491">
        <f t="shared" si="724"/>
        <v>1.3799999999999999E-3</v>
      </c>
    </row>
    <row r="8492" spans="1:21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722"/>
        <v>4890</v>
      </c>
      <c r="I8492" s="1"/>
      <c r="J8492" s="1">
        <v>1</v>
      </c>
      <c r="K8492" s="1">
        <f t="shared" si="725"/>
        <v>16990000</v>
      </c>
      <c r="L8492" s="1">
        <v>1</v>
      </c>
      <c r="M8492" s="1">
        <f t="shared" si="726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723"/>
        <v>9</v>
      </c>
      <c r="S8492">
        <v>0.18</v>
      </c>
      <c r="T8492">
        <v>2.3E-3</v>
      </c>
      <c r="U8492">
        <f t="shared" si="724"/>
        <v>1.3799999999999999E-3</v>
      </c>
    </row>
    <row r="8493" spans="1:21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722"/>
        <v>4890</v>
      </c>
      <c r="I8493" s="1"/>
      <c r="J8493" s="1">
        <v>1</v>
      </c>
      <c r="K8493" s="1">
        <f t="shared" si="725"/>
        <v>16992000</v>
      </c>
      <c r="L8493" s="1">
        <v>1</v>
      </c>
      <c r="M8493" s="1">
        <f t="shared" si="726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723"/>
        <v>9</v>
      </c>
      <c r="S8493">
        <v>0.18</v>
      </c>
      <c r="T8493">
        <v>2.3E-3</v>
      </c>
      <c r="U8493">
        <f t="shared" si="724"/>
        <v>1.3799999999999999E-3</v>
      </c>
    </row>
    <row r="8494" spans="1:21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722"/>
        <v>4890</v>
      </c>
      <c r="I8494" s="1"/>
      <c r="J8494" s="1">
        <v>1</v>
      </c>
      <c r="K8494" s="1">
        <f t="shared" si="725"/>
        <v>16994000</v>
      </c>
      <c r="L8494" s="1">
        <v>1</v>
      </c>
      <c r="M8494" s="1">
        <f t="shared" si="726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723"/>
        <v>9</v>
      </c>
      <c r="S8494">
        <v>0.18</v>
      </c>
      <c r="T8494">
        <v>2.3E-3</v>
      </c>
      <c r="U8494">
        <f t="shared" si="724"/>
        <v>1.3799999999999999E-3</v>
      </c>
    </row>
    <row r="8495" spans="1:21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722"/>
        <v>4890</v>
      </c>
      <c r="I8495" s="1"/>
      <c r="J8495" s="1">
        <v>1</v>
      </c>
      <c r="K8495" s="1">
        <f t="shared" si="725"/>
        <v>16996000</v>
      </c>
      <c r="L8495" s="1">
        <v>1</v>
      </c>
      <c r="M8495" s="1">
        <f t="shared" si="726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723"/>
        <v>9</v>
      </c>
      <c r="S8495">
        <v>0.18</v>
      </c>
      <c r="T8495">
        <v>2.3E-3</v>
      </c>
      <c r="U8495">
        <f t="shared" si="724"/>
        <v>1.3799999999999999E-3</v>
      </c>
    </row>
    <row r="8496" spans="1:21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722"/>
        <v>4890</v>
      </c>
      <c r="I8496" s="1"/>
      <c r="J8496" s="1">
        <v>1</v>
      </c>
      <c r="K8496" s="1">
        <f t="shared" si="725"/>
        <v>16998000</v>
      </c>
      <c r="L8496" s="1">
        <v>1</v>
      </c>
      <c r="M8496" s="1">
        <f t="shared" si="726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723"/>
        <v>9</v>
      </c>
      <c r="S8496">
        <v>0.18</v>
      </c>
      <c r="T8496">
        <v>2.3E-3</v>
      </c>
      <c r="U8496">
        <f t="shared" si="724"/>
        <v>1.3799999999999999E-3</v>
      </c>
    </row>
    <row r="8497" spans="1:21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722"/>
        <v>4890</v>
      </c>
      <c r="I8497" s="1"/>
      <c r="J8497" s="1">
        <v>1</v>
      </c>
      <c r="K8497" s="1">
        <f t="shared" si="725"/>
        <v>17000000</v>
      </c>
      <c r="L8497" s="1">
        <v>1</v>
      </c>
      <c r="M8497" s="1">
        <f t="shared" si="726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723"/>
        <v>9</v>
      </c>
      <c r="S8497">
        <v>0.18</v>
      </c>
      <c r="T8497">
        <v>2.3E-3</v>
      </c>
      <c r="U8497">
        <f t="shared" si="724"/>
        <v>1.3799999999999999E-3</v>
      </c>
    </row>
    <row r="8498" spans="1:21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722"/>
        <v>4890</v>
      </c>
      <c r="I8498" s="1"/>
      <c r="J8498" s="1">
        <v>1</v>
      </c>
      <c r="K8498" s="1">
        <f t="shared" si="725"/>
        <v>17002000</v>
      </c>
      <c r="L8498" s="1">
        <v>1</v>
      </c>
      <c r="M8498" s="1">
        <f t="shared" si="726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723"/>
        <v>9</v>
      </c>
      <c r="S8498">
        <v>0.18</v>
      </c>
      <c r="T8498">
        <v>2.3E-3</v>
      </c>
      <c r="U8498">
        <f t="shared" si="724"/>
        <v>1.3799999999999999E-3</v>
      </c>
    </row>
    <row r="8499" spans="1:21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722"/>
        <v>4890</v>
      </c>
      <c r="I8499" s="1"/>
      <c r="J8499" s="1">
        <v>1</v>
      </c>
      <c r="K8499" s="1">
        <f t="shared" si="725"/>
        <v>17004000</v>
      </c>
      <c r="L8499" s="1">
        <v>1</v>
      </c>
      <c r="M8499" s="1">
        <f t="shared" si="726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723"/>
        <v>9</v>
      </c>
      <c r="S8499">
        <v>0.18</v>
      </c>
      <c r="T8499">
        <v>2.3E-3</v>
      </c>
      <c r="U8499">
        <f t="shared" si="724"/>
        <v>1.3799999999999999E-3</v>
      </c>
    </row>
    <row r="8500" spans="1:21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722"/>
        <v>4890</v>
      </c>
      <c r="I8500" s="1"/>
      <c r="J8500" s="1">
        <v>1</v>
      </c>
      <c r="K8500" s="1">
        <f t="shared" si="725"/>
        <v>17006000</v>
      </c>
      <c r="L8500" s="1">
        <v>1</v>
      </c>
      <c r="M8500" s="1">
        <f t="shared" si="726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723"/>
        <v>9</v>
      </c>
      <c r="S8500">
        <v>0.18</v>
      </c>
      <c r="T8500">
        <v>2.3E-3</v>
      </c>
      <c r="U8500">
        <f t="shared" si="724"/>
        <v>1.3799999999999999E-3</v>
      </c>
    </row>
    <row r="8501" spans="1:21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722"/>
        <v>4890</v>
      </c>
      <c r="I8501" s="1"/>
      <c r="J8501" s="1">
        <v>1</v>
      </c>
      <c r="K8501" s="1">
        <f t="shared" si="725"/>
        <v>17008000</v>
      </c>
      <c r="L8501" s="1">
        <v>1</v>
      </c>
      <c r="M8501" s="1">
        <f t="shared" si="726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723"/>
        <v>9</v>
      </c>
      <c r="S8501">
        <v>0.18</v>
      </c>
      <c r="T8501">
        <v>2.3E-3</v>
      </c>
      <c r="U8501">
        <f t="shared" si="724"/>
        <v>1.3799999999999999E-3</v>
      </c>
    </row>
    <row r="8502" spans="1:21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722"/>
        <v>4890</v>
      </c>
      <c r="I8502" s="1"/>
      <c r="J8502" s="1">
        <v>1</v>
      </c>
      <c r="K8502" s="1">
        <f t="shared" si="725"/>
        <v>17010000</v>
      </c>
      <c r="L8502" s="1">
        <v>1</v>
      </c>
      <c r="M8502" s="1">
        <f t="shared" si="726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723"/>
        <v>9</v>
      </c>
      <c r="S8502">
        <v>0.18</v>
      </c>
      <c r="T8502">
        <v>2.3E-3</v>
      </c>
      <c r="U8502">
        <f t="shared" si="724"/>
        <v>1.3799999999999999E-3</v>
      </c>
    </row>
    <row r="8503" spans="1:21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722"/>
        <v>4900</v>
      </c>
      <c r="J8503" s="5">
        <v>1</v>
      </c>
      <c r="K8503" s="5">
        <f t="shared" si="725"/>
        <v>17012000</v>
      </c>
      <c r="L8503" s="5">
        <v>1</v>
      </c>
      <c r="M8503" s="5">
        <f t="shared" si="726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723"/>
        <v>9</v>
      </c>
      <c r="S8503">
        <v>0.18</v>
      </c>
      <c r="T8503">
        <v>2.3E-3</v>
      </c>
      <c r="U8503">
        <f t="shared" si="724"/>
        <v>1.3799999999999999E-3</v>
      </c>
    </row>
    <row r="8504" spans="1:21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722"/>
        <v>4900</v>
      </c>
      <c r="J8504" s="5">
        <v>1</v>
      </c>
      <c r="K8504" s="5">
        <f t="shared" si="725"/>
        <v>17014000</v>
      </c>
      <c r="L8504" s="5">
        <v>1</v>
      </c>
      <c r="M8504" s="5">
        <f t="shared" si="726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723"/>
        <v>9</v>
      </c>
      <c r="S8504">
        <v>0.18</v>
      </c>
      <c r="T8504">
        <v>2.3E-3</v>
      </c>
      <c r="U8504">
        <f t="shared" si="724"/>
        <v>1.3799999999999999E-3</v>
      </c>
    </row>
    <row r="8505" spans="1:21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722"/>
        <v>4900</v>
      </c>
      <c r="J8505" s="5">
        <v>1</v>
      </c>
      <c r="K8505" s="5">
        <f t="shared" si="725"/>
        <v>17016000</v>
      </c>
      <c r="L8505" s="5">
        <v>1</v>
      </c>
      <c r="M8505" s="5">
        <f t="shared" si="726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723"/>
        <v>9</v>
      </c>
      <c r="S8505">
        <v>0.18</v>
      </c>
      <c r="T8505">
        <v>2.3E-3</v>
      </c>
      <c r="U8505">
        <f t="shared" si="724"/>
        <v>1.3799999999999999E-3</v>
      </c>
    </row>
    <row r="8506" spans="1:21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722"/>
        <v>4900</v>
      </c>
      <c r="J8506" s="5">
        <v>1</v>
      </c>
      <c r="K8506" s="5">
        <f t="shared" si="725"/>
        <v>17018000</v>
      </c>
      <c r="L8506" s="5">
        <v>1</v>
      </c>
      <c r="M8506" s="5">
        <f t="shared" si="726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723"/>
        <v>9</v>
      </c>
      <c r="S8506">
        <v>0.18</v>
      </c>
      <c r="T8506">
        <v>2.3E-3</v>
      </c>
      <c r="U8506">
        <f t="shared" si="724"/>
        <v>1.3799999999999999E-3</v>
      </c>
    </row>
    <row r="8507" spans="1:21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722"/>
        <v>4900</v>
      </c>
      <c r="J8507" s="5">
        <v>1</v>
      </c>
      <c r="K8507" s="5">
        <f t="shared" si="725"/>
        <v>17020000</v>
      </c>
      <c r="L8507" s="5">
        <v>1</v>
      </c>
      <c r="M8507" s="5">
        <f t="shared" si="726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723"/>
        <v>9</v>
      </c>
      <c r="S8507">
        <v>0.18</v>
      </c>
      <c r="T8507">
        <v>2.3E-3</v>
      </c>
      <c r="U8507">
        <f t="shared" si="724"/>
        <v>1.3799999999999999E-3</v>
      </c>
    </row>
    <row r="8508" spans="1:21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727">ROUNDDOWN(A8507/50*20+1500,-1)</f>
        <v>4900</v>
      </c>
      <c r="J8508" s="5">
        <v>1</v>
      </c>
      <c r="K8508" s="5">
        <f t="shared" si="725"/>
        <v>17022000</v>
      </c>
      <c r="L8508" s="5">
        <v>1</v>
      </c>
      <c r="M8508" s="5">
        <f t="shared" si="726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723"/>
        <v>9</v>
      </c>
      <c r="S8508">
        <v>0.18</v>
      </c>
      <c r="T8508">
        <v>2.3E-3</v>
      </c>
      <c r="U8508">
        <f t="shared" si="724"/>
        <v>1.3799999999999999E-3</v>
      </c>
    </row>
    <row r="8509" spans="1:21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727"/>
        <v>4900</v>
      </c>
      <c r="J8509" s="5">
        <v>1</v>
      </c>
      <c r="K8509" s="5">
        <f t="shared" si="725"/>
        <v>17024000</v>
      </c>
      <c r="L8509" s="5">
        <v>1</v>
      </c>
      <c r="M8509" s="5">
        <f t="shared" si="726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723"/>
        <v>9</v>
      </c>
      <c r="S8509">
        <v>0.18</v>
      </c>
      <c r="T8509">
        <v>2.3E-3</v>
      </c>
      <c r="U8509">
        <f t="shared" si="724"/>
        <v>1.3799999999999999E-3</v>
      </c>
    </row>
    <row r="8510" spans="1:21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727"/>
        <v>4900</v>
      </c>
      <c r="J8510" s="5">
        <v>1</v>
      </c>
      <c r="K8510" s="5">
        <f t="shared" si="725"/>
        <v>17026000</v>
      </c>
      <c r="L8510" s="5">
        <v>1</v>
      </c>
      <c r="M8510" s="5">
        <f t="shared" si="726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723"/>
        <v>9</v>
      </c>
      <c r="S8510">
        <v>0.18</v>
      </c>
      <c r="T8510">
        <v>2.3E-3</v>
      </c>
      <c r="U8510">
        <f t="shared" si="724"/>
        <v>1.3799999999999999E-3</v>
      </c>
    </row>
    <row r="8511" spans="1:21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727"/>
        <v>4900</v>
      </c>
      <c r="J8511" s="5">
        <v>1</v>
      </c>
      <c r="K8511" s="5">
        <f t="shared" si="725"/>
        <v>17028000</v>
      </c>
      <c r="L8511" s="5">
        <v>1</v>
      </c>
      <c r="M8511" s="5">
        <f t="shared" si="726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723"/>
        <v>9</v>
      </c>
      <c r="S8511">
        <v>0.18</v>
      </c>
      <c r="T8511">
        <v>2.3E-3</v>
      </c>
      <c r="U8511">
        <f t="shared" si="724"/>
        <v>1.3799999999999999E-3</v>
      </c>
    </row>
    <row r="8512" spans="1:21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727"/>
        <v>4900</v>
      </c>
      <c r="J8512" s="5">
        <v>1</v>
      </c>
      <c r="K8512" s="5">
        <f t="shared" si="725"/>
        <v>17030000</v>
      </c>
      <c r="L8512" s="5">
        <v>1</v>
      </c>
      <c r="M8512" s="5">
        <f t="shared" si="726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723"/>
        <v>9</v>
      </c>
      <c r="S8512">
        <v>0.18</v>
      </c>
      <c r="T8512">
        <v>2.3E-3</v>
      </c>
      <c r="U8512">
        <f t="shared" si="724"/>
        <v>1.3799999999999999E-3</v>
      </c>
    </row>
    <row r="8513" spans="1:21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727"/>
        <v>4900</v>
      </c>
      <c r="J8513" s="5">
        <v>1</v>
      </c>
      <c r="K8513" s="5">
        <f t="shared" si="725"/>
        <v>17032000</v>
      </c>
      <c r="L8513" s="5">
        <v>1</v>
      </c>
      <c r="M8513" s="5">
        <f t="shared" si="726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723"/>
        <v>9</v>
      </c>
      <c r="S8513">
        <v>0.18</v>
      </c>
      <c r="T8513">
        <v>2.3E-3</v>
      </c>
      <c r="U8513">
        <f t="shared" si="724"/>
        <v>1.3799999999999999E-3</v>
      </c>
    </row>
    <row r="8514" spans="1:21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727"/>
        <v>4900</v>
      </c>
      <c r="J8514" s="5">
        <v>1</v>
      </c>
      <c r="K8514" s="5">
        <f t="shared" si="725"/>
        <v>17034000</v>
      </c>
      <c r="L8514" s="5">
        <v>1</v>
      </c>
      <c r="M8514" s="5">
        <f t="shared" si="726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723"/>
        <v>9</v>
      </c>
      <c r="S8514">
        <v>0.18</v>
      </c>
      <c r="T8514">
        <v>2.3E-3</v>
      </c>
      <c r="U8514">
        <f t="shared" si="724"/>
        <v>1.3799999999999999E-3</v>
      </c>
    </row>
    <row r="8515" spans="1:21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727"/>
        <v>4900</v>
      </c>
      <c r="J8515" s="5">
        <v>1</v>
      </c>
      <c r="K8515" s="5">
        <f t="shared" si="725"/>
        <v>17036000</v>
      </c>
      <c r="L8515" s="5">
        <v>1</v>
      </c>
      <c r="M8515" s="5">
        <f t="shared" si="726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728">QUOTIENT(A8515,1000)+1</f>
        <v>9</v>
      </c>
      <c r="S8515">
        <v>0.18</v>
      </c>
      <c r="T8515">
        <v>2.3E-3</v>
      </c>
      <c r="U8515">
        <f t="shared" si="724"/>
        <v>1.3799999999999999E-3</v>
      </c>
    </row>
    <row r="8516" spans="1:21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727"/>
        <v>4900</v>
      </c>
      <c r="J8516" s="5">
        <v>1</v>
      </c>
      <c r="K8516" s="5">
        <f t="shared" si="725"/>
        <v>17038000</v>
      </c>
      <c r="L8516" s="5">
        <v>1</v>
      </c>
      <c r="M8516" s="5">
        <f t="shared" si="726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728"/>
        <v>9</v>
      </c>
      <c r="S8516">
        <v>0.18</v>
      </c>
      <c r="T8516">
        <v>2.3E-3</v>
      </c>
      <c r="U8516">
        <f t="shared" ref="U8516:U8579" si="729">T8516*0.6</f>
        <v>1.3799999999999999E-3</v>
      </c>
    </row>
    <row r="8517" spans="1:21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727"/>
        <v>4900</v>
      </c>
      <c r="J8517" s="5">
        <v>1</v>
      </c>
      <c r="K8517" s="5">
        <f t="shared" si="725"/>
        <v>17040000</v>
      </c>
      <c r="L8517" s="5">
        <v>1</v>
      </c>
      <c r="M8517" s="5">
        <f t="shared" si="726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728"/>
        <v>9</v>
      </c>
      <c r="S8517">
        <v>0.18</v>
      </c>
      <c r="T8517">
        <v>2.3E-3</v>
      </c>
      <c r="U8517">
        <f t="shared" si="729"/>
        <v>1.3799999999999999E-3</v>
      </c>
    </row>
    <row r="8518" spans="1:21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727"/>
        <v>4900</v>
      </c>
      <c r="J8518" s="5">
        <v>1</v>
      </c>
      <c r="K8518" s="5">
        <f t="shared" si="725"/>
        <v>17042000</v>
      </c>
      <c r="L8518" s="5">
        <v>1</v>
      </c>
      <c r="M8518" s="5">
        <f t="shared" si="726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728"/>
        <v>9</v>
      </c>
      <c r="S8518">
        <v>0.18</v>
      </c>
      <c r="T8518">
        <v>2.3E-3</v>
      </c>
      <c r="U8518">
        <f t="shared" si="729"/>
        <v>1.3799999999999999E-3</v>
      </c>
    </row>
    <row r="8519" spans="1:21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727"/>
        <v>4900</v>
      </c>
      <c r="J8519" s="5">
        <v>1</v>
      </c>
      <c r="K8519" s="5">
        <f t="shared" si="725"/>
        <v>17044000</v>
      </c>
      <c r="L8519" s="5">
        <v>1</v>
      </c>
      <c r="M8519" s="5">
        <f t="shared" si="726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728"/>
        <v>9</v>
      </c>
      <c r="S8519">
        <v>0.18</v>
      </c>
      <c r="T8519">
        <v>2.3E-3</v>
      </c>
      <c r="U8519">
        <f t="shared" si="729"/>
        <v>1.3799999999999999E-3</v>
      </c>
    </row>
    <row r="8520" spans="1:21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727"/>
        <v>4900</v>
      </c>
      <c r="J8520" s="5">
        <v>1</v>
      </c>
      <c r="K8520" s="5">
        <f t="shared" si="725"/>
        <v>17046000</v>
      </c>
      <c r="L8520" s="5">
        <v>1</v>
      </c>
      <c r="M8520" s="5">
        <f t="shared" si="726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728"/>
        <v>9</v>
      </c>
      <c r="S8520">
        <v>0.18</v>
      </c>
      <c r="T8520">
        <v>2.3E-3</v>
      </c>
      <c r="U8520">
        <f t="shared" si="729"/>
        <v>1.3799999999999999E-3</v>
      </c>
    </row>
    <row r="8521" spans="1:21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727"/>
        <v>4900</v>
      </c>
      <c r="J8521" s="5">
        <v>1</v>
      </c>
      <c r="K8521" s="5">
        <f t="shared" si="725"/>
        <v>17048000</v>
      </c>
      <c r="L8521" s="5">
        <v>1</v>
      </c>
      <c r="M8521" s="5">
        <f t="shared" si="726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728"/>
        <v>9</v>
      </c>
      <c r="S8521">
        <v>0.18</v>
      </c>
      <c r="T8521">
        <v>2.3E-3</v>
      </c>
      <c r="U8521">
        <f t="shared" si="729"/>
        <v>1.3799999999999999E-3</v>
      </c>
    </row>
    <row r="8522" spans="1:21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727"/>
        <v>4900</v>
      </c>
      <c r="J8522" s="5">
        <v>1</v>
      </c>
      <c r="K8522" s="5">
        <f t="shared" si="725"/>
        <v>17050000</v>
      </c>
      <c r="L8522" s="5">
        <v>1</v>
      </c>
      <c r="M8522" s="5">
        <f t="shared" si="726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728"/>
        <v>9</v>
      </c>
      <c r="S8522">
        <v>0.18</v>
      </c>
      <c r="T8522">
        <v>2.3E-3</v>
      </c>
      <c r="U8522">
        <f t="shared" si="729"/>
        <v>1.3799999999999999E-3</v>
      </c>
    </row>
    <row r="8523" spans="1:21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727"/>
        <v>4900</v>
      </c>
      <c r="J8523" s="5">
        <v>1</v>
      </c>
      <c r="K8523" s="5">
        <f t="shared" si="725"/>
        <v>17052000</v>
      </c>
      <c r="L8523" s="5">
        <v>1</v>
      </c>
      <c r="M8523" s="5">
        <f t="shared" si="726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728"/>
        <v>9</v>
      </c>
      <c r="S8523">
        <v>0.18</v>
      </c>
      <c r="T8523">
        <v>2.3E-3</v>
      </c>
      <c r="U8523">
        <f t="shared" si="729"/>
        <v>1.3799999999999999E-3</v>
      </c>
    </row>
    <row r="8524" spans="1:21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727"/>
        <v>4900</v>
      </c>
      <c r="J8524" s="5">
        <v>1</v>
      </c>
      <c r="K8524" s="5">
        <f t="shared" si="725"/>
        <v>17054000</v>
      </c>
      <c r="L8524" s="5">
        <v>1</v>
      </c>
      <c r="M8524" s="5">
        <f t="shared" si="726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728"/>
        <v>9</v>
      </c>
      <c r="S8524">
        <v>0.18</v>
      </c>
      <c r="T8524">
        <v>2.3E-3</v>
      </c>
      <c r="U8524">
        <f t="shared" si="729"/>
        <v>1.3799999999999999E-3</v>
      </c>
    </row>
    <row r="8525" spans="1:21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727"/>
        <v>4900</v>
      </c>
      <c r="J8525" s="5">
        <v>1</v>
      </c>
      <c r="K8525" s="5">
        <f t="shared" si="725"/>
        <v>17056000</v>
      </c>
      <c r="L8525" s="5">
        <v>1</v>
      </c>
      <c r="M8525" s="5">
        <f t="shared" si="726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728"/>
        <v>9</v>
      </c>
      <c r="S8525">
        <v>0.18</v>
      </c>
      <c r="T8525">
        <v>2.3E-3</v>
      </c>
      <c r="U8525">
        <f t="shared" si="729"/>
        <v>1.3799999999999999E-3</v>
      </c>
    </row>
    <row r="8526" spans="1:21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727"/>
        <v>4900</v>
      </c>
      <c r="J8526" s="5">
        <v>1</v>
      </c>
      <c r="K8526" s="5">
        <f t="shared" si="725"/>
        <v>17058000</v>
      </c>
      <c r="L8526" s="5">
        <v>1</v>
      </c>
      <c r="M8526" s="5">
        <f t="shared" si="726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728"/>
        <v>9</v>
      </c>
      <c r="S8526">
        <v>0.18</v>
      </c>
      <c r="T8526">
        <v>2.3E-3</v>
      </c>
      <c r="U8526">
        <f t="shared" si="729"/>
        <v>1.3799999999999999E-3</v>
      </c>
    </row>
    <row r="8527" spans="1:21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727"/>
        <v>4900</v>
      </c>
      <c r="J8527" s="5">
        <v>1</v>
      </c>
      <c r="K8527" s="5">
        <f t="shared" si="725"/>
        <v>17060000</v>
      </c>
      <c r="L8527" s="5">
        <v>1</v>
      </c>
      <c r="M8527" s="5">
        <f t="shared" si="726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728"/>
        <v>9</v>
      </c>
      <c r="S8527">
        <v>0.18</v>
      </c>
      <c r="T8527">
        <v>2.3E-3</v>
      </c>
      <c r="U8527">
        <f t="shared" si="729"/>
        <v>1.3799999999999999E-3</v>
      </c>
    </row>
    <row r="8528" spans="1:21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727"/>
        <v>4910</v>
      </c>
      <c r="J8528" s="5">
        <v>1</v>
      </c>
      <c r="K8528" s="5">
        <f t="shared" si="725"/>
        <v>17062000</v>
      </c>
      <c r="L8528" s="5">
        <v>1</v>
      </c>
      <c r="M8528" s="5">
        <f t="shared" si="726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728"/>
        <v>9</v>
      </c>
      <c r="S8528">
        <v>0.18</v>
      </c>
      <c r="T8528">
        <v>2.3E-3</v>
      </c>
      <c r="U8528">
        <f t="shared" si="729"/>
        <v>1.3799999999999999E-3</v>
      </c>
    </row>
    <row r="8529" spans="1:21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727"/>
        <v>4910</v>
      </c>
      <c r="J8529" s="5">
        <v>1</v>
      </c>
      <c r="K8529" s="5">
        <f t="shared" si="725"/>
        <v>17064000</v>
      </c>
      <c r="L8529" s="5">
        <v>1</v>
      </c>
      <c r="M8529" s="5">
        <f t="shared" si="726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728"/>
        <v>9</v>
      </c>
      <c r="S8529">
        <v>0.18</v>
      </c>
      <c r="T8529">
        <v>2.3E-3</v>
      </c>
      <c r="U8529">
        <f t="shared" si="729"/>
        <v>1.3799999999999999E-3</v>
      </c>
    </row>
    <row r="8530" spans="1:21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727"/>
        <v>4910</v>
      </c>
      <c r="J8530" s="5">
        <v>1</v>
      </c>
      <c r="K8530" s="5">
        <f t="shared" si="725"/>
        <v>17066000</v>
      </c>
      <c r="L8530" s="5">
        <v>1</v>
      </c>
      <c r="M8530" s="5">
        <f t="shared" si="726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728"/>
        <v>9</v>
      </c>
      <c r="S8530">
        <v>0.18</v>
      </c>
      <c r="T8530">
        <v>2.3E-3</v>
      </c>
      <c r="U8530">
        <f t="shared" si="729"/>
        <v>1.3799999999999999E-3</v>
      </c>
    </row>
    <row r="8531" spans="1:21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727"/>
        <v>4910</v>
      </c>
      <c r="J8531" s="5">
        <v>1</v>
      </c>
      <c r="K8531" s="5">
        <f t="shared" ref="K8531:K8594" si="730">10000+A8531*2000</f>
        <v>17068000</v>
      </c>
      <c r="L8531" s="5">
        <v>1</v>
      </c>
      <c r="M8531" s="5">
        <f t="shared" ref="M8531:M8594" si="731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728"/>
        <v>9</v>
      </c>
      <c r="S8531">
        <v>0.18</v>
      </c>
      <c r="T8531">
        <v>2.3E-3</v>
      </c>
      <c r="U8531">
        <f t="shared" si="729"/>
        <v>1.3799999999999999E-3</v>
      </c>
    </row>
    <row r="8532" spans="1:21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727"/>
        <v>4910</v>
      </c>
      <c r="J8532" s="5">
        <v>1</v>
      </c>
      <c r="K8532" s="5">
        <f t="shared" si="730"/>
        <v>17070000</v>
      </c>
      <c r="L8532" s="5">
        <v>1</v>
      </c>
      <c r="M8532" s="5">
        <f t="shared" si="731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728"/>
        <v>9</v>
      </c>
      <c r="S8532">
        <v>0.18</v>
      </c>
      <c r="T8532">
        <v>2.3E-3</v>
      </c>
      <c r="U8532">
        <f t="shared" si="729"/>
        <v>1.3799999999999999E-3</v>
      </c>
    </row>
    <row r="8533" spans="1:21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727"/>
        <v>4910</v>
      </c>
      <c r="J8533" s="5">
        <v>1</v>
      </c>
      <c r="K8533" s="5">
        <f t="shared" si="730"/>
        <v>17072000</v>
      </c>
      <c r="L8533" s="5">
        <v>1</v>
      </c>
      <c r="M8533" s="5">
        <f t="shared" si="731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728"/>
        <v>9</v>
      </c>
      <c r="S8533">
        <v>0.18</v>
      </c>
      <c r="T8533">
        <v>2.3E-3</v>
      </c>
      <c r="U8533">
        <f t="shared" si="729"/>
        <v>1.3799999999999999E-3</v>
      </c>
    </row>
    <row r="8534" spans="1:21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727"/>
        <v>4910</v>
      </c>
      <c r="J8534" s="5">
        <v>1</v>
      </c>
      <c r="K8534" s="5">
        <f t="shared" si="730"/>
        <v>17074000</v>
      </c>
      <c r="L8534" s="5">
        <v>1</v>
      </c>
      <c r="M8534" s="5">
        <f t="shared" si="731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728"/>
        <v>9</v>
      </c>
      <c r="S8534">
        <v>0.18</v>
      </c>
      <c r="T8534">
        <v>2.3E-3</v>
      </c>
      <c r="U8534">
        <f t="shared" si="729"/>
        <v>1.3799999999999999E-3</v>
      </c>
    </row>
    <row r="8535" spans="1:21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727"/>
        <v>4910</v>
      </c>
      <c r="J8535" s="5">
        <v>1</v>
      </c>
      <c r="K8535" s="5">
        <f t="shared" si="730"/>
        <v>17076000</v>
      </c>
      <c r="L8535" s="5">
        <v>1</v>
      </c>
      <c r="M8535" s="5">
        <f t="shared" si="731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728"/>
        <v>9</v>
      </c>
      <c r="S8535">
        <v>0.18</v>
      </c>
      <c r="T8535">
        <v>2.3E-3</v>
      </c>
      <c r="U8535">
        <f t="shared" si="729"/>
        <v>1.3799999999999999E-3</v>
      </c>
    </row>
    <row r="8536" spans="1:21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727"/>
        <v>4910</v>
      </c>
      <c r="J8536" s="5">
        <v>1</v>
      </c>
      <c r="K8536" s="5">
        <f t="shared" si="730"/>
        <v>17078000</v>
      </c>
      <c r="L8536" s="5">
        <v>1</v>
      </c>
      <c r="M8536" s="5">
        <f t="shared" si="731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728"/>
        <v>9</v>
      </c>
      <c r="S8536">
        <v>0.18</v>
      </c>
      <c r="T8536">
        <v>2.3E-3</v>
      </c>
      <c r="U8536">
        <f t="shared" si="729"/>
        <v>1.3799999999999999E-3</v>
      </c>
    </row>
    <row r="8537" spans="1:21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727"/>
        <v>4910</v>
      </c>
      <c r="J8537" s="5">
        <v>1</v>
      </c>
      <c r="K8537" s="5">
        <f t="shared" si="730"/>
        <v>17080000</v>
      </c>
      <c r="L8537" s="5">
        <v>1</v>
      </c>
      <c r="M8537" s="5">
        <f t="shared" si="731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728"/>
        <v>9</v>
      </c>
      <c r="S8537">
        <v>0.18</v>
      </c>
      <c r="T8537">
        <v>2.3E-3</v>
      </c>
      <c r="U8537">
        <f t="shared" si="729"/>
        <v>1.3799999999999999E-3</v>
      </c>
    </row>
    <row r="8538" spans="1:21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727"/>
        <v>4910</v>
      </c>
      <c r="J8538" s="5">
        <v>1</v>
      </c>
      <c r="K8538" s="5">
        <f t="shared" si="730"/>
        <v>17082000</v>
      </c>
      <c r="L8538" s="5">
        <v>1</v>
      </c>
      <c r="M8538" s="5">
        <f t="shared" si="731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728"/>
        <v>9</v>
      </c>
      <c r="S8538">
        <v>0.18</v>
      </c>
      <c r="T8538">
        <v>2.3E-3</v>
      </c>
      <c r="U8538">
        <f t="shared" si="729"/>
        <v>1.3799999999999999E-3</v>
      </c>
    </row>
    <row r="8539" spans="1:21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727"/>
        <v>4910</v>
      </c>
      <c r="J8539" s="5">
        <v>1</v>
      </c>
      <c r="K8539" s="5">
        <f t="shared" si="730"/>
        <v>17084000</v>
      </c>
      <c r="L8539" s="5">
        <v>1</v>
      </c>
      <c r="M8539" s="5">
        <f t="shared" si="731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728"/>
        <v>9</v>
      </c>
      <c r="S8539">
        <v>0.18</v>
      </c>
      <c r="T8539">
        <v>2.3E-3</v>
      </c>
      <c r="U8539">
        <f t="shared" si="729"/>
        <v>1.3799999999999999E-3</v>
      </c>
    </row>
    <row r="8540" spans="1:21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727"/>
        <v>4910</v>
      </c>
      <c r="J8540" s="5">
        <v>1</v>
      </c>
      <c r="K8540" s="5">
        <f t="shared" si="730"/>
        <v>17086000</v>
      </c>
      <c r="L8540" s="5">
        <v>1</v>
      </c>
      <c r="M8540" s="5">
        <f t="shared" si="731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728"/>
        <v>9</v>
      </c>
      <c r="S8540">
        <v>0.18</v>
      </c>
      <c r="T8540">
        <v>2.3E-3</v>
      </c>
      <c r="U8540">
        <f t="shared" si="729"/>
        <v>1.3799999999999999E-3</v>
      </c>
    </row>
    <row r="8541" spans="1:21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727"/>
        <v>4910</v>
      </c>
      <c r="J8541" s="5">
        <v>1</v>
      </c>
      <c r="K8541" s="5">
        <f t="shared" si="730"/>
        <v>17088000</v>
      </c>
      <c r="L8541" s="5">
        <v>1</v>
      </c>
      <c r="M8541" s="5">
        <f t="shared" si="731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728"/>
        <v>9</v>
      </c>
      <c r="S8541">
        <v>0.18</v>
      </c>
      <c r="T8541">
        <v>2.3E-3</v>
      </c>
      <c r="U8541">
        <f t="shared" si="729"/>
        <v>1.3799999999999999E-3</v>
      </c>
    </row>
    <row r="8542" spans="1:21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727"/>
        <v>4910</v>
      </c>
      <c r="J8542" s="5">
        <v>1</v>
      </c>
      <c r="K8542" s="5">
        <f t="shared" si="730"/>
        <v>17090000</v>
      </c>
      <c r="L8542" s="5">
        <v>1</v>
      </c>
      <c r="M8542" s="5">
        <f t="shared" si="731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728"/>
        <v>9</v>
      </c>
      <c r="S8542">
        <v>0.18</v>
      </c>
      <c r="T8542">
        <v>2.3E-3</v>
      </c>
      <c r="U8542">
        <f t="shared" si="729"/>
        <v>1.3799999999999999E-3</v>
      </c>
    </row>
    <row r="8543" spans="1:21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727"/>
        <v>4910</v>
      </c>
      <c r="J8543" s="5">
        <v>1</v>
      </c>
      <c r="K8543" s="5">
        <f t="shared" si="730"/>
        <v>17092000</v>
      </c>
      <c r="L8543" s="5">
        <v>1</v>
      </c>
      <c r="M8543" s="5">
        <f t="shared" si="731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728"/>
        <v>9</v>
      </c>
      <c r="S8543">
        <v>0.18</v>
      </c>
      <c r="T8543">
        <v>2.3E-3</v>
      </c>
      <c r="U8543">
        <f t="shared" si="729"/>
        <v>1.3799999999999999E-3</v>
      </c>
    </row>
    <row r="8544" spans="1:21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727"/>
        <v>4910</v>
      </c>
      <c r="J8544" s="5">
        <v>1</v>
      </c>
      <c r="K8544" s="5">
        <f t="shared" si="730"/>
        <v>17094000</v>
      </c>
      <c r="L8544" s="5">
        <v>1</v>
      </c>
      <c r="M8544" s="5">
        <f t="shared" si="731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728"/>
        <v>9</v>
      </c>
      <c r="S8544">
        <v>0.18</v>
      </c>
      <c r="T8544">
        <v>2.3E-3</v>
      </c>
      <c r="U8544">
        <f t="shared" si="729"/>
        <v>1.3799999999999999E-3</v>
      </c>
    </row>
    <row r="8545" spans="1:21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727"/>
        <v>4910</v>
      </c>
      <c r="J8545" s="5">
        <v>1</v>
      </c>
      <c r="K8545" s="5">
        <f t="shared" si="730"/>
        <v>17096000</v>
      </c>
      <c r="L8545" s="5">
        <v>1</v>
      </c>
      <c r="M8545" s="5">
        <f t="shared" si="731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728"/>
        <v>9</v>
      </c>
      <c r="S8545">
        <v>0.18</v>
      </c>
      <c r="T8545">
        <v>2.3E-3</v>
      </c>
      <c r="U8545">
        <f t="shared" si="729"/>
        <v>1.3799999999999999E-3</v>
      </c>
    </row>
    <row r="8546" spans="1:21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727"/>
        <v>4910</v>
      </c>
      <c r="J8546" s="5">
        <v>1</v>
      </c>
      <c r="K8546" s="5">
        <f t="shared" si="730"/>
        <v>17098000</v>
      </c>
      <c r="L8546" s="5">
        <v>1</v>
      </c>
      <c r="M8546" s="5">
        <f t="shared" si="731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728"/>
        <v>9</v>
      </c>
      <c r="S8546">
        <v>0.18</v>
      </c>
      <c r="T8546">
        <v>2.3E-3</v>
      </c>
      <c r="U8546">
        <f t="shared" si="729"/>
        <v>1.3799999999999999E-3</v>
      </c>
    </row>
    <row r="8547" spans="1:21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727"/>
        <v>4910</v>
      </c>
      <c r="J8547" s="5">
        <v>1</v>
      </c>
      <c r="K8547" s="5">
        <f t="shared" si="730"/>
        <v>17100000</v>
      </c>
      <c r="L8547" s="5">
        <v>1</v>
      </c>
      <c r="M8547" s="5">
        <f t="shared" si="731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728"/>
        <v>9</v>
      </c>
      <c r="S8547">
        <v>0.18</v>
      </c>
      <c r="T8547">
        <v>2.3E-3</v>
      </c>
      <c r="U8547">
        <f t="shared" si="729"/>
        <v>1.3799999999999999E-3</v>
      </c>
    </row>
    <row r="8548" spans="1:21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727"/>
        <v>4910</v>
      </c>
      <c r="J8548" s="5">
        <v>1</v>
      </c>
      <c r="K8548" s="5">
        <f t="shared" si="730"/>
        <v>17102000</v>
      </c>
      <c r="L8548" s="5">
        <v>1</v>
      </c>
      <c r="M8548" s="5">
        <f t="shared" si="731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728"/>
        <v>9</v>
      </c>
      <c r="S8548">
        <v>0.18</v>
      </c>
      <c r="T8548">
        <v>2.3E-3</v>
      </c>
      <c r="U8548">
        <f t="shared" si="729"/>
        <v>1.3799999999999999E-3</v>
      </c>
    </row>
    <row r="8549" spans="1:21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727"/>
        <v>4910</v>
      </c>
      <c r="J8549" s="5">
        <v>1</v>
      </c>
      <c r="K8549" s="5">
        <f t="shared" si="730"/>
        <v>17104000</v>
      </c>
      <c r="L8549" s="5">
        <v>1</v>
      </c>
      <c r="M8549" s="5">
        <f t="shared" si="731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728"/>
        <v>9</v>
      </c>
      <c r="S8549">
        <v>0.18</v>
      </c>
      <c r="T8549">
        <v>2.3E-3</v>
      </c>
      <c r="U8549">
        <f t="shared" si="729"/>
        <v>1.3799999999999999E-3</v>
      </c>
    </row>
    <row r="8550" spans="1:21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727"/>
        <v>4910</v>
      </c>
      <c r="J8550" s="5">
        <v>1</v>
      </c>
      <c r="K8550" s="5">
        <f t="shared" si="730"/>
        <v>17106000</v>
      </c>
      <c r="L8550" s="5">
        <v>1</v>
      </c>
      <c r="M8550" s="5">
        <f t="shared" si="731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728"/>
        <v>9</v>
      </c>
      <c r="S8550">
        <v>0.18</v>
      </c>
      <c r="T8550">
        <v>2.3E-3</v>
      </c>
      <c r="U8550">
        <f t="shared" si="729"/>
        <v>1.3799999999999999E-3</v>
      </c>
    </row>
    <row r="8551" spans="1:21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727"/>
        <v>4910</v>
      </c>
      <c r="J8551" s="5">
        <v>1</v>
      </c>
      <c r="K8551" s="5">
        <f t="shared" si="730"/>
        <v>17108000</v>
      </c>
      <c r="L8551" s="5">
        <v>1</v>
      </c>
      <c r="M8551" s="5">
        <f t="shared" si="731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728"/>
        <v>9</v>
      </c>
      <c r="S8551">
        <v>0.18</v>
      </c>
      <c r="T8551">
        <v>2.3E-3</v>
      </c>
      <c r="U8551">
        <f t="shared" si="729"/>
        <v>1.3799999999999999E-3</v>
      </c>
    </row>
    <row r="8552" spans="1:21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727"/>
        <v>4910</v>
      </c>
      <c r="J8552" s="5">
        <v>1</v>
      </c>
      <c r="K8552" s="5">
        <f t="shared" si="730"/>
        <v>17110000</v>
      </c>
      <c r="L8552" s="5">
        <v>1</v>
      </c>
      <c r="M8552" s="5">
        <f t="shared" si="731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728"/>
        <v>9</v>
      </c>
      <c r="S8552">
        <v>0.18</v>
      </c>
      <c r="T8552">
        <v>2.3E-3</v>
      </c>
      <c r="U8552">
        <f t="shared" si="729"/>
        <v>1.3799999999999999E-3</v>
      </c>
    </row>
    <row r="8553" spans="1:21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727"/>
        <v>4920</v>
      </c>
      <c r="I8553" s="1"/>
      <c r="J8553" s="1">
        <v>1</v>
      </c>
      <c r="K8553" s="1">
        <f t="shared" si="730"/>
        <v>17112000</v>
      </c>
      <c r="L8553" s="1">
        <v>1</v>
      </c>
      <c r="M8553" s="1">
        <f t="shared" si="731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728"/>
        <v>9</v>
      </c>
      <c r="S8553">
        <v>0.18</v>
      </c>
      <c r="T8553">
        <v>2.3E-3</v>
      </c>
      <c r="U8553">
        <f t="shared" si="729"/>
        <v>1.3799999999999999E-3</v>
      </c>
    </row>
    <row r="8554" spans="1:21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727"/>
        <v>4920</v>
      </c>
      <c r="I8554" s="1"/>
      <c r="J8554" s="1">
        <v>1</v>
      </c>
      <c r="K8554" s="1">
        <f t="shared" si="730"/>
        <v>17114000</v>
      </c>
      <c r="L8554" s="1">
        <v>1</v>
      </c>
      <c r="M8554" s="1">
        <f t="shared" si="731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728"/>
        <v>9</v>
      </c>
      <c r="S8554">
        <v>0.18</v>
      </c>
      <c r="T8554">
        <v>2.3E-3</v>
      </c>
      <c r="U8554">
        <f t="shared" si="729"/>
        <v>1.3799999999999999E-3</v>
      </c>
    </row>
    <row r="8555" spans="1:21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727"/>
        <v>4920</v>
      </c>
      <c r="I8555" s="1"/>
      <c r="J8555" s="1">
        <v>1</v>
      </c>
      <c r="K8555" s="1">
        <f t="shared" si="730"/>
        <v>17116000</v>
      </c>
      <c r="L8555" s="1">
        <v>1</v>
      </c>
      <c r="M8555" s="1">
        <f t="shared" si="731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728"/>
        <v>9</v>
      </c>
      <c r="S8555">
        <v>0.18</v>
      </c>
      <c r="T8555">
        <v>2.3E-3</v>
      </c>
      <c r="U8555">
        <f t="shared" si="729"/>
        <v>1.3799999999999999E-3</v>
      </c>
    </row>
    <row r="8556" spans="1:21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727"/>
        <v>4920</v>
      </c>
      <c r="I8556" s="1"/>
      <c r="J8556" s="1">
        <v>1</v>
      </c>
      <c r="K8556" s="1">
        <f t="shared" si="730"/>
        <v>17118000</v>
      </c>
      <c r="L8556" s="1">
        <v>1</v>
      </c>
      <c r="M8556" s="1">
        <f t="shared" si="731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728"/>
        <v>9</v>
      </c>
      <c r="S8556">
        <v>0.18</v>
      </c>
      <c r="T8556">
        <v>2.3E-3</v>
      </c>
      <c r="U8556">
        <f t="shared" si="729"/>
        <v>1.3799999999999999E-3</v>
      </c>
    </row>
    <row r="8557" spans="1:21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727"/>
        <v>4920</v>
      </c>
      <c r="I8557" s="1"/>
      <c r="J8557" s="1">
        <v>1</v>
      </c>
      <c r="K8557" s="1">
        <f t="shared" si="730"/>
        <v>17120000</v>
      </c>
      <c r="L8557" s="1">
        <v>1</v>
      </c>
      <c r="M8557" s="1">
        <f t="shared" si="731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728"/>
        <v>9</v>
      </c>
      <c r="S8557">
        <v>0.18</v>
      </c>
      <c r="T8557">
        <v>2.3E-3</v>
      </c>
      <c r="U8557">
        <f t="shared" si="729"/>
        <v>1.3799999999999999E-3</v>
      </c>
    </row>
    <row r="8558" spans="1:21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727"/>
        <v>4920</v>
      </c>
      <c r="I8558" s="1"/>
      <c r="J8558" s="1">
        <v>1</v>
      </c>
      <c r="K8558" s="1">
        <f t="shared" si="730"/>
        <v>17122000</v>
      </c>
      <c r="L8558" s="1">
        <v>1</v>
      </c>
      <c r="M8558" s="1">
        <f t="shared" si="731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728"/>
        <v>9</v>
      </c>
      <c r="S8558">
        <v>0.18</v>
      </c>
      <c r="T8558">
        <v>2.3E-3</v>
      </c>
      <c r="U8558">
        <f t="shared" si="729"/>
        <v>1.3799999999999999E-3</v>
      </c>
    </row>
    <row r="8559" spans="1:21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727"/>
        <v>4920</v>
      </c>
      <c r="I8559" s="1"/>
      <c r="J8559" s="1">
        <v>1</v>
      </c>
      <c r="K8559" s="1">
        <f t="shared" si="730"/>
        <v>17124000</v>
      </c>
      <c r="L8559" s="1">
        <v>1</v>
      </c>
      <c r="M8559" s="1">
        <f t="shared" si="731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728"/>
        <v>9</v>
      </c>
      <c r="S8559">
        <v>0.18</v>
      </c>
      <c r="T8559">
        <v>2.3E-3</v>
      </c>
      <c r="U8559">
        <f t="shared" si="729"/>
        <v>1.3799999999999999E-3</v>
      </c>
    </row>
    <row r="8560" spans="1:21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727"/>
        <v>4920</v>
      </c>
      <c r="I8560" s="1"/>
      <c r="J8560" s="1">
        <v>1</v>
      </c>
      <c r="K8560" s="1">
        <f t="shared" si="730"/>
        <v>17126000</v>
      </c>
      <c r="L8560" s="1">
        <v>1</v>
      </c>
      <c r="M8560" s="1">
        <f t="shared" si="731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728"/>
        <v>9</v>
      </c>
      <c r="S8560">
        <v>0.18</v>
      </c>
      <c r="T8560">
        <v>2.3E-3</v>
      </c>
      <c r="U8560">
        <f t="shared" si="729"/>
        <v>1.3799999999999999E-3</v>
      </c>
    </row>
    <row r="8561" spans="1:21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727"/>
        <v>4920</v>
      </c>
      <c r="I8561" s="1"/>
      <c r="J8561" s="1">
        <v>1</v>
      </c>
      <c r="K8561" s="1">
        <f t="shared" si="730"/>
        <v>17128000</v>
      </c>
      <c r="L8561" s="1">
        <v>1</v>
      </c>
      <c r="M8561" s="1">
        <f t="shared" si="731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728"/>
        <v>9</v>
      </c>
      <c r="S8561">
        <v>0.18</v>
      </c>
      <c r="T8561">
        <v>2.3E-3</v>
      </c>
      <c r="U8561">
        <f t="shared" si="729"/>
        <v>1.3799999999999999E-3</v>
      </c>
    </row>
    <row r="8562" spans="1:21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727"/>
        <v>4920</v>
      </c>
      <c r="I8562" s="1"/>
      <c r="J8562" s="1">
        <v>1</v>
      </c>
      <c r="K8562" s="1">
        <f t="shared" si="730"/>
        <v>17130000</v>
      </c>
      <c r="L8562" s="1">
        <v>1</v>
      </c>
      <c r="M8562" s="1">
        <f t="shared" si="731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728"/>
        <v>9</v>
      </c>
      <c r="S8562">
        <v>0.18</v>
      </c>
      <c r="T8562">
        <v>2.3E-3</v>
      </c>
      <c r="U8562">
        <f t="shared" si="729"/>
        <v>1.3799999999999999E-3</v>
      </c>
    </row>
    <row r="8563" spans="1:21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727"/>
        <v>4920</v>
      </c>
      <c r="I8563" s="1"/>
      <c r="J8563" s="1">
        <v>1</v>
      </c>
      <c r="K8563" s="1">
        <f t="shared" si="730"/>
        <v>17132000</v>
      </c>
      <c r="L8563" s="1">
        <v>1</v>
      </c>
      <c r="M8563" s="1">
        <f t="shared" si="731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728"/>
        <v>9</v>
      </c>
      <c r="S8563">
        <v>0.18</v>
      </c>
      <c r="T8563">
        <v>2.3E-3</v>
      </c>
      <c r="U8563">
        <f t="shared" si="729"/>
        <v>1.3799999999999999E-3</v>
      </c>
    </row>
    <row r="8564" spans="1:21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727"/>
        <v>4920</v>
      </c>
      <c r="I8564" s="1"/>
      <c r="J8564" s="1">
        <v>1</v>
      </c>
      <c r="K8564" s="1">
        <f t="shared" si="730"/>
        <v>17134000</v>
      </c>
      <c r="L8564" s="1">
        <v>1</v>
      </c>
      <c r="M8564" s="1">
        <f t="shared" si="731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728"/>
        <v>9</v>
      </c>
      <c r="S8564">
        <v>0.18</v>
      </c>
      <c r="T8564">
        <v>2.3E-3</v>
      </c>
      <c r="U8564">
        <f t="shared" si="729"/>
        <v>1.3799999999999999E-3</v>
      </c>
    </row>
    <row r="8565" spans="1:21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727"/>
        <v>4920</v>
      </c>
      <c r="I8565" s="1"/>
      <c r="J8565" s="1">
        <v>1</v>
      </c>
      <c r="K8565" s="1">
        <f t="shared" si="730"/>
        <v>17136000</v>
      </c>
      <c r="L8565" s="1">
        <v>1</v>
      </c>
      <c r="M8565" s="1">
        <f t="shared" si="731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728"/>
        <v>9</v>
      </c>
      <c r="S8565">
        <v>0.18</v>
      </c>
      <c r="T8565">
        <v>2.3E-3</v>
      </c>
      <c r="U8565">
        <f t="shared" si="729"/>
        <v>1.3799999999999999E-3</v>
      </c>
    </row>
    <row r="8566" spans="1:21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727"/>
        <v>4920</v>
      </c>
      <c r="I8566" s="1"/>
      <c r="J8566" s="1">
        <v>1</v>
      </c>
      <c r="K8566" s="1">
        <f t="shared" si="730"/>
        <v>17138000</v>
      </c>
      <c r="L8566" s="1">
        <v>1</v>
      </c>
      <c r="M8566" s="1">
        <f t="shared" si="731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728"/>
        <v>9</v>
      </c>
      <c r="S8566">
        <v>0.18</v>
      </c>
      <c r="T8566">
        <v>2.3E-3</v>
      </c>
      <c r="U8566">
        <f t="shared" si="729"/>
        <v>1.3799999999999999E-3</v>
      </c>
    </row>
    <row r="8567" spans="1:21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727"/>
        <v>4920</v>
      </c>
      <c r="I8567" s="1"/>
      <c r="J8567" s="1">
        <v>1</v>
      </c>
      <c r="K8567" s="1">
        <f t="shared" si="730"/>
        <v>17140000</v>
      </c>
      <c r="L8567" s="1">
        <v>1</v>
      </c>
      <c r="M8567" s="1">
        <f t="shared" si="731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728"/>
        <v>9</v>
      </c>
      <c r="S8567">
        <v>0.18</v>
      </c>
      <c r="T8567">
        <v>2.3E-3</v>
      </c>
      <c r="U8567">
        <f t="shared" si="729"/>
        <v>1.3799999999999999E-3</v>
      </c>
    </row>
    <row r="8568" spans="1:21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727"/>
        <v>4920</v>
      </c>
      <c r="I8568" s="1"/>
      <c r="J8568" s="1">
        <v>1</v>
      </c>
      <c r="K8568" s="1">
        <f t="shared" si="730"/>
        <v>17142000</v>
      </c>
      <c r="L8568" s="1">
        <v>1</v>
      </c>
      <c r="M8568" s="1">
        <f t="shared" si="731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728"/>
        <v>9</v>
      </c>
      <c r="S8568">
        <v>0.18</v>
      </c>
      <c r="T8568">
        <v>2.3E-3</v>
      </c>
      <c r="U8568">
        <f t="shared" si="729"/>
        <v>1.3799999999999999E-3</v>
      </c>
    </row>
    <row r="8569" spans="1:21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727"/>
        <v>4920</v>
      </c>
      <c r="I8569" s="1"/>
      <c r="J8569" s="1">
        <v>1</v>
      </c>
      <c r="K8569" s="1">
        <f t="shared" si="730"/>
        <v>17144000</v>
      </c>
      <c r="L8569" s="1">
        <v>1</v>
      </c>
      <c r="M8569" s="1">
        <f t="shared" si="731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728"/>
        <v>9</v>
      </c>
      <c r="S8569">
        <v>0.18</v>
      </c>
      <c r="T8569">
        <v>2.3E-3</v>
      </c>
      <c r="U8569">
        <f t="shared" si="729"/>
        <v>1.3799999999999999E-3</v>
      </c>
    </row>
    <row r="8570" spans="1:21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727"/>
        <v>4920</v>
      </c>
      <c r="I8570" s="1"/>
      <c r="J8570" s="1">
        <v>1</v>
      </c>
      <c r="K8570" s="1">
        <f t="shared" si="730"/>
        <v>17146000</v>
      </c>
      <c r="L8570" s="1">
        <v>1</v>
      </c>
      <c r="M8570" s="1">
        <f t="shared" si="731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728"/>
        <v>9</v>
      </c>
      <c r="S8570">
        <v>0.18</v>
      </c>
      <c r="T8570">
        <v>2.3E-3</v>
      </c>
      <c r="U8570">
        <f t="shared" si="729"/>
        <v>1.3799999999999999E-3</v>
      </c>
    </row>
    <row r="8571" spans="1:21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727"/>
        <v>4920</v>
      </c>
      <c r="I8571" s="1"/>
      <c r="J8571" s="1">
        <v>1</v>
      </c>
      <c r="K8571" s="1">
        <f t="shared" si="730"/>
        <v>17148000</v>
      </c>
      <c r="L8571" s="1">
        <v>1</v>
      </c>
      <c r="M8571" s="1">
        <f t="shared" si="731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728"/>
        <v>9</v>
      </c>
      <c r="S8571">
        <v>0.18</v>
      </c>
      <c r="T8571">
        <v>2.3E-3</v>
      </c>
      <c r="U8571">
        <f t="shared" si="729"/>
        <v>1.3799999999999999E-3</v>
      </c>
    </row>
    <row r="8572" spans="1:21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732">ROUNDDOWN(A8571/50*20+1500,-1)</f>
        <v>4920</v>
      </c>
      <c r="I8572" s="1"/>
      <c r="J8572" s="1">
        <v>1</v>
      </c>
      <c r="K8572" s="1">
        <f t="shared" si="730"/>
        <v>17150000</v>
      </c>
      <c r="L8572" s="1">
        <v>1</v>
      </c>
      <c r="M8572" s="1">
        <f t="shared" si="731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728"/>
        <v>9</v>
      </c>
      <c r="S8572">
        <v>0.18</v>
      </c>
      <c r="T8572">
        <v>2.3E-3</v>
      </c>
      <c r="U8572">
        <f t="shared" si="729"/>
        <v>1.3799999999999999E-3</v>
      </c>
    </row>
    <row r="8573" spans="1:21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732"/>
        <v>4920</v>
      </c>
      <c r="I8573" s="1"/>
      <c r="J8573" s="1">
        <v>1</v>
      </c>
      <c r="K8573" s="1">
        <f t="shared" si="730"/>
        <v>17152000</v>
      </c>
      <c r="L8573" s="1">
        <v>1</v>
      </c>
      <c r="M8573" s="1">
        <f t="shared" si="731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728"/>
        <v>9</v>
      </c>
      <c r="S8573">
        <v>0.18</v>
      </c>
      <c r="T8573">
        <v>2.3E-3</v>
      </c>
      <c r="U8573">
        <f t="shared" si="729"/>
        <v>1.3799999999999999E-3</v>
      </c>
    </row>
    <row r="8574" spans="1:21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732"/>
        <v>4920</v>
      </c>
      <c r="I8574" s="1"/>
      <c r="J8574" s="1">
        <v>1</v>
      </c>
      <c r="K8574" s="1">
        <f t="shared" si="730"/>
        <v>17154000</v>
      </c>
      <c r="L8574" s="1">
        <v>1</v>
      </c>
      <c r="M8574" s="1">
        <f t="shared" si="731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728"/>
        <v>9</v>
      </c>
      <c r="S8574">
        <v>0.18</v>
      </c>
      <c r="T8574">
        <v>2.3E-3</v>
      </c>
      <c r="U8574">
        <f t="shared" si="729"/>
        <v>1.3799999999999999E-3</v>
      </c>
    </row>
    <row r="8575" spans="1:21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732"/>
        <v>4920</v>
      </c>
      <c r="I8575" s="1"/>
      <c r="J8575" s="1">
        <v>1</v>
      </c>
      <c r="K8575" s="1">
        <f t="shared" si="730"/>
        <v>17156000</v>
      </c>
      <c r="L8575" s="1">
        <v>1</v>
      </c>
      <c r="M8575" s="1">
        <f t="shared" si="731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728"/>
        <v>9</v>
      </c>
      <c r="S8575">
        <v>0.18</v>
      </c>
      <c r="T8575">
        <v>2.3E-3</v>
      </c>
      <c r="U8575">
        <f t="shared" si="729"/>
        <v>1.3799999999999999E-3</v>
      </c>
    </row>
    <row r="8576" spans="1:21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732"/>
        <v>4920</v>
      </c>
      <c r="I8576" s="1"/>
      <c r="J8576" s="1">
        <v>1</v>
      </c>
      <c r="K8576" s="1">
        <f t="shared" si="730"/>
        <v>17158000</v>
      </c>
      <c r="L8576" s="1">
        <v>1</v>
      </c>
      <c r="M8576" s="1">
        <f t="shared" si="731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728"/>
        <v>9</v>
      </c>
      <c r="S8576">
        <v>0.18</v>
      </c>
      <c r="T8576">
        <v>2.3E-3</v>
      </c>
      <c r="U8576">
        <f t="shared" si="729"/>
        <v>1.3799999999999999E-3</v>
      </c>
    </row>
    <row r="8577" spans="1:21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732"/>
        <v>4920</v>
      </c>
      <c r="I8577" s="1"/>
      <c r="J8577" s="1">
        <v>1</v>
      </c>
      <c r="K8577" s="1">
        <f t="shared" si="730"/>
        <v>17160000</v>
      </c>
      <c r="L8577" s="1">
        <v>1</v>
      </c>
      <c r="M8577" s="1">
        <f t="shared" si="731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728"/>
        <v>9</v>
      </c>
      <c r="S8577">
        <v>0.18</v>
      </c>
      <c r="T8577">
        <v>2.3E-3</v>
      </c>
      <c r="U8577">
        <f t="shared" si="729"/>
        <v>1.3799999999999999E-3</v>
      </c>
    </row>
    <row r="8578" spans="1:21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732"/>
        <v>4930</v>
      </c>
      <c r="I8578" s="1"/>
      <c r="J8578" s="1">
        <v>1</v>
      </c>
      <c r="K8578" s="1">
        <f t="shared" si="730"/>
        <v>17162000</v>
      </c>
      <c r="L8578" s="1">
        <v>1</v>
      </c>
      <c r="M8578" s="1">
        <f t="shared" si="731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728"/>
        <v>9</v>
      </c>
      <c r="S8578">
        <v>0.18</v>
      </c>
      <c r="T8578">
        <v>2.3E-3</v>
      </c>
      <c r="U8578">
        <f t="shared" si="729"/>
        <v>1.3799999999999999E-3</v>
      </c>
    </row>
    <row r="8579" spans="1:21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732"/>
        <v>4930</v>
      </c>
      <c r="I8579" s="1"/>
      <c r="J8579" s="1">
        <v>1</v>
      </c>
      <c r="K8579" s="1">
        <f t="shared" si="730"/>
        <v>17164000</v>
      </c>
      <c r="L8579" s="1">
        <v>1</v>
      </c>
      <c r="M8579" s="1">
        <f t="shared" si="731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733">QUOTIENT(A8579,1000)+1</f>
        <v>9</v>
      </c>
      <c r="S8579">
        <v>0.18</v>
      </c>
      <c r="T8579">
        <v>2.3E-3</v>
      </c>
      <c r="U8579">
        <f t="shared" si="729"/>
        <v>1.3799999999999999E-3</v>
      </c>
    </row>
    <row r="8580" spans="1:21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732"/>
        <v>4930</v>
      </c>
      <c r="I8580" s="1"/>
      <c r="J8580" s="1">
        <v>1</v>
      </c>
      <c r="K8580" s="1">
        <f t="shared" si="730"/>
        <v>17166000</v>
      </c>
      <c r="L8580" s="1">
        <v>1</v>
      </c>
      <c r="M8580" s="1">
        <f t="shared" si="731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733"/>
        <v>9</v>
      </c>
      <c r="S8580">
        <v>0.18</v>
      </c>
      <c r="T8580">
        <v>2.3E-3</v>
      </c>
      <c r="U8580">
        <f t="shared" ref="U8580:U8643" si="734">T8580*0.6</f>
        <v>1.3799999999999999E-3</v>
      </c>
    </row>
    <row r="8581" spans="1:21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732"/>
        <v>4930</v>
      </c>
      <c r="I8581" s="1"/>
      <c r="J8581" s="1">
        <v>1</v>
      </c>
      <c r="K8581" s="1">
        <f t="shared" si="730"/>
        <v>17168000</v>
      </c>
      <c r="L8581" s="1">
        <v>1</v>
      </c>
      <c r="M8581" s="1">
        <f t="shared" si="731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733"/>
        <v>9</v>
      </c>
      <c r="S8581">
        <v>0.18</v>
      </c>
      <c r="T8581">
        <v>2.3E-3</v>
      </c>
      <c r="U8581">
        <f t="shared" si="734"/>
        <v>1.3799999999999999E-3</v>
      </c>
    </row>
    <row r="8582" spans="1:21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732"/>
        <v>4930</v>
      </c>
      <c r="I8582" s="1"/>
      <c r="J8582" s="1">
        <v>1</v>
      </c>
      <c r="K8582" s="1">
        <f t="shared" si="730"/>
        <v>17170000</v>
      </c>
      <c r="L8582" s="1">
        <v>1</v>
      </c>
      <c r="M8582" s="1">
        <f t="shared" si="731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733"/>
        <v>9</v>
      </c>
      <c r="S8582">
        <v>0.18</v>
      </c>
      <c r="T8582">
        <v>2.3E-3</v>
      </c>
      <c r="U8582">
        <f t="shared" si="734"/>
        <v>1.3799999999999999E-3</v>
      </c>
    </row>
    <row r="8583" spans="1:21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732"/>
        <v>4930</v>
      </c>
      <c r="I8583" s="1"/>
      <c r="J8583" s="1">
        <v>1</v>
      </c>
      <c r="K8583" s="1">
        <f t="shared" si="730"/>
        <v>17172000</v>
      </c>
      <c r="L8583" s="1">
        <v>1</v>
      </c>
      <c r="M8583" s="1">
        <f t="shared" si="731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733"/>
        <v>9</v>
      </c>
      <c r="S8583">
        <v>0.18</v>
      </c>
      <c r="T8583">
        <v>2.3E-3</v>
      </c>
      <c r="U8583">
        <f t="shared" si="734"/>
        <v>1.3799999999999999E-3</v>
      </c>
    </row>
    <row r="8584" spans="1:21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732"/>
        <v>4930</v>
      </c>
      <c r="I8584" s="1"/>
      <c r="J8584" s="1">
        <v>1</v>
      </c>
      <c r="K8584" s="1">
        <f t="shared" si="730"/>
        <v>17174000</v>
      </c>
      <c r="L8584" s="1">
        <v>1</v>
      </c>
      <c r="M8584" s="1">
        <f t="shared" si="731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733"/>
        <v>9</v>
      </c>
      <c r="S8584">
        <v>0.18</v>
      </c>
      <c r="T8584">
        <v>2.3E-3</v>
      </c>
      <c r="U8584">
        <f t="shared" si="734"/>
        <v>1.3799999999999999E-3</v>
      </c>
    </row>
    <row r="8585" spans="1:21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732"/>
        <v>4930</v>
      </c>
      <c r="I8585" s="1"/>
      <c r="J8585" s="1">
        <v>1</v>
      </c>
      <c r="K8585" s="1">
        <f t="shared" si="730"/>
        <v>17176000</v>
      </c>
      <c r="L8585" s="1">
        <v>1</v>
      </c>
      <c r="M8585" s="1">
        <f t="shared" si="731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733"/>
        <v>9</v>
      </c>
      <c r="S8585">
        <v>0.18</v>
      </c>
      <c r="T8585">
        <v>2.3E-3</v>
      </c>
      <c r="U8585">
        <f t="shared" si="734"/>
        <v>1.3799999999999999E-3</v>
      </c>
    </row>
    <row r="8586" spans="1:21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732"/>
        <v>4930</v>
      </c>
      <c r="I8586" s="1"/>
      <c r="J8586" s="1">
        <v>1</v>
      </c>
      <c r="K8586" s="1">
        <f t="shared" si="730"/>
        <v>17178000</v>
      </c>
      <c r="L8586" s="1">
        <v>1</v>
      </c>
      <c r="M8586" s="1">
        <f t="shared" si="731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733"/>
        <v>9</v>
      </c>
      <c r="S8586">
        <v>0.18</v>
      </c>
      <c r="T8586">
        <v>2.3E-3</v>
      </c>
      <c r="U8586">
        <f t="shared" si="734"/>
        <v>1.3799999999999999E-3</v>
      </c>
    </row>
    <row r="8587" spans="1:21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732"/>
        <v>4930</v>
      </c>
      <c r="I8587" s="1"/>
      <c r="J8587" s="1">
        <v>1</v>
      </c>
      <c r="K8587" s="1">
        <f t="shared" si="730"/>
        <v>17180000</v>
      </c>
      <c r="L8587" s="1">
        <v>1</v>
      </c>
      <c r="M8587" s="1">
        <f t="shared" si="731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733"/>
        <v>9</v>
      </c>
      <c r="S8587">
        <v>0.18</v>
      </c>
      <c r="T8587">
        <v>2.3E-3</v>
      </c>
      <c r="U8587">
        <f t="shared" si="734"/>
        <v>1.3799999999999999E-3</v>
      </c>
    </row>
    <row r="8588" spans="1:21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732"/>
        <v>4930</v>
      </c>
      <c r="I8588" s="1"/>
      <c r="J8588" s="1">
        <v>1</v>
      </c>
      <c r="K8588" s="1">
        <f t="shared" si="730"/>
        <v>17182000</v>
      </c>
      <c r="L8588" s="1">
        <v>1</v>
      </c>
      <c r="M8588" s="1">
        <f t="shared" si="731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733"/>
        <v>9</v>
      </c>
      <c r="S8588">
        <v>0.18</v>
      </c>
      <c r="T8588">
        <v>2.3E-3</v>
      </c>
      <c r="U8588">
        <f t="shared" si="734"/>
        <v>1.3799999999999999E-3</v>
      </c>
    </row>
    <row r="8589" spans="1:21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732"/>
        <v>4930</v>
      </c>
      <c r="I8589" s="1"/>
      <c r="J8589" s="1">
        <v>1</v>
      </c>
      <c r="K8589" s="1">
        <f t="shared" si="730"/>
        <v>17184000</v>
      </c>
      <c r="L8589" s="1">
        <v>1</v>
      </c>
      <c r="M8589" s="1">
        <f t="shared" si="731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733"/>
        <v>9</v>
      </c>
      <c r="S8589">
        <v>0.18</v>
      </c>
      <c r="T8589">
        <v>2.3E-3</v>
      </c>
      <c r="U8589">
        <f t="shared" si="734"/>
        <v>1.3799999999999999E-3</v>
      </c>
    </row>
    <row r="8590" spans="1:21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732"/>
        <v>4930</v>
      </c>
      <c r="I8590" s="1"/>
      <c r="J8590" s="1">
        <v>1</v>
      </c>
      <c r="K8590" s="1">
        <f t="shared" si="730"/>
        <v>17186000</v>
      </c>
      <c r="L8590" s="1">
        <v>1</v>
      </c>
      <c r="M8590" s="1">
        <f t="shared" si="731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733"/>
        <v>9</v>
      </c>
      <c r="S8590">
        <v>0.18</v>
      </c>
      <c r="T8590">
        <v>2.3E-3</v>
      </c>
      <c r="U8590">
        <f t="shared" si="734"/>
        <v>1.3799999999999999E-3</v>
      </c>
    </row>
    <row r="8591" spans="1:21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732"/>
        <v>4930</v>
      </c>
      <c r="I8591" s="1"/>
      <c r="J8591" s="1">
        <v>1</v>
      </c>
      <c r="K8591" s="1">
        <f t="shared" si="730"/>
        <v>17188000</v>
      </c>
      <c r="L8591" s="1">
        <v>1</v>
      </c>
      <c r="M8591" s="1">
        <f t="shared" si="731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733"/>
        <v>9</v>
      </c>
      <c r="S8591">
        <v>0.18</v>
      </c>
      <c r="T8591">
        <v>2.3E-3</v>
      </c>
      <c r="U8591">
        <f t="shared" si="734"/>
        <v>1.3799999999999999E-3</v>
      </c>
    </row>
    <row r="8592" spans="1:21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732"/>
        <v>4930</v>
      </c>
      <c r="I8592" s="1"/>
      <c r="J8592" s="1">
        <v>1</v>
      </c>
      <c r="K8592" s="1">
        <f t="shared" si="730"/>
        <v>17190000</v>
      </c>
      <c r="L8592" s="1">
        <v>1</v>
      </c>
      <c r="M8592" s="1">
        <f t="shared" si="731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733"/>
        <v>9</v>
      </c>
      <c r="S8592">
        <v>0.18</v>
      </c>
      <c r="T8592">
        <v>2.3E-3</v>
      </c>
      <c r="U8592">
        <f t="shared" si="734"/>
        <v>1.3799999999999999E-3</v>
      </c>
    </row>
    <row r="8593" spans="1:21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732"/>
        <v>4930</v>
      </c>
      <c r="I8593" s="1"/>
      <c r="J8593" s="1">
        <v>1</v>
      </c>
      <c r="K8593" s="1">
        <f t="shared" si="730"/>
        <v>17192000</v>
      </c>
      <c r="L8593" s="1">
        <v>1</v>
      </c>
      <c r="M8593" s="1">
        <f t="shared" si="731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733"/>
        <v>9</v>
      </c>
      <c r="S8593">
        <v>0.18</v>
      </c>
      <c r="T8593">
        <v>2.3E-3</v>
      </c>
      <c r="U8593">
        <f t="shared" si="734"/>
        <v>1.3799999999999999E-3</v>
      </c>
    </row>
    <row r="8594" spans="1:21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732"/>
        <v>4930</v>
      </c>
      <c r="I8594" s="1"/>
      <c r="J8594" s="1">
        <v>1</v>
      </c>
      <c r="K8594" s="1">
        <f t="shared" si="730"/>
        <v>17194000</v>
      </c>
      <c r="L8594" s="1">
        <v>1</v>
      </c>
      <c r="M8594" s="1">
        <f t="shared" si="731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733"/>
        <v>9</v>
      </c>
      <c r="S8594">
        <v>0.18</v>
      </c>
      <c r="T8594">
        <v>2.3E-3</v>
      </c>
      <c r="U8594">
        <f t="shared" si="734"/>
        <v>1.3799999999999999E-3</v>
      </c>
    </row>
    <row r="8595" spans="1:21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732"/>
        <v>4930</v>
      </c>
      <c r="I8595" s="1"/>
      <c r="J8595" s="1">
        <v>1</v>
      </c>
      <c r="K8595" s="1">
        <f t="shared" ref="K8595:K8602" si="735">10000+A8595*2000</f>
        <v>17196000</v>
      </c>
      <c r="L8595" s="1">
        <v>1</v>
      </c>
      <c r="M8595" s="1">
        <f t="shared" ref="M8595:M8602" si="736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733"/>
        <v>9</v>
      </c>
      <c r="S8595">
        <v>0.18</v>
      </c>
      <c r="T8595">
        <v>2.3E-3</v>
      </c>
      <c r="U8595">
        <f t="shared" si="734"/>
        <v>1.3799999999999999E-3</v>
      </c>
    </row>
    <row r="8596" spans="1:21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732"/>
        <v>4930</v>
      </c>
      <c r="I8596" s="1"/>
      <c r="J8596" s="1">
        <v>1</v>
      </c>
      <c r="K8596" s="1">
        <f t="shared" si="735"/>
        <v>17198000</v>
      </c>
      <c r="L8596" s="1">
        <v>1</v>
      </c>
      <c r="M8596" s="1">
        <f t="shared" si="736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733"/>
        <v>9</v>
      </c>
      <c r="S8596">
        <v>0.18</v>
      </c>
      <c r="T8596">
        <v>2.3E-3</v>
      </c>
      <c r="U8596">
        <f t="shared" si="734"/>
        <v>1.3799999999999999E-3</v>
      </c>
    </row>
    <row r="8597" spans="1:21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732"/>
        <v>4930</v>
      </c>
      <c r="I8597" s="1"/>
      <c r="J8597" s="1">
        <v>1</v>
      </c>
      <c r="K8597" s="1">
        <f t="shared" si="735"/>
        <v>17200000</v>
      </c>
      <c r="L8597" s="1">
        <v>1</v>
      </c>
      <c r="M8597" s="1">
        <f t="shared" si="736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733"/>
        <v>9</v>
      </c>
      <c r="S8597">
        <v>0.18</v>
      </c>
      <c r="T8597">
        <v>2.3E-3</v>
      </c>
      <c r="U8597">
        <f t="shared" si="734"/>
        <v>1.3799999999999999E-3</v>
      </c>
    </row>
    <row r="8598" spans="1:21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732"/>
        <v>4930</v>
      </c>
      <c r="I8598" s="1"/>
      <c r="J8598" s="1">
        <v>1</v>
      </c>
      <c r="K8598" s="1">
        <f t="shared" si="735"/>
        <v>17202000</v>
      </c>
      <c r="L8598" s="1">
        <v>1</v>
      </c>
      <c r="M8598" s="1">
        <f t="shared" si="736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733"/>
        <v>9</v>
      </c>
      <c r="S8598">
        <v>0.18</v>
      </c>
      <c r="T8598">
        <v>2.3E-3</v>
      </c>
      <c r="U8598">
        <f t="shared" si="734"/>
        <v>1.3799999999999999E-3</v>
      </c>
    </row>
    <row r="8599" spans="1:21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732"/>
        <v>4930</v>
      </c>
      <c r="I8599" s="1"/>
      <c r="J8599" s="1">
        <v>1</v>
      </c>
      <c r="K8599" s="1">
        <f t="shared" si="735"/>
        <v>17204000</v>
      </c>
      <c r="L8599" s="1">
        <v>1</v>
      </c>
      <c r="M8599" s="1">
        <f t="shared" si="736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733"/>
        <v>9</v>
      </c>
      <c r="S8599">
        <v>0.18</v>
      </c>
      <c r="T8599">
        <v>2.3E-3</v>
      </c>
      <c r="U8599">
        <f t="shared" si="734"/>
        <v>1.3799999999999999E-3</v>
      </c>
    </row>
    <row r="8600" spans="1:21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732"/>
        <v>4930</v>
      </c>
      <c r="I8600" s="1"/>
      <c r="J8600" s="1">
        <v>1</v>
      </c>
      <c r="K8600" s="1">
        <f t="shared" si="735"/>
        <v>17206000</v>
      </c>
      <c r="L8600" s="1">
        <v>1</v>
      </c>
      <c r="M8600" s="1">
        <f t="shared" si="736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733"/>
        <v>9</v>
      </c>
      <c r="S8600">
        <v>0.18</v>
      </c>
      <c r="T8600">
        <v>2.3E-3</v>
      </c>
      <c r="U8600">
        <f t="shared" si="734"/>
        <v>1.3799999999999999E-3</v>
      </c>
    </row>
    <row r="8601" spans="1:21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732"/>
        <v>4930</v>
      </c>
      <c r="I8601" s="1"/>
      <c r="J8601" s="1">
        <v>1</v>
      </c>
      <c r="K8601" s="1">
        <f t="shared" si="735"/>
        <v>17208000</v>
      </c>
      <c r="L8601" s="1">
        <v>1</v>
      </c>
      <c r="M8601" s="1">
        <f t="shared" si="736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733"/>
        <v>9</v>
      </c>
      <c r="S8601">
        <v>0.18</v>
      </c>
      <c r="T8601">
        <v>2.3E-3</v>
      </c>
      <c r="U8601">
        <f t="shared" si="734"/>
        <v>1.3799999999999999E-3</v>
      </c>
    </row>
    <row r="8602" spans="1:21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732"/>
        <v>4930</v>
      </c>
      <c r="I8602" s="1"/>
      <c r="J8602" s="1">
        <v>1</v>
      </c>
      <c r="K8602" s="1">
        <f t="shared" si="735"/>
        <v>17210000</v>
      </c>
      <c r="L8602" s="1">
        <v>1</v>
      </c>
      <c r="M8602" s="1">
        <f t="shared" si="736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733"/>
        <v>9</v>
      </c>
      <c r="S8602">
        <v>0.18</v>
      </c>
      <c r="T8602">
        <v>2.3E-3</v>
      </c>
      <c r="U8602">
        <f t="shared" si="734"/>
        <v>1.3799999999999999E-3</v>
      </c>
    </row>
    <row r="8603" spans="1:21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732"/>
        <v>4940</v>
      </c>
      <c r="J8603" s="2">
        <v>1</v>
      </c>
      <c r="K8603" s="2">
        <f t="shared" ref="K8603:K8666" si="737">10000+A8603*2000</f>
        <v>17212000</v>
      </c>
      <c r="L8603" s="2">
        <v>1</v>
      </c>
      <c r="M8603" s="2">
        <f t="shared" ref="M8603:M8666" si="738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733"/>
        <v>9</v>
      </c>
      <c r="S8603">
        <v>0.18</v>
      </c>
      <c r="T8603">
        <v>2.3E-3</v>
      </c>
      <c r="U8603">
        <f t="shared" si="734"/>
        <v>1.3799999999999999E-3</v>
      </c>
    </row>
    <row r="8604" spans="1:21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732"/>
        <v>4940</v>
      </c>
      <c r="J8604" s="2">
        <v>1</v>
      </c>
      <c r="K8604" s="2">
        <f t="shared" si="737"/>
        <v>17214000</v>
      </c>
      <c r="L8604" s="2">
        <v>1</v>
      </c>
      <c r="M8604" s="2">
        <f t="shared" si="738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733"/>
        <v>9</v>
      </c>
      <c r="S8604">
        <v>0.18</v>
      </c>
      <c r="T8604">
        <v>2.3E-3</v>
      </c>
      <c r="U8604">
        <f t="shared" si="734"/>
        <v>1.3799999999999999E-3</v>
      </c>
    </row>
    <row r="8605" spans="1:21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732"/>
        <v>4940</v>
      </c>
      <c r="J8605" s="2">
        <v>1</v>
      </c>
      <c r="K8605" s="2">
        <f t="shared" si="737"/>
        <v>17216000</v>
      </c>
      <c r="L8605" s="2">
        <v>1</v>
      </c>
      <c r="M8605" s="2">
        <f t="shared" si="738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733"/>
        <v>9</v>
      </c>
      <c r="S8605">
        <v>0.18</v>
      </c>
      <c r="T8605">
        <v>2.3E-3</v>
      </c>
      <c r="U8605">
        <f t="shared" si="734"/>
        <v>1.3799999999999999E-3</v>
      </c>
    </row>
    <row r="8606" spans="1:21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732"/>
        <v>4940</v>
      </c>
      <c r="J8606" s="2">
        <v>1</v>
      </c>
      <c r="K8606" s="2">
        <f t="shared" si="737"/>
        <v>17218000</v>
      </c>
      <c r="L8606" s="2">
        <v>1</v>
      </c>
      <c r="M8606" s="2">
        <f t="shared" si="738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733"/>
        <v>9</v>
      </c>
      <c r="S8606">
        <v>0.18</v>
      </c>
      <c r="T8606">
        <v>2.3E-3</v>
      </c>
      <c r="U8606">
        <f t="shared" si="734"/>
        <v>1.3799999999999999E-3</v>
      </c>
    </row>
    <row r="8607" spans="1:21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732"/>
        <v>4940</v>
      </c>
      <c r="J8607" s="2">
        <v>1</v>
      </c>
      <c r="K8607" s="2">
        <f t="shared" si="737"/>
        <v>17220000</v>
      </c>
      <c r="L8607" s="2">
        <v>1</v>
      </c>
      <c r="M8607" s="2">
        <f t="shared" si="738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733"/>
        <v>9</v>
      </c>
      <c r="S8607">
        <v>0.18</v>
      </c>
      <c r="T8607">
        <v>2.3E-3</v>
      </c>
      <c r="U8607">
        <f t="shared" si="734"/>
        <v>1.3799999999999999E-3</v>
      </c>
    </row>
    <row r="8608" spans="1:21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732"/>
        <v>4940</v>
      </c>
      <c r="J8608" s="2">
        <v>1</v>
      </c>
      <c r="K8608" s="2">
        <f t="shared" si="737"/>
        <v>17222000</v>
      </c>
      <c r="L8608" s="2">
        <v>1</v>
      </c>
      <c r="M8608" s="2">
        <f t="shared" si="738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733"/>
        <v>9</v>
      </c>
      <c r="S8608">
        <v>0.18</v>
      </c>
      <c r="T8608">
        <v>2.3E-3</v>
      </c>
      <c r="U8608">
        <f t="shared" si="734"/>
        <v>1.3799999999999999E-3</v>
      </c>
    </row>
    <row r="8609" spans="1:21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732"/>
        <v>4940</v>
      </c>
      <c r="J8609" s="2">
        <v>1</v>
      </c>
      <c r="K8609" s="2">
        <f t="shared" si="737"/>
        <v>17224000</v>
      </c>
      <c r="L8609" s="2">
        <v>1</v>
      </c>
      <c r="M8609" s="2">
        <f t="shared" si="738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733"/>
        <v>9</v>
      </c>
      <c r="S8609">
        <v>0.18</v>
      </c>
      <c r="T8609">
        <v>2.3E-3</v>
      </c>
      <c r="U8609">
        <f t="shared" si="734"/>
        <v>1.3799999999999999E-3</v>
      </c>
    </row>
    <row r="8610" spans="1:21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732"/>
        <v>4940</v>
      </c>
      <c r="J8610" s="2">
        <v>1</v>
      </c>
      <c r="K8610" s="2">
        <f t="shared" si="737"/>
        <v>17226000</v>
      </c>
      <c r="L8610" s="2">
        <v>1</v>
      </c>
      <c r="M8610" s="2">
        <f t="shared" si="738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733"/>
        <v>9</v>
      </c>
      <c r="S8610">
        <v>0.18</v>
      </c>
      <c r="T8610">
        <v>2.3E-3</v>
      </c>
      <c r="U8610">
        <f t="shared" si="734"/>
        <v>1.3799999999999999E-3</v>
      </c>
    </row>
    <row r="8611" spans="1:21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732"/>
        <v>4940</v>
      </c>
      <c r="J8611" s="2">
        <v>1</v>
      </c>
      <c r="K8611" s="2">
        <f t="shared" si="737"/>
        <v>17228000</v>
      </c>
      <c r="L8611" s="2">
        <v>1</v>
      </c>
      <c r="M8611" s="2">
        <f t="shared" si="738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733"/>
        <v>9</v>
      </c>
      <c r="S8611">
        <v>0.18</v>
      </c>
      <c r="T8611">
        <v>2.3E-3</v>
      </c>
      <c r="U8611">
        <f t="shared" si="734"/>
        <v>1.3799999999999999E-3</v>
      </c>
    </row>
    <row r="8612" spans="1:21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732"/>
        <v>4940</v>
      </c>
      <c r="J8612" s="2">
        <v>1</v>
      </c>
      <c r="K8612" s="2">
        <f t="shared" si="737"/>
        <v>17230000</v>
      </c>
      <c r="L8612" s="2">
        <v>1</v>
      </c>
      <c r="M8612" s="2">
        <f t="shared" si="738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733"/>
        <v>9</v>
      </c>
      <c r="S8612">
        <v>0.18</v>
      </c>
      <c r="T8612">
        <v>2.3E-3</v>
      </c>
      <c r="U8612">
        <f t="shared" si="734"/>
        <v>1.3799999999999999E-3</v>
      </c>
    </row>
    <row r="8613" spans="1:21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732"/>
        <v>4940</v>
      </c>
      <c r="J8613" s="2">
        <v>1</v>
      </c>
      <c r="K8613" s="2">
        <f t="shared" si="737"/>
        <v>17232000</v>
      </c>
      <c r="L8613" s="2">
        <v>1</v>
      </c>
      <c r="M8613" s="2">
        <f t="shared" si="738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733"/>
        <v>9</v>
      </c>
      <c r="S8613">
        <v>0.18</v>
      </c>
      <c r="T8613">
        <v>2.3E-3</v>
      </c>
      <c r="U8613">
        <f t="shared" si="734"/>
        <v>1.3799999999999999E-3</v>
      </c>
    </row>
    <row r="8614" spans="1:21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732"/>
        <v>4940</v>
      </c>
      <c r="J8614" s="2">
        <v>1</v>
      </c>
      <c r="K8614" s="2">
        <f t="shared" si="737"/>
        <v>17234000</v>
      </c>
      <c r="L8614" s="2">
        <v>1</v>
      </c>
      <c r="M8614" s="2">
        <f t="shared" si="738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733"/>
        <v>9</v>
      </c>
      <c r="S8614">
        <v>0.18</v>
      </c>
      <c r="T8614">
        <v>2.3E-3</v>
      </c>
      <c r="U8614">
        <f t="shared" si="734"/>
        <v>1.3799999999999999E-3</v>
      </c>
    </row>
    <row r="8615" spans="1:21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732"/>
        <v>4940</v>
      </c>
      <c r="J8615" s="2">
        <v>1</v>
      </c>
      <c r="K8615" s="2">
        <f t="shared" si="737"/>
        <v>17236000</v>
      </c>
      <c r="L8615" s="2">
        <v>1</v>
      </c>
      <c r="M8615" s="2">
        <f t="shared" si="738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733"/>
        <v>9</v>
      </c>
      <c r="S8615">
        <v>0.18</v>
      </c>
      <c r="T8615">
        <v>2.3E-3</v>
      </c>
      <c r="U8615">
        <f t="shared" si="734"/>
        <v>1.3799999999999999E-3</v>
      </c>
    </row>
    <row r="8616" spans="1:21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732"/>
        <v>4940</v>
      </c>
      <c r="J8616" s="2">
        <v>1</v>
      </c>
      <c r="K8616" s="2">
        <f t="shared" si="737"/>
        <v>17238000</v>
      </c>
      <c r="L8616" s="2">
        <v>1</v>
      </c>
      <c r="M8616" s="2">
        <f t="shared" si="738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733"/>
        <v>9</v>
      </c>
      <c r="S8616">
        <v>0.18</v>
      </c>
      <c r="T8616">
        <v>2.3E-3</v>
      </c>
      <c r="U8616">
        <f t="shared" si="734"/>
        <v>1.3799999999999999E-3</v>
      </c>
    </row>
    <row r="8617" spans="1:21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732"/>
        <v>4940</v>
      </c>
      <c r="J8617" s="2">
        <v>1</v>
      </c>
      <c r="K8617" s="2">
        <f t="shared" si="737"/>
        <v>17240000</v>
      </c>
      <c r="L8617" s="2">
        <v>1</v>
      </c>
      <c r="M8617" s="2">
        <f t="shared" si="738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733"/>
        <v>9</v>
      </c>
      <c r="S8617">
        <v>0.18</v>
      </c>
      <c r="T8617">
        <v>2.3E-3</v>
      </c>
      <c r="U8617">
        <f t="shared" si="734"/>
        <v>1.3799999999999999E-3</v>
      </c>
    </row>
    <row r="8618" spans="1:21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732"/>
        <v>4940</v>
      </c>
      <c r="J8618" s="2">
        <v>1</v>
      </c>
      <c r="K8618" s="2">
        <f t="shared" si="737"/>
        <v>17242000</v>
      </c>
      <c r="L8618" s="2">
        <v>1</v>
      </c>
      <c r="M8618" s="2">
        <f t="shared" si="738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733"/>
        <v>9</v>
      </c>
      <c r="S8618">
        <v>0.18</v>
      </c>
      <c r="T8618">
        <v>2.3E-3</v>
      </c>
      <c r="U8618">
        <f t="shared" si="734"/>
        <v>1.3799999999999999E-3</v>
      </c>
    </row>
    <row r="8619" spans="1:21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732"/>
        <v>4940</v>
      </c>
      <c r="J8619" s="2">
        <v>1</v>
      </c>
      <c r="K8619" s="2">
        <f t="shared" si="737"/>
        <v>17244000</v>
      </c>
      <c r="L8619" s="2">
        <v>1</v>
      </c>
      <c r="M8619" s="2">
        <f t="shared" si="738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733"/>
        <v>9</v>
      </c>
      <c r="S8619">
        <v>0.18</v>
      </c>
      <c r="T8619">
        <v>2.3E-3</v>
      </c>
      <c r="U8619">
        <f t="shared" si="734"/>
        <v>1.3799999999999999E-3</v>
      </c>
    </row>
    <row r="8620" spans="1:21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732"/>
        <v>4940</v>
      </c>
      <c r="J8620" s="2">
        <v>1</v>
      </c>
      <c r="K8620" s="2">
        <f t="shared" si="737"/>
        <v>17246000</v>
      </c>
      <c r="L8620" s="2">
        <v>1</v>
      </c>
      <c r="M8620" s="2">
        <f t="shared" si="738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733"/>
        <v>9</v>
      </c>
      <c r="S8620">
        <v>0.18</v>
      </c>
      <c r="T8620">
        <v>2.3E-3</v>
      </c>
      <c r="U8620">
        <f t="shared" si="734"/>
        <v>1.3799999999999999E-3</v>
      </c>
    </row>
    <row r="8621" spans="1:21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732"/>
        <v>4940</v>
      </c>
      <c r="J8621" s="2">
        <v>1</v>
      </c>
      <c r="K8621" s="2">
        <f t="shared" si="737"/>
        <v>17248000</v>
      </c>
      <c r="L8621" s="2">
        <v>1</v>
      </c>
      <c r="M8621" s="2">
        <f t="shared" si="738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733"/>
        <v>9</v>
      </c>
      <c r="S8621">
        <v>0.18</v>
      </c>
      <c r="T8621">
        <v>2.3E-3</v>
      </c>
      <c r="U8621">
        <f t="shared" si="734"/>
        <v>1.3799999999999999E-3</v>
      </c>
    </row>
    <row r="8622" spans="1:21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732"/>
        <v>4940</v>
      </c>
      <c r="J8622" s="2">
        <v>1</v>
      </c>
      <c r="K8622" s="2">
        <f t="shared" si="737"/>
        <v>17250000</v>
      </c>
      <c r="L8622" s="2">
        <v>1</v>
      </c>
      <c r="M8622" s="2">
        <f t="shared" si="738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733"/>
        <v>9</v>
      </c>
      <c r="S8622">
        <v>0.18</v>
      </c>
      <c r="T8622">
        <v>2.3E-3</v>
      </c>
      <c r="U8622">
        <f t="shared" si="734"/>
        <v>1.3799999999999999E-3</v>
      </c>
    </row>
    <row r="8623" spans="1:21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732"/>
        <v>4940</v>
      </c>
      <c r="J8623" s="2">
        <v>1</v>
      </c>
      <c r="K8623" s="2">
        <f t="shared" si="737"/>
        <v>17252000</v>
      </c>
      <c r="L8623" s="2">
        <v>1</v>
      </c>
      <c r="M8623" s="2">
        <f t="shared" si="738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733"/>
        <v>9</v>
      </c>
      <c r="S8623">
        <v>0.18</v>
      </c>
      <c r="T8623">
        <v>2.3E-3</v>
      </c>
      <c r="U8623">
        <f t="shared" si="734"/>
        <v>1.3799999999999999E-3</v>
      </c>
    </row>
    <row r="8624" spans="1:21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732"/>
        <v>4940</v>
      </c>
      <c r="J8624" s="2">
        <v>1</v>
      </c>
      <c r="K8624" s="2">
        <f t="shared" si="737"/>
        <v>17254000</v>
      </c>
      <c r="L8624" s="2">
        <v>1</v>
      </c>
      <c r="M8624" s="2">
        <f t="shared" si="738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733"/>
        <v>9</v>
      </c>
      <c r="S8624">
        <v>0.18</v>
      </c>
      <c r="T8624">
        <v>2.3E-3</v>
      </c>
      <c r="U8624">
        <f t="shared" si="734"/>
        <v>1.3799999999999999E-3</v>
      </c>
    </row>
    <row r="8625" spans="1:21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732"/>
        <v>4940</v>
      </c>
      <c r="J8625" s="2">
        <v>1</v>
      </c>
      <c r="K8625" s="2">
        <f t="shared" si="737"/>
        <v>17256000</v>
      </c>
      <c r="L8625" s="2">
        <v>1</v>
      </c>
      <c r="M8625" s="2">
        <f t="shared" si="738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733"/>
        <v>9</v>
      </c>
      <c r="S8625">
        <v>0.18</v>
      </c>
      <c r="T8625">
        <v>2.3E-3</v>
      </c>
      <c r="U8625">
        <f t="shared" si="734"/>
        <v>1.3799999999999999E-3</v>
      </c>
    </row>
    <row r="8626" spans="1:21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732"/>
        <v>4940</v>
      </c>
      <c r="J8626" s="2">
        <v>1</v>
      </c>
      <c r="K8626" s="2">
        <f t="shared" si="737"/>
        <v>17258000</v>
      </c>
      <c r="L8626" s="2">
        <v>1</v>
      </c>
      <c r="M8626" s="2">
        <f t="shared" si="738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733"/>
        <v>9</v>
      </c>
      <c r="S8626">
        <v>0.18</v>
      </c>
      <c r="T8626">
        <v>2.3E-3</v>
      </c>
      <c r="U8626">
        <f t="shared" si="734"/>
        <v>1.3799999999999999E-3</v>
      </c>
    </row>
    <row r="8627" spans="1:21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732"/>
        <v>4940</v>
      </c>
      <c r="J8627" s="2">
        <v>1</v>
      </c>
      <c r="K8627" s="2">
        <f t="shared" si="737"/>
        <v>17260000</v>
      </c>
      <c r="L8627" s="2">
        <v>1</v>
      </c>
      <c r="M8627" s="2">
        <f t="shared" si="738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733"/>
        <v>9</v>
      </c>
      <c r="S8627">
        <v>0.18</v>
      </c>
      <c r="T8627">
        <v>2.3E-3</v>
      </c>
      <c r="U8627">
        <f t="shared" si="734"/>
        <v>1.3799999999999999E-3</v>
      </c>
    </row>
    <row r="8628" spans="1:21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732"/>
        <v>4950</v>
      </c>
      <c r="J8628" s="2">
        <v>1</v>
      </c>
      <c r="K8628" s="2">
        <f t="shared" si="737"/>
        <v>17262000</v>
      </c>
      <c r="L8628" s="2">
        <v>1</v>
      </c>
      <c r="M8628" s="2">
        <f t="shared" si="738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733"/>
        <v>9</v>
      </c>
      <c r="S8628">
        <v>0.18</v>
      </c>
      <c r="T8628">
        <v>2.3E-3</v>
      </c>
      <c r="U8628">
        <f t="shared" si="734"/>
        <v>1.3799999999999999E-3</v>
      </c>
    </row>
    <row r="8629" spans="1:21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732"/>
        <v>4950</v>
      </c>
      <c r="J8629" s="2">
        <v>1</v>
      </c>
      <c r="K8629" s="2">
        <f t="shared" si="737"/>
        <v>17264000</v>
      </c>
      <c r="L8629" s="2">
        <v>1</v>
      </c>
      <c r="M8629" s="2">
        <f t="shared" si="738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733"/>
        <v>9</v>
      </c>
      <c r="S8629">
        <v>0.18</v>
      </c>
      <c r="T8629">
        <v>2.3E-3</v>
      </c>
      <c r="U8629">
        <f t="shared" si="734"/>
        <v>1.3799999999999999E-3</v>
      </c>
    </row>
    <row r="8630" spans="1:21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732"/>
        <v>4950</v>
      </c>
      <c r="J8630" s="2">
        <v>1</v>
      </c>
      <c r="K8630" s="2">
        <f t="shared" si="737"/>
        <v>17266000</v>
      </c>
      <c r="L8630" s="2">
        <v>1</v>
      </c>
      <c r="M8630" s="2">
        <f t="shared" si="738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733"/>
        <v>9</v>
      </c>
      <c r="S8630">
        <v>0.18</v>
      </c>
      <c r="T8630">
        <v>2.3E-3</v>
      </c>
      <c r="U8630">
        <f t="shared" si="734"/>
        <v>1.3799999999999999E-3</v>
      </c>
    </row>
    <row r="8631" spans="1:21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732"/>
        <v>4950</v>
      </c>
      <c r="J8631" s="2">
        <v>1</v>
      </c>
      <c r="K8631" s="2">
        <f t="shared" si="737"/>
        <v>17268000</v>
      </c>
      <c r="L8631" s="2">
        <v>1</v>
      </c>
      <c r="M8631" s="2">
        <f t="shared" si="738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733"/>
        <v>9</v>
      </c>
      <c r="S8631">
        <v>0.18</v>
      </c>
      <c r="T8631">
        <v>2.3E-3</v>
      </c>
      <c r="U8631">
        <f t="shared" si="734"/>
        <v>1.3799999999999999E-3</v>
      </c>
    </row>
    <row r="8632" spans="1:21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732"/>
        <v>4950</v>
      </c>
      <c r="J8632" s="2">
        <v>1</v>
      </c>
      <c r="K8632" s="2">
        <f t="shared" si="737"/>
        <v>17270000</v>
      </c>
      <c r="L8632" s="2">
        <v>1</v>
      </c>
      <c r="M8632" s="2">
        <f t="shared" si="738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733"/>
        <v>9</v>
      </c>
      <c r="S8632">
        <v>0.18</v>
      </c>
      <c r="T8632">
        <v>2.3E-3</v>
      </c>
      <c r="U8632">
        <f t="shared" si="734"/>
        <v>1.3799999999999999E-3</v>
      </c>
    </row>
    <row r="8633" spans="1:21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732"/>
        <v>4950</v>
      </c>
      <c r="J8633" s="2">
        <v>1</v>
      </c>
      <c r="K8633" s="2">
        <f t="shared" si="737"/>
        <v>17272000</v>
      </c>
      <c r="L8633" s="2">
        <v>1</v>
      </c>
      <c r="M8633" s="2">
        <f t="shared" si="738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733"/>
        <v>9</v>
      </c>
      <c r="S8633">
        <v>0.18</v>
      </c>
      <c r="T8633">
        <v>2.3E-3</v>
      </c>
      <c r="U8633">
        <f t="shared" si="734"/>
        <v>1.3799999999999999E-3</v>
      </c>
    </row>
    <row r="8634" spans="1:21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732"/>
        <v>4950</v>
      </c>
      <c r="J8634" s="2">
        <v>1</v>
      </c>
      <c r="K8634" s="2">
        <f t="shared" si="737"/>
        <v>17274000</v>
      </c>
      <c r="L8634" s="2">
        <v>1</v>
      </c>
      <c r="M8634" s="2">
        <f t="shared" si="738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733"/>
        <v>9</v>
      </c>
      <c r="S8634">
        <v>0.18</v>
      </c>
      <c r="T8634">
        <v>2.3E-3</v>
      </c>
      <c r="U8634">
        <f t="shared" si="734"/>
        <v>1.3799999999999999E-3</v>
      </c>
    </row>
    <row r="8635" spans="1:21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732"/>
        <v>4950</v>
      </c>
      <c r="J8635" s="2">
        <v>1</v>
      </c>
      <c r="K8635" s="2">
        <f t="shared" si="737"/>
        <v>17276000</v>
      </c>
      <c r="L8635" s="2">
        <v>1</v>
      </c>
      <c r="M8635" s="2">
        <f t="shared" si="738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733"/>
        <v>9</v>
      </c>
      <c r="S8635">
        <v>0.18</v>
      </c>
      <c r="T8635">
        <v>2.3E-3</v>
      </c>
      <c r="U8635">
        <f t="shared" si="734"/>
        <v>1.3799999999999999E-3</v>
      </c>
    </row>
    <row r="8636" spans="1:21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739">ROUNDDOWN(A8635/50*20+1500,-1)</f>
        <v>4950</v>
      </c>
      <c r="J8636" s="2">
        <v>1</v>
      </c>
      <c r="K8636" s="2">
        <f t="shared" si="737"/>
        <v>17278000</v>
      </c>
      <c r="L8636" s="2">
        <v>1</v>
      </c>
      <c r="M8636" s="2">
        <f t="shared" si="738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733"/>
        <v>9</v>
      </c>
      <c r="S8636">
        <v>0.18</v>
      </c>
      <c r="T8636">
        <v>2.3E-3</v>
      </c>
      <c r="U8636">
        <f t="shared" si="734"/>
        <v>1.3799999999999999E-3</v>
      </c>
    </row>
    <row r="8637" spans="1:21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739"/>
        <v>4950</v>
      </c>
      <c r="J8637" s="2">
        <v>1</v>
      </c>
      <c r="K8637" s="2">
        <f t="shared" si="737"/>
        <v>17280000</v>
      </c>
      <c r="L8637" s="2">
        <v>1</v>
      </c>
      <c r="M8637" s="2">
        <f t="shared" si="738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733"/>
        <v>9</v>
      </c>
      <c r="S8637">
        <v>0.18</v>
      </c>
      <c r="T8637">
        <v>2.3E-3</v>
      </c>
      <c r="U8637">
        <f t="shared" si="734"/>
        <v>1.3799999999999999E-3</v>
      </c>
    </row>
    <row r="8638" spans="1:21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739"/>
        <v>4950</v>
      </c>
      <c r="J8638" s="2">
        <v>1</v>
      </c>
      <c r="K8638" s="2">
        <f t="shared" si="737"/>
        <v>17282000</v>
      </c>
      <c r="L8638" s="2">
        <v>1</v>
      </c>
      <c r="M8638" s="2">
        <f t="shared" si="738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733"/>
        <v>9</v>
      </c>
      <c r="S8638">
        <v>0.18</v>
      </c>
      <c r="T8638">
        <v>2.3E-3</v>
      </c>
      <c r="U8638">
        <f t="shared" si="734"/>
        <v>1.3799999999999999E-3</v>
      </c>
    </row>
    <row r="8639" spans="1:21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739"/>
        <v>4950</v>
      </c>
      <c r="J8639" s="2">
        <v>1</v>
      </c>
      <c r="K8639" s="2">
        <f t="shared" si="737"/>
        <v>17284000</v>
      </c>
      <c r="L8639" s="2">
        <v>1</v>
      </c>
      <c r="M8639" s="2">
        <f t="shared" si="738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733"/>
        <v>9</v>
      </c>
      <c r="S8639">
        <v>0.18</v>
      </c>
      <c r="T8639">
        <v>2.3E-3</v>
      </c>
      <c r="U8639">
        <f t="shared" si="734"/>
        <v>1.3799999999999999E-3</v>
      </c>
    </row>
    <row r="8640" spans="1:21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739"/>
        <v>4950</v>
      </c>
      <c r="J8640" s="2">
        <v>1</v>
      </c>
      <c r="K8640" s="2">
        <f t="shared" si="737"/>
        <v>17286000</v>
      </c>
      <c r="L8640" s="2">
        <v>1</v>
      </c>
      <c r="M8640" s="2">
        <f t="shared" si="738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733"/>
        <v>9</v>
      </c>
      <c r="S8640">
        <v>0.18</v>
      </c>
      <c r="T8640">
        <v>2.3E-3</v>
      </c>
      <c r="U8640">
        <f t="shared" si="734"/>
        <v>1.3799999999999999E-3</v>
      </c>
    </row>
    <row r="8641" spans="1:21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739"/>
        <v>4950</v>
      </c>
      <c r="J8641" s="2">
        <v>1</v>
      </c>
      <c r="K8641" s="2">
        <f t="shared" si="737"/>
        <v>17288000</v>
      </c>
      <c r="L8641" s="2">
        <v>1</v>
      </c>
      <c r="M8641" s="2">
        <f t="shared" si="738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733"/>
        <v>9</v>
      </c>
      <c r="S8641">
        <v>0.18</v>
      </c>
      <c r="T8641">
        <v>2.3E-3</v>
      </c>
      <c r="U8641">
        <f t="shared" si="734"/>
        <v>1.3799999999999999E-3</v>
      </c>
    </row>
    <row r="8642" spans="1:21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739"/>
        <v>4950</v>
      </c>
      <c r="J8642" s="2">
        <v>1</v>
      </c>
      <c r="K8642" s="2">
        <f t="shared" si="737"/>
        <v>17290000</v>
      </c>
      <c r="L8642" s="2">
        <v>1</v>
      </c>
      <c r="M8642" s="2">
        <f t="shared" si="738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733"/>
        <v>9</v>
      </c>
      <c r="S8642">
        <v>0.18</v>
      </c>
      <c r="T8642">
        <v>2.3E-3</v>
      </c>
      <c r="U8642">
        <f t="shared" si="734"/>
        <v>1.3799999999999999E-3</v>
      </c>
    </row>
    <row r="8643" spans="1:21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739"/>
        <v>4950</v>
      </c>
      <c r="J8643" s="2">
        <v>1</v>
      </c>
      <c r="K8643" s="2">
        <f t="shared" si="737"/>
        <v>17292000</v>
      </c>
      <c r="L8643" s="2">
        <v>1</v>
      </c>
      <c r="M8643" s="2">
        <f t="shared" si="738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740">QUOTIENT(A8643,1000)+1</f>
        <v>9</v>
      </c>
      <c r="S8643">
        <v>0.18</v>
      </c>
      <c r="T8643">
        <v>2.3E-3</v>
      </c>
      <c r="U8643">
        <f t="shared" si="734"/>
        <v>1.3799999999999999E-3</v>
      </c>
    </row>
    <row r="8644" spans="1:21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739"/>
        <v>4950</v>
      </c>
      <c r="J8644" s="2">
        <v>1</v>
      </c>
      <c r="K8644" s="2">
        <f t="shared" si="737"/>
        <v>17294000</v>
      </c>
      <c r="L8644" s="2">
        <v>1</v>
      </c>
      <c r="M8644" s="2">
        <f t="shared" si="738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740"/>
        <v>9</v>
      </c>
      <c r="S8644">
        <v>0.18</v>
      </c>
      <c r="T8644">
        <v>2.3E-3</v>
      </c>
      <c r="U8644">
        <f t="shared" ref="U8644:U8707" si="741">T8644*0.6</f>
        <v>1.3799999999999999E-3</v>
      </c>
    </row>
    <row r="8645" spans="1:21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739"/>
        <v>4950</v>
      </c>
      <c r="J8645" s="2">
        <v>1</v>
      </c>
      <c r="K8645" s="2">
        <f t="shared" si="737"/>
        <v>17296000</v>
      </c>
      <c r="L8645" s="2">
        <v>1</v>
      </c>
      <c r="M8645" s="2">
        <f t="shared" si="738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740"/>
        <v>9</v>
      </c>
      <c r="S8645">
        <v>0.18</v>
      </c>
      <c r="T8645">
        <v>2.3E-3</v>
      </c>
      <c r="U8645">
        <f t="shared" si="741"/>
        <v>1.3799999999999999E-3</v>
      </c>
    </row>
    <row r="8646" spans="1:21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739"/>
        <v>4950</v>
      </c>
      <c r="J8646" s="2">
        <v>1</v>
      </c>
      <c r="K8646" s="2">
        <f t="shared" si="737"/>
        <v>17298000</v>
      </c>
      <c r="L8646" s="2">
        <v>1</v>
      </c>
      <c r="M8646" s="2">
        <f t="shared" si="738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740"/>
        <v>9</v>
      </c>
      <c r="S8646">
        <v>0.18</v>
      </c>
      <c r="T8646">
        <v>2.3E-3</v>
      </c>
      <c r="U8646">
        <f t="shared" si="741"/>
        <v>1.3799999999999999E-3</v>
      </c>
    </row>
    <row r="8647" spans="1:21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739"/>
        <v>4950</v>
      </c>
      <c r="J8647" s="2">
        <v>1</v>
      </c>
      <c r="K8647" s="2">
        <f t="shared" si="737"/>
        <v>17300000</v>
      </c>
      <c r="L8647" s="2">
        <v>1</v>
      </c>
      <c r="M8647" s="2">
        <f t="shared" si="738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740"/>
        <v>9</v>
      </c>
      <c r="S8647">
        <v>0.18</v>
      </c>
      <c r="T8647">
        <v>2.3E-3</v>
      </c>
      <c r="U8647">
        <f t="shared" si="741"/>
        <v>1.3799999999999999E-3</v>
      </c>
    </row>
    <row r="8648" spans="1:21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739"/>
        <v>4950</v>
      </c>
      <c r="J8648" s="2">
        <v>1</v>
      </c>
      <c r="K8648" s="2">
        <f t="shared" si="737"/>
        <v>17302000</v>
      </c>
      <c r="L8648" s="2">
        <v>1</v>
      </c>
      <c r="M8648" s="2">
        <f t="shared" si="738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740"/>
        <v>9</v>
      </c>
      <c r="S8648">
        <v>0.18</v>
      </c>
      <c r="T8648">
        <v>2.3E-3</v>
      </c>
      <c r="U8648">
        <f t="shared" si="741"/>
        <v>1.3799999999999999E-3</v>
      </c>
    </row>
    <row r="8649" spans="1:21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739"/>
        <v>4950</v>
      </c>
      <c r="J8649" s="2">
        <v>1</v>
      </c>
      <c r="K8649" s="2">
        <f t="shared" si="737"/>
        <v>17304000</v>
      </c>
      <c r="L8649" s="2">
        <v>1</v>
      </c>
      <c r="M8649" s="2">
        <f t="shared" si="738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740"/>
        <v>9</v>
      </c>
      <c r="S8649">
        <v>0.18</v>
      </c>
      <c r="T8649">
        <v>2.3E-3</v>
      </c>
      <c r="U8649">
        <f t="shared" si="741"/>
        <v>1.3799999999999999E-3</v>
      </c>
    </row>
    <row r="8650" spans="1:21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739"/>
        <v>4950</v>
      </c>
      <c r="J8650" s="2">
        <v>1</v>
      </c>
      <c r="K8650" s="2">
        <f t="shared" si="737"/>
        <v>17306000</v>
      </c>
      <c r="L8650" s="2">
        <v>1</v>
      </c>
      <c r="M8650" s="2">
        <f t="shared" si="738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740"/>
        <v>9</v>
      </c>
      <c r="S8650">
        <v>0.18</v>
      </c>
      <c r="T8650">
        <v>2.3E-3</v>
      </c>
      <c r="U8650">
        <f t="shared" si="741"/>
        <v>1.3799999999999999E-3</v>
      </c>
    </row>
    <row r="8651" spans="1:21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739"/>
        <v>4950</v>
      </c>
      <c r="J8651" s="2">
        <v>1</v>
      </c>
      <c r="K8651" s="2">
        <f t="shared" si="737"/>
        <v>17308000</v>
      </c>
      <c r="L8651" s="2">
        <v>1</v>
      </c>
      <c r="M8651" s="2">
        <f t="shared" si="738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740"/>
        <v>9</v>
      </c>
      <c r="S8651">
        <v>0.18</v>
      </c>
      <c r="T8651">
        <v>2.3E-3</v>
      </c>
      <c r="U8651">
        <f t="shared" si="741"/>
        <v>1.3799999999999999E-3</v>
      </c>
    </row>
    <row r="8652" spans="1:21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739"/>
        <v>4950</v>
      </c>
      <c r="J8652" s="2">
        <v>1</v>
      </c>
      <c r="K8652" s="2">
        <f t="shared" si="737"/>
        <v>17310000</v>
      </c>
      <c r="L8652" s="2">
        <v>1</v>
      </c>
      <c r="M8652" s="2">
        <f t="shared" si="738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740"/>
        <v>9</v>
      </c>
      <c r="S8652">
        <v>0.18</v>
      </c>
      <c r="T8652">
        <v>2.3E-3</v>
      </c>
      <c r="U8652">
        <f t="shared" si="741"/>
        <v>1.3799999999999999E-3</v>
      </c>
    </row>
    <row r="8653" spans="1:21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739"/>
        <v>4960</v>
      </c>
      <c r="I8653" s="1"/>
      <c r="J8653" s="1">
        <v>1</v>
      </c>
      <c r="K8653" s="1">
        <f t="shared" si="737"/>
        <v>17312000</v>
      </c>
      <c r="L8653" s="1">
        <v>1</v>
      </c>
      <c r="M8653" s="1">
        <f t="shared" si="738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740"/>
        <v>9</v>
      </c>
      <c r="S8653">
        <v>0.18</v>
      </c>
      <c r="T8653">
        <v>2.3E-3</v>
      </c>
      <c r="U8653">
        <f t="shared" si="741"/>
        <v>1.3799999999999999E-3</v>
      </c>
    </row>
    <row r="8654" spans="1:21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739"/>
        <v>4960</v>
      </c>
      <c r="I8654" s="1"/>
      <c r="J8654" s="1">
        <v>1</v>
      </c>
      <c r="K8654" s="1">
        <f t="shared" si="737"/>
        <v>17314000</v>
      </c>
      <c r="L8654" s="1">
        <v>1</v>
      </c>
      <c r="M8654" s="1">
        <f t="shared" si="738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740"/>
        <v>9</v>
      </c>
      <c r="S8654">
        <v>0.18</v>
      </c>
      <c r="T8654">
        <v>2.3E-3</v>
      </c>
      <c r="U8654">
        <f t="shared" si="741"/>
        <v>1.3799999999999999E-3</v>
      </c>
    </row>
    <row r="8655" spans="1:21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739"/>
        <v>4960</v>
      </c>
      <c r="I8655" s="1"/>
      <c r="J8655" s="1">
        <v>1</v>
      </c>
      <c r="K8655" s="1">
        <f t="shared" si="737"/>
        <v>17316000</v>
      </c>
      <c r="L8655" s="1">
        <v>1</v>
      </c>
      <c r="M8655" s="1">
        <f t="shared" si="738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740"/>
        <v>9</v>
      </c>
      <c r="S8655">
        <v>0.18</v>
      </c>
      <c r="T8655">
        <v>2.3E-3</v>
      </c>
      <c r="U8655">
        <f t="shared" si="741"/>
        <v>1.3799999999999999E-3</v>
      </c>
    </row>
    <row r="8656" spans="1:21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739"/>
        <v>4960</v>
      </c>
      <c r="I8656" s="1"/>
      <c r="J8656" s="1">
        <v>1</v>
      </c>
      <c r="K8656" s="1">
        <f t="shared" si="737"/>
        <v>17318000</v>
      </c>
      <c r="L8656" s="1">
        <v>1</v>
      </c>
      <c r="M8656" s="1">
        <f t="shared" si="738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740"/>
        <v>9</v>
      </c>
      <c r="S8656">
        <v>0.18</v>
      </c>
      <c r="T8656">
        <v>2.3E-3</v>
      </c>
      <c r="U8656">
        <f t="shared" si="741"/>
        <v>1.3799999999999999E-3</v>
      </c>
    </row>
    <row r="8657" spans="1:21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739"/>
        <v>4960</v>
      </c>
      <c r="I8657" s="1"/>
      <c r="J8657" s="1">
        <v>1</v>
      </c>
      <c r="K8657" s="1">
        <f t="shared" si="737"/>
        <v>17320000</v>
      </c>
      <c r="L8657" s="1">
        <v>1</v>
      </c>
      <c r="M8657" s="1">
        <f t="shared" si="738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740"/>
        <v>9</v>
      </c>
      <c r="S8657">
        <v>0.18</v>
      </c>
      <c r="T8657">
        <v>2.3E-3</v>
      </c>
      <c r="U8657">
        <f t="shared" si="741"/>
        <v>1.3799999999999999E-3</v>
      </c>
    </row>
    <row r="8658" spans="1:21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739"/>
        <v>4960</v>
      </c>
      <c r="I8658" s="1"/>
      <c r="J8658" s="1">
        <v>1</v>
      </c>
      <c r="K8658" s="1">
        <f t="shared" si="737"/>
        <v>17322000</v>
      </c>
      <c r="L8658" s="1">
        <v>1</v>
      </c>
      <c r="M8658" s="1">
        <f t="shared" si="738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740"/>
        <v>9</v>
      </c>
      <c r="S8658">
        <v>0.18</v>
      </c>
      <c r="T8658">
        <v>2.3E-3</v>
      </c>
      <c r="U8658">
        <f t="shared" si="741"/>
        <v>1.3799999999999999E-3</v>
      </c>
    </row>
    <row r="8659" spans="1:21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739"/>
        <v>4960</v>
      </c>
      <c r="I8659" s="1"/>
      <c r="J8659" s="1">
        <v>1</v>
      </c>
      <c r="K8659" s="1">
        <f t="shared" si="737"/>
        <v>17324000</v>
      </c>
      <c r="L8659" s="1">
        <v>1</v>
      </c>
      <c r="M8659" s="1">
        <f t="shared" si="738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740"/>
        <v>9</v>
      </c>
      <c r="S8659">
        <v>0.18</v>
      </c>
      <c r="T8659">
        <v>2.3E-3</v>
      </c>
      <c r="U8659">
        <f t="shared" si="741"/>
        <v>1.3799999999999999E-3</v>
      </c>
    </row>
    <row r="8660" spans="1:21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739"/>
        <v>4960</v>
      </c>
      <c r="I8660" s="1"/>
      <c r="J8660" s="1">
        <v>1</v>
      </c>
      <c r="K8660" s="1">
        <f t="shared" si="737"/>
        <v>17326000</v>
      </c>
      <c r="L8660" s="1">
        <v>1</v>
      </c>
      <c r="M8660" s="1">
        <f t="shared" si="738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740"/>
        <v>9</v>
      </c>
      <c r="S8660">
        <v>0.18</v>
      </c>
      <c r="T8660">
        <v>2.3E-3</v>
      </c>
      <c r="U8660">
        <f t="shared" si="741"/>
        <v>1.3799999999999999E-3</v>
      </c>
    </row>
    <row r="8661" spans="1:21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739"/>
        <v>4960</v>
      </c>
      <c r="I8661" s="1"/>
      <c r="J8661" s="1">
        <v>1</v>
      </c>
      <c r="K8661" s="1">
        <f t="shared" si="737"/>
        <v>17328000</v>
      </c>
      <c r="L8661" s="1">
        <v>1</v>
      </c>
      <c r="M8661" s="1">
        <f t="shared" si="738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740"/>
        <v>9</v>
      </c>
      <c r="S8661">
        <v>0.18</v>
      </c>
      <c r="T8661">
        <v>2.3E-3</v>
      </c>
      <c r="U8661">
        <f t="shared" si="741"/>
        <v>1.3799999999999999E-3</v>
      </c>
    </row>
    <row r="8662" spans="1:21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739"/>
        <v>4960</v>
      </c>
      <c r="I8662" s="1"/>
      <c r="J8662" s="1">
        <v>1</v>
      </c>
      <c r="K8662" s="1">
        <f t="shared" si="737"/>
        <v>17330000</v>
      </c>
      <c r="L8662" s="1">
        <v>1</v>
      </c>
      <c r="M8662" s="1">
        <f t="shared" si="738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740"/>
        <v>9</v>
      </c>
      <c r="S8662">
        <v>0.18</v>
      </c>
      <c r="T8662">
        <v>2.3E-3</v>
      </c>
      <c r="U8662">
        <f t="shared" si="741"/>
        <v>1.3799999999999999E-3</v>
      </c>
    </row>
    <row r="8663" spans="1:21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739"/>
        <v>4960</v>
      </c>
      <c r="I8663" s="1"/>
      <c r="J8663" s="1">
        <v>1</v>
      </c>
      <c r="K8663" s="1">
        <f t="shared" si="737"/>
        <v>17332000</v>
      </c>
      <c r="L8663" s="1">
        <v>1</v>
      </c>
      <c r="M8663" s="1">
        <f t="shared" si="738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740"/>
        <v>9</v>
      </c>
      <c r="S8663">
        <v>0.18</v>
      </c>
      <c r="T8663">
        <v>2.3E-3</v>
      </c>
      <c r="U8663">
        <f t="shared" si="741"/>
        <v>1.3799999999999999E-3</v>
      </c>
    </row>
    <row r="8664" spans="1:21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739"/>
        <v>4960</v>
      </c>
      <c r="I8664" s="1"/>
      <c r="J8664" s="1">
        <v>1</v>
      </c>
      <c r="K8664" s="1">
        <f t="shared" si="737"/>
        <v>17334000</v>
      </c>
      <c r="L8664" s="1">
        <v>1</v>
      </c>
      <c r="M8664" s="1">
        <f t="shared" si="738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740"/>
        <v>9</v>
      </c>
      <c r="S8664">
        <v>0.18</v>
      </c>
      <c r="T8664">
        <v>2.3E-3</v>
      </c>
      <c r="U8664">
        <f t="shared" si="741"/>
        <v>1.3799999999999999E-3</v>
      </c>
    </row>
    <row r="8665" spans="1:21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739"/>
        <v>4960</v>
      </c>
      <c r="I8665" s="1"/>
      <c r="J8665" s="1">
        <v>1</v>
      </c>
      <c r="K8665" s="1">
        <f t="shared" si="737"/>
        <v>17336000</v>
      </c>
      <c r="L8665" s="1">
        <v>1</v>
      </c>
      <c r="M8665" s="1">
        <f t="shared" si="738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740"/>
        <v>9</v>
      </c>
      <c r="S8665">
        <v>0.18</v>
      </c>
      <c r="T8665">
        <v>2.3E-3</v>
      </c>
      <c r="U8665">
        <f t="shared" si="741"/>
        <v>1.3799999999999999E-3</v>
      </c>
    </row>
    <row r="8666" spans="1:21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739"/>
        <v>4960</v>
      </c>
      <c r="I8666" s="1"/>
      <c r="J8666" s="1">
        <v>1</v>
      </c>
      <c r="K8666" s="1">
        <f t="shared" si="737"/>
        <v>17338000</v>
      </c>
      <c r="L8666" s="1">
        <v>1</v>
      </c>
      <c r="M8666" s="1">
        <f t="shared" si="738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740"/>
        <v>9</v>
      </c>
      <c r="S8666">
        <v>0.18</v>
      </c>
      <c r="T8666">
        <v>2.3E-3</v>
      </c>
      <c r="U8666">
        <f t="shared" si="741"/>
        <v>1.3799999999999999E-3</v>
      </c>
    </row>
    <row r="8667" spans="1:21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739"/>
        <v>4960</v>
      </c>
      <c r="I8667" s="1"/>
      <c r="J8667" s="1">
        <v>1</v>
      </c>
      <c r="K8667" s="1">
        <f t="shared" ref="K8667:K8730" si="742">10000+A8667*2000</f>
        <v>17340000</v>
      </c>
      <c r="L8667" s="1">
        <v>1</v>
      </c>
      <c r="M8667" s="1">
        <f t="shared" ref="M8667:M8730" si="743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740"/>
        <v>9</v>
      </c>
      <c r="S8667">
        <v>0.18</v>
      </c>
      <c r="T8667">
        <v>2.3E-3</v>
      </c>
      <c r="U8667">
        <f t="shared" si="741"/>
        <v>1.3799999999999999E-3</v>
      </c>
    </row>
    <row r="8668" spans="1:21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739"/>
        <v>4960</v>
      </c>
      <c r="I8668" s="1"/>
      <c r="J8668" s="1">
        <v>1</v>
      </c>
      <c r="K8668" s="1">
        <f t="shared" si="742"/>
        <v>17342000</v>
      </c>
      <c r="L8668" s="1">
        <v>1</v>
      </c>
      <c r="M8668" s="1">
        <f t="shared" si="743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740"/>
        <v>9</v>
      </c>
      <c r="S8668">
        <v>0.18</v>
      </c>
      <c r="T8668">
        <v>2.3E-3</v>
      </c>
      <c r="U8668">
        <f t="shared" si="741"/>
        <v>1.3799999999999999E-3</v>
      </c>
    </row>
    <row r="8669" spans="1:21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739"/>
        <v>4960</v>
      </c>
      <c r="I8669" s="1"/>
      <c r="J8669" s="1">
        <v>1</v>
      </c>
      <c r="K8669" s="1">
        <f t="shared" si="742"/>
        <v>17344000</v>
      </c>
      <c r="L8669" s="1">
        <v>1</v>
      </c>
      <c r="M8669" s="1">
        <f t="shared" si="743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740"/>
        <v>9</v>
      </c>
      <c r="S8669">
        <v>0.18</v>
      </c>
      <c r="T8669">
        <v>2.3E-3</v>
      </c>
      <c r="U8669">
        <f t="shared" si="741"/>
        <v>1.3799999999999999E-3</v>
      </c>
    </row>
    <row r="8670" spans="1:21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739"/>
        <v>4960</v>
      </c>
      <c r="I8670" s="1"/>
      <c r="J8670" s="1">
        <v>1</v>
      </c>
      <c r="K8670" s="1">
        <f t="shared" si="742"/>
        <v>17346000</v>
      </c>
      <c r="L8670" s="1">
        <v>1</v>
      </c>
      <c r="M8670" s="1">
        <f t="shared" si="743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740"/>
        <v>9</v>
      </c>
      <c r="S8670">
        <v>0.18</v>
      </c>
      <c r="T8670">
        <v>2.3E-3</v>
      </c>
      <c r="U8670">
        <f t="shared" si="741"/>
        <v>1.3799999999999999E-3</v>
      </c>
    </row>
    <row r="8671" spans="1:21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739"/>
        <v>4960</v>
      </c>
      <c r="I8671" s="1"/>
      <c r="J8671" s="1">
        <v>1</v>
      </c>
      <c r="K8671" s="1">
        <f t="shared" si="742"/>
        <v>17348000</v>
      </c>
      <c r="L8671" s="1">
        <v>1</v>
      </c>
      <c r="M8671" s="1">
        <f t="shared" si="743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740"/>
        <v>9</v>
      </c>
      <c r="S8671">
        <v>0.18</v>
      </c>
      <c r="T8671">
        <v>2.3E-3</v>
      </c>
      <c r="U8671">
        <f t="shared" si="741"/>
        <v>1.3799999999999999E-3</v>
      </c>
    </row>
    <row r="8672" spans="1:21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739"/>
        <v>4960</v>
      </c>
      <c r="I8672" s="1"/>
      <c r="J8672" s="1">
        <v>1</v>
      </c>
      <c r="K8672" s="1">
        <f t="shared" si="742"/>
        <v>17350000</v>
      </c>
      <c r="L8672" s="1">
        <v>1</v>
      </c>
      <c r="M8672" s="1">
        <f t="shared" si="743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740"/>
        <v>9</v>
      </c>
      <c r="S8672">
        <v>0.18</v>
      </c>
      <c r="T8672">
        <v>2.3E-3</v>
      </c>
      <c r="U8672">
        <f t="shared" si="741"/>
        <v>1.3799999999999999E-3</v>
      </c>
    </row>
    <row r="8673" spans="1:21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739"/>
        <v>4960</v>
      </c>
      <c r="I8673" s="1"/>
      <c r="J8673" s="1">
        <v>1</v>
      </c>
      <c r="K8673" s="1">
        <f t="shared" si="742"/>
        <v>17352000</v>
      </c>
      <c r="L8673" s="1">
        <v>1</v>
      </c>
      <c r="M8673" s="1">
        <f t="shared" si="743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740"/>
        <v>9</v>
      </c>
      <c r="S8673">
        <v>0.18</v>
      </c>
      <c r="T8673">
        <v>2.3E-3</v>
      </c>
      <c r="U8673">
        <f t="shared" si="741"/>
        <v>1.3799999999999999E-3</v>
      </c>
    </row>
    <row r="8674" spans="1:21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739"/>
        <v>4960</v>
      </c>
      <c r="I8674" s="1"/>
      <c r="J8674" s="1">
        <v>1</v>
      </c>
      <c r="K8674" s="1">
        <f t="shared" si="742"/>
        <v>17354000</v>
      </c>
      <c r="L8674" s="1">
        <v>1</v>
      </c>
      <c r="M8674" s="1">
        <f t="shared" si="743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740"/>
        <v>9</v>
      </c>
      <c r="S8674">
        <v>0.18</v>
      </c>
      <c r="T8674">
        <v>2.3E-3</v>
      </c>
      <c r="U8674">
        <f t="shared" si="741"/>
        <v>1.3799999999999999E-3</v>
      </c>
    </row>
    <row r="8675" spans="1:21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739"/>
        <v>4960</v>
      </c>
      <c r="I8675" s="1"/>
      <c r="J8675" s="1">
        <v>1</v>
      </c>
      <c r="K8675" s="1">
        <f t="shared" si="742"/>
        <v>17356000</v>
      </c>
      <c r="L8675" s="1">
        <v>1</v>
      </c>
      <c r="M8675" s="1">
        <f t="shared" si="743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740"/>
        <v>9</v>
      </c>
      <c r="S8675">
        <v>0.18</v>
      </c>
      <c r="T8675">
        <v>2.3E-3</v>
      </c>
      <c r="U8675">
        <f t="shared" si="741"/>
        <v>1.3799999999999999E-3</v>
      </c>
    </row>
    <row r="8676" spans="1:21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739"/>
        <v>4960</v>
      </c>
      <c r="I8676" s="1"/>
      <c r="J8676" s="1">
        <v>1</v>
      </c>
      <c r="K8676" s="1">
        <f t="shared" si="742"/>
        <v>17358000</v>
      </c>
      <c r="L8676" s="1">
        <v>1</v>
      </c>
      <c r="M8676" s="1">
        <f t="shared" si="743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740"/>
        <v>9</v>
      </c>
      <c r="S8676">
        <v>0.18</v>
      </c>
      <c r="T8676">
        <v>2.3E-3</v>
      </c>
      <c r="U8676">
        <f t="shared" si="741"/>
        <v>1.3799999999999999E-3</v>
      </c>
    </row>
    <row r="8677" spans="1:21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739"/>
        <v>4960</v>
      </c>
      <c r="I8677" s="1"/>
      <c r="J8677" s="1">
        <v>1</v>
      </c>
      <c r="K8677" s="1">
        <f t="shared" si="742"/>
        <v>17360000</v>
      </c>
      <c r="L8677" s="1">
        <v>1</v>
      </c>
      <c r="M8677" s="1">
        <f t="shared" si="743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740"/>
        <v>9</v>
      </c>
      <c r="S8677">
        <v>0.18</v>
      </c>
      <c r="T8677">
        <v>2.3E-3</v>
      </c>
      <c r="U8677">
        <f t="shared" si="741"/>
        <v>1.3799999999999999E-3</v>
      </c>
    </row>
    <row r="8678" spans="1:21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739"/>
        <v>4970</v>
      </c>
      <c r="I8678" s="1"/>
      <c r="J8678" s="1">
        <v>1</v>
      </c>
      <c r="K8678" s="1">
        <f t="shared" si="742"/>
        <v>17362000</v>
      </c>
      <c r="L8678" s="1">
        <v>1</v>
      </c>
      <c r="M8678" s="1">
        <f t="shared" si="743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740"/>
        <v>9</v>
      </c>
      <c r="S8678">
        <v>0.18</v>
      </c>
      <c r="T8678">
        <v>2.3E-3</v>
      </c>
      <c r="U8678">
        <f t="shared" si="741"/>
        <v>1.3799999999999999E-3</v>
      </c>
    </row>
    <row r="8679" spans="1:21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739"/>
        <v>4970</v>
      </c>
      <c r="I8679" s="1"/>
      <c r="J8679" s="1">
        <v>1</v>
      </c>
      <c r="K8679" s="1">
        <f t="shared" si="742"/>
        <v>17364000</v>
      </c>
      <c r="L8679" s="1">
        <v>1</v>
      </c>
      <c r="M8679" s="1">
        <f t="shared" si="743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740"/>
        <v>9</v>
      </c>
      <c r="S8679">
        <v>0.18</v>
      </c>
      <c r="T8679">
        <v>2.3E-3</v>
      </c>
      <c r="U8679">
        <f t="shared" si="741"/>
        <v>1.3799999999999999E-3</v>
      </c>
    </row>
    <row r="8680" spans="1:21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739"/>
        <v>4970</v>
      </c>
      <c r="I8680" s="1"/>
      <c r="J8680" s="1">
        <v>1</v>
      </c>
      <c r="K8680" s="1">
        <f t="shared" si="742"/>
        <v>17366000</v>
      </c>
      <c r="L8680" s="1">
        <v>1</v>
      </c>
      <c r="M8680" s="1">
        <f t="shared" si="743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740"/>
        <v>9</v>
      </c>
      <c r="S8680">
        <v>0.18</v>
      </c>
      <c r="T8680">
        <v>2.3E-3</v>
      </c>
      <c r="U8680">
        <f t="shared" si="741"/>
        <v>1.3799999999999999E-3</v>
      </c>
    </row>
    <row r="8681" spans="1:21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739"/>
        <v>4970</v>
      </c>
      <c r="I8681" s="1"/>
      <c r="J8681" s="1">
        <v>1</v>
      </c>
      <c r="K8681" s="1">
        <f t="shared" si="742"/>
        <v>17368000</v>
      </c>
      <c r="L8681" s="1">
        <v>1</v>
      </c>
      <c r="M8681" s="1">
        <f t="shared" si="743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740"/>
        <v>9</v>
      </c>
      <c r="S8681">
        <v>0.18</v>
      </c>
      <c r="T8681">
        <v>2.3E-3</v>
      </c>
      <c r="U8681">
        <f t="shared" si="741"/>
        <v>1.3799999999999999E-3</v>
      </c>
    </row>
    <row r="8682" spans="1:21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739"/>
        <v>4970</v>
      </c>
      <c r="I8682" s="1"/>
      <c r="J8682" s="1">
        <v>1</v>
      </c>
      <c r="K8682" s="1">
        <f t="shared" si="742"/>
        <v>17370000</v>
      </c>
      <c r="L8682" s="1">
        <v>1</v>
      </c>
      <c r="M8682" s="1">
        <f t="shared" si="743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740"/>
        <v>9</v>
      </c>
      <c r="S8682">
        <v>0.18</v>
      </c>
      <c r="T8682">
        <v>2.3E-3</v>
      </c>
      <c r="U8682">
        <f t="shared" si="741"/>
        <v>1.3799999999999999E-3</v>
      </c>
    </row>
    <row r="8683" spans="1:21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739"/>
        <v>4970</v>
      </c>
      <c r="I8683" s="1"/>
      <c r="J8683" s="1">
        <v>1</v>
      </c>
      <c r="K8683" s="1">
        <f t="shared" si="742"/>
        <v>17372000</v>
      </c>
      <c r="L8683" s="1">
        <v>1</v>
      </c>
      <c r="M8683" s="1">
        <f t="shared" si="743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740"/>
        <v>9</v>
      </c>
      <c r="S8683">
        <v>0.18</v>
      </c>
      <c r="T8683">
        <v>2.3E-3</v>
      </c>
      <c r="U8683">
        <f t="shared" si="741"/>
        <v>1.3799999999999999E-3</v>
      </c>
    </row>
    <row r="8684" spans="1:21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739"/>
        <v>4970</v>
      </c>
      <c r="I8684" s="1"/>
      <c r="J8684" s="1">
        <v>1</v>
      </c>
      <c r="K8684" s="1">
        <f t="shared" si="742"/>
        <v>17374000</v>
      </c>
      <c r="L8684" s="1">
        <v>1</v>
      </c>
      <c r="M8684" s="1">
        <f t="shared" si="743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740"/>
        <v>9</v>
      </c>
      <c r="S8684">
        <v>0.18</v>
      </c>
      <c r="T8684">
        <v>2.3E-3</v>
      </c>
      <c r="U8684">
        <f t="shared" si="741"/>
        <v>1.3799999999999999E-3</v>
      </c>
    </row>
    <row r="8685" spans="1:21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739"/>
        <v>4970</v>
      </c>
      <c r="I8685" s="1"/>
      <c r="J8685" s="1">
        <v>1</v>
      </c>
      <c r="K8685" s="1">
        <f t="shared" si="742"/>
        <v>17376000</v>
      </c>
      <c r="L8685" s="1">
        <v>1</v>
      </c>
      <c r="M8685" s="1">
        <f t="shared" si="743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740"/>
        <v>9</v>
      </c>
      <c r="S8685">
        <v>0.18</v>
      </c>
      <c r="T8685">
        <v>2.3E-3</v>
      </c>
      <c r="U8685">
        <f t="shared" si="741"/>
        <v>1.3799999999999999E-3</v>
      </c>
    </row>
    <row r="8686" spans="1:21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739"/>
        <v>4970</v>
      </c>
      <c r="I8686" s="1"/>
      <c r="J8686" s="1">
        <v>1</v>
      </c>
      <c r="K8686" s="1">
        <f t="shared" si="742"/>
        <v>17378000</v>
      </c>
      <c r="L8686" s="1">
        <v>1</v>
      </c>
      <c r="M8686" s="1">
        <f t="shared" si="743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740"/>
        <v>9</v>
      </c>
      <c r="S8686">
        <v>0.18</v>
      </c>
      <c r="T8686">
        <v>2.3E-3</v>
      </c>
      <c r="U8686">
        <f t="shared" si="741"/>
        <v>1.3799999999999999E-3</v>
      </c>
    </row>
    <row r="8687" spans="1:21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739"/>
        <v>4970</v>
      </c>
      <c r="I8687" s="1"/>
      <c r="J8687" s="1">
        <v>1</v>
      </c>
      <c r="K8687" s="1">
        <f t="shared" si="742"/>
        <v>17380000</v>
      </c>
      <c r="L8687" s="1">
        <v>1</v>
      </c>
      <c r="M8687" s="1">
        <f t="shared" si="743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740"/>
        <v>9</v>
      </c>
      <c r="S8687">
        <v>0.18</v>
      </c>
      <c r="T8687">
        <v>2.3E-3</v>
      </c>
      <c r="U8687">
        <f t="shared" si="741"/>
        <v>1.3799999999999999E-3</v>
      </c>
    </row>
    <row r="8688" spans="1:21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739"/>
        <v>4970</v>
      </c>
      <c r="I8688" s="1"/>
      <c r="J8688" s="1">
        <v>1</v>
      </c>
      <c r="K8688" s="1">
        <f t="shared" si="742"/>
        <v>17382000</v>
      </c>
      <c r="L8688" s="1">
        <v>1</v>
      </c>
      <c r="M8688" s="1">
        <f t="shared" si="743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740"/>
        <v>9</v>
      </c>
      <c r="S8688">
        <v>0.18</v>
      </c>
      <c r="T8688">
        <v>2.3E-3</v>
      </c>
      <c r="U8688">
        <f t="shared" si="741"/>
        <v>1.3799999999999999E-3</v>
      </c>
    </row>
    <row r="8689" spans="1:21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739"/>
        <v>4970</v>
      </c>
      <c r="I8689" s="1"/>
      <c r="J8689" s="1">
        <v>1</v>
      </c>
      <c r="K8689" s="1">
        <f t="shared" si="742"/>
        <v>17384000</v>
      </c>
      <c r="L8689" s="1">
        <v>1</v>
      </c>
      <c r="M8689" s="1">
        <f t="shared" si="743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740"/>
        <v>9</v>
      </c>
      <c r="S8689">
        <v>0.18</v>
      </c>
      <c r="T8689">
        <v>2.3E-3</v>
      </c>
      <c r="U8689">
        <f t="shared" si="741"/>
        <v>1.3799999999999999E-3</v>
      </c>
    </row>
    <row r="8690" spans="1:21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739"/>
        <v>4970</v>
      </c>
      <c r="I8690" s="1"/>
      <c r="J8690" s="1">
        <v>1</v>
      </c>
      <c r="K8690" s="1">
        <f t="shared" si="742"/>
        <v>17386000</v>
      </c>
      <c r="L8690" s="1">
        <v>1</v>
      </c>
      <c r="M8690" s="1">
        <f t="shared" si="743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740"/>
        <v>9</v>
      </c>
      <c r="S8690">
        <v>0.18</v>
      </c>
      <c r="T8690">
        <v>2.3E-3</v>
      </c>
      <c r="U8690">
        <f t="shared" si="741"/>
        <v>1.3799999999999999E-3</v>
      </c>
    </row>
    <row r="8691" spans="1:21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739"/>
        <v>4970</v>
      </c>
      <c r="I8691" s="1"/>
      <c r="J8691" s="1">
        <v>1</v>
      </c>
      <c r="K8691" s="1">
        <f t="shared" si="742"/>
        <v>17388000</v>
      </c>
      <c r="L8691" s="1">
        <v>1</v>
      </c>
      <c r="M8691" s="1">
        <f t="shared" si="743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740"/>
        <v>9</v>
      </c>
      <c r="S8691">
        <v>0.18</v>
      </c>
      <c r="T8691">
        <v>2.3E-3</v>
      </c>
      <c r="U8691">
        <f t="shared" si="741"/>
        <v>1.3799999999999999E-3</v>
      </c>
    </row>
    <row r="8692" spans="1:21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739"/>
        <v>4970</v>
      </c>
      <c r="I8692" s="1"/>
      <c r="J8692" s="1">
        <v>1</v>
      </c>
      <c r="K8692" s="1">
        <f t="shared" si="742"/>
        <v>17390000</v>
      </c>
      <c r="L8692" s="1">
        <v>1</v>
      </c>
      <c r="M8692" s="1">
        <f t="shared" si="743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740"/>
        <v>9</v>
      </c>
      <c r="S8692">
        <v>0.18</v>
      </c>
      <c r="T8692">
        <v>2.3E-3</v>
      </c>
      <c r="U8692">
        <f t="shared" si="741"/>
        <v>1.3799999999999999E-3</v>
      </c>
    </row>
    <row r="8693" spans="1:21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739"/>
        <v>4970</v>
      </c>
      <c r="I8693" s="1"/>
      <c r="J8693" s="1">
        <v>1</v>
      </c>
      <c r="K8693" s="1">
        <f t="shared" si="742"/>
        <v>17392000</v>
      </c>
      <c r="L8693" s="1">
        <v>1</v>
      </c>
      <c r="M8693" s="1">
        <f t="shared" si="743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740"/>
        <v>9</v>
      </c>
      <c r="S8693">
        <v>0.18</v>
      </c>
      <c r="T8693">
        <v>2.3E-3</v>
      </c>
      <c r="U8693">
        <f t="shared" si="741"/>
        <v>1.3799999999999999E-3</v>
      </c>
    </row>
    <row r="8694" spans="1:21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739"/>
        <v>4970</v>
      </c>
      <c r="I8694" s="1"/>
      <c r="J8694" s="1">
        <v>1</v>
      </c>
      <c r="K8694" s="1">
        <f t="shared" si="742"/>
        <v>17394000</v>
      </c>
      <c r="L8694" s="1">
        <v>1</v>
      </c>
      <c r="M8694" s="1">
        <f t="shared" si="743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740"/>
        <v>9</v>
      </c>
      <c r="S8694">
        <v>0.18</v>
      </c>
      <c r="T8694">
        <v>2.3E-3</v>
      </c>
      <c r="U8694">
        <f t="shared" si="741"/>
        <v>1.3799999999999999E-3</v>
      </c>
    </row>
    <row r="8695" spans="1:21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739"/>
        <v>4970</v>
      </c>
      <c r="I8695" s="1"/>
      <c r="J8695" s="1">
        <v>1</v>
      </c>
      <c r="K8695" s="1">
        <f t="shared" si="742"/>
        <v>17396000</v>
      </c>
      <c r="L8695" s="1">
        <v>1</v>
      </c>
      <c r="M8695" s="1">
        <f t="shared" si="743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740"/>
        <v>9</v>
      </c>
      <c r="S8695">
        <v>0.18</v>
      </c>
      <c r="T8695">
        <v>2.3E-3</v>
      </c>
      <c r="U8695">
        <f t="shared" si="741"/>
        <v>1.3799999999999999E-3</v>
      </c>
    </row>
    <row r="8696" spans="1:21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739"/>
        <v>4970</v>
      </c>
      <c r="I8696" s="1"/>
      <c r="J8696" s="1">
        <v>1</v>
      </c>
      <c r="K8696" s="1">
        <f t="shared" si="742"/>
        <v>17398000</v>
      </c>
      <c r="L8696" s="1">
        <v>1</v>
      </c>
      <c r="M8696" s="1">
        <f t="shared" si="743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740"/>
        <v>9</v>
      </c>
      <c r="S8696">
        <v>0.18</v>
      </c>
      <c r="T8696">
        <v>2.3E-3</v>
      </c>
      <c r="U8696">
        <f t="shared" si="741"/>
        <v>1.3799999999999999E-3</v>
      </c>
    </row>
    <row r="8697" spans="1:21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739"/>
        <v>4970</v>
      </c>
      <c r="I8697" s="1"/>
      <c r="J8697" s="1">
        <v>1</v>
      </c>
      <c r="K8697" s="1">
        <f t="shared" si="742"/>
        <v>17400000</v>
      </c>
      <c r="L8697" s="1">
        <v>1</v>
      </c>
      <c r="M8697" s="1">
        <f t="shared" si="743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740"/>
        <v>9</v>
      </c>
      <c r="S8697">
        <v>0.18</v>
      </c>
      <c r="T8697">
        <v>2.3E-3</v>
      </c>
      <c r="U8697">
        <f t="shared" si="741"/>
        <v>1.3799999999999999E-3</v>
      </c>
    </row>
    <row r="8698" spans="1:21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739"/>
        <v>4970</v>
      </c>
      <c r="I8698" s="1"/>
      <c r="J8698" s="1">
        <v>1</v>
      </c>
      <c r="K8698" s="1">
        <f t="shared" si="742"/>
        <v>17402000</v>
      </c>
      <c r="L8698" s="1">
        <v>1</v>
      </c>
      <c r="M8698" s="1">
        <f t="shared" si="743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740"/>
        <v>9</v>
      </c>
      <c r="S8698">
        <v>0.18</v>
      </c>
      <c r="T8698">
        <v>2.3E-3</v>
      </c>
      <c r="U8698">
        <f t="shared" si="741"/>
        <v>1.3799999999999999E-3</v>
      </c>
    </row>
    <row r="8699" spans="1:21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739"/>
        <v>4970</v>
      </c>
      <c r="I8699" s="1"/>
      <c r="J8699" s="1">
        <v>1</v>
      </c>
      <c r="K8699" s="1">
        <f t="shared" si="742"/>
        <v>17404000</v>
      </c>
      <c r="L8699" s="1">
        <v>1</v>
      </c>
      <c r="M8699" s="1">
        <f t="shared" si="743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740"/>
        <v>9</v>
      </c>
      <c r="S8699">
        <v>0.18</v>
      </c>
      <c r="T8699">
        <v>2.3E-3</v>
      </c>
      <c r="U8699">
        <f t="shared" si="741"/>
        <v>1.3799999999999999E-3</v>
      </c>
    </row>
    <row r="8700" spans="1:21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744">ROUNDDOWN(A8699/50*20+1500,-1)</f>
        <v>4970</v>
      </c>
      <c r="I8700" s="1"/>
      <c r="J8700" s="1">
        <v>1</v>
      </c>
      <c r="K8700" s="1">
        <f t="shared" si="742"/>
        <v>17406000</v>
      </c>
      <c r="L8700" s="1">
        <v>1</v>
      </c>
      <c r="M8700" s="1">
        <f t="shared" si="743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740"/>
        <v>9</v>
      </c>
      <c r="S8700">
        <v>0.18</v>
      </c>
      <c r="T8700">
        <v>2.3E-3</v>
      </c>
      <c r="U8700">
        <f t="shared" si="741"/>
        <v>1.3799999999999999E-3</v>
      </c>
    </row>
    <row r="8701" spans="1:21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744"/>
        <v>4970</v>
      </c>
      <c r="I8701" s="1"/>
      <c r="J8701" s="1">
        <v>1</v>
      </c>
      <c r="K8701" s="1">
        <f t="shared" si="742"/>
        <v>17408000</v>
      </c>
      <c r="L8701" s="1">
        <v>1</v>
      </c>
      <c r="M8701" s="1">
        <f t="shared" si="743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740"/>
        <v>9</v>
      </c>
      <c r="S8701">
        <v>0.18</v>
      </c>
      <c r="T8701">
        <v>2.3E-3</v>
      </c>
      <c r="U8701">
        <f t="shared" si="741"/>
        <v>1.3799999999999999E-3</v>
      </c>
    </row>
    <row r="8702" spans="1:21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744"/>
        <v>4970</v>
      </c>
      <c r="I8702" s="1"/>
      <c r="J8702" s="1">
        <v>1</v>
      </c>
      <c r="K8702" s="1">
        <f t="shared" si="742"/>
        <v>17410000</v>
      </c>
      <c r="L8702" s="1">
        <v>1</v>
      </c>
      <c r="M8702" s="1">
        <f t="shared" si="743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740"/>
        <v>9</v>
      </c>
      <c r="S8702">
        <v>0.18</v>
      </c>
      <c r="T8702">
        <v>2.3E-3</v>
      </c>
      <c r="U8702">
        <f t="shared" si="741"/>
        <v>1.3799999999999999E-3</v>
      </c>
    </row>
    <row r="8703" spans="1:21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744"/>
        <v>4980</v>
      </c>
      <c r="J8703" s="2">
        <v>1</v>
      </c>
      <c r="K8703" s="2">
        <f t="shared" si="742"/>
        <v>17412000</v>
      </c>
      <c r="L8703" s="2">
        <v>1</v>
      </c>
      <c r="M8703" s="2">
        <f t="shared" si="743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740"/>
        <v>9</v>
      </c>
      <c r="S8703">
        <v>0.18</v>
      </c>
      <c r="T8703">
        <v>2.3E-3</v>
      </c>
      <c r="U8703">
        <f t="shared" si="741"/>
        <v>1.3799999999999999E-3</v>
      </c>
    </row>
    <row r="8704" spans="1:21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744"/>
        <v>4980</v>
      </c>
      <c r="J8704" s="2">
        <v>1</v>
      </c>
      <c r="K8704" s="2">
        <f t="shared" si="742"/>
        <v>17414000</v>
      </c>
      <c r="L8704" s="2">
        <v>1</v>
      </c>
      <c r="M8704" s="2">
        <f t="shared" si="743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740"/>
        <v>9</v>
      </c>
      <c r="S8704">
        <v>0.18</v>
      </c>
      <c r="T8704">
        <v>2.3E-3</v>
      </c>
      <c r="U8704">
        <f t="shared" si="741"/>
        <v>1.3799999999999999E-3</v>
      </c>
    </row>
    <row r="8705" spans="1:21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744"/>
        <v>4980</v>
      </c>
      <c r="J8705" s="2">
        <v>1</v>
      </c>
      <c r="K8705" s="2">
        <f t="shared" si="742"/>
        <v>17416000</v>
      </c>
      <c r="L8705" s="2">
        <v>1</v>
      </c>
      <c r="M8705" s="2">
        <f t="shared" si="743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740"/>
        <v>9</v>
      </c>
      <c r="S8705">
        <v>0.18</v>
      </c>
      <c r="T8705">
        <v>2.3E-3</v>
      </c>
      <c r="U8705">
        <f t="shared" si="741"/>
        <v>1.3799999999999999E-3</v>
      </c>
    </row>
    <row r="8706" spans="1:21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744"/>
        <v>4980</v>
      </c>
      <c r="J8706" s="2">
        <v>1</v>
      </c>
      <c r="K8706" s="2">
        <f t="shared" si="742"/>
        <v>17418000</v>
      </c>
      <c r="L8706" s="2">
        <v>1</v>
      </c>
      <c r="M8706" s="2">
        <f t="shared" si="743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740"/>
        <v>9</v>
      </c>
      <c r="S8706">
        <v>0.18</v>
      </c>
      <c r="T8706">
        <v>2.3E-3</v>
      </c>
      <c r="U8706">
        <f t="shared" si="741"/>
        <v>1.3799999999999999E-3</v>
      </c>
    </row>
    <row r="8707" spans="1:21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744"/>
        <v>4980</v>
      </c>
      <c r="J8707" s="2">
        <v>1</v>
      </c>
      <c r="K8707" s="2">
        <f t="shared" si="742"/>
        <v>17420000</v>
      </c>
      <c r="L8707" s="2">
        <v>1</v>
      </c>
      <c r="M8707" s="2">
        <f t="shared" si="743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745">QUOTIENT(A8707,1000)+1</f>
        <v>9</v>
      </c>
      <c r="S8707">
        <v>0.18</v>
      </c>
      <c r="T8707">
        <v>2.3E-3</v>
      </c>
      <c r="U8707">
        <f t="shared" si="741"/>
        <v>1.3799999999999999E-3</v>
      </c>
    </row>
    <row r="8708" spans="1:21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744"/>
        <v>4980</v>
      </c>
      <c r="J8708" s="2">
        <v>1</v>
      </c>
      <c r="K8708" s="2">
        <f t="shared" si="742"/>
        <v>17422000</v>
      </c>
      <c r="L8708" s="2">
        <v>1</v>
      </c>
      <c r="M8708" s="2">
        <f t="shared" si="743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745"/>
        <v>9</v>
      </c>
      <c r="S8708">
        <v>0.18</v>
      </c>
      <c r="T8708">
        <v>2.3E-3</v>
      </c>
      <c r="U8708">
        <f t="shared" ref="U8708:U8771" si="746">T8708*0.6</f>
        <v>1.3799999999999999E-3</v>
      </c>
    </row>
    <row r="8709" spans="1:21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744"/>
        <v>4980</v>
      </c>
      <c r="J8709" s="2">
        <v>1</v>
      </c>
      <c r="K8709" s="2">
        <f t="shared" si="742"/>
        <v>17424000</v>
      </c>
      <c r="L8709" s="2">
        <v>1</v>
      </c>
      <c r="M8709" s="2">
        <f t="shared" si="743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745"/>
        <v>9</v>
      </c>
      <c r="S8709">
        <v>0.18</v>
      </c>
      <c r="T8709">
        <v>2.3E-3</v>
      </c>
      <c r="U8709">
        <f t="shared" si="746"/>
        <v>1.3799999999999999E-3</v>
      </c>
    </row>
    <row r="8710" spans="1:21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744"/>
        <v>4980</v>
      </c>
      <c r="J8710" s="2">
        <v>1</v>
      </c>
      <c r="K8710" s="2">
        <f t="shared" si="742"/>
        <v>17426000</v>
      </c>
      <c r="L8710" s="2">
        <v>1</v>
      </c>
      <c r="M8710" s="2">
        <f t="shared" si="743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745"/>
        <v>9</v>
      </c>
      <c r="S8710">
        <v>0.18</v>
      </c>
      <c r="T8710">
        <v>2.3E-3</v>
      </c>
      <c r="U8710">
        <f t="shared" si="746"/>
        <v>1.3799999999999999E-3</v>
      </c>
    </row>
    <row r="8711" spans="1:21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744"/>
        <v>4980</v>
      </c>
      <c r="J8711" s="2">
        <v>1</v>
      </c>
      <c r="K8711" s="2">
        <f t="shared" si="742"/>
        <v>17428000</v>
      </c>
      <c r="L8711" s="2">
        <v>1</v>
      </c>
      <c r="M8711" s="2">
        <f t="shared" si="743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745"/>
        <v>9</v>
      </c>
      <c r="S8711">
        <v>0.18</v>
      </c>
      <c r="T8711">
        <v>2.3E-3</v>
      </c>
      <c r="U8711">
        <f t="shared" si="746"/>
        <v>1.3799999999999999E-3</v>
      </c>
    </row>
    <row r="8712" spans="1:21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744"/>
        <v>4980</v>
      </c>
      <c r="J8712" s="2">
        <v>1</v>
      </c>
      <c r="K8712" s="2">
        <f t="shared" si="742"/>
        <v>17430000</v>
      </c>
      <c r="L8712" s="2">
        <v>1</v>
      </c>
      <c r="M8712" s="2">
        <f t="shared" si="743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745"/>
        <v>9</v>
      </c>
      <c r="S8712">
        <v>0.18</v>
      </c>
      <c r="T8712">
        <v>2.3E-3</v>
      </c>
      <c r="U8712">
        <f t="shared" si="746"/>
        <v>1.3799999999999999E-3</v>
      </c>
    </row>
    <row r="8713" spans="1:21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744"/>
        <v>4980</v>
      </c>
      <c r="J8713" s="2">
        <v>1</v>
      </c>
      <c r="K8713" s="2">
        <f t="shared" si="742"/>
        <v>17432000</v>
      </c>
      <c r="L8713" s="2">
        <v>1</v>
      </c>
      <c r="M8713" s="2">
        <f t="shared" si="743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745"/>
        <v>9</v>
      </c>
      <c r="S8713">
        <v>0.18</v>
      </c>
      <c r="T8713">
        <v>2.3E-3</v>
      </c>
      <c r="U8713">
        <f t="shared" si="746"/>
        <v>1.3799999999999999E-3</v>
      </c>
    </row>
    <row r="8714" spans="1:21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744"/>
        <v>4980</v>
      </c>
      <c r="J8714" s="2">
        <v>1</v>
      </c>
      <c r="K8714" s="2">
        <f t="shared" si="742"/>
        <v>17434000</v>
      </c>
      <c r="L8714" s="2">
        <v>1</v>
      </c>
      <c r="M8714" s="2">
        <f t="shared" si="743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745"/>
        <v>9</v>
      </c>
      <c r="S8714">
        <v>0.18</v>
      </c>
      <c r="T8714">
        <v>2.3E-3</v>
      </c>
      <c r="U8714">
        <f t="shared" si="746"/>
        <v>1.3799999999999999E-3</v>
      </c>
    </row>
    <row r="8715" spans="1:21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744"/>
        <v>4980</v>
      </c>
      <c r="J8715" s="2">
        <v>1</v>
      </c>
      <c r="K8715" s="2">
        <f t="shared" si="742"/>
        <v>17436000</v>
      </c>
      <c r="L8715" s="2">
        <v>1</v>
      </c>
      <c r="M8715" s="2">
        <f t="shared" si="743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745"/>
        <v>9</v>
      </c>
      <c r="S8715">
        <v>0.18</v>
      </c>
      <c r="T8715">
        <v>2.3E-3</v>
      </c>
      <c r="U8715">
        <f t="shared" si="746"/>
        <v>1.3799999999999999E-3</v>
      </c>
    </row>
    <row r="8716" spans="1:21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744"/>
        <v>4980</v>
      </c>
      <c r="J8716" s="2">
        <v>1</v>
      </c>
      <c r="K8716" s="2">
        <f t="shared" si="742"/>
        <v>17438000</v>
      </c>
      <c r="L8716" s="2">
        <v>1</v>
      </c>
      <c r="M8716" s="2">
        <f t="shared" si="743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745"/>
        <v>9</v>
      </c>
      <c r="S8716">
        <v>0.18</v>
      </c>
      <c r="T8716">
        <v>2.3E-3</v>
      </c>
      <c r="U8716">
        <f t="shared" si="746"/>
        <v>1.3799999999999999E-3</v>
      </c>
    </row>
    <row r="8717" spans="1:21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744"/>
        <v>4980</v>
      </c>
      <c r="J8717" s="2">
        <v>1</v>
      </c>
      <c r="K8717" s="2">
        <f t="shared" si="742"/>
        <v>17440000</v>
      </c>
      <c r="L8717" s="2">
        <v>1</v>
      </c>
      <c r="M8717" s="2">
        <f t="shared" si="743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745"/>
        <v>9</v>
      </c>
      <c r="S8717">
        <v>0.18</v>
      </c>
      <c r="T8717">
        <v>2.3E-3</v>
      </c>
      <c r="U8717">
        <f t="shared" si="746"/>
        <v>1.3799999999999999E-3</v>
      </c>
    </row>
    <row r="8718" spans="1:21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744"/>
        <v>4980</v>
      </c>
      <c r="J8718" s="2">
        <v>1</v>
      </c>
      <c r="K8718" s="2">
        <f t="shared" si="742"/>
        <v>17442000</v>
      </c>
      <c r="L8718" s="2">
        <v>1</v>
      </c>
      <c r="M8718" s="2">
        <f t="shared" si="743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745"/>
        <v>9</v>
      </c>
      <c r="S8718">
        <v>0.18</v>
      </c>
      <c r="T8718">
        <v>2.3E-3</v>
      </c>
      <c r="U8718">
        <f t="shared" si="746"/>
        <v>1.3799999999999999E-3</v>
      </c>
    </row>
    <row r="8719" spans="1:21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744"/>
        <v>4980</v>
      </c>
      <c r="J8719" s="2">
        <v>1</v>
      </c>
      <c r="K8719" s="2">
        <f t="shared" si="742"/>
        <v>17444000</v>
      </c>
      <c r="L8719" s="2">
        <v>1</v>
      </c>
      <c r="M8719" s="2">
        <f t="shared" si="743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745"/>
        <v>9</v>
      </c>
      <c r="S8719">
        <v>0.18</v>
      </c>
      <c r="T8719">
        <v>2.3E-3</v>
      </c>
      <c r="U8719">
        <f t="shared" si="746"/>
        <v>1.3799999999999999E-3</v>
      </c>
    </row>
    <row r="8720" spans="1:21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744"/>
        <v>4980</v>
      </c>
      <c r="J8720" s="2">
        <v>1</v>
      </c>
      <c r="K8720" s="2">
        <f t="shared" si="742"/>
        <v>17446000</v>
      </c>
      <c r="L8720" s="2">
        <v>1</v>
      </c>
      <c r="M8720" s="2">
        <f t="shared" si="743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745"/>
        <v>9</v>
      </c>
      <c r="S8720">
        <v>0.18</v>
      </c>
      <c r="T8720">
        <v>2.3E-3</v>
      </c>
      <c r="U8720">
        <f t="shared" si="746"/>
        <v>1.3799999999999999E-3</v>
      </c>
    </row>
    <row r="8721" spans="1:21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744"/>
        <v>4980</v>
      </c>
      <c r="J8721" s="2">
        <v>1</v>
      </c>
      <c r="K8721" s="2">
        <f t="shared" si="742"/>
        <v>17448000</v>
      </c>
      <c r="L8721" s="2">
        <v>1</v>
      </c>
      <c r="M8721" s="2">
        <f t="shared" si="743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745"/>
        <v>9</v>
      </c>
      <c r="S8721">
        <v>0.18</v>
      </c>
      <c r="T8721">
        <v>2.3E-3</v>
      </c>
      <c r="U8721">
        <f t="shared" si="746"/>
        <v>1.3799999999999999E-3</v>
      </c>
    </row>
    <row r="8722" spans="1:21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744"/>
        <v>4980</v>
      </c>
      <c r="J8722" s="2">
        <v>1</v>
      </c>
      <c r="K8722" s="2">
        <f t="shared" si="742"/>
        <v>17450000</v>
      </c>
      <c r="L8722" s="2">
        <v>1</v>
      </c>
      <c r="M8722" s="2">
        <f t="shared" si="743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745"/>
        <v>9</v>
      </c>
      <c r="S8722">
        <v>0.18</v>
      </c>
      <c r="T8722">
        <v>2.3E-3</v>
      </c>
      <c r="U8722">
        <f t="shared" si="746"/>
        <v>1.3799999999999999E-3</v>
      </c>
    </row>
    <row r="8723" spans="1:21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744"/>
        <v>4980</v>
      </c>
      <c r="J8723" s="2">
        <v>1</v>
      </c>
      <c r="K8723" s="2">
        <f t="shared" si="742"/>
        <v>17452000</v>
      </c>
      <c r="L8723" s="2">
        <v>1</v>
      </c>
      <c r="M8723" s="2">
        <f t="shared" si="743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745"/>
        <v>9</v>
      </c>
      <c r="S8723">
        <v>0.18</v>
      </c>
      <c r="T8723">
        <v>2.3E-3</v>
      </c>
      <c r="U8723">
        <f t="shared" si="746"/>
        <v>1.3799999999999999E-3</v>
      </c>
    </row>
    <row r="8724" spans="1:21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744"/>
        <v>4980</v>
      </c>
      <c r="J8724" s="2">
        <v>1</v>
      </c>
      <c r="K8724" s="2">
        <f t="shared" si="742"/>
        <v>17454000</v>
      </c>
      <c r="L8724" s="2">
        <v>1</v>
      </c>
      <c r="M8724" s="2">
        <f t="shared" si="743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745"/>
        <v>9</v>
      </c>
      <c r="S8724">
        <v>0.18</v>
      </c>
      <c r="T8724">
        <v>2.3E-3</v>
      </c>
      <c r="U8724">
        <f t="shared" si="746"/>
        <v>1.3799999999999999E-3</v>
      </c>
    </row>
    <row r="8725" spans="1:21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744"/>
        <v>4980</v>
      </c>
      <c r="J8725" s="2">
        <v>1</v>
      </c>
      <c r="K8725" s="2">
        <f t="shared" si="742"/>
        <v>17456000</v>
      </c>
      <c r="L8725" s="2">
        <v>1</v>
      </c>
      <c r="M8725" s="2">
        <f t="shared" si="743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745"/>
        <v>9</v>
      </c>
      <c r="S8725">
        <v>0.18</v>
      </c>
      <c r="T8725">
        <v>2.3E-3</v>
      </c>
      <c r="U8725">
        <f t="shared" si="746"/>
        <v>1.3799999999999999E-3</v>
      </c>
    </row>
    <row r="8726" spans="1:21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744"/>
        <v>4980</v>
      </c>
      <c r="J8726" s="2">
        <v>1</v>
      </c>
      <c r="K8726" s="2">
        <f t="shared" si="742"/>
        <v>17458000</v>
      </c>
      <c r="L8726" s="2">
        <v>1</v>
      </c>
      <c r="M8726" s="2">
        <f t="shared" si="743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745"/>
        <v>9</v>
      </c>
      <c r="S8726">
        <v>0.18</v>
      </c>
      <c r="T8726">
        <v>2.3E-3</v>
      </c>
      <c r="U8726">
        <f t="shared" si="746"/>
        <v>1.3799999999999999E-3</v>
      </c>
    </row>
    <row r="8727" spans="1:21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744"/>
        <v>4980</v>
      </c>
      <c r="J8727" s="2">
        <v>1</v>
      </c>
      <c r="K8727" s="2">
        <f t="shared" si="742"/>
        <v>17460000</v>
      </c>
      <c r="L8727" s="2">
        <v>1</v>
      </c>
      <c r="M8727" s="2">
        <f t="shared" si="743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745"/>
        <v>9</v>
      </c>
      <c r="S8727">
        <v>0.18</v>
      </c>
      <c r="T8727">
        <v>2.3E-3</v>
      </c>
      <c r="U8727">
        <f t="shared" si="746"/>
        <v>1.3799999999999999E-3</v>
      </c>
    </row>
    <row r="8728" spans="1:21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744"/>
        <v>4990</v>
      </c>
      <c r="J8728" s="2">
        <v>1</v>
      </c>
      <c r="K8728" s="2">
        <f t="shared" si="742"/>
        <v>17462000</v>
      </c>
      <c r="L8728" s="2">
        <v>1</v>
      </c>
      <c r="M8728" s="2">
        <f t="shared" si="743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745"/>
        <v>9</v>
      </c>
      <c r="S8728">
        <v>0.18</v>
      </c>
      <c r="T8728">
        <v>2.3E-3</v>
      </c>
      <c r="U8728">
        <f t="shared" si="746"/>
        <v>1.3799999999999999E-3</v>
      </c>
    </row>
    <row r="8729" spans="1:21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744"/>
        <v>4990</v>
      </c>
      <c r="J8729" s="2">
        <v>1</v>
      </c>
      <c r="K8729" s="2">
        <f t="shared" si="742"/>
        <v>17464000</v>
      </c>
      <c r="L8729" s="2">
        <v>1</v>
      </c>
      <c r="M8729" s="2">
        <f t="shared" si="743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745"/>
        <v>9</v>
      </c>
      <c r="S8729">
        <v>0.18</v>
      </c>
      <c r="T8729">
        <v>2.3E-3</v>
      </c>
      <c r="U8729">
        <f t="shared" si="746"/>
        <v>1.3799999999999999E-3</v>
      </c>
    </row>
    <row r="8730" spans="1:21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744"/>
        <v>4990</v>
      </c>
      <c r="J8730" s="2">
        <v>1</v>
      </c>
      <c r="K8730" s="2">
        <f t="shared" si="742"/>
        <v>17466000</v>
      </c>
      <c r="L8730" s="2">
        <v>1</v>
      </c>
      <c r="M8730" s="2">
        <f t="shared" si="743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745"/>
        <v>9</v>
      </c>
      <c r="S8730">
        <v>0.18</v>
      </c>
      <c r="T8730">
        <v>2.3E-3</v>
      </c>
      <c r="U8730">
        <f t="shared" si="746"/>
        <v>1.3799999999999999E-3</v>
      </c>
    </row>
    <row r="8731" spans="1:21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744"/>
        <v>4990</v>
      </c>
      <c r="J8731" s="2">
        <v>1</v>
      </c>
      <c r="K8731" s="2">
        <f t="shared" ref="K8731:K8794" si="747">10000+A8731*2000</f>
        <v>17468000</v>
      </c>
      <c r="L8731" s="2">
        <v>1</v>
      </c>
      <c r="M8731" s="2">
        <f t="shared" ref="M8731:M8794" si="748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745"/>
        <v>9</v>
      </c>
      <c r="S8731">
        <v>0.18</v>
      </c>
      <c r="T8731">
        <v>2.3E-3</v>
      </c>
      <c r="U8731">
        <f t="shared" si="746"/>
        <v>1.3799999999999999E-3</v>
      </c>
    </row>
    <row r="8732" spans="1:21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744"/>
        <v>4990</v>
      </c>
      <c r="J8732" s="2">
        <v>1</v>
      </c>
      <c r="K8732" s="2">
        <f t="shared" si="747"/>
        <v>17470000</v>
      </c>
      <c r="L8732" s="2">
        <v>1</v>
      </c>
      <c r="M8732" s="2">
        <f t="shared" si="748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745"/>
        <v>9</v>
      </c>
      <c r="S8732">
        <v>0.18</v>
      </c>
      <c r="T8732">
        <v>2.3E-3</v>
      </c>
      <c r="U8732">
        <f t="shared" si="746"/>
        <v>1.3799999999999999E-3</v>
      </c>
    </row>
    <row r="8733" spans="1:21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744"/>
        <v>4990</v>
      </c>
      <c r="J8733" s="2">
        <v>1</v>
      </c>
      <c r="K8733" s="2">
        <f t="shared" si="747"/>
        <v>17472000</v>
      </c>
      <c r="L8733" s="2">
        <v>1</v>
      </c>
      <c r="M8733" s="2">
        <f t="shared" si="748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745"/>
        <v>9</v>
      </c>
      <c r="S8733">
        <v>0.18</v>
      </c>
      <c r="T8733">
        <v>2.3E-3</v>
      </c>
      <c r="U8733">
        <f t="shared" si="746"/>
        <v>1.3799999999999999E-3</v>
      </c>
    </row>
    <row r="8734" spans="1:21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744"/>
        <v>4990</v>
      </c>
      <c r="J8734" s="2">
        <v>1</v>
      </c>
      <c r="K8734" s="2">
        <f t="shared" si="747"/>
        <v>17474000</v>
      </c>
      <c r="L8734" s="2">
        <v>1</v>
      </c>
      <c r="M8734" s="2">
        <f t="shared" si="748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745"/>
        <v>9</v>
      </c>
      <c r="S8734">
        <v>0.18</v>
      </c>
      <c r="T8734">
        <v>2.3E-3</v>
      </c>
      <c r="U8734">
        <f t="shared" si="746"/>
        <v>1.3799999999999999E-3</v>
      </c>
    </row>
    <row r="8735" spans="1:21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744"/>
        <v>4990</v>
      </c>
      <c r="J8735" s="2">
        <v>1</v>
      </c>
      <c r="K8735" s="2">
        <f t="shared" si="747"/>
        <v>17476000</v>
      </c>
      <c r="L8735" s="2">
        <v>1</v>
      </c>
      <c r="M8735" s="2">
        <f t="shared" si="748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745"/>
        <v>9</v>
      </c>
      <c r="S8735">
        <v>0.18</v>
      </c>
      <c r="T8735">
        <v>2.3E-3</v>
      </c>
      <c r="U8735">
        <f t="shared" si="746"/>
        <v>1.3799999999999999E-3</v>
      </c>
    </row>
    <row r="8736" spans="1:21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744"/>
        <v>4990</v>
      </c>
      <c r="J8736" s="2">
        <v>1</v>
      </c>
      <c r="K8736" s="2">
        <f t="shared" si="747"/>
        <v>17478000</v>
      </c>
      <c r="L8736" s="2">
        <v>1</v>
      </c>
      <c r="M8736" s="2">
        <f t="shared" si="748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745"/>
        <v>9</v>
      </c>
      <c r="S8736">
        <v>0.18</v>
      </c>
      <c r="T8736">
        <v>2.3E-3</v>
      </c>
      <c r="U8736">
        <f t="shared" si="746"/>
        <v>1.3799999999999999E-3</v>
      </c>
    </row>
    <row r="8737" spans="1:21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744"/>
        <v>4990</v>
      </c>
      <c r="J8737" s="2">
        <v>1</v>
      </c>
      <c r="K8737" s="2">
        <f t="shared" si="747"/>
        <v>17480000</v>
      </c>
      <c r="L8737" s="2">
        <v>1</v>
      </c>
      <c r="M8737" s="2">
        <f t="shared" si="748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745"/>
        <v>9</v>
      </c>
      <c r="S8737">
        <v>0.18</v>
      </c>
      <c r="T8737">
        <v>2.3E-3</v>
      </c>
      <c r="U8737">
        <f t="shared" si="746"/>
        <v>1.3799999999999999E-3</v>
      </c>
    </row>
    <row r="8738" spans="1:21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744"/>
        <v>4990</v>
      </c>
      <c r="J8738" s="2">
        <v>1</v>
      </c>
      <c r="K8738" s="2">
        <f t="shared" si="747"/>
        <v>17482000</v>
      </c>
      <c r="L8738" s="2">
        <v>1</v>
      </c>
      <c r="M8738" s="2">
        <f t="shared" si="748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745"/>
        <v>9</v>
      </c>
      <c r="S8738">
        <v>0.18</v>
      </c>
      <c r="T8738">
        <v>2.3E-3</v>
      </c>
      <c r="U8738">
        <f t="shared" si="746"/>
        <v>1.3799999999999999E-3</v>
      </c>
    </row>
    <row r="8739" spans="1:21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744"/>
        <v>4990</v>
      </c>
      <c r="J8739" s="2">
        <v>1</v>
      </c>
      <c r="K8739" s="2">
        <f t="shared" si="747"/>
        <v>17484000</v>
      </c>
      <c r="L8739" s="2">
        <v>1</v>
      </c>
      <c r="M8739" s="2">
        <f t="shared" si="748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745"/>
        <v>9</v>
      </c>
      <c r="S8739">
        <v>0.18</v>
      </c>
      <c r="T8739">
        <v>2.3E-3</v>
      </c>
      <c r="U8739">
        <f t="shared" si="746"/>
        <v>1.3799999999999999E-3</v>
      </c>
    </row>
    <row r="8740" spans="1:21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744"/>
        <v>4990</v>
      </c>
      <c r="J8740" s="2">
        <v>1</v>
      </c>
      <c r="K8740" s="2">
        <f t="shared" si="747"/>
        <v>17486000</v>
      </c>
      <c r="L8740" s="2">
        <v>1</v>
      </c>
      <c r="M8740" s="2">
        <f t="shared" si="748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745"/>
        <v>9</v>
      </c>
      <c r="S8740">
        <v>0.18</v>
      </c>
      <c r="T8740">
        <v>2.3E-3</v>
      </c>
      <c r="U8740">
        <f t="shared" si="746"/>
        <v>1.3799999999999999E-3</v>
      </c>
    </row>
    <row r="8741" spans="1:21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744"/>
        <v>4990</v>
      </c>
      <c r="J8741" s="2">
        <v>1</v>
      </c>
      <c r="K8741" s="2">
        <f t="shared" si="747"/>
        <v>17488000</v>
      </c>
      <c r="L8741" s="2">
        <v>1</v>
      </c>
      <c r="M8741" s="2">
        <f t="shared" si="748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745"/>
        <v>9</v>
      </c>
      <c r="S8741">
        <v>0.18</v>
      </c>
      <c r="T8741">
        <v>2.3E-3</v>
      </c>
      <c r="U8741">
        <f t="shared" si="746"/>
        <v>1.3799999999999999E-3</v>
      </c>
    </row>
    <row r="8742" spans="1:21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744"/>
        <v>4990</v>
      </c>
      <c r="J8742" s="2">
        <v>1</v>
      </c>
      <c r="K8742" s="2">
        <f t="shared" si="747"/>
        <v>17490000</v>
      </c>
      <c r="L8742" s="2">
        <v>1</v>
      </c>
      <c r="M8742" s="2">
        <f t="shared" si="748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745"/>
        <v>9</v>
      </c>
      <c r="S8742">
        <v>0.18</v>
      </c>
      <c r="T8742">
        <v>2.3E-3</v>
      </c>
      <c r="U8742">
        <f t="shared" si="746"/>
        <v>1.3799999999999999E-3</v>
      </c>
    </row>
    <row r="8743" spans="1:21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744"/>
        <v>4990</v>
      </c>
      <c r="J8743" s="2">
        <v>1</v>
      </c>
      <c r="K8743" s="2">
        <f t="shared" si="747"/>
        <v>17492000</v>
      </c>
      <c r="L8743" s="2">
        <v>1</v>
      </c>
      <c r="M8743" s="2">
        <f t="shared" si="748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745"/>
        <v>9</v>
      </c>
      <c r="S8743">
        <v>0.18</v>
      </c>
      <c r="T8743">
        <v>2.3E-3</v>
      </c>
      <c r="U8743">
        <f t="shared" si="746"/>
        <v>1.3799999999999999E-3</v>
      </c>
    </row>
    <row r="8744" spans="1:21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744"/>
        <v>4990</v>
      </c>
      <c r="J8744" s="2">
        <v>1</v>
      </c>
      <c r="K8744" s="2">
        <f t="shared" si="747"/>
        <v>17494000</v>
      </c>
      <c r="L8744" s="2">
        <v>1</v>
      </c>
      <c r="M8744" s="2">
        <f t="shared" si="748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745"/>
        <v>9</v>
      </c>
      <c r="S8744">
        <v>0.18</v>
      </c>
      <c r="T8744">
        <v>2.3E-3</v>
      </c>
      <c r="U8744">
        <f t="shared" si="746"/>
        <v>1.3799999999999999E-3</v>
      </c>
    </row>
    <row r="8745" spans="1:21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744"/>
        <v>4990</v>
      </c>
      <c r="J8745" s="2">
        <v>1</v>
      </c>
      <c r="K8745" s="2">
        <f t="shared" si="747"/>
        <v>17496000</v>
      </c>
      <c r="L8745" s="2">
        <v>1</v>
      </c>
      <c r="M8745" s="2">
        <f t="shared" si="748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745"/>
        <v>9</v>
      </c>
      <c r="S8745">
        <v>0.18</v>
      </c>
      <c r="T8745">
        <v>2.3E-3</v>
      </c>
      <c r="U8745">
        <f t="shared" si="746"/>
        <v>1.3799999999999999E-3</v>
      </c>
    </row>
    <row r="8746" spans="1:21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744"/>
        <v>4990</v>
      </c>
      <c r="J8746" s="2">
        <v>1</v>
      </c>
      <c r="K8746" s="2">
        <f t="shared" si="747"/>
        <v>17498000</v>
      </c>
      <c r="L8746" s="2">
        <v>1</v>
      </c>
      <c r="M8746" s="2">
        <f t="shared" si="748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745"/>
        <v>9</v>
      </c>
      <c r="S8746">
        <v>0.18</v>
      </c>
      <c r="T8746">
        <v>2.3E-3</v>
      </c>
      <c r="U8746">
        <f t="shared" si="746"/>
        <v>1.3799999999999999E-3</v>
      </c>
    </row>
    <row r="8747" spans="1:21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744"/>
        <v>4990</v>
      </c>
      <c r="J8747" s="2">
        <v>1</v>
      </c>
      <c r="K8747" s="2">
        <f t="shared" si="747"/>
        <v>17500000</v>
      </c>
      <c r="L8747" s="2">
        <v>1</v>
      </c>
      <c r="M8747" s="2">
        <f t="shared" si="748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745"/>
        <v>9</v>
      </c>
      <c r="S8747">
        <v>0.18</v>
      </c>
      <c r="T8747">
        <v>2.3E-3</v>
      </c>
      <c r="U8747">
        <f t="shared" si="746"/>
        <v>1.3799999999999999E-3</v>
      </c>
    </row>
    <row r="8748" spans="1:21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744"/>
        <v>4990</v>
      </c>
      <c r="J8748" s="2">
        <v>1</v>
      </c>
      <c r="K8748" s="2">
        <f t="shared" si="747"/>
        <v>17502000</v>
      </c>
      <c r="L8748" s="2">
        <v>1</v>
      </c>
      <c r="M8748" s="2">
        <f t="shared" si="748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745"/>
        <v>9</v>
      </c>
      <c r="S8748">
        <v>0.18</v>
      </c>
      <c r="T8748">
        <v>2.3E-3</v>
      </c>
      <c r="U8748">
        <f t="shared" si="746"/>
        <v>1.3799999999999999E-3</v>
      </c>
    </row>
    <row r="8749" spans="1:21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744"/>
        <v>4990</v>
      </c>
      <c r="J8749" s="2">
        <v>1</v>
      </c>
      <c r="K8749" s="2">
        <f t="shared" si="747"/>
        <v>17504000</v>
      </c>
      <c r="L8749" s="2">
        <v>1</v>
      </c>
      <c r="M8749" s="2">
        <f t="shared" si="748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745"/>
        <v>9</v>
      </c>
      <c r="S8749">
        <v>0.18</v>
      </c>
      <c r="T8749">
        <v>2.3E-3</v>
      </c>
      <c r="U8749">
        <f t="shared" si="746"/>
        <v>1.3799999999999999E-3</v>
      </c>
    </row>
    <row r="8750" spans="1:21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744"/>
        <v>4990</v>
      </c>
      <c r="J8750" s="2">
        <v>1</v>
      </c>
      <c r="K8750" s="2">
        <f t="shared" si="747"/>
        <v>17506000</v>
      </c>
      <c r="L8750" s="2">
        <v>1</v>
      </c>
      <c r="M8750" s="2">
        <f t="shared" si="748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745"/>
        <v>9</v>
      </c>
      <c r="S8750">
        <v>0.18</v>
      </c>
      <c r="T8750">
        <v>2.3E-3</v>
      </c>
      <c r="U8750">
        <f t="shared" si="746"/>
        <v>1.3799999999999999E-3</v>
      </c>
    </row>
    <row r="8751" spans="1:21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744"/>
        <v>4990</v>
      </c>
      <c r="J8751" s="2">
        <v>1</v>
      </c>
      <c r="K8751" s="2">
        <f t="shared" si="747"/>
        <v>17508000</v>
      </c>
      <c r="L8751" s="2">
        <v>1</v>
      </c>
      <c r="M8751" s="2">
        <f t="shared" si="748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745"/>
        <v>9</v>
      </c>
      <c r="S8751">
        <v>0.18</v>
      </c>
      <c r="T8751">
        <v>2.3E-3</v>
      </c>
      <c r="U8751">
        <f t="shared" si="746"/>
        <v>1.3799999999999999E-3</v>
      </c>
    </row>
    <row r="8752" spans="1:21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744"/>
        <v>4990</v>
      </c>
      <c r="J8752" s="2">
        <v>1</v>
      </c>
      <c r="K8752" s="2">
        <f t="shared" si="747"/>
        <v>17510000</v>
      </c>
      <c r="L8752" s="2">
        <v>1</v>
      </c>
      <c r="M8752" s="2">
        <f t="shared" si="748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745"/>
        <v>9</v>
      </c>
      <c r="S8752">
        <v>0.18</v>
      </c>
      <c r="T8752">
        <v>2.3E-3</v>
      </c>
      <c r="U8752">
        <f t="shared" si="746"/>
        <v>1.3799999999999999E-3</v>
      </c>
    </row>
    <row r="8753" spans="1:21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744"/>
        <v>5000</v>
      </c>
      <c r="I8753" s="1"/>
      <c r="J8753" s="1">
        <v>1</v>
      </c>
      <c r="K8753" s="1">
        <f t="shared" si="747"/>
        <v>17512000</v>
      </c>
      <c r="L8753" s="1">
        <v>1</v>
      </c>
      <c r="M8753" s="1">
        <f t="shared" si="748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745"/>
        <v>9</v>
      </c>
      <c r="S8753">
        <v>0.18</v>
      </c>
      <c r="T8753">
        <v>2.3E-3</v>
      </c>
      <c r="U8753">
        <f t="shared" si="746"/>
        <v>1.3799999999999999E-3</v>
      </c>
    </row>
    <row r="8754" spans="1:21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744"/>
        <v>5000</v>
      </c>
      <c r="I8754" s="1"/>
      <c r="J8754" s="1">
        <v>1</v>
      </c>
      <c r="K8754" s="1">
        <f t="shared" si="747"/>
        <v>17514000</v>
      </c>
      <c r="L8754" s="1">
        <v>1</v>
      </c>
      <c r="M8754" s="1">
        <f t="shared" si="748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745"/>
        <v>9</v>
      </c>
      <c r="S8754">
        <v>0.18</v>
      </c>
      <c r="T8754">
        <v>2.3E-3</v>
      </c>
      <c r="U8754">
        <f t="shared" si="746"/>
        <v>1.3799999999999999E-3</v>
      </c>
    </row>
    <row r="8755" spans="1:21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744"/>
        <v>5000</v>
      </c>
      <c r="I8755" s="1"/>
      <c r="J8755" s="1">
        <v>1</v>
      </c>
      <c r="K8755" s="1">
        <f t="shared" si="747"/>
        <v>17516000</v>
      </c>
      <c r="L8755" s="1">
        <v>1</v>
      </c>
      <c r="M8755" s="1">
        <f t="shared" si="748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745"/>
        <v>9</v>
      </c>
      <c r="S8755">
        <v>0.18</v>
      </c>
      <c r="T8755">
        <v>2.3E-3</v>
      </c>
      <c r="U8755">
        <f t="shared" si="746"/>
        <v>1.3799999999999999E-3</v>
      </c>
    </row>
    <row r="8756" spans="1:21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744"/>
        <v>5000</v>
      </c>
      <c r="I8756" s="1"/>
      <c r="J8756" s="1">
        <v>1</v>
      </c>
      <c r="K8756" s="1">
        <f t="shared" si="747"/>
        <v>17518000</v>
      </c>
      <c r="L8756" s="1">
        <v>1</v>
      </c>
      <c r="M8756" s="1">
        <f t="shared" si="748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745"/>
        <v>9</v>
      </c>
      <c r="S8756">
        <v>0.18</v>
      </c>
      <c r="T8756">
        <v>2.3E-3</v>
      </c>
      <c r="U8756">
        <f t="shared" si="746"/>
        <v>1.3799999999999999E-3</v>
      </c>
    </row>
    <row r="8757" spans="1:21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744"/>
        <v>5000</v>
      </c>
      <c r="I8757" s="1"/>
      <c r="J8757" s="1">
        <v>1</v>
      </c>
      <c r="K8757" s="1">
        <f t="shared" si="747"/>
        <v>17520000</v>
      </c>
      <c r="L8757" s="1">
        <v>1</v>
      </c>
      <c r="M8757" s="1">
        <f t="shared" si="748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745"/>
        <v>9</v>
      </c>
      <c r="S8757">
        <v>0.18</v>
      </c>
      <c r="T8757">
        <v>2.3E-3</v>
      </c>
      <c r="U8757">
        <f t="shared" si="746"/>
        <v>1.3799999999999999E-3</v>
      </c>
    </row>
    <row r="8758" spans="1:21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744"/>
        <v>5000</v>
      </c>
      <c r="I8758" s="1"/>
      <c r="J8758" s="1">
        <v>1</v>
      </c>
      <c r="K8758" s="1">
        <f t="shared" si="747"/>
        <v>17522000</v>
      </c>
      <c r="L8758" s="1">
        <v>1</v>
      </c>
      <c r="M8758" s="1">
        <f t="shared" si="748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745"/>
        <v>9</v>
      </c>
      <c r="S8758">
        <v>0.18</v>
      </c>
      <c r="T8758">
        <v>2.3E-3</v>
      </c>
      <c r="U8758">
        <f t="shared" si="746"/>
        <v>1.3799999999999999E-3</v>
      </c>
    </row>
    <row r="8759" spans="1:21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744"/>
        <v>5000</v>
      </c>
      <c r="I8759" s="1"/>
      <c r="J8759" s="1">
        <v>1</v>
      </c>
      <c r="K8759" s="1">
        <f t="shared" si="747"/>
        <v>17524000</v>
      </c>
      <c r="L8759" s="1">
        <v>1</v>
      </c>
      <c r="M8759" s="1">
        <f t="shared" si="748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745"/>
        <v>9</v>
      </c>
      <c r="S8759">
        <v>0.18</v>
      </c>
      <c r="T8759">
        <v>2.3E-3</v>
      </c>
      <c r="U8759">
        <f t="shared" si="746"/>
        <v>1.3799999999999999E-3</v>
      </c>
    </row>
    <row r="8760" spans="1:21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744"/>
        <v>5000</v>
      </c>
      <c r="I8760" s="1"/>
      <c r="J8760" s="1">
        <v>1</v>
      </c>
      <c r="K8760" s="1">
        <f t="shared" si="747"/>
        <v>17526000</v>
      </c>
      <c r="L8760" s="1">
        <v>1</v>
      </c>
      <c r="M8760" s="1">
        <f t="shared" si="748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745"/>
        <v>9</v>
      </c>
      <c r="S8760">
        <v>0.18</v>
      </c>
      <c r="T8760">
        <v>2.3E-3</v>
      </c>
      <c r="U8760">
        <f t="shared" si="746"/>
        <v>1.3799999999999999E-3</v>
      </c>
    </row>
    <row r="8761" spans="1:21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744"/>
        <v>5000</v>
      </c>
      <c r="I8761" s="1"/>
      <c r="J8761" s="1">
        <v>1</v>
      </c>
      <c r="K8761" s="1">
        <f t="shared" si="747"/>
        <v>17528000</v>
      </c>
      <c r="L8761" s="1">
        <v>1</v>
      </c>
      <c r="M8761" s="1">
        <f t="shared" si="748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745"/>
        <v>9</v>
      </c>
      <c r="S8761">
        <v>0.18</v>
      </c>
      <c r="T8761">
        <v>2.3E-3</v>
      </c>
      <c r="U8761">
        <f t="shared" si="746"/>
        <v>1.3799999999999999E-3</v>
      </c>
    </row>
    <row r="8762" spans="1:21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744"/>
        <v>5000</v>
      </c>
      <c r="I8762" s="1"/>
      <c r="J8762" s="1">
        <v>1</v>
      </c>
      <c r="K8762" s="1">
        <f t="shared" si="747"/>
        <v>17530000</v>
      </c>
      <c r="L8762" s="1">
        <v>1</v>
      </c>
      <c r="M8762" s="1">
        <f t="shared" si="748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745"/>
        <v>9</v>
      </c>
      <c r="S8762">
        <v>0.18</v>
      </c>
      <c r="T8762">
        <v>2.3E-3</v>
      </c>
      <c r="U8762">
        <f t="shared" si="746"/>
        <v>1.3799999999999999E-3</v>
      </c>
    </row>
    <row r="8763" spans="1:21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744"/>
        <v>5000</v>
      </c>
      <c r="I8763" s="1"/>
      <c r="J8763" s="1">
        <v>1</v>
      </c>
      <c r="K8763" s="1">
        <f t="shared" si="747"/>
        <v>17532000</v>
      </c>
      <c r="L8763" s="1">
        <v>1</v>
      </c>
      <c r="M8763" s="1">
        <f t="shared" si="748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745"/>
        <v>9</v>
      </c>
      <c r="S8763">
        <v>0.18</v>
      </c>
      <c r="T8763">
        <v>2.3E-3</v>
      </c>
      <c r="U8763">
        <f t="shared" si="746"/>
        <v>1.3799999999999999E-3</v>
      </c>
    </row>
    <row r="8764" spans="1:21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749">ROUNDDOWN(A8763/50*20+1500,-1)</f>
        <v>5000</v>
      </c>
      <c r="I8764" s="1"/>
      <c r="J8764" s="1">
        <v>1</v>
      </c>
      <c r="K8764" s="1">
        <f t="shared" si="747"/>
        <v>17534000</v>
      </c>
      <c r="L8764" s="1">
        <v>1</v>
      </c>
      <c r="M8764" s="1">
        <f t="shared" si="748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745"/>
        <v>9</v>
      </c>
      <c r="S8764">
        <v>0.18</v>
      </c>
      <c r="T8764">
        <v>2.3E-3</v>
      </c>
      <c r="U8764">
        <f t="shared" si="746"/>
        <v>1.3799999999999999E-3</v>
      </c>
    </row>
    <row r="8765" spans="1:21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749"/>
        <v>5000</v>
      </c>
      <c r="I8765" s="1"/>
      <c r="J8765" s="1">
        <v>1</v>
      </c>
      <c r="K8765" s="1">
        <f t="shared" si="747"/>
        <v>17536000</v>
      </c>
      <c r="L8765" s="1">
        <v>1</v>
      </c>
      <c r="M8765" s="1">
        <f t="shared" si="748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745"/>
        <v>9</v>
      </c>
      <c r="S8765">
        <v>0.18</v>
      </c>
      <c r="T8765">
        <v>2.3E-3</v>
      </c>
      <c r="U8765">
        <f t="shared" si="746"/>
        <v>1.3799999999999999E-3</v>
      </c>
    </row>
    <row r="8766" spans="1:21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749"/>
        <v>5000</v>
      </c>
      <c r="I8766" s="1"/>
      <c r="J8766" s="1">
        <v>1</v>
      </c>
      <c r="K8766" s="1">
        <f t="shared" si="747"/>
        <v>17538000</v>
      </c>
      <c r="L8766" s="1">
        <v>1</v>
      </c>
      <c r="M8766" s="1">
        <f t="shared" si="748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745"/>
        <v>9</v>
      </c>
      <c r="S8766">
        <v>0.18</v>
      </c>
      <c r="T8766">
        <v>2.3E-3</v>
      </c>
      <c r="U8766">
        <f t="shared" si="746"/>
        <v>1.3799999999999999E-3</v>
      </c>
    </row>
    <row r="8767" spans="1:21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749"/>
        <v>5000</v>
      </c>
      <c r="I8767" s="1"/>
      <c r="J8767" s="1">
        <v>1</v>
      </c>
      <c r="K8767" s="1">
        <f t="shared" si="747"/>
        <v>17540000</v>
      </c>
      <c r="L8767" s="1">
        <v>1</v>
      </c>
      <c r="M8767" s="1">
        <f t="shared" si="748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745"/>
        <v>9</v>
      </c>
      <c r="S8767">
        <v>0.18</v>
      </c>
      <c r="T8767">
        <v>2.3E-3</v>
      </c>
      <c r="U8767">
        <f t="shared" si="746"/>
        <v>1.3799999999999999E-3</v>
      </c>
    </row>
    <row r="8768" spans="1:21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749"/>
        <v>5000</v>
      </c>
      <c r="I8768" s="1"/>
      <c r="J8768" s="1">
        <v>1</v>
      </c>
      <c r="K8768" s="1">
        <f t="shared" si="747"/>
        <v>17542000</v>
      </c>
      <c r="L8768" s="1">
        <v>1</v>
      </c>
      <c r="M8768" s="1">
        <f t="shared" si="748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745"/>
        <v>9</v>
      </c>
      <c r="S8768">
        <v>0.18</v>
      </c>
      <c r="T8768">
        <v>2.3E-3</v>
      </c>
      <c r="U8768">
        <f t="shared" si="746"/>
        <v>1.3799999999999999E-3</v>
      </c>
    </row>
    <row r="8769" spans="1:21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749"/>
        <v>5000</v>
      </c>
      <c r="I8769" s="1"/>
      <c r="J8769" s="1">
        <v>1</v>
      </c>
      <c r="K8769" s="1">
        <f t="shared" si="747"/>
        <v>17544000</v>
      </c>
      <c r="L8769" s="1">
        <v>1</v>
      </c>
      <c r="M8769" s="1">
        <f t="shared" si="748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745"/>
        <v>9</v>
      </c>
      <c r="S8769">
        <v>0.18</v>
      </c>
      <c r="T8769">
        <v>2.3E-3</v>
      </c>
      <c r="U8769">
        <f t="shared" si="746"/>
        <v>1.3799999999999999E-3</v>
      </c>
    </row>
    <row r="8770" spans="1:21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749"/>
        <v>5000</v>
      </c>
      <c r="I8770" s="1"/>
      <c r="J8770" s="1">
        <v>1</v>
      </c>
      <c r="K8770" s="1">
        <f t="shared" si="747"/>
        <v>17546000</v>
      </c>
      <c r="L8770" s="1">
        <v>1</v>
      </c>
      <c r="M8770" s="1">
        <f t="shared" si="748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745"/>
        <v>9</v>
      </c>
      <c r="S8770">
        <v>0.18</v>
      </c>
      <c r="T8770">
        <v>2.3E-3</v>
      </c>
      <c r="U8770">
        <f t="shared" si="746"/>
        <v>1.3799999999999999E-3</v>
      </c>
    </row>
    <row r="8771" spans="1:21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749"/>
        <v>5000</v>
      </c>
      <c r="I8771" s="1"/>
      <c r="J8771" s="1">
        <v>1</v>
      </c>
      <c r="K8771" s="1">
        <f t="shared" si="747"/>
        <v>17548000</v>
      </c>
      <c r="L8771" s="1">
        <v>1</v>
      </c>
      <c r="M8771" s="1">
        <f t="shared" si="748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750">QUOTIENT(A8771,1000)+1</f>
        <v>9</v>
      </c>
      <c r="S8771">
        <v>0.18</v>
      </c>
      <c r="T8771">
        <v>2.3E-3</v>
      </c>
      <c r="U8771">
        <f t="shared" si="746"/>
        <v>1.3799999999999999E-3</v>
      </c>
    </row>
    <row r="8772" spans="1:21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749"/>
        <v>5000</v>
      </c>
      <c r="I8772" s="1"/>
      <c r="J8772" s="1">
        <v>1</v>
      </c>
      <c r="K8772" s="1">
        <f t="shared" si="747"/>
        <v>17550000</v>
      </c>
      <c r="L8772" s="1">
        <v>1</v>
      </c>
      <c r="M8772" s="1">
        <f t="shared" si="748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750"/>
        <v>9</v>
      </c>
      <c r="S8772">
        <v>0.18</v>
      </c>
      <c r="T8772">
        <v>2.3E-3</v>
      </c>
      <c r="U8772">
        <f t="shared" ref="U8772:U8835" si="751">T8772*0.6</f>
        <v>1.3799999999999999E-3</v>
      </c>
    </row>
    <row r="8773" spans="1:21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749"/>
        <v>5000</v>
      </c>
      <c r="I8773" s="1"/>
      <c r="J8773" s="1">
        <v>1</v>
      </c>
      <c r="K8773" s="1">
        <f t="shared" si="747"/>
        <v>17552000</v>
      </c>
      <c r="L8773" s="1">
        <v>1</v>
      </c>
      <c r="M8773" s="1">
        <f t="shared" si="748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750"/>
        <v>9</v>
      </c>
      <c r="S8773">
        <v>0.18</v>
      </c>
      <c r="T8773">
        <v>2.3E-3</v>
      </c>
      <c r="U8773">
        <f t="shared" si="751"/>
        <v>1.3799999999999999E-3</v>
      </c>
    </row>
    <row r="8774" spans="1:21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749"/>
        <v>5000</v>
      </c>
      <c r="I8774" s="1"/>
      <c r="J8774" s="1">
        <v>1</v>
      </c>
      <c r="K8774" s="1">
        <f t="shared" si="747"/>
        <v>17554000</v>
      </c>
      <c r="L8774" s="1">
        <v>1</v>
      </c>
      <c r="M8774" s="1">
        <f t="shared" si="748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750"/>
        <v>9</v>
      </c>
      <c r="S8774">
        <v>0.18</v>
      </c>
      <c r="T8774">
        <v>2.3E-3</v>
      </c>
      <c r="U8774">
        <f t="shared" si="751"/>
        <v>1.3799999999999999E-3</v>
      </c>
    </row>
    <row r="8775" spans="1:21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749"/>
        <v>5000</v>
      </c>
      <c r="I8775" s="1"/>
      <c r="J8775" s="1">
        <v>1</v>
      </c>
      <c r="K8775" s="1">
        <f t="shared" si="747"/>
        <v>17556000</v>
      </c>
      <c r="L8775" s="1">
        <v>1</v>
      </c>
      <c r="M8775" s="1">
        <f t="shared" si="748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750"/>
        <v>9</v>
      </c>
      <c r="S8775">
        <v>0.18</v>
      </c>
      <c r="T8775">
        <v>2.3E-3</v>
      </c>
      <c r="U8775">
        <f t="shared" si="751"/>
        <v>1.3799999999999999E-3</v>
      </c>
    </row>
    <row r="8776" spans="1:21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749"/>
        <v>5000</v>
      </c>
      <c r="I8776" s="1"/>
      <c r="J8776" s="1">
        <v>1</v>
      </c>
      <c r="K8776" s="1">
        <f t="shared" si="747"/>
        <v>17558000</v>
      </c>
      <c r="L8776" s="1">
        <v>1</v>
      </c>
      <c r="M8776" s="1">
        <f t="shared" si="748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750"/>
        <v>9</v>
      </c>
      <c r="S8776">
        <v>0.18</v>
      </c>
      <c r="T8776">
        <v>2.3E-3</v>
      </c>
      <c r="U8776">
        <f t="shared" si="751"/>
        <v>1.3799999999999999E-3</v>
      </c>
    </row>
    <row r="8777" spans="1:21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749"/>
        <v>5000</v>
      </c>
      <c r="I8777" s="1"/>
      <c r="J8777" s="1">
        <v>1</v>
      </c>
      <c r="K8777" s="1">
        <f t="shared" si="747"/>
        <v>17560000</v>
      </c>
      <c r="L8777" s="1">
        <v>1</v>
      </c>
      <c r="M8777" s="1">
        <f t="shared" si="748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750"/>
        <v>9</v>
      </c>
      <c r="S8777">
        <v>0.18</v>
      </c>
      <c r="T8777">
        <v>2.3E-3</v>
      </c>
      <c r="U8777">
        <f t="shared" si="751"/>
        <v>1.3799999999999999E-3</v>
      </c>
    </row>
    <row r="8778" spans="1:21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749"/>
        <v>5010</v>
      </c>
      <c r="I8778" s="1"/>
      <c r="J8778" s="1">
        <v>1</v>
      </c>
      <c r="K8778" s="1">
        <f t="shared" si="747"/>
        <v>17562000</v>
      </c>
      <c r="L8778" s="1">
        <v>1</v>
      </c>
      <c r="M8778" s="1">
        <f t="shared" si="748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750"/>
        <v>9</v>
      </c>
      <c r="S8778">
        <v>0.18</v>
      </c>
      <c r="T8778">
        <v>2.3E-3</v>
      </c>
      <c r="U8778">
        <f t="shared" si="751"/>
        <v>1.3799999999999999E-3</v>
      </c>
    </row>
    <row r="8779" spans="1:21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749"/>
        <v>5010</v>
      </c>
      <c r="I8779" s="1"/>
      <c r="J8779" s="1">
        <v>1</v>
      </c>
      <c r="K8779" s="1">
        <f t="shared" si="747"/>
        <v>17564000</v>
      </c>
      <c r="L8779" s="1">
        <v>1</v>
      </c>
      <c r="M8779" s="1">
        <f t="shared" si="748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750"/>
        <v>9</v>
      </c>
      <c r="S8779">
        <v>0.18</v>
      </c>
      <c r="T8779">
        <v>2.3E-3</v>
      </c>
      <c r="U8779">
        <f t="shared" si="751"/>
        <v>1.3799999999999999E-3</v>
      </c>
    </row>
    <row r="8780" spans="1:21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749"/>
        <v>5010</v>
      </c>
      <c r="I8780" s="1"/>
      <c r="J8780" s="1">
        <v>1</v>
      </c>
      <c r="K8780" s="1">
        <f t="shared" si="747"/>
        <v>17566000</v>
      </c>
      <c r="L8780" s="1">
        <v>1</v>
      </c>
      <c r="M8780" s="1">
        <f t="shared" si="748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750"/>
        <v>9</v>
      </c>
      <c r="S8780">
        <v>0.18</v>
      </c>
      <c r="T8780">
        <v>2.3E-3</v>
      </c>
      <c r="U8780">
        <f t="shared" si="751"/>
        <v>1.3799999999999999E-3</v>
      </c>
    </row>
    <row r="8781" spans="1:21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749"/>
        <v>5010</v>
      </c>
      <c r="I8781" s="1"/>
      <c r="J8781" s="1">
        <v>1</v>
      </c>
      <c r="K8781" s="1">
        <f t="shared" si="747"/>
        <v>17568000</v>
      </c>
      <c r="L8781" s="1">
        <v>1</v>
      </c>
      <c r="M8781" s="1">
        <f t="shared" si="748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750"/>
        <v>9</v>
      </c>
      <c r="S8781">
        <v>0.18</v>
      </c>
      <c r="T8781">
        <v>2.3E-3</v>
      </c>
      <c r="U8781">
        <f t="shared" si="751"/>
        <v>1.3799999999999999E-3</v>
      </c>
    </row>
    <row r="8782" spans="1:21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749"/>
        <v>5010</v>
      </c>
      <c r="I8782" s="1"/>
      <c r="J8782" s="1">
        <v>1</v>
      </c>
      <c r="K8782" s="1">
        <f t="shared" si="747"/>
        <v>17570000</v>
      </c>
      <c r="L8782" s="1">
        <v>1</v>
      </c>
      <c r="M8782" s="1">
        <f t="shared" si="748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750"/>
        <v>9</v>
      </c>
      <c r="S8782">
        <v>0.18</v>
      </c>
      <c r="T8782">
        <v>2.3E-3</v>
      </c>
      <c r="U8782">
        <f t="shared" si="751"/>
        <v>1.3799999999999999E-3</v>
      </c>
    </row>
    <row r="8783" spans="1:21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749"/>
        <v>5010</v>
      </c>
      <c r="I8783" s="1"/>
      <c r="J8783" s="1">
        <v>1</v>
      </c>
      <c r="K8783" s="1">
        <f t="shared" si="747"/>
        <v>17572000</v>
      </c>
      <c r="L8783" s="1">
        <v>1</v>
      </c>
      <c r="M8783" s="1">
        <f t="shared" si="748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750"/>
        <v>9</v>
      </c>
      <c r="S8783">
        <v>0.18</v>
      </c>
      <c r="T8783">
        <v>2.3E-3</v>
      </c>
      <c r="U8783">
        <f t="shared" si="751"/>
        <v>1.3799999999999999E-3</v>
      </c>
    </row>
    <row r="8784" spans="1:21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749"/>
        <v>5010</v>
      </c>
      <c r="I8784" s="1"/>
      <c r="J8784" s="1">
        <v>1</v>
      </c>
      <c r="K8784" s="1">
        <f t="shared" si="747"/>
        <v>17574000</v>
      </c>
      <c r="L8784" s="1">
        <v>1</v>
      </c>
      <c r="M8784" s="1">
        <f t="shared" si="748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750"/>
        <v>9</v>
      </c>
      <c r="S8784">
        <v>0.18</v>
      </c>
      <c r="T8784">
        <v>2.3E-3</v>
      </c>
      <c r="U8784">
        <f t="shared" si="751"/>
        <v>1.3799999999999999E-3</v>
      </c>
    </row>
    <row r="8785" spans="1:21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749"/>
        <v>5010</v>
      </c>
      <c r="I8785" s="1"/>
      <c r="J8785" s="1">
        <v>1</v>
      </c>
      <c r="K8785" s="1">
        <f t="shared" si="747"/>
        <v>17576000</v>
      </c>
      <c r="L8785" s="1">
        <v>1</v>
      </c>
      <c r="M8785" s="1">
        <f t="shared" si="748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750"/>
        <v>9</v>
      </c>
      <c r="S8785">
        <v>0.18</v>
      </c>
      <c r="T8785">
        <v>2.3E-3</v>
      </c>
      <c r="U8785">
        <f t="shared" si="751"/>
        <v>1.3799999999999999E-3</v>
      </c>
    </row>
    <row r="8786" spans="1:21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749"/>
        <v>5010</v>
      </c>
      <c r="I8786" s="1"/>
      <c r="J8786" s="1">
        <v>1</v>
      </c>
      <c r="K8786" s="1">
        <f t="shared" si="747"/>
        <v>17578000</v>
      </c>
      <c r="L8786" s="1">
        <v>1</v>
      </c>
      <c r="M8786" s="1">
        <f t="shared" si="748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750"/>
        <v>9</v>
      </c>
      <c r="S8786">
        <v>0.18</v>
      </c>
      <c r="T8786">
        <v>2.3E-3</v>
      </c>
      <c r="U8786">
        <f t="shared" si="751"/>
        <v>1.3799999999999999E-3</v>
      </c>
    </row>
    <row r="8787" spans="1:21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749"/>
        <v>5010</v>
      </c>
      <c r="I8787" s="1"/>
      <c r="J8787" s="1">
        <v>1</v>
      </c>
      <c r="K8787" s="1">
        <f t="shared" si="747"/>
        <v>17580000</v>
      </c>
      <c r="L8787" s="1">
        <v>1</v>
      </c>
      <c r="M8787" s="1">
        <f t="shared" si="748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750"/>
        <v>9</v>
      </c>
      <c r="S8787">
        <v>0.18</v>
      </c>
      <c r="T8787">
        <v>2.3E-3</v>
      </c>
      <c r="U8787">
        <f t="shared" si="751"/>
        <v>1.3799999999999999E-3</v>
      </c>
    </row>
    <row r="8788" spans="1:21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749"/>
        <v>5010</v>
      </c>
      <c r="I8788" s="1"/>
      <c r="J8788" s="1">
        <v>1</v>
      </c>
      <c r="K8788" s="1">
        <f t="shared" si="747"/>
        <v>17582000</v>
      </c>
      <c r="L8788" s="1">
        <v>1</v>
      </c>
      <c r="M8788" s="1">
        <f t="shared" si="748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750"/>
        <v>9</v>
      </c>
      <c r="S8788">
        <v>0.18</v>
      </c>
      <c r="T8788">
        <v>2.3E-3</v>
      </c>
      <c r="U8788">
        <f t="shared" si="751"/>
        <v>1.3799999999999999E-3</v>
      </c>
    </row>
    <row r="8789" spans="1:21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749"/>
        <v>5010</v>
      </c>
      <c r="I8789" s="1"/>
      <c r="J8789" s="1">
        <v>1</v>
      </c>
      <c r="K8789" s="1">
        <f t="shared" si="747"/>
        <v>17584000</v>
      </c>
      <c r="L8789" s="1">
        <v>1</v>
      </c>
      <c r="M8789" s="1">
        <f t="shared" si="748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750"/>
        <v>9</v>
      </c>
      <c r="S8789">
        <v>0.18</v>
      </c>
      <c r="T8789">
        <v>2.3E-3</v>
      </c>
      <c r="U8789">
        <f t="shared" si="751"/>
        <v>1.3799999999999999E-3</v>
      </c>
    </row>
    <row r="8790" spans="1:21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749"/>
        <v>5010</v>
      </c>
      <c r="I8790" s="1"/>
      <c r="J8790" s="1">
        <v>1</v>
      </c>
      <c r="K8790" s="1">
        <f t="shared" si="747"/>
        <v>17586000</v>
      </c>
      <c r="L8790" s="1">
        <v>1</v>
      </c>
      <c r="M8790" s="1">
        <f t="shared" si="748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750"/>
        <v>9</v>
      </c>
      <c r="S8790">
        <v>0.18</v>
      </c>
      <c r="T8790">
        <v>2.3E-3</v>
      </c>
      <c r="U8790">
        <f t="shared" si="751"/>
        <v>1.3799999999999999E-3</v>
      </c>
    </row>
    <row r="8791" spans="1:21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749"/>
        <v>5010</v>
      </c>
      <c r="I8791" s="1"/>
      <c r="J8791" s="1">
        <v>1</v>
      </c>
      <c r="K8791" s="1">
        <f t="shared" si="747"/>
        <v>17588000</v>
      </c>
      <c r="L8791" s="1">
        <v>1</v>
      </c>
      <c r="M8791" s="1">
        <f t="shared" si="748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750"/>
        <v>9</v>
      </c>
      <c r="S8791">
        <v>0.18</v>
      </c>
      <c r="T8791">
        <v>2.3E-3</v>
      </c>
      <c r="U8791">
        <f t="shared" si="751"/>
        <v>1.3799999999999999E-3</v>
      </c>
    </row>
    <row r="8792" spans="1:21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749"/>
        <v>5010</v>
      </c>
      <c r="I8792" s="1"/>
      <c r="J8792" s="1">
        <v>1</v>
      </c>
      <c r="K8792" s="1">
        <f t="shared" si="747"/>
        <v>17590000</v>
      </c>
      <c r="L8792" s="1">
        <v>1</v>
      </c>
      <c r="M8792" s="1">
        <f t="shared" si="748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750"/>
        <v>9</v>
      </c>
      <c r="S8792">
        <v>0.18</v>
      </c>
      <c r="T8792">
        <v>2.3E-3</v>
      </c>
      <c r="U8792">
        <f t="shared" si="751"/>
        <v>1.3799999999999999E-3</v>
      </c>
    </row>
    <row r="8793" spans="1:21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749"/>
        <v>5010</v>
      </c>
      <c r="I8793" s="1"/>
      <c r="J8793" s="1">
        <v>1</v>
      </c>
      <c r="K8793" s="1">
        <f t="shared" si="747"/>
        <v>17592000</v>
      </c>
      <c r="L8793" s="1">
        <v>1</v>
      </c>
      <c r="M8793" s="1">
        <f t="shared" si="748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750"/>
        <v>9</v>
      </c>
      <c r="S8793">
        <v>0.18</v>
      </c>
      <c r="T8793">
        <v>2.3E-3</v>
      </c>
      <c r="U8793">
        <f t="shared" si="751"/>
        <v>1.3799999999999999E-3</v>
      </c>
    </row>
    <row r="8794" spans="1:21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749"/>
        <v>5010</v>
      </c>
      <c r="I8794" s="1"/>
      <c r="J8794" s="1">
        <v>1</v>
      </c>
      <c r="K8794" s="1">
        <f t="shared" si="747"/>
        <v>17594000</v>
      </c>
      <c r="L8794" s="1">
        <v>1</v>
      </c>
      <c r="M8794" s="1">
        <f t="shared" si="748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750"/>
        <v>9</v>
      </c>
      <c r="S8794">
        <v>0.18</v>
      </c>
      <c r="T8794">
        <v>2.3E-3</v>
      </c>
      <c r="U8794">
        <f t="shared" si="751"/>
        <v>1.3799999999999999E-3</v>
      </c>
    </row>
    <row r="8795" spans="1:21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749"/>
        <v>5010</v>
      </c>
      <c r="I8795" s="1"/>
      <c r="J8795" s="1">
        <v>1</v>
      </c>
      <c r="K8795" s="1">
        <f t="shared" ref="K8795:K8858" si="752">10000+A8795*2000</f>
        <v>17596000</v>
      </c>
      <c r="L8795" s="1">
        <v>1</v>
      </c>
      <c r="M8795" s="1">
        <f t="shared" ref="M8795:M8858" si="753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750"/>
        <v>9</v>
      </c>
      <c r="S8795">
        <v>0.18</v>
      </c>
      <c r="T8795">
        <v>2.3E-3</v>
      </c>
      <c r="U8795">
        <f t="shared" si="751"/>
        <v>1.3799999999999999E-3</v>
      </c>
    </row>
    <row r="8796" spans="1:21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749"/>
        <v>5010</v>
      </c>
      <c r="I8796" s="1"/>
      <c r="J8796" s="1">
        <v>1</v>
      </c>
      <c r="K8796" s="1">
        <f t="shared" si="752"/>
        <v>17598000</v>
      </c>
      <c r="L8796" s="1">
        <v>1</v>
      </c>
      <c r="M8796" s="1">
        <f t="shared" si="753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750"/>
        <v>9</v>
      </c>
      <c r="S8796">
        <v>0.18</v>
      </c>
      <c r="T8796">
        <v>2.3E-3</v>
      </c>
      <c r="U8796">
        <f t="shared" si="751"/>
        <v>1.3799999999999999E-3</v>
      </c>
    </row>
    <row r="8797" spans="1:21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749"/>
        <v>5010</v>
      </c>
      <c r="I8797" s="1"/>
      <c r="J8797" s="1">
        <v>1</v>
      </c>
      <c r="K8797" s="1">
        <f t="shared" si="752"/>
        <v>17600000</v>
      </c>
      <c r="L8797" s="1">
        <v>1</v>
      </c>
      <c r="M8797" s="1">
        <f t="shared" si="753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750"/>
        <v>9</v>
      </c>
      <c r="S8797">
        <v>0.18</v>
      </c>
      <c r="T8797">
        <v>2.3E-3</v>
      </c>
      <c r="U8797">
        <f t="shared" si="751"/>
        <v>1.3799999999999999E-3</v>
      </c>
    </row>
    <row r="8798" spans="1:21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749"/>
        <v>5010</v>
      </c>
      <c r="I8798" s="1"/>
      <c r="J8798" s="1">
        <v>1</v>
      </c>
      <c r="K8798" s="1">
        <f t="shared" si="752"/>
        <v>17602000</v>
      </c>
      <c r="L8798" s="1">
        <v>1</v>
      </c>
      <c r="M8798" s="1">
        <f t="shared" si="753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750"/>
        <v>9</v>
      </c>
      <c r="S8798">
        <v>0.18</v>
      </c>
      <c r="T8798">
        <v>2.3E-3</v>
      </c>
      <c r="U8798">
        <f t="shared" si="751"/>
        <v>1.3799999999999999E-3</v>
      </c>
    </row>
    <row r="8799" spans="1:21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749"/>
        <v>5010</v>
      </c>
      <c r="I8799" s="1"/>
      <c r="J8799" s="1">
        <v>1</v>
      </c>
      <c r="K8799" s="1">
        <f t="shared" si="752"/>
        <v>17604000</v>
      </c>
      <c r="L8799" s="1">
        <v>1</v>
      </c>
      <c r="M8799" s="1">
        <f t="shared" si="753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750"/>
        <v>9</v>
      </c>
      <c r="S8799">
        <v>0.18</v>
      </c>
      <c r="T8799">
        <v>2.3E-3</v>
      </c>
      <c r="U8799">
        <f t="shared" si="751"/>
        <v>1.3799999999999999E-3</v>
      </c>
    </row>
    <row r="8800" spans="1:21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749"/>
        <v>5010</v>
      </c>
      <c r="I8800" s="1"/>
      <c r="J8800" s="1">
        <v>1</v>
      </c>
      <c r="K8800" s="1">
        <f t="shared" si="752"/>
        <v>17606000</v>
      </c>
      <c r="L8800" s="1">
        <v>1</v>
      </c>
      <c r="M8800" s="1">
        <f t="shared" si="753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750"/>
        <v>9</v>
      </c>
      <c r="S8800">
        <v>0.18</v>
      </c>
      <c r="T8800">
        <v>2.3E-3</v>
      </c>
      <c r="U8800">
        <f t="shared" si="751"/>
        <v>1.3799999999999999E-3</v>
      </c>
    </row>
    <row r="8801" spans="1:21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749"/>
        <v>5010</v>
      </c>
      <c r="I8801" s="1"/>
      <c r="J8801" s="1">
        <v>1</v>
      </c>
      <c r="K8801" s="1">
        <f t="shared" si="752"/>
        <v>17608000</v>
      </c>
      <c r="L8801" s="1">
        <v>1</v>
      </c>
      <c r="M8801" s="1">
        <f t="shared" si="753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750"/>
        <v>9</v>
      </c>
      <c r="S8801">
        <v>0.18</v>
      </c>
      <c r="T8801">
        <v>2.3E-3</v>
      </c>
      <c r="U8801">
        <f t="shared" si="751"/>
        <v>1.3799999999999999E-3</v>
      </c>
    </row>
    <row r="8802" spans="1:21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749"/>
        <v>5010</v>
      </c>
      <c r="I8802" s="1"/>
      <c r="J8802" s="1">
        <v>1</v>
      </c>
      <c r="K8802" s="1">
        <f t="shared" si="752"/>
        <v>17610000</v>
      </c>
      <c r="L8802" s="1">
        <v>1</v>
      </c>
      <c r="M8802" s="1">
        <f t="shared" si="753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750"/>
        <v>9</v>
      </c>
      <c r="S8802">
        <v>0.18</v>
      </c>
      <c r="T8802">
        <v>2.3E-3</v>
      </c>
      <c r="U8802">
        <f t="shared" si="751"/>
        <v>1.3799999999999999E-3</v>
      </c>
    </row>
    <row r="8803" spans="1:21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749"/>
        <v>5020</v>
      </c>
      <c r="J8803" s="2">
        <v>1</v>
      </c>
      <c r="K8803" s="2">
        <f t="shared" si="752"/>
        <v>17612000</v>
      </c>
      <c r="L8803" s="2">
        <v>1</v>
      </c>
      <c r="M8803" s="2">
        <f t="shared" si="753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750"/>
        <v>9</v>
      </c>
      <c r="S8803">
        <v>0.18</v>
      </c>
      <c r="T8803">
        <v>2.3E-3</v>
      </c>
      <c r="U8803">
        <f t="shared" si="751"/>
        <v>1.3799999999999999E-3</v>
      </c>
    </row>
    <row r="8804" spans="1:21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749"/>
        <v>5020</v>
      </c>
      <c r="J8804" s="2">
        <v>1</v>
      </c>
      <c r="K8804" s="2">
        <f t="shared" si="752"/>
        <v>17614000</v>
      </c>
      <c r="L8804" s="2">
        <v>1</v>
      </c>
      <c r="M8804" s="2">
        <f t="shared" si="753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750"/>
        <v>9</v>
      </c>
      <c r="S8804">
        <v>0.18</v>
      </c>
      <c r="T8804">
        <v>2.3E-3</v>
      </c>
      <c r="U8804">
        <f t="shared" si="751"/>
        <v>1.3799999999999999E-3</v>
      </c>
    </row>
    <row r="8805" spans="1:21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749"/>
        <v>5020</v>
      </c>
      <c r="J8805" s="2">
        <v>1</v>
      </c>
      <c r="K8805" s="2">
        <f t="shared" si="752"/>
        <v>17616000</v>
      </c>
      <c r="L8805" s="2">
        <v>1</v>
      </c>
      <c r="M8805" s="2">
        <f t="shared" si="753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750"/>
        <v>9</v>
      </c>
      <c r="S8805">
        <v>0.18</v>
      </c>
      <c r="T8805">
        <v>2.3E-3</v>
      </c>
      <c r="U8805">
        <f t="shared" si="751"/>
        <v>1.3799999999999999E-3</v>
      </c>
    </row>
    <row r="8806" spans="1:21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749"/>
        <v>5020</v>
      </c>
      <c r="J8806" s="2">
        <v>1</v>
      </c>
      <c r="K8806" s="2">
        <f t="shared" si="752"/>
        <v>17618000</v>
      </c>
      <c r="L8806" s="2">
        <v>1</v>
      </c>
      <c r="M8806" s="2">
        <f t="shared" si="753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750"/>
        <v>9</v>
      </c>
      <c r="S8806">
        <v>0.18</v>
      </c>
      <c r="T8806">
        <v>2.3E-3</v>
      </c>
      <c r="U8806">
        <f t="shared" si="751"/>
        <v>1.3799999999999999E-3</v>
      </c>
    </row>
    <row r="8807" spans="1:21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749"/>
        <v>5020</v>
      </c>
      <c r="J8807" s="2">
        <v>1</v>
      </c>
      <c r="K8807" s="2">
        <f t="shared" si="752"/>
        <v>17620000</v>
      </c>
      <c r="L8807" s="2">
        <v>1</v>
      </c>
      <c r="M8807" s="2">
        <f t="shared" si="753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750"/>
        <v>9</v>
      </c>
      <c r="S8807">
        <v>0.18</v>
      </c>
      <c r="T8807">
        <v>2.3E-3</v>
      </c>
      <c r="U8807">
        <f t="shared" si="751"/>
        <v>1.3799999999999999E-3</v>
      </c>
    </row>
    <row r="8808" spans="1:21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749"/>
        <v>5020</v>
      </c>
      <c r="J8808" s="2">
        <v>1</v>
      </c>
      <c r="K8808" s="2">
        <f t="shared" si="752"/>
        <v>17622000</v>
      </c>
      <c r="L8808" s="2">
        <v>1</v>
      </c>
      <c r="M8808" s="2">
        <f t="shared" si="753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750"/>
        <v>9</v>
      </c>
      <c r="S8808">
        <v>0.18</v>
      </c>
      <c r="T8808">
        <v>2.3E-3</v>
      </c>
      <c r="U8808">
        <f t="shared" si="751"/>
        <v>1.3799999999999999E-3</v>
      </c>
    </row>
    <row r="8809" spans="1:21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749"/>
        <v>5020</v>
      </c>
      <c r="J8809" s="2">
        <v>1</v>
      </c>
      <c r="K8809" s="2">
        <f t="shared" si="752"/>
        <v>17624000</v>
      </c>
      <c r="L8809" s="2">
        <v>1</v>
      </c>
      <c r="M8809" s="2">
        <f t="shared" si="753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750"/>
        <v>9</v>
      </c>
      <c r="S8809">
        <v>0.18</v>
      </c>
      <c r="T8809">
        <v>2.3E-3</v>
      </c>
      <c r="U8809">
        <f t="shared" si="751"/>
        <v>1.3799999999999999E-3</v>
      </c>
    </row>
    <row r="8810" spans="1:21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749"/>
        <v>5020</v>
      </c>
      <c r="J8810" s="2">
        <v>1</v>
      </c>
      <c r="K8810" s="2">
        <f t="shared" si="752"/>
        <v>17626000</v>
      </c>
      <c r="L8810" s="2">
        <v>1</v>
      </c>
      <c r="M8810" s="2">
        <f t="shared" si="753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750"/>
        <v>9</v>
      </c>
      <c r="S8810">
        <v>0.18</v>
      </c>
      <c r="T8810">
        <v>2.3E-3</v>
      </c>
      <c r="U8810">
        <f t="shared" si="751"/>
        <v>1.3799999999999999E-3</v>
      </c>
    </row>
    <row r="8811" spans="1:21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749"/>
        <v>5020</v>
      </c>
      <c r="J8811" s="2">
        <v>1</v>
      </c>
      <c r="K8811" s="2">
        <f t="shared" si="752"/>
        <v>17628000</v>
      </c>
      <c r="L8811" s="2">
        <v>1</v>
      </c>
      <c r="M8811" s="2">
        <f t="shared" si="753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750"/>
        <v>9</v>
      </c>
      <c r="S8811">
        <v>0.18</v>
      </c>
      <c r="T8811">
        <v>2.3E-3</v>
      </c>
      <c r="U8811">
        <f t="shared" si="751"/>
        <v>1.3799999999999999E-3</v>
      </c>
    </row>
    <row r="8812" spans="1:21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749"/>
        <v>5020</v>
      </c>
      <c r="J8812" s="2">
        <v>1</v>
      </c>
      <c r="K8812" s="2">
        <f t="shared" si="752"/>
        <v>17630000</v>
      </c>
      <c r="L8812" s="2">
        <v>1</v>
      </c>
      <c r="M8812" s="2">
        <f t="shared" si="753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750"/>
        <v>9</v>
      </c>
      <c r="S8812">
        <v>0.18</v>
      </c>
      <c r="T8812">
        <v>2.3E-3</v>
      </c>
      <c r="U8812">
        <f t="shared" si="751"/>
        <v>1.3799999999999999E-3</v>
      </c>
    </row>
    <row r="8813" spans="1:21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749"/>
        <v>5020</v>
      </c>
      <c r="J8813" s="2">
        <v>1</v>
      </c>
      <c r="K8813" s="2">
        <f t="shared" si="752"/>
        <v>17632000</v>
      </c>
      <c r="L8813" s="2">
        <v>1</v>
      </c>
      <c r="M8813" s="2">
        <f t="shared" si="753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750"/>
        <v>9</v>
      </c>
      <c r="S8813">
        <v>0.18</v>
      </c>
      <c r="T8813">
        <v>2.3E-3</v>
      </c>
      <c r="U8813">
        <f t="shared" si="751"/>
        <v>1.3799999999999999E-3</v>
      </c>
    </row>
    <row r="8814" spans="1:21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749"/>
        <v>5020</v>
      </c>
      <c r="J8814" s="2">
        <v>1</v>
      </c>
      <c r="K8814" s="2">
        <f t="shared" si="752"/>
        <v>17634000</v>
      </c>
      <c r="L8814" s="2">
        <v>1</v>
      </c>
      <c r="M8814" s="2">
        <f t="shared" si="753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750"/>
        <v>9</v>
      </c>
      <c r="S8814">
        <v>0.18</v>
      </c>
      <c r="T8814">
        <v>2.3E-3</v>
      </c>
      <c r="U8814">
        <f t="shared" si="751"/>
        <v>1.3799999999999999E-3</v>
      </c>
    </row>
    <row r="8815" spans="1:21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749"/>
        <v>5020</v>
      </c>
      <c r="J8815" s="2">
        <v>1</v>
      </c>
      <c r="K8815" s="2">
        <f t="shared" si="752"/>
        <v>17636000</v>
      </c>
      <c r="L8815" s="2">
        <v>1</v>
      </c>
      <c r="M8815" s="2">
        <f t="shared" si="753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750"/>
        <v>9</v>
      </c>
      <c r="S8815">
        <v>0.18</v>
      </c>
      <c r="T8815">
        <v>2.3E-3</v>
      </c>
      <c r="U8815">
        <f t="shared" si="751"/>
        <v>1.3799999999999999E-3</v>
      </c>
    </row>
    <row r="8816" spans="1:21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749"/>
        <v>5020</v>
      </c>
      <c r="J8816" s="2">
        <v>1</v>
      </c>
      <c r="K8816" s="2">
        <f t="shared" si="752"/>
        <v>17638000</v>
      </c>
      <c r="L8816" s="2">
        <v>1</v>
      </c>
      <c r="M8816" s="2">
        <f t="shared" si="753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750"/>
        <v>9</v>
      </c>
      <c r="S8816">
        <v>0.18</v>
      </c>
      <c r="T8816">
        <v>2.3E-3</v>
      </c>
      <c r="U8816">
        <f t="shared" si="751"/>
        <v>1.3799999999999999E-3</v>
      </c>
    </row>
    <row r="8817" spans="1:21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749"/>
        <v>5020</v>
      </c>
      <c r="J8817" s="2">
        <v>1</v>
      </c>
      <c r="K8817" s="2">
        <f t="shared" si="752"/>
        <v>17640000</v>
      </c>
      <c r="L8817" s="2">
        <v>1</v>
      </c>
      <c r="M8817" s="2">
        <f t="shared" si="753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750"/>
        <v>9</v>
      </c>
      <c r="S8817">
        <v>0.18</v>
      </c>
      <c r="T8817">
        <v>2.3E-3</v>
      </c>
      <c r="U8817">
        <f t="shared" si="751"/>
        <v>1.3799999999999999E-3</v>
      </c>
    </row>
    <row r="8818" spans="1:21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749"/>
        <v>5020</v>
      </c>
      <c r="J8818" s="2">
        <v>1</v>
      </c>
      <c r="K8818" s="2">
        <f t="shared" si="752"/>
        <v>17642000</v>
      </c>
      <c r="L8818" s="2">
        <v>1</v>
      </c>
      <c r="M8818" s="2">
        <f t="shared" si="753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750"/>
        <v>9</v>
      </c>
      <c r="S8818">
        <v>0.18</v>
      </c>
      <c r="T8818">
        <v>2.3E-3</v>
      </c>
      <c r="U8818">
        <f t="shared" si="751"/>
        <v>1.3799999999999999E-3</v>
      </c>
    </row>
    <row r="8819" spans="1:21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749"/>
        <v>5020</v>
      </c>
      <c r="J8819" s="2">
        <v>1</v>
      </c>
      <c r="K8819" s="2">
        <f t="shared" si="752"/>
        <v>17644000</v>
      </c>
      <c r="L8819" s="2">
        <v>1</v>
      </c>
      <c r="M8819" s="2">
        <f t="shared" si="753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750"/>
        <v>9</v>
      </c>
      <c r="S8819">
        <v>0.18</v>
      </c>
      <c r="T8819">
        <v>2.3E-3</v>
      </c>
      <c r="U8819">
        <f t="shared" si="751"/>
        <v>1.3799999999999999E-3</v>
      </c>
    </row>
    <row r="8820" spans="1:21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749"/>
        <v>5020</v>
      </c>
      <c r="J8820" s="2">
        <v>1</v>
      </c>
      <c r="K8820" s="2">
        <f t="shared" si="752"/>
        <v>17646000</v>
      </c>
      <c r="L8820" s="2">
        <v>1</v>
      </c>
      <c r="M8820" s="2">
        <f t="shared" si="753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750"/>
        <v>9</v>
      </c>
      <c r="S8820">
        <v>0.18</v>
      </c>
      <c r="T8820">
        <v>2.3E-3</v>
      </c>
      <c r="U8820">
        <f t="shared" si="751"/>
        <v>1.3799999999999999E-3</v>
      </c>
    </row>
    <row r="8821" spans="1:21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749"/>
        <v>5020</v>
      </c>
      <c r="J8821" s="2">
        <v>1</v>
      </c>
      <c r="K8821" s="2">
        <f t="shared" si="752"/>
        <v>17648000</v>
      </c>
      <c r="L8821" s="2">
        <v>1</v>
      </c>
      <c r="M8821" s="2">
        <f t="shared" si="753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750"/>
        <v>9</v>
      </c>
      <c r="S8821">
        <v>0.18</v>
      </c>
      <c r="T8821">
        <v>2.3E-3</v>
      </c>
      <c r="U8821">
        <f t="shared" si="751"/>
        <v>1.3799999999999999E-3</v>
      </c>
    </row>
    <row r="8822" spans="1:21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749"/>
        <v>5020</v>
      </c>
      <c r="J8822" s="2">
        <v>1</v>
      </c>
      <c r="K8822" s="2">
        <f t="shared" si="752"/>
        <v>17650000</v>
      </c>
      <c r="L8822" s="2">
        <v>1</v>
      </c>
      <c r="M8822" s="2">
        <f t="shared" si="753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750"/>
        <v>9</v>
      </c>
      <c r="S8822">
        <v>0.18</v>
      </c>
      <c r="T8822">
        <v>2.3E-3</v>
      </c>
      <c r="U8822">
        <f t="shared" si="751"/>
        <v>1.3799999999999999E-3</v>
      </c>
    </row>
    <row r="8823" spans="1:21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749"/>
        <v>5020</v>
      </c>
      <c r="J8823" s="2">
        <v>1</v>
      </c>
      <c r="K8823" s="2">
        <f t="shared" si="752"/>
        <v>17652000</v>
      </c>
      <c r="L8823" s="2">
        <v>1</v>
      </c>
      <c r="M8823" s="2">
        <f t="shared" si="753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750"/>
        <v>9</v>
      </c>
      <c r="S8823">
        <v>0.18</v>
      </c>
      <c r="T8823">
        <v>2.3E-3</v>
      </c>
      <c r="U8823">
        <f t="shared" si="751"/>
        <v>1.3799999999999999E-3</v>
      </c>
    </row>
    <row r="8824" spans="1:21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749"/>
        <v>5020</v>
      </c>
      <c r="J8824" s="2">
        <v>1</v>
      </c>
      <c r="K8824" s="2">
        <f t="shared" si="752"/>
        <v>17654000</v>
      </c>
      <c r="L8824" s="2">
        <v>1</v>
      </c>
      <c r="M8824" s="2">
        <f t="shared" si="753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750"/>
        <v>9</v>
      </c>
      <c r="S8824">
        <v>0.18</v>
      </c>
      <c r="T8824">
        <v>2.3E-3</v>
      </c>
      <c r="U8824">
        <f t="shared" si="751"/>
        <v>1.3799999999999999E-3</v>
      </c>
    </row>
    <row r="8825" spans="1:21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749"/>
        <v>5020</v>
      </c>
      <c r="J8825" s="2">
        <v>1</v>
      </c>
      <c r="K8825" s="2">
        <f t="shared" si="752"/>
        <v>17656000</v>
      </c>
      <c r="L8825" s="2">
        <v>1</v>
      </c>
      <c r="M8825" s="2">
        <f t="shared" si="753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750"/>
        <v>9</v>
      </c>
      <c r="S8825">
        <v>0.18</v>
      </c>
      <c r="T8825">
        <v>2.3E-3</v>
      </c>
      <c r="U8825">
        <f t="shared" si="751"/>
        <v>1.3799999999999999E-3</v>
      </c>
    </row>
    <row r="8826" spans="1:21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749"/>
        <v>5020</v>
      </c>
      <c r="J8826" s="2">
        <v>1</v>
      </c>
      <c r="K8826" s="2">
        <f t="shared" si="752"/>
        <v>17658000</v>
      </c>
      <c r="L8826" s="2">
        <v>1</v>
      </c>
      <c r="M8826" s="2">
        <f t="shared" si="753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750"/>
        <v>9</v>
      </c>
      <c r="S8826">
        <v>0.18</v>
      </c>
      <c r="T8826">
        <v>2.3E-3</v>
      </c>
      <c r="U8826">
        <f t="shared" si="751"/>
        <v>1.3799999999999999E-3</v>
      </c>
    </row>
    <row r="8827" spans="1:21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749"/>
        <v>5020</v>
      </c>
      <c r="J8827" s="2">
        <v>1</v>
      </c>
      <c r="K8827" s="2">
        <f t="shared" si="752"/>
        <v>17660000</v>
      </c>
      <c r="L8827" s="2">
        <v>1</v>
      </c>
      <c r="M8827" s="2">
        <f t="shared" si="753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750"/>
        <v>9</v>
      </c>
      <c r="S8827">
        <v>0.18</v>
      </c>
      <c r="T8827">
        <v>2.3E-3</v>
      </c>
      <c r="U8827">
        <f t="shared" si="751"/>
        <v>1.3799999999999999E-3</v>
      </c>
    </row>
    <row r="8828" spans="1:21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754">ROUNDDOWN(A8827/50*20+1500,-1)</f>
        <v>5030</v>
      </c>
      <c r="J8828" s="2">
        <v>1</v>
      </c>
      <c r="K8828" s="2">
        <f t="shared" si="752"/>
        <v>17662000</v>
      </c>
      <c r="L8828" s="2">
        <v>1</v>
      </c>
      <c r="M8828" s="2">
        <f t="shared" si="753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750"/>
        <v>9</v>
      </c>
      <c r="S8828">
        <v>0.18</v>
      </c>
      <c r="T8828">
        <v>2.3E-3</v>
      </c>
      <c r="U8828">
        <f t="shared" si="751"/>
        <v>1.3799999999999999E-3</v>
      </c>
    </row>
    <row r="8829" spans="1:21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754"/>
        <v>5030</v>
      </c>
      <c r="J8829" s="2">
        <v>1</v>
      </c>
      <c r="K8829" s="2">
        <f t="shared" si="752"/>
        <v>17664000</v>
      </c>
      <c r="L8829" s="2">
        <v>1</v>
      </c>
      <c r="M8829" s="2">
        <f t="shared" si="753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750"/>
        <v>9</v>
      </c>
      <c r="S8829">
        <v>0.18</v>
      </c>
      <c r="T8829">
        <v>2.3E-3</v>
      </c>
      <c r="U8829">
        <f t="shared" si="751"/>
        <v>1.3799999999999999E-3</v>
      </c>
    </row>
    <row r="8830" spans="1:21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754"/>
        <v>5030</v>
      </c>
      <c r="J8830" s="2">
        <v>1</v>
      </c>
      <c r="K8830" s="2">
        <f t="shared" si="752"/>
        <v>17666000</v>
      </c>
      <c r="L8830" s="2">
        <v>1</v>
      </c>
      <c r="M8830" s="2">
        <f t="shared" si="753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750"/>
        <v>9</v>
      </c>
      <c r="S8830">
        <v>0.18</v>
      </c>
      <c r="T8830">
        <v>2.3E-3</v>
      </c>
      <c r="U8830">
        <f t="shared" si="751"/>
        <v>1.3799999999999999E-3</v>
      </c>
    </row>
    <row r="8831" spans="1:21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754"/>
        <v>5030</v>
      </c>
      <c r="J8831" s="2">
        <v>1</v>
      </c>
      <c r="K8831" s="2">
        <f t="shared" si="752"/>
        <v>17668000</v>
      </c>
      <c r="L8831" s="2">
        <v>1</v>
      </c>
      <c r="M8831" s="2">
        <f t="shared" si="753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750"/>
        <v>9</v>
      </c>
      <c r="S8831">
        <v>0.18</v>
      </c>
      <c r="T8831">
        <v>2.3E-3</v>
      </c>
      <c r="U8831">
        <f t="shared" si="751"/>
        <v>1.3799999999999999E-3</v>
      </c>
    </row>
    <row r="8832" spans="1:21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754"/>
        <v>5030</v>
      </c>
      <c r="J8832" s="2">
        <v>1</v>
      </c>
      <c r="K8832" s="2">
        <f t="shared" si="752"/>
        <v>17670000</v>
      </c>
      <c r="L8832" s="2">
        <v>1</v>
      </c>
      <c r="M8832" s="2">
        <f t="shared" si="753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750"/>
        <v>9</v>
      </c>
      <c r="S8832">
        <v>0.18</v>
      </c>
      <c r="T8832">
        <v>2.3E-3</v>
      </c>
      <c r="U8832">
        <f t="shared" si="751"/>
        <v>1.3799999999999999E-3</v>
      </c>
    </row>
    <row r="8833" spans="1:21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754"/>
        <v>5030</v>
      </c>
      <c r="J8833" s="2">
        <v>1</v>
      </c>
      <c r="K8833" s="2">
        <f t="shared" si="752"/>
        <v>17672000</v>
      </c>
      <c r="L8833" s="2">
        <v>1</v>
      </c>
      <c r="M8833" s="2">
        <f t="shared" si="753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750"/>
        <v>9</v>
      </c>
      <c r="S8833">
        <v>0.18</v>
      </c>
      <c r="T8833">
        <v>2.3E-3</v>
      </c>
      <c r="U8833">
        <f t="shared" si="751"/>
        <v>1.3799999999999999E-3</v>
      </c>
    </row>
    <row r="8834" spans="1:21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754"/>
        <v>5030</v>
      </c>
      <c r="J8834" s="2">
        <v>1</v>
      </c>
      <c r="K8834" s="2">
        <f t="shared" si="752"/>
        <v>17674000</v>
      </c>
      <c r="L8834" s="2">
        <v>1</v>
      </c>
      <c r="M8834" s="2">
        <f t="shared" si="753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750"/>
        <v>9</v>
      </c>
      <c r="S8834">
        <v>0.18</v>
      </c>
      <c r="T8834">
        <v>2.3E-3</v>
      </c>
      <c r="U8834">
        <f t="shared" si="751"/>
        <v>1.3799999999999999E-3</v>
      </c>
    </row>
    <row r="8835" spans="1:21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754"/>
        <v>5030</v>
      </c>
      <c r="J8835" s="2">
        <v>1</v>
      </c>
      <c r="K8835" s="2">
        <f t="shared" si="752"/>
        <v>17676000</v>
      </c>
      <c r="L8835" s="2">
        <v>1</v>
      </c>
      <c r="M8835" s="2">
        <f t="shared" si="753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755">QUOTIENT(A8835,1000)+1</f>
        <v>9</v>
      </c>
      <c r="S8835">
        <v>0.18</v>
      </c>
      <c r="T8835">
        <v>2.3E-3</v>
      </c>
      <c r="U8835">
        <f t="shared" si="751"/>
        <v>1.3799999999999999E-3</v>
      </c>
    </row>
    <row r="8836" spans="1:21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754"/>
        <v>5030</v>
      </c>
      <c r="J8836" s="2">
        <v>1</v>
      </c>
      <c r="K8836" s="2">
        <f t="shared" si="752"/>
        <v>17678000</v>
      </c>
      <c r="L8836" s="2">
        <v>1</v>
      </c>
      <c r="M8836" s="2">
        <f t="shared" si="753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755"/>
        <v>9</v>
      </c>
      <c r="S8836">
        <v>0.18</v>
      </c>
      <c r="T8836">
        <v>2.3E-3</v>
      </c>
      <c r="U8836">
        <f t="shared" ref="U8836:U8899" si="756">T8836*0.6</f>
        <v>1.3799999999999999E-3</v>
      </c>
    </row>
    <row r="8837" spans="1:21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754"/>
        <v>5030</v>
      </c>
      <c r="J8837" s="2">
        <v>1</v>
      </c>
      <c r="K8837" s="2">
        <f t="shared" si="752"/>
        <v>17680000</v>
      </c>
      <c r="L8837" s="2">
        <v>1</v>
      </c>
      <c r="M8837" s="2">
        <f t="shared" si="753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755"/>
        <v>9</v>
      </c>
      <c r="S8837">
        <v>0.18</v>
      </c>
      <c r="T8837">
        <v>2.3E-3</v>
      </c>
      <c r="U8837">
        <f t="shared" si="756"/>
        <v>1.3799999999999999E-3</v>
      </c>
    </row>
    <row r="8838" spans="1:21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754"/>
        <v>5030</v>
      </c>
      <c r="J8838" s="2">
        <v>1</v>
      </c>
      <c r="K8838" s="2">
        <f t="shared" si="752"/>
        <v>17682000</v>
      </c>
      <c r="L8838" s="2">
        <v>1</v>
      </c>
      <c r="M8838" s="2">
        <f t="shared" si="753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755"/>
        <v>9</v>
      </c>
      <c r="S8838">
        <v>0.18</v>
      </c>
      <c r="T8838">
        <v>2.3E-3</v>
      </c>
      <c r="U8838">
        <f t="shared" si="756"/>
        <v>1.3799999999999999E-3</v>
      </c>
    </row>
    <row r="8839" spans="1:21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754"/>
        <v>5030</v>
      </c>
      <c r="J8839" s="2">
        <v>1</v>
      </c>
      <c r="K8839" s="2">
        <f t="shared" si="752"/>
        <v>17684000</v>
      </c>
      <c r="L8839" s="2">
        <v>1</v>
      </c>
      <c r="M8839" s="2">
        <f t="shared" si="753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755"/>
        <v>9</v>
      </c>
      <c r="S8839">
        <v>0.18</v>
      </c>
      <c r="T8839">
        <v>2.3E-3</v>
      </c>
      <c r="U8839">
        <f t="shared" si="756"/>
        <v>1.3799999999999999E-3</v>
      </c>
    </row>
    <row r="8840" spans="1:21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754"/>
        <v>5030</v>
      </c>
      <c r="J8840" s="2">
        <v>1</v>
      </c>
      <c r="K8840" s="2">
        <f t="shared" si="752"/>
        <v>17686000</v>
      </c>
      <c r="L8840" s="2">
        <v>1</v>
      </c>
      <c r="M8840" s="2">
        <f t="shared" si="753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755"/>
        <v>9</v>
      </c>
      <c r="S8840">
        <v>0.18</v>
      </c>
      <c r="T8840">
        <v>2.3E-3</v>
      </c>
      <c r="U8840">
        <f t="shared" si="756"/>
        <v>1.3799999999999999E-3</v>
      </c>
    </row>
    <row r="8841" spans="1:21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754"/>
        <v>5030</v>
      </c>
      <c r="J8841" s="2">
        <v>1</v>
      </c>
      <c r="K8841" s="2">
        <f t="shared" si="752"/>
        <v>17688000</v>
      </c>
      <c r="L8841" s="2">
        <v>1</v>
      </c>
      <c r="M8841" s="2">
        <f t="shared" si="753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755"/>
        <v>9</v>
      </c>
      <c r="S8841">
        <v>0.18</v>
      </c>
      <c r="T8841">
        <v>2.3E-3</v>
      </c>
      <c r="U8841">
        <f t="shared" si="756"/>
        <v>1.3799999999999999E-3</v>
      </c>
    </row>
    <row r="8842" spans="1:21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754"/>
        <v>5030</v>
      </c>
      <c r="J8842" s="2">
        <v>1</v>
      </c>
      <c r="K8842" s="2">
        <f t="shared" si="752"/>
        <v>17690000</v>
      </c>
      <c r="L8842" s="2">
        <v>1</v>
      </c>
      <c r="M8842" s="2">
        <f t="shared" si="753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755"/>
        <v>9</v>
      </c>
      <c r="S8842">
        <v>0.18</v>
      </c>
      <c r="T8842">
        <v>2.3E-3</v>
      </c>
      <c r="U8842">
        <f t="shared" si="756"/>
        <v>1.3799999999999999E-3</v>
      </c>
    </row>
    <row r="8843" spans="1:21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754"/>
        <v>5030</v>
      </c>
      <c r="J8843" s="2">
        <v>1</v>
      </c>
      <c r="K8843" s="2">
        <f t="shared" si="752"/>
        <v>17692000</v>
      </c>
      <c r="L8843" s="2">
        <v>1</v>
      </c>
      <c r="M8843" s="2">
        <f t="shared" si="753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755"/>
        <v>9</v>
      </c>
      <c r="S8843">
        <v>0.18</v>
      </c>
      <c r="T8843">
        <v>2.3E-3</v>
      </c>
      <c r="U8843">
        <f t="shared" si="756"/>
        <v>1.3799999999999999E-3</v>
      </c>
    </row>
    <row r="8844" spans="1:21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754"/>
        <v>5030</v>
      </c>
      <c r="J8844" s="2">
        <v>1</v>
      </c>
      <c r="K8844" s="2">
        <f t="shared" si="752"/>
        <v>17694000</v>
      </c>
      <c r="L8844" s="2">
        <v>1</v>
      </c>
      <c r="M8844" s="2">
        <f t="shared" si="753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755"/>
        <v>9</v>
      </c>
      <c r="S8844">
        <v>0.18</v>
      </c>
      <c r="T8844">
        <v>2.3E-3</v>
      </c>
      <c r="U8844">
        <f t="shared" si="756"/>
        <v>1.3799999999999999E-3</v>
      </c>
    </row>
    <row r="8845" spans="1:21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754"/>
        <v>5030</v>
      </c>
      <c r="J8845" s="2">
        <v>1</v>
      </c>
      <c r="K8845" s="2">
        <f t="shared" si="752"/>
        <v>17696000</v>
      </c>
      <c r="L8845" s="2">
        <v>1</v>
      </c>
      <c r="M8845" s="2">
        <f t="shared" si="753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755"/>
        <v>9</v>
      </c>
      <c r="S8845">
        <v>0.18</v>
      </c>
      <c r="T8845">
        <v>2.3E-3</v>
      </c>
      <c r="U8845">
        <f t="shared" si="756"/>
        <v>1.3799999999999999E-3</v>
      </c>
    </row>
    <row r="8846" spans="1:21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754"/>
        <v>5030</v>
      </c>
      <c r="J8846" s="2">
        <v>1</v>
      </c>
      <c r="K8846" s="2">
        <f t="shared" si="752"/>
        <v>17698000</v>
      </c>
      <c r="L8846" s="2">
        <v>1</v>
      </c>
      <c r="M8846" s="2">
        <f t="shared" si="753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755"/>
        <v>9</v>
      </c>
      <c r="S8846">
        <v>0.18</v>
      </c>
      <c r="T8846">
        <v>2.3E-3</v>
      </c>
      <c r="U8846">
        <f t="shared" si="756"/>
        <v>1.3799999999999999E-3</v>
      </c>
    </row>
    <row r="8847" spans="1:21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754"/>
        <v>5030</v>
      </c>
      <c r="J8847" s="2">
        <v>1</v>
      </c>
      <c r="K8847" s="2">
        <f t="shared" si="752"/>
        <v>17700000</v>
      </c>
      <c r="L8847" s="2">
        <v>1</v>
      </c>
      <c r="M8847" s="2">
        <f t="shared" si="753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755"/>
        <v>9</v>
      </c>
      <c r="S8847">
        <v>0.18</v>
      </c>
      <c r="T8847">
        <v>2.3E-3</v>
      </c>
      <c r="U8847">
        <f t="shared" si="756"/>
        <v>1.3799999999999999E-3</v>
      </c>
    </row>
    <row r="8848" spans="1:21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754"/>
        <v>5030</v>
      </c>
      <c r="J8848" s="2">
        <v>1</v>
      </c>
      <c r="K8848" s="2">
        <f t="shared" si="752"/>
        <v>17702000</v>
      </c>
      <c r="L8848" s="2">
        <v>1</v>
      </c>
      <c r="M8848" s="2">
        <f t="shared" si="753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755"/>
        <v>9</v>
      </c>
      <c r="S8848">
        <v>0.18</v>
      </c>
      <c r="T8848">
        <v>2.3E-3</v>
      </c>
      <c r="U8848">
        <f t="shared" si="756"/>
        <v>1.3799999999999999E-3</v>
      </c>
    </row>
    <row r="8849" spans="1:21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754"/>
        <v>5030</v>
      </c>
      <c r="J8849" s="2">
        <v>1</v>
      </c>
      <c r="K8849" s="2">
        <f t="shared" si="752"/>
        <v>17704000</v>
      </c>
      <c r="L8849" s="2">
        <v>1</v>
      </c>
      <c r="M8849" s="2">
        <f t="shared" si="753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755"/>
        <v>9</v>
      </c>
      <c r="S8849">
        <v>0.18</v>
      </c>
      <c r="T8849">
        <v>2.3E-3</v>
      </c>
      <c r="U8849">
        <f t="shared" si="756"/>
        <v>1.3799999999999999E-3</v>
      </c>
    </row>
    <row r="8850" spans="1:21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754"/>
        <v>5030</v>
      </c>
      <c r="J8850" s="2">
        <v>1</v>
      </c>
      <c r="K8850" s="2">
        <f t="shared" si="752"/>
        <v>17706000</v>
      </c>
      <c r="L8850" s="2">
        <v>1</v>
      </c>
      <c r="M8850" s="2">
        <f t="shared" si="753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755"/>
        <v>9</v>
      </c>
      <c r="S8850">
        <v>0.18</v>
      </c>
      <c r="T8850">
        <v>2.3E-3</v>
      </c>
      <c r="U8850">
        <f t="shared" si="756"/>
        <v>1.3799999999999999E-3</v>
      </c>
    </row>
    <row r="8851" spans="1:21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754"/>
        <v>5030</v>
      </c>
      <c r="J8851" s="2">
        <v>1</v>
      </c>
      <c r="K8851" s="2">
        <f t="shared" si="752"/>
        <v>17708000</v>
      </c>
      <c r="L8851" s="2">
        <v>1</v>
      </c>
      <c r="M8851" s="2">
        <f t="shared" si="753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755"/>
        <v>9</v>
      </c>
      <c r="S8851">
        <v>0.18</v>
      </c>
      <c r="T8851">
        <v>2.3E-3</v>
      </c>
      <c r="U8851">
        <f t="shared" si="756"/>
        <v>1.3799999999999999E-3</v>
      </c>
    </row>
    <row r="8852" spans="1:21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754"/>
        <v>5030</v>
      </c>
      <c r="J8852" s="2">
        <v>1</v>
      </c>
      <c r="K8852" s="2">
        <f t="shared" si="752"/>
        <v>17710000</v>
      </c>
      <c r="L8852" s="2">
        <v>1</v>
      </c>
      <c r="M8852" s="2">
        <f t="shared" si="753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755"/>
        <v>9</v>
      </c>
      <c r="S8852">
        <v>0.18</v>
      </c>
      <c r="T8852">
        <v>2.3E-3</v>
      </c>
      <c r="U8852">
        <f t="shared" si="756"/>
        <v>1.3799999999999999E-3</v>
      </c>
    </row>
    <row r="8853" spans="1:21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754"/>
        <v>5040</v>
      </c>
      <c r="I8853" s="1"/>
      <c r="J8853" s="1">
        <v>1</v>
      </c>
      <c r="K8853" s="1">
        <f t="shared" si="752"/>
        <v>17712000</v>
      </c>
      <c r="L8853" s="1">
        <v>1</v>
      </c>
      <c r="M8853" s="1">
        <f t="shared" si="753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755"/>
        <v>9</v>
      </c>
      <c r="S8853">
        <v>0.18</v>
      </c>
      <c r="T8853">
        <v>2.3E-3</v>
      </c>
      <c r="U8853">
        <f t="shared" si="756"/>
        <v>1.3799999999999999E-3</v>
      </c>
    </row>
    <row r="8854" spans="1:21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754"/>
        <v>5040</v>
      </c>
      <c r="I8854" s="1"/>
      <c r="J8854" s="1">
        <v>1</v>
      </c>
      <c r="K8854" s="1">
        <f t="shared" si="752"/>
        <v>17714000</v>
      </c>
      <c r="L8854" s="1">
        <v>1</v>
      </c>
      <c r="M8854" s="1">
        <f t="shared" si="753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755"/>
        <v>9</v>
      </c>
      <c r="S8854">
        <v>0.18</v>
      </c>
      <c r="T8854">
        <v>2.3E-3</v>
      </c>
      <c r="U8854">
        <f t="shared" si="756"/>
        <v>1.3799999999999999E-3</v>
      </c>
    </row>
    <row r="8855" spans="1:21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754"/>
        <v>5040</v>
      </c>
      <c r="I8855" s="1"/>
      <c r="J8855" s="1">
        <v>1</v>
      </c>
      <c r="K8855" s="1">
        <f t="shared" si="752"/>
        <v>17716000</v>
      </c>
      <c r="L8855" s="1">
        <v>1</v>
      </c>
      <c r="M8855" s="1">
        <f t="shared" si="753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755"/>
        <v>9</v>
      </c>
      <c r="S8855">
        <v>0.18</v>
      </c>
      <c r="T8855">
        <v>2.3E-3</v>
      </c>
      <c r="U8855">
        <f t="shared" si="756"/>
        <v>1.3799999999999999E-3</v>
      </c>
    </row>
    <row r="8856" spans="1:21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754"/>
        <v>5040</v>
      </c>
      <c r="I8856" s="1"/>
      <c r="J8856" s="1">
        <v>1</v>
      </c>
      <c r="K8856" s="1">
        <f t="shared" si="752"/>
        <v>17718000</v>
      </c>
      <c r="L8856" s="1">
        <v>1</v>
      </c>
      <c r="M8856" s="1">
        <f t="shared" si="753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755"/>
        <v>9</v>
      </c>
      <c r="S8856">
        <v>0.18</v>
      </c>
      <c r="T8856">
        <v>2.3E-3</v>
      </c>
      <c r="U8856">
        <f t="shared" si="756"/>
        <v>1.3799999999999999E-3</v>
      </c>
    </row>
    <row r="8857" spans="1:21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754"/>
        <v>5040</v>
      </c>
      <c r="I8857" s="1"/>
      <c r="J8857" s="1">
        <v>1</v>
      </c>
      <c r="K8857" s="1">
        <f t="shared" si="752"/>
        <v>17720000</v>
      </c>
      <c r="L8857" s="1">
        <v>1</v>
      </c>
      <c r="M8857" s="1">
        <f t="shared" si="753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755"/>
        <v>9</v>
      </c>
      <c r="S8857">
        <v>0.18</v>
      </c>
      <c r="T8857">
        <v>2.3E-3</v>
      </c>
      <c r="U8857">
        <f t="shared" si="756"/>
        <v>1.3799999999999999E-3</v>
      </c>
    </row>
    <row r="8858" spans="1:21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754"/>
        <v>5040</v>
      </c>
      <c r="I8858" s="1"/>
      <c r="J8858" s="1">
        <v>1</v>
      </c>
      <c r="K8858" s="1">
        <f t="shared" si="752"/>
        <v>17722000</v>
      </c>
      <c r="L8858" s="1">
        <v>1</v>
      </c>
      <c r="M8858" s="1">
        <f t="shared" si="753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755"/>
        <v>9</v>
      </c>
      <c r="S8858">
        <v>0.18</v>
      </c>
      <c r="T8858">
        <v>2.3E-3</v>
      </c>
      <c r="U8858">
        <f t="shared" si="756"/>
        <v>1.3799999999999999E-3</v>
      </c>
    </row>
    <row r="8859" spans="1:21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754"/>
        <v>5040</v>
      </c>
      <c r="I8859" s="1"/>
      <c r="J8859" s="1">
        <v>1</v>
      </c>
      <c r="K8859" s="1">
        <f t="shared" ref="K8859:K8922" si="757">10000+A8859*2000</f>
        <v>17724000</v>
      </c>
      <c r="L8859" s="1">
        <v>1</v>
      </c>
      <c r="M8859" s="1">
        <f t="shared" ref="M8859:M8922" si="758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755"/>
        <v>9</v>
      </c>
      <c r="S8859">
        <v>0.18</v>
      </c>
      <c r="T8859">
        <v>2.3E-3</v>
      </c>
      <c r="U8859">
        <f t="shared" si="756"/>
        <v>1.3799999999999999E-3</v>
      </c>
    </row>
    <row r="8860" spans="1:21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754"/>
        <v>5040</v>
      </c>
      <c r="I8860" s="1"/>
      <c r="J8860" s="1">
        <v>1</v>
      </c>
      <c r="K8860" s="1">
        <f t="shared" si="757"/>
        <v>17726000</v>
      </c>
      <c r="L8860" s="1">
        <v>1</v>
      </c>
      <c r="M8860" s="1">
        <f t="shared" si="758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755"/>
        <v>9</v>
      </c>
      <c r="S8860">
        <v>0.18</v>
      </c>
      <c r="T8860">
        <v>2.3E-3</v>
      </c>
      <c r="U8860">
        <f t="shared" si="756"/>
        <v>1.3799999999999999E-3</v>
      </c>
    </row>
    <row r="8861" spans="1:21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754"/>
        <v>5040</v>
      </c>
      <c r="I8861" s="1"/>
      <c r="J8861" s="1">
        <v>1</v>
      </c>
      <c r="K8861" s="1">
        <f t="shared" si="757"/>
        <v>17728000</v>
      </c>
      <c r="L8861" s="1">
        <v>1</v>
      </c>
      <c r="M8861" s="1">
        <f t="shared" si="758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755"/>
        <v>9</v>
      </c>
      <c r="S8861">
        <v>0.18</v>
      </c>
      <c r="T8861">
        <v>2.3E-3</v>
      </c>
      <c r="U8861">
        <f t="shared" si="756"/>
        <v>1.3799999999999999E-3</v>
      </c>
    </row>
    <row r="8862" spans="1:21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754"/>
        <v>5040</v>
      </c>
      <c r="I8862" s="1"/>
      <c r="J8862" s="1">
        <v>1</v>
      </c>
      <c r="K8862" s="1">
        <f t="shared" si="757"/>
        <v>17730000</v>
      </c>
      <c r="L8862" s="1">
        <v>1</v>
      </c>
      <c r="M8862" s="1">
        <f t="shared" si="758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755"/>
        <v>9</v>
      </c>
      <c r="S8862">
        <v>0.18</v>
      </c>
      <c r="T8862">
        <v>2.3E-3</v>
      </c>
      <c r="U8862">
        <f t="shared" si="756"/>
        <v>1.3799999999999999E-3</v>
      </c>
    </row>
    <row r="8863" spans="1:21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754"/>
        <v>5040</v>
      </c>
      <c r="I8863" s="1"/>
      <c r="J8863" s="1">
        <v>1</v>
      </c>
      <c r="K8863" s="1">
        <f t="shared" si="757"/>
        <v>17732000</v>
      </c>
      <c r="L8863" s="1">
        <v>1</v>
      </c>
      <c r="M8863" s="1">
        <f t="shared" si="758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755"/>
        <v>9</v>
      </c>
      <c r="S8863">
        <v>0.18</v>
      </c>
      <c r="T8863">
        <v>2.3E-3</v>
      </c>
      <c r="U8863">
        <f t="shared" si="756"/>
        <v>1.3799999999999999E-3</v>
      </c>
    </row>
    <row r="8864" spans="1:21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754"/>
        <v>5040</v>
      </c>
      <c r="I8864" s="1"/>
      <c r="J8864" s="1">
        <v>1</v>
      </c>
      <c r="K8864" s="1">
        <f t="shared" si="757"/>
        <v>17734000</v>
      </c>
      <c r="L8864" s="1">
        <v>1</v>
      </c>
      <c r="M8864" s="1">
        <f t="shared" si="758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755"/>
        <v>9</v>
      </c>
      <c r="S8864">
        <v>0.18</v>
      </c>
      <c r="T8864">
        <v>2.3E-3</v>
      </c>
      <c r="U8864">
        <f t="shared" si="756"/>
        <v>1.3799999999999999E-3</v>
      </c>
    </row>
    <row r="8865" spans="1:21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754"/>
        <v>5040</v>
      </c>
      <c r="I8865" s="1"/>
      <c r="J8865" s="1">
        <v>1</v>
      </c>
      <c r="K8865" s="1">
        <f t="shared" si="757"/>
        <v>17736000</v>
      </c>
      <c r="L8865" s="1">
        <v>1</v>
      </c>
      <c r="M8865" s="1">
        <f t="shared" si="758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755"/>
        <v>9</v>
      </c>
      <c r="S8865">
        <v>0.18</v>
      </c>
      <c r="T8865">
        <v>2.3E-3</v>
      </c>
      <c r="U8865">
        <f t="shared" si="756"/>
        <v>1.3799999999999999E-3</v>
      </c>
    </row>
    <row r="8866" spans="1:21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754"/>
        <v>5040</v>
      </c>
      <c r="I8866" s="1"/>
      <c r="J8866" s="1">
        <v>1</v>
      </c>
      <c r="K8866" s="1">
        <f t="shared" si="757"/>
        <v>17738000</v>
      </c>
      <c r="L8866" s="1">
        <v>1</v>
      </c>
      <c r="M8866" s="1">
        <f t="shared" si="758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755"/>
        <v>9</v>
      </c>
      <c r="S8866">
        <v>0.18</v>
      </c>
      <c r="T8866">
        <v>2.3E-3</v>
      </c>
      <c r="U8866">
        <f t="shared" si="756"/>
        <v>1.3799999999999999E-3</v>
      </c>
    </row>
    <row r="8867" spans="1:21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754"/>
        <v>5040</v>
      </c>
      <c r="I8867" s="1"/>
      <c r="J8867" s="1">
        <v>1</v>
      </c>
      <c r="K8867" s="1">
        <f t="shared" si="757"/>
        <v>17740000</v>
      </c>
      <c r="L8867" s="1">
        <v>1</v>
      </c>
      <c r="M8867" s="1">
        <f t="shared" si="758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755"/>
        <v>9</v>
      </c>
      <c r="S8867">
        <v>0.18</v>
      </c>
      <c r="T8867">
        <v>2.3E-3</v>
      </c>
      <c r="U8867">
        <f t="shared" si="756"/>
        <v>1.3799999999999999E-3</v>
      </c>
    </row>
    <row r="8868" spans="1:21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754"/>
        <v>5040</v>
      </c>
      <c r="I8868" s="1"/>
      <c r="J8868" s="1">
        <v>1</v>
      </c>
      <c r="K8868" s="1">
        <f t="shared" si="757"/>
        <v>17742000</v>
      </c>
      <c r="L8868" s="1">
        <v>1</v>
      </c>
      <c r="M8868" s="1">
        <f t="shared" si="758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755"/>
        <v>9</v>
      </c>
      <c r="S8868">
        <v>0.18</v>
      </c>
      <c r="T8868">
        <v>2.3E-3</v>
      </c>
      <c r="U8868">
        <f t="shared" si="756"/>
        <v>1.3799999999999999E-3</v>
      </c>
    </row>
    <row r="8869" spans="1:21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754"/>
        <v>5040</v>
      </c>
      <c r="I8869" s="1"/>
      <c r="J8869" s="1">
        <v>1</v>
      </c>
      <c r="K8869" s="1">
        <f t="shared" si="757"/>
        <v>17744000</v>
      </c>
      <c r="L8869" s="1">
        <v>1</v>
      </c>
      <c r="M8869" s="1">
        <f t="shared" si="758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755"/>
        <v>9</v>
      </c>
      <c r="S8869">
        <v>0.18</v>
      </c>
      <c r="T8869">
        <v>2.3E-3</v>
      </c>
      <c r="U8869">
        <f t="shared" si="756"/>
        <v>1.3799999999999999E-3</v>
      </c>
    </row>
    <row r="8870" spans="1:21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754"/>
        <v>5040</v>
      </c>
      <c r="I8870" s="1"/>
      <c r="J8870" s="1">
        <v>1</v>
      </c>
      <c r="K8870" s="1">
        <f t="shared" si="757"/>
        <v>17746000</v>
      </c>
      <c r="L8870" s="1">
        <v>1</v>
      </c>
      <c r="M8870" s="1">
        <f t="shared" si="758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755"/>
        <v>9</v>
      </c>
      <c r="S8870">
        <v>0.18</v>
      </c>
      <c r="T8870">
        <v>2.3E-3</v>
      </c>
      <c r="U8870">
        <f t="shared" si="756"/>
        <v>1.3799999999999999E-3</v>
      </c>
    </row>
    <row r="8871" spans="1:21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754"/>
        <v>5040</v>
      </c>
      <c r="I8871" s="1"/>
      <c r="J8871" s="1">
        <v>1</v>
      </c>
      <c r="K8871" s="1">
        <f t="shared" si="757"/>
        <v>17748000</v>
      </c>
      <c r="L8871" s="1">
        <v>1</v>
      </c>
      <c r="M8871" s="1">
        <f t="shared" si="758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755"/>
        <v>9</v>
      </c>
      <c r="S8871">
        <v>0.18</v>
      </c>
      <c r="T8871">
        <v>2.3E-3</v>
      </c>
      <c r="U8871">
        <f t="shared" si="756"/>
        <v>1.3799999999999999E-3</v>
      </c>
    </row>
    <row r="8872" spans="1:21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754"/>
        <v>5040</v>
      </c>
      <c r="I8872" s="1"/>
      <c r="J8872" s="1">
        <v>1</v>
      </c>
      <c r="K8872" s="1">
        <f t="shared" si="757"/>
        <v>17750000</v>
      </c>
      <c r="L8872" s="1">
        <v>1</v>
      </c>
      <c r="M8872" s="1">
        <f t="shared" si="758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755"/>
        <v>9</v>
      </c>
      <c r="S8872">
        <v>0.18</v>
      </c>
      <c r="T8872">
        <v>2.3E-3</v>
      </c>
      <c r="U8872">
        <f t="shared" si="756"/>
        <v>1.3799999999999999E-3</v>
      </c>
    </row>
    <row r="8873" spans="1:21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754"/>
        <v>5040</v>
      </c>
      <c r="I8873" s="1"/>
      <c r="J8873" s="1">
        <v>1</v>
      </c>
      <c r="K8873" s="1">
        <f t="shared" si="757"/>
        <v>17752000</v>
      </c>
      <c r="L8873" s="1">
        <v>1</v>
      </c>
      <c r="M8873" s="1">
        <f t="shared" si="758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755"/>
        <v>9</v>
      </c>
      <c r="S8873">
        <v>0.18</v>
      </c>
      <c r="T8873">
        <v>2.3E-3</v>
      </c>
      <c r="U8873">
        <f t="shared" si="756"/>
        <v>1.3799999999999999E-3</v>
      </c>
    </row>
    <row r="8874" spans="1:21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754"/>
        <v>5040</v>
      </c>
      <c r="I8874" s="1"/>
      <c r="J8874" s="1">
        <v>1</v>
      </c>
      <c r="K8874" s="1">
        <f t="shared" si="757"/>
        <v>17754000</v>
      </c>
      <c r="L8874" s="1">
        <v>1</v>
      </c>
      <c r="M8874" s="1">
        <f t="shared" si="758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755"/>
        <v>9</v>
      </c>
      <c r="S8874">
        <v>0.18</v>
      </c>
      <c r="T8874">
        <v>2.3E-3</v>
      </c>
      <c r="U8874">
        <f t="shared" si="756"/>
        <v>1.3799999999999999E-3</v>
      </c>
    </row>
    <row r="8875" spans="1:21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754"/>
        <v>5040</v>
      </c>
      <c r="I8875" s="1"/>
      <c r="J8875" s="1">
        <v>1</v>
      </c>
      <c r="K8875" s="1">
        <f t="shared" si="757"/>
        <v>17756000</v>
      </c>
      <c r="L8875" s="1">
        <v>1</v>
      </c>
      <c r="M8875" s="1">
        <f t="shared" si="758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755"/>
        <v>9</v>
      </c>
      <c r="S8875">
        <v>0.18</v>
      </c>
      <c r="T8875">
        <v>2.3E-3</v>
      </c>
      <c r="U8875">
        <f t="shared" si="756"/>
        <v>1.3799999999999999E-3</v>
      </c>
    </row>
    <row r="8876" spans="1:21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754"/>
        <v>5040</v>
      </c>
      <c r="I8876" s="1"/>
      <c r="J8876" s="1">
        <v>1</v>
      </c>
      <c r="K8876" s="1">
        <f t="shared" si="757"/>
        <v>17758000</v>
      </c>
      <c r="L8876" s="1">
        <v>1</v>
      </c>
      <c r="M8876" s="1">
        <f t="shared" si="758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755"/>
        <v>9</v>
      </c>
      <c r="S8876">
        <v>0.18</v>
      </c>
      <c r="T8876">
        <v>2.3E-3</v>
      </c>
      <c r="U8876">
        <f t="shared" si="756"/>
        <v>1.3799999999999999E-3</v>
      </c>
    </row>
    <row r="8877" spans="1:21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754"/>
        <v>5040</v>
      </c>
      <c r="I8877" s="1"/>
      <c r="J8877" s="1">
        <v>1</v>
      </c>
      <c r="K8877" s="1">
        <f t="shared" si="757"/>
        <v>17760000</v>
      </c>
      <c r="L8877" s="1">
        <v>1</v>
      </c>
      <c r="M8877" s="1">
        <f t="shared" si="758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755"/>
        <v>9</v>
      </c>
      <c r="S8877">
        <v>0.18</v>
      </c>
      <c r="T8877">
        <v>2.3E-3</v>
      </c>
      <c r="U8877">
        <f t="shared" si="756"/>
        <v>1.3799999999999999E-3</v>
      </c>
    </row>
    <row r="8878" spans="1:21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754"/>
        <v>5050</v>
      </c>
      <c r="I8878" s="1"/>
      <c r="J8878" s="1">
        <v>1</v>
      </c>
      <c r="K8878" s="1">
        <f t="shared" si="757"/>
        <v>17762000</v>
      </c>
      <c r="L8878" s="1">
        <v>1</v>
      </c>
      <c r="M8878" s="1">
        <f t="shared" si="758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755"/>
        <v>9</v>
      </c>
      <c r="S8878">
        <v>0.18</v>
      </c>
      <c r="T8878">
        <v>2.3E-3</v>
      </c>
      <c r="U8878">
        <f t="shared" si="756"/>
        <v>1.3799999999999999E-3</v>
      </c>
    </row>
    <row r="8879" spans="1:21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754"/>
        <v>5050</v>
      </c>
      <c r="I8879" s="1"/>
      <c r="J8879" s="1">
        <v>1</v>
      </c>
      <c r="K8879" s="1">
        <f t="shared" si="757"/>
        <v>17764000</v>
      </c>
      <c r="L8879" s="1">
        <v>1</v>
      </c>
      <c r="M8879" s="1">
        <f t="shared" si="758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755"/>
        <v>9</v>
      </c>
      <c r="S8879">
        <v>0.18</v>
      </c>
      <c r="T8879">
        <v>2.3E-3</v>
      </c>
      <c r="U8879">
        <f t="shared" si="756"/>
        <v>1.3799999999999999E-3</v>
      </c>
    </row>
    <row r="8880" spans="1:21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754"/>
        <v>5050</v>
      </c>
      <c r="I8880" s="1"/>
      <c r="J8880" s="1">
        <v>1</v>
      </c>
      <c r="K8880" s="1">
        <f t="shared" si="757"/>
        <v>17766000</v>
      </c>
      <c r="L8880" s="1">
        <v>1</v>
      </c>
      <c r="M8880" s="1">
        <f t="shared" si="758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755"/>
        <v>9</v>
      </c>
      <c r="S8880">
        <v>0.18</v>
      </c>
      <c r="T8880">
        <v>2.3E-3</v>
      </c>
      <c r="U8880">
        <f t="shared" si="756"/>
        <v>1.3799999999999999E-3</v>
      </c>
    </row>
    <row r="8881" spans="1:21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754"/>
        <v>5050</v>
      </c>
      <c r="I8881" s="1"/>
      <c r="J8881" s="1">
        <v>1</v>
      </c>
      <c r="K8881" s="1">
        <f t="shared" si="757"/>
        <v>17768000</v>
      </c>
      <c r="L8881" s="1">
        <v>1</v>
      </c>
      <c r="M8881" s="1">
        <f t="shared" si="758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755"/>
        <v>9</v>
      </c>
      <c r="S8881">
        <v>0.18</v>
      </c>
      <c r="T8881">
        <v>2.3E-3</v>
      </c>
      <c r="U8881">
        <f t="shared" si="756"/>
        <v>1.3799999999999999E-3</v>
      </c>
    </row>
    <row r="8882" spans="1:21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754"/>
        <v>5050</v>
      </c>
      <c r="I8882" s="1"/>
      <c r="J8882" s="1">
        <v>1</v>
      </c>
      <c r="K8882" s="1">
        <f t="shared" si="757"/>
        <v>17770000</v>
      </c>
      <c r="L8882" s="1">
        <v>1</v>
      </c>
      <c r="M8882" s="1">
        <f t="shared" si="758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755"/>
        <v>9</v>
      </c>
      <c r="S8882">
        <v>0.18</v>
      </c>
      <c r="T8882">
        <v>2.3E-3</v>
      </c>
      <c r="U8882">
        <f t="shared" si="756"/>
        <v>1.3799999999999999E-3</v>
      </c>
    </row>
    <row r="8883" spans="1:21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754"/>
        <v>5050</v>
      </c>
      <c r="I8883" s="1"/>
      <c r="J8883" s="1">
        <v>1</v>
      </c>
      <c r="K8883" s="1">
        <f t="shared" si="757"/>
        <v>17772000</v>
      </c>
      <c r="L8883" s="1">
        <v>1</v>
      </c>
      <c r="M8883" s="1">
        <f t="shared" si="758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755"/>
        <v>9</v>
      </c>
      <c r="S8883">
        <v>0.18</v>
      </c>
      <c r="T8883">
        <v>2.3E-3</v>
      </c>
      <c r="U8883">
        <f t="shared" si="756"/>
        <v>1.3799999999999999E-3</v>
      </c>
    </row>
    <row r="8884" spans="1:21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754"/>
        <v>5050</v>
      </c>
      <c r="I8884" s="1"/>
      <c r="J8884" s="1">
        <v>1</v>
      </c>
      <c r="K8884" s="1">
        <f t="shared" si="757"/>
        <v>17774000</v>
      </c>
      <c r="L8884" s="1">
        <v>1</v>
      </c>
      <c r="M8884" s="1">
        <f t="shared" si="758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755"/>
        <v>9</v>
      </c>
      <c r="S8884">
        <v>0.18</v>
      </c>
      <c r="T8884">
        <v>2.3E-3</v>
      </c>
      <c r="U8884">
        <f t="shared" si="756"/>
        <v>1.3799999999999999E-3</v>
      </c>
    </row>
    <row r="8885" spans="1:21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754"/>
        <v>5050</v>
      </c>
      <c r="I8885" s="1"/>
      <c r="J8885" s="1">
        <v>1</v>
      </c>
      <c r="K8885" s="1">
        <f t="shared" si="757"/>
        <v>17776000</v>
      </c>
      <c r="L8885" s="1">
        <v>1</v>
      </c>
      <c r="M8885" s="1">
        <f t="shared" si="758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755"/>
        <v>9</v>
      </c>
      <c r="S8885">
        <v>0.18</v>
      </c>
      <c r="T8885">
        <v>2.3E-3</v>
      </c>
      <c r="U8885">
        <f t="shared" si="756"/>
        <v>1.3799999999999999E-3</v>
      </c>
    </row>
    <row r="8886" spans="1:21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754"/>
        <v>5050</v>
      </c>
      <c r="I8886" s="1"/>
      <c r="J8886" s="1">
        <v>1</v>
      </c>
      <c r="K8886" s="1">
        <f t="shared" si="757"/>
        <v>17778000</v>
      </c>
      <c r="L8886" s="1">
        <v>1</v>
      </c>
      <c r="M8886" s="1">
        <f t="shared" si="758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755"/>
        <v>9</v>
      </c>
      <c r="S8886">
        <v>0.18</v>
      </c>
      <c r="T8886">
        <v>2.3E-3</v>
      </c>
      <c r="U8886">
        <f t="shared" si="756"/>
        <v>1.3799999999999999E-3</v>
      </c>
    </row>
    <row r="8887" spans="1:21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754"/>
        <v>5050</v>
      </c>
      <c r="I8887" s="1"/>
      <c r="J8887" s="1">
        <v>1</v>
      </c>
      <c r="K8887" s="1">
        <f t="shared" si="757"/>
        <v>17780000</v>
      </c>
      <c r="L8887" s="1">
        <v>1</v>
      </c>
      <c r="M8887" s="1">
        <f t="shared" si="758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755"/>
        <v>9</v>
      </c>
      <c r="S8887">
        <v>0.18</v>
      </c>
      <c r="T8887">
        <v>2.3E-3</v>
      </c>
      <c r="U8887">
        <f t="shared" si="756"/>
        <v>1.3799999999999999E-3</v>
      </c>
    </row>
    <row r="8888" spans="1:21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754"/>
        <v>5050</v>
      </c>
      <c r="I8888" s="1"/>
      <c r="J8888" s="1">
        <v>1</v>
      </c>
      <c r="K8888" s="1">
        <f t="shared" si="757"/>
        <v>17782000</v>
      </c>
      <c r="L8888" s="1">
        <v>1</v>
      </c>
      <c r="M8888" s="1">
        <f t="shared" si="758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755"/>
        <v>9</v>
      </c>
      <c r="S8888">
        <v>0.18</v>
      </c>
      <c r="T8888">
        <v>2.3E-3</v>
      </c>
      <c r="U8888">
        <f t="shared" si="756"/>
        <v>1.3799999999999999E-3</v>
      </c>
    </row>
    <row r="8889" spans="1:21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754"/>
        <v>5050</v>
      </c>
      <c r="I8889" s="1"/>
      <c r="J8889" s="1">
        <v>1</v>
      </c>
      <c r="K8889" s="1">
        <f t="shared" si="757"/>
        <v>17784000</v>
      </c>
      <c r="L8889" s="1">
        <v>1</v>
      </c>
      <c r="M8889" s="1">
        <f t="shared" si="758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755"/>
        <v>9</v>
      </c>
      <c r="S8889">
        <v>0.18</v>
      </c>
      <c r="T8889">
        <v>2.3E-3</v>
      </c>
      <c r="U8889">
        <f t="shared" si="756"/>
        <v>1.3799999999999999E-3</v>
      </c>
    </row>
    <row r="8890" spans="1:21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754"/>
        <v>5050</v>
      </c>
      <c r="I8890" s="1"/>
      <c r="J8890" s="1">
        <v>1</v>
      </c>
      <c r="K8890" s="1">
        <f t="shared" si="757"/>
        <v>17786000</v>
      </c>
      <c r="L8890" s="1">
        <v>1</v>
      </c>
      <c r="M8890" s="1">
        <f t="shared" si="758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755"/>
        <v>9</v>
      </c>
      <c r="S8890">
        <v>0.18</v>
      </c>
      <c r="T8890">
        <v>2.3E-3</v>
      </c>
      <c r="U8890">
        <f t="shared" si="756"/>
        <v>1.3799999999999999E-3</v>
      </c>
    </row>
    <row r="8891" spans="1:21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754"/>
        <v>5050</v>
      </c>
      <c r="I8891" s="1"/>
      <c r="J8891" s="1">
        <v>1</v>
      </c>
      <c r="K8891" s="1">
        <f t="shared" si="757"/>
        <v>17788000</v>
      </c>
      <c r="L8891" s="1">
        <v>1</v>
      </c>
      <c r="M8891" s="1">
        <f t="shared" si="758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755"/>
        <v>9</v>
      </c>
      <c r="S8891">
        <v>0.18</v>
      </c>
      <c r="T8891">
        <v>2.3E-3</v>
      </c>
      <c r="U8891">
        <f t="shared" si="756"/>
        <v>1.3799999999999999E-3</v>
      </c>
    </row>
    <row r="8892" spans="1:21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759">ROUNDDOWN(A8891/50*20+1500,-1)</f>
        <v>5050</v>
      </c>
      <c r="I8892" s="1"/>
      <c r="J8892" s="1">
        <v>1</v>
      </c>
      <c r="K8892" s="1">
        <f t="shared" si="757"/>
        <v>17790000</v>
      </c>
      <c r="L8892" s="1">
        <v>1</v>
      </c>
      <c r="M8892" s="1">
        <f t="shared" si="758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755"/>
        <v>9</v>
      </c>
      <c r="S8892">
        <v>0.18</v>
      </c>
      <c r="T8892">
        <v>2.3E-3</v>
      </c>
      <c r="U8892">
        <f t="shared" si="756"/>
        <v>1.3799999999999999E-3</v>
      </c>
    </row>
    <row r="8893" spans="1:21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759"/>
        <v>5050</v>
      </c>
      <c r="I8893" s="1"/>
      <c r="J8893" s="1">
        <v>1</v>
      </c>
      <c r="K8893" s="1">
        <f t="shared" si="757"/>
        <v>17792000</v>
      </c>
      <c r="L8893" s="1">
        <v>1</v>
      </c>
      <c r="M8893" s="1">
        <f t="shared" si="758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755"/>
        <v>9</v>
      </c>
      <c r="S8893">
        <v>0.18</v>
      </c>
      <c r="T8893">
        <v>2.3E-3</v>
      </c>
      <c r="U8893">
        <f t="shared" si="756"/>
        <v>1.3799999999999999E-3</v>
      </c>
    </row>
    <row r="8894" spans="1:21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759"/>
        <v>5050</v>
      </c>
      <c r="I8894" s="1"/>
      <c r="J8894" s="1">
        <v>1</v>
      </c>
      <c r="K8894" s="1">
        <f t="shared" si="757"/>
        <v>17794000</v>
      </c>
      <c r="L8894" s="1">
        <v>1</v>
      </c>
      <c r="M8894" s="1">
        <f t="shared" si="758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755"/>
        <v>9</v>
      </c>
      <c r="S8894">
        <v>0.18</v>
      </c>
      <c r="T8894">
        <v>2.3E-3</v>
      </c>
      <c r="U8894">
        <f t="shared" si="756"/>
        <v>1.3799999999999999E-3</v>
      </c>
    </row>
    <row r="8895" spans="1:21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759"/>
        <v>5050</v>
      </c>
      <c r="I8895" s="1"/>
      <c r="J8895" s="1">
        <v>1</v>
      </c>
      <c r="K8895" s="1">
        <f t="shared" si="757"/>
        <v>17796000</v>
      </c>
      <c r="L8895" s="1">
        <v>1</v>
      </c>
      <c r="M8895" s="1">
        <f t="shared" si="758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755"/>
        <v>9</v>
      </c>
      <c r="S8895">
        <v>0.18</v>
      </c>
      <c r="T8895">
        <v>2.3E-3</v>
      </c>
      <c r="U8895">
        <f t="shared" si="756"/>
        <v>1.3799999999999999E-3</v>
      </c>
    </row>
    <row r="8896" spans="1:21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759"/>
        <v>5050</v>
      </c>
      <c r="I8896" s="1"/>
      <c r="J8896" s="1">
        <v>1</v>
      </c>
      <c r="K8896" s="1">
        <f t="shared" si="757"/>
        <v>17798000</v>
      </c>
      <c r="L8896" s="1">
        <v>1</v>
      </c>
      <c r="M8896" s="1">
        <f t="shared" si="758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755"/>
        <v>9</v>
      </c>
      <c r="S8896">
        <v>0.18</v>
      </c>
      <c r="T8896">
        <v>2.3E-3</v>
      </c>
      <c r="U8896">
        <f t="shared" si="756"/>
        <v>1.3799999999999999E-3</v>
      </c>
    </row>
    <row r="8897" spans="1:21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759"/>
        <v>5050</v>
      </c>
      <c r="I8897" s="1"/>
      <c r="J8897" s="1">
        <v>1</v>
      </c>
      <c r="K8897" s="1">
        <f t="shared" si="757"/>
        <v>17800000</v>
      </c>
      <c r="L8897" s="1">
        <v>1</v>
      </c>
      <c r="M8897" s="1">
        <f t="shared" si="758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755"/>
        <v>9</v>
      </c>
      <c r="S8897">
        <v>0.18</v>
      </c>
      <c r="T8897">
        <v>2.3E-3</v>
      </c>
      <c r="U8897">
        <f t="shared" si="756"/>
        <v>1.3799999999999999E-3</v>
      </c>
    </row>
    <row r="8898" spans="1:21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759"/>
        <v>5050</v>
      </c>
      <c r="I8898" s="1"/>
      <c r="J8898" s="1">
        <v>1</v>
      </c>
      <c r="K8898" s="1">
        <f t="shared" si="757"/>
        <v>17802000</v>
      </c>
      <c r="L8898" s="1">
        <v>1</v>
      </c>
      <c r="M8898" s="1">
        <f t="shared" si="758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755"/>
        <v>9</v>
      </c>
      <c r="S8898">
        <v>0.18</v>
      </c>
      <c r="T8898">
        <v>2.3E-3</v>
      </c>
      <c r="U8898">
        <f t="shared" si="756"/>
        <v>1.3799999999999999E-3</v>
      </c>
    </row>
    <row r="8899" spans="1:21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759"/>
        <v>5050</v>
      </c>
      <c r="I8899" s="1"/>
      <c r="J8899" s="1">
        <v>1</v>
      </c>
      <c r="K8899" s="1">
        <f t="shared" si="757"/>
        <v>17804000</v>
      </c>
      <c r="L8899" s="1">
        <v>1</v>
      </c>
      <c r="M8899" s="1">
        <f t="shared" si="758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760">QUOTIENT(A8899,1000)+1</f>
        <v>9</v>
      </c>
      <c r="S8899">
        <v>0.18</v>
      </c>
      <c r="T8899">
        <v>2.3E-3</v>
      </c>
      <c r="U8899">
        <f t="shared" si="756"/>
        <v>1.3799999999999999E-3</v>
      </c>
    </row>
    <row r="8900" spans="1:21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759"/>
        <v>5050</v>
      </c>
      <c r="I8900" s="1"/>
      <c r="J8900" s="1">
        <v>1</v>
      </c>
      <c r="K8900" s="1">
        <f t="shared" si="757"/>
        <v>17806000</v>
      </c>
      <c r="L8900" s="1">
        <v>1</v>
      </c>
      <c r="M8900" s="1">
        <f t="shared" si="758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760"/>
        <v>9</v>
      </c>
      <c r="S8900">
        <v>0.18</v>
      </c>
      <c r="T8900">
        <v>2.3E-3</v>
      </c>
      <c r="U8900">
        <f t="shared" ref="U8900:U8963" si="761">T8900*0.6</f>
        <v>1.3799999999999999E-3</v>
      </c>
    </row>
    <row r="8901" spans="1:21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759"/>
        <v>5050</v>
      </c>
      <c r="I8901" s="1"/>
      <c r="J8901" s="1">
        <v>1</v>
      </c>
      <c r="K8901" s="1">
        <f t="shared" si="757"/>
        <v>17808000</v>
      </c>
      <c r="L8901" s="1">
        <v>1</v>
      </c>
      <c r="M8901" s="1">
        <f t="shared" si="758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760"/>
        <v>9</v>
      </c>
      <c r="S8901">
        <v>0.18</v>
      </c>
      <c r="T8901">
        <v>2.3E-3</v>
      </c>
      <c r="U8901">
        <f t="shared" si="761"/>
        <v>1.3799999999999999E-3</v>
      </c>
    </row>
    <row r="8902" spans="1:21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759"/>
        <v>5050</v>
      </c>
      <c r="I8902" s="1"/>
      <c r="J8902" s="1">
        <v>1</v>
      </c>
      <c r="K8902" s="1">
        <f t="shared" si="757"/>
        <v>17810000</v>
      </c>
      <c r="L8902" s="1">
        <v>1</v>
      </c>
      <c r="M8902" s="1">
        <f t="shared" si="758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760"/>
        <v>9</v>
      </c>
      <c r="S8902">
        <v>0.18</v>
      </c>
      <c r="T8902">
        <v>2.3E-3</v>
      </c>
      <c r="U8902">
        <f t="shared" si="761"/>
        <v>1.3799999999999999E-3</v>
      </c>
    </row>
    <row r="8903" spans="1:21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759"/>
        <v>5060</v>
      </c>
      <c r="J8903" s="2">
        <v>1</v>
      </c>
      <c r="K8903" s="2">
        <f t="shared" si="757"/>
        <v>17812000</v>
      </c>
      <c r="L8903" s="2">
        <v>1</v>
      </c>
      <c r="M8903" s="2">
        <f t="shared" si="758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760"/>
        <v>9</v>
      </c>
      <c r="S8903">
        <v>0.18</v>
      </c>
      <c r="T8903">
        <v>2.3E-3</v>
      </c>
      <c r="U8903">
        <f t="shared" si="761"/>
        <v>1.3799999999999999E-3</v>
      </c>
    </row>
    <row r="8904" spans="1:21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759"/>
        <v>5060</v>
      </c>
      <c r="J8904" s="2">
        <v>1</v>
      </c>
      <c r="K8904" s="2">
        <f t="shared" si="757"/>
        <v>17814000</v>
      </c>
      <c r="L8904" s="2">
        <v>1</v>
      </c>
      <c r="M8904" s="2">
        <f t="shared" si="758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760"/>
        <v>9</v>
      </c>
      <c r="S8904">
        <v>0.18</v>
      </c>
      <c r="T8904">
        <v>2.3E-3</v>
      </c>
      <c r="U8904">
        <f t="shared" si="761"/>
        <v>1.3799999999999999E-3</v>
      </c>
    </row>
    <row r="8905" spans="1:21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759"/>
        <v>5060</v>
      </c>
      <c r="J8905" s="2">
        <v>1</v>
      </c>
      <c r="K8905" s="2">
        <f t="shared" si="757"/>
        <v>17816000</v>
      </c>
      <c r="L8905" s="2">
        <v>1</v>
      </c>
      <c r="M8905" s="2">
        <f t="shared" si="758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760"/>
        <v>9</v>
      </c>
      <c r="S8905">
        <v>0.18</v>
      </c>
      <c r="T8905">
        <v>2.3E-3</v>
      </c>
      <c r="U8905">
        <f t="shared" si="761"/>
        <v>1.3799999999999999E-3</v>
      </c>
    </row>
    <row r="8906" spans="1:21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759"/>
        <v>5060</v>
      </c>
      <c r="J8906" s="2">
        <v>1</v>
      </c>
      <c r="K8906" s="2">
        <f t="shared" si="757"/>
        <v>17818000</v>
      </c>
      <c r="L8906" s="2">
        <v>1</v>
      </c>
      <c r="M8906" s="2">
        <f t="shared" si="758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760"/>
        <v>9</v>
      </c>
      <c r="S8906">
        <v>0.18</v>
      </c>
      <c r="T8906">
        <v>2.3E-3</v>
      </c>
      <c r="U8906">
        <f t="shared" si="761"/>
        <v>1.3799999999999999E-3</v>
      </c>
    </row>
    <row r="8907" spans="1:21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759"/>
        <v>5060</v>
      </c>
      <c r="J8907" s="2">
        <v>1</v>
      </c>
      <c r="K8907" s="2">
        <f t="shared" si="757"/>
        <v>17820000</v>
      </c>
      <c r="L8907" s="2">
        <v>1</v>
      </c>
      <c r="M8907" s="2">
        <f t="shared" si="758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760"/>
        <v>9</v>
      </c>
      <c r="S8907">
        <v>0.18</v>
      </c>
      <c r="T8907">
        <v>2.3E-3</v>
      </c>
      <c r="U8907">
        <f t="shared" si="761"/>
        <v>1.3799999999999999E-3</v>
      </c>
    </row>
    <row r="8908" spans="1:21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759"/>
        <v>5060</v>
      </c>
      <c r="J8908" s="2">
        <v>1</v>
      </c>
      <c r="K8908" s="2">
        <f t="shared" si="757"/>
        <v>17822000</v>
      </c>
      <c r="L8908" s="2">
        <v>1</v>
      </c>
      <c r="M8908" s="2">
        <f t="shared" si="758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760"/>
        <v>9</v>
      </c>
      <c r="S8908">
        <v>0.18</v>
      </c>
      <c r="T8908">
        <v>2.3E-3</v>
      </c>
      <c r="U8908">
        <f t="shared" si="761"/>
        <v>1.3799999999999999E-3</v>
      </c>
    </row>
    <row r="8909" spans="1:21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759"/>
        <v>5060</v>
      </c>
      <c r="J8909" s="2">
        <v>1</v>
      </c>
      <c r="K8909" s="2">
        <f t="shared" si="757"/>
        <v>17824000</v>
      </c>
      <c r="L8909" s="2">
        <v>1</v>
      </c>
      <c r="M8909" s="2">
        <f t="shared" si="758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760"/>
        <v>9</v>
      </c>
      <c r="S8909">
        <v>0.18</v>
      </c>
      <c r="T8909">
        <v>2.3E-3</v>
      </c>
      <c r="U8909">
        <f t="shared" si="761"/>
        <v>1.3799999999999999E-3</v>
      </c>
    </row>
    <row r="8910" spans="1:21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759"/>
        <v>5060</v>
      </c>
      <c r="J8910" s="2">
        <v>1</v>
      </c>
      <c r="K8910" s="2">
        <f t="shared" si="757"/>
        <v>17826000</v>
      </c>
      <c r="L8910" s="2">
        <v>1</v>
      </c>
      <c r="M8910" s="2">
        <f t="shared" si="758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760"/>
        <v>9</v>
      </c>
      <c r="S8910">
        <v>0.18</v>
      </c>
      <c r="T8910">
        <v>2.3E-3</v>
      </c>
      <c r="U8910">
        <f t="shared" si="761"/>
        <v>1.3799999999999999E-3</v>
      </c>
    </row>
    <row r="8911" spans="1:21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759"/>
        <v>5060</v>
      </c>
      <c r="J8911" s="2">
        <v>1</v>
      </c>
      <c r="K8911" s="2">
        <f t="shared" si="757"/>
        <v>17828000</v>
      </c>
      <c r="L8911" s="2">
        <v>1</v>
      </c>
      <c r="M8911" s="2">
        <f t="shared" si="758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760"/>
        <v>9</v>
      </c>
      <c r="S8911">
        <v>0.18</v>
      </c>
      <c r="T8911">
        <v>2.3E-3</v>
      </c>
      <c r="U8911">
        <f t="shared" si="761"/>
        <v>1.3799999999999999E-3</v>
      </c>
    </row>
    <row r="8912" spans="1:21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759"/>
        <v>5060</v>
      </c>
      <c r="J8912" s="2">
        <v>1</v>
      </c>
      <c r="K8912" s="2">
        <f t="shared" si="757"/>
        <v>17830000</v>
      </c>
      <c r="L8912" s="2">
        <v>1</v>
      </c>
      <c r="M8912" s="2">
        <f t="shared" si="758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760"/>
        <v>9</v>
      </c>
      <c r="S8912">
        <v>0.18</v>
      </c>
      <c r="T8912">
        <v>2.3E-3</v>
      </c>
      <c r="U8912">
        <f t="shared" si="761"/>
        <v>1.3799999999999999E-3</v>
      </c>
    </row>
    <row r="8913" spans="1:21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759"/>
        <v>5060</v>
      </c>
      <c r="J8913" s="2">
        <v>1</v>
      </c>
      <c r="K8913" s="2">
        <f t="shared" si="757"/>
        <v>17832000</v>
      </c>
      <c r="L8913" s="2">
        <v>1</v>
      </c>
      <c r="M8913" s="2">
        <f t="shared" si="758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760"/>
        <v>9</v>
      </c>
      <c r="S8913">
        <v>0.18</v>
      </c>
      <c r="T8913">
        <v>2.3E-3</v>
      </c>
      <c r="U8913">
        <f t="shared" si="761"/>
        <v>1.3799999999999999E-3</v>
      </c>
    </row>
    <row r="8914" spans="1:21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759"/>
        <v>5060</v>
      </c>
      <c r="J8914" s="2">
        <v>1</v>
      </c>
      <c r="K8914" s="2">
        <f t="shared" si="757"/>
        <v>17834000</v>
      </c>
      <c r="L8914" s="2">
        <v>1</v>
      </c>
      <c r="M8914" s="2">
        <f t="shared" si="758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760"/>
        <v>9</v>
      </c>
      <c r="S8914">
        <v>0.18</v>
      </c>
      <c r="T8914">
        <v>2.3E-3</v>
      </c>
      <c r="U8914">
        <f t="shared" si="761"/>
        <v>1.3799999999999999E-3</v>
      </c>
    </row>
    <row r="8915" spans="1:21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759"/>
        <v>5060</v>
      </c>
      <c r="J8915" s="2">
        <v>1</v>
      </c>
      <c r="K8915" s="2">
        <f t="shared" si="757"/>
        <v>17836000</v>
      </c>
      <c r="L8915" s="2">
        <v>1</v>
      </c>
      <c r="M8915" s="2">
        <f t="shared" si="758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760"/>
        <v>9</v>
      </c>
      <c r="S8915">
        <v>0.18</v>
      </c>
      <c r="T8915">
        <v>2.3E-3</v>
      </c>
      <c r="U8915">
        <f t="shared" si="761"/>
        <v>1.3799999999999999E-3</v>
      </c>
    </row>
    <row r="8916" spans="1:21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759"/>
        <v>5060</v>
      </c>
      <c r="J8916" s="2">
        <v>1</v>
      </c>
      <c r="K8916" s="2">
        <f t="shared" si="757"/>
        <v>17838000</v>
      </c>
      <c r="L8916" s="2">
        <v>1</v>
      </c>
      <c r="M8916" s="2">
        <f t="shared" si="758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760"/>
        <v>9</v>
      </c>
      <c r="S8916">
        <v>0.18</v>
      </c>
      <c r="T8916">
        <v>2.3E-3</v>
      </c>
      <c r="U8916">
        <f t="shared" si="761"/>
        <v>1.3799999999999999E-3</v>
      </c>
    </row>
    <row r="8917" spans="1:21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759"/>
        <v>5060</v>
      </c>
      <c r="J8917" s="2">
        <v>1</v>
      </c>
      <c r="K8917" s="2">
        <f t="shared" si="757"/>
        <v>17840000</v>
      </c>
      <c r="L8917" s="2">
        <v>1</v>
      </c>
      <c r="M8917" s="2">
        <f t="shared" si="758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760"/>
        <v>9</v>
      </c>
      <c r="S8917">
        <v>0.18</v>
      </c>
      <c r="T8917">
        <v>2.3E-3</v>
      </c>
      <c r="U8917">
        <f t="shared" si="761"/>
        <v>1.3799999999999999E-3</v>
      </c>
    </row>
    <row r="8918" spans="1:21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759"/>
        <v>5060</v>
      </c>
      <c r="J8918" s="2">
        <v>1</v>
      </c>
      <c r="K8918" s="2">
        <f t="shared" si="757"/>
        <v>17842000</v>
      </c>
      <c r="L8918" s="2">
        <v>1</v>
      </c>
      <c r="M8918" s="2">
        <f t="shared" si="758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760"/>
        <v>9</v>
      </c>
      <c r="S8918">
        <v>0.18</v>
      </c>
      <c r="T8918">
        <v>2.3E-3</v>
      </c>
      <c r="U8918">
        <f t="shared" si="761"/>
        <v>1.3799999999999999E-3</v>
      </c>
    </row>
    <row r="8919" spans="1:21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759"/>
        <v>5060</v>
      </c>
      <c r="J8919" s="2">
        <v>1</v>
      </c>
      <c r="K8919" s="2">
        <f t="shared" si="757"/>
        <v>17844000</v>
      </c>
      <c r="L8919" s="2">
        <v>1</v>
      </c>
      <c r="M8919" s="2">
        <f t="shared" si="758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760"/>
        <v>9</v>
      </c>
      <c r="S8919">
        <v>0.18</v>
      </c>
      <c r="T8919">
        <v>2.3E-3</v>
      </c>
      <c r="U8919">
        <f t="shared" si="761"/>
        <v>1.3799999999999999E-3</v>
      </c>
    </row>
    <row r="8920" spans="1:21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759"/>
        <v>5060</v>
      </c>
      <c r="J8920" s="2">
        <v>1</v>
      </c>
      <c r="K8920" s="2">
        <f t="shared" si="757"/>
        <v>17846000</v>
      </c>
      <c r="L8920" s="2">
        <v>1</v>
      </c>
      <c r="M8920" s="2">
        <f t="shared" si="758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760"/>
        <v>9</v>
      </c>
      <c r="S8920">
        <v>0.18</v>
      </c>
      <c r="T8920">
        <v>2.3E-3</v>
      </c>
      <c r="U8920">
        <f t="shared" si="761"/>
        <v>1.3799999999999999E-3</v>
      </c>
    </row>
    <row r="8921" spans="1:21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759"/>
        <v>5060</v>
      </c>
      <c r="J8921" s="2">
        <v>1</v>
      </c>
      <c r="K8921" s="2">
        <f t="shared" si="757"/>
        <v>17848000</v>
      </c>
      <c r="L8921" s="2">
        <v>1</v>
      </c>
      <c r="M8921" s="2">
        <f t="shared" si="758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760"/>
        <v>9</v>
      </c>
      <c r="S8921">
        <v>0.18</v>
      </c>
      <c r="T8921">
        <v>2.3E-3</v>
      </c>
      <c r="U8921">
        <f t="shared" si="761"/>
        <v>1.3799999999999999E-3</v>
      </c>
    </row>
    <row r="8922" spans="1:21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759"/>
        <v>5060</v>
      </c>
      <c r="J8922" s="2">
        <v>1</v>
      </c>
      <c r="K8922" s="2">
        <f t="shared" si="757"/>
        <v>17850000</v>
      </c>
      <c r="L8922" s="2">
        <v>1</v>
      </c>
      <c r="M8922" s="2">
        <f t="shared" si="758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760"/>
        <v>9</v>
      </c>
      <c r="S8922">
        <v>0.18</v>
      </c>
      <c r="T8922">
        <v>2.3E-3</v>
      </c>
      <c r="U8922">
        <f t="shared" si="761"/>
        <v>1.3799999999999999E-3</v>
      </c>
    </row>
    <row r="8923" spans="1:21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759"/>
        <v>5060</v>
      </c>
      <c r="J8923" s="2">
        <v>1</v>
      </c>
      <c r="K8923" s="2">
        <f t="shared" ref="K8923:K8986" si="762">10000+A8923*2000</f>
        <v>17852000</v>
      </c>
      <c r="L8923" s="2">
        <v>1</v>
      </c>
      <c r="M8923" s="2">
        <f t="shared" ref="M8923:M8986" si="76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760"/>
        <v>9</v>
      </c>
      <c r="S8923">
        <v>0.18</v>
      </c>
      <c r="T8923">
        <v>2.3E-3</v>
      </c>
      <c r="U8923">
        <f t="shared" si="761"/>
        <v>1.3799999999999999E-3</v>
      </c>
    </row>
    <row r="8924" spans="1:21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759"/>
        <v>5060</v>
      </c>
      <c r="J8924" s="2">
        <v>1</v>
      </c>
      <c r="K8924" s="2">
        <f t="shared" si="762"/>
        <v>17854000</v>
      </c>
      <c r="L8924" s="2">
        <v>1</v>
      </c>
      <c r="M8924" s="2">
        <f t="shared" si="76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760"/>
        <v>9</v>
      </c>
      <c r="S8924">
        <v>0.18</v>
      </c>
      <c r="T8924">
        <v>2.3E-3</v>
      </c>
      <c r="U8924">
        <f t="shared" si="761"/>
        <v>1.3799999999999999E-3</v>
      </c>
    </row>
    <row r="8925" spans="1:21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759"/>
        <v>5060</v>
      </c>
      <c r="J8925" s="2">
        <v>1</v>
      </c>
      <c r="K8925" s="2">
        <f t="shared" si="762"/>
        <v>17856000</v>
      </c>
      <c r="L8925" s="2">
        <v>1</v>
      </c>
      <c r="M8925" s="2">
        <f t="shared" si="76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760"/>
        <v>9</v>
      </c>
      <c r="S8925">
        <v>0.18</v>
      </c>
      <c r="T8925">
        <v>2.3E-3</v>
      </c>
      <c r="U8925">
        <f t="shared" si="761"/>
        <v>1.3799999999999999E-3</v>
      </c>
    </row>
    <row r="8926" spans="1:21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759"/>
        <v>5060</v>
      </c>
      <c r="J8926" s="2">
        <v>1</v>
      </c>
      <c r="K8926" s="2">
        <f t="shared" si="762"/>
        <v>17858000</v>
      </c>
      <c r="L8926" s="2">
        <v>1</v>
      </c>
      <c r="M8926" s="2">
        <f t="shared" si="76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760"/>
        <v>9</v>
      </c>
      <c r="S8926">
        <v>0.18</v>
      </c>
      <c r="T8926">
        <v>2.3E-3</v>
      </c>
      <c r="U8926">
        <f t="shared" si="761"/>
        <v>1.3799999999999999E-3</v>
      </c>
    </row>
    <row r="8927" spans="1:21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759"/>
        <v>5060</v>
      </c>
      <c r="J8927" s="2">
        <v>1</v>
      </c>
      <c r="K8927" s="2">
        <f t="shared" si="762"/>
        <v>17860000</v>
      </c>
      <c r="L8927" s="2">
        <v>1</v>
      </c>
      <c r="M8927" s="2">
        <f t="shared" si="76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760"/>
        <v>9</v>
      </c>
      <c r="S8927">
        <v>0.18</v>
      </c>
      <c r="T8927">
        <v>2.3E-3</v>
      </c>
      <c r="U8927">
        <f t="shared" si="761"/>
        <v>1.3799999999999999E-3</v>
      </c>
    </row>
    <row r="8928" spans="1:21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759"/>
        <v>5070</v>
      </c>
      <c r="J8928" s="2">
        <v>1</v>
      </c>
      <c r="K8928" s="2">
        <f t="shared" si="762"/>
        <v>17862000</v>
      </c>
      <c r="L8928" s="2">
        <v>1</v>
      </c>
      <c r="M8928" s="2">
        <f t="shared" si="76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760"/>
        <v>9</v>
      </c>
      <c r="S8928">
        <v>0.18</v>
      </c>
      <c r="T8928">
        <v>2.3E-3</v>
      </c>
      <c r="U8928">
        <f t="shared" si="761"/>
        <v>1.3799999999999999E-3</v>
      </c>
    </row>
    <row r="8929" spans="1:21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759"/>
        <v>5070</v>
      </c>
      <c r="J8929" s="2">
        <v>1</v>
      </c>
      <c r="K8929" s="2">
        <f t="shared" si="762"/>
        <v>17864000</v>
      </c>
      <c r="L8929" s="2">
        <v>1</v>
      </c>
      <c r="M8929" s="2">
        <f t="shared" si="76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760"/>
        <v>9</v>
      </c>
      <c r="S8929">
        <v>0.18</v>
      </c>
      <c r="T8929">
        <v>2.3E-3</v>
      </c>
      <c r="U8929">
        <f t="shared" si="761"/>
        <v>1.3799999999999999E-3</v>
      </c>
    </row>
    <row r="8930" spans="1:21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759"/>
        <v>5070</v>
      </c>
      <c r="J8930" s="2">
        <v>1</v>
      </c>
      <c r="K8930" s="2">
        <f t="shared" si="762"/>
        <v>17866000</v>
      </c>
      <c r="L8930" s="2">
        <v>1</v>
      </c>
      <c r="M8930" s="2">
        <f t="shared" si="76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760"/>
        <v>9</v>
      </c>
      <c r="S8930">
        <v>0.18</v>
      </c>
      <c r="T8930">
        <v>2.3E-3</v>
      </c>
      <c r="U8930">
        <f t="shared" si="761"/>
        <v>1.3799999999999999E-3</v>
      </c>
    </row>
    <row r="8931" spans="1:21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759"/>
        <v>5070</v>
      </c>
      <c r="J8931" s="2">
        <v>1</v>
      </c>
      <c r="K8931" s="2">
        <f t="shared" si="762"/>
        <v>17868000</v>
      </c>
      <c r="L8931" s="2">
        <v>1</v>
      </c>
      <c r="M8931" s="2">
        <f t="shared" si="76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760"/>
        <v>9</v>
      </c>
      <c r="S8931">
        <v>0.18</v>
      </c>
      <c r="T8931">
        <v>2.3E-3</v>
      </c>
      <c r="U8931">
        <f t="shared" si="761"/>
        <v>1.3799999999999999E-3</v>
      </c>
    </row>
    <row r="8932" spans="1:21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759"/>
        <v>5070</v>
      </c>
      <c r="J8932" s="2">
        <v>1</v>
      </c>
      <c r="K8932" s="2">
        <f t="shared" si="762"/>
        <v>17870000</v>
      </c>
      <c r="L8932" s="2">
        <v>1</v>
      </c>
      <c r="M8932" s="2">
        <f t="shared" si="76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760"/>
        <v>9</v>
      </c>
      <c r="S8932">
        <v>0.18</v>
      </c>
      <c r="T8932">
        <v>2.3E-3</v>
      </c>
      <c r="U8932">
        <f t="shared" si="761"/>
        <v>1.3799999999999999E-3</v>
      </c>
    </row>
    <row r="8933" spans="1:21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759"/>
        <v>5070</v>
      </c>
      <c r="J8933" s="2">
        <v>1</v>
      </c>
      <c r="K8933" s="2">
        <f t="shared" si="762"/>
        <v>17872000</v>
      </c>
      <c r="L8933" s="2">
        <v>1</v>
      </c>
      <c r="M8933" s="2">
        <f t="shared" si="76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760"/>
        <v>9</v>
      </c>
      <c r="S8933">
        <v>0.18</v>
      </c>
      <c r="T8933">
        <v>2.3E-3</v>
      </c>
      <c r="U8933">
        <f t="shared" si="761"/>
        <v>1.3799999999999999E-3</v>
      </c>
    </row>
    <row r="8934" spans="1:21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759"/>
        <v>5070</v>
      </c>
      <c r="J8934" s="2">
        <v>1</v>
      </c>
      <c r="K8934" s="2">
        <f t="shared" si="762"/>
        <v>17874000</v>
      </c>
      <c r="L8934" s="2">
        <v>1</v>
      </c>
      <c r="M8934" s="2">
        <f t="shared" si="76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760"/>
        <v>9</v>
      </c>
      <c r="S8934">
        <v>0.18</v>
      </c>
      <c r="T8934">
        <v>2.3E-3</v>
      </c>
      <c r="U8934">
        <f t="shared" si="761"/>
        <v>1.3799999999999999E-3</v>
      </c>
    </row>
    <row r="8935" spans="1:21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759"/>
        <v>5070</v>
      </c>
      <c r="J8935" s="2">
        <v>1</v>
      </c>
      <c r="K8935" s="2">
        <f t="shared" si="762"/>
        <v>17876000</v>
      </c>
      <c r="L8935" s="2">
        <v>1</v>
      </c>
      <c r="M8935" s="2">
        <f t="shared" si="76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760"/>
        <v>9</v>
      </c>
      <c r="S8935">
        <v>0.18</v>
      </c>
      <c r="T8935">
        <v>2.3E-3</v>
      </c>
      <c r="U8935">
        <f t="shared" si="761"/>
        <v>1.3799999999999999E-3</v>
      </c>
    </row>
    <row r="8936" spans="1:21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759"/>
        <v>5070</v>
      </c>
      <c r="J8936" s="2">
        <v>1</v>
      </c>
      <c r="K8936" s="2">
        <f t="shared" si="762"/>
        <v>17878000</v>
      </c>
      <c r="L8936" s="2">
        <v>1</v>
      </c>
      <c r="M8936" s="2">
        <f t="shared" si="76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760"/>
        <v>9</v>
      </c>
      <c r="S8936">
        <v>0.18</v>
      </c>
      <c r="T8936">
        <v>2.3E-3</v>
      </c>
      <c r="U8936">
        <f t="shared" si="761"/>
        <v>1.3799999999999999E-3</v>
      </c>
    </row>
    <row r="8937" spans="1:21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759"/>
        <v>5070</v>
      </c>
      <c r="J8937" s="2">
        <v>1</v>
      </c>
      <c r="K8937" s="2">
        <f t="shared" si="762"/>
        <v>17880000</v>
      </c>
      <c r="L8937" s="2">
        <v>1</v>
      </c>
      <c r="M8937" s="2">
        <f t="shared" si="76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760"/>
        <v>9</v>
      </c>
      <c r="S8937">
        <v>0.18</v>
      </c>
      <c r="T8937">
        <v>2.3E-3</v>
      </c>
      <c r="U8937">
        <f t="shared" si="761"/>
        <v>1.3799999999999999E-3</v>
      </c>
    </row>
    <row r="8938" spans="1:21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759"/>
        <v>5070</v>
      </c>
      <c r="J8938" s="2">
        <v>1</v>
      </c>
      <c r="K8938" s="2">
        <f t="shared" si="762"/>
        <v>17882000</v>
      </c>
      <c r="L8938" s="2">
        <v>1</v>
      </c>
      <c r="M8938" s="2">
        <f t="shared" si="76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760"/>
        <v>9</v>
      </c>
      <c r="S8938">
        <v>0.18</v>
      </c>
      <c r="T8938">
        <v>2.3E-3</v>
      </c>
      <c r="U8938">
        <f t="shared" si="761"/>
        <v>1.3799999999999999E-3</v>
      </c>
    </row>
    <row r="8939" spans="1:21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759"/>
        <v>5070</v>
      </c>
      <c r="J8939" s="2">
        <v>1</v>
      </c>
      <c r="K8939" s="2">
        <f t="shared" si="762"/>
        <v>17884000</v>
      </c>
      <c r="L8939" s="2">
        <v>1</v>
      </c>
      <c r="M8939" s="2">
        <f t="shared" si="76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760"/>
        <v>9</v>
      </c>
      <c r="S8939">
        <v>0.18</v>
      </c>
      <c r="T8939">
        <v>2.3E-3</v>
      </c>
      <c r="U8939">
        <f t="shared" si="761"/>
        <v>1.3799999999999999E-3</v>
      </c>
    </row>
    <row r="8940" spans="1:21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759"/>
        <v>5070</v>
      </c>
      <c r="J8940" s="2">
        <v>1</v>
      </c>
      <c r="K8940" s="2">
        <f t="shared" si="762"/>
        <v>17886000</v>
      </c>
      <c r="L8940" s="2">
        <v>1</v>
      </c>
      <c r="M8940" s="2">
        <f t="shared" si="76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760"/>
        <v>9</v>
      </c>
      <c r="S8940">
        <v>0.18</v>
      </c>
      <c r="T8940">
        <v>2.3E-3</v>
      </c>
      <c r="U8940">
        <f t="shared" si="761"/>
        <v>1.3799999999999999E-3</v>
      </c>
    </row>
    <row r="8941" spans="1:21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759"/>
        <v>5070</v>
      </c>
      <c r="J8941" s="2">
        <v>1</v>
      </c>
      <c r="K8941" s="2">
        <f t="shared" si="762"/>
        <v>17888000</v>
      </c>
      <c r="L8941" s="2">
        <v>1</v>
      </c>
      <c r="M8941" s="2">
        <f t="shared" si="76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760"/>
        <v>9</v>
      </c>
      <c r="S8941">
        <v>0.18</v>
      </c>
      <c r="T8941">
        <v>2.3E-3</v>
      </c>
      <c r="U8941">
        <f t="shared" si="761"/>
        <v>1.3799999999999999E-3</v>
      </c>
    </row>
    <row r="8942" spans="1:21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759"/>
        <v>5070</v>
      </c>
      <c r="J8942" s="2">
        <v>1</v>
      </c>
      <c r="K8942" s="2">
        <f t="shared" si="762"/>
        <v>17890000</v>
      </c>
      <c r="L8942" s="2">
        <v>1</v>
      </c>
      <c r="M8942" s="2">
        <f t="shared" si="76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760"/>
        <v>9</v>
      </c>
      <c r="S8942">
        <v>0.18</v>
      </c>
      <c r="T8942">
        <v>2.3E-3</v>
      </c>
      <c r="U8942">
        <f t="shared" si="761"/>
        <v>1.3799999999999999E-3</v>
      </c>
    </row>
    <row r="8943" spans="1:21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759"/>
        <v>5070</v>
      </c>
      <c r="J8943" s="2">
        <v>1</v>
      </c>
      <c r="K8943" s="2">
        <f t="shared" si="762"/>
        <v>17892000</v>
      </c>
      <c r="L8943" s="2">
        <v>1</v>
      </c>
      <c r="M8943" s="2">
        <f t="shared" si="76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760"/>
        <v>9</v>
      </c>
      <c r="S8943">
        <v>0.18</v>
      </c>
      <c r="T8943">
        <v>2.3E-3</v>
      </c>
      <c r="U8943">
        <f t="shared" si="761"/>
        <v>1.3799999999999999E-3</v>
      </c>
    </row>
    <row r="8944" spans="1:21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759"/>
        <v>5070</v>
      </c>
      <c r="J8944" s="2">
        <v>1</v>
      </c>
      <c r="K8944" s="2">
        <f t="shared" si="762"/>
        <v>17894000</v>
      </c>
      <c r="L8944" s="2">
        <v>1</v>
      </c>
      <c r="M8944" s="2">
        <f t="shared" si="76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760"/>
        <v>9</v>
      </c>
      <c r="S8944">
        <v>0.18</v>
      </c>
      <c r="T8944">
        <v>2.3E-3</v>
      </c>
      <c r="U8944">
        <f t="shared" si="761"/>
        <v>1.3799999999999999E-3</v>
      </c>
    </row>
    <row r="8945" spans="1:21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759"/>
        <v>5070</v>
      </c>
      <c r="J8945" s="2">
        <v>1</v>
      </c>
      <c r="K8945" s="2">
        <f t="shared" si="762"/>
        <v>17896000</v>
      </c>
      <c r="L8945" s="2">
        <v>1</v>
      </c>
      <c r="M8945" s="2">
        <f t="shared" si="76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760"/>
        <v>9</v>
      </c>
      <c r="S8945">
        <v>0.18</v>
      </c>
      <c r="T8945">
        <v>2.3E-3</v>
      </c>
      <c r="U8945">
        <f t="shared" si="761"/>
        <v>1.3799999999999999E-3</v>
      </c>
    </row>
    <row r="8946" spans="1:21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759"/>
        <v>5070</v>
      </c>
      <c r="J8946" s="2">
        <v>1</v>
      </c>
      <c r="K8946" s="2">
        <f t="shared" si="762"/>
        <v>17898000</v>
      </c>
      <c r="L8946" s="2">
        <v>1</v>
      </c>
      <c r="M8946" s="2">
        <f t="shared" si="76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760"/>
        <v>9</v>
      </c>
      <c r="S8946">
        <v>0.18</v>
      </c>
      <c r="T8946">
        <v>2.3E-3</v>
      </c>
      <c r="U8946">
        <f t="shared" si="761"/>
        <v>1.3799999999999999E-3</v>
      </c>
    </row>
    <row r="8947" spans="1:21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759"/>
        <v>5070</v>
      </c>
      <c r="J8947" s="2">
        <v>1</v>
      </c>
      <c r="K8947" s="2">
        <f t="shared" si="762"/>
        <v>17900000</v>
      </c>
      <c r="L8947" s="2">
        <v>1</v>
      </c>
      <c r="M8947" s="2">
        <f t="shared" si="76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760"/>
        <v>9</v>
      </c>
      <c r="S8947">
        <v>0.18</v>
      </c>
      <c r="T8947">
        <v>2.3E-3</v>
      </c>
      <c r="U8947">
        <f t="shared" si="761"/>
        <v>1.3799999999999999E-3</v>
      </c>
    </row>
    <row r="8948" spans="1:21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759"/>
        <v>5070</v>
      </c>
      <c r="J8948" s="2">
        <v>1</v>
      </c>
      <c r="K8948" s="2">
        <f t="shared" si="762"/>
        <v>17902000</v>
      </c>
      <c r="L8948" s="2">
        <v>1</v>
      </c>
      <c r="M8948" s="2">
        <f t="shared" si="76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760"/>
        <v>9</v>
      </c>
      <c r="S8948">
        <v>0.18</v>
      </c>
      <c r="T8948">
        <v>2.3E-3</v>
      </c>
      <c r="U8948">
        <f t="shared" si="761"/>
        <v>1.3799999999999999E-3</v>
      </c>
    </row>
    <row r="8949" spans="1:21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759"/>
        <v>5070</v>
      </c>
      <c r="J8949" s="2">
        <v>1</v>
      </c>
      <c r="K8949" s="2">
        <f t="shared" si="762"/>
        <v>17904000</v>
      </c>
      <c r="L8949" s="2">
        <v>1</v>
      </c>
      <c r="M8949" s="2">
        <f t="shared" si="76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760"/>
        <v>9</v>
      </c>
      <c r="S8949">
        <v>0.18</v>
      </c>
      <c r="T8949">
        <v>2.3E-3</v>
      </c>
      <c r="U8949">
        <f t="shared" si="761"/>
        <v>1.3799999999999999E-3</v>
      </c>
    </row>
    <row r="8950" spans="1:21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759"/>
        <v>5070</v>
      </c>
      <c r="J8950" s="2">
        <v>1</v>
      </c>
      <c r="K8950" s="2">
        <f t="shared" si="762"/>
        <v>17906000</v>
      </c>
      <c r="L8950" s="2">
        <v>1</v>
      </c>
      <c r="M8950" s="2">
        <f t="shared" si="76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760"/>
        <v>9</v>
      </c>
      <c r="S8950">
        <v>0.18</v>
      </c>
      <c r="T8950">
        <v>2.3E-3</v>
      </c>
      <c r="U8950">
        <f t="shared" si="761"/>
        <v>1.3799999999999999E-3</v>
      </c>
    </row>
    <row r="8951" spans="1:21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759"/>
        <v>5070</v>
      </c>
      <c r="J8951" s="2">
        <v>1</v>
      </c>
      <c r="K8951" s="2">
        <f t="shared" si="762"/>
        <v>17908000</v>
      </c>
      <c r="L8951" s="2">
        <v>1</v>
      </c>
      <c r="M8951" s="2">
        <f t="shared" si="76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760"/>
        <v>9</v>
      </c>
      <c r="S8951">
        <v>0.18</v>
      </c>
      <c r="T8951">
        <v>2.3E-3</v>
      </c>
      <c r="U8951">
        <f t="shared" si="761"/>
        <v>1.3799999999999999E-3</v>
      </c>
    </row>
    <row r="8952" spans="1:21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759"/>
        <v>5070</v>
      </c>
      <c r="J8952" s="2">
        <v>1</v>
      </c>
      <c r="K8952" s="2">
        <f t="shared" si="762"/>
        <v>17910000</v>
      </c>
      <c r="L8952" s="2">
        <v>1</v>
      </c>
      <c r="M8952" s="2">
        <f t="shared" si="76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760"/>
        <v>9</v>
      </c>
      <c r="S8952">
        <v>0.18</v>
      </c>
      <c r="T8952">
        <v>2.3E-3</v>
      </c>
      <c r="U8952">
        <f t="shared" si="761"/>
        <v>1.3799999999999999E-3</v>
      </c>
    </row>
    <row r="8953" spans="1:21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759"/>
        <v>5080</v>
      </c>
      <c r="I8953" s="1"/>
      <c r="J8953" s="1">
        <v>1</v>
      </c>
      <c r="K8953" s="1">
        <f t="shared" si="762"/>
        <v>17912000</v>
      </c>
      <c r="L8953" s="1">
        <v>1</v>
      </c>
      <c r="M8953" s="1">
        <f t="shared" si="76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760"/>
        <v>9</v>
      </c>
      <c r="S8953">
        <v>0.18</v>
      </c>
      <c r="T8953">
        <v>2.3E-3</v>
      </c>
      <c r="U8953">
        <f t="shared" si="761"/>
        <v>1.3799999999999999E-3</v>
      </c>
    </row>
    <row r="8954" spans="1:21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759"/>
        <v>5080</v>
      </c>
      <c r="I8954" s="1"/>
      <c r="J8954" s="1">
        <v>1</v>
      </c>
      <c r="K8954" s="1">
        <f t="shared" si="762"/>
        <v>17914000</v>
      </c>
      <c r="L8954" s="1">
        <v>1</v>
      </c>
      <c r="M8954" s="1">
        <f t="shared" si="76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760"/>
        <v>9</v>
      </c>
      <c r="S8954">
        <v>0.18</v>
      </c>
      <c r="T8954">
        <v>2.3E-3</v>
      </c>
      <c r="U8954">
        <f t="shared" si="761"/>
        <v>1.3799999999999999E-3</v>
      </c>
    </row>
    <row r="8955" spans="1:21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759"/>
        <v>5080</v>
      </c>
      <c r="I8955" s="1"/>
      <c r="J8955" s="1">
        <v>1</v>
      </c>
      <c r="K8955" s="1">
        <f t="shared" si="762"/>
        <v>17916000</v>
      </c>
      <c r="L8955" s="1">
        <v>1</v>
      </c>
      <c r="M8955" s="1">
        <f t="shared" si="76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760"/>
        <v>9</v>
      </c>
      <c r="S8955">
        <v>0.18</v>
      </c>
      <c r="T8955">
        <v>2.3E-3</v>
      </c>
      <c r="U8955">
        <f t="shared" si="761"/>
        <v>1.3799999999999999E-3</v>
      </c>
    </row>
    <row r="8956" spans="1:21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764">ROUNDDOWN(A8955/50*20+1500,-1)</f>
        <v>5080</v>
      </c>
      <c r="I8956" s="1"/>
      <c r="J8956" s="1">
        <v>1</v>
      </c>
      <c r="K8956" s="1">
        <f t="shared" si="762"/>
        <v>17918000</v>
      </c>
      <c r="L8956" s="1">
        <v>1</v>
      </c>
      <c r="M8956" s="1">
        <f t="shared" si="76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760"/>
        <v>9</v>
      </c>
      <c r="S8956">
        <v>0.18</v>
      </c>
      <c r="T8956">
        <v>2.3E-3</v>
      </c>
      <c r="U8956">
        <f t="shared" si="761"/>
        <v>1.3799999999999999E-3</v>
      </c>
    </row>
    <row r="8957" spans="1:21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764"/>
        <v>5080</v>
      </c>
      <c r="I8957" s="1"/>
      <c r="J8957" s="1">
        <v>1</v>
      </c>
      <c r="K8957" s="1">
        <f t="shared" si="762"/>
        <v>17920000</v>
      </c>
      <c r="L8957" s="1">
        <v>1</v>
      </c>
      <c r="M8957" s="1">
        <f t="shared" si="76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760"/>
        <v>9</v>
      </c>
      <c r="S8957">
        <v>0.18</v>
      </c>
      <c r="T8957">
        <v>2.3E-3</v>
      </c>
      <c r="U8957">
        <f t="shared" si="761"/>
        <v>1.3799999999999999E-3</v>
      </c>
    </row>
    <row r="8958" spans="1:21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764"/>
        <v>5080</v>
      </c>
      <c r="I8958" s="1"/>
      <c r="J8958" s="1">
        <v>1</v>
      </c>
      <c r="K8958" s="1">
        <f t="shared" si="762"/>
        <v>17922000</v>
      </c>
      <c r="L8958" s="1">
        <v>1</v>
      </c>
      <c r="M8958" s="1">
        <f t="shared" si="76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760"/>
        <v>9</v>
      </c>
      <c r="S8958">
        <v>0.18</v>
      </c>
      <c r="T8958">
        <v>2.3E-3</v>
      </c>
      <c r="U8958">
        <f t="shared" si="761"/>
        <v>1.3799999999999999E-3</v>
      </c>
    </row>
    <row r="8959" spans="1:21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764"/>
        <v>5080</v>
      </c>
      <c r="I8959" s="1"/>
      <c r="J8959" s="1">
        <v>1</v>
      </c>
      <c r="K8959" s="1">
        <f t="shared" si="762"/>
        <v>17924000</v>
      </c>
      <c r="L8959" s="1">
        <v>1</v>
      </c>
      <c r="M8959" s="1">
        <f t="shared" si="76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760"/>
        <v>9</v>
      </c>
      <c r="S8959">
        <v>0.18</v>
      </c>
      <c r="T8959">
        <v>2.3E-3</v>
      </c>
      <c r="U8959">
        <f t="shared" si="761"/>
        <v>1.3799999999999999E-3</v>
      </c>
    </row>
    <row r="8960" spans="1:21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764"/>
        <v>5080</v>
      </c>
      <c r="I8960" s="1"/>
      <c r="J8960" s="1">
        <v>1</v>
      </c>
      <c r="K8960" s="1">
        <f t="shared" si="762"/>
        <v>17926000</v>
      </c>
      <c r="L8960" s="1">
        <v>1</v>
      </c>
      <c r="M8960" s="1">
        <f t="shared" si="76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760"/>
        <v>9</v>
      </c>
      <c r="S8960">
        <v>0.18</v>
      </c>
      <c r="T8960">
        <v>2.3E-3</v>
      </c>
      <c r="U8960">
        <f t="shared" si="761"/>
        <v>1.3799999999999999E-3</v>
      </c>
    </row>
    <row r="8961" spans="1:21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764"/>
        <v>5080</v>
      </c>
      <c r="I8961" s="1"/>
      <c r="J8961" s="1">
        <v>1</v>
      </c>
      <c r="K8961" s="1">
        <f t="shared" si="762"/>
        <v>17928000</v>
      </c>
      <c r="L8961" s="1">
        <v>1</v>
      </c>
      <c r="M8961" s="1">
        <f t="shared" si="76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760"/>
        <v>9</v>
      </c>
      <c r="S8961">
        <v>0.18</v>
      </c>
      <c r="T8961">
        <v>2.3E-3</v>
      </c>
      <c r="U8961">
        <f t="shared" si="761"/>
        <v>1.3799999999999999E-3</v>
      </c>
    </row>
    <row r="8962" spans="1:21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764"/>
        <v>5080</v>
      </c>
      <c r="I8962" s="1"/>
      <c r="J8962" s="1">
        <v>1</v>
      </c>
      <c r="K8962" s="1">
        <f t="shared" si="762"/>
        <v>17930000</v>
      </c>
      <c r="L8962" s="1">
        <v>1</v>
      </c>
      <c r="M8962" s="1">
        <f t="shared" si="76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760"/>
        <v>9</v>
      </c>
      <c r="S8962">
        <v>0.18</v>
      </c>
      <c r="T8962">
        <v>2.3E-3</v>
      </c>
      <c r="U8962">
        <f t="shared" si="761"/>
        <v>1.3799999999999999E-3</v>
      </c>
    </row>
    <row r="8963" spans="1:21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764"/>
        <v>5080</v>
      </c>
      <c r="I8963" s="1"/>
      <c r="J8963" s="1">
        <v>1</v>
      </c>
      <c r="K8963" s="1">
        <f t="shared" si="762"/>
        <v>17932000</v>
      </c>
      <c r="L8963" s="1">
        <v>1</v>
      </c>
      <c r="M8963" s="1">
        <f t="shared" si="76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765">QUOTIENT(A8963,1000)+1</f>
        <v>9</v>
      </c>
      <c r="S8963">
        <v>0.18</v>
      </c>
      <c r="T8963">
        <v>2.3E-3</v>
      </c>
      <c r="U8963">
        <f t="shared" si="761"/>
        <v>1.3799999999999999E-3</v>
      </c>
    </row>
    <row r="8964" spans="1:21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764"/>
        <v>5080</v>
      </c>
      <c r="I8964" s="1"/>
      <c r="J8964" s="1">
        <v>1</v>
      </c>
      <c r="K8964" s="1">
        <f t="shared" si="762"/>
        <v>17934000</v>
      </c>
      <c r="L8964" s="1">
        <v>1</v>
      </c>
      <c r="M8964" s="1">
        <f t="shared" si="76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765"/>
        <v>9</v>
      </c>
      <c r="S8964">
        <v>0.18</v>
      </c>
      <c r="T8964">
        <v>2.3E-3</v>
      </c>
      <c r="U8964">
        <f t="shared" ref="U8964:U9027" si="766">T8964*0.6</f>
        <v>1.3799999999999999E-3</v>
      </c>
    </row>
    <row r="8965" spans="1:21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764"/>
        <v>5080</v>
      </c>
      <c r="I8965" s="1"/>
      <c r="J8965" s="1">
        <v>1</v>
      </c>
      <c r="K8965" s="1">
        <f t="shared" si="762"/>
        <v>17936000</v>
      </c>
      <c r="L8965" s="1">
        <v>1</v>
      </c>
      <c r="M8965" s="1">
        <f t="shared" si="76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765"/>
        <v>9</v>
      </c>
      <c r="S8965">
        <v>0.18</v>
      </c>
      <c r="T8965">
        <v>2.3E-3</v>
      </c>
      <c r="U8965">
        <f t="shared" si="766"/>
        <v>1.3799999999999999E-3</v>
      </c>
    </row>
    <row r="8966" spans="1:21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764"/>
        <v>5080</v>
      </c>
      <c r="I8966" s="1"/>
      <c r="J8966" s="1">
        <v>1</v>
      </c>
      <c r="K8966" s="1">
        <f t="shared" si="762"/>
        <v>17938000</v>
      </c>
      <c r="L8966" s="1">
        <v>1</v>
      </c>
      <c r="M8966" s="1">
        <f t="shared" si="76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765"/>
        <v>9</v>
      </c>
      <c r="S8966">
        <v>0.18</v>
      </c>
      <c r="T8966">
        <v>2.3E-3</v>
      </c>
      <c r="U8966">
        <f t="shared" si="766"/>
        <v>1.3799999999999999E-3</v>
      </c>
    </row>
    <row r="8967" spans="1:21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764"/>
        <v>5080</v>
      </c>
      <c r="I8967" s="1"/>
      <c r="J8967" s="1">
        <v>1</v>
      </c>
      <c r="K8967" s="1">
        <f t="shared" si="762"/>
        <v>17940000</v>
      </c>
      <c r="L8967" s="1">
        <v>1</v>
      </c>
      <c r="M8967" s="1">
        <f t="shared" si="76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765"/>
        <v>9</v>
      </c>
      <c r="S8967">
        <v>0.18</v>
      </c>
      <c r="T8967">
        <v>2.3E-3</v>
      </c>
      <c r="U8967">
        <f t="shared" si="766"/>
        <v>1.3799999999999999E-3</v>
      </c>
    </row>
    <row r="8968" spans="1:21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764"/>
        <v>5080</v>
      </c>
      <c r="I8968" s="1"/>
      <c r="J8968" s="1">
        <v>1</v>
      </c>
      <c r="K8968" s="1">
        <f t="shared" si="762"/>
        <v>17942000</v>
      </c>
      <c r="L8968" s="1">
        <v>1</v>
      </c>
      <c r="M8968" s="1">
        <f t="shared" si="76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765"/>
        <v>9</v>
      </c>
      <c r="S8968">
        <v>0.18</v>
      </c>
      <c r="T8968">
        <v>2.3E-3</v>
      </c>
      <c r="U8968">
        <f t="shared" si="766"/>
        <v>1.3799999999999999E-3</v>
      </c>
    </row>
    <row r="8969" spans="1:21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764"/>
        <v>5080</v>
      </c>
      <c r="I8969" s="1"/>
      <c r="J8969" s="1">
        <v>1</v>
      </c>
      <c r="K8969" s="1">
        <f t="shared" si="762"/>
        <v>17944000</v>
      </c>
      <c r="L8969" s="1">
        <v>1</v>
      </c>
      <c r="M8969" s="1">
        <f t="shared" si="76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765"/>
        <v>9</v>
      </c>
      <c r="S8969">
        <v>0.18</v>
      </c>
      <c r="T8969">
        <v>2.3E-3</v>
      </c>
      <c r="U8969">
        <f t="shared" si="766"/>
        <v>1.3799999999999999E-3</v>
      </c>
    </row>
    <row r="8970" spans="1:21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764"/>
        <v>5080</v>
      </c>
      <c r="I8970" s="1"/>
      <c r="J8970" s="1">
        <v>1</v>
      </c>
      <c r="K8970" s="1">
        <f t="shared" si="762"/>
        <v>17946000</v>
      </c>
      <c r="L8970" s="1">
        <v>1</v>
      </c>
      <c r="M8970" s="1">
        <f t="shared" si="76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765"/>
        <v>9</v>
      </c>
      <c r="S8970">
        <v>0.18</v>
      </c>
      <c r="T8970">
        <v>2.3E-3</v>
      </c>
      <c r="U8970">
        <f t="shared" si="766"/>
        <v>1.3799999999999999E-3</v>
      </c>
    </row>
    <row r="8971" spans="1:21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764"/>
        <v>5080</v>
      </c>
      <c r="I8971" s="1"/>
      <c r="J8971" s="1">
        <v>1</v>
      </c>
      <c r="K8971" s="1">
        <f t="shared" si="762"/>
        <v>17948000</v>
      </c>
      <c r="L8971" s="1">
        <v>1</v>
      </c>
      <c r="M8971" s="1">
        <f t="shared" si="76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765"/>
        <v>9</v>
      </c>
      <c r="S8971">
        <v>0.18</v>
      </c>
      <c r="T8971">
        <v>2.3E-3</v>
      </c>
      <c r="U8971">
        <f t="shared" si="766"/>
        <v>1.3799999999999999E-3</v>
      </c>
    </row>
    <row r="8972" spans="1:21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764"/>
        <v>5080</v>
      </c>
      <c r="I8972" s="1"/>
      <c r="J8972" s="1">
        <v>1</v>
      </c>
      <c r="K8972" s="1">
        <f t="shared" si="762"/>
        <v>17950000</v>
      </c>
      <c r="L8972" s="1">
        <v>1</v>
      </c>
      <c r="M8972" s="1">
        <f t="shared" si="76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765"/>
        <v>9</v>
      </c>
      <c r="S8972">
        <v>0.18</v>
      </c>
      <c r="T8972">
        <v>2.3E-3</v>
      </c>
      <c r="U8972">
        <f t="shared" si="766"/>
        <v>1.3799999999999999E-3</v>
      </c>
    </row>
    <row r="8973" spans="1:21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764"/>
        <v>5080</v>
      </c>
      <c r="I8973" s="1"/>
      <c r="J8973" s="1">
        <v>1</v>
      </c>
      <c r="K8973" s="1">
        <f t="shared" si="762"/>
        <v>17952000</v>
      </c>
      <c r="L8973" s="1">
        <v>1</v>
      </c>
      <c r="M8973" s="1">
        <f t="shared" si="76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765"/>
        <v>9</v>
      </c>
      <c r="S8973">
        <v>0.18</v>
      </c>
      <c r="T8973">
        <v>2.3E-3</v>
      </c>
      <c r="U8973">
        <f t="shared" si="766"/>
        <v>1.3799999999999999E-3</v>
      </c>
    </row>
    <row r="8974" spans="1:21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764"/>
        <v>5080</v>
      </c>
      <c r="I8974" s="1"/>
      <c r="J8974" s="1">
        <v>1</v>
      </c>
      <c r="K8974" s="1">
        <f t="shared" si="762"/>
        <v>17954000</v>
      </c>
      <c r="L8974" s="1">
        <v>1</v>
      </c>
      <c r="M8974" s="1">
        <f t="shared" si="76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765"/>
        <v>9</v>
      </c>
      <c r="S8974">
        <v>0.18</v>
      </c>
      <c r="T8974">
        <v>2.3E-3</v>
      </c>
      <c r="U8974">
        <f t="shared" si="766"/>
        <v>1.3799999999999999E-3</v>
      </c>
    </row>
    <row r="8975" spans="1:21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764"/>
        <v>5080</v>
      </c>
      <c r="I8975" s="1"/>
      <c r="J8975" s="1">
        <v>1</v>
      </c>
      <c r="K8975" s="1">
        <f t="shared" si="762"/>
        <v>17956000</v>
      </c>
      <c r="L8975" s="1">
        <v>1</v>
      </c>
      <c r="M8975" s="1">
        <f t="shared" si="76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765"/>
        <v>9</v>
      </c>
      <c r="S8975">
        <v>0.18</v>
      </c>
      <c r="T8975">
        <v>2.3E-3</v>
      </c>
      <c r="U8975">
        <f t="shared" si="766"/>
        <v>1.3799999999999999E-3</v>
      </c>
    </row>
    <row r="8976" spans="1:21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764"/>
        <v>5080</v>
      </c>
      <c r="I8976" s="1"/>
      <c r="J8976" s="1">
        <v>1</v>
      </c>
      <c r="K8976" s="1">
        <f t="shared" si="762"/>
        <v>17958000</v>
      </c>
      <c r="L8976" s="1">
        <v>1</v>
      </c>
      <c r="M8976" s="1">
        <f t="shared" si="76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765"/>
        <v>9</v>
      </c>
      <c r="S8976">
        <v>0.18</v>
      </c>
      <c r="T8976">
        <v>2.3E-3</v>
      </c>
      <c r="U8976">
        <f t="shared" si="766"/>
        <v>1.3799999999999999E-3</v>
      </c>
    </row>
    <row r="8977" spans="1:21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764"/>
        <v>5080</v>
      </c>
      <c r="I8977" s="1"/>
      <c r="J8977" s="1">
        <v>1</v>
      </c>
      <c r="K8977" s="1">
        <f t="shared" si="762"/>
        <v>17960000</v>
      </c>
      <c r="L8977" s="1">
        <v>1</v>
      </c>
      <c r="M8977" s="1">
        <f t="shared" si="76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765"/>
        <v>9</v>
      </c>
      <c r="S8977">
        <v>0.18</v>
      </c>
      <c r="T8977">
        <v>2.3E-3</v>
      </c>
      <c r="U8977">
        <f t="shared" si="766"/>
        <v>1.3799999999999999E-3</v>
      </c>
    </row>
    <row r="8978" spans="1:21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764"/>
        <v>5090</v>
      </c>
      <c r="I8978" s="1"/>
      <c r="J8978" s="1">
        <v>1</v>
      </c>
      <c r="K8978" s="1">
        <f t="shared" si="762"/>
        <v>17962000</v>
      </c>
      <c r="L8978" s="1">
        <v>1</v>
      </c>
      <c r="M8978" s="1">
        <f t="shared" si="76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765"/>
        <v>9</v>
      </c>
      <c r="S8978">
        <v>0.18</v>
      </c>
      <c r="T8978">
        <v>2.3E-3</v>
      </c>
      <c r="U8978">
        <f t="shared" si="766"/>
        <v>1.3799999999999999E-3</v>
      </c>
    </row>
    <row r="8979" spans="1:21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764"/>
        <v>5090</v>
      </c>
      <c r="I8979" s="1"/>
      <c r="J8979" s="1">
        <v>1</v>
      </c>
      <c r="K8979" s="1">
        <f t="shared" si="762"/>
        <v>17964000</v>
      </c>
      <c r="L8979" s="1">
        <v>1</v>
      </c>
      <c r="M8979" s="1">
        <f t="shared" si="76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765"/>
        <v>9</v>
      </c>
      <c r="S8979">
        <v>0.18</v>
      </c>
      <c r="T8979">
        <v>2.3E-3</v>
      </c>
      <c r="U8979">
        <f t="shared" si="766"/>
        <v>1.3799999999999999E-3</v>
      </c>
    </row>
    <row r="8980" spans="1:21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764"/>
        <v>5090</v>
      </c>
      <c r="I8980" s="1"/>
      <c r="J8980" s="1">
        <v>1</v>
      </c>
      <c r="K8980" s="1">
        <f t="shared" si="762"/>
        <v>17966000</v>
      </c>
      <c r="L8980" s="1">
        <v>1</v>
      </c>
      <c r="M8980" s="1">
        <f t="shared" si="76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765"/>
        <v>9</v>
      </c>
      <c r="S8980">
        <v>0.18</v>
      </c>
      <c r="T8980">
        <v>2.3E-3</v>
      </c>
      <c r="U8980">
        <f t="shared" si="766"/>
        <v>1.3799999999999999E-3</v>
      </c>
    </row>
    <row r="8981" spans="1:21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764"/>
        <v>5090</v>
      </c>
      <c r="I8981" s="1"/>
      <c r="J8981" s="1">
        <v>1</v>
      </c>
      <c r="K8981" s="1">
        <f t="shared" si="762"/>
        <v>17968000</v>
      </c>
      <c r="L8981" s="1">
        <v>1</v>
      </c>
      <c r="M8981" s="1">
        <f t="shared" si="76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765"/>
        <v>9</v>
      </c>
      <c r="S8981">
        <v>0.18</v>
      </c>
      <c r="T8981">
        <v>2.3E-3</v>
      </c>
      <c r="U8981">
        <f t="shared" si="766"/>
        <v>1.3799999999999999E-3</v>
      </c>
    </row>
    <row r="8982" spans="1:21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764"/>
        <v>5090</v>
      </c>
      <c r="I8982" s="1"/>
      <c r="J8982" s="1">
        <v>1</v>
      </c>
      <c r="K8982" s="1">
        <f t="shared" si="762"/>
        <v>17970000</v>
      </c>
      <c r="L8982" s="1">
        <v>1</v>
      </c>
      <c r="M8982" s="1">
        <f t="shared" si="76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765"/>
        <v>9</v>
      </c>
      <c r="S8982">
        <v>0.18</v>
      </c>
      <c r="T8982">
        <v>2.3E-3</v>
      </c>
      <c r="U8982">
        <f t="shared" si="766"/>
        <v>1.3799999999999999E-3</v>
      </c>
    </row>
    <row r="8983" spans="1:21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764"/>
        <v>5090</v>
      </c>
      <c r="I8983" s="1"/>
      <c r="J8983" s="1">
        <v>1</v>
      </c>
      <c r="K8983" s="1">
        <f t="shared" si="762"/>
        <v>17972000</v>
      </c>
      <c r="L8983" s="1">
        <v>1</v>
      </c>
      <c r="M8983" s="1">
        <f t="shared" si="76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765"/>
        <v>9</v>
      </c>
      <c r="S8983">
        <v>0.18</v>
      </c>
      <c r="T8983">
        <v>2.3E-3</v>
      </c>
      <c r="U8983">
        <f t="shared" si="766"/>
        <v>1.3799999999999999E-3</v>
      </c>
    </row>
    <row r="8984" spans="1:21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764"/>
        <v>5090</v>
      </c>
      <c r="I8984" s="1"/>
      <c r="J8984" s="1">
        <v>1</v>
      </c>
      <c r="K8984" s="1">
        <f t="shared" si="762"/>
        <v>17974000</v>
      </c>
      <c r="L8984" s="1">
        <v>1</v>
      </c>
      <c r="M8984" s="1">
        <f t="shared" si="76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765"/>
        <v>9</v>
      </c>
      <c r="S8984">
        <v>0.18</v>
      </c>
      <c r="T8984">
        <v>2.3E-3</v>
      </c>
      <c r="U8984">
        <f t="shared" si="766"/>
        <v>1.3799999999999999E-3</v>
      </c>
    </row>
    <row r="8985" spans="1:21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764"/>
        <v>5090</v>
      </c>
      <c r="I8985" s="1"/>
      <c r="J8985" s="1">
        <v>1</v>
      </c>
      <c r="K8985" s="1">
        <f t="shared" si="762"/>
        <v>17976000</v>
      </c>
      <c r="L8985" s="1">
        <v>1</v>
      </c>
      <c r="M8985" s="1">
        <f t="shared" si="76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765"/>
        <v>9</v>
      </c>
      <c r="S8985">
        <v>0.18</v>
      </c>
      <c r="T8985">
        <v>2.3E-3</v>
      </c>
      <c r="U8985">
        <f t="shared" si="766"/>
        <v>1.3799999999999999E-3</v>
      </c>
    </row>
    <row r="8986" spans="1:21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764"/>
        <v>5090</v>
      </c>
      <c r="I8986" s="1"/>
      <c r="J8986" s="1">
        <v>1</v>
      </c>
      <c r="K8986" s="1">
        <f t="shared" si="762"/>
        <v>17978000</v>
      </c>
      <c r="L8986" s="1">
        <v>1</v>
      </c>
      <c r="M8986" s="1">
        <f t="shared" si="76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765"/>
        <v>9</v>
      </c>
      <c r="S8986">
        <v>0.18</v>
      </c>
      <c r="T8986">
        <v>2.3E-3</v>
      </c>
      <c r="U8986">
        <f t="shared" si="766"/>
        <v>1.3799999999999999E-3</v>
      </c>
    </row>
    <row r="8987" spans="1:21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764"/>
        <v>5090</v>
      </c>
      <c r="I8987" s="1"/>
      <c r="J8987" s="1">
        <v>1</v>
      </c>
      <c r="K8987" s="1">
        <f t="shared" ref="K8987:K9002" si="767">10000+A8987*2000</f>
        <v>17980000</v>
      </c>
      <c r="L8987" s="1">
        <v>1</v>
      </c>
      <c r="M8987" s="1">
        <f t="shared" ref="M8987:M9002" si="768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765"/>
        <v>9</v>
      </c>
      <c r="S8987">
        <v>0.18</v>
      </c>
      <c r="T8987">
        <v>2.3E-3</v>
      </c>
      <c r="U8987">
        <f t="shared" si="766"/>
        <v>1.3799999999999999E-3</v>
      </c>
    </row>
    <row r="8988" spans="1:21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764"/>
        <v>5090</v>
      </c>
      <c r="I8988" s="1"/>
      <c r="J8988" s="1">
        <v>1</v>
      </c>
      <c r="K8988" s="1">
        <f t="shared" si="767"/>
        <v>17982000</v>
      </c>
      <c r="L8988" s="1">
        <v>1</v>
      </c>
      <c r="M8988" s="1">
        <f t="shared" si="768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765"/>
        <v>9</v>
      </c>
      <c r="S8988">
        <v>0.18</v>
      </c>
      <c r="T8988">
        <v>2.3E-3</v>
      </c>
      <c r="U8988">
        <f t="shared" si="766"/>
        <v>1.3799999999999999E-3</v>
      </c>
    </row>
    <row r="8989" spans="1:21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764"/>
        <v>5090</v>
      </c>
      <c r="I8989" s="1"/>
      <c r="J8989" s="1">
        <v>1</v>
      </c>
      <c r="K8989" s="1">
        <f t="shared" si="767"/>
        <v>17984000</v>
      </c>
      <c r="L8989" s="1">
        <v>1</v>
      </c>
      <c r="M8989" s="1">
        <f t="shared" si="768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765"/>
        <v>9</v>
      </c>
      <c r="S8989">
        <v>0.18</v>
      </c>
      <c r="T8989">
        <v>2.3E-3</v>
      </c>
      <c r="U8989">
        <f t="shared" si="766"/>
        <v>1.3799999999999999E-3</v>
      </c>
    </row>
    <row r="8990" spans="1:21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764"/>
        <v>5090</v>
      </c>
      <c r="I8990" s="1"/>
      <c r="J8990" s="1">
        <v>1</v>
      </c>
      <c r="K8990" s="1">
        <f t="shared" si="767"/>
        <v>17986000</v>
      </c>
      <c r="L8990" s="1">
        <v>1</v>
      </c>
      <c r="M8990" s="1">
        <f t="shared" si="768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765"/>
        <v>9</v>
      </c>
      <c r="S8990">
        <v>0.18</v>
      </c>
      <c r="T8990">
        <v>2.3E-3</v>
      </c>
      <c r="U8990">
        <f t="shared" si="766"/>
        <v>1.3799999999999999E-3</v>
      </c>
    </row>
    <row r="8991" spans="1:21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764"/>
        <v>5090</v>
      </c>
      <c r="I8991" s="1"/>
      <c r="J8991" s="1">
        <v>1</v>
      </c>
      <c r="K8991" s="1">
        <f t="shared" si="767"/>
        <v>17988000</v>
      </c>
      <c r="L8991" s="1">
        <v>1</v>
      </c>
      <c r="M8991" s="1">
        <f t="shared" si="768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765"/>
        <v>9</v>
      </c>
      <c r="S8991">
        <v>0.18</v>
      </c>
      <c r="T8991">
        <v>2.3E-3</v>
      </c>
      <c r="U8991">
        <f t="shared" si="766"/>
        <v>1.3799999999999999E-3</v>
      </c>
    </row>
    <row r="8992" spans="1:21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764"/>
        <v>5090</v>
      </c>
      <c r="I8992" s="1"/>
      <c r="J8992" s="1">
        <v>1</v>
      </c>
      <c r="K8992" s="1">
        <f t="shared" si="767"/>
        <v>17990000</v>
      </c>
      <c r="L8992" s="1">
        <v>1</v>
      </c>
      <c r="M8992" s="1">
        <f t="shared" si="768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765"/>
        <v>9</v>
      </c>
      <c r="S8992">
        <v>0.18</v>
      </c>
      <c r="T8992">
        <v>2.3E-3</v>
      </c>
      <c r="U8992">
        <f t="shared" si="766"/>
        <v>1.3799999999999999E-3</v>
      </c>
    </row>
    <row r="8993" spans="1:21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764"/>
        <v>5090</v>
      </c>
      <c r="I8993" s="1"/>
      <c r="J8993" s="1">
        <v>1</v>
      </c>
      <c r="K8993" s="1">
        <f t="shared" si="767"/>
        <v>17992000</v>
      </c>
      <c r="L8993" s="1">
        <v>1</v>
      </c>
      <c r="M8993" s="1">
        <f t="shared" si="768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765"/>
        <v>9</v>
      </c>
      <c r="S8993">
        <v>0.18</v>
      </c>
      <c r="T8993">
        <v>2.3E-3</v>
      </c>
      <c r="U8993">
        <f t="shared" si="766"/>
        <v>1.3799999999999999E-3</v>
      </c>
    </row>
    <row r="8994" spans="1:21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764"/>
        <v>5090</v>
      </c>
      <c r="I8994" s="1"/>
      <c r="J8994" s="1">
        <v>1</v>
      </c>
      <c r="K8994" s="1">
        <f t="shared" si="767"/>
        <v>17994000</v>
      </c>
      <c r="L8994" s="1">
        <v>1</v>
      </c>
      <c r="M8994" s="1">
        <f t="shared" si="768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765"/>
        <v>9</v>
      </c>
      <c r="S8994">
        <v>0.18</v>
      </c>
      <c r="T8994">
        <v>2.3E-3</v>
      </c>
      <c r="U8994">
        <f t="shared" si="766"/>
        <v>1.3799999999999999E-3</v>
      </c>
    </row>
    <row r="8995" spans="1:21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764"/>
        <v>5090</v>
      </c>
      <c r="I8995" s="1"/>
      <c r="J8995" s="1">
        <v>1</v>
      </c>
      <c r="K8995" s="1">
        <f t="shared" si="767"/>
        <v>17996000</v>
      </c>
      <c r="L8995" s="1">
        <v>1</v>
      </c>
      <c r="M8995" s="1">
        <f t="shared" si="768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765"/>
        <v>9</v>
      </c>
      <c r="S8995">
        <v>0.18</v>
      </c>
      <c r="T8995">
        <v>2.3E-3</v>
      </c>
      <c r="U8995">
        <f t="shared" si="766"/>
        <v>1.3799999999999999E-3</v>
      </c>
    </row>
    <row r="8996" spans="1:21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764"/>
        <v>5090</v>
      </c>
      <c r="I8996" s="1"/>
      <c r="J8996" s="1">
        <v>1</v>
      </c>
      <c r="K8996" s="1">
        <f t="shared" si="767"/>
        <v>17998000</v>
      </c>
      <c r="L8996" s="1">
        <v>1</v>
      </c>
      <c r="M8996" s="1">
        <f t="shared" si="768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765"/>
        <v>9</v>
      </c>
      <c r="S8996">
        <v>0.18</v>
      </c>
      <c r="T8996">
        <v>2.3E-3</v>
      </c>
      <c r="U8996">
        <f t="shared" si="766"/>
        <v>1.3799999999999999E-3</v>
      </c>
    </row>
    <row r="8997" spans="1:21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764"/>
        <v>5090</v>
      </c>
      <c r="I8997" s="1"/>
      <c r="J8997" s="1">
        <v>1</v>
      </c>
      <c r="K8997" s="1">
        <f t="shared" si="767"/>
        <v>18000000</v>
      </c>
      <c r="L8997" s="1">
        <v>1</v>
      </c>
      <c r="M8997" s="1">
        <f t="shared" si="768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765"/>
        <v>9</v>
      </c>
      <c r="S8997">
        <v>0.18</v>
      </c>
      <c r="T8997">
        <v>2.3E-3</v>
      </c>
      <c r="U8997">
        <f t="shared" si="766"/>
        <v>1.3799999999999999E-3</v>
      </c>
    </row>
    <row r="8998" spans="1:21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764"/>
        <v>5090</v>
      </c>
      <c r="I8998" s="1"/>
      <c r="J8998" s="1">
        <v>1</v>
      </c>
      <c r="K8998" s="1">
        <f t="shared" si="767"/>
        <v>18002000</v>
      </c>
      <c r="L8998" s="1">
        <v>1</v>
      </c>
      <c r="M8998" s="1">
        <f t="shared" si="768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765"/>
        <v>9</v>
      </c>
      <c r="S8998">
        <v>0.18</v>
      </c>
      <c r="T8998">
        <v>2.3E-3</v>
      </c>
      <c r="U8998">
        <f t="shared" si="766"/>
        <v>1.3799999999999999E-3</v>
      </c>
    </row>
    <row r="8999" spans="1:21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764"/>
        <v>5090</v>
      </c>
      <c r="I8999" s="1"/>
      <c r="J8999" s="1">
        <v>1</v>
      </c>
      <c r="K8999" s="1">
        <f t="shared" si="767"/>
        <v>18004000</v>
      </c>
      <c r="L8999" s="1">
        <v>1</v>
      </c>
      <c r="M8999" s="1">
        <f t="shared" si="768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765"/>
        <v>9</v>
      </c>
      <c r="S8999">
        <v>0.18</v>
      </c>
      <c r="T8999">
        <v>2.3E-3</v>
      </c>
      <c r="U8999">
        <f t="shared" si="766"/>
        <v>1.3799999999999999E-3</v>
      </c>
    </row>
    <row r="9000" spans="1:21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764"/>
        <v>5090</v>
      </c>
      <c r="I9000" s="1"/>
      <c r="J9000" s="1">
        <v>1</v>
      </c>
      <c r="K9000" s="1">
        <f t="shared" si="767"/>
        <v>18006000</v>
      </c>
      <c r="L9000" s="1">
        <v>1</v>
      </c>
      <c r="M9000" s="1">
        <f t="shared" si="768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765"/>
        <v>9</v>
      </c>
      <c r="S9000">
        <v>0.18</v>
      </c>
      <c r="T9000">
        <v>2.3E-3</v>
      </c>
      <c r="U9000">
        <f t="shared" si="766"/>
        <v>1.3799999999999999E-3</v>
      </c>
    </row>
    <row r="9001" spans="1:21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764"/>
        <v>5090</v>
      </c>
      <c r="I9001" s="1"/>
      <c r="J9001" s="1">
        <v>1</v>
      </c>
      <c r="K9001" s="1">
        <f t="shared" si="767"/>
        <v>18008000</v>
      </c>
      <c r="L9001" s="1">
        <v>1</v>
      </c>
      <c r="M9001" s="1">
        <f t="shared" si="768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765"/>
        <v>9</v>
      </c>
      <c r="S9001">
        <v>0.18</v>
      </c>
      <c r="T9001">
        <v>2.3E-3</v>
      </c>
      <c r="U9001">
        <f t="shared" si="766"/>
        <v>1.3799999999999999E-3</v>
      </c>
    </row>
    <row r="9002" spans="1:21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764"/>
        <v>5090</v>
      </c>
      <c r="I9002" s="1"/>
      <c r="J9002" s="1">
        <v>1</v>
      </c>
      <c r="K9002" s="1">
        <f t="shared" si="767"/>
        <v>18010000</v>
      </c>
      <c r="L9002" s="1">
        <v>1</v>
      </c>
      <c r="M9002" s="1">
        <f t="shared" si="768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765"/>
        <v>10</v>
      </c>
      <c r="S9002">
        <v>0.18</v>
      </c>
      <c r="T9002">
        <v>2.3E-3</v>
      </c>
      <c r="U9002">
        <f t="shared" si="766"/>
        <v>1.3799999999999999E-3</v>
      </c>
    </row>
    <row r="9003" spans="1:21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764"/>
        <v>5100</v>
      </c>
      <c r="J9003" s="2">
        <v>1</v>
      </c>
      <c r="K9003" s="2">
        <f t="shared" ref="K9003:K9066" si="769">10000+A9003*2000</f>
        <v>18012000</v>
      </c>
      <c r="L9003" s="2">
        <v>1</v>
      </c>
      <c r="M9003" s="2">
        <f t="shared" ref="M9003:M9066" si="770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765"/>
        <v>10</v>
      </c>
      <c r="S9003">
        <v>0.18</v>
      </c>
      <c r="T9003">
        <v>2.3E-3</v>
      </c>
      <c r="U9003">
        <f t="shared" si="766"/>
        <v>1.3799999999999999E-3</v>
      </c>
    </row>
    <row r="9004" spans="1:21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764"/>
        <v>5100</v>
      </c>
      <c r="J9004" s="2">
        <v>1</v>
      </c>
      <c r="K9004" s="2">
        <f t="shared" si="769"/>
        <v>18014000</v>
      </c>
      <c r="L9004" s="2">
        <v>1</v>
      </c>
      <c r="M9004" s="2">
        <f t="shared" si="770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765"/>
        <v>10</v>
      </c>
      <c r="S9004">
        <v>0.18</v>
      </c>
      <c r="T9004">
        <v>2.3E-3</v>
      </c>
      <c r="U9004">
        <f t="shared" si="766"/>
        <v>1.3799999999999999E-3</v>
      </c>
    </row>
    <row r="9005" spans="1:21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764"/>
        <v>5100</v>
      </c>
      <c r="J9005" s="2">
        <v>1</v>
      </c>
      <c r="K9005" s="2">
        <f t="shared" si="769"/>
        <v>18016000</v>
      </c>
      <c r="L9005" s="2">
        <v>1</v>
      </c>
      <c r="M9005" s="2">
        <f t="shared" si="770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765"/>
        <v>10</v>
      </c>
      <c r="S9005">
        <v>0.18</v>
      </c>
      <c r="T9005">
        <v>2.3E-3</v>
      </c>
      <c r="U9005">
        <f t="shared" si="766"/>
        <v>1.3799999999999999E-3</v>
      </c>
    </row>
    <row r="9006" spans="1:21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764"/>
        <v>5100</v>
      </c>
      <c r="J9006" s="2">
        <v>1</v>
      </c>
      <c r="K9006" s="2">
        <f t="shared" si="769"/>
        <v>18018000</v>
      </c>
      <c r="L9006" s="2">
        <v>1</v>
      </c>
      <c r="M9006" s="2">
        <f t="shared" si="770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765"/>
        <v>10</v>
      </c>
      <c r="S9006">
        <v>0.18</v>
      </c>
      <c r="T9006">
        <v>2.3E-3</v>
      </c>
      <c r="U9006">
        <f t="shared" si="766"/>
        <v>1.3799999999999999E-3</v>
      </c>
    </row>
    <row r="9007" spans="1:21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764"/>
        <v>5100</v>
      </c>
      <c r="J9007" s="2">
        <v>1</v>
      </c>
      <c r="K9007" s="2">
        <f t="shared" si="769"/>
        <v>18020000</v>
      </c>
      <c r="L9007" s="2">
        <v>1</v>
      </c>
      <c r="M9007" s="2">
        <f t="shared" si="770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765"/>
        <v>10</v>
      </c>
      <c r="S9007">
        <v>0.18</v>
      </c>
      <c r="T9007">
        <v>2.3E-3</v>
      </c>
      <c r="U9007">
        <f t="shared" si="766"/>
        <v>1.3799999999999999E-3</v>
      </c>
    </row>
    <row r="9008" spans="1:21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764"/>
        <v>5100</v>
      </c>
      <c r="J9008" s="2">
        <v>1</v>
      </c>
      <c r="K9008" s="2">
        <f t="shared" si="769"/>
        <v>18022000</v>
      </c>
      <c r="L9008" s="2">
        <v>1</v>
      </c>
      <c r="M9008" s="2">
        <f t="shared" si="770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765"/>
        <v>10</v>
      </c>
      <c r="S9008">
        <v>0.18</v>
      </c>
      <c r="T9008">
        <v>2.3E-3</v>
      </c>
      <c r="U9008">
        <f t="shared" si="766"/>
        <v>1.3799999999999999E-3</v>
      </c>
    </row>
    <row r="9009" spans="1:21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764"/>
        <v>5100</v>
      </c>
      <c r="J9009" s="2">
        <v>1</v>
      </c>
      <c r="K9009" s="2">
        <f t="shared" si="769"/>
        <v>18024000</v>
      </c>
      <c r="L9009" s="2">
        <v>1</v>
      </c>
      <c r="M9009" s="2">
        <f t="shared" si="770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765"/>
        <v>10</v>
      </c>
      <c r="S9009">
        <v>0.18</v>
      </c>
      <c r="T9009">
        <v>2.3E-3</v>
      </c>
      <c r="U9009">
        <f t="shared" si="766"/>
        <v>1.3799999999999999E-3</v>
      </c>
    </row>
    <row r="9010" spans="1:21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764"/>
        <v>5100</v>
      </c>
      <c r="J9010" s="2">
        <v>1</v>
      </c>
      <c r="K9010" s="2">
        <f t="shared" si="769"/>
        <v>18026000</v>
      </c>
      <c r="L9010" s="2">
        <v>1</v>
      </c>
      <c r="M9010" s="2">
        <f t="shared" si="770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765"/>
        <v>10</v>
      </c>
      <c r="S9010">
        <v>0.18</v>
      </c>
      <c r="T9010">
        <v>2.3E-3</v>
      </c>
      <c r="U9010">
        <f t="shared" si="766"/>
        <v>1.3799999999999999E-3</v>
      </c>
    </row>
    <row r="9011" spans="1:21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764"/>
        <v>5100</v>
      </c>
      <c r="J9011" s="2">
        <v>1</v>
      </c>
      <c r="K9011" s="2">
        <f t="shared" si="769"/>
        <v>18028000</v>
      </c>
      <c r="L9011" s="2">
        <v>1</v>
      </c>
      <c r="M9011" s="2">
        <f t="shared" si="770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765"/>
        <v>10</v>
      </c>
      <c r="S9011">
        <v>0.18</v>
      </c>
      <c r="T9011">
        <v>2.3E-3</v>
      </c>
      <c r="U9011">
        <f t="shared" si="766"/>
        <v>1.3799999999999999E-3</v>
      </c>
    </row>
    <row r="9012" spans="1:21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764"/>
        <v>5100</v>
      </c>
      <c r="J9012" s="2">
        <v>1</v>
      </c>
      <c r="K9012" s="2">
        <f t="shared" si="769"/>
        <v>18030000</v>
      </c>
      <c r="L9012" s="2">
        <v>1</v>
      </c>
      <c r="M9012" s="2">
        <f t="shared" si="770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765"/>
        <v>10</v>
      </c>
      <c r="S9012">
        <v>0.18</v>
      </c>
      <c r="T9012">
        <v>2.3E-3</v>
      </c>
      <c r="U9012">
        <f t="shared" si="766"/>
        <v>1.3799999999999999E-3</v>
      </c>
    </row>
    <row r="9013" spans="1:21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764"/>
        <v>5100</v>
      </c>
      <c r="J9013" s="2">
        <v>1</v>
      </c>
      <c r="K9013" s="2">
        <f t="shared" si="769"/>
        <v>18032000</v>
      </c>
      <c r="L9013" s="2">
        <v>1</v>
      </c>
      <c r="M9013" s="2">
        <f t="shared" si="770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765"/>
        <v>10</v>
      </c>
      <c r="S9013">
        <v>0.18</v>
      </c>
      <c r="T9013">
        <v>2.3E-3</v>
      </c>
      <c r="U9013">
        <f t="shared" si="766"/>
        <v>1.3799999999999999E-3</v>
      </c>
    </row>
    <row r="9014" spans="1:21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764"/>
        <v>5100</v>
      </c>
      <c r="J9014" s="2">
        <v>1</v>
      </c>
      <c r="K9014" s="2">
        <f t="shared" si="769"/>
        <v>18034000</v>
      </c>
      <c r="L9014" s="2">
        <v>1</v>
      </c>
      <c r="M9014" s="2">
        <f t="shared" si="770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765"/>
        <v>10</v>
      </c>
      <c r="S9014">
        <v>0.18</v>
      </c>
      <c r="T9014">
        <v>2.3E-3</v>
      </c>
      <c r="U9014">
        <f t="shared" si="766"/>
        <v>1.3799999999999999E-3</v>
      </c>
    </row>
    <row r="9015" spans="1:21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764"/>
        <v>5100</v>
      </c>
      <c r="J9015" s="2">
        <v>1</v>
      </c>
      <c r="K9015" s="2">
        <f t="shared" si="769"/>
        <v>18036000</v>
      </c>
      <c r="L9015" s="2">
        <v>1</v>
      </c>
      <c r="M9015" s="2">
        <f t="shared" si="770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765"/>
        <v>10</v>
      </c>
      <c r="S9015">
        <v>0.18</v>
      </c>
      <c r="T9015">
        <v>2.3E-3</v>
      </c>
      <c r="U9015">
        <f t="shared" si="766"/>
        <v>1.3799999999999999E-3</v>
      </c>
    </row>
    <row r="9016" spans="1:21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764"/>
        <v>5100</v>
      </c>
      <c r="J9016" s="2">
        <v>1</v>
      </c>
      <c r="K9016" s="2">
        <f t="shared" si="769"/>
        <v>18038000</v>
      </c>
      <c r="L9016" s="2">
        <v>1</v>
      </c>
      <c r="M9016" s="2">
        <f t="shared" si="770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765"/>
        <v>10</v>
      </c>
      <c r="S9016">
        <v>0.18</v>
      </c>
      <c r="T9016">
        <v>2.3E-3</v>
      </c>
      <c r="U9016">
        <f t="shared" si="766"/>
        <v>1.3799999999999999E-3</v>
      </c>
    </row>
    <row r="9017" spans="1:21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764"/>
        <v>5100</v>
      </c>
      <c r="J9017" s="2">
        <v>1</v>
      </c>
      <c r="K9017" s="2">
        <f t="shared" si="769"/>
        <v>18040000</v>
      </c>
      <c r="L9017" s="2">
        <v>1</v>
      </c>
      <c r="M9017" s="2">
        <f t="shared" si="770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765"/>
        <v>10</v>
      </c>
      <c r="S9017">
        <v>0.18</v>
      </c>
      <c r="T9017">
        <v>2.3E-3</v>
      </c>
      <c r="U9017">
        <f t="shared" si="766"/>
        <v>1.3799999999999999E-3</v>
      </c>
    </row>
    <row r="9018" spans="1:21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764"/>
        <v>5100</v>
      </c>
      <c r="J9018" s="2">
        <v>1</v>
      </c>
      <c r="K9018" s="2">
        <f t="shared" si="769"/>
        <v>18042000</v>
      </c>
      <c r="L9018" s="2">
        <v>1</v>
      </c>
      <c r="M9018" s="2">
        <f t="shared" si="770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765"/>
        <v>10</v>
      </c>
      <c r="S9018">
        <v>0.18</v>
      </c>
      <c r="T9018">
        <v>2.3E-3</v>
      </c>
      <c r="U9018">
        <f t="shared" si="766"/>
        <v>1.3799999999999999E-3</v>
      </c>
    </row>
    <row r="9019" spans="1:21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764"/>
        <v>5100</v>
      </c>
      <c r="J9019" s="2">
        <v>1</v>
      </c>
      <c r="K9019" s="2">
        <f t="shared" si="769"/>
        <v>18044000</v>
      </c>
      <c r="L9019" s="2">
        <v>1</v>
      </c>
      <c r="M9019" s="2">
        <f t="shared" si="770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765"/>
        <v>10</v>
      </c>
      <c r="S9019">
        <v>0.18</v>
      </c>
      <c r="T9019">
        <v>2.3E-3</v>
      </c>
      <c r="U9019">
        <f t="shared" si="766"/>
        <v>1.3799999999999999E-3</v>
      </c>
    </row>
    <row r="9020" spans="1:21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771">ROUNDDOWN(A9019/50*20+1500,-1)</f>
        <v>5100</v>
      </c>
      <c r="J9020" s="2">
        <v>1</v>
      </c>
      <c r="K9020" s="2">
        <f t="shared" si="769"/>
        <v>18046000</v>
      </c>
      <c r="L9020" s="2">
        <v>1</v>
      </c>
      <c r="M9020" s="2">
        <f t="shared" si="770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765"/>
        <v>10</v>
      </c>
      <c r="S9020">
        <v>0.18</v>
      </c>
      <c r="T9020">
        <v>2.3E-3</v>
      </c>
      <c r="U9020">
        <f t="shared" si="766"/>
        <v>1.3799999999999999E-3</v>
      </c>
    </row>
    <row r="9021" spans="1:21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771"/>
        <v>5100</v>
      </c>
      <c r="J9021" s="2">
        <v>1</v>
      </c>
      <c r="K9021" s="2">
        <f t="shared" si="769"/>
        <v>18048000</v>
      </c>
      <c r="L9021" s="2">
        <v>1</v>
      </c>
      <c r="M9021" s="2">
        <f t="shared" si="770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765"/>
        <v>10</v>
      </c>
      <c r="S9021">
        <v>0.18</v>
      </c>
      <c r="T9021">
        <v>2.3E-3</v>
      </c>
      <c r="U9021">
        <f t="shared" si="766"/>
        <v>1.3799999999999999E-3</v>
      </c>
    </row>
    <row r="9022" spans="1:21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771"/>
        <v>5100</v>
      </c>
      <c r="J9022" s="2">
        <v>1</v>
      </c>
      <c r="K9022" s="2">
        <f t="shared" si="769"/>
        <v>18050000</v>
      </c>
      <c r="L9022" s="2">
        <v>1</v>
      </c>
      <c r="M9022" s="2">
        <f t="shared" si="770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765"/>
        <v>10</v>
      </c>
      <c r="S9022">
        <v>0.18</v>
      </c>
      <c r="T9022">
        <v>2.3E-3</v>
      </c>
      <c r="U9022">
        <f t="shared" si="766"/>
        <v>1.3799999999999999E-3</v>
      </c>
    </row>
    <row r="9023" spans="1:21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771"/>
        <v>5100</v>
      </c>
      <c r="J9023" s="2">
        <v>1</v>
      </c>
      <c r="K9023" s="2">
        <f t="shared" si="769"/>
        <v>18052000</v>
      </c>
      <c r="L9023" s="2">
        <v>1</v>
      </c>
      <c r="M9023" s="2">
        <f t="shared" si="770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765"/>
        <v>10</v>
      </c>
      <c r="S9023">
        <v>0.18</v>
      </c>
      <c r="T9023">
        <v>2.3E-3</v>
      </c>
      <c r="U9023">
        <f t="shared" si="766"/>
        <v>1.3799999999999999E-3</v>
      </c>
    </row>
    <row r="9024" spans="1:21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771"/>
        <v>5100</v>
      </c>
      <c r="J9024" s="2">
        <v>1</v>
      </c>
      <c r="K9024" s="2">
        <f t="shared" si="769"/>
        <v>18054000</v>
      </c>
      <c r="L9024" s="2">
        <v>1</v>
      </c>
      <c r="M9024" s="2">
        <f t="shared" si="770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765"/>
        <v>10</v>
      </c>
      <c r="S9024">
        <v>0.18</v>
      </c>
      <c r="T9024">
        <v>2.3E-3</v>
      </c>
      <c r="U9024">
        <f t="shared" si="766"/>
        <v>1.3799999999999999E-3</v>
      </c>
    </row>
    <row r="9025" spans="1:21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771"/>
        <v>5100</v>
      </c>
      <c r="J9025" s="2">
        <v>1</v>
      </c>
      <c r="K9025" s="2">
        <f t="shared" si="769"/>
        <v>18056000</v>
      </c>
      <c r="L9025" s="2">
        <v>1</v>
      </c>
      <c r="M9025" s="2">
        <f t="shared" si="770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765"/>
        <v>10</v>
      </c>
      <c r="S9025">
        <v>0.18</v>
      </c>
      <c r="T9025">
        <v>2.3E-3</v>
      </c>
      <c r="U9025">
        <f t="shared" si="766"/>
        <v>1.3799999999999999E-3</v>
      </c>
    </row>
    <row r="9026" spans="1:21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771"/>
        <v>5100</v>
      </c>
      <c r="J9026" s="2">
        <v>1</v>
      </c>
      <c r="K9026" s="2">
        <f t="shared" si="769"/>
        <v>18058000</v>
      </c>
      <c r="L9026" s="2">
        <v>1</v>
      </c>
      <c r="M9026" s="2">
        <f t="shared" si="770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765"/>
        <v>10</v>
      </c>
      <c r="S9026">
        <v>0.18</v>
      </c>
      <c r="T9026">
        <v>2.3E-3</v>
      </c>
      <c r="U9026">
        <f t="shared" si="766"/>
        <v>1.3799999999999999E-3</v>
      </c>
    </row>
    <row r="9027" spans="1:21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771"/>
        <v>5100</v>
      </c>
      <c r="J9027" s="2">
        <v>1</v>
      </c>
      <c r="K9027" s="2">
        <f t="shared" si="769"/>
        <v>18060000</v>
      </c>
      <c r="L9027" s="2">
        <v>1</v>
      </c>
      <c r="M9027" s="2">
        <f t="shared" si="770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772">QUOTIENT(A9027,1000)+1</f>
        <v>10</v>
      </c>
      <c r="S9027">
        <v>0.18</v>
      </c>
      <c r="T9027">
        <v>2.3E-3</v>
      </c>
      <c r="U9027">
        <f t="shared" si="766"/>
        <v>1.3799999999999999E-3</v>
      </c>
    </row>
    <row r="9028" spans="1:21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771"/>
        <v>5110</v>
      </c>
      <c r="J9028" s="2">
        <v>1</v>
      </c>
      <c r="K9028" s="2">
        <f t="shared" si="769"/>
        <v>18062000</v>
      </c>
      <c r="L9028" s="2">
        <v>1</v>
      </c>
      <c r="M9028" s="2">
        <f t="shared" si="770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772"/>
        <v>10</v>
      </c>
      <c r="S9028">
        <v>0.18</v>
      </c>
      <c r="T9028">
        <v>2.3E-3</v>
      </c>
      <c r="U9028">
        <f t="shared" ref="U9028:U9091" si="773">T9028*0.6</f>
        <v>1.3799999999999999E-3</v>
      </c>
    </row>
    <row r="9029" spans="1:21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771"/>
        <v>5110</v>
      </c>
      <c r="J9029" s="2">
        <v>1</v>
      </c>
      <c r="K9029" s="2">
        <f t="shared" si="769"/>
        <v>18064000</v>
      </c>
      <c r="L9029" s="2">
        <v>1</v>
      </c>
      <c r="M9029" s="2">
        <f t="shared" si="770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772"/>
        <v>10</v>
      </c>
      <c r="S9029">
        <v>0.18</v>
      </c>
      <c r="T9029">
        <v>2.3E-3</v>
      </c>
      <c r="U9029">
        <f t="shared" si="773"/>
        <v>1.3799999999999999E-3</v>
      </c>
    </row>
    <row r="9030" spans="1:21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771"/>
        <v>5110</v>
      </c>
      <c r="J9030" s="2">
        <v>1</v>
      </c>
      <c r="K9030" s="2">
        <f t="shared" si="769"/>
        <v>18066000</v>
      </c>
      <c r="L9030" s="2">
        <v>1</v>
      </c>
      <c r="M9030" s="2">
        <f t="shared" si="770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772"/>
        <v>10</v>
      </c>
      <c r="S9030">
        <v>0.18</v>
      </c>
      <c r="T9030">
        <v>2.3E-3</v>
      </c>
      <c r="U9030">
        <f t="shared" si="773"/>
        <v>1.3799999999999999E-3</v>
      </c>
    </row>
    <row r="9031" spans="1:21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771"/>
        <v>5110</v>
      </c>
      <c r="J9031" s="2">
        <v>1</v>
      </c>
      <c r="K9031" s="2">
        <f t="shared" si="769"/>
        <v>18068000</v>
      </c>
      <c r="L9031" s="2">
        <v>1</v>
      </c>
      <c r="M9031" s="2">
        <f t="shared" si="770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772"/>
        <v>10</v>
      </c>
      <c r="S9031">
        <v>0.18</v>
      </c>
      <c r="T9031">
        <v>2.3E-3</v>
      </c>
      <c r="U9031">
        <f t="shared" si="773"/>
        <v>1.3799999999999999E-3</v>
      </c>
    </row>
    <row r="9032" spans="1:21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771"/>
        <v>5110</v>
      </c>
      <c r="J9032" s="2">
        <v>1</v>
      </c>
      <c r="K9032" s="2">
        <f t="shared" si="769"/>
        <v>18070000</v>
      </c>
      <c r="L9032" s="2">
        <v>1</v>
      </c>
      <c r="M9032" s="2">
        <f t="shared" si="770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772"/>
        <v>10</v>
      </c>
      <c r="S9032">
        <v>0.18</v>
      </c>
      <c r="T9032">
        <v>2.3E-3</v>
      </c>
      <c r="U9032">
        <f t="shared" si="773"/>
        <v>1.3799999999999999E-3</v>
      </c>
    </row>
    <row r="9033" spans="1:21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771"/>
        <v>5110</v>
      </c>
      <c r="J9033" s="2">
        <v>1</v>
      </c>
      <c r="K9033" s="2">
        <f t="shared" si="769"/>
        <v>18072000</v>
      </c>
      <c r="L9033" s="2">
        <v>1</v>
      </c>
      <c r="M9033" s="2">
        <f t="shared" si="770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772"/>
        <v>10</v>
      </c>
      <c r="S9033">
        <v>0.18</v>
      </c>
      <c r="T9033">
        <v>2.3E-3</v>
      </c>
      <c r="U9033">
        <f t="shared" si="773"/>
        <v>1.3799999999999999E-3</v>
      </c>
    </row>
    <row r="9034" spans="1:21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771"/>
        <v>5110</v>
      </c>
      <c r="J9034" s="2">
        <v>1</v>
      </c>
      <c r="K9034" s="2">
        <f t="shared" si="769"/>
        <v>18074000</v>
      </c>
      <c r="L9034" s="2">
        <v>1</v>
      </c>
      <c r="M9034" s="2">
        <f t="shared" si="770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772"/>
        <v>10</v>
      </c>
      <c r="S9034">
        <v>0.18</v>
      </c>
      <c r="T9034">
        <v>2.3E-3</v>
      </c>
      <c r="U9034">
        <f t="shared" si="773"/>
        <v>1.3799999999999999E-3</v>
      </c>
    </row>
    <row r="9035" spans="1:21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771"/>
        <v>5110</v>
      </c>
      <c r="J9035" s="2">
        <v>1</v>
      </c>
      <c r="K9035" s="2">
        <f t="shared" si="769"/>
        <v>18076000</v>
      </c>
      <c r="L9035" s="2">
        <v>1</v>
      </c>
      <c r="M9035" s="2">
        <f t="shared" si="770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772"/>
        <v>10</v>
      </c>
      <c r="S9035">
        <v>0.18</v>
      </c>
      <c r="T9035">
        <v>2.3E-3</v>
      </c>
      <c r="U9035">
        <f t="shared" si="773"/>
        <v>1.3799999999999999E-3</v>
      </c>
    </row>
    <row r="9036" spans="1:21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771"/>
        <v>5110</v>
      </c>
      <c r="J9036" s="2">
        <v>1</v>
      </c>
      <c r="K9036" s="2">
        <f t="shared" si="769"/>
        <v>18078000</v>
      </c>
      <c r="L9036" s="2">
        <v>1</v>
      </c>
      <c r="M9036" s="2">
        <f t="shared" si="770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772"/>
        <v>10</v>
      </c>
      <c r="S9036">
        <v>0.18</v>
      </c>
      <c r="T9036">
        <v>2.3E-3</v>
      </c>
      <c r="U9036">
        <f t="shared" si="773"/>
        <v>1.3799999999999999E-3</v>
      </c>
    </row>
    <row r="9037" spans="1:21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771"/>
        <v>5110</v>
      </c>
      <c r="J9037" s="2">
        <v>1</v>
      </c>
      <c r="K9037" s="2">
        <f t="shared" si="769"/>
        <v>18080000</v>
      </c>
      <c r="L9037" s="2">
        <v>1</v>
      </c>
      <c r="M9037" s="2">
        <f t="shared" si="770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772"/>
        <v>10</v>
      </c>
      <c r="S9037">
        <v>0.18</v>
      </c>
      <c r="T9037">
        <v>2.3E-3</v>
      </c>
      <c r="U9037">
        <f t="shared" si="773"/>
        <v>1.3799999999999999E-3</v>
      </c>
    </row>
    <row r="9038" spans="1:21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771"/>
        <v>5110</v>
      </c>
      <c r="J9038" s="2">
        <v>1</v>
      </c>
      <c r="K9038" s="2">
        <f t="shared" si="769"/>
        <v>18082000</v>
      </c>
      <c r="L9038" s="2">
        <v>1</v>
      </c>
      <c r="M9038" s="2">
        <f t="shared" si="770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772"/>
        <v>10</v>
      </c>
      <c r="S9038">
        <v>0.18</v>
      </c>
      <c r="T9038">
        <v>2.3E-3</v>
      </c>
      <c r="U9038">
        <f t="shared" si="773"/>
        <v>1.3799999999999999E-3</v>
      </c>
    </row>
    <row r="9039" spans="1:21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771"/>
        <v>5110</v>
      </c>
      <c r="J9039" s="2">
        <v>1</v>
      </c>
      <c r="K9039" s="2">
        <f t="shared" si="769"/>
        <v>18084000</v>
      </c>
      <c r="L9039" s="2">
        <v>1</v>
      </c>
      <c r="M9039" s="2">
        <f t="shared" si="770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772"/>
        <v>10</v>
      </c>
      <c r="S9039">
        <v>0.18</v>
      </c>
      <c r="T9039">
        <v>2.3E-3</v>
      </c>
      <c r="U9039">
        <f t="shared" si="773"/>
        <v>1.3799999999999999E-3</v>
      </c>
    </row>
    <row r="9040" spans="1:21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771"/>
        <v>5110</v>
      </c>
      <c r="J9040" s="2">
        <v>1</v>
      </c>
      <c r="K9040" s="2">
        <f t="shared" si="769"/>
        <v>18086000</v>
      </c>
      <c r="L9040" s="2">
        <v>1</v>
      </c>
      <c r="M9040" s="2">
        <f t="shared" si="770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772"/>
        <v>10</v>
      </c>
      <c r="S9040">
        <v>0.18</v>
      </c>
      <c r="T9040">
        <v>2.3E-3</v>
      </c>
      <c r="U9040">
        <f t="shared" si="773"/>
        <v>1.3799999999999999E-3</v>
      </c>
    </row>
    <row r="9041" spans="1:21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771"/>
        <v>5110</v>
      </c>
      <c r="J9041" s="2">
        <v>1</v>
      </c>
      <c r="K9041" s="2">
        <f t="shared" si="769"/>
        <v>18088000</v>
      </c>
      <c r="L9041" s="2">
        <v>1</v>
      </c>
      <c r="M9041" s="2">
        <f t="shared" si="770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772"/>
        <v>10</v>
      </c>
      <c r="S9041">
        <v>0.18</v>
      </c>
      <c r="T9041">
        <v>2.3E-3</v>
      </c>
      <c r="U9041">
        <f t="shared" si="773"/>
        <v>1.3799999999999999E-3</v>
      </c>
    </row>
    <row r="9042" spans="1:21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771"/>
        <v>5110</v>
      </c>
      <c r="J9042" s="2">
        <v>1</v>
      </c>
      <c r="K9042" s="2">
        <f t="shared" si="769"/>
        <v>18090000</v>
      </c>
      <c r="L9042" s="2">
        <v>1</v>
      </c>
      <c r="M9042" s="2">
        <f t="shared" si="770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772"/>
        <v>10</v>
      </c>
      <c r="S9042">
        <v>0.18</v>
      </c>
      <c r="T9042">
        <v>2.3E-3</v>
      </c>
      <c r="U9042">
        <f t="shared" si="773"/>
        <v>1.3799999999999999E-3</v>
      </c>
    </row>
    <row r="9043" spans="1:21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771"/>
        <v>5110</v>
      </c>
      <c r="J9043" s="2">
        <v>1</v>
      </c>
      <c r="K9043" s="2">
        <f t="shared" si="769"/>
        <v>18092000</v>
      </c>
      <c r="L9043" s="2">
        <v>1</v>
      </c>
      <c r="M9043" s="2">
        <f t="shared" si="770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772"/>
        <v>10</v>
      </c>
      <c r="S9043">
        <v>0.18</v>
      </c>
      <c r="T9043">
        <v>2.3E-3</v>
      </c>
      <c r="U9043">
        <f t="shared" si="773"/>
        <v>1.3799999999999999E-3</v>
      </c>
    </row>
    <row r="9044" spans="1:21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771"/>
        <v>5110</v>
      </c>
      <c r="J9044" s="2">
        <v>1</v>
      </c>
      <c r="K9044" s="2">
        <f t="shared" si="769"/>
        <v>18094000</v>
      </c>
      <c r="L9044" s="2">
        <v>1</v>
      </c>
      <c r="M9044" s="2">
        <f t="shared" si="770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772"/>
        <v>10</v>
      </c>
      <c r="S9044">
        <v>0.18</v>
      </c>
      <c r="T9044">
        <v>2.3E-3</v>
      </c>
      <c r="U9044">
        <f t="shared" si="773"/>
        <v>1.3799999999999999E-3</v>
      </c>
    </row>
    <row r="9045" spans="1:21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771"/>
        <v>5110</v>
      </c>
      <c r="J9045" s="2">
        <v>1</v>
      </c>
      <c r="K9045" s="2">
        <f t="shared" si="769"/>
        <v>18096000</v>
      </c>
      <c r="L9045" s="2">
        <v>1</v>
      </c>
      <c r="M9045" s="2">
        <f t="shared" si="770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772"/>
        <v>10</v>
      </c>
      <c r="S9045">
        <v>0.18</v>
      </c>
      <c r="T9045">
        <v>2.3E-3</v>
      </c>
      <c r="U9045">
        <f t="shared" si="773"/>
        <v>1.3799999999999999E-3</v>
      </c>
    </row>
    <row r="9046" spans="1:21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771"/>
        <v>5110</v>
      </c>
      <c r="J9046" s="2">
        <v>1</v>
      </c>
      <c r="K9046" s="2">
        <f t="shared" si="769"/>
        <v>18098000</v>
      </c>
      <c r="L9046" s="2">
        <v>1</v>
      </c>
      <c r="M9046" s="2">
        <f t="shared" si="770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772"/>
        <v>10</v>
      </c>
      <c r="S9046">
        <v>0.18</v>
      </c>
      <c r="T9046">
        <v>2.3E-3</v>
      </c>
      <c r="U9046">
        <f t="shared" si="773"/>
        <v>1.3799999999999999E-3</v>
      </c>
    </row>
    <row r="9047" spans="1:21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771"/>
        <v>5110</v>
      </c>
      <c r="J9047" s="2">
        <v>1</v>
      </c>
      <c r="K9047" s="2">
        <f t="shared" si="769"/>
        <v>18100000</v>
      </c>
      <c r="L9047" s="2">
        <v>1</v>
      </c>
      <c r="M9047" s="2">
        <f t="shared" si="770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772"/>
        <v>10</v>
      </c>
      <c r="S9047">
        <v>0.18</v>
      </c>
      <c r="T9047">
        <v>2.3E-3</v>
      </c>
      <c r="U9047">
        <f t="shared" si="773"/>
        <v>1.3799999999999999E-3</v>
      </c>
    </row>
    <row r="9048" spans="1:21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771"/>
        <v>5110</v>
      </c>
      <c r="J9048" s="2">
        <v>1</v>
      </c>
      <c r="K9048" s="2">
        <f t="shared" si="769"/>
        <v>18102000</v>
      </c>
      <c r="L9048" s="2">
        <v>1</v>
      </c>
      <c r="M9048" s="2">
        <f t="shared" si="770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772"/>
        <v>10</v>
      </c>
      <c r="S9048">
        <v>0.18</v>
      </c>
      <c r="T9048">
        <v>2.3E-3</v>
      </c>
      <c r="U9048">
        <f t="shared" si="773"/>
        <v>1.3799999999999999E-3</v>
      </c>
    </row>
    <row r="9049" spans="1:21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771"/>
        <v>5110</v>
      </c>
      <c r="J9049" s="2">
        <v>1</v>
      </c>
      <c r="K9049" s="2">
        <f t="shared" si="769"/>
        <v>18104000</v>
      </c>
      <c r="L9049" s="2">
        <v>1</v>
      </c>
      <c r="M9049" s="2">
        <f t="shared" si="770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772"/>
        <v>10</v>
      </c>
      <c r="S9049">
        <v>0.18</v>
      </c>
      <c r="T9049">
        <v>2.3E-3</v>
      </c>
      <c r="U9049">
        <f t="shared" si="773"/>
        <v>1.3799999999999999E-3</v>
      </c>
    </row>
    <row r="9050" spans="1:21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771"/>
        <v>5110</v>
      </c>
      <c r="J9050" s="2">
        <v>1</v>
      </c>
      <c r="K9050" s="2">
        <f t="shared" si="769"/>
        <v>18106000</v>
      </c>
      <c r="L9050" s="2">
        <v>1</v>
      </c>
      <c r="M9050" s="2">
        <f t="shared" si="770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772"/>
        <v>10</v>
      </c>
      <c r="S9050">
        <v>0.18</v>
      </c>
      <c r="T9050">
        <v>2.3E-3</v>
      </c>
      <c r="U9050">
        <f t="shared" si="773"/>
        <v>1.3799999999999999E-3</v>
      </c>
    </row>
    <row r="9051" spans="1:21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771"/>
        <v>5110</v>
      </c>
      <c r="J9051" s="2">
        <v>1</v>
      </c>
      <c r="K9051" s="2">
        <f t="shared" si="769"/>
        <v>18108000</v>
      </c>
      <c r="L9051" s="2">
        <v>1</v>
      </c>
      <c r="M9051" s="2">
        <f t="shared" si="770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772"/>
        <v>10</v>
      </c>
      <c r="S9051">
        <v>0.18</v>
      </c>
      <c r="T9051">
        <v>2.3E-3</v>
      </c>
      <c r="U9051">
        <f t="shared" si="773"/>
        <v>1.3799999999999999E-3</v>
      </c>
    </row>
    <row r="9052" spans="1:21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771"/>
        <v>5110</v>
      </c>
      <c r="J9052" s="2">
        <v>1</v>
      </c>
      <c r="K9052" s="2">
        <f t="shared" si="769"/>
        <v>18110000</v>
      </c>
      <c r="L9052" s="2">
        <v>1</v>
      </c>
      <c r="M9052" s="2">
        <f t="shared" si="770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772"/>
        <v>10</v>
      </c>
      <c r="S9052">
        <v>0.18</v>
      </c>
      <c r="T9052">
        <v>2.3E-3</v>
      </c>
      <c r="U9052">
        <f t="shared" si="773"/>
        <v>1.3799999999999999E-3</v>
      </c>
    </row>
    <row r="9053" spans="1:21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771"/>
        <v>5120</v>
      </c>
      <c r="I9053" s="1"/>
      <c r="J9053" s="1">
        <v>1</v>
      </c>
      <c r="K9053" s="1">
        <f t="shared" si="769"/>
        <v>18112000</v>
      </c>
      <c r="L9053" s="1">
        <v>1</v>
      </c>
      <c r="M9053" s="1">
        <f t="shared" si="770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772"/>
        <v>10</v>
      </c>
      <c r="S9053">
        <v>0.18</v>
      </c>
      <c r="T9053">
        <v>2.3E-3</v>
      </c>
      <c r="U9053">
        <f t="shared" si="773"/>
        <v>1.3799999999999999E-3</v>
      </c>
    </row>
    <row r="9054" spans="1:21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771"/>
        <v>5120</v>
      </c>
      <c r="I9054" s="1"/>
      <c r="J9054" s="1">
        <v>1</v>
      </c>
      <c r="K9054" s="1">
        <f t="shared" si="769"/>
        <v>18114000</v>
      </c>
      <c r="L9054" s="1">
        <v>1</v>
      </c>
      <c r="M9054" s="1">
        <f t="shared" si="770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772"/>
        <v>10</v>
      </c>
      <c r="S9054">
        <v>0.18</v>
      </c>
      <c r="T9054">
        <v>2.3E-3</v>
      </c>
      <c r="U9054">
        <f t="shared" si="773"/>
        <v>1.3799999999999999E-3</v>
      </c>
    </row>
    <row r="9055" spans="1:21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771"/>
        <v>5120</v>
      </c>
      <c r="I9055" s="1"/>
      <c r="J9055" s="1">
        <v>1</v>
      </c>
      <c r="K9055" s="1">
        <f t="shared" si="769"/>
        <v>18116000</v>
      </c>
      <c r="L9055" s="1">
        <v>1</v>
      </c>
      <c r="M9055" s="1">
        <f t="shared" si="770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772"/>
        <v>10</v>
      </c>
      <c r="S9055">
        <v>0.18</v>
      </c>
      <c r="T9055">
        <v>2.3E-3</v>
      </c>
      <c r="U9055">
        <f t="shared" si="773"/>
        <v>1.3799999999999999E-3</v>
      </c>
    </row>
    <row r="9056" spans="1:21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771"/>
        <v>5120</v>
      </c>
      <c r="I9056" s="1"/>
      <c r="J9056" s="1">
        <v>1</v>
      </c>
      <c r="K9056" s="1">
        <f t="shared" si="769"/>
        <v>18118000</v>
      </c>
      <c r="L9056" s="1">
        <v>1</v>
      </c>
      <c r="M9056" s="1">
        <f t="shared" si="770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772"/>
        <v>10</v>
      </c>
      <c r="S9056">
        <v>0.18</v>
      </c>
      <c r="T9056">
        <v>2.3E-3</v>
      </c>
      <c r="U9056">
        <f t="shared" si="773"/>
        <v>1.3799999999999999E-3</v>
      </c>
    </row>
    <row r="9057" spans="1:21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771"/>
        <v>5120</v>
      </c>
      <c r="I9057" s="1"/>
      <c r="J9057" s="1">
        <v>1</v>
      </c>
      <c r="K9057" s="1">
        <f t="shared" si="769"/>
        <v>18120000</v>
      </c>
      <c r="L9057" s="1">
        <v>1</v>
      </c>
      <c r="M9057" s="1">
        <f t="shared" si="770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772"/>
        <v>10</v>
      </c>
      <c r="S9057">
        <v>0.18</v>
      </c>
      <c r="T9057">
        <v>2.3E-3</v>
      </c>
      <c r="U9057">
        <f t="shared" si="773"/>
        <v>1.3799999999999999E-3</v>
      </c>
    </row>
    <row r="9058" spans="1:21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771"/>
        <v>5120</v>
      </c>
      <c r="I9058" s="1"/>
      <c r="J9058" s="1">
        <v>1</v>
      </c>
      <c r="K9058" s="1">
        <f t="shared" si="769"/>
        <v>18122000</v>
      </c>
      <c r="L9058" s="1">
        <v>1</v>
      </c>
      <c r="M9058" s="1">
        <f t="shared" si="770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772"/>
        <v>10</v>
      </c>
      <c r="S9058">
        <v>0.18</v>
      </c>
      <c r="T9058">
        <v>2.3E-3</v>
      </c>
      <c r="U9058">
        <f t="shared" si="773"/>
        <v>1.3799999999999999E-3</v>
      </c>
    </row>
    <row r="9059" spans="1:21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771"/>
        <v>5120</v>
      </c>
      <c r="I9059" s="1"/>
      <c r="J9059" s="1">
        <v>1</v>
      </c>
      <c r="K9059" s="1">
        <f t="shared" si="769"/>
        <v>18124000</v>
      </c>
      <c r="L9059" s="1">
        <v>1</v>
      </c>
      <c r="M9059" s="1">
        <f t="shared" si="770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772"/>
        <v>10</v>
      </c>
      <c r="S9059">
        <v>0.18</v>
      </c>
      <c r="T9059">
        <v>2.3E-3</v>
      </c>
      <c r="U9059">
        <f t="shared" si="773"/>
        <v>1.3799999999999999E-3</v>
      </c>
    </row>
    <row r="9060" spans="1:21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771"/>
        <v>5120</v>
      </c>
      <c r="I9060" s="1"/>
      <c r="J9060" s="1">
        <v>1</v>
      </c>
      <c r="K9060" s="1">
        <f t="shared" si="769"/>
        <v>18126000</v>
      </c>
      <c r="L9060" s="1">
        <v>1</v>
      </c>
      <c r="M9060" s="1">
        <f t="shared" si="770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772"/>
        <v>10</v>
      </c>
      <c r="S9060">
        <v>0.18</v>
      </c>
      <c r="T9060">
        <v>2.3E-3</v>
      </c>
      <c r="U9060">
        <f t="shared" si="773"/>
        <v>1.3799999999999999E-3</v>
      </c>
    </row>
    <row r="9061" spans="1:21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771"/>
        <v>5120</v>
      </c>
      <c r="I9061" s="1"/>
      <c r="J9061" s="1">
        <v>1</v>
      </c>
      <c r="K9061" s="1">
        <f t="shared" si="769"/>
        <v>18128000</v>
      </c>
      <c r="L9061" s="1">
        <v>1</v>
      </c>
      <c r="M9061" s="1">
        <f t="shared" si="770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772"/>
        <v>10</v>
      </c>
      <c r="S9061">
        <v>0.18</v>
      </c>
      <c r="T9061">
        <v>2.3E-3</v>
      </c>
      <c r="U9061">
        <f t="shared" si="773"/>
        <v>1.3799999999999999E-3</v>
      </c>
    </row>
    <row r="9062" spans="1:21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771"/>
        <v>5120</v>
      </c>
      <c r="I9062" s="1"/>
      <c r="J9062" s="1">
        <v>1</v>
      </c>
      <c r="K9062" s="1">
        <f t="shared" si="769"/>
        <v>18130000</v>
      </c>
      <c r="L9062" s="1">
        <v>1</v>
      </c>
      <c r="M9062" s="1">
        <f t="shared" si="770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772"/>
        <v>10</v>
      </c>
      <c r="S9062">
        <v>0.18</v>
      </c>
      <c r="T9062">
        <v>2.3E-3</v>
      </c>
      <c r="U9062">
        <f t="shared" si="773"/>
        <v>1.3799999999999999E-3</v>
      </c>
    </row>
    <row r="9063" spans="1:21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771"/>
        <v>5120</v>
      </c>
      <c r="I9063" s="1"/>
      <c r="J9063" s="1">
        <v>1</v>
      </c>
      <c r="K9063" s="1">
        <f t="shared" si="769"/>
        <v>18132000</v>
      </c>
      <c r="L9063" s="1">
        <v>1</v>
      </c>
      <c r="M9063" s="1">
        <f t="shared" si="770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772"/>
        <v>10</v>
      </c>
      <c r="S9063">
        <v>0.18</v>
      </c>
      <c r="T9063">
        <v>2.3E-3</v>
      </c>
      <c r="U9063">
        <f t="shared" si="773"/>
        <v>1.3799999999999999E-3</v>
      </c>
    </row>
    <row r="9064" spans="1:21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771"/>
        <v>5120</v>
      </c>
      <c r="I9064" s="1"/>
      <c r="J9064" s="1">
        <v>1</v>
      </c>
      <c r="K9064" s="1">
        <f t="shared" si="769"/>
        <v>18134000</v>
      </c>
      <c r="L9064" s="1">
        <v>1</v>
      </c>
      <c r="M9064" s="1">
        <f t="shared" si="770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772"/>
        <v>10</v>
      </c>
      <c r="S9064">
        <v>0.18</v>
      </c>
      <c r="T9064">
        <v>2.3E-3</v>
      </c>
      <c r="U9064">
        <f t="shared" si="773"/>
        <v>1.3799999999999999E-3</v>
      </c>
    </row>
    <row r="9065" spans="1:21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771"/>
        <v>5120</v>
      </c>
      <c r="I9065" s="1"/>
      <c r="J9065" s="1">
        <v>1</v>
      </c>
      <c r="K9065" s="1">
        <f t="shared" si="769"/>
        <v>18136000</v>
      </c>
      <c r="L9065" s="1">
        <v>1</v>
      </c>
      <c r="M9065" s="1">
        <f t="shared" si="770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772"/>
        <v>10</v>
      </c>
      <c r="S9065">
        <v>0.18</v>
      </c>
      <c r="T9065">
        <v>2.3E-3</v>
      </c>
      <c r="U9065">
        <f t="shared" si="773"/>
        <v>1.3799999999999999E-3</v>
      </c>
    </row>
    <row r="9066" spans="1:21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771"/>
        <v>5120</v>
      </c>
      <c r="I9066" s="1"/>
      <c r="J9066" s="1">
        <v>1</v>
      </c>
      <c r="K9066" s="1">
        <f t="shared" si="769"/>
        <v>18138000</v>
      </c>
      <c r="L9066" s="1">
        <v>1</v>
      </c>
      <c r="M9066" s="1">
        <f t="shared" si="770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772"/>
        <v>10</v>
      </c>
      <c r="S9066">
        <v>0.18</v>
      </c>
      <c r="T9066">
        <v>2.3E-3</v>
      </c>
      <c r="U9066">
        <f t="shared" si="773"/>
        <v>1.3799999999999999E-3</v>
      </c>
    </row>
    <row r="9067" spans="1:21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771"/>
        <v>5120</v>
      </c>
      <c r="I9067" s="1"/>
      <c r="J9067" s="1">
        <v>1</v>
      </c>
      <c r="K9067" s="1">
        <f t="shared" ref="K9067:K9130" si="774">10000+A9067*2000</f>
        <v>18140000</v>
      </c>
      <c r="L9067" s="1">
        <v>1</v>
      </c>
      <c r="M9067" s="1">
        <f t="shared" ref="M9067:M9130" si="775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772"/>
        <v>10</v>
      </c>
      <c r="S9067">
        <v>0.18</v>
      </c>
      <c r="T9067">
        <v>2.3E-3</v>
      </c>
      <c r="U9067">
        <f t="shared" si="773"/>
        <v>1.3799999999999999E-3</v>
      </c>
    </row>
    <row r="9068" spans="1:21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771"/>
        <v>5120</v>
      </c>
      <c r="I9068" s="1"/>
      <c r="J9068" s="1">
        <v>1</v>
      </c>
      <c r="K9068" s="1">
        <f t="shared" si="774"/>
        <v>18142000</v>
      </c>
      <c r="L9068" s="1">
        <v>1</v>
      </c>
      <c r="M9068" s="1">
        <f t="shared" si="775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772"/>
        <v>10</v>
      </c>
      <c r="S9068">
        <v>0.18</v>
      </c>
      <c r="T9068">
        <v>2.3E-3</v>
      </c>
      <c r="U9068">
        <f t="shared" si="773"/>
        <v>1.3799999999999999E-3</v>
      </c>
    </row>
    <row r="9069" spans="1:21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771"/>
        <v>5120</v>
      </c>
      <c r="I9069" s="1"/>
      <c r="J9069" s="1">
        <v>1</v>
      </c>
      <c r="K9069" s="1">
        <f t="shared" si="774"/>
        <v>18144000</v>
      </c>
      <c r="L9069" s="1">
        <v>1</v>
      </c>
      <c r="M9069" s="1">
        <f t="shared" si="775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772"/>
        <v>10</v>
      </c>
      <c r="S9069">
        <v>0.18</v>
      </c>
      <c r="T9069">
        <v>2.3E-3</v>
      </c>
      <c r="U9069">
        <f t="shared" si="773"/>
        <v>1.3799999999999999E-3</v>
      </c>
    </row>
    <row r="9070" spans="1:21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771"/>
        <v>5120</v>
      </c>
      <c r="I9070" s="1"/>
      <c r="J9070" s="1">
        <v>1</v>
      </c>
      <c r="K9070" s="1">
        <f t="shared" si="774"/>
        <v>18146000</v>
      </c>
      <c r="L9070" s="1">
        <v>1</v>
      </c>
      <c r="M9070" s="1">
        <f t="shared" si="775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772"/>
        <v>10</v>
      </c>
      <c r="S9070">
        <v>0.18</v>
      </c>
      <c r="T9070">
        <v>2.3E-3</v>
      </c>
      <c r="U9070">
        <f t="shared" si="773"/>
        <v>1.3799999999999999E-3</v>
      </c>
    </row>
    <row r="9071" spans="1:21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771"/>
        <v>5120</v>
      </c>
      <c r="I9071" s="1"/>
      <c r="J9071" s="1">
        <v>1</v>
      </c>
      <c r="K9071" s="1">
        <f t="shared" si="774"/>
        <v>18148000</v>
      </c>
      <c r="L9071" s="1">
        <v>1</v>
      </c>
      <c r="M9071" s="1">
        <f t="shared" si="775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772"/>
        <v>10</v>
      </c>
      <c r="S9071">
        <v>0.18</v>
      </c>
      <c r="T9071">
        <v>2.3E-3</v>
      </c>
      <c r="U9071">
        <f t="shared" si="773"/>
        <v>1.3799999999999999E-3</v>
      </c>
    </row>
    <row r="9072" spans="1:21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771"/>
        <v>5120</v>
      </c>
      <c r="I9072" s="1"/>
      <c r="J9072" s="1">
        <v>1</v>
      </c>
      <c r="K9072" s="1">
        <f t="shared" si="774"/>
        <v>18150000</v>
      </c>
      <c r="L9072" s="1">
        <v>1</v>
      </c>
      <c r="M9072" s="1">
        <f t="shared" si="775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772"/>
        <v>10</v>
      </c>
      <c r="S9072">
        <v>0.18</v>
      </c>
      <c r="T9072">
        <v>2.3E-3</v>
      </c>
      <c r="U9072">
        <f t="shared" si="773"/>
        <v>1.3799999999999999E-3</v>
      </c>
    </row>
    <row r="9073" spans="1:21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771"/>
        <v>5120</v>
      </c>
      <c r="I9073" s="1"/>
      <c r="J9073" s="1">
        <v>1</v>
      </c>
      <c r="K9073" s="1">
        <f t="shared" si="774"/>
        <v>18152000</v>
      </c>
      <c r="L9073" s="1">
        <v>1</v>
      </c>
      <c r="M9073" s="1">
        <f t="shared" si="775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772"/>
        <v>10</v>
      </c>
      <c r="S9073">
        <v>0.18</v>
      </c>
      <c r="T9073">
        <v>2.3E-3</v>
      </c>
      <c r="U9073">
        <f t="shared" si="773"/>
        <v>1.3799999999999999E-3</v>
      </c>
    </row>
    <row r="9074" spans="1:21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771"/>
        <v>5120</v>
      </c>
      <c r="I9074" s="1"/>
      <c r="J9074" s="1">
        <v>1</v>
      </c>
      <c r="K9074" s="1">
        <f t="shared" si="774"/>
        <v>18154000</v>
      </c>
      <c r="L9074" s="1">
        <v>1</v>
      </c>
      <c r="M9074" s="1">
        <f t="shared" si="775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772"/>
        <v>10</v>
      </c>
      <c r="S9074">
        <v>0.18</v>
      </c>
      <c r="T9074">
        <v>2.3E-3</v>
      </c>
      <c r="U9074">
        <f t="shared" si="773"/>
        <v>1.3799999999999999E-3</v>
      </c>
    </row>
    <row r="9075" spans="1:21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771"/>
        <v>5120</v>
      </c>
      <c r="I9075" s="1"/>
      <c r="J9075" s="1">
        <v>1</v>
      </c>
      <c r="K9075" s="1">
        <f t="shared" si="774"/>
        <v>18156000</v>
      </c>
      <c r="L9075" s="1">
        <v>1</v>
      </c>
      <c r="M9075" s="1">
        <f t="shared" si="775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772"/>
        <v>10</v>
      </c>
      <c r="S9075">
        <v>0.18</v>
      </c>
      <c r="T9075">
        <v>2.3E-3</v>
      </c>
      <c r="U9075">
        <f t="shared" si="773"/>
        <v>1.3799999999999999E-3</v>
      </c>
    </row>
    <row r="9076" spans="1:21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771"/>
        <v>5120</v>
      </c>
      <c r="I9076" s="1"/>
      <c r="J9076" s="1">
        <v>1</v>
      </c>
      <c r="K9076" s="1">
        <f t="shared" si="774"/>
        <v>18158000</v>
      </c>
      <c r="L9076" s="1">
        <v>1</v>
      </c>
      <c r="M9076" s="1">
        <f t="shared" si="775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772"/>
        <v>10</v>
      </c>
      <c r="S9076">
        <v>0.18</v>
      </c>
      <c r="T9076">
        <v>2.3E-3</v>
      </c>
      <c r="U9076">
        <f t="shared" si="773"/>
        <v>1.3799999999999999E-3</v>
      </c>
    </row>
    <row r="9077" spans="1:21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771"/>
        <v>5120</v>
      </c>
      <c r="I9077" s="1"/>
      <c r="J9077" s="1">
        <v>1</v>
      </c>
      <c r="K9077" s="1">
        <f t="shared" si="774"/>
        <v>18160000</v>
      </c>
      <c r="L9077" s="1">
        <v>1</v>
      </c>
      <c r="M9077" s="1">
        <f t="shared" si="775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772"/>
        <v>10</v>
      </c>
      <c r="S9077">
        <v>0.18</v>
      </c>
      <c r="T9077">
        <v>2.3E-3</v>
      </c>
      <c r="U9077">
        <f t="shared" si="773"/>
        <v>1.3799999999999999E-3</v>
      </c>
    </row>
    <row r="9078" spans="1:21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771"/>
        <v>5130</v>
      </c>
      <c r="I9078" s="1"/>
      <c r="J9078" s="1">
        <v>1</v>
      </c>
      <c r="K9078" s="1">
        <f t="shared" si="774"/>
        <v>18162000</v>
      </c>
      <c r="L9078" s="1">
        <v>1</v>
      </c>
      <c r="M9078" s="1">
        <f t="shared" si="775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772"/>
        <v>10</v>
      </c>
      <c r="S9078">
        <v>0.18</v>
      </c>
      <c r="T9078">
        <v>2.3E-3</v>
      </c>
      <c r="U9078">
        <f t="shared" si="773"/>
        <v>1.3799999999999999E-3</v>
      </c>
    </row>
    <row r="9079" spans="1:21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771"/>
        <v>5130</v>
      </c>
      <c r="I9079" s="1"/>
      <c r="J9079" s="1">
        <v>1</v>
      </c>
      <c r="K9079" s="1">
        <f t="shared" si="774"/>
        <v>18164000</v>
      </c>
      <c r="L9079" s="1">
        <v>1</v>
      </c>
      <c r="M9079" s="1">
        <f t="shared" si="775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772"/>
        <v>10</v>
      </c>
      <c r="S9079">
        <v>0.18</v>
      </c>
      <c r="T9079">
        <v>2.3E-3</v>
      </c>
      <c r="U9079">
        <f t="shared" si="773"/>
        <v>1.3799999999999999E-3</v>
      </c>
    </row>
    <row r="9080" spans="1:21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771"/>
        <v>5130</v>
      </c>
      <c r="I9080" s="1"/>
      <c r="J9080" s="1">
        <v>1</v>
      </c>
      <c r="K9080" s="1">
        <f t="shared" si="774"/>
        <v>18166000</v>
      </c>
      <c r="L9080" s="1">
        <v>1</v>
      </c>
      <c r="M9080" s="1">
        <f t="shared" si="775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772"/>
        <v>10</v>
      </c>
      <c r="S9080">
        <v>0.18</v>
      </c>
      <c r="T9080">
        <v>2.3E-3</v>
      </c>
      <c r="U9080">
        <f t="shared" si="773"/>
        <v>1.3799999999999999E-3</v>
      </c>
    </row>
    <row r="9081" spans="1:21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771"/>
        <v>5130</v>
      </c>
      <c r="I9081" s="1"/>
      <c r="J9081" s="1">
        <v>1</v>
      </c>
      <c r="K9081" s="1">
        <f t="shared" si="774"/>
        <v>18168000</v>
      </c>
      <c r="L9081" s="1">
        <v>1</v>
      </c>
      <c r="M9081" s="1">
        <f t="shared" si="775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772"/>
        <v>10</v>
      </c>
      <c r="S9081">
        <v>0.18</v>
      </c>
      <c r="T9081">
        <v>2.3E-3</v>
      </c>
      <c r="U9081">
        <f t="shared" si="773"/>
        <v>1.3799999999999999E-3</v>
      </c>
    </row>
    <row r="9082" spans="1:21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771"/>
        <v>5130</v>
      </c>
      <c r="I9082" s="1"/>
      <c r="J9082" s="1">
        <v>1</v>
      </c>
      <c r="K9082" s="1">
        <f t="shared" si="774"/>
        <v>18170000</v>
      </c>
      <c r="L9082" s="1">
        <v>1</v>
      </c>
      <c r="M9082" s="1">
        <f t="shared" si="775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772"/>
        <v>10</v>
      </c>
      <c r="S9082">
        <v>0.18</v>
      </c>
      <c r="T9082">
        <v>2.3E-3</v>
      </c>
      <c r="U9082">
        <f t="shared" si="773"/>
        <v>1.3799999999999999E-3</v>
      </c>
    </row>
    <row r="9083" spans="1:21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771"/>
        <v>5130</v>
      </c>
      <c r="I9083" s="1"/>
      <c r="J9083" s="1">
        <v>1</v>
      </c>
      <c r="K9083" s="1">
        <f t="shared" si="774"/>
        <v>18172000</v>
      </c>
      <c r="L9083" s="1">
        <v>1</v>
      </c>
      <c r="M9083" s="1">
        <f t="shared" si="775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772"/>
        <v>10</v>
      </c>
      <c r="S9083">
        <v>0.18</v>
      </c>
      <c r="T9083">
        <v>2.3E-3</v>
      </c>
      <c r="U9083">
        <f t="shared" si="773"/>
        <v>1.3799999999999999E-3</v>
      </c>
    </row>
    <row r="9084" spans="1:21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776">ROUNDDOWN(A9083/50*20+1500,-1)</f>
        <v>5130</v>
      </c>
      <c r="I9084" s="1"/>
      <c r="J9084" s="1">
        <v>1</v>
      </c>
      <c r="K9084" s="1">
        <f t="shared" si="774"/>
        <v>18174000</v>
      </c>
      <c r="L9084" s="1">
        <v>1</v>
      </c>
      <c r="M9084" s="1">
        <f t="shared" si="775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772"/>
        <v>10</v>
      </c>
      <c r="S9084">
        <v>0.18</v>
      </c>
      <c r="T9084">
        <v>2.3E-3</v>
      </c>
      <c r="U9084">
        <f t="shared" si="773"/>
        <v>1.3799999999999999E-3</v>
      </c>
    </row>
    <row r="9085" spans="1:21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776"/>
        <v>5130</v>
      </c>
      <c r="I9085" s="1"/>
      <c r="J9085" s="1">
        <v>1</v>
      </c>
      <c r="K9085" s="1">
        <f t="shared" si="774"/>
        <v>18176000</v>
      </c>
      <c r="L9085" s="1">
        <v>1</v>
      </c>
      <c r="M9085" s="1">
        <f t="shared" si="775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772"/>
        <v>10</v>
      </c>
      <c r="S9085">
        <v>0.18</v>
      </c>
      <c r="T9085">
        <v>2.3E-3</v>
      </c>
      <c r="U9085">
        <f t="shared" si="773"/>
        <v>1.3799999999999999E-3</v>
      </c>
    </row>
    <row r="9086" spans="1:21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776"/>
        <v>5130</v>
      </c>
      <c r="I9086" s="1"/>
      <c r="J9086" s="1">
        <v>1</v>
      </c>
      <c r="K9086" s="1">
        <f t="shared" si="774"/>
        <v>18178000</v>
      </c>
      <c r="L9086" s="1">
        <v>1</v>
      </c>
      <c r="M9086" s="1">
        <f t="shared" si="775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772"/>
        <v>10</v>
      </c>
      <c r="S9086">
        <v>0.18</v>
      </c>
      <c r="T9086">
        <v>2.3E-3</v>
      </c>
      <c r="U9086">
        <f t="shared" si="773"/>
        <v>1.3799999999999999E-3</v>
      </c>
    </row>
    <row r="9087" spans="1:21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776"/>
        <v>5130</v>
      </c>
      <c r="I9087" s="1"/>
      <c r="J9087" s="1">
        <v>1</v>
      </c>
      <c r="K9087" s="1">
        <f t="shared" si="774"/>
        <v>18180000</v>
      </c>
      <c r="L9087" s="1">
        <v>1</v>
      </c>
      <c r="M9087" s="1">
        <f t="shared" si="775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772"/>
        <v>10</v>
      </c>
      <c r="S9087">
        <v>0.18</v>
      </c>
      <c r="T9087">
        <v>2.3E-3</v>
      </c>
      <c r="U9087">
        <f t="shared" si="773"/>
        <v>1.3799999999999999E-3</v>
      </c>
    </row>
    <row r="9088" spans="1:21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776"/>
        <v>5130</v>
      </c>
      <c r="I9088" s="1"/>
      <c r="J9088" s="1">
        <v>1</v>
      </c>
      <c r="K9088" s="1">
        <f t="shared" si="774"/>
        <v>18182000</v>
      </c>
      <c r="L9088" s="1">
        <v>1</v>
      </c>
      <c r="M9088" s="1">
        <f t="shared" si="775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772"/>
        <v>10</v>
      </c>
      <c r="S9088">
        <v>0.18</v>
      </c>
      <c r="T9088">
        <v>2.3E-3</v>
      </c>
      <c r="U9088">
        <f t="shared" si="773"/>
        <v>1.3799999999999999E-3</v>
      </c>
    </row>
    <row r="9089" spans="1:21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776"/>
        <v>5130</v>
      </c>
      <c r="I9089" s="1"/>
      <c r="J9089" s="1">
        <v>1</v>
      </c>
      <c r="K9089" s="1">
        <f t="shared" si="774"/>
        <v>18184000</v>
      </c>
      <c r="L9089" s="1">
        <v>1</v>
      </c>
      <c r="M9089" s="1">
        <f t="shared" si="775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772"/>
        <v>10</v>
      </c>
      <c r="S9089">
        <v>0.18</v>
      </c>
      <c r="T9089">
        <v>2.3E-3</v>
      </c>
      <c r="U9089">
        <f t="shared" si="773"/>
        <v>1.3799999999999999E-3</v>
      </c>
    </row>
    <row r="9090" spans="1:21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776"/>
        <v>5130</v>
      </c>
      <c r="I9090" s="1"/>
      <c r="J9090" s="1">
        <v>1</v>
      </c>
      <c r="K9090" s="1">
        <f t="shared" si="774"/>
        <v>18186000</v>
      </c>
      <c r="L9090" s="1">
        <v>1</v>
      </c>
      <c r="M9090" s="1">
        <f t="shared" si="775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772"/>
        <v>10</v>
      </c>
      <c r="S9090">
        <v>0.18</v>
      </c>
      <c r="T9090">
        <v>2.3E-3</v>
      </c>
      <c r="U9090">
        <f t="shared" si="773"/>
        <v>1.3799999999999999E-3</v>
      </c>
    </row>
    <row r="9091" spans="1:21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776"/>
        <v>5130</v>
      </c>
      <c r="I9091" s="1"/>
      <c r="J9091" s="1">
        <v>1</v>
      </c>
      <c r="K9091" s="1">
        <f t="shared" si="774"/>
        <v>18188000</v>
      </c>
      <c r="L9091" s="1">
        <v>1</v>
      </c>
      <c r="M9091" s="1">
        <f t="shared" si="775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777">QUOTIENT(A9091,1000)+1</f>
        <v>10</v>
      </c>
      <c r="S9091">
        <v>0.18</v>
      </c>
      <c r="T9091">
        <v>2.3E-3</v>
      </c>
      <c r="U9091">
        <f t="shared" si="773"/>
        <v>1.3799999999999999E-3</v>
      </c>
    </row>
    <row r="9092" spans="1:21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776"/>
        <v>5130</v>
      </c>
      <c r="I9092" s="1"/>
      <c r="J9092" s="1">
        <v>1</v>
      </c>
      <c r="K9092" s="1">
        <f t="shared" si="774"/>
        <v>18190000</v>
      </c>
      <c r="L9092" s="1">
        <v>1</v>
      </c>
      <c r="M9092" s="1">
        <f t="shared" si="775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777"/>
        <v>10</v>
      </c>
      <c r="S9092">
        <v>0.18</v>
      </c>
      <c r="T9092">
        <v>2.3E-3</v>
      </c>
      <c r="U9092">
        <f t="shared" ref="U9092:U9155" si="778">T9092*0.6</f>
        <v>1.3799999999999999E-3</v>
      </c>
    </row>
    <row r="9093" spans="1:21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776"/>
        <v>5130</v>
      </c>
      <c r="I9093" s="1"/>
      <c r="J9093" s="1">
        <v>1</v>
      </c>
      <c r="K9093" s="1">
        <f t="shared" si="774"/>
        <v>18192000</v>
      </c>
      <c r="L9093" s="1">
        <v>1</v>
      </c>
      <c r="M9093" s="1">
        <f t="shared" si="775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777"/>
        <v>10</v>
      </c>
      <c r="S9093">
        <v>0.18</v>
      </c>
      <c r="T9093">
        <v>2.3E-3</v>
      </c>
      <c r="U9093">
        <f t="shared" si="778"/>
        <v>1.3799999999999999E-3</v>
      </c>
    </row>
    <row r="9094" spans="1:21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776"/>
        <v>5130</v>
      </c>
      <c r="I9094" s="1"/>
      <c r="J9094" s="1">
        <v>1</v>
      </c>
      <c r="K9094" s="1">
        <f t="shared" si="774"/>
        <v>18194000</v>
      </c>
      <c r="L9094" s="1">
        <v>1</v>
      </c>
      <c r="M9094" s="1">
        <f t="shared" si="775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777"/>
        <v>10</v>
      </c>
      <c r="S9094">
        <v>0.18</v>
      </c>
      <c r="T9094">
        <v>2.3E-3</v>
      </c>
      <c r="U9094">
        <f t="shared" si="778"/>
        <v>1.3799999999999999E-3</v>
      </c>
    </row>
    <row r="9095" spans="1:21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776"/>
        <v>5130</v>
      </c>
      <c r="I9095" s="1"/>
      <c r="J9095" s="1">
        <v>1</v>
      </c>
      <c r="K9095" s="1">
        <f t="shared" si="774"/>
        <v>18196000</v>
      </c>
      <c r="L9095" s="1">
        <v>1</v>
      </c>
      <c r="M9095" s="1">
        <f t="shared" si="775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777"/>
        <v>10</v>
      </c>
      <c r="S9095">
        <v>0.18</v>
      </c>
      <c r="T9095">
        <v>2.3E-3</v>
      </c>
      <c r="U9095">
        <f t="shared" si="778"/>
        <v>1.3799999999999999E-3</v>
      </c>
    </row>
    <row r="9096" spans="1:21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776"/>
        <v>5130</v>
      </c>
      <c r="I9096" s="1"/>
      <c r="J9096" s="1">
        <v>1</v>
      </c>
      <c r="K9096" s="1">
        <f t="shared" si="774"/>
        <v>18198000</v>
      </c>
      <c r="L9096" s="1">
        <v>1</v>
      </c>
      <c r="M9096" s="1">
        <f t="shared" si="775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777"/>
        <v>10</v>
      </c>
      <c r="S9096">
        <v>0.18</v>
      </c>
      <c r="T9096">
        <v>2.3E-3</v>
      </c>
      <c r="U9096">
        <f t="shared" si="778"/>
        <v>1.3799999999999999E-3</v>
      </c>
    </row>
    <row r="9097" spans="1:21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776"/>
        <v>5130</v>
      </c>
      <c r="I9097" s="1"/>
      <c r="J9097" s="1">
        <v>1</v>
      </c>
      <c r="K9097" s="1">
        <f t="shared" si="774"/>
        <v>18200000</v>
      </c>
      <c r="L9097" s="1">
        <v>1</v>
      </c>
      <c r="M9097" s="1">
        <f t="shared" si="775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777"/>
        <v>10</v>
      </c>
      <c r="S9097">
        <v>0.18</v>
      </c>
      <c r="T9097">
        <v>2.3E-3</v>
      </c>
      <c r="U9097">
        <f t="shared" si="778"/>
        <v>1.3799999999999999E-3</v>
      </c>
    </row>
    <row r="9098" spans="1:21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776"/>
        <v>5130</v>
      </c>
      <c r="I9098" s="1"/>
      <c r="J9098" s="1">
        <v>1</v>
      </c>
      <c r="K9098" s="1">
        <f t="shared" si="774"/>
        <v>18202000</v>
      </c>
      <c r="L9098" s="1">
        <v>1</v>
      </c>
      <c r="M9098" s="1">
        <f t="shared" si="775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777"/>
        <v>10</v>
      </c>
      <c r="S9098">
        <v>0.18</v>
      </c>
      <c r="T9098">
        <v>2.3E-3</v>
      </c>
      <c r="U9098">
        <f t="shared" si="778"/>
        <v>1.3799999999999999E-3</v>
      </c>
    </row>
    <row r="9099" spans="1:21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776"/>
        <v>5130</v>
      </c>
      <c r="I9099" s="1"/>
      <c r="J9099" s="1">
        <v>1</v>
      </c>
      <c r="K9099" s="1">
        <f t="shared" si="774"/>
        <v>18204000</v>
      </c>
      <c r="L9099" s="1">
        <v>1</v>
      </c>
      <c r="M9099" s="1">
        <f t="shared" si="775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777"/>
        <v>10</v>
      </c>
      <c r="S9099">
        <v>0.18</v>
      </c>
      <c r="T9099">
        <v>2.3E-3</v>
      </c>
      <c r="U9099">
        <f t="shared" si="778"/>
        <v>1.3799999999999999E-3</v>
      </c>
    </row>
    <row r="9100" spans="1:21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776"/>
        <v>5130</v>
      </c>
      <c r="I9100" s="1"/>
      <c r="J9100" s="1">
        <v>1</v>
      </c>
      <c r="K9100" s="1">
        <f t="shared" si="774"/>
        <v>18206000</v>
      </c>
      <c r="L9100" s="1">
        <v>1</v>
      </c>
      <c r="M9100" s="1">
        <f t="shared" si="775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777"/>
        <v>10</v>
      </c>
      <c r="S9100">
        <v>0.18</v>
      </c>
      <c r="T9100">
        <v>2.3E-3</v>
      </c>
      <c r="U9100">
        <f t="shared" si="778"/>
        <v>1.3799999999999999E-3</v>
      </c>
    </row>
    <row r="9101" spans="1:21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776"/>
        <v>5130</v>
      </c>
      <c r="I9101" s="1"/>
      <c r="J9101" s="1">
        <v>1</v>
      </c>
      <c r="K9101" s="1">
        <f t="shared" si="774"/>
        <v>18208000</v>
      </c>
      <c r="L9101" s="1">
        <v>1</v>
      </c>
      <c r="M9101" s="1">
        <f t="shared" si="775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777"/>
        <v>10</v>
      </c>
      <c r="S9101">
        <v>0.18</v>
      </c>
      <c r="T9101">
        <v>2.3E-3</v>
      </c>
      <c r="U9101">
        <f t="shared" si="778"/>
        <v>1.3799999999999999E-3</v>
      </c>
    </row>
    <row r="9102" spans="1:21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776"/>
        <v>5130</v>
      </c>
      <c r="I9102" s="1"/>
      <c r="J9102" s="1">
        <v>1</v>
      </c>
      <c r="K9102" s="1">
        <f t="shared" si="774"/>
        <v>18210000</v>
      </c>
      <c r="L9102" s="1">
        <v>1</v>
      </c>
      <c r="M9102" s="1">
        <f t="shared" si="775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777"/>
        <v>10</v>
      </c>
      <c r="S9102">
        <v>0.18</v>
      </c>
      <c r="T9102">
        <v>2.3E-3</v>
      </c>
      <c r="U9102">
        <f t="shared" si="778"/>
        <v>1.3799999999999999E-3</v>
      </c>
    </row>
    <row r="9103" spans="1:21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776"/>
        <v>5140</v>
      </c>
      <c r="J9103" s="2">
        <v>1</v>
      </c>
      <c r="K9103" s="2">
        <f t="shared" si="774"/>
        <v>18212000</v>
      </c>
      <c r="L9103" s="2">
        <v>1</v>
      </c>
      <c r="M9103" s="2">
        <f t="shared" si="775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777"/>
        <v>10</v>
      </c>
      <c r="S9103">
        <v>0.18</v>
      </c>
      <c r="T9103">
        <v>2.3E-3</v>
      </c>
      <c r="U9103">
        <f t="shared" si="778"/>
        <v>1.3799999999999999E-3</v>
      </c>
    </row>
    <row r="9104" spans="1:21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776"/>
        <v>5140</v>
      </c>
      <c r="J9104" s="2">
        <v>1</v>
      </c>
      <c r="K9104" s="2">
        <f t="shared" si="774"/>
        <v>18214000</v>
      </c>
      <c r="L9104" s="2">
        <v>1</v>
      </c>
      <c r="M9104" s="2">
        <f t="shared" si="775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777"/>
        <v>10</v>
      </c>
      <c r="S9104">
        <v>0.18</v>
      </c>
      <c r="T9104">
        <v>2.3E-3</v>
      </c>
      <c r="U9104">
        <f t="shared" si="778"/>
        <v>1.3799999999999999E-3</v>
      </c>
    </row>
    <row r="9105" spans="1:21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776"/>
        <v>5140</v>
      </c>
      <c r="J9105" s="2">
        <v>1</v>
      </c>
      <c r="K9105" s="2">
        <f t="shared" si="774"/>
        <v>18216000</v>
      </c>
      <c r="L9105" s="2">
        <v>1</v>
      </c>
      <c r="M9105" s="2">
        <f t="shared" si="775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777"/>
        <v>10</v>
      </c>
      <c r="S9105">
        <v>0.18</v>
      </c>
      <c r="T9105">
        <v>2.3E-3</v>
      </c>
      <c r="U9105">
        <f t="shared" si="778"/>
        <v>1.3799999999999999E-3</v>
      </c>
    </row>
    <row r="9106" spans="1:21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776"/>
        <v>5140</v>
      </c>
      <c r="J9106" s="2">
        <v>1</v>
      </c>
      <c r="K9106" s="2">
        <f t="shared" si="774"/>
        <v>18218000</v>
      </c>
      <c r="L9106" s="2">
        <v>1</v>
      </c>
      <c r="M9106" s="2">
        <f t="shared" si="775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777"/>
        <v>10</v>
      </c>
      <c r="S9106">
        <v>0.18</v>
      </c>
      <c r="T9106">
        <v>2.3E-3</v>
      </c>
      <c r="U9106">
        <f t="shared" si="778"/>
        <v>1.3799999999999999E-3</v>
      </c>
    </row>
    <row r="9107" spans="1:21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776"/>
        <v>5140</v>
      </c>
      <c r="J9107" s="2">
        <v>1</v>
      </c>
      <c r="K9107" s="2">
        <f t="shared" si="774"/>
        <v>18220000</v>
      </c>
      <c r="L9107" s="2">
        <v>1</v>
      </c>
      <c r="M9107" s="2">
        <f t="shared" si="775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777"/>
        <v>10</v>
      </c>
      <c r="S9107">
        <v>0.18</v>
      </c>
      <c r="T9107">
        <v>2.3E-3</v>
      </c>
      <c r="U9107">
        <f t="shared" si="778"/>
        <v>1.3799999999999999E-3</v>
      </c>
    </row>
    <row r="9108" spans="1:21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776"/>
        <v>5140</v>
      </c>
      <c r="J9108" s="2">
        <v>1</v>
      </c>
      <c r="K9108" s="2">
        <f t="shared" si="774"/>
        <v>18222000</v>
      </c>
      <c r="L9108" s="2">
        <v>1</v>
      </c>
      <c r="M9108" s="2">
        <f t="shared" si="775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777"/>
        <v>10</v>
      </c>
      <c r="S9108">
        <v>0.18</v>
      </c>
      <c r="T9108">
        <v>2.3E-3</v>
      </c>
      <c r="U9108">
        <f t="shared" si="778"/>
        <v>1.3799999999999999E-3</v>
      </c>
    </row>
    <row r="9109" spans="1:21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776"/>
        <v>5140</v>
      </c>
      <c r="J9109" s="2">
        <v>1</v>
      </c>
      <c r="K9109" s="2">
        <f t="shared" si="774"/>
        <v>18224000</v>
      </c>
      <c r="L9109" s="2">
        <v>1</v>
      </c>
      <c r="M9109" s="2">
        <f t="shared" si="775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777"/>
        <v>10</v>
      </c>
      <c r="S9109">
        <v>0.18</v>
      </c>
      <c r="T9109">
        <v>2.3E-3</v>
      </c>
      <c r="U9109">
        <f t="shared" si="778"/>
        <v>1.3799999999999999E-3</v>
      </c>
    </row>
    <row r="9110" spans="1:21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776"/>
        <v>5140</v>
      </c>
      <c r="J9110" s="2">
        <v>1</v>
      </c>
      <c r="K9110" s="2">
        <f t="shared" si="774"/>
        <v>18226000</v>
      </c>
      <c r="L9110" s="2">
        <v>1</v>
      </c>
      <c r="M9110" s="2">
        <f t="shared" si="775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777"/>
        <v>10</v>
      </c>
      <c r="S9110">
        <v>0.18</v>
      </c>
      <c r="T9110">
        <v>2.3E-3</v>
      </c>
      <c r="U9110">
        <f t="shared" si="778"/>
        <v>1.3799999999999999E-3</v>
      </c>
    </row>
    <row r="9111" spans="1:21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776"/>
        <v>5140</v>
      </c>
      <c r="J9111" s="2">
        <v>1</v>
      </c>
      <c r="K9111" s="2">
        <f t="shared" si="774"/>
        <v>18228000</v>
      </c>
      <c r="L9111" s="2">
        <v>1</v>
      </c>
      <c r="M9111" s="2">
        <f t="shared" si="775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777"/>
        <v>10</v>
      </c>
      <c r="S9111">
        <v>0.18</v>
      </c>
      <c r="T9111">
        <v>2.3E-3</v>
      </c>
      <c r="U9111">
        <f t="shared" si="778"/>
        <v>1.3799999999999999E-3</v>
      </c>
    </row>
    <row r="9112" spans="1:21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776"/>
        <v>5140</v>
      </c>
      <c r="J9112" s="2">
        <v>1</v>
      </c>
      <c r="K9112" s="2">
        <f t="shared" si="774"/>
        <v>18230000</v>
      </c>
      <c r="L9112" s="2">
        <v>1</v>
      </c>
      <c r="M9112" s="2">
        <f t="shared" si="775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777"/>
        <v>10</v>
      </c>
      <c r="S9112">
        <v>0.18</v>
      </c>
      <c r="T9112">
        <v>2.3E-3</v>
      </c>
      <c r="U9112">
        <f t="shared" si="778"/>
        <v>1.3799999999999999E-3</v>
      </c>
    </row>
    <row r="9113" spans="1:21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776"/>
        <v>5140</v>
      </c>
      <c r="J9113" s="2">
        <v>1</v>
      </c>
      <c r="K9113" s="2">
        <f t="shared" si="774"/>
        <v>18232000</v>
      </c>
      <c r="L9113" s="2">
        <v>1</v>
      </c>
      <c r="M9113" s="2">
        <f t="shared" si="775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777"/>
        <v>10</v>
      </c>
      <c r="S9113">
        <v>0.18</v>
      </c>
      <c r="T9113">
        <v>2.3E-3</v>
      </c>
      <c r="U9113">
        <f t="shared" si="778"/>
        <v>1.3799999999999999E-3</v>
      </c>
    </row>
    <row r="9114" spans="1:21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776"/>
        <v>5140</v>
      </c>
      <c r="J9114" s="2">
        <v>1</v>
      </c>
      <c r="K9114" s="2">
        <f t="shared" si="774"/>
        <v>18234000</v>
      </c>
      <c r="L9114" s="2">
        <v>1</v>
      </c>
      <c r="M9114" s="2">
        <f t="shared" si="775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777"/>
        <v>10</v>
      </c>
      <c r="S9114">
        <v>0.18</v>
      </c>
      <c r="T9114">
        <v>2.3E-3</v>
      </c>
      <c r="U9114">
        <f t="shared" si="778"/>
        <v>1.3799999999999999E-3</v>
      </c>
    </row>
    <row r="9115" spans="1:21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776"/>
        <v>5140</v>
      </c>
      <c r="J9115" s="2">
        <v>1</v>
      </c>
      <c r="K9115" s="2">
        <f t="shared" si="774"/>
        <v>18236000</v>
      </c>
      <c r="L9115" s="2">
        <v>1</v>
      </c>
      <c r="M9115" s="2">
        <f t="shared" si="775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777"/>
        <v>10</v>
      </c>
      <c r="S9115">
        <v>0.18</v>
      </c>
      <c r="T9115">
        <v>2.3E-3</v>
      </c>
      <c r="U9115">
        <f t="shared" si="778"/>
        <v>1.3799999999999999E-3</v>
      </c>
    </row>
    <row r="9116" spans="1:21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776"/>
        <v>5140</v>
      </c>
      <c r="J9116" s="2">
        <v>1</v>
      </c>
      <c r="K9116" s="2">
        <f t="shared" si="774"/>
        <v>18238000</v>
      </c>
      <c r="L9116" s="2">
        <v>1</v>
      </c>
      <c r="M9116" s="2">
        <f t="shared" si="775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777"/>
        <v>10</v>
      </c>
      <c r="S9116">
        <v>0.18</v>
      </c>
      <c r="T9116">
        <v>2.3E-3</v>
      </c>
      <c r="U9116">
        <f t="shared" si="778"/>
        <v>1.3799999999999999E-3</v>
      </c>
    </row>
    <row r="9117" spans="1:21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776"/>
        <v>5140</v>
      </c>
      <c r="J9117" s="2">
        <v>1</v>
      </c>
      <c r="K9117" s="2">
        <f t="shared" si="774"/>
        <v>18240000</v>
      </c>
      <c r="L9117" s="2">
        <v>1</v>
      </c>
      <c r="M9117" s="2">
        <f t="shared" si="775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777"/>
        <v>10</v>
      </c>
      <c r="S9117">
        <v>0.18</v>
      </c>
      <c r="T9117">
        <v>2.3E-3</v>
      </c>
      <c r="U9117">
        <f t="shared" si="778"/>
        <v>1.3799999999999999E-3</v>
      </c>
    </row>
    <row r="9118" spans="1:21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776"/>
        <v>5140</v>
      </c>
      <c r="J9118" s="2">
        <v>1</v>
      </c>
      <c r="K9118" s="2">
        <f t="shared" si="774"/>
        <v>18242000</v>
      </c>
      <c r="L9118" s="2">
        <v>1</v>
      </c>
      <c r="M9118" s="2">
        <f t="shared" si="775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777"/>
        <v>10</v>
      </c>
      <c r="S9118">
        <v>0.18</v>
      </c>
      <c r="T9118">
        <v>2.3E-3</v>
      </c>
      <c r="U9118">
        <f t="shared" si="778"/>
        <v>1.3799999999999999E-3</v>
      </c>
    </row>
    <row r="9119" spans="1:21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776"/>
        <v>5140</v>
      </c>
      <c r="J9119" s="2">
        <v>1</v>
      </c>
      <c r="K9119" s="2">
        <f t="shared" si="774"/>
        <v>18244000</v>
      </c>
      <c r="L9119" s="2">
        <v>1</v>
      </c>
      <c r="M9119" s="2">
        <f t="shared" si="775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777"/>
        <v>10</v>
      </c>
      <c r="S9119">
        <v>0.18</v>
      </c>
      <c r="T9119">
        <v>2.3E-3</v>
      </c>
      <c r="U9119">
        <f t="shared" si="778"/>
        <v>1.3799999999999999E-3</v>
      </c>
    </row>
    <row r="9120" spans="1:21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776"/>
        <v>5140</v>
      </c>
      <c r="J9120" s="2">
        <v>1</v>
      </c>
      <c r="K9120" s="2">
        <f t="shared" si="774"/>
        <v>18246000</v>
      </c>
      <c r="L9120" s="2">
        <v>1</v>
      </c>
      <c r="M9120" s="2">
        <f t="shared" si="775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777"/>
        <v>10</v>
      </c>
      <c r="S9120">
        <v>0.18</v>
      </c>
      <c r="T9120">
        <v>2.3E-3</v>
      </c>
      <c r="U9120">
        <f t="shared" si="778"/>
        <v>1.3799999999999999E-3</v>
      </c>
    </row>
    <row r="9121" spans="1:21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776"/>
        <v>5140</v>
      </c>
      <c r="J9121" s="2">
        <v>1</v>
      </c>
      <c r="K9121" s="2">
        <f t="shared" si="774"/>
        <v>18248000</v>
      </c>
      <c r="L9121" s="2">
        <v>1</v>
      </c>
      <c r="M9121" s="2">
        <f t="shared" si="775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777"/>
        <v>10</v>
      </c>
      <c r="S9121">
        <v>0.18</v>
      </c>
      <c r="T9121">
        <v>2.3E-3</v>
      </c>
      <c r="U9121">
        <f t="shared" si="778"/>
        <v>1.3799999999999999E-3</v>
      </c>
    </row>
    <row r="9122" spans="1:21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776"/>
        <v>5140</v>
      </c>
      <c r="J9122" s="2">
        <v>1</v>
      </c>
      <c r="K9122" s="2">
        <f t="shared" si="774"/>
        <v>18250000</v>
      </c>
      <c r="L9122" s="2">
        <v>1</v>
      </c>
      <c r="M9122" s="2">
        <f t="shared" si="775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777"/>
        <v>10</v>
      </c>
      <c r="S9122">
        <v>0.18</v>
      </c>
      <c r="T9122">
        <v>2.3E-3</v>
      </c>
      <c r="U9122">
        <f t="shared" si="778"/>
        <v>1.3799999999999999E-3</v>
      </c>
    </row>
    <row r="9123" spans="1:21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776"/>
        <v>5140</v>
      </c>
      <c r="J9123" s="2">
        <v>1</v>
      </c>
      <c r="K9123" s="2">
        <f t="shared" si="774"/>
        <v>18252000</v>
      </c>
      <c r="L9123" s="2">
        <v>1</v>
      </c>
      <c r="M9123" s="2">
        <f t="shared" si="775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777"/>
        <v>10</v>
      </c>
      <c r="S9123">
        <v>0.18</v>
      </c>
      <c r="T9123">
        <v>2.3E-3</v>
      </c>
      <c r="U9123">
        <f t="shared" si="778"/>
        <v>1.3799999999999999E-3</v>
      </c>
    </row>
    <row r="9124" spans="1:21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776"/>
        <v>5140</v>
      </c>
      <c r="J9124" s="2">
        <v>1</v>
      </c>
      <c r="K9124" s="2">
        <f t="shared" si="774"/>
        <v>18254000</v>
      </c>
      <c r="L9124" s="2">
        <v>1</v>
      </c>
      <c r="M9124" s="2">
        <f t="shared" si="775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777"/>
        <v>10</v>
      </c>
      <c r="S9124">
        <v>0.18</v>
      </c>
      <c r="T9124">
        <v>2.3E-3</v>
      </c>
      <c r="U9124">
        <f t="shared" si="778"/>
        <v>1.3799999999999999E-3</v>
      </c>
    </row>
    <row r="9125" spans="1:21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776"/>
        <v>5140</v>
      </c>
      <c r="J9125" s="2">
        <v>1</v>
      </c>
      <c r="K9125" s="2">
        <f t="shared" si="774"/>
        <v>18256000</v>
      </c>
      <c r="L9125" s="2">
        <v>1</v>
      </c>
      <c r="M9125" s="2">
        <f t="shared" si="775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777"/>
        <v>10</v>
      </c>
      <c r="S9125">
        <v>0.18</v>
      </c>
      <c r="T9125">
        <v>2.3E-3</v>
      </c>
      <c r="U9125">
        <f t="shared" si="778"/>
        <v>1.3799999999999999E-3</v>
      </c>
    </row>
    <row r="9126" spans="1:21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776"/>
        <v>5140</v>
      </c>
      <c r="J9126" s="2">
        <v>1</v>
      </c>
      <c r="K9126" s="2">
        <f t="shared" si="774"/>
        <v>18258000</v>
      </c>
      <c r="L9126" s="2">
        <v>1</v>
      </c>
      <c r="M9126" s="2">
        <f t="shared" si="775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777"/>
        <v>10</v>
      </c>
      <c r="S9126">
        <v>0.18</v>
      </c>
      <c r="T9126">
        <v>2.3E-3</v>
      </c>
      <c r="U9126">
        <f t="shared" si="778"/>
        <v>1.3799999999999999E-3</v>
      </c>
    </row>
    <row r="9127" spans="1:21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776"/>
        <v>5140</v>
      </c>
      <c r="J9127" s="2">
        <v>1</v>
      </c>
      <c r="K9127" s="2">
        <f t="shared" si="774"/>
        <v>18260000</v>
      </c>
      <c r="L9127" s="2">
        <v>1</v>
      </c>
      <c r="M9127" s="2">
        <f t="shared" si="775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777"/>
        <v>10</v>
      </c>
      <c r="S9127">
        <v>0.18</v>
      </c>
      <c r="T9127">
        <v>2.3E-3</v>
      </c>
      <c r="U9127">
        <f t="shared" si="778"/>
        <v>1.3799999999999999E-3</v>
      </c>
    </row>
    <row r="9128" spans="1:21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776"/>
        <v>5150</v>
      </c>
      <c r="J9128" s="2">
        <v>1</v>
      </c>
      <c r="K9128" s="2">
        <f t="shared" si="774"/>
        <v>18262000</v>
      </c>
      <c r="L9128" s="2">
        <v>1</v>
      </c>
      <c r="M9128" s="2">
        <f t="shared" si="775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777"/>
        <v>10</v>
      </c>
      <c r="S9128">
        <v>0.18</v>
      </c>
      <c r="T9128">
        <v>2.3E-3</v>
      </c>
      <c r="U9128">
        <f t="shared" si="778"/>
        <v>1.3799999999999999E-3</v>
      </c>
    </row>
    <row r="9129" spans="1:21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776"/>
        <v>5150</v>
      </c>
      <c r="J9129" s="2">
        <v>1</v>
      </c>
      <c r="K9129" s="2">
        <f t="shared" si="774"/>
        <v>18264000</v>
      </c>
      <c r="L9129" s="2">
        <v>1</v>
      </c>
      <c r="M9129" s="2">
        <f t="shared" si="775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777"/>
        <v>10</v>
      </c>
      <c r="S9129">
        <v>0.18</v>
      </c>
      <c r="T9129">
        <v>2.3E-3</v>
      </c>
      <c r="U9129">
        <f t="shared" si="778"/>
        <v>1.3799999999999999E-3</v>
      </c>
    </row>
    <row r="9130" spans="1:21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776"/>
        <v>5150</v>
      </c>
      <c r="J9130" s="2">
        <v>1</v>
      </c>
      <c r="K9130" s="2">
        <f t="shared" si="774"/>
        <v>18266000</v>
      </c>
      <c r="L9130" s="2">
        <v>1</v>
      </c>
      <c r="M9130" s="2">
        <f t="shared" si="775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777"/>
        <v>10</v>
      </c>
      <c r="S9130">
        <v>0.18</v>
      </c>
      <c r="T9130">
        <v>2.3E-3</v>
      </c>
      <c r="U9130">
        <f t="shared" si="778"/>
        <v>1.3799999999999999E-3</v>
      </c>
    </row>
    <row r="9131" spans="1:21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776"/>
        <v>5150</v>
      </c>
      <c r="J9131" s="2">
        <v>1</v>
      </c>
      <c r="K9131" s="2">
        <f t="shared" ref="K9131:K9194" si="779">10000+A9131*2000</f>
        <v>18268000</v>
      </c>
      <c r="L9131" s="2">
        <v>1</v>
      </c>
      <c r="M9131" s="2">
        <f t="shared" ref="M9131:M9194" si="780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777"/>
        <v>10</v>
      </c>
      <c r="S9131">
        <v>0.18</v>
      </c>
      <c r="T9131">
        <v>2.3E-3</v>
      </c>
      <c r="U9131">
        <f t="shared" si="778"/>
        <v>1.3799999999999999E-3</v>
      </c>
    </row>
    <row r="9132" spans="1:21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776"/>
        <v>5150</v>
      </c>
      <c r="J9132" s="2">
        <v>1</v>
      </c>
      <c r="K9132" s="2">
        <f t="shared" si="779"/>
        <v>18270000</v>
      </c>
      <c r="L9132" s="2">
        <v>1</v>
      </c>
      <c r="M9132" s="2">
        <f t="shared" si="780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777"/>
        <v>10</v>
      </c>
      <c r="S9132">
        <v>0.18</v>
      </c>
      <c r="T9132">
        <v>2.3E-3</v>
      </c>
      <c r="U9132">
        <f t="shared" si="778"/>
        <v>1.3799999999999999E-3</v>
      </c>
    </row>
    <row r="9133" spans="1:21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776"/>
        <v>5150</v>
      </c>
      <c r="J9133" s="2">
        <v>1</v>
      </c>
      <c r="K9133" s="2">
        <f t="shared" si="779"/>
        <v>18272000</v>
      </c>
      <c r="L9133" s="2">
        <v>1</v>
      </c>
      <c r="M9133" s="2">
        <f t="shared" si="780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777"/>
        <v>10</v>
      </c>
      <c r="S9133">
        <v>0.18</v>
      </c>
      <c r="T9133">
        <v>2.3E-3</v>
      </c>
      <c r="U9133">
        <f t="shared" si="778"/>
        <v>1.3799999999999999E-3</v>
      </c>
    </row>
    <row r="9134" spans="1:21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776"/>
        <v>5150</v>
      </c>
      <c r="J9134" s="2">
        <v>1</v>
      </c>
      <c r="K9134" s="2">
        <f t="shared" si="779"/>
        <v>18274000</v>
      </c>
      <c r="L9134" s="2">
        <v>1</v>
      </c>
      <c r="M9134" s="2">
        <f t="shared" si="780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777"/>
        <v>10</v>
      </c>
      <c r="S9134">
        <v>0.18</v>
      </c>
      <c r="T9134">
        <v>2.3E-3</v>
      </c>
      <c r="U9134">
        <f t="shared" si="778"/>
        <v>1.3799999999999999E-3</v>
      </c>
    </row>
    <row r="9135" spans="1:21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776"/>
        <v>5150</v>
      </c>
      <c r="J9135" s="2">
        <v>1</v>
      </c>
      <c r="K9135" s="2">
        <f t="shared" si="779"/>
        <v>18276000</v>
      </c>
      <c r="L9135" s="2">
        <v>1</v>
      </c>
      <c r="M9135" s="2">
        <f t="shared" si="780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777"/>
        <v>10</v>
      </c>
      <c r="S9135">
        <v>0.18</v>
      </c>
      <c r="T9135">
        <v>2.3E-3</v>
      </c>
      <c r="U9135">
        <f t="shared" si="778"/>
        <v>1.3799999999999999E-3</v>
      </c>
    </row>
    <row r="9136" spans="1:21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776"/>
        <v>5150</v>
      </c>
      <c r="J9136" s="2">
        <v>1</v>
      </c>
      <c r="K9136" s="2">
        <f t="shared" si="779"/>
        <v>18278000</v>
      </c>
      <c r="L9136" s="2">
        <v>1</v>
      </c>
      <c r="M9136" s="2">
        <f t="shared" si="780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777"/>
        <v>10</v>
      </c>
      <c r="S9136">
        <v>0.18</v>
      </c>
      <c r="T9136">
        <v>2.3E-3</v>
      </c>
      <c r="U9136">
        <f t="shared" si="778"/>
        <v>1.3799999999999999E-3</v>
      </c>
    </row>
    <row r="9137" spans="1:21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776"/>
        <v>5150</v>
      </c>
      <c r="J9137" s="2">
        <v>1</v>
      </c>
      <c r="K9137" s="2">
        <f t="shared" si="779"/>
        <v>18280000</v>
      </c>
      <c r="L9137" s="2">
        <v>1</v>
      </c>
      <c r="M9137" s="2">
        <f t="shared" si="780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777"/>
        <v>10</v>
      </c>
      <c r="S9137">
        <v>0.18</v>
      </c>
      <c r="T9137">
        <v>2.3E-3</v>
      </c>
      <c r="U9137">
        <f t="shared" si="778"/>
        <v>1.3799999999999999E-3</v>
      </c>
    </row>
    <row r="9138" spans="1:21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776"/>
        <v>5150</v>
      </c>
      <c r="J9138" s="2">
        <v>1</v>
      </c>
      <c r="K9138" s="2">
        <f t="shared" si="779"/>
        <v>18282000</v>
      </c>
      <c r="L9138" s="2">
        <v>1</v>
      </c>
      <c r="M9138" s="2">
        <f t="shared" si="780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777"/>
        <v>10</v>
      </c>
      <c r="S9138">
        <v>0.18</v>
      </c>
      <c r="T9138">
        <v>2.3E-3</v>
      </c>
      <c r="U9138">
        <f t="shared" si="778"/>
        <v>1.3799999999999999E-3</v>
      </c>
    </row>
    <row r="9139" spans="1:21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776"/>
        <v>5150</v>
      </c>
      <c r="J9139" s="2">
        <v>1</v>
      </c>
      <c r="K9139" s="2">
        <f t="shared" si="779"/>
        <v>18284000</v>
      </c>
      <c r="L9139" s="2">
        <v>1</v>
      </c>
      <c r="M9139" s="2">
        <f t="shared" si="780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777"/>
        <v>10</v>
      </c>
      <c r="S9139">
        <v>0.18</v>
      </c>
      <c r="T9139">
        <v>2.3E-3</v>
      </c>
      <c r="U9139">
        <f t="shared" si="778"/>
        <v>1.3799999999999999E-3</v>
      </c>
    </row>
    <row r="9140" spans="1:21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776"/>
        <v>5150</v>
      </c>
      <c r="J9140" s="2">
        <v>1</v>
      </c>
      <c r="K9140" s="2">
        <f t="shared" si="779"/>
        <v>18286000</v>
      </c>
      <c r="L9140" s="2">
        <v>1</v>
      </c>
      <c r="M9140" s="2">
        <f t="shared" si="780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777"/>
        <v>10</v>
      </c>
      <c r="S9140">
        <v>0.18</v>
      </c>
      <c r="T9140">
        <v>2.3E-3</v>
      </c>
      <c r="U9140">
        <f t="shared" si="778"/>
        <v>1.3799999999999999E-3</v>
      </c>
    </row>
    <row r="9141" spans="1:21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776"/>
        <v>5150</v>
      </c>
      <c r="J9141" s="2">
        <v>1</v>
      </c>
      <c r="K9141" s="2">
        <f t="shared" si="779"/>
        <v>18288000</v>
      </c>
      <c r="L9141" s="2">
        <v>1</v>
      </c>
      <c r="M9141" s="2">
        <f t="shared" si="780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777"/>
        <v>10</v>
      </c>
      <c r="S9141">
        <v>0.18</v>
      </c>
      <c r="T9141">
        <v>2.3E-3</v>
      </c>
      <c r="U9141">
        <f t="shared" si="778"/>
        <v>1.3799999999999999E-3</v>
      </c>
    </row>
    <row r="9142" spans="1:21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776"/>
        <v>5150</v>
      </c>
      <c r="J9142" s="2">
        <v>1</v>
      </c>
      <c r="K9142" s="2">
        <f t="shared" si="779"/>
        <v>18290000</v>
      </c>
      <c r="L9142" s="2">
        <v>1</v>
      </c>
      <c r="M9142" s="2">
        <f t="shared" si="780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777"/>
        <v>10</v>
      </c>
      <c r="S9142">
        <v>0.18</v>
      </c>
      <c r="T9142">
        <v>2.3E-3</v>
      </c>
      <c r="U9142">
        <f t="shared" si="778"/>
        <v>1.3799999999999999E-3</v>
      </c>
    </row>
    <row r="9143" spans="1:21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776"/>
        <v>5150</v>
      </c>
      <c r="J9143" s="2">
        <v>1</v>
      </c>
      <c r="K9143" s="2">
        <f t="shared" si="779"/>
        <v>18292000</v>
      </c>
      <c r="L9143" s="2">
        <v>1</v>
      </c>
      <c r="M9143" s="2">
        <f t="shared" si="780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777"/>
        <v>10</v>
      </c>
      <c r="S9143">
        <v>0.18</v>
      </c>
      <c r="T9143">
        <v>2.3E-3</v>
      </c>
      <c r="U9143">
        <f t="shared" si="778"/>
        <v>1.3799999999999999E-3</v>
      </c>
    </row>
    <row r="9144" spans="1:21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776"/>
        <v>5150</v>
      </c>
      <c r="J9144" s="2">
        <v>1</v>
      </c>
      <c r="K9144" s="2">
        <f t="shared" si="779"/>
        <v>18294000</v>
      </c>
      <c r="L9144" s="2">
        <v>1</v>
      </c>
      <c r="M9144" s="2">
        <f t="shared" si="780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777"/>
        <v>10</v>
      </c>
      <c r="S9144">
        <v>0.18</v>
      </c>
      <c r="T9144">
        <v>2.3E-3</v>
      </c>
      <c r="U9144">
        <f t="shared" si="778"/>
        <v>1.3799999999999999E-3</v>
      </c>
    </row>
    <row r="9145" spans="1:21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776"/>
        <v>5150</v>
      </c>
      <c r="J9145" s="2">
        <v>1</v>
      </c>
      <c r="K9145" s="2">
        <f t="shared" si="779"/>
        <v>18296000</v>
      </c>
      <c r="L9145" s="2">
        <v>1</v>
      </c>
      <c r="M9145" s="2">
        <f t="shared" si="780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777"/>
        <v>10</v>
      </c>
      <c r="S9145">
        <v>0.18</v>
      </c>
      <c r="T9145">
        <v>2.3E-3</v>
      </c>
      <c r="U9145">
        <f t="shared" si="778"/>
        <v>1.3799999999999999E-3</v>
      </c>
    </row>
    <row r="9146" spans="1:21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776"/>
        <v>5150</v>
      </c>
      <c r="J9146" s="2">
        <v>1</v>
      </c>
      <c r="K9146" s="2">
        <f t="shared" si="779"/>
        <v>18298000</v>
      </c>
      <c r="L9146" s="2">
        <v>1</v>
      </c>
      <c r="M9146" s="2">
        <f t="shared" si="780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777"/>
        <v>10</v>
      </c>
      <c r="S9146">
        <v>0.18</v>
      </c>
      <c r="T9146">
        <v>2.3E-3</v>
      </c>
      <c r="U9146">
        <f t="shared" si="778"/>
        <v>1.3799999999999999E-3</v>
      </c>
    </row>
    <row r="9147" spans="1:21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776"/>
        <v>5150</v>
      </c>
      <c r="J9147" s="2">
        <v>1</v>
      </c>
      <c r="K9147" s="2">
        <f t="shared" si="779"/>
        <v>18300000</v>
      </c>
      <c r="L9147" s="2">
        <v>1</v>
      </c>
      <c r="M9147" s="2">
        <f t="shared" si="780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777"/>
        <v>10</v>
      </c>
      <c r="S9147">
        <v>0.18</v>
      </c>
      <c r="T9147">
        <v>2.3E-3</v>
      </c>
      <c r="U9147">
        <f t="shared" si="778"/>
        <v>1.3799999999999999E-3</v>
      </c>
    </row>
    <row r="9148" spans="1:21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781">ROUNDDOWN(A9147/50*20+1500,-1)</f>
        <v>5150</v>
      </c>
      <c r="J9148" s="2">
        <v>1</v>
      </c>
      <c r="K9148" s="2">
        <f t="shared" si="779"/>
        <v>18302000</v>
      </c>
      <c r="L9148" s="2">
        <v>1</v>
      </c>
      <c r="M9148" s="2">
        <f t="shared" si="780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777"/>
        <v>10</v>
      </c>
      <c r="S9148">
        <v>0.18</v>
      </c>
      <c r="T9148">
        <v>2.3E-3</v>
      </c>
      <c r="U9148">
        <f t="shared" si="778"/>
        <v>1.3799999999999999E-3</v>
      </c>
    </row>
    <row r="9149" spans="1:21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781"/>
        <v>5150</v>
      </c>
      <c r="J9149" s="2">
        <v>1</v>
      </c>
      <c r="K9149" s="2">
        <f t="shared" si="779"/>
        <v>18304000</v>
      </c>
      <c r="L9149" s="2">
        <v>1</v>
      </c>
      <c r="M9149" s="2">
        <f t="shared" si="780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777"/>
        <v>10</v>
      </c>
      <c r="S9149">
        <v>0.18</v>
      </c>
      <c r="T9149">
        <v>2.3E-3</v>
      </c>
      <c r="U9149">
        <f t="shared" si="778"/>
        <v>1.3799999999999999E-3</v>
      </c>
    </row>
    <row r="9150" spans="1:21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781"/>
        <v>5150</v>
      </c>
      <c r="J9150" s="2">
        <v>1</v>
      </c>
      <c r="K9150" s="2">
        <f t="shared" si="779"/>
        <v>18306000</v>
      </c>
      <c r="L9150" s="2">
        <v>1</v>
      </c>
      <c r="M9150" s="2">
        <f t="shared" si="780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777"/>
        <v>10</v>
      </c>
      <c r="S9150">
        <v>0.18</v>
      </c>
      <c r="T9150">
        <v>2.3E-3</v>
      </c>
      <c r="U9150">
        <f t="shared" si="778"/>
        <v>1.3799999999999999E-3</v>
      </c>
    </row>
    <row r="9151" spans="1:21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781"/>
        <v>5150</v>
      </c>
      <c r="J9151" s="2">
        <v>1</v>
      </c>
      <c r="K9151" s="2">
        <f t="shared" si="779"/>
        <v>18308000</v>
      </c>
      <c r="L9151" s="2">
        <v>1</v>
      </c>
      <c r="M9151" s="2">
        <f t="shared" si="780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777"/>
        <v>10</v>
      </c>
      <c r="S9151">
        <v>0.18</v>
      </c>
      <c r="T9151">
        <v>2.3E-3</v>
      </c>
      <c r="U9151">
        <f t="shared" si="778"/>
        <v>1.3799999999999999E-3</v>
      </c>
    </row>
    <row r="9152" spans="1:21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781"/>
        <v>5150</v>
      </c>
      <c r="J9152" s="2">
        <v>1</v>
      </c>
      <c r="K9152" s="2">
        <f t="shared" si="779"/>
        <v>18310000</v>
      </c>
      <c r="L9152" s="2">
        <v>1</v>
      </c>
      <c r="M9152" s="2">
        <f t="shared" si="780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777"/>
        <v>10</v>
      </c>
      <c r="S9152">
        <v>0.18</v>
      </c>
      <c r="T9152">
        <v>2.3E-3</v>
      </c>
      <c r="U9152">
        <f t="shared" si="778"/>
        <v>1.3799999999999999E-3</v>
      </c>
    </row>
    <row r="9153" spans="1:21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781"/>
        <v>5160</v>
      </c>
      <c r="I9153" s="1"/>
      <c r="J9153" s="1">
        <v>1</v>
      </c>
      <c r="K9153" s="1">
        <f t="shared" si="779"/>
        <v>18312000</v>
      </c>
      <c r="L9153" s="1">
        <v>1</v>
      </c>
      <c r="M9153" s="1">
        <f t="shared" si="780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777"/>
        <v>10</v>
      </c>
      <c r="S9153">
        <v>0.18</v>
      </c>
      <c r="T9153">
        <v>2.3E-3</v>
      </c>
      <c r="U9153">
        <f t="shared" si="778"/>
        <v>1.3799999999999999E-3</v>
      </c>
    </row>
    <row r="9154" spans="1:21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781"/>
        <v>5160</v>
      </c>
      <c r="I9154" s="1"/>
      <c r="J9154" s="1">
        <v>1</v>
      </c>
      <c r="K9154" s="1">
        <f t="shared" si="779"/>
        <v>18314000</v>
      </c>
      <c r="L9154" s="1">
        <v>1</v>
      </c>
      <c r="M9154" s="1">
        <f t="shared" si="780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777"/>
        <v>10</v>
      </c>
      <c r="S9154">
        <v>0.18</v>
      </c>
      <c r="T9154">
        <v>2.3E-3</v>
      </c>
      <c r="U9154">
        <f t="shared" si="778"/>
        <v>1.3799999999999999E-3</v>
      </c>
    </row>
    <row r="9155" spans="1:21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781"/>
        <v>5160</v>
      </c>
      <c r="I9155" s="1"/>
      <c r="J9155" s="1">
        <v>1</v>
      </c>
      <c r="K9155" s="1">
        <f t="shared" si="779"/>
        <v>18316000</v>
      </c>
      <c r="L9155" s="1">
        <v>1</v>
      </c>
      <c r="M9155" s="1">
        <f t="shared" si="780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782">QUOTIENT(A9155,1000)+1</f>
        <v>10</v>
      </c>
      <c r="S9155">
        <v>0.18</v>
      </c>
      <c r="T9155">
        <v>2.3E-3</v>
      </c>
      <c r="U9155">
        <f t="shared" si="778"/>
        <v>1.3799999999999999E-3</v>
      </c>
    </row>
    <row r="9156" spans="1:21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781"/>
        <v>5160</v>
      </c>
      <c r="I9156" s="1"/>
      <c r="J9156" s="1">
        <v>1</v>
      </c>
      <c r="K9156" s="1">
        <f t="shared" si="779"/>
        <v>18318000</v>
      </c>
      <c r="L9156" s="1">
        <v>1</v>
      </c>
      <c r="M9156" s="1">
        <f t="shared" si="780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782"/>
        <v>10</v>
      </c>
      <c r="S9156">
        <v>0.18</v>
      </c>
      <c r="T9156">
        <v>2.3E-3</v>
      </c>
      <c r="U9156">
        <f t="shared" ref="U9156:U9219" si="783">T9156*0.6</f>
        <v>1.3799999999999999E-3</v>
      </c>
    </row>
    <row r="9157" spans="1:21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781"/>
        <v>5160</v>
      </c>
      <c r="I9157" s="1"/>
      <c r="J9157" s="1">
        <v>1</v>
      </c>
      <c r="K9157" s="1">
        <f t="shared" si="779"/>
        <v>18320000</v>
      </c>
      <c r="L9157" s="1">
        <v>1</v>
      </c>
      <c r="M9157" s="1">
        <f t="shared" si="780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782"/>
        <v>10</v>
      </c>
      <c r="S9157">
        <v>0.18</v>
      </c>
      <c r="T9157">
        <v>2.3E-3</v>
      </c>
      <c r="U9157">
        <f t="shared" si="783"/>
        <v>1.3799999999999999E-3</v>
      </c>
    </row>
    <row r="9158" spans="1:21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781"/>
        <v>5160</v>
      </c>
      <c r="I9158" s="1"/>
      <c r="J9158" s="1">
        <v>1</v>
      </c>
      <c r="K9158" s="1">
        <f t="shared" si="779"/>
        <v>18322000</v>
      </c>
      <c r="L9158" s="1">
        <v>1</v>
      </c>
      <c r="M9158" s="1">
        <f t="shared" si="780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782"/>
        <v>10</v>
      </c>
      <c r="S9158">
        <v>0.18</v>
      </c>
      <c r="T9158">
        <v>2.3E-3</v>
      </c>
      <c r="U9158">
        <f t="shared" si="783"/>
        <v>1.3799999999999999E-3</v>
      </c>
    </row>
    <row r="9159" spans="1:21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781"/>
        <v>5160</v>
      </c>
      <c r="I9159" s="1"/>
      <c r="J9159" s="1">
        <v>1</v>
      </c>
      <c r="K9159" s="1">
        <f t="shared" si="779"/>
        <v>18324000</v>
      </c>
      <c r="L9159" s="1">
        <v>1</v>
      </c>
      <c r="M9159" s="1">
        <f t="shared" si="780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782"/>
        <v>10</v>
      </c>
      <c r="S9159">
        <v>0.18</v>
      </c>
      <c r="T9159">
        <v>2.3E-3</v>
      </c>
      <c r="U9159">
        <f t="shared" si="783"/>
        <v>1.3799999999999999E-3</v>
      </c>
    </row>
    <row r="9160" spans="1:21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781"/>
        <v>5160</v>
      </c>
      <c r="I9160" s="1"/>
      <c r="J9160" s="1">
        <v>1</v>
      </c>
      <c r="K9160" s="1">
        <f t="shared" si="779"/>
        <v>18326000</v>
      </c>
      <c r="L9160" s="1">
        <v>1</v>
      </c>
      <c r="M9160" s="1">
        <f t="shared" si="780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782"/>
        <v>10</v>
      </c>
      <c r="S9160">
        <v>0.18</v>
      </c>
      <c r="T9160">
        <v>2.3E-3</v>
      </c>
      <c r="U9160">
        <f t="shared" si="783"/>
        <v>1.3799999999999999E-3</v>
      </c>
    </row>
    <row r="9161" spans="1:21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781"/>
        <v>5160</v>
      </c>
      <c r="I9161" s="1"/>
      <c r="J9161" s="1">
        <v>1</v>
      </c>
      <c r="K9161" s="1">
        <f t="shared" si="779"/>
        <v>18328000</v>
      </c>
      <c r="L9161" s="1">
        <v>1</v>
      </c>
      <c r="M9161" s="1">
        <f t="shared" si="780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782"/>
        <v>10</v>
      </c>
      <c r="S9161">
        <v>0.18</v>
      </c>
      <c r="T9161">
        <v>2.3E-3</v>
      </c>
      <c r="U9161">
        <f t="shared" si="783"/>
        <v>1.3799999999999999E-3</v>
      </c>
    </row>
    <row r="9162" spans="1:21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781"/>
        <v>5160</v>
      </c>
      <c r="I9162" s="1"/>
      <c r="J9162" s="1">
        <v>1</v>
      </c>
      <c r="K9162" s="1">
        <f t="shared" si="779"/>
        <v>18330000</v>
      </c>
      <c r="L9162" s="1">
        <v>1</v>
      </c>
      <c r="M9162" s="1">
        <f t="shared" si="780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782"/>
        <v>10</v>
      </c>
      <c r="S9162">
        <v>0.18</v>
      </c>
      <c r="T9162">
        <v>2.3E-3</v>
      </c>
      <c r="U9162">
        <f t="shared" si="783"/>
        <v>1.3799999999999999E-3</v>
      </c>
    </row>
    <row r="9163" spans="1:21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781"/>
        <v>5160</v>
      </c>
      <c r="I9163" s="1"/>
      <c r="J9163" s="1">
        <v>1</v>
      </c>
      <c r="K9163" s="1">
        <f t="shared" si="779"/>
        <v>18332000</v>
      </c>
      <c r="L9163" s="1">
        <v>1</v>
      </c>
      <c r="M9163" s="1">
        <f t="shared" si="780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782"/>
        <v>10</v>
      </c>
      <c r="S9163">
        <v>0.18</v>
      </c>
      <c r="T9163">
        <v>2.3E-3</v>
      </c>
      <c r="U9163">
        <f t="shared" si="783"/>
        <v>1.3799999999999999E-3</v>
      </c>
    </row>
    <row r="9164" spans="1:21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781"/>
        <v>5160</v>
      </c>
      <c r="I9164" s="1"/>
      <c r="J9164" s="1">
        <v>1</v>
      </c>
      <c r="K9164" s="1">
        <f t="shared" si="779"/>
        <v>18334000</v>
      </c>
      <c r="L9164" s="1">
        <v>1</v>
      </c>
      <c r="M9164" s="1">
        <f t="shared" si="780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782"/>
        <v>10</v>
      </c>
      <c r="S9164">
        <v>0.18</v>
      </c>
      <c r="T9164">
        <v>2.3E-3</v>
      </c>
      <c r="U9164">
        <f t="shared" si="783"/>
        <v>1.3799999999999999E-3</v>
      </c>
    </row>
    <row r="9165" spans="1:21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781"/>
        <v>5160</v>
      </c>
      <c r="I9165" s="1"/>
      <c r="J9165" s="1">
        <v>1</v>
      </c>
      <c r="K9165" s="1">
        <f t="shared" si="779"/>
        <v>18336000</v>
      </c>
      <c r="L9165" s="1">
        <v>1</v>
      </c>
      <c r="M9165" s="1">
        <f t="shared" si="780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782"/>
        <v>10</v>
      </c>
      <c r="S9165">
        <v>0.18</v>
      </c>
      <c r="T9165">
        <v>2.3E-3</v>
      </c>
      <c r="U9165">
        <f t="shared" si="783"/>
        <v>1.3799999999999999E-3</v>
      </c>
    </row>
    <row r="9166" spans="1:21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781"/>
        <v>5160</v>
      </c>
      <c r="I9166" s="1"/>
      <c r="J9166" s="1">
        <v>1</v>
      </c>
      <c r="K9166" s="1">
        <f t="shared" si="779"/>
        <v>18338000</v>
      </c>
      <c r="L9166" s="1">
        <v>1</v>
      </c>
      <c r="M9166" s="1">
        <f t="shared" si="780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782"/>
        <v>10</v>
      </c>
      <c r="S9166">
        <v>0.18</v>
      </c>
      <c r="T9166">
        <v>2.3E-3</v>
      </c>
      <c r="U9166">
        <f t="shared" si="783"/>
        <v>1.3799999999999999E-3</v>
      </c>
    </row>
    <row r="9167" spans="1:21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781"/>
        <v>5160</v>
      </c>
      <c r="I9167" s="1"/>
      <c r="J9167" s="1">
        <v>1</v>
      </c>
      <c r="K9167" s="1">
        <f t="shared" si="779"/>
        <v>18340000</v>
      </c>
      <c r="L9167" s="1">
        <v>1</v>
      </c>
      <c r="M9167" s="1">
        <f t="shared" si="780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782"/>
        <v>10</v>
      </c>
      <c r="S9167">
        <v>0.18</v>
      </c>
      <c r="T9167">
        <v>2.3E-3</v>
      </c>
      <c r="U9167">
        <f t="shared" si="783"/>
        <v>1.3799999999999999E-3</v>
      </c>
    </row>
    <row r="9168" spans="1:21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781"/>
        <v>5160</v>
      </c>
      <c r="I9168" s="1"/>
      <c r="J9168" s="1">
        <v>1</v>
      </c>
      <c r="K9168" s="1">
        <f t="shared" si="779"/>
        <v>18342000</v>
      </c>
      <c r="L9168" s="1">
        <v>1</v>
      </c>
      <c r="M9168" s="1">
        <f t="shared" si="780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782"/>
        <v>10</v>
      </c>
      <c r="S9168">
        <v>0.18</v>
      </c>
      <c r="T9168">
        <v>2.3E-3</v>
      </c>
      <c r="U9168">
        <f t="shared" si="783"/>
        <v>1.3799999999999999E-3</v>
      </c>
    </row>
    <row r="9169" spans="1:21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781"/>
        <v>5160</v>
      </c>
      <c r="I9169" s="1"/>
      <c r="J9169" s="1">
        <v>1</v>
      </c>
      <c r="K9169" s="1">
        <f t="shared" si="779"/>
        <v>18344000</v>
      </c>
      <c r="L9169" s="1">
        <v>1</v>
      </c>
      <c r="M9169" s="1">
        <f t="shared" si="780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782"/>
        <v>10</v>
      </c>
      <c r="S9169">
        <v>0.18</v>
      </c>
      <c r="T9169">
        <v>2.3E-3</v>
      </c>
      <c r="U9169">
        <f t="shared" si="783"/>
        <v>1.3799999999999999E-3</v>
      </c>
    </row>
    <row r="9170" spans="1:21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781"/>
        <v>5160</v>
      </c>
      <c r="I9170" s="1"/>
      <c r="J9170" s="1">
        <v>1</v>
      </c>
      <c r="K9170" s="1">
        <f t="shared" si="779"/>
        <v>18346000</v>
      </c>
      <c r="L9170" s="1">
        <v>1</v>
      </c>
      <c r="M9170" s="1">
        <f t="shared" si="780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782"/>
        <v>10</v>
      </c>
      <c r="S9170">
        <v>0.18</v>
      </c>
      <c r="T9170">
        <v>2.3E-3</v>
      </c>
      <c r="U9170">
        <f t="shared" si="783"/>
        <v>1.3799999999999999E-3</v>
      </c>
    </row>
    <row r="9171" spans="1:21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781"/>
        <v>5160</v>
      </c>
      <c r="I9171" s="1"/>
      <c r="J9171" s="1">
        <v>1</v>
      </c>
      <c r="K9171" s="1">
        <f t="shared" si="779"/>
        <v>18348000</v>
      </c>
      <c r="L9171" s="1">
        <v>1</v>
      </c>
      <c r="M9171" s="1">
        <f t="shared" si="780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782"/>
        <v>10</v>
      </c>
      <c r="S9171">
        <v>0.18</v>
      </c>
      <c r="T9171">
        <v>2.3E-3</v>
      </c>
      <c r="U9171">
        <f t="shared" si="783"/>
        <v>1.3799999999999999E-3</v>
      </c>
    </row>
    <row r="9172" spans="1:21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781"/>
        <v>5160</v>
      </c>
      <c r="I9172" s="1"/>
      <c r="J9172" s="1">
        <v>1</v>
      </c>
      <c r="K9172" s="1">
        <f t="shared" si="779"/>
        <v>18350000</v>
      </c>
      <c r="L9172" s="1">
        <v>1</v>
      </c>
      <c r="M9172" s="1">
        <f t="shared" si="780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782"/>
        <v>10</v>
      </c>
      <c r="S9172">
        <v>0.18</v>
      </c>
      <c r="T9172">
        <v>2.3E-3</v>
      </c>
      <c r="U9172">
        <f t="shared" si="783"/>
        <v>1.3799999999999999E-3</v>
      </c>
    </row>
    <row r="9173" spans="1:21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781"/>
        <v>5160</v>
      </c>
      <c r="I9173" s="1"/>
      <c r="J9173" s="1">
        <v>1</v>
      </c>
      <c r="K9173" s="1">
        <f t="shared" si="779"/>
        <v>18352000</v>
      </c>
      <c r="L9173" s="1">
        <v>1</v>
      </c>
      <c r="M9173" s="1">
        <f t="shared" si="780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782"/>
        <v>10</v>
      </c>
      <c r="S9173">
        <v>0.18</v>
      </c>
      <c r="T9173">
        <v>2.3E-3</v>
      </c>
      <c r="U9173">
        <f t="shared" si="783"/>
        <v>1.3799999999999999E-3</v>
      </c>
    </row>
    <row r="9174" spans="1:21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781"/>
        <v>5160</v>
      </c>
      <c r="I9174" s="1"/>
      <c r="J9174" s="1">
        <v>1</v>
      </c>
      <c r="K9174" s="1">
        <f t="shared" si="779"/>
        <v>18354000</v>
      </c>
      <c r="L9174" s="1">
        <v>1</v>
      </c>
      <c r="M9174" s="1">
        <f t="shared" si="780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782"/>
        <v>10</v>
      </c>
      <c r="S9174">
        <v>0.18</v>
      </c>
      <c r="T9174">
        <v>2.3E-3</v>
      </c>
      <c r="U9174">
        <f t="shared" si="783"/>
        <v>1.3799999999999999E-3</v>
      </c>
    </row>
    <row r="9175" spans="1:21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781"/>
        <v>5160</v>
      </c>
      <c r="I9175" s="1"/>
      <c r="J9175" s="1">
        <v>1</v>
      </c>
      <c r="K9175" s="1">
        <f t="shared" si="779"/>
        <v>18356000</v>
      </c>
      <c r="L9175" s="1">
        <v>1</v>
      </c>
      <c r="M9175" s="1">
        <f t="shared" si="780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782"/>
        <v>10</v>
      </c>
      <c r="S9175">
        <v>0.18</v>
      </c>
      <c r="T9175">
        <v>2.3E-3</v>
      </c>
      <c r="U9175">
        <f t="shared" si="783"/>
        <v>1.3799999999999999E-3</v>
      </c>
    </row>
    <row r="9176" spans="1:21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781"/>
        <v>5160</v>
      </c>
      <c r="I9176" s="1"/>
      <c r="J9176" s="1">
        <v>1</v>
      </c>
      <c r="K9176" s="1">
        <f t="shared" si="779"/>
        <v>18358000</v>
      </c>
      <c r="L9176" s="1">
        <v>1</v>
      </c>
      <c r="M9176" s="1">
        <f t="shared" si="780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782"/>
        <v>10</v>
      </c>
      <c r="S9176">
        <v>0.18</v>
      </c>
      <c r="T9176">
        <v>2.3E-3</v>
      </c>
      <c r="U9176">
        <f t="shared" si="783"/>
        <v>1.3799999999999999E-3</v>
      </c>
    </row>
    <row r="9177" spans="1:21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781"/>
        <v>5160</v>
      </c>
      <c r="I9177" s="1"/>
      <c r="J9177" s="1">
        <v>1</v>
      </c>
      <c r="K9177" s="1">
        <f t="shared" si="779"/>
        <v>18360000</v>
      </c>
      <c r="L9177" s="1">
        <v>1</v>
      </c>
      <c r="M9177" s="1">
        <f t="shared" si="780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782"/>
        <v>10</v>
      </c>
      <c r="S9177">
        <v>0.18</v>
      </c>
      <c r="T9177">
        <v>2.3E-3</v>
      </c>
      <c r="U9177">
        <f t="shared" si="783"/>
        <v>1.3799999999999999E-3</v>
      </c>
    </row>
    <row r="9178" spans="1:21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781"/>
        <v>5170</v>
      </c>
      <c r="I9178" s="1"/>
      <c r="J9178" s="1">
        <v>1</v>
      </c>
      <c r="K9178" s="1">
        <f t="shared" si="779"/>
        <v>18362000</v>
      </c>
      <c r="L9178" s="1">
        <v>1</v>
      </c>
      <c r="M9178" s="1">
        <f t="shared" si="780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782"/>
        <v>10</v>
      </c>
      <c r="S9178">
        <v>0.18</v>
      </c>
      <c r="T9178">
        <v>2.3E-3</v>
      </c>
      <c r="U9178">
        <f t="shared" si="783"/>
        <v>1.3799999999999999E-3</v>
      </c>
    </row>
    <row r="9179" spans="1:21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781"/>
        <v>5170</v>
      </c>
      <c r="I9179" s="1"/>
      <c r="J9179" s="1">
        <v>1</v>
      </c>
      <c r="K9179" s="1">
        <f t="shared" si="779"/>
        <v>18364000</v>
      </c>
      <c r="L9179" s="1">
        <v>1</v>
      </c>
      <c r="M9179" s="1">
        <f t="shared" si="780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782"/>
        <v>10</v>
      </c>
      <c r="S9179">
        <v>0.18</v>
      </c>
      <c r="T9179">
        <v>2.3E-3</v>
      </c>
      <c r="U9179">
        <f t="shared" si="783"/>
        <v>1.3799999999999999E-3</v>
      </c>
    </row>
    <row r="9180" spans="1:21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781"/>
        <v>5170</v>
      </c>
      <c r="I9180" s="1"/>
      <c r="J9180" s="1">
        <v>1</v>
      </c>
      <c r="K9180" s="1">
        <f t="shared" si="779"/>
        <v>18366000</v>
      </c>
      <c r="L9180" s="1">
        <v>1</v>
      </c>
      <c r="M9180" s="1">
        <f t="shared" si="780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782"/>
        <v>10</v>
      </c>
      <c r="S9180">
        <v>0.18</v>
      </c>
      <c r="T9180">
        <v>2.3E-3</v>
      </c>
      <c r="U9180">
        <f t="shared" si="783"/>
        <v>1.3799999999999999E-3</v>
      </c>
    </row>
    <row r="9181" spans="1:21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781"/>
        <v>5170</v>
      </c>
      <c r="I9181" s="1"/>
      <c r="J9181" s="1">
        <v>1</v>
      </c>
      <c r="K9181" s="1">
        <f t="shared" si="779"/>
        <v>18368000</v>
      </c>
      <c r="L9181" s="1">
        <v>1</v>
      </c>
      <c r="M9181" s="1">
        <f t="shared" si="780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782"/>
        <v>10</v>
      </c>
      <c r="S9181">
        <v>0.18</v>
      </c>
      <c r="T9181">
        <v>2.3E-3</v>
      </c>
      <c r="U9181">
        <f t="shared" si="783"/>
        <v>1.3799999999999999E-3</v>
      </c>
    </row>
    <row r="9182" spans="1:21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781"/>
        <v>5170</v>
      </c>
      <c r="I9182" s="1"/>
      <c r="J9182" s="1">
        <v>1</v>
      </c>
      <c r="K9182" s="1">
        <f t="shared" si="779"/>
        <v>18370000</v>
      </c>
      <c r="L9182" s="1">
        <v>1</v>
      </c>
      <c r="M9182" s="1">
        <f t="shared" si="780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782"/>
        <v>10</v>
      </c>
      <c r="S9182">
        <v>0.18</v>
      </c>
      <c r="T9182">
        <v>2.3E-3</v>
      </c>
      <c r="U9182">
        <f t="shared" si="783"/>
        <v>1.3799999999999999E-3</v>
      </c>
    </row>
    <row r="9183" spans="1:21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781"/>
        <v>5170</v>
      </c>
      <c r="I9183" s="1"/>
      <c r="J9183" s="1">
        <v>1</v>
      </c>
      <c r="K9183" s="1">
        <f t="shared" si="779"/>
        <v>18372000</v>
      </c>
      <c r="L9183" s="1">
        <v>1</v>
      </c>
      <c r="M9183" s="1">
        <f t="shared" si="780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782"/>
        <v>10</v>
      </c>
      <c r="S9183">
        <v>0.18</v>
      </c>
      <c r="T9183">
        <v>2.3E-3</v>
      </c>
      <c r="U9183">
        <f t="shared" si="783"/>
        <v>1.3799999999999999E-3</v>
      </c>
    </row>
    <row r="9184" spans="1:21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781"/>
        <v>5170</v>
      </c>
      <c r="I9184" s="1"/>
      <c r="J9184" s="1">
        <v>1</v>
      </c>
      <c r="K9184" s="1">
        <f t="shared" si="779"/>
        <v>18374000</v>
      </c>
      <c r="L9184" s="1">
        <v>1</v>
      </c>
      <c r="M9184" s="1">
        <f t="shared" si="780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782"/>
        <v>10</v>
      </c>
      <c r="S9184">
        <v>0.18</v>
      </c>
      <c r="T9184">
        <v>2.3E-3</v>
      </c>
      <c r="U9184">
        <f t="shared" si="783"/>
        <v>1.3799999999999999E-3</v>
      </c>
    </row>
    <row r="9185" spans="1:21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781"/>
        <v>5170</v>
      </c>
      <c r="I9185" s="1"/>
      <c r="J9185" s="1">
        <v>1</v>
      </c>
      <c r="K9185" s="1">
        <f t="shared" si="779"/>
        <v>18376000</v>
      </c>
      <c r="L9185" s="1">
        <v>1</v>
      </c>
      <c r="M9185" s="1">
        <f t="shared" si="780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782"/>
        <v>10</v>
      </c>
      <c r="S9185">
        <v>0.18</v>
      </c>
      <c r="T9185">
        <v>2.3E-3</v>
      </c>
      <c r="U9185">
        <f t="shared" si="783"/>
        <v>1.3799999999999999E-3</v>
      </c>
    </row>
    <row r="9186" spans="1:21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781"/>
        <v>5170</v>
      </c>
      <c r="I9186" s="1"/>
      <c r="J9186" s="1">
        <v>1</v>
      </c>
      <c r="K9186" s="1">
        <f t="shared" si="779"/>
        <v>18378000</v>
      </c>
      <c r="L9186" s="1">
        <v>1</v>
      </c>
      <c r="M9186" s="1">
        <f t="shared" si="780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782"/>
        <v>10</v>
      </c>
      <c r="S9186">
        <v>0.18</v>
      </c>
      <c r="T9186">
        <v>2.3E-3</v>
      </c>
      <c r="U9186">
        <f t="shared" si="783"/>
        <v>1.3799999999999999E-3</v>
      </c>
    </row>
    <row r="9187" spans="1:21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781"/>
        <v>5170</v>
      </c>
      <c r="I9187" s="1"/>
      <c r="J9187" s="1">
        <v>1</v>
      </c>
      <c r="K9187" s="1">
        <f t="shared" si="779"/>
        <v>18380000</v>
      </c>
      <c r="L9187" s="1">
        <v>1</v>
      </c>
      <c r="M9187" s="1">
        <f t="shared" si="780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782"/>
        <v>10</v>
      </c>
      <c r="S9187">
        <v>0.18</v>
      </c>
      <c r="T9187">
        <v>2.3E-3</v>
      </c>
      <c r="U9187">
        <f t="shared" si="783"/>
        <v>1.3799999999999999E-3</v>
      </c>
    </row>
    <row r="9188" spans="1:21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781"/>
        <v>5170</v>
      </c>
      <c r="I9188" s="1"/>
      <c r="J9188" s="1">
        <v>1</v>
      </c>
      <c r="K9188" s="1">
        <f t="shared" si="779"/>
        <v>18382000</v>
      </c>
      <c r="L9188" s="1">
        <v>1</v>
      </c>
      <c r="M9188" s="1">
        <f t="shared" si="780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782"/>
        <v>10</v>
      </c>
      <c r="S9188">
        <v>0.18</v>
      </c>
      <c r="T9188">
        <v>2.3E-3</v>
      </c>
      <c r="U9188">
        <f t="shared" si="783"/>
        <v>1.3799999999999999E-3</v>
      </c>
    </row>
    <row r="9189" spans="1:21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781"/>
        <v>5170</v>
      </c>
      <c r="I9189" s="1"/>
      <c r="J9189" s="1">
        <v>1</v>
      </c>
      <c r="K9189" s="1">
        <f t="shared" si="779"/>
        <v>18384000</v>
      </c>
      <c r="L9189" s="1">
        <v>1</v>
      </c>
      <c r="M9189" s="1">
        <f t="shared" si="780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782"/>
        <v>10</v>
      </c>
      <c r="S9189">
        <v>0.18</v>
      </c>
      <c r="T9189">
        <v>2.3E-3</v>
      </c>
      <c r="U9189">
        <f t="shared" si="783"/>
        <v>1.3799999999999999E-3</v>
      </c>
    </row>
    <row r="9190" spans="1:21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781"/>
        <v>5170</v>
      </c>
      <c r="I9190" s="1"/>
      <c r="J9190" s="1">
        <v>1</v>
      </c>
      <c r="K9190" s="1">
        <f t="shared" si="779"/>
        <v>18386000</v>
      </c>
      <c r="L9190" s="1">
        <v>1</v>
      </c>
      <c r="M9190" s="1">
        <f t="shared" si="780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782"/>
        <v>10</v>
      </c>
      <c r="S9190">
        <v>0.18</v>
      </c>
      <c r="T9190">
        <v>2.3E-3</v>
      </c>
      <c r="U9190">
        <f t="shared" si="783"/>
        <v>1.3799999999999999E-3</v>
      </c>
    </row>
    <row r="9191" spans="1:21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781"/>
        <v>5170</v>
      </c>
      <c r="I9191" s="1"/>
      <c r="J9191" s="1">
        <v>1</v>
      </c>
      <c r="K9191" s="1">
        <f t="shared" si="779"/>
        <v>18388000</v>
      </c>
      <c r="L9191" s="1">
        <v>1</v>
      </c>
      <c r="M9191" s="1">
        <f t="shared" si="780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782"/>
        <v>10</v>
      </c>
      <c r="S9191">
        <v>0.18</v>
      </c>
      <c r="T9191">
        <v>2.3E-3</v>
      </c>
      <c r="U9191">
        <f t="shared" si="783"/>
        <v>1.3799999999999999E-3</v>
      </c>
    </row>
    <row r="9192" spans="1:21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781"/>
        <v>5170</v>
      </c>
      <c r="I9192" s="1"/>
      <c r="J9192" s="1">
        <v>1</v>
      </c>
      <c r="K9192" s="1">
        <f t="shared" si="779"/>
        <v>18390000</v>
      </c>
      <c r="L9192" s="1">
        <v>1</v>
      </c>
      <c r="M9192" s="1">
        <f t="shared" si="780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782"/>
        <v>10</v>
      </c>
      <c r="S9192">
        <v>0.18</v>
      </c>
      <c r="T9192">
        <v>2.3E-3</v>
      </c>
      <c r="U9192">
        <f t="shared" si="783"/>
        <v>1.3799999999999999E-3</v>
      </c>
    </row>
    <row r="9193" spans="1:21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781"/>
        <v>5170</v>
      </c>
      <c r="I9193" s="1"/>
      <c r="J9193" s="1">
        <v>1</v>
      </c>
      <c r="K9193" s="1">
        <f t="shared" si="779"/>
        <v>18392000</v>
      </c>
      <c r="L9193" s="1">
        <v>1</v>
      </c>
      <c r="M9193" s="1">
        <f t="shared" si="780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782"/>
        <v>10</v>
      </c>
      <c r="S9193">
        <v>0.18</v>
      </c>
      <c r="T9193">
        <v>2.3E-3</v>
      </c>
      <c r="U9193">
        <f t="shared" si="783"/>
        <v>1.3799999999999999E-3</v>
      </c>
    </row>
    <row r="9194" spans="1:21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781"/>
        <v>5170</v>
      </c>
      <c r="I9194" s="1"/>
      <c r="J9194" s="1">
        <v>1</v>
      </c>
      <c r="K9194" s="1">
        <f t="shared" si="779"/>
        <v>18394000</v>
      </c>
      <c r="L9194" s="1">
        <v>1</v>
      </c>
      <c r="M9194" s="1">
        <f t="shared" si="780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782"/>
        <v>10</v>
      </c>
      <c r="S9194">
        <v>0.18</v>
      </c>
      <c r="T9194">
        <v>2.3E-3</v>
      </c>
      <c r="U9194">
        <f t="shared" si="783"/>
        <v>1.3799999999999999E-3</v>
      </c>
    </row>
    <row r="9195" spans="1:21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781"/>
        <v>5170</v>
      </c>
      <c r="I9195" s="1"/>
      <c r="J9195" s="1">
        <v>1</v>
      </c>
      <c r="K9195" s="1">
        <f t="shared" ref="K9195:K9202" si="784">10000+A9195*2000</f>
        <v>18396000</v>
      </c>
      <c r="L9195" s="1">
        <v>1</v>
      </c>
      <c r="M9195" s="1">
        <f t="shared" ref="M9195:M9202" si="785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782"/>
        <v>10</v>
      </c>
      <c r="S9195">
        <v>0.18</v>
      </c>
      <c r="T9195">
        <v>2.3E-3</v>
      </c>
      <c r="U9195">
        <f t="shared" si="783"/>
        <v>1.3799999999999999E-3</v>
      </c>
    </row>
    <row r="9196" spans="1:21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781"/>
        <v>5170</v>
      </c>
      <c r="I9196" s="1"/>
      <c r="J9196" s="1">
        <v>1</v>
      </c>
      <c r="K9196" s="1">
        <f t="shared" si="784"/>
        <v>18398000</v>
      </c>
      <c r="L9196" s="1">
        <v>1</v>
      </c>
      <c r="M9196" s="1">
        <f t="shared" si="785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782"/>
        <v>10</v>
      </c>
      <c r="S9196">
        <v>0.18</v>
      </c>
      <c r="T9196">
        <v>2.3E-3</v>
      </c>
      <c r="U9196">
        <f t="shared" si="783"/>
        <v>1.3799999999999999E-3</v>
      </c>
    </row>
    <row r="9197" spans="1:21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781"/>
        <v>5170</v>
      </c>
      <c r="I9197" s="1"/>
      <c r="J9197" s="1">
        <v>1</v>
      </c>
      <c r="K9197" s="1">
        <f t="shared" si="784"/>
        <v>18400000</v>
      </c>
      <c r="L9197" s="1">
        <v>1</v>
      </c>
      <c r="M9197" s="1">
        <f t="shared" si="785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782"/>
        <v>10</v>
      </c>
      <c r="S9197">
        <v>0.18</v>
      </c>
      <c r="T9197">
        <v>2.3E-3</v>
      </c>
      <c r="U9197">
        <f t="shared" si="783"/>
        <v>1.3799999999999999E-3</v>
      </c>
    </row>
    <row r="9198" spans="1:21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781"/>
        <v>5170</v>
      </c>
      <c r="I9198" s="1"/>
      <c r="J9198" s="1">
        <v>1</v>
      </c>
      <c r="K9198" s="1">
        <f t="shared" si="784"/>
        <v>18402000</v>
      </c>
      <c r="L9198" s="1">
        <v>1</v>
      </c>
      <c r="M9198" s="1">
        <f t="shared" si="785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782"/>
        <v>10</v>
      </c>
      <c r="S9198">
        <v>0.18</v>
      </c>
      <c r="T9198">
        <v>2.3E-3</v>
      </c>
      <c r="U9198">
        <f t="shared" si="783"/>
        <v>1.3799999999999999E-3</v>
      </c>
    </row>
    <row r="9199" spans="1:21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781"/>
        <v>5170</v>
      </c>
      <c r="I9199" s="1"/>
      <c r="J9199" s="1">
        <v>1</v>
      </c>
      <c r="K9199" s="1">
        <f t="shared" si="784"/>
        <v>18404000</v>
      </c>
      <c r="L9199" s="1">
        <v>1</v>
      </c>
      <c r="M9199" s="1">
        <f t="shared" si="785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782"/>
        <v>10</v>
      </c>
      <c r="S9199">
        <v>0.18</v>
      </c>
      <c r="T9199">
        <v>2.3E-3</v>
      </c>
      <c r="U9199">
        <f t="shared" si="783"/>
        <v>1.3799999999999999E-3</v>
      </c>
    </row>
    <row r="9200" spans="1:21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781"/>
        <v>5170</v>
      </c>
      <c r="I9200" s="1"/>
      <c r="J9200" s="1">
        <v>1</v>
      </c>
      <c r="K9200" s="1">
        <f t="shared" si="784"/>
        <v>18406000</v>
      </c>
      <c r="L9200" s="1">
        <v>1</v>
      </c>
      <c r="M9200" s="1">
        <f t="shared" si="785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782"/>
        <v>10</v>
      </c>
      <c r="S9200">
        <v>0.18</v>
      </c>
      <c r="T9200">
        <v>2.3E-3</v>
      </c>
      <c r="U9200">
        <f t="shared" si="783"/>
        <v>1.3799999999999999E-3</v>
      </c>
    </row>
    <row r="9201" spans="1:21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781"/>
        <v>5170</v>
      </c>
      <c r="I9201" s="1"/>
      <c r="J9201" s="1">
        <v>1</v>
      </c>
      <c r="K9201" s="1">
        <f t="shared" si="784"/>
        <v>18408000</v>
      </c>
      <c r="L9201" s="1">
        <v>1</v>
      </c>
      <c r="M9201" s="1">
        <f t="shared" si="785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782"/>
        <v>10</v>
      </c>
      <c r="S9201">
        <v>0.18</v>
      </c>
      <c r="T9201">
        <v>2.3E-3</v>
      </c>
      <c r="U9201">
        <f t="shared" si="783"/>
        <v>1.3799999999999999E-3</v>
      </c>
    </row>
    <row r="9202" spans="1:21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781"/>
        <v>5170</v>
      </c>
      <c r="I9202" s="1"/>
      <c r="J9202" s="1">
        <v>1</v>
      </c>
      <c r="K9202" s="1">
        <f t="shared" si="784"/>
        <v>18410000</v>
      </c>
      <c r="L9202" s="1">
        <v>1</v>
      </c>
      <c r="M9202" s="1">
        <f t="shared" si="785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782"/>
        <v>10</v>
      </c>
      <c r="S9202">
        <v>0.18</v>
      </c>
      <c r="T9202">
        <v>2.3E-3</v>
      </c>
      <c r="U9202">
        <f t="shared" si="783"/>
        <v>1.3799999999999999E-3</v>
      </c>
    </row>
    <row r="9203" spans="1:21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781"/>
        <v>5180</v>
      </c>
      <c r="J9203" s="2">
        <v>1</v>
      </c>
      <c r="K9203" s="2">
        <f t="shared" ref="K9203:K9266" si="786">10000+A9203*2000</f>
        <v>18412000</v>
      </c>
      <c r="L9203" s="2">
        <v>1</v>
      </c>
      <c r="M9203" s="2">
        <f t="shared" ref="M9203:M9266" si="787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782"/>
        <v>10</v>
      </c>
      <c r="S9203">
        <v>0.18</v>
      </c>
      <c r="T9203">
        <v>2.3E-3</v>
      </c>
      <c r="U9203">
        <f t="shared" si="783"/>
        <v>1.3799999999999999E-3</v>
      </c>
    </row>
    <row r="9204" spans="1:21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781"/>
        <v>5180</v>
      </c>
      <c r="J9204" s="2">
        <v>1</v>
      </c>
      <c r="K9204" s="2">
        <f t="shared" si="786"/>
        <v>18414000</v>
      </c>
      <c r="L9204" s="2">
        <v>1</v>
      </c>
      <c r="M9204" s="2">
        <f t="shared" si="787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782"/>
        <v>10</v>
      </c>
      <c r="S9204">
        <v>0.18</v>
      </c>
      <c r="T9204">
        <v>2.3E-3</v>
      </c>
      <c r="U9204">
        <f t="shared" si="783"/>
        <v>1.3799999999999999E-3</v>
      </c>
    </row>
    <row r="9205" spans="1:21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781"/>
        <v>5180</v>
      </c>
      <c r="J9205" s="2">
        <v>1</v>
      </c>
      <c r="K9205" s="2">
        <f t="shared" si="786"/>
        <v>18416000</v>
      </c>
      <c r="L9205" s="2">
        <v>1</v>
      </c>
      <c r="M9205" s="2">
        <f t="shared" si="787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782"/>
        <v>10</v>
      </c>
      <c r="S9205">
        <v>0.18</v>
      </c>
      <c r="T9205">
        <v>2.3E-3</v>
      </c>
      <c r="U9205">
        <f t="shared" si="783"/>
        <v>1.3799999999999999E-3</v>
      </c>
    </row>
    <row r="9206" spans="1:21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781"/>
        <v>5180</v>
      </c>
      <c r="J9206" s="2">
        <v>1</v>
      </c>
      <c r="K9206" s="2">
        <f t="shared" si="786"/>
        <v>18418000</v>
      </c>
      <c r="L9206" s="2">
        <v>1</v>
      </c>
      <c r="M9206" s="2">
        <f t="shared" si="787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782"/>
        <v>10</v>
      </c>
      <c r="S9206">
        <v>0.18</v>
      </c>
      <c r="T9206">
        <v>2.3E-3</v>
      </c>
      <c r="U9206">
        <f t="shared" si="783"/>
        <v>1.3799999999999999E-3</v>
      </c>
    </row>
    <row r="9207" spans="1:21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781"/>
        <v>5180</v>
      </c>
      <c r="J9207" s="2">
        <v>1</v>
      </c>
      <c r="K9207" s="2">
        <f t="shared" si="786"/>
        <v>18420000</v>
      </c>
      <c r="L9207" s="2">
        <v>1</v>
      </c>
      <c r="M9207" s="2">
        <f t="shared" si="787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782"/>
        <v>10</v>
      </c>
      <c r="S9207">
        <v>0.18</v>
      </c>
      <c r="T9207">
        <v>2.3E-3</v>
      </c>
      <c r="U9207">
        <f t="shared" si="783"/>
        <v>1.3799999999999999E-3</v>
      </c>
    </row>
    <row r="9208" spans="1:21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781"/>
        <v>5180</v>
      </c>
      <c r="J9208" s="2">
        <v>1</v>
      </c>
      <c r="K9208" s="2">
        <f t="shared" si="786"/>
        <v>18422000</v>
      </c>
      <c r="L9208" s="2">
        <v>1</v>
      </c>
      <c r="M9208" s="2">
        <f t="shared" si="787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782"/>
        <v>10</v>
      </c>
      <c r="S9208">
        <v>0.18</v>
      </c>
      <c r="T9208">
        <v>2.3E-3</v>
      </c>
      <c r="U9208">
        <f t="shared" si="783"/>
        <v>1.3799999999999999E-3</v>
      </c>
    </row>
    <row r="9209" spans="1:21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781"/>
        <v>5180</v>
      </c>
      <c r="J9209" s="2">
        <v>1</v>
      </c>
      <c r="K9209" s="2">
        <f t="shared" si="786"/>
        <v>18424000</v>
      </c>
      <c r="L9209" s="2">
        <v>1</v>
      </c>
      <c r="M9209" s="2">
        <f t="shared" si="787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782"/>
        <v>10</v>
      </c>
      <c r="S9209">
        <v>0.18</v>
      </c>
      <c r="T9209">
        <v>2.3E-3</v>
      </c>
      <c r="U9209">
        <f t="shared" si="783"/>
        <v>1.3799999999999999E-3</v>
      </c>
    </row>
    <row r="9210" spans="1:21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781"/>
        <v>5180</v>
      </c>
      <c r="J9210" s="2">
        <v>1</v>
      </c>
      <c r="K9210" s="2">
        <f t="shared" si="786"/>
        <v>18426000</v>
      </c>
      <c r="L9210" s="2">
        <v>1</v>
      </c>
      <c r="M9210" s="2">
        <f t="shared" si="787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782"/>
        <v>10</v>
      </c>
      <c r="S9210">
        <v>0.18</v>
      </c>
      <c r="T9210">
        <v>2.3E-3</v>
      </c>
      <c r="U9210">
        <f t="shared" si="783"/>
        <v>1.3799999999999999E-3</v>
      </c>
    </row>
    <row r="9211" spans="1:21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781"/>
        <v>5180</v>
      </c>
      <c r="J9211" s="2">
        <v>1</v>
      </c>
      <c r="K9211" s="2">
        <f t="shared" si="786"/>
        <v>18428000</v>
      </c>
      <c r="L9211" s="2">
        <v>1</v>
      </c>
      <c r="M9211" s="2">
        <f t="shared" si="787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782"/>
        <v>10</v>
      </c>
      <c r="S9211">
        <v>0.18</v>
      </c>
      <c r="T9211">
        <v>2.3E-3</v>
      </c>
      <c r="U9211">
        <f t="shared" si="783"/>
        <v>1.3799999999999999E-3</v>
      </c>
    </row>
    <row r="9212" spans="1:21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788">ROUNDDOWN(A9211/50*20+1500,-1)</f>
        <v>5180</v>
      </c>
      <c r="J9212" s="2">
        <v>1</v>
      </c>
      <c r="K9212" s="2">
        <f t="shared" si="786"/>
        <v>18430000</v>
      </c>
      <c r="L9212" s="2">
        <v>1</v>
      </c>
      <c r="M9212" s="2">
        <f t="shared" si="787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782"/>
        <v>10</v>
      </c>
      <c r="S9212">
        <v>0.18</v>
      </c>
      <c r="T9212">
        <v>2.3E-3</v>
      </c>
      <c r="U9212">
        <f t="shared" si="783"/>
        <v>1.3799999999999999E-3</v>
      </c>
    </row>
    <row r="9213" spans="1:21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788"/>
        <v>5180</v>
      </c>
      <c r="J9213" s="2">
        <v>1</v>
      </c>
      <c r="K9213" s="2">
        <f t="shared" si="786"/>
        <v>18432000</v>
      </c>
      <c r="L9213" s="2">
        <v>1</v>
      </c>
      <c r="M9213" s="2">
        <f t="shared" si="787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782"/>
        <v>10</v>
      </c>
      <c r="S9213">
        <v>0.18</v>
      </c>
      <c r="T9213">
        <v>2.3E-3</v>
      </c>
      <c r="U9213">
        <f t="shared" si="783"/>
        <v>1.3799999999999999E-3</v>
      </c>
    </row>
    <row r="9214" spans="1:21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788"/>
        <v>5180</v>
      </c>
      <c r="J9214" s="2">
        <v>1</v>
      </c>
      <c r="K9214" s="2">
        <f t="shared" si="786"/>
        <v>18434000</v>
      </c>
      <c r="L9214" s="2">
        <v>1</v>
      </c>
      <c r="M9214" s="2">
        <f t="shared" si="787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782"/>
        <v>10</v>
      </c>
      <c r="S9214">
        <v>0.18</v>
      </c>
      <c r="T9214">
        <v>2.3E-3</v>
      </c>
      <c r="U9214">
        <f t="shared" si="783"/>
        <v>1.3799999999999999E-3</v>
      </c>
    </row>
    <row r="9215" spans="1:21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788"/>
        <v>5180</v>
      </c>
      <c r="J9215" s="2">
        <v>1</v>
      </c>
      <c r="K9215" s="2">
        <f t="shared" si="786"/>
        <v>18436000</v>
      </c>
      <c r="L9215" s="2">
        <v>1</v>
      </c>
      <c r="M9215" s="2">
        <f t="shared" si="787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782"/>
        <v>10</v>
      </c>
      <c r="S9215">
        <v>0.18</v>
      </c>
      <c r="T9215">
        <v>2.3E-3</v>
      </c>
      <c r="U9215">
        <f t="shared" si="783"/>
        <v>1.3799999999999999E-3</v>
      </c>
    </row>
    <row r="9216" spans="1:21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788"/>
        <v>5180</v>
      </c>
      <c r="J9216" s="2">
        <v>1</v>
      </c>
      <c r="K9216" s="2">
        <f t="shared" si="786"/>
        <v>18438000</v>
      </c>
      <c r="L9216" s="2">
        <v>1</v>
      </c>
      <c r="M9216" s="2">
        <f t="shared" si="787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782"/>
        <v>10</v>
      </c>
      <c r="S9216">
        <v>0.18</v>
      </c>
      <c r="T9216">
        <v>2.3E-3</v>
      </c>
      <c r="U9216">
        <f t="shared" si="783"/>
        <v>1.3799999999999999E-3</v>
      </c>
    </row>
    <row r="9217" spans="1:21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788"/>
        <v>5180</v>
      </c>
      <c r="J9217" s="2">
        <v>1</v>
      </c>
      <c r="K9217" s="2">
        <f t="shared" si="786"/>
        <v>18440000</v>
      </c>
      <c r="L9217" s="2">
        <v>1</v>
      </c>
      <c r="M9217" s="2">
        <f t="shared" si="787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782"/>
        <v>10</v>
      </c>
      <c r="S9217">
        <v>0.18</v>
      </c>
      <c r="T9217">
        <v>2.3E-3</v>
      </c>
      <c r="U9217">
        <f t="shared" si="783"/>
        <v>1.3799999999999999E-3</v>
      </c>
    </row>
    <row r="9218" spans="1:21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788"/>
        <v>5180</v>
      </c>
      <c r="J9218" s="2">
        <v>1</v>
      </c>
      <c r="K9218" s="2">
        <f t="shared" si="786"/>
        <v>18442000</v>
      </c>
      <c r="L9218" s="2">
        <v>1</v>
      </c>
      <c r="M9218" s="2">
        <f t="shared" si="787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782"/>
        <v>10</v>
      </c>
      <c r="S9218">
        <v>0.18</v>
      </c>
      <c r="T9218">
        <v>2.3E-3</v>
      </c>
      <c r="U9218">
        <f t="shared" si="783"/>
        <v>1.3799999999999999E-3</v>
      </c>
    </row>
    <row r="9219" spans="1:21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788"/>
        <v>5180</v>
      </c>
      <c r="J9219" s="2">
        <v>1</v>
      </c>
      <c r="K9219" s="2">
        <f t="shared" si="786"/>
        <v>18444000</v>
      </c>
      <c r="L9219" s="2">
        <v>1</v>
      </c>
      <c r="M9219" s="2">
        <f t="shared" si="787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789">QUOTIENT(A9219,1000)+1</f>
        <v>10</v>
      </c>
      <c r="S9219">
        <v>0.18</v>
      </c>
      <c r="T9219">
        <v>2.3E-3</v>
      </c>
      <c r="U9219">
        <f t="shared" si="783"/>
        <v>1.3799999999999999E-3</v>
      </c>
    </row>
    <row r="9220" spans="1:21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788"/>
        <v>5180</v>
      </c>
      <c r="J9220" s="2">
        <v>1</v>
      </c>
      <c r="K9220" s="2">
        <f t="shared" si="786"/>
        <v>18446000</v>
      </c>
      <c r="L9220" s="2">
        <v>1</v>
      </c>
      <c r="M9220" s="2">
        <f t="shared" si="787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789"/>
        <v>10</v>
      </c>
      <c r="S9220">
        <v>0.18</v>
      </c>
      <c r="T9220">
        <v>2.3E-3</v>
      </c>
      <c r="U9220">
        <f t="shared" ref="U9220:U9283" si="790">T9220*0.6</f>
        <v>1.3799999999999999E-3</v>
      </c>
    </row>
    <row r="9221" spans="1:21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788"/>
        <v>5180</v>
      </c>
      <c r="J9221" s="2">
        <v>1</v>
      </c>
      <c r="K9221" s="2">
        <f t="shared" si="786"/>
        <v>18448000</v>
      </c>
      <c r="L9221" s="2">
        <v>1</v>
      </c>
      <c r="M9221" s="2">
        <f t="shared" si="787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789"/>
        <v>10</v>
      </c>
      <c r="S9221">
        <v>0.18</v>
      </c>
      <c r="T9221">
        <v>2.3E-3</v>
      </c>
      <c r="U9221">
        <f t="shared" si="790"/>
        <v>1.3799999999999999E-3</v>
      </c>
    </row>
    <row r="9222" spans="1:21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788"/>
        <v>5180</v>
      </c>
      <c r="J9222" s="2">
        <v>1</v>
      </c>
      <c r="K9222" s="2">
        <f t="shared" si="786"/>
        <v>18450000</v>
      </c>
      <c r="L9222" s="2">
        <v>1</v>
      </c>
      <c r="M9222" s="2">
        <f t="shared" si="787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789"/>
        <v>10</v>
      </c>
      <c r="S9222">
        <v>0.18</v>
      </c>
      <c r="T9222">
        <v>2.3E-3</v>
      </c>
      <c r="U9222">
        <f t="shared" si="790"/>
        <v>1.3799999999999999E-3</v>
      </c>
    </row>
    <row r="9223" spans="1:21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788"/>
        <v>5180</v>
      </c>
      <c r="J9223" s="2">
        <v>1</v>
      </c>
      <c r="K9223" s="2">
        <f t="shared" si="786"/>
        <v>18452000</v>
      </c>
      <c r="L9223" s="2">
        <v>1</v>
      </c>
      <c r="M9223" s="2">
        <f t="shared" si="787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789"/>
        <v>10</v>
      </c>
      <c r="S9223">
        <v>0.18</v>
      </c>
      <c r="T9223">
        <v>2.3E-3</v>
      </c>
      <c r="U9223">
        <f t="shared" si="790"/>
        <v>1.3799999999999999E-3</v>
      </c>
    </row>
    <row r="9224" spans="1:21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788"/>
        <v>5180</v>
      </c>
      <c r="J9224" s="2">
        <v>1</v>
      </c>
      <c r="K9224" s="2">
        <f t="shared" si="786"/>
        <v>18454000</v>
      </c>
      <c r="L9224" s="2">
        <v>1</v>
      </c>
      <c r="M9224" s="2">
        <f t="shared" si="787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789"/>
        <v>10</v>
      </c>
      <c r="S9224">
        <v>0.18</v>
      </c>
      <c r="T9224">
        <v>2.3E-3</v>
      </c>
      <c r="U9224">
        <f t="shared" si="790"/>
        <v>1.3799999999999999E-3</v>
      </c>
    </row>
    <row r="9225" spans="1:21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788"/>
        <v>5180</v>
      </c>
      <c r="J9225" s="2">
        <v>1</v>
      </c>
      <c r="K9225" s="2">
        <f t="shared" si="786"/>
        <v>18456000</v>
      </c>
      <c r="L9225" s="2">
        <v>1</v>
      </c>
      <c r="M9225" s="2">
        <f t="shared" si="787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789"/>
        <v>10</v>
      </c>
      <c r="S9225">
        <v>0.18</v>
      </c>
      <c r="T9225">
        <v>2.3E-3</v>
      </c>
      <c r="U9225">
        <f t="shared" si="790"/>
        <v>1.3799999999999999E-3</v>
      </c>
    </row>
    <row r="9226" spans="1:21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788"/>
        <v>5180</v>
      </c>
      <c r="J9226" s="2">
        <v>1</v>
      </c>
      <c r="K9226" s="2">
        <f t="shared" si="786"/>
        <v>18458000</v>
      </c>
      <c r="L9226" s="2">
        <v>1</v>
      </c>
      <c r="M9226" s="2">
        <f t="shared" si="787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789"/>
        <v>10</v>
      </c>
      <c r="S9226">
        <v>0.18</v>
      </c>
      <c r="T9226">
        <v>2.3E-3</v>
      </c>
      <c r="U9226">
        <f t="shared" si="790"/>
        <v>1.3799999999999999E-3</v>
      </c>
    </row>
    <row r="9227" spans="1:21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788"/>
        <v>5180</v>
      </c>
      <c r="J9227" s="2">
        <v>1</v>
      </c>
      <c r="K9227" s="2">
        <f t="shared" si="786"/>
        <v>18460000</v>
      </c>
      <c r="L9227" s="2">
        <v>1</v>
      </c>
      <c r="M9227" s="2">
        <f t="shared" si="787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789"/>
        <v>10</v>
      </c>
      <c r="S9227">
        <v>0.18</v>
      </c>
      <c r="T9227">
        <v>2.3E-3</v>
      </c>
      <c r="U9227">
        <f t="shared" si="790"/>
        <v>1.3799999999999999E-3</v>
      </c>
    </row>
    <row r="9228" spans="1:21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788"/>
        <v>5190</v>
      </c>
      <c r="J9228" s="2">
        <v>1</v>
      </c>
      <c r="K9228" s="2">
        <f t="shared" si="786"/>
        <v>18462000</v>
      </c>
      <c r="L9228" s="2">
        <v>1</v>
      </c>
      <c r="M9228" s="2">
        <f t="shared" si="787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789"/>
        <v>10</v>
      </c>
      <c r="S9228">
        <v>0.18</v>
      </c>
      <c r="T9228">
        <v>2.3E-3</v>
      </c>
      <c r="U9228">
        <f t="shared" si="790"/>
        <v>1.3799999999999999E-3</v>
      </c>
    </row>
    <row r="9229" spans="1:21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788"/>
        <v>5190</v>
      </c>
      <c r="J9229" s="2">
        <v>1</v>
      </c>
      <c r="K9229" s="2">
        <f t="shared" si="786"/>
        <v>18464000</v>
      </c>
      <c r="L9229" s="2">
        <v>1</v>
      </c>
      <c r="M9229" s="2">
        <f t="shared" si="787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789"/>
        <v>10</v>
      </c>
      <c r="S9229">
        <v>0.18</v>
      </c>
      <c r="T9229">
        <v>2.3E-3</v>
      </c>
      <c r="U9229">
        <f t="shared" si="790"/>
        <v>1.3799999999999999E-3</v>
      </c>
    </row>
    <row r="9230" spans="1:21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788"/>
        <v>5190</v>
      </c>
      <c r="J9230" s="2">
        <v>1</v>
      </c>
      <c r="K9230" s="2">
        <f t="shared" si="786"/>
        <v>18466000</v>
      </c>
      <c r="L9230" s="2">
        <v>1</v>
      </c>
      <c r="M9230" s="2">
        <f t="shared" si="787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789"/>
        <v>10</v>
      </c>
      <c r="S9230">
        <v>0.18</v>
      </c>
      <c r="T9230">
        <v>2.3E-3</v>
      </c>
      <c r="U9230">
        <f t="shared" si="790"/>
        <v>1.3799999999999999E-3</v>
      </c>
    </row>
    <row r="9231" spans="1:21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788"/>
        <v>5190</v>
      </c>
      <c r="J9231" s="2">
        <v>1</v>
      </c>
      <c r="K9231" s="2">
        <f t="shared" si="786"/>
        <v>18468000</v>
      </c>
      <c r="L9231" s="2">
        <v>1</v>
      </c>
      <c r="M9231" s="2">
        <f t="shared" si="787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789"/>
        <v>10</v>
      </c>
      <c r="S9231">
        <v>0.18</v>
      </c>
      <c r="T9231">
        <v>2.3E-3</v>
      </c>
      <c r="U9231">
        <f t="shared" si="790"/>
        <v>1.3799999999999999E-3</v>
      </c>
    </row>
    <row r="9232" spans="1:21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788"/>
        <v>5190</v>
      </c>
      <c r="J9232" s="2">
        <v>1</v>
      </c>
      <c r="K9232" s="2">
        <f t="shared" si="786"/>
        <v>18470000</v>
      </c>
      <c r="L9232" s="2">
        <v>1</v>
      </c>
      <c r="M9232" s="2">
        <f t="shared" si="787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789"/>
        <v>10</v>
      </c>
      <c r="S9232">
        <v>0.18</v>
      </c>
      <c r="T9232">
        <v>2.3E-3</v>
      </c>
      <c r="U9232">
        <f t="shared" si="790"/>
        <v>1.3799999999999999E-3</v>
      </c>
    </row>
    <row r="9233" spans="1:21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788"/>
        <v>5190</v>
      </c>
      <c r="J9233" s="2">
        <v>1</v>
      </c>
      <c r="K9233" s="2">
        <f t="shared" si="786"/>
        <v>18472000</v>
      </c>
      <c r="L9233" s="2">
        <v>1</v>
      </c>
      <c r="M9233" s="2">
        <f t="shared" si="787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789"/>
        <v>10</v>
      </c>
      <c r="S9233">
        <v>0.18</v>
      </c>
      <c r="T9233">
        <v>2.3E-3</v>
      </c>
      <c r="U9233">
        <f t="shared" si="790"/>
        <v>1.3799999999999999E-3</v>
      </c>
    </row>
    <row r="9234" spans="1:21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788"/>
        <v>5190</v>
      </c>
      <c r="J9234" s="2">
        <v>1</v>
      </c>
      <c r="K9234" s="2">
        <f t="shared" si="786"/>
        <v>18474000</v>
      </c>
      <c r="L9234" s="2">
        <v>1</v>
      </c>
      <c r="M9234" s="2">
        <f t="shared" si="787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789"/>
        <v>10</v>
      </c>
      <c r="S9234">
        <v>0.18</v>
      </c>
      <c r="T9234">
        <v>2.3E-3</v>
      </c>
      <c r="U9234">
        <f t="shared" si="790"/>
        <v>1.3799999999999999E-3</v>
      </c>
    </row>
    <row r="9235" spans="1:21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788"/>
        <v>5190</v>
      </c>
      <c r="J9235" s="2">
        <v>1</v>
      </c>
      <c r="K9235" s="2">
        <f t="shared" si="786"/>
        <v>18476000</v>
      </c>
      <c r="L9235" s="2">
        <v>1</v>
      </c>
      <c r="M9235" s="2">
        <f t="shared" si="787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789"/>
        <v>10</v>
      </c>
      <c r="S9235">
        <v>0.18</v>
      </c>
      <c r="T9235">
        <v>2.3E-3</v>
      </c>
      <c r="U9235">
        <f t="shared" si="790"/>
        <v>1.3799999999999999E-3</v>
      </c>
    </row>
    <row r="9236" spans="1:21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788"/>
        <v>5190</v>
      </c>
      <c r="J9236" s="2">
        <v>1</v>
      </c>
      <c r="K9236" s="2">
        <f t="shared" si="786"/>
        <v>18478000</v>
      </c>
      <c r="L9236" s="2">
        <v>1</v>
      </c>
      <c r="M9236" s="2">
        <f t="shared" si="787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789"/>
        <v>10</v>
      </c>
      <c r="S9236">
        <v>0.18</v>
      </c>
      <c r="T9236">
        <v>2.3E-3</v>
      </c>
      <c r="U9236">
        <f t="shared" si="790"/>
        <v>1.3799999999999999E-3</v>
      </c>
    </row>
    <row r="9237" spans="1:21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788"/>
        <v>5190</v>
      </c>
      <c r="J9237" s="2">
        <v>1</v>
      </c>
      <c r="K9237" s="2">
        <f t="shared" si="786"/>
        <v>18480000</v>
      </c>
      <c r="L9237" s="2">
        <v>1</v>
      </c>
      <c r="M9237" s="2">
        <f t="shared" si="787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789"/>
        <v>10</v>
      </c>
      <c r="S9237">
        <v>0.18</v>
      </c>
      <c r="T9237">
        <v>2.3E-3</v>
      </c>
      <c r="U9237">
        <f t="shared" si="790"/>
        <v>1.3799999999999999E-3</v>
      </c>
    </row>
    <row r="9238" spans="1:21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788"/>
        <v>5190</v>
      </c>
      <c r="J9238" s="2">
        <v>1</v>
      </c>
      <c r="K9238" s="2">
        <f t="shared" si="786"/>
        <v>18482000</v>
      </c>
      <c r="L9238" s="2">
        <v>1</v>
      </c>
      <c r="M9238" s="2">
        <f t="shared" si="787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789"/>
        <v>10</v>
      </c>
      <c r="S9238">
        <v>0.18</v>
      </c>
      <c r="T9238">
        <v>2.3E-3</v>
      </c>
      <c r="U9238">
        <f t="shared" si="790"/>
        <v>1.3799999999999999E-3</v>
      </c>
    </row>
    <row r="9239" spans="1:21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788"/>
        <v>5190</v>
      </c>
      <c r="J9239" s="2">
        <v>1</v>
      </c>
      <c r="K9239" s="2">
        <f t="shared" si="786"/>
        <v>18484000</v>
      </c>
      <c r="L9239" s="2">
        <v>1</v>
      </c>
      <c r="M9239" s="2">
        <f t="shared" si="787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789"/>
        <v>10</v>
      </c>
      <c r="S9239">
        <v>0.18</v>
      </c>
      <c r="T9239">
        <v>2.3E-3</v>
      </c>
      <c r="U9239">
        <f t="shared" si="790"/>
        <v>1.3799999999999999E-3</v>
      </c>
    </row>
    <row r="9240" spans="1:21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788"/>
        <v>5190</v>
      </c>
      <c r="J9240" s="2">
        <v>1</v>
      </c>
      <c r="K9240" s="2">
        <f t="shared" si="786"/>
        <v>18486000</v>
      </c>
      <c r="L9240" s="2">
        <v>1</v>
      </c>
      <c r="M9240" s="2">
        <f t="shared" si="787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789"/>
        <v>10</v>
      </c>
      <c r="S9240">
        <v>0.18</v>
      </c>
      <c r="T9240">
        <v>2.3E-3</v>
      </c>
      <c r="U9240">
        <f t="shared" si="790"/>
        <v>1.3799999999999999E-3</v>
      </c>
    </row>
    <row r="9241" spans="1:21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788"/>
        <v>5190</v>
      </c>
      <c r="J9241" s="2">
        <v>1</v>
      </c>
      <c r="K9241" s="2">
        <f t="shared" si="786"/>
        <v>18488000</v>
      </c>
      <c r="L9241" s="2">
        <v>1</v>
      </c>
      <c r="M9241" s="2">
        <f t="shared" si="787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789"/>
        <v>10</v>
      </c>
      <c r="S9241">
        <v>0.18</v>
      </c>
      <c r="T9241">
        <v>2.3E-3</v>
      </c>
      <c r="U9241">
        <f t="shared" si="790"/>
        <v>1.3799999999999999E-3</v>
      </c>
    </row>
    <row r="9242" spans="1:21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788"/>
        <v>5190</v>
      </c>
      <c r="J9242" s="2">
        <v>1</v>
      </c>
      <c r="K9242" s="2">
        <f t="shared" si="786"/>
        <v>18490000</v>
      </c>
      <c r="L9242" s="2">
        <v>1</v>
      </c>
      <c r="M9242" s="2">
        <f t="shared" si="787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789"/>
        <v>10</v>
      </c>
      <c r="S9242">
        <v>0.18</v>
      </c>
      <c r="T9242">
        <v>2.3E-3</v>
      </c>
      <c r="U9242">
        <f t="shared" si="790"/>
        <v>1.3799999999999999E-3</v>
      </c>
    </row>
    <row r="9243" spans="1:21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788"/>
        <v>5190</v>
      </c>
      <c r="J9243" s="2">
        <v>1</v>
      </c>
      <c r="K9243" s="2">
        <f t="shared" si="786"/>
        <v>18492000</v>
      </c>
      <c r="L9243" s="2">
        <v>1</v>
      </c>
      <c r="M9243" s="2">
        <f t="shared" si="787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789"/>
        <v>10</v>
      </c>
      <c r="S9243">
        <v>0.18</v>
      </c>
      <c r="T9243">
        <v>2.3E-3</v>
      </c>
      <c r="U9243">
        <f t="shared" si="790"/>
        <v>1.3799999999999999E-3</v>
      </c>
    </row>
    <row r="9244" spans="1:21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788"/>
        <v>5190</v>
      </c>
      <c r="J9244" s="2">
        <v>1</v>
      </c>
      <c r="K9244" s="2">
        <f t="shared" si="786"/>
        <v>18494000</v>
      </c>
      <c r="L9244" s="2">
        <v>1</v>
      </c>
      <c r="M9244" s="2">
        <f t="shared" si="787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789"/>
        <v>10</v>
      </c>
      <c r="S9244">
        <v>0.18</v>
      </c>
      <c r="T9244">
        <v>2.3E-3</v>
      </c>
      <c r="U9244">
        <f t="shared" si="790"/>
        <v>1.3799999999999999E-3</v>
      </c>
    </row>
    <row r="9245" spans="1:21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788"/>
        <v>5190</v>
      </c>
      <c r="J9245" s="2">
        <v>1</v>
      </c>
      <c r="K9245" s="2">
        <f t="shared" si="786"/>
        <v>18496000</v>
      </c>
      <c r="L9245" s="2">
        <v>1</v>
      </c>
      <c r="M9245" s="2">
        <f t="shared" si="787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789"/>
        <v>10</v>
      </c>
      <c r="S9245">
        <v>0.18</v>
      </c>
      <c r="T9245">
        <v>2.3E-3</v>
      </c>
      <c r="U9245">
        <f t="shared" si="790"/>
        <v>1.3799999999999999E-3</v>
      </c>
    </row>
    <row r="9246" spans="1:21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788"/>
        <v>5190</v>
      </c>
      <c r="J9246" s="2">
        <v>1</v>
      </c>
      <c r="K9246" s="2">
        <f t="shared" si="786"/>
        <v>18498000</v>
      </c>
      <c r="L9246" s="2">
        <v>1</v>
      </c>
      <c r="M9246" s="2">
        <f t="shared" si="787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789"/>
        <v>10</v>
      </c>
      <c r="S9246">
        <v>0.18</v>
      </c>
      <c r="T9246">
        <v>2.3E-3</v>
      </c>
      <c r="U9246">
        <f t="shared" si="790"/>
        <v>1.3799999999999999E-3</v>
      </c>
    </row>
    <row r="9247" spans="1:21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788"/>
        <v>5190</v>
      </c>
      <c r="J9247" s="2">
        <v>1</v>
      </c>
      <c r="K9247" s="2">
        <f t="shared" si="786"/>
        <v>18500000</v>
      </c>
      <c r="L9247" s="2">
        <v>1</v>
      </c>
      <c r="M9247" s="2">
        <f t="shared" si="787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789"/>
        <v>10</v>
      </c>
      <c r="S9247">
        <v>0.18</v>
      </c>
      <c r="T9247">
        <v>2.3E-3</v>
      </c>
      <c r="U9247">
        <f t="shared" si="790"/>
        <v>1.3799999999999999E-3</v>
      </c>
    </row>
    <row r="9248" spans="1:21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788"/>
        <v>5190</v>
      </c>
      <c r="J9248" s="2">
        <v>1</v>
      </c>
      <c r="K9248" s="2">
        <f t="shared" si="786"/>
        <v>18502000</v>
      </c>
      <c r="L9248" s="2">
        <v>1</v>
      </c>
      <c r="M9248" s="2">
        <f t="shared" si="787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789"/>
        <v>10</v>
      </c>
      <c r="S9248">
        <v>0.18</v>
      </c>
      <c r="T9248">
        <v>2.3E-3</v>
      </c>
      <c r="U9248">
        <f t="shared" si="790"/>
        <v>1.3799999999999999E-3</v>
      </c>
    </row>
    <row r="9249" spans="1:21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788"/>
        <v>5190</v>
      </c>
      <c r="J9249" s="2">
        <v>1</v>
      </c>
      <c r="K9249" s="2">
        <f t="shared" si="786"/>
        <v>18504000</v>
      </c>
      <c r="L9249" s="2">
        <v>1</v>
      </c>
      <c r="M9249" s="2">
        <f t="shared" si="787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789"/>
        <v>10</v>
      </c>
      <c r="S9249">
        <v>0.18</v>
      </c>
      <c r="T9249">
        <v>2.3E-3</v>
      </c>
      <c r="U9249">
        <f t="shared" si="790"/>
        <v>1.3799999999999999E-3</v>
      </c>
    </row>
    <row r="9250" spans="1:21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788"/>
        <v>5190</v>
      </c>
      <c r="J9250" s="2">
        <v>1</v>
      </c>
      <c r="K9250" s="2">
        <f t="shared" si="786"/>
        <v>18506000</v>
      </c>
      <c r="L9250" s="2">
        <v>1</v>
      </c>
      <c r="M9250" s="2">
        <f t="shared" si="787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789"/>
        <v>10</v>
      </c>
      <c r="S9250">
        <v>0.18</v>
      </c>
      <c r="T9250">
        <v>2.3E-3</v>
      </c>
      <c r="U9250">
        <f t="shared" si="790"/>
        <v>1.3799999999999999E-3</v>
      </c>
    </row>
    <row r="9251" spans="1:21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788"/>
        <v>5190</v>
      </c>
      <c r="J9251" s="2">
        <v>1</v>
      </c>
      <c r="K9251" s="2">
        <f t="shared" si="786"/>
        <v>18508000</v>
      </c>
      <c r="L9251" s="2">
        <v>1</v>
      </c>
      <c r="M9251" s="2">
        <f t="shared" si="787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789"/>
        <v>10</v>
      </c>
      <c r="S9251">
        <v>0.18</v>
      </c>
      <c r="T9251">
        <v>2.3E-3</v>
      </c>
      <c r="U9251">
        <f t="shared" si="790"/>
        <v>1.3799999999999999E-3</v>
      </c>
    </row>
    <row r="9252" spans="1:21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788"/>
        <v>5190</v>
      </c>
      <c r="J9252" s="2">
        <v>1</v>
      </c>
      <c r="K9252" s="2">
        <f t="shared" si="786"/>
        <v>18510000</v>
      </c>
      <c r="L9252" s="2">
        <v>1</v>
      </c>
      <c r="M9252" s="2">
        <f t="shared" si="787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789"/>
        <v>10</v>
      </c>
      <c r="S9252">
        <v>0.18</v>
      </c>
      <c r="T9252">
        <v>2.3E-3</v>
      </c>
      <c r="U9252">
        <f t="shared" si="790"/>
        <v>1.3799999999999999E-3</v>
      </c>
    </row>
    <row r="9253" spans="1:21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788"/>
        <v>5200</v>
      </c>
      <c r="I9253" s="1"/>
      <c r="J9253" s="1">
        <v>1</v>
      </c>
      <c r="K9253" s="1">
        <f t="shared" si="786"/>
        <v>18512000</v>
      </c>
      <c r="L9253" s="1">
        <v>1</v>
      </c>
      <c r="M9253" s="1">
        <f t="shared" si="787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789"/>
        <v>10</v>
      </c>
      <c r="S9253">
        <v>0.18</v>
      </c>
      <c r="T9253">
        <v>2.3E-3</v>
      </c>
      <c r="U9253">
        <f t="shared" si="790"/>
        <v>1.3799999999999999E-3</v>
      </c>
    </row>
    <row r="9254" spans="1:21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788"/>
        <v>5200</v>
      </c>
      <c r="I9254" s="1"/>
      <c r="J9254" s="1">
        <v>1</v>
      </c>
      <c r="K9254" s="1">
        <f t="shared" si="786"/>
        <v>18514000</v>
      </c>
      <c r="L9254" s="1">
        <v>1</v>
      </c>
      <c r="M9254" s="1">
        <f t="shared" si="787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789"/>
        <v>10</v>
      </c>
      <c r="S9254">
        <v>0.18</v>
      </c>
      <c r="T9254">
        <v>2.3E-3</v>
      </c>
      <c r="U9254">
        <f t="shared" si="790"/>
        <v>1.3799999999999999E-3</v>
      </c>
    </row>
    <row r="9255" spans="1:21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788"/>
        <v>5200</v>
      </c>
      <c r="I9255" s="1"/>
      <c r="J9255" s="1">
        <v>1</v>
      </c>
      <c r="K9255" s="1">
        <f t="shared" si="786"/>
        <v>18516000</v>
      </c>
      <c r="L9255" s="1">
        <v>1</v>
      </c>
      <c r="M9255" s="1">
        <f t="shared" si="787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789"/>
        <v>10</v>
      </c>
      <c r="S9255">
        <v>0.18</v>
      </c>
      <c r="T9255">
        <v>2.3E-3</v>
      </c>
      <c r="U9255">
        <f t="shared" si="790"/>
        <v>1.3799999999999999E-3</v>
      </c>
    </row>
    <row r="9256" spans="1:21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788"/>
        <v>5200</v>
      </c>
      <c r="I9256" s="1"/>
      <c r="J9256" s="1">
        <v>1</v>
      </c>
      <c r="K9256" s="1">
        <f t="shared" si="786"/>
        <v>18518000</v>
      </c>
      <c r="L9256" s="1">
        <v>1</v>
      </c>
      <c r="M9256" s="1">
        <f t="shared" si="787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789"/>
        <v>10</v>
      </c>
      <c r="S9256">
        <v>0.18</v>
      </c>
      <c r="T9256">
        <v>2.3E-3</v>
      </c>
      <c r="U9256">
        <f t="shared" si="790"/>
        <v>1.3799999999999999E-3</v>
      </c>
    </row>
    <row r="9257" spans="1:21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788"/>
        <v>5200</v>
      </c>
      <c r="I9257" s="1"/>
      <c r="J9257" s="1">
        <v>1</v>
      </c>
      <c r="K9257" s="1">
        <f t="shared" si="786"/>
        <v>18520000</v>
      </c>
      <c r="L9257" s="1">
        <v>1</v>
      </c>
      <c r="M9257" s="1">
        <f t="shared" si="787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789"/>
        <v>10</v>
      </c>
      <c r="S9257">
        <v>0.18</v>
      </c>
      <c r="T9257">
        <v>2.3E-3</v>
      </c>
      <c r="U9257">
        <f t="shared" si="790"/>
        <v>1.3799999999999999E-3</v>
      </c>
    </row>
    <row r="9258" spans="1:21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788"/>
        <v>5200</v>
      </c>
      <c r="I9258" s="1"/>
      <c r="J9258" s="1">
        <v>1</v>
      </c>
      <c r="K9258" s="1">
        <f t="shared" si="786"/>
        <v>18522000</v>
      </c>
      <c r="L9258" s="1">
        <v>1</v>
      </c>
      <c r="M9258" s="1">
        <f t="shared" si="787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789"/>
        <v>10</v>
      </c>
      <c r="S9258">
        <v>0.18</v>
      </c>
      <c r="T9258">
        <v>2.3E-3</v>
      </c>
      <c r="U9258">
        <f t="shared" si="790"/>
        <v>1.3799999999999999E-3</v>
      </c>
    </row>
    <row r="9259" spans="1:21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788"/>
        <v>5200</v>
      </c>
      <c r="I9259" s="1"/>
      <c r="J9259" s="1">
        <v>1</v>
      </c>
      <c r="K9259" s="1">
        <f t="shared" si="786"/>
        <v>18524000</v>
      </c>
      <c r="L9259" s="1">
        <v>1</v>
      </c>
      <c r="M9259" s="1">
        <f t="shared" si="787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789"/>
        <v>10</v>
      </c>
      <c r="S9259">
        <v>0.18</v>
      </c>
      <c r="T9259">
        <v>2.3E-3</v>
      </c>
      <c r="U9259">
        <f t="shared" si="790"/>
        <v>1.3799999999999999E-3</v>
      </c>
    </row>
    <row r="9260" spans="1:21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788"/>
        <v>5200</v>
      </c>
      <c r="I9260" s="1"/>
      <c r="J9260" s="1">
        <v>1</v>
      </c>
      <c r="K9260" s="1">
        <f t="shared" si="786"/>
        <v>18526000</v>
      </c>
      <c r="L9260" s="1">
        <v>1</v>
      </c>
      <c r="M9260" s="1">
        <f t="shared" si="787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789"/>
        <v>10</v>
      </c>
      <c r="S9260">
        <v>0.18</v>
      </c>
      <c r="T9260">
        <v>2.3E-3</v>
      </c>
      <c r="U9260">
        <f t="shared" si="790"/>
        <v>1.3799999999999999E-3</v>
      </c>
    </row>
    <row r="9261" spans="1:21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788"/>
        <v>5200</v>
      </c>
      <c r="I9261" s="1"/>
      <c r="J9261" s="1">
        <v>1</v>
      </c>
      <c r="K9261" s="1">
        <f t="shared" si="786"/>
        <v>18528000</v>
      </c>
      <c r="L9261" s="1">
        <v>1</v>
      </c>
      <c r="M9261" s="1">
        <f t="shared" si="787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789"/>
        <v>10</v>
      </c>
      <c r="S9261">
        <v>0.18</v>
      </c>
      <c r="T9261">
        <v>2.3E-3</v>
      </c>
      <c r="U9261">
        <f t="shared" si="790"/>
        <v>1.3799999999999999E-3</v>
      </c>
    </row>
    <row r="9262" spans="1:21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788"/>
        <v>5200</v>
      </c>
      <c r="I9262" s="1"/>
      <c r="J9262" s="1">
        <v>1</v>
      </c>
      <c r="K9262" s="1">
        <f t="shared" si="786"/>
        <v>18530000</v>
      </c>
      <c r="L9262" s="1">
        <v>1</v>
      </c>
      <c r="M9262" s="1">
        <f t="shared" si="787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789"/>
        <v>10</v>
      </c>
      <c r="S9262">
        <v>0.18</v>
      </c>
      <c r="T9262">
        <v>2.3E-3</v>
      </c>
      <c r="U9262">
        <f t="shared" si="790"/>
        <v>1.3799999999999999E-3</v>
      </c>
    </row>
    <row r="9263" spans="1:21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788"/>
        <v>5200</v>
      </c>
      <c r="I9263" s="1"/>
      <c r="J9263" s="1">
        <v>1</v>
      </c>
      <c r="K9263" s="1">
        <f t="shared" si="786"/>
        <v>18532000</v>
      </c>
      <c r="L9263" s="1">
        <v>1</v>
      </c>
      <c r="M9263" s="1">
        <f t="shared" si="787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789"/>
        <v>10</v>
      </c>
      <c r="S9263">
        <v>0.18</v>
      </c>
      <c r="T9263">
        <v>2.3E-3</v>
      </c>
      <c r="U9263">
        <f t="shared" si="790"/>
        <v>1.3799999999999999E-3</v>
      </c>
    </row>
    <row r="9264" spans="1:21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788"/>
        <v>5200</v>
      </c>
      <c r="I9264" s="1"/>
      <c r="J9264" s="1">
        <v>1</v>
      </c>
      <c r="K9264" s="1">
        <f t="shared" si="786"/>
        <v>18534000</v>
      </c>
      <c r="L9264" s="1">
        <v>1</v>
      </c>
      <c r="M9264" s="1">
        <f t="shared" si="787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789"/>
        <v>10</v>
      </c>
      <c r="S9264">
        <v>0.18</v>
      </c>
      <c r="T9264">
        <v>2.3E-3</v>
      </c>
      <c r="U9264">
        <f t="shared" si="790"/>
        <v>1.3799999999999999E-3</v>
      </c>
    </row>
    <row r="9265" spans="1:21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788"/>
        <v>5200</v>
      </c>
      <c r="I9265" s="1"/>
      <c r="J9265" s="1">
        <v>1</v>
      </c>
      <c r="K9265" s="1">
        <f t="shared" si="786"/>
        <v>18536000</v>
      </c>
      <c r="L9265" s="1">
        <v>1</v>
      </c>
      <c r="M9265" s="1">
        <f t="shared" si="787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789"/>
        <v>10</v>
      </c>
      <c r="S9265">
        <v>0.18</v>
      </c>
      <c r="T9265">
        <v>2.3E-3</v>
      </c>
      <c r="U9265">
        <f t="shared" si="790"/>
        <v>1.3799999999999999E-3</v>
      </c>
    </row>
    <row r="9266" spans="1:21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788"/>
        <v>5200</v>
      </c>
      <c r="I9266" s="1"/>
      <c r="J9266" s="1">
        <v>1</v>
      </c>
      <c r="K9266" s="1">
        <f t="shared" si="786"/>
        <v>18538000</v>
      </c>
      <c r="L9266" s="1">
        <v>1</v>
      </c>
      <c r="M9266" s="1">
        <f t="shared" si="787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789"/>
        <v>10</v>
      </c>
      <c r="S9266">
        <v>0.18</v>
      </c>
      <c r="T9266">
        <v>2.3E-3</v>
      </c>
      <c r="U9266">
        <f t="shared" si="790"/>
        <v>1.3799999999999999E-3</v>
      </c>
    </row>
    <row r="9267" spans="1:21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788"/>
        <v>5200</v>
      </c>
      <c r="I9267" s="1"/>
      <c r="J9267" s="1">
        <v>1</v>
      </c>
      <c r="K9267" s="1">
        <f t="shared" ref="K9267:K9330" si="791">10000+A9267*2000</f>
        <v>18540000</v>
      </c>
      <c r="L9267" s="1">
        <v>1</v>
      </c>
      <c r="M9267" s="1">
        <f t="shared" ref="M9267:M9330" si="792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789"/>
        <v>10</v>
      </c>
      <c r="S9267">
        <v>0.18</v>
      </c>
      <c r="T9267">
        <v>2.3E-3</v>
      </c>
      <c r="U9267">
        <f t="shared" si="790"/>
        <v>1.3799999999999999E-3</v>
      </c>
    </row>
    <row r="9268" spans="1:21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788"/>
        <v>5200</v>
      </c>
      <c r="I9268" s="1"/>
      <c r="J9268" s="1">
        <v>1</v>
      </c>
      <c r="K9268" s="1">
        <f t="shared" si="791"/>
        <v>18542000</v>
      </c>
      <c r="L9268" s="1">
        <v>1</v>
      </c>
      <c r="M9268" s="1">
        <f t="shared" si="792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789"/>
        <v>10</v>
      </c>
      <c r="S9268">
        <v>0.18</v>
      </c>
      <c r="T9268">
        <v>2.3E-3</v>
      </c>
      <c r="U9268">
        <f t="shared" si="790"/>
        <v>1.3799999999999999E-3</v>
      </c>
    </row>
    <row r="9269" spans="1:21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788"/>
        <v>5200</v>
      </c>
      <c r="I9269" s="1"/>
      <c r="J9269" s="1">
        <v>1</v>
      </c>
      <c r="K9269" s="1">
        <f t="shared" si="791"/>
        <v>18544000</v>
      </c>
      <c r="L9269" s="1">
        <v>1</v>
      </c>
      <c r="M9269" s="1">
        <f t="shared" si="792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789"/>
        <v>10</v>
      </c>
      <c r="S9269">
        <v>0.18</v>
      </c>
      <c r="T9269">
        <v>2.3E-3</v>
      </c>
      <c r="U9269">
        <f t="shared" si="790"/>
        <v>1.3799999999999999E-3</v>
      </c>
    </row>
    <row r="9270" spans="1:21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788"/>
        <v>5200</v>
      </c>
      <c r="I9270" s="1"/>
      <c r="J9270" s="1">
        <v>1</v>
      </c>
      <c r="K9270" s="1">
        <f t="shared" si="791"/>
        <v>18546000</v>
      </c>
      <c r="L9270" s="1">
        <v>1</v>
      </c>
      <c r="M9270" s="1">
        <f t="shared" si="792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789"/>
        <v>10</v>
      </c>
      <c r="S9270">
        <v>0.18</v>
      </c>
      <c r="T9270">
        <v>2.3E-3</v>
      </c>
      <c r="U9270">
        <f t="shared" si="790"/>
        <v>1.3799999999999999E-3</v>
      </c>
    </row>
    <row r="9271" spans="1:21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788"/>
        <v>5200</v>
      </c>
      <c r="I9271" s="1"/>
      <c r="J9271" s="1">
        <v>1</v>
      </c>
      <c r="K9271" s="1">
        <f t="shared" si="791"/>
        <v>18548000</v>
      </c>
      <c r="L9271" s="1">
        <v>1</v>
      </c>
      <c r="M9271" s="1">
        <f t="shared" si="792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789"/>
        <v>10</v>
      </c>
      <c r="S9271">
        <v>0.18</v>
      </c>
      <c r="T9271">
        <v>2.3E-3</v>
      </c>
      <c r="U9271">
        <f t="shared" si="790"/>
        <v>1.3799999999999999E-3</v>
      </c>
    </row>
    <row r="9272" spans="1:21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788"/>
        <v>5200</v>
      </c>
      <c r="I9272" s="1"/>
      <c r="J9272" s="1">
        <v>1</v>
      </c>
      <c r="K9272" s="1">
        <f t="shared" si="791"/>
        <v>18550000</v>
      </c>
      <c r="L9272" s="1">
        <v>1</v>
      </c>
      <c r="M9272" s="1">
        <f t="shared" si="792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789"/>
        <v>10</v>
      </c>
      <c r="S9272">
        <v>0.18</v>
      </c>
      <c r="T9272">
        <v>2.3E-3</v>
      </c>
      <c r="U9272">
        <f t="shared" si="790"/>
        <v>1.3799999999999999E-3</v>
      </c>
    </row>
    <row r="9273" spans="1:21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788"/>
        <v>5200</v>
      </c>
      <c r="I9273" s="1"/>
      <c r="J9273" s="1">
        <v>1</v>
      </c>
      <c r="K9273" s="1">
        <f t="shared" si="791"/>
        <v>18552000</v>
      </c>
      <c r="L9273" s="1">
        <v>1</v>
      </c>
      <c r="M9273" s="1">
        <f t="shared" si="792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789"/>
        <v>10</v>
      </c>
      <c r="S9273">
        <v>0.18</v>
      </c>
      <c r="T9273">
        <v>2.3E-3</v>
      </c>
      <c r="U9273">
        <f t="shared" si="790"/>
        <v>1.3799999999999999E-3</v>
      </c>
    </row>
    <row r="9274" spans="1:21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788"/>
        <v>5200</v>
      </c>
      <c r="I9274" s="1"/>
      <c r="J9274" s="1">
        <v>1</v>
      </c>
      <c r="K9274" s="1">
        <f t="shared" si="791"/>
        <v>18554000</v>
      </c>
      <c r="L9274" s="1">
        <v>1</v>
      </c>
      <c r="M9274" s="1">
        <f t="shared" si="792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789"/>
        <v>10</v>
      </c>
      <c r="S9274">
        <v>0.18</v>
      </c>
      <c r="T9274">
        <v>2.3E-3</v>
      </c>
      <c r="U9274">
        <f t="shared" si="790"/>
        <v>1.3799999999999999E-3</v>
      </c>
    </row>
    <row r="9275" spans="1:21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788"/>
        <v>5200</v>
      </c>
      <c r="I9275" s="1"/>
      <c r="J9275" s="1">
        <v>1</v>
      </c>
      <c r="K9275" s="1">
        <f t="shared" si="791"/>
        <v>18556000</v>
      </c>
      <c r="L9275" s="1">
        <v>1</v>
      </c>
      <c r="M9275" s="1">
        <f t="shared" si="792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789"/>
        <v>10</v>
      </c>
      <c r="S9275">
        <v>0.18</v>
      </c>
      <c r="T9275">
        <v>2.3E-3</v>
      </c>
      <c r="U9275">
        <f t="shared" si="790"/>
        <v>1.3799999999999999E-3</v>
      </c>
    </row>
    <row r="9276" spans="1:21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793">ROUNDDOWN(A9275/50*20+1500,-1)</f>
        <v>5200</v>
      </c>
      <c r="I9276" s="1"/>
      <c r="J9276" s="1">
        <v>1</v>
      </c>
      <c r="K9276" s="1">
        <f t="shared" si="791"/>
        <v>18558000</v>
      </c>
      <c r="L9276" s="1">
        <v>1</v>
      </c>
      <c r="M9276" s="1">
        <f t="shared" si="792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789"/>
        <v>10</v>
      </c>
      <c r="S9276">
        <v>0.18</v>
      </c>
      <c r="T9276">
        <v>2.3E-3</v>
      </c>
      <c r="U9276">
        <f t="shared" si="790"/>
        <v>1.3799999999999999E-3</v>
      </c>
    </row>
    <row r="9277" spans="1:21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793"/>
        <v>5200</v>
      </c>
      <c r="I9277" s="1"/>
      <c r="J9277" s="1">
        <v>1</v>
      </c>
      <c r="K9277" s="1">
        <f t="shared" si="791"/>
        <v>18560000</v>
      </c>
      <c r="L9277" s="1">
        <v>1</v>
      </c>
      <c r="M9277" s="1">
        <f t="shared" si="792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789"/>
        <v>10</v>
      </c>
      <c r="S9277">
        <v>0.18</v>
      </c>
      <c r="T9277">
        <v>2.3E-3</v>
      </c>
      <c r="U9277">
        <f t="shared" si="790"/>
        <v>1.3799999999999999E-3</v>
      </c>
    </row>
    <row r="9278" spans="1:21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793"/>
        <v>5210</v>
      </c>
      <c r="I9278" s="1"/>
      <c r="J9278" s="1">
        <v>1</v>
      </c>
      <c r="K9278" s="1">
        <f t="shared" si="791"/>
        <v>18562000</v>
      </c>
      <c r="L9278" s="1">
        <v>1</v>
      </c>
      <c r="M9278" s="1">
        <f t="shared" si="792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789"/>
        <v>10</v>
      </c>
      <c r="S9278">
        <v>0.18</v>
      </c>
      <c r="T9278">
        <v>2.3E-3</v>
      </c>
      <c r="U9278">
        <f t="shared" si="790"/>
        <v>1.3799999999999999E-3</v>
      </c>
    </row>
    <row r="9279" spans="1:21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793"/>
        <v>5210</v>
      </c>
      <c r="I9279" s="1"/>
      <c r="J9279" s="1">
        <v>1</v>
      </c>
      <c r="K9279" s="1">
        <f t="shared" si="791"/>
        <v>18564000</v>
      </c>
      <c r="L9279" s="1">
        <v>1</v>
      </c>
      <c r="M9279" s="1">
        <f t="shared" si="792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789"/>
        <v>10</v>
      </c>
      <c r="S9279">
        <v>0.18</v>
      </c>
      <c r="T9279">
        <v>2.3E-3</v>
      </c>
      <c r="U9279">
        <f t="shared" si="790"/>
        <v>1.3799999999999999E-3</v>
      </c>
    </row>
    <row r="9280" spans="1:21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793"/>
        <v>5210</v>
      </c>
      <c r="I9280" s="1"/>
      <c r="J9280" s="1">
        <v>1</v>
      </c>
      <c r="K9280" s="1">
        <f t="shared" si="791"/>
        <v>18566000</v>
      </c>
      <c r="L9280" s="1">
        <v>1</v>
      </c>
      <c r="M9280" s="1">
        <f t="shared" si="792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789"/>
        <v>10</v>
      </c>
      <c r="S9280">
        <v>0.18</v>
      </c>
      <c r="T9280">
        <v>2.3E-3</v>
      </c>
      <c r="U9280">
        <f t="shared" si="790"/>
        <v>1.3799999999999999E-3</v>
      </c>
    </row>
    <row r="9281" spans="1:21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793"/>
        <v>5210</v>
      </c>
      <c r="I9281" s="1"/>
      <c r="J9281" s="1">
        <v>1</v>
      </c>
      <c r="K9281" s="1">
        <f t="shared" si="791"/>
        <v>18568000</v>
      </c>
      <c r="L9281" s="1">
        <v>1</v>
      </c>
      <c r="M9281" s="1">
        <f t="shared" si="792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789"/>
        <v>10</v>
      </c>
      <c r="S9281">
        <v>0.18</v>
      </c>
      <c r="T9281">
        <v>2.3E-3</v>
      </c>
      <c r="U9281">
        <f t="shared" si="790"/>
        <v>1.3799999999999999E-3</v>
      </c>
    </row>
    <row r="9282" spans="1:21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793"/>
        <v>5210</v>
      </c>
      <c r="I9282" s="1"/>
      <c r="J9282" s="1">
        <v>1</v>
      </c>
      <c r="K9282" s="1">
        <f t="shared" si="791"/>
        <v>18570000</v>
      </c>
      <c r="L9282" s="1">
        <v>1</v>
      </c>
      <c r="M9282" s="1">
        <f t="shared" si="792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789"/>
        <v>10</v>
      </c>
      <c r="S9282">
        <v>0.18</v>
      </c>
      <c r="T9282">
        <v>2.3E-3</v>
      </c>
      <c r="U9282">
        <f t="shared" si="790"/>
        <v>1.3799999999999999E-3</v>
      </c>
    </row>
    <row r="9283" spans="1:21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793"/>
        <v>5210</v>
      </c>
      <c r="I9283" s="1"/>
      <c r="J9283" s="1">
        <v>1</v>
      </c>
      <c r="K9283" s="1">
        <f t="shared" si="791"/>
        <v>18572000</v>
      </c>
      <c r="L9283" s="1">
        <v>1</v>
      </c>
      <c r="M9283" s="1">
        <f t="shared" si="792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794">QUOTIENT(A9283,1000)+1</f>
        <v>10</v>
      </c>
      <c r="S9283">
        <v>0.18</v>
      </c>
      <c r="T9283">
        <v>2.3E-3</v>
      </c>
      <c r="U9283">
        <f t="shared" si="790"/>
        <v>1.3799999999999999E-3</v>
      </c>
    </row>
    <row r="9284" spans="1:21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793"/>
        <v>5210</v>
      </c>
      <c r="I9284" s="1"/>
      <c r="J9284" s="1">
        <v>1</v>
      </c>
      <c r="K9284" s="1">
        <f t="shared" si="791"/>
        <v>18574000</v>
      </c>
      <c r="L9284" s="1">
        <v>1</v>
      </c>
      <c r="M9284" s="1">
        <f t="shared" si="792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794"/>
        <v>10</v>
      </c>
      <c r="S9284">
        <v>0.18</v>
      </c>
      <c r="T9284">
        <v>2.3E-3</v>
      </c>
      <c r="U9284">
        <f t="shared" ref="U9284:U9347" si="795">T9284*0.6</f>
        <v>1.3799999999999999E-3</v>
      </c>
    </row>
    <row r="9285" spans="1:21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793"/>
        <v>5210</v>
      </c>
      <c r="I9285" s="1"/>
      <c r="J9285" s="1">
        <v>1</v>
      </c>
      <c r="K9285" s="1">
        <f t="shared" si="791"/>
        <v>18576000</v>
      </c>
      <c r="L9285" s="1">
        <v>1</v>
      </c>
      <c r="M9285" s="1">
        <f t="shared" si="792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794"/>
        <v>10</v>
      </c>
      <c r="S9285">
        <v>0.18</v>
      </c>
      <c r="T9285">
        <v>2.3E-3</v>
      </c>
      <c r="U9285">
        <f t="shared" si="795"/>
        <v>1.3799999999999999E-3</v>
      </c>
    </row>
    <row r="9286" spans="1:21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793"/>
        <v>5210</v>
      </c>
      <c r="I9286" s="1"/>
      <c r="J9286" s="1">
        <v>1</v>
      </c>
      <c r="K9286" s="1">
        <f t="shared" si="791"/>
        <v>18578000</v>
      </c>
      <c r="L9286" s="1">
        <v>1</v>
      </c>
      <c r="M9286" s="1">
        <f t="shared" si="792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794"/>
        <v>10</v>
      </c>
      <c r="S9286">
        <v>0.18</v>
      </c>
      <c r="T9286">
        <v>2.3E-3</v>
      </c>
      <c r="U9286">
        <f t="shared" si="795"/>
        <v>1.3799999999999999E-3</v>
      </c>
    </row>
    <row r="9287" spans="1:21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793"/>
        <v>5210</v>
      </c>
      <c r="I9287" s="1"/>
      <c r="J9287" s="1">
        <v>1</v>
      </c>
      <c r="K9287" s="1">
        <f t="shared" si="791"/>
        <v>18580000</v>
      </c>
      <c r="L9287" s="1">
        <v>1</v>
      </c>
      <c r="M9287" s="1">
        <f t="shared" si="792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794"/>
        <v>10</v>
      </c>
      <c r="S9287">
        <v>0.18</v>
      </c>
      <c r="T9287">
        <v>2.3E-3</v>
      </c>
      <c r="U9287">
        <f t="shared" si="795"/>
        <v>1.3799999999999999E-3</v>
      </c>
    </row>
    <row r="9288" spans="1:21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793"/>
        <v>5210</v>
      </c>
      <c r="I9288" s="1"/>
      <c r="J9288" s="1">
        <v>1</v>
      </c>
      <c r="K9288" s="1">
        <f t="shared" si="791"/>
        <v>18582000</v>
      </c>
      <c r="L9288" s="1">
        <v>1</v>
      </c>
      <c r="M9288" s="1">
        <f t="shared" si="792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794"/>
        <v>10</v>
      </c>
      <c r="S9288">
        <v>0.18</v>
      </c>
      <c r="T9288">
        <v>2.3E-3</v>
      </c>
      <c r="U9288">
        <f t="shared" si="795"/>
        <v>1.3799999999999999E-3</v>
      </c>
    </row>
    <row r="9289" spans="1:21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793"/>
        <v>5210</v>
      </c>
      <c r="I9289" s="1"/>
      <c r="J9289" s="1">
        <v>1</v>
      </c>
      <c r="K9289" s="1">
        <f t="shared" si="791"/>
        <v>18584000</v>
      </c>
      <c r="L9289" s="1">
        <v>1</v>
      </c>
      <c r="M9289" s="1">
        <f t="shared" si="792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794"/>
        <v>10</v>
      </c>
      <c r="S9289">
        <v>0.18</v>
      </c>
      <c r="T9289">
        <v>2.3E-3</v>
      </c>
      <c r="U9289">
        <f t="shared" si="795"/>
        <v>1.3799999999999999E-3</v>
      </c>
    </row>
    <row r="9290" spans="1:21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793"/>
        <v>5210</v>
      </c>
      <c r="I9290" s="1"/>
      <c r="J9290" s="1">
        <v>1</v>
      </c>
      <c r="K9290" s="1">
        <f t="shared" si="791"/>
        <v>18586000</v>
      </c>
      <c r="L9290" s="1">
        <v>1</v>
      </c>
      <c r="M9290" s="1">
        <f t="shared" si="792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794"/>
        <v>10</v>
      </c>
      <c r="S9290">
        <v>0.18</v>
      </c>
      <c r="T9290">
        <v>2.3E-3</v>
      </c>
      <c r="U9290">
        <f t="shared" si="795"/>
        <v>1.3799999999999999E-3</v>
      </c>
    </row>
    <row r="9291" spans="1:21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793"/>
        <v>5210</v>
      </c>
      <c r="I9291" s="1"/>
      <c r="J9291" s="1">
        <v>1</v>
      </c>
      <c r="K9291" s="1">
        <f t="shared" si="791"/>
        <v>18588000</v>
      </c>
      <c r="L9291" s="1">
        <v>1</v>
      </c>
      <c r="M9291" s="1">
        <f t="shared" si="792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794"/>
        <v>10</v>
      </c>
      <c r="S9291">
        <v>0.18</v>
      </c>
      <c r="T9291">
        <v>2.3E-3</v>
      </c>
      <c r="U9291">
        <f t="shared" si="795"/>
        <v>1.3799999999999999E-3</v>
      </c>
    </row>
    <row r="9292" spans="1:21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793"/>
        <v>5210</v>
      </c>
      <c r="I9292" s="1"/>
      <c r="J9292" s="1">
        <v>1</v>
      </c>
      <c r="K9292" s="1">
        <f t="shared" si="791"/>
        <v>18590000</v>
      </c>
      <c r="L9292" s="1">
        <v>1</v>
      </c>
      <c r="M9292" s="1">
        <f t="shared" si="792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794"/>
        <v>10</v>
      </c>
      <c r="S9292">
        <v>0.18</v>
      </c>
      <c r="T9292">
        <v>2.3E-3</v>
      </c>
      <c r="U9292">
        <f t="shared" si="795"/>
        <v>1.3799999999999999E-3</v>
      </c>
    </row>
    <row r="9293" spans="1:21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793"/>
        <v>5210</v>
      </c>
      <c r="I9293" s="1"/>
      <c r="J9293" s="1">
        <v>1</v>
      </c>
      <c r="K9293" s="1">
        <f t="shared" si="791"/>
        <v>18592000</v>
      </c>
      <c r="L9293" s="1">
        <v>1</v>
      </c>
      <c r="M9293" s="1">
        <f t="shared" si="792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794"/>
        <v>10</v>
      </c>
      <c r="S9293">
        <v>0.18</v>
      </c>
      <c r="T9293">
        <v>2.3E-3</v>
      </c>
      <c r="U9293">
        <f t="shared" si="795"/>
        <v>1.3799999999999999E-3</v>
      </c>
    </row>
    <row r="9294" spans="1:21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793"/>
        <v>5210</v>
      </c>
      <c r="I9294" s="1"/>
      <c r="J9294" s="1">
        <v>1</v>
      </c>
      <c r="K9294" s="1">
        <f t="shared" si="791"/>
        <v>18594000</v>
      </c>
      <c r="L9294" s="1">
        <v>1</v>
      </c>
      <c r="M9294" s="1">
        <f t="shared" si="792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794"/>
        <v>10</v>
      </c>
      <c r="S9294">
        <v>0.18</v>
      </c>
      <c r="T9294">
        <v>2.3E-3</v>
      </c>
      <c r="U9294">
        <f t="shared" si="795"/>
        <v>1.3799999999999999E-3</v>
      </c>
    </row>
    <row r="9295" spans="1:21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793"/>
        <v>5210</v>
      </c>
      <c r="I9295" s="1"/>
      <c r="J9295" s="1">
        <v>1</v>
      </c>
      <c r="K9295" s="1">
        <f t="shared" si="791"/>
        <v>18596000</v>
      </c>
      <c r="L9295" s="1">
        <v>1</v>
      </c>
      <c r="M9295" s="1">
        <f t="shared" si="792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794"/>
        <v>10</v>
      </c>
      <c r="S9295">
        <v>0.18</v>
      </c>
      <c r="T9295">
        <v>2.3E-3</v>
      </c>
      <c r="U9295">
        <f t="shared" si="795"/>
        <v>1.3799999999999999E-3</v>
      </c>
    </row>
    <row r="9296" spans="1:21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793"/>
        <v>5210</v>
      </c>
      <c r="I9296" s="1"/>
      <c r="J9296" s="1">
        <v>1</v>
      </c>
      <c r="K9296" s="1">
        <f t="shared" si="791"/>
        <v>18598000</v>
      </c>
      <c r="L9296" s="1">
        <v>1</v>
      </c>
      <c r="M9296" s="1">
        <f t="shared" si="792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794"/>
        <v>10</v>
      </c>
      <c r="S9296">
        <v>0.18</v>
      </c>
      <c r="T9296">
        <v>2.3E-3</v>
      </c>
      <c r="U9296">
        <f t="shared" si="795"/>
        <v>1.3799999999999999E-3</v>
      </c>
    </row>
    <row r="9297" spans="1:21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793"/>
        <v>5210</v>
      </c>
      <c r="I9297" s="1"/>
      <c r="J9297" s="1">
        <v>1</v>
      </c>
      <c r="K9297" s="1">
        <f t="shared" si="791"/>
        <v>18600000</v>
      </c>
      <c r="L9297" s="1">
        <v>1</v>
      </c>
      <c r="M9297" s="1">
        <f t="shared" si="792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794"/>
        <v>10</v>
      </c>
      <c r="S9297">
        <v>0.18</v>
      </c>
      <c r="T9297">
        <v>2.3E-3</v>
      </c>
      <c r="U9297">
        <f t="shared" si="795"/>
        <v>1.3799999999999999E-3</v>
      </c>
    </row>
    <row r="9298" spans="1:21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793"/>
        <v>5210</v>
      </c>
      <c r="I9298" s="1"/>
      <c r="J9298" s="1">
        <v>1</v>
      </c>
      <c r="K9298" s="1">
        <f t="shared" si="791"/>
        <v>18602000</v>
      </c>
      <c r="L9298" s="1">
        <v>1</v>
      </c>
      <c r="M9298" s="1">
        <f t="shared" si="792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794"/>
        <v>10</v>
      </c>
      <c r="S9298">
        <v>0.18</v>
      </c>
      <c r="T9298">
        <v>2.3E-3</v>
      </c>
      <c r="U9298">
        <f t="shared" si="795"/>
        <v>1.3799999999999999E-3</v>
      </c>
    </row>
    <row r="9299" spans="1:21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793"/>
        <v>5210</v>
      </c>
      <c r="I9299" s="1"/>
      <c r="J9299" s="1">
        <v>1</v>
      </c>
      <c r="K9299" s="1">
        <f t="shared" si="791"/>
        <v>18604000</v>
      </c>
      <c r="L9299" s="1">
        <v>1</v>
      </c>
      <c r="M9299" s="1">
        <f t="shared" si="792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794"/>
        <v>10</v>
      </c>
      <c r="S9299">
        <v>0.18</v>
      </c>
      <c r="T9299">
        <v>2.3E-3</v>
      </c>
      <c r="U9299">
        <f t="shared" si="795"/>
        <v>1.3799999999999999E-3</v>
      </c>
    </row>
    <row r="9300" spans="1:21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793"/>
        <v>5210</v>
      </c>
      <c r="I9300" s="1"/>
      <c r="J9300" s="1">
        <v>1</v>
      </c>
      <c r="K9300" s="1">
        <f t="shared" si="791"/>
        <v>18606000</v>
      </c>
      <c r="L9300" s="1">
        <v>1</v>
      </c>
      <c r="M9300" s="1">
        <f t="shared" si="792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794"/>
        <v>10</v>
      </c>
      <c r="S9300">
        <v>0.18</v>
      </c>
      <c r="T9300">
        <v>2.3E-3</v>
      </c>
      <c r="U9300">
        <f t="shared" si="795"/>
        <v>1.3799999999999999E-3</v>
      </c>
    </row>
    <row r="9301" spans="1:21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793"/>
        <v>5210</v>
      </c>
      <c r="I9301" s="1"/>
      <c r="J9301" s="1">
        <v>1</v>
      </c>
      <c r="K9301" s="1">
        <f t="shared" si="791"/>
        <v>18608000</v>
      </c>
      <c r="L9301" s="1">
        <v>1</v>
      </c>
      <c r="M9301" s="1">
        <f t="shared" si="792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794"/>
        <v>10</v>
      </c>
      <c r="S9301">
        <v>0.18</v>
      </c>
      <c r="T9301">
        <v>2.3E-3</v>
      </c>
      <c r="U9301">
        <f t="shared" si="795"/>
        <v>1.3799999999999999E-3</v>
      </c>
    </row>
    <row r="9302" spans="1:21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793"/>
        <v>5210</v>
      </c>
      <c r="I9302" s="1"/>
      <c r="J9302" s="1">
        <v>1</v>
      </c>
      <c r="K9302" s="1">
        <f t="shared" si="791"/>
        <v>18610000</v>
      </c>
      <c r="L9302" s="1">
        <v>1</v>
      </c>
      <c r="M9302" s="1">
        <f t="shared" si="792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794"/>
        <v>10</v>
      </c>
      <c r="S9302">
        <v>0.18</v>
      </c>
      <c r="T9302">
        <v>2.3E-3</v>
      </c>
      <c r="U9302">
        <f t="shared" si="795"/>
        <v>1.3799999999999999E-3</v>
      </c>
    </row>
    <row r="9303" spans="1:21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793"/>
        <v>5220</v>
      </c>
      <c r="J9303" s="2">
        <v>1</v>
      </c>
      <c r="K9303" s="2">
        <f t="shared" si="791"/>
        <v>18612000</v>
      </c>
      <c r="L9303" s="2">
        <v>1</v>
      </c>
      <c r="M9303" s="2">
        <f t="shared" si="792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794"/>
        <v>10</v>
      </c>
      <c r="S9303">
        <v>0.18</v>
      </c>
      <c r="T9303">
        <v>2.3E-3</v>
      </c>
      <c r="U9303">
        <f t="shared" si="795"/>
        <v>1.3799999999999999E-3</v>
      </c>
    </row>
    <row r="9304" spans="1:21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793"/>
        <v>5220</v>
      </c>
      <c r="J9304" s="2">
        <v>1</v>
      </c>
      <c r="K9304" s="2">
        <f t="shared" si="791"/>
        <v>18614000</v>
      </c>
      <c r="L9304" s="2">
        <v>1</v>
      </c>
      <c r="M9304" s="2">
        <f t="shared" si="792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794"/>
        <v>10</v>
      </c>
      <c r="S9304">
        <v>0.18</v>
      </c>
      <c r="T9304">
        <v>2.3E-3</v>
      </c>
      <c r="U9304">
        <f t="shared" si="795"/>
        <v>1.3799999999999999E-3</v>
      </c>
    </row>
    <row r="9305" spans="1:21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793"/>
        <v>5220</v>
      </c>
      <c r="J9305" s="2">
        <v>1</v>
      </c>
      <c r="K9305" s="2">
        <f t="shared" si="791"/>
        <v>18616000</v>
      </c>
      <c r="L9305" s="2">
        <v>1</v>
      </c>
      <c r="M9305" s="2">
        <f t="shared" si="792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794"/>
        <v>10</v>
      </c>
      <c r="S9305">
        <v>0.18</v>
      </c>
      <c r="T9305">
        <v>2.3E-3</v>
      </c>
      <c r="U9305">
        <f t="shared" si="795"/>
        <v>1.3799999999999999E-3</v>
      </c>
    </row>
    <row r="9306" spans="1:21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793"/>
        <v>5220</v>
      </c>
      <c r="J9306" s="2">
        <v>1</v>
      </c>
      <c r="K9306" s="2">
        <f t="shared" si="791"/>
        <v>18618000</v>
      </c>
      <c r="L9306" s="2">
        <v>1</v>
      </c>
      <c r="M9306" s="2">
        <f t="shared" si="792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794"/>
        <v>10</v>
      </c>
      <c r="S9306">
        <v>0.18</v>
      </c>
      <c r="T9306">
        <v>2.3E-3</v>
      </c>
      <c r="U9306">
        <f t="shared" si="795"/>
        <v>1.3799999999999999E-3</v>
      </c>
    </row>
    <row r="9307" spans="1:21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793"/>
        <v>5220</v>
      </c>
      <c r="J9307" s="2">
        <v>1</v>
      </c>
      <c r="K9307" s="2">
        <f t="shared" si="791"/>
        <v>18620000</v>
      </c>
      <c r="L9307" s="2">
        <v>1</v>
      </c>
      <c r="M9307" s="2">
        <f t="shared" si="792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794"/>
        <v>10</v>
      </c>
      <c r="S9307">
        <v>0.18</v>
      </c>
      <c r="T9307">
        <v>2.3E-3</v>
      </c>
      <c r="U9307">
        <f t="shared" si="795"/>
        <v>1.3799999999999999E-3</v>
      </c>
    </row>
    <row r="9308" spans="1:21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793"/>
        <v>5220</v>
      </c>
      <c r="J9308" s="2">
        <v>1</v>
      </c>
      <c r="K9308" s="2">
        <f t="shared" si="791"/>
        <v>18622000</v>
      </c>
      <c r="L9308" s="2">
        <v>1</v>
      </c>
      <c r="M9308" s="2">
        <f t="shared" si="792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794"/>
        <v>10</v>
      </c>
      <c r="S9308">
        <v>0.18</v>
      </c>
      <c r="T9308">
        <v>2.3E-3</v>
      </c>
      <c r="U9308">
        <f t="shared" si="795"/>
        <v>1.3799999999999999E-3</v>
      </c>
    </row>
    <row r="9309" spans="1:21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793"/>
        <v>5220</v>
      </c>
      <c r="J9309" s="2">
        <v>1</v>
      </c>
      <c r="K9309" s="2">
        <f t="shared" si="791"/>
        <v>18624000</v>
      </c>
      <c r="L9309" s="2">
        <v>1</v>
      </c>
      <c r="M9309" s="2">
        <f t="shared" si="792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794"/>
        <v>10</v>
      </c>
      <c r="S9309">
        <v>0.18</v>
      </c>
      <c r="T9309">
        <v>2.3E-3</v>
      </c>
      <c r="U9309">
        <f t="shared" si="795"/>
        <v>1.3799999999999999E-3</v>
      </c>
    </row>
    <row r="9310" spans="1:21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793"/>
        <v>5220</v>
      </c>
      <c r="J9310" s="2">
        <v>1</v>
      </c>
      <c r="K9310" s="2">
        <f t="shared" si="791"/>
        <v>18626000</v>
      </c>
      <c r="L9310" s="2">
        <v>1</v>
      </c>
      <c r="M9310" s="2">
        <f t="shared" si="792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794"/>
        <v>10</v>
      </c>
      <c r="S9310">
        <v>0.18</v>
      </c>
      <c r="T9310">
        <v>2.3E-3</v>
      </c>
      <c r="U9310">
        <f t="shared" si="795"/>
        <v>1.3799999999999999E-3</v>
      </c>
    </row>
    <row r="9311" spans="1:21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793"/>
        <v>5220</v>
      </c>
      <c r="J9311" s="2">
        <v>1</v>
      </c>
      <c r="K9311" s="2">
        <f t="shared" si="791"/>
        <v>18628000</v>
      </c>
      <c r="L9311" s="2">
        <v>1</v>
      </c>
      <c r="M9311" s="2">
        <f t="shared" si="792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794"/>
        <v>10</v>
      </c>
      <c r="S9311">
        <v>0.18</v>
      </c>
      <c r="T9311">
        <v>2.3E-3</v>
      </c>
      <c r="U9311">
        <f t="shared" si="795"/>
        <v>1.3799999999999999E-3</v>
      </c>
    </row>
    <row r="9312" spans="1:21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793"/>
        <v>5220</v>
      </c>
      <c r="J9312" s="2">
        <v>1</v>
      </c>
      <c r="K9312" s="2">
        <f t="shared" si="791"/>
        <v>18630000</v>
      </c>
      <c r="L9312" s="2">
        <v>1</v>
      </c>
      <c r="M9312" s="2">
        <f t="shared" si="792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794"/>
        <v>10</v>
      </c>
      <c r="S9312">
        <v>0.18</v>
      </c>
      <c r="T9312">
        <v>2.3E-3</v>
      </c>
      <c r="U9312">
        <f t="shared" si="795"/>
        <v>1.3799999999999999E-3</v>
      </c>
    </row>
    <row r="9313" spans="1:21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793"/>
        <v>5220</v>
      </c>
      <c r="J9313" s="2">
        <v>1</v>
      </c>
      <c r="K9313" s="2">
        <f t="shared" si="791"/>
        <v>18632000</v>
      </c>
      <c r="L9313" s="2">
        <v>1</v>
      </c>
      <c r="M9313" s="2">
        <f t="shared" si="792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794"/>
        <v>10</v>
      </c>
      <c r="S9313">
        <v>0.18</v>
      </c>
      <c r="T9313">
        <v>2.3E-3</v>
      </c>
      <c r="U9313">
        <f t="shared" si="795"/>
        <v>1.3799999999999999E-3</v>
      </c>
    </row>
    <row r="9314" spans="1:21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793"/>
        <v>5220</v>
      </c>
      <c r="J9314" s="2">
        <v>1</v>
      </c>
      <c r="K9314" s="2">
        <f t="shared" si="791"/>
        <v>18634000</v>
      </c>
      <c r="L9314" s="2">
        <v>1</v>
      </c>
      <c r="M9314" s="2">
        <f t="shared" si="792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794"/>
        <v>10</v>
      </c>
      <c r="S9314">
        <v>0.18</v>
      </c>
      <c r="T9314">
        <v>2.3E-3</v>
      </c>
      <c r="U9314">
        <f t="shared" si="795"/>
        <v>1.3799999999999999E-3</v>
      </c>
    </row>
    <row r="9315" spans="1:21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793"/>
        <v>5220</v>
      </c>
      <c r="J9315" s="2">
        <v>1</v>
      </c>
      <c r="K9315" s="2">
        <f t="shared" si="791"/>
        <v>18636000</v>
      </c>
      <c r="L9315" s="2">
        <v>1</v>
      </c>
      <c r="M9315" s="2">
        <f t="shared" si="792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794"/>
        <v>10</v>
      </c>
      <c r="S9315">
        <v>0.18</v>
      </c>
      <c r="T9315">
        <v>2.3E-3</v>
      </c>
      <c r="U9315">
        <f t="shared" si="795"/>
        <v>1.3799999999999999E-3</v>
      </c>
    </row>
    <row r="9316" spans="1:21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793"/>
        <v>5220</v>
      </c>
      <c r="J9316" s="2">
        <v>1</v>
      </c>
      <c r="K9316" s="2">
        <f t="shared" si="791"/>
        <v>18638000</v>
      </c>
      <c r="L9316" s="2">
        <v>1</v>
      </c>
      <c r="M9316" s="2">
        <f t="shared" si="792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794"/>
        <v>10</v>
      </c>
      <c r="S9316">
        <v>0.18</v>
      </c>
      <c r="T9316">
        <v>2.3E-3</v>
      </c>
      <c r="U9316">
        <f t="shared" si="795"/>
        <v>1.3799999999999999E-3</v>
      </c>
    </row>
    <row r="9317" spans="1:21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793"/>
        <v>5220</v>
      </c>
      <c r="J9317" s="2">
        <v>1</v>
      </c>
      <c r="K9317" s="2">
        <f t="shared" si="791"/>
        <v>18640000</v>
      </c>
      <c r="L9317" s="2">
        <v>1</v>
      </c>
      <c r="M9317" s="2">
        <f t="shared" si="792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794"/>
        <v>10</v>
      </c>
      <c r="S9317">
        <v>0.18</v>
      </c>
      <c r="T9317">
        <v>2.3E-3</v>
      </c>
      <c r="U9317">
        <f t="shared" si="795"/>
        <v>1.3799999999999999E-3</v>
      </c>
    </row>
    <row r="9318" spans="1:21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793"/>
        <v>5220</v>
      </c>
      <c r="J9318" s="2">
        <v>1</v>
      </c>
      <c r="K9318" s="2">
        <f t="shared" si="791"/>
        <v>18642000</v>
      </c>
      <c r="L9318" s="2">
        <v>1</v>
      </c>
      <c r="M9318" s="2">
        <f t="shared" si="792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794"/>
        <v>10</v>
      </c>
      <c r="S9318">
        <v>0.18</v>
      </c>
      <c r="T9318">
        <v>2.3E-3</v>
      </c>
      <c r="U9318">
        <f t="shared" si="795"/>
        <v>1.3799999999999999E-3</v>
      </c>
    </row>
    <row r="9319" spans="1:21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793"/>
        <v>5220</v>
      </c>
      <c r="J9319" s="2">
        <v>1</v>
      </c>
      <c r="K9319" s="2">
        <f t="shared" si="791"/>
        <v>18644000</v>
      </c>
      <c r="L9319" s="2">
        <v>1</v>
      </c>
      <c r="M9319" s="2">
        <f t="shared" si="792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794"/>
        <v>10</v>
      </c>
      <c r="S9319">
        <v>0.18</v>
      </c>
      <c r="T9319">
        <v>2.3E-3</v>
      </c>
      <c r="U9319">
        <f t="shared" si="795"/>
        <v>1.3799999999999999E-3</v>
      </c>
    </row>
    <row r="9320" spans="1:21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793"/>
        <v>5220</v>
      </c>
      <c r="J9320" s="2">
        <v>1</v>
      </c>
      <c r="K9320" s="2">
        <f t="shared" si="791"/>
        <v>18646000</v>
      </c>
      <c r="L9320" s="2">
        <v>1</v>
      </c>
      <c r="M9320" s="2">
        <f t="shared" si="792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794"/>
        <v>10</v>
      </c>
      <c r="S9320">
        <v>0.18</v>
      </c>
      <c r="T9320">
        <v>2.3E-3</v>
      </c>
      <c r="U9320">
        <f t="shared" si="795"/>
        <v>1.3799999999999999E-3</v>
      </c>
    </row>
    <row r="9321" spans="1:21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793"/>
        <v>5220</v>
      </c>
      <c r="J9321" s="2">
        <v>1</v>
      </c>
      <c r="K9321" s="2">
        <f t="shared" si="791"/>
        <v>18648000</v>
      </c>
      <c r="L9321" s="2">
        <v>1</v>
      </c>
      <c r="M9321" s="2">
        <f t="shared" si="792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794"/>
        <v>10</v>
      </c>
      <c r="S9321">
        <v>0.18</v>
      </c>
      <c r="T9321">
        <v>2.3E-3</v>
      </c>
      <c r="U9321">
        <f t="shared" si="795"/>
        <v>1.3799999999999999E-3</v>
      </c>
    </row>
    <row r="9322" spans="1:21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793"/>
        <v>5220</v>
      </c>
      <c r="J9322" s="2">
        <v>1</v>
      </c>
      <c r="K9322" s="2">
        <f t="shared" si="791"/>
        <v>18650000</v>
      </c>
      <c r="L9322" s="2">
        <v>1</v>
      </c>
      <c r="M9322" s="2">
        <f t="shared" si="792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794"/>
        <v>10</v>
      </c>
      <c r="S9322">
        <v>0.18</v>
      </c>
      <c r="T9322">
        <v>2.3E-3</v>
      </c>
      <c r="U9322">
        <f t="shared" si="795"/>
        <v>1.3799999999999999E-3</v>
      </c>
    </row>
    <row r="9323" spans="1:21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793"/>
        <v>5220</v>
      </c>
      <c r="J9323" s="2">
        <v>1</v>
      </c>
      <c r="K9323" s="2">
        <f t="shared" si="791"/>
        <v>18652000</v>
      </c>
      <c r="L9323" s="2">
        <v>1</v>
      </c>
      <c r="M9323" s="2">
        <f t="shared" si="792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794"/>
        <v>10</v>
      </c>
      <c r="S9323">
        <v>0.18</v>
      </c>
      <c r="T9323">
        <v>2.3E-3</v>
      </c>
      <c r="U9323">
        <f t="shared" si="795"/>
        <v>1.3799999999999999E-3</v>
      </c>
    </row>
    <row r="9324" spans="1:21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793"/>
        <v>5220</v>
      </c>
      <c r="J9324" s="2">
        <v>1</v>
      </c>
      <c r="K9324" s="2">
        <f t="shared" si="791"/>
        <v>18654000</v>
      </c>
      <c r="L9324" s="2">
        <v>1</v>
      </c>
      <c r="M9324" s="2">
        <f t="shared" si="792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794"/>
        <v>10</v>
      </c>
      <c r="S9324">
        <v>0.18</v>
      </c>
      <c r="T9324">
        <v>2.3E-3</v>
      </c>
      <c r="U9324">
        <f t="shared" si="795"/>
        <v>1.3799999999999999E-3</v>
      </c>
    </row>
    <row r="9325" spans="1:21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793"/>
        <v>5220</v>
      </c>
      <c r="J9325" s="2">
        <v>1</v>
      </c>
      <c r="K9325" s="2">
        <f t="shared" si="791"/>
        <v>18656000</v>
      </c>
      <c r="L9325" s="2">
        <v>1</v>
      </c>
      <c r="M9325" s="2">
        <f t="shared" si="792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794"/>
        <v>10</v>
      </c>
      <c r="S9325">
        <v>0.18</v>
      </c>
      <c r="T9325">
        <v>2.3E-3</v>
      </c>
      <c r="U9325">
        <f t="shared" si="795"/>
        <v>1.3799999999999999E-3</v>
      </c>
    </row>
    <row r="9326" spans="1:21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793"/>
        <v>5220</v>
      </c>
      <c r="J9326" s="2">
        <v>1</v>
      </c>
      <c r="K9326" s="2">
        <f t="shared" si="791"/>
        <v>18658000</v>
      </c>
      <c r="L9326" s="2">
        <v>1</v>
      </c>
      <c r="M9326" s="2">
        <f t="shared" si="792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794"/>
        <v>10</v>
      </c>
      <c r="S9326">
        <v>0.18</v>
      </c>
      <c r="T9326">
        <v>2.3E-3</v>
      </c>
      <c r="U9326">
        <f t="shared" si="795"/>
        <v>1.3799999999999999E-3</v>
      </c>
    </row>
    <row r="9327" spans="1:21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793"/>
        <v>5220</v>
      </c>
      <c r="J9327" s="2">
        <v>1</v>
      </c>
      <c r="K9327" s="2">
        <f t="shared" si="791"/>
        <v>18660000</v>
      </c>
      <c r="L9327" s="2">
        <v>1</v>
      </c>
      <c r="M9327" s="2">
        <f t="shared" si="792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794"/>
        <v>10</v>
      </c>
      <c r="S9327">
        <v>0.18</v>
      </c>
      <c r="T9327">
        <v>2.3E-3</v>
      </c>
      <c r="U9327">
        <f t="shared" si="795"/>
        <v>1.3799999999999999E-3</v>
      </c>
    </row>
    <row r="9328" spans="1:21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793"/>
        <v>5230</v>
      </c>
      <c r="J9328" s="2">
        <v>1</v>
      </c>
      <c r="K9328" s="2">
        <f t="shared" si="791"/>
        <v>18662000</v>
      </c>
      <c r="L9328" s="2">
        <v>1</v>
      </c>
      <c r="M9328" s="2">
        <f t="shared" si="792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794"/>
        <v>10</v>
      </c>
      <c r="S9328">
        <v>0.18</v>
      </c>
      <c r="T9328">
        <v>2.3E-3</v>
      </c>
      <c r="U9328">
        <f t="shared" si="795"/>
        <v>1.3799999999999999E-3</v>
      </c>
    </row>
    <row r="9329" spans="1:21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793"/>
        <v>5230</v>
      </c>
      <c r="J9329" s="2">
        <v>1</v>
      </c>
      <c r="K9329" s="2">
        <f t="shared" si="791"/>
        <v>18664000</v>
      </c>
      <c r="L9329" s="2">
        <v>1</v>
      </c>
      <c r="M9329" s="2">
        <f t="shared" si="792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794"/>
        <v>10</v>
      </c>
      <c r="S9329">
        <v>0.18</v>
      </c>
      <c r="T9329">
        <v>2.3E-3</v>
      </c>
      <c r="U9329">
        <f t="shared" si="795"/>
        <v>1.3799999999999999E-3</v>
      </c>
    </row>
    <row r="9330" spans="1:21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793"/>
        <v>5230</v>
      </c>
      <c r="J9330" s="2">
        <v>1</v>
      </c>
      <c r="K9330" s="2">
        <f t="shared" si="791"/>
        <v>18666000</v>
      </c>
      <c r="L9330" s="2">
        <v>1</v>
      </c>
      <c r="M9330" s="2">
        <f t="shared" si="792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794"/>
        <v>10</v>
      </c>
      <c r="S9330">
        <v>0.18</v>
      </c>
      <c r="T9330">
        <v>2.3E-3</v>
      </c>
      <c r="U9330">
        <f t="shared" si="795"/>
        <v>1.3799999999999999E-3</v>
      </c>
    </row>
    <row r="9331" spans="1:21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793"/>
        <v>5230</v>
      </c>
      <c r="J9331" s="2">
        <v>1</v>
      </c>
      <c r="K9331" s="2">
        <f t="shared" ref="K9331:K9394" si="796">10000+A9331*2000</f>
        <v>18668000</v>
      </c>
      <c r="L9331" s="2">
        <v>1</v>
      </c>
      <c r="M9331" s="2">
        <f t="shared" ref="M9331:M9394" si="797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794"/>
        <v>10</v>
      </c>
      <c r="S9331">
        <v>0.18</v>
      </c>
      <c r="T9331">
        <v>2.3E-3</v>
      </c>
      <c r="U9331">
        <f t="shared" si="795"/>
        <v>1.3799999999999999E-3</v>
      </c>
    </row>
    <row r="9332" spans="1:21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793"/>
        <v>5230</v>
      </c>
      <c r="J9332" s="2">
        <v>1</v>
      </c>
      <c r="K9332" s="2">
        <f t="shared" si="796"/>
        <v>18670000</v>
      </c>
      <c r="L9332" s="2">
        <v>1</v>
      </c>
      <c r="M9332" s="2">
        <f t="shared" si="797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794"/>
        <v>10</v>
      </c>
      <c r="S9332">
        <v>0.18</v>
      </c>
      <c r="T9332">
        <v>2.3E-3</v>
      </c>
      <c r="U9332">
        <f t="shared" si="795"/>
        <v>1.3799999999999999E-3</v>
      </c>
    </row>
    <row r="9333" spans="1:21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793"/>
        <v>5230</v>
      </c>
      <c r="J9333" s="2">
        <v>1</v>
      </c>
      <c r="K9333" s="2">
        <f t="shared" si="796"/>
        <v>18672000</v>
      </c>
      <c r="L9333" s="2">
        <v>1</v>
      </c>
      <c r="M9333" s="2">
        <f t="shared" si="797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794"/>
        <v>10</v>
      </c>
      <c r="S9333">
        <v>0.18</v>
      </c>
      <c r="T9333">
        <v>2.3E-3</v>
      </c>
      <c r="U9333">
        <f t="shared" si="795"/>
        <v>1.3799999999999999E-3</v>
      </c>
    </row>
    <row r="9334" spans="1:21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793"/>
        <v>5230</v>
      </c>
      <c r="J9334" s="2">
        <v>1</v>
      </c>
      <c r="K9334" s="2">
        <f t="shared" si="796"/>
        <v>18674000</v>
      </c>
      <c r="L9334" s="2">
        <v>1</v>
      </c>
      <c r="M9334" s="2">
        <f t="shared" si="797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794"/>
        <v>10</v>
      </c>
      <c r="S9334">
        <v>0.18</v>
      </c>
      <c r="T9334">
        <v>2.3E-3</v>
      </c>
      <c r="U9334">
        <f t="shared" si="795"/>
        <v>1.3799999999999999E-3</v>
      </c>
    </row>
    <row r="9335" spans="1:21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793"/>
        <v>5230</v>
      </c>
      <c r="J9335" s="2">
        <v>1</v>
      </c>
      <c r="K9335" s="2">
        <f t="shared" si="796"/>
        <v>18676000</v>
      </c>
      <c r="L9335" s="2">
        <v>1</v>
      </c>
      <c r="M9335" s="2">
        <f t="shared" si="797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794"/>
        <v>10</v>
      </c>
      <c r="S9335">
        <v>0.18</v>
      </c>
      <c r="T9335">
        <v>2.3E-3</v>
      </c>
      <c r="U9335">
        <f t="shared" si="795"/>
        <v>1.3799999999999999E-3</v>
      </c>
    </row>
    <row r="9336" spans="1:21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793"/>
        <v>5230</v>
      </c>
      <c r="J9336" s="2">
        <v>1</v>
      </c>
      <c r="K9336" s="2">
        <f t="shared" si="796"/>
        <v>18678000</v>
      </c>
      <c r="L9336" s="2">
        <v>1</v>
      </c>
      <c r="M9336" s="2">
        <f t="shared" si="797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794"/>
        <v>10</v>
      </c>
      <c r="S9336">
        <v>0.18</v>
      </c>
      <c r="T9336">
        <v>2.3E-3</v>
      </c>
      <c r="U9336">
        <f t="shared" si="795"/>
        <v>1.3799999999999999E-3</v>
      </c>
    </row>
    <row r="9337" spans="1:21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793"/>
        <v>5230</v>
      </c>
      <c r="J9337" s="2">
        <v>1</v>
      </c>
      <c r="K9337" s="2">
        <f t="shared" si="796"/>
        <v>18680000</v>
      </c>
      <c r="L9337" s="2">
        <v>1</v>
      </c>
      <c r="M9337" s="2">
        <f t="shared" si="797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794"/>
        <v>10</v>
      </c>
      <c r="S9337">
        <v>0.18</v>
      </c>
      <c r="T9337">
        <v>2.3E-3</v>
      </c>
      <c r="U9337">
        <f t="shared" si="795"/>
        <v>1.3799999999999999E-3</v>
      </c>
    </row>
    <row r="9338" spans="1:21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793"/>
        <v>5230</v>
      </c>
      <c r="J9338" s="2">
        <v>1</v>
      </c>
      <c r="K9338" s="2">
        <f t="shared" si="796"/>
        <v>18682000</v>
      </c>
      <c r="L9338" s="2">
        <v>1</v>
      </c>
      <c r="M9338" s="2">
        <f t="shared" si="797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794"/>
        <v>10</v>
      </c>
      <c r="S9338">
        <v>0.18</v>
      </c>
      <c r="T9338">
        <v>2.3E-3</v>
      </c>
      <c r="U9338">
        <f t="shared" si="795"/>
        <v>1.3799999999999999E-3</v>
      </c>
    </row>
    <row r="9339" spans="1:21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793"/>
        <v>5230</v>
      </c>
      <c r="J9339" s="2">
        <v>1</v>
      </c>
      <c r="K9339" s="2">
        <f t="shared" si="796"/>
        <v>18684000</v>
      </c>
      <c r="L9339" s="2">
        <v>1</v>
      </c>
      <c r="M9339" s="2">
        <f t="shared" si="797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794"/>
        <v>10</v>
      </c>
      <c r="S9339">
        <v>0.18</v>
      </c>
      <c r="T9339">
        <v>2.3E-3</v>
      </c>
      <c r="U9339">
        <f t="shared" si="795"/>
        <v>1.3799999999999999E-3</v>
      </c>
    </row>
    <row r="9340" spans="1:21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798">ROUNDDOWN(A9339/50*20+1500,-1)</f>
        <v>5230</v>
      </c>
      <c r="J9340" s="2">
        <v>1</v>
      </c>
      <c r="K9340" s="2">
        <f t="shared" si="796"/>
        <v>18686000</v>
      </c>
      <c r="L9340" s="2">
        <v>1</v>
      </c>
      <c r="M9340" s="2">
        <f t="shared" si="797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794"/>
        <v>10</v>
      </c>
      <c r="S9340">
        <v>0.18</v>
      </c>
      <c r="T9340">
        <v>2.3E-3</v>
      </c>
      <c r="U9340">
        <f t="shared" si="795"/>
        <v>1.3799999999999999E-3</v>
      </c>
    </row>
    <row r="9341" spans="1:21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798"/>
        <v>5230</v>
      </c>
      <c r="J9341" s="2">
        <v>1</v>
      </c>
      <c r="K9341" s="2">
        <f t="shared" si="796"/>
        <v>18688000</v>
      </c>
      <c r="L9341" s="2">
        <v>1</v>
      </c>
      <c r="M9341" s="2">
        <f t="shared" si="797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794"/>
        <v>10</v>
      </c>
      <c r="S9341">
        <v>0.18</v>
      </c>
      <c r="T9341">
        <v>2.3E-3</v>
      </c>
      <c r="U9341">
        <f t="shared" si="795"/>
        <v>1.3799999999999999E-3</v>
      </c>
    </row>
    <row r="9342" spans="1:21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798"/>
        <v>5230</v>
      </c>
      <c r="J9342" s="2">
        <v>1</v>
      </c>
      <c r="K9342" s="2">
        <f t="shared" si="796"/>
        <v>18690000</v>
      </c>
      <c r="L9342" s="2">
        <v>1</v>
      </c>
      <c r="M9342" s="2">
        <f t="shared" si="797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794"/>
        <v>10</v>
      </c>
      <c r="S9342">
        <v>0.18</v>
      </c>
      <c r="T9342">
        <v>2.3E-3</v>
      </c>
      <c r="U9342">
        <f t="shared" si="795"/>
        <v>1.3799999999999999E-3</v>
      </c>
    </row>
    <row r="9343" spans="1:21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798"/>
        <v>5230</v>
      </c>
      <c r="J9343" s="2">
        <v>1</v>
      </c>
      <c r="K9343" s="2">
        <f t="shared" si="796"/>
        <v>18692000</v>
      </c>
      <c r="L9343" s="2">
        <v>1</v>
      </c>
      <c r="M9343" s="2">
        <f t="shared" si="797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794"/>
        <v>10</v>
      </c>
      <c r="S9343">
        <v>0.18</v>
      </c>
      <c r="T9343">
        <v>2.3E-3</v>
      </c>
      <c r="U9343">
        <f t="shared" si="795"/>
        <v>1.3799999999999999E-3</v>
      </c>
    </row>
    <row r="9344" spans="1:21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798"/>
        <v>5230</v>
      </c>
      <c r="J9344" s="2">
        <v>1</v>
      </c>
      <c r="K9344" s="2">
        <f t="shared" si="796"/>
        <v>18694000</v>
      </c>
      <c r="L9344" s="2">
        <v>1</v>
      </c>
      <c r="M9344" s="2">
        <f t="shared" si="797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794"/>
        <v>10</v>
      </c>
      <c r="S9344">
        <v>0.18</v>
      </c>
      <c r="T9344">
        <v>2.3E-3</v>
      </c>
      <c r="U9344">
        <f t="shared" si="795"/>
        <v>1.3799999999999999E-3</v>
      </c>
    </row>
    <row r="9345" spans="1:21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798"/>
        <v>5230</v>
      </c>
      <c r="J9345" s="2">
        <v>1</v>
      </c>
      <c r="K9345" s="2">
        <f t="shared" si="796"/>
        <v>18696000</v>
      </c>
      <c r="L9345" s="2">
        <v>1</v>
      </c>
      <c r="M9345" s="2">
        <f t="shared" si="797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794"/>
        <v>10</v>
      </c>
      <c r="S9345">
        <v>0.18</v>
      </c>
      <c r="T9345">
        <v>2.3E-3</v>
      </c>
      <c r="U9345">
        <f t="shared" si="795"/>
        <v>1.3799999999999999E-3</v>
      </c>
    </row>
    <row r="9346" spans="1:21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798"/>
        <v>5230</v>
      </c>
      <c r="J9346" s="2">
        <v>1</v>
      </c>
      <c r="K9346" s="2">
        <f t="shared" si="796"/>
        <v>18698000</v>
      </c>
      <c r="L9346" s="2">
        <v>1</v>
      </c>
      <c r="M9346" s="2">
        <f t="shared" si="797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794"/>
        <v>10</v>
      </c>
      <c r="S9346">
        <v>0.18</v>
      </c>
      <c r="T9346">
        <v>2.3E-3</v>
      </c>
      <c r="U9346">
        <f t="shared" si="795"/>
        <v>1.3799999999999999E-3</v>
      </c>
    </row>
    <row r="9347" spans="1:21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798"/>
        <v>5230</v>
      </c>
      <c r="J9347" s="2">
        <v>1</v>
      </c>
      <c r="K9347" s="2">
        <f t="shared" si="796"/>
        <v>18700000</v>
      </c>
      <c r="L9347" s="2">
        <v>1</v>
      </c>
      <c r="M9347" s="2">
        <f t="shared" si="797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799">QUOTIENT(A9347,1000)+1</f>
        <v>10</v>
      </c>
      <c r="S9347">
        <v>0.18</v>
      </c>
      <c r="T9347">
        <v>2.3E-3</v>
      </c>
      <c r="U9347">
        <f t="shared" si="795"/>
        <v>1.3799999999999999E-3</v>
      </c>
    </row>
    <row r="9348" spans="1:21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798"/>
        <v>5230</v>
      </c>
      <c r="J9348" s="2">
        <v>1</v>
      </c>
      <c r="K9348" s="2">
        <f t="shared" si="796"/>
        <v>18702000</v>
      </c>
      <c r="L9348" s="2">
        <v>1</v>
      </c>
      <c r="M9348" s="2">
        <f t="shared" si="797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799"/>
        <v>10</v>
      </c>
      <c r="S9348">
        <v>0.18</v>
      </c>
      <c r="T9348">
        <v>2.3E-3</v>
      </c>
      <c r="U9348">
        <f t="shared" ref="U9348:U9411" si="800">T9348*0.6</f>
        <v>1.3799999999999999E-3</v>
      </c>
    </row>
    <row r="9349" spans="1:21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798"/>
        <v>5230</v>
      </c>
      <c r="J9349" s="2">
        <v>1</v>
      </c>
      <c r="K9349" s="2">
        <f t="shared" si="796"/>
        <v>18704000</v>
      </c>
      <c r="L9349" s="2">
        <v>1</v>
      </c>
      <c r="M9349" s="2">
        <f t="shared" si="797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799"/>
        <v>10</v>
      </c>
      <c r="S9349">
        <v>0.18</v>
      </c>
      <c r="T9349">
        <v>2.3E-3</v>
      </c>
      <c r="U9349">
        <f t="shared" si="800"/>
        <v>1.3799999999999999E-3</v>
      </c>
    </row>
    <row r="9350" spans="1:21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798"/>
        <v>5230</v>
      </c>
      <c r="J9350" s="2">
        <v>1</v>
      </c>
      <c r="K9350" s="2">
        <f t="shared" si="796"/>
        <v>18706000</v>
      </c>
      <c r="L9350" s="2">
        <v>1</v>
      </c>
      <c r="M9350" s="2">
        <f t="shared" si="797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799"/>
        <v>10</v>
      </c>
      <c r="S9350">
        <v>0.18</v>
      </c>
      <c r="T9350">
        <v>2.3E-3</v>
      </c>
      <c r="U9350">
        <f t="shared" si="800"/>
        <v>1.3799999999999999E-3</v>
      </c>
    </row>
    <row r="9351" spans="1:21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798"/>
        <v>5230</v>
      </c>
      <c r="J9351" s="2">
        <v>1</v>
      </c>
      <c r="K9351" s="2">
        <f t="shared" si="796"/>
        <v>18708000</v>
      </c>
      <c r="L9351" s="2">
        <v>1</v>
      </c>
      <c r="M9351" s="2">
        <f t="shared" si="797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799"/>
        <v>10</v>
      </c>
      <c r="S9351">
        <v>0.18</v>
      </c>
      <c r="T9351">
        <v>2.3E-3</v>
      </c>
      <c r="U9351">
        <f t="shared" si="800"/>
        <v>1.3799999999999999E-3</v>
      </c>
    </row>
    <row r="9352" spans="1:21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798"/>
        <v>5230</v>
      </c>
      <c r="J9352" s="2">
        <v>1</v>
      </c>
      <c r="K9352" s="2">
        <f t="shared" si="796"/>
        <v>18710000</v>
      </c>
      <c r="L9352" s="2">
        <v>1</v>
      </c>
      <c r="M9352" s="2">
        <f t="shared" si="797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799"/>
        <v>10</v>
      </c>
      <c r="S9352">
        <v>0.18</v>
      </c>
      <c r="T9352">
        <v>2.3E-3</v>
      </c>
      <c r="U9352">
        <f t="shared" si="800"/>
        <v>1.3799999999999999E-3</v>
      </c>
    </row>
    <row r="9353" spans="1:21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798"/>
        <v>5240</v>
      </c>
      <c r="I9353" s="1"/>
      <c r="J9353" s="1">
        <v>1</v>
      </c>
      <c r="K9353" s="1">
        <f t="shared" si="796"/>
        <v>18712000</v>
      </c>
      <c r="L9353" s="1">
        <v>1</v>
      </c>
      <c r="M9353" s="1">
        <f t="shared" si="797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799"/>
        <v>10</v>
      </c>
      <c r="S9353">
        <v>0.18</v>
      </c>
      <c r="T9353">
        <v>2.3E-3</v>
      </c>
      <c r="U9353">
        <f t="shared" si="800"/>
        <v>1.3799999999999999E-3</v>
      </c>
    </row>
    <row r="9354" spans="1:21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798"/>
        <v>5240</v>
      </c>
      <c r="I9354" s="1"/>
      <c r="J9354" s="1">
        <v>1</v>
      </c>
      <c r="K9354" s="1">
        <f t="shared" si="796"/>
        <v>18714000</v>
      </c>
      <c r="L9354" s="1">
        <v>1</v>
      </c>
      <c r="M9354" s="1">
        <f t="shared" si="797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799"/>
        <v>10</v>
      </c>
      <c r="S9354">
        <v>0.18</v>
      </c>
      <c r="T9354">
        <v>2.3E-3</v>
      </c>
      <c r="U9354">
        <f t="shared" si="800"/>
        <v>1.3799999999999999E-3</v>
      </c>
    </row>
    <row r="9355" spans="1:21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798"/>
        <v>5240</v>
      </c>
      <c r="I9355" s="1"/>
      <c r="J9355" s="1">
        <v>1</v>
      </c>
      <c r="K9355" s="1">
        <f t="shared" si="796"/>
        <v>18716000</v>
      </c>
      <c r="L9355" s="1">
        <v>1</v>
      </c>
      <c r="M9355" s="1">
        <f t="shared" si="797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799"/>
        <v>10</v>
      </c>
      <c r="S9355">
        <v>0.18</v>
      </c>
      <c r="T9355">
        <v>2.3E-3</v>
      </c>
      <c r="U9355">
        <f t="shared" si="800"/>
        <v>1.3799999999999999E-3</v>
      </c>
    </row>
    <row r="9356" spans="1:21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798"/>
        <v>5240</v>
      </c>
      <c r="I9356" s="1"/>
      <c r="J9356" s="1">
        <v>1</v>
      </c>
      <c r="K9356" s="1">
        <f t="shared" si="796"/>
        <v>18718000</v>
      </c>
      <c r="L9356" s="1">
        <v>1</v>
      </c>
      <c r="M9356" s="1">
        <f t="shared" si="797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799"/>
        <v>10</v>
      </c>
      <c r="S9356">
        <v>0.18</v>
      </c>
      <c r="T9356">
        <v>2.3E-3</v>
      </c>
      <c r="U9356">
        <f t="shared" si="800"/>
        <v>1.3799999999999999E-3</v>
      </c>
    </row>
    <row r="9357" spans="1:21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798"/>
        <v>5240</v>
      </c>
      <c r="I9357" s="1"/>
      <c r="J9357" s="1">
        <v>1</v>
      </c>
      <c r="K9357" s="1">
        <f t="shared" si="796"/>
        <v>18720000</v>
      </c>
      <c r="L9357" s="1">
        <v>1</v>
      </c>
      <c r="M9357" s="1">
        <f t="shared" si="797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799"/>
        <v>10</v>
      </c>
      <c r="S9357">
        <v>0.18</v>
      </c>
      <c r="T9357">
        <v>2.3E-3</v>
      </c>
      <c r="U9357">
        <f t="shared" si="800"/>
        <v>1.3799999999999999E-3</v>
      </c>
    </row>
    <row r="9358" spans="1:21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798"/>
        <v>5240</v>
      </c>
      <c r="I9358" s="1"/>
      <c r="J9358" s="1">
        <v>1</v>
      </c>
      <c r="K9358" s="1">
        <f t="shared" si="796"/>
        <v>18722000</v>
      </c>
      <c r="L9358" s="1">
        <v>1</v>
      </c>
      <c r="M9358" s="1">
        <f t="shared" si="797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799"/>
        <v>10</v>
      </c>
      <c r="S9358">
        <v>0.18</v>
      </c>
      <c r="T9358">
        <v>2.3E-3</v>
      </c>
      <c r="U9358">
        <f t="shared" si="800"/>
        <v>1.3799999999999999E-3</v>
      </c>
    </row>
    <row r="9359" spans="1:21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798"/>
        <v>5240</v>
      </c>
      <c r="I9359" s="1"/>
      <c r="J9359" s="1">
        <v>1</v>
      </c>
      <c r="K9359" s="1">
        <f t="shared" si="796"/>
        <v>18724000</v>
      </c>
      <c r="L9359" s="1">
        <v>1</v>
      </c>
      <c r="M9359" s="1">
        <f t="shared" si="797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799"/>
        <v>10</v>
      </c>
      <c r="S9359">
        <v>0.18</v>
      </c>
      <c r="T9359">
        <v>2.3E-3</v>
      </c>
      <c r="U9359">
        <f t="shared" si="800"/>
        <v>1.3799999999999999E-3</v>
      </c>
    </row>
    <row r="9360" spans="1:21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798"/>
        <v>5240</v>
      </c>
      <c r="I9360" s="1"/>
      <c r="J9360" s="1">
        <v>1</v>
      </c>
      <c r="K9360" s="1">
        <f t="shared" si="796"/>
        <v>18726000</v>
      </c>
      <c r="L9360" s="1">
        <v>1</v>
      </c>
      <c r="M9360" s="1">
        <f t="shared" si="797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799"/>
        <v>10</v>
      </c>
      <c r="S9360">
        <v>0.18</v>
      </c>
      <c r="T9360">
        <v>2.3E-3</v>
      </c>
      <c r="U9360">
        <f t="shared" si="800"/>
        <v>1.3799999999999999E-3</v>
      </c>
    </row>
    <row r="9361" spans="1:21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798"/>
        <v>5240</v>
      </c>
      <c r="I9361" s="1"/>
      <c r="J9361" s="1">
        <v>1</v>
      </c>
      <c r="K9361" s="1">
        <f t="shared" si="796"/>
        <v>18728000</v>
      </c>
      <c r="L9361" s="1">
        <v>1</v>
      </c>
      <c r="M9361" s="1">
        <f t="shared" si="797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799"/>
        <v>10</v>
      </c>
      <c r="S9361">
        <v>0.18</v>
      </c>
      <c r="T9361">
        <v>2.3E-3</v>
      </c>
      <c r="U9361">
        <f t="shared" si="800"/>
        <v>1.3799999999999999E-3</v>
      </c>
    </row>
    <row r="9362" spans="1:21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798"/>
        <v>5240</v>
      </c>
      <c r="I9362" s="1"/>
      <c r="J9362" s="1">
        <v>1</v>
      </c>
      <c r="K9362" s="1">
        <f t="shared" si="796"/>
        <v>18730000</v>
      </c>
      <c r="L9362" s="1">
        <v>1</v>
      </c>
      <c r="M9362" s="1">
        <f t="shared" si="797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799"/>
        <v>10</v>
      </c>
      <c r="S9362">
        <v>0.18</v>
      </c>
      <c r="T9362">
        <v>2.3E-3</v>
      </c>
      <c r="U9362">
        <f t="shared" si="800"/>
        <v>1.3799999999999999E-3</v>
      </c>
    </row>
    <row r="9363" spans="1:21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798"/>
        <v>5240</v>
      </c>
      <c r="I9363" s="1"/>
      <c r="J9363" s="1">
        <v>1</v>
      </c>
      <c r="K9363" s="1">
        <f t="shared" si="796"/>
        <v>18732000</v>
      </c>
      <c r="L9363" s="1">
        <v>1</v>
      </c>
      <c r="M9363" s="1">
        <f t="shared" si="797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799"/>
        <v>10</v>
      </c>
      <c r="S9363">
        <v>0.18</v>
      </c>
      <c r="T9363">
        <v>2.3E-3</v>
      </c>
      <c r="U9363">
        <f t="shared" si="800"/>
        <v>1.3799999999999999E-3</v>
      </c>
    </row>
    <row r="9364" spans="1:21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798"/>
        <v>5240</v>
      </c>
      <c r="I9364" s="1"/>
      <c r="J9364" s="1">
        <v>1</v>
      </c>
      <c r="K9364" s="1">
        <f t="shared" si="796"/>
        <v>18734000</v>
      </c>
      <c r="L9364" s="1">
        <v>1</v>
      </c>
      <c r="M9364" s="1">
        <f t="shared" si="797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799"/>
        <v>10</v>
      </c>
      <c r="S9364">
        <v>0.18</v>
      </c>
      <c r="T9364">
        <v>2.3E-3</v>
      </c>
      <c r="U9364">
        <f t="shared" si="800"/>
        <v>1.3799999999999999E-3</v>
      </c>
    </row>
    <row r="9365" spans="1:21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798"/>
        <v>5240</v>
      </c>
      <c r="I9365" s="1"/>
      <c r="J9365" s="1">
        <v>1</v>
      </c>
      <c r="K9365" s="1">
        <f t="shared" si="796"/>
        <v>18736000</v>
      </c>
      <c r="L9365" s="1">
        <v>1</v>
      </c>
      <c r="M9365" s="1">
        <f t="shared" si="797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799"/>
        <v>10</v>
      </c>
      <c r="S9365">
        <v>0.18</v>
      </c>
      <c r="T9365">
        <v>2.3E-3</v>
      </c>
      <c r="U9365">
        <f t="shared" si="800"/>
        <v>1.3799999999999999E-3</v>
      </c>
    </row>
    <row r="9366" spans="1:21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798"/>
        <v>5240</v>
      </c>
      <c r="I9366" s="1"/>
      <c r="J9366" s="1">
        <v>1</v>
      </c>
      <c r="K9366" s="1">
        <f t="shared" si="796"/>
        <v>18738000</v>
      </c>
      <c r="L9366" s="1">
        <v>1</v>
      </c>
      <c r="M9366" s="1">
        <f t="shared" si="797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799"/>
        <v>10</v>
      </c>
      <c r="S9366">
        <v>0.18</v>
      </c>
      <c r="T9366">
        <v>2.3E-3</v>
      </c>
      <c r="U9366">
        <f t="shared" si="800"/>
        <v>1.3799999999999999E-3</v>
      </c>
    </row>
    <row r="9367" spans="1:21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798"/>
        <v>5240</v>
      </c>
      <c r="I9367" s="1"/>
      <c r="J9367" s="1">
        <v>1</v>
      </c>
      <c r="K9367" s="1">
        <f t="shared" si="796"/>
        <v>18740000</v>
      </c>
      <c r="L9367" s="1">
        <v>1</v>
      </c>
      <c r="M9367" s="1">
        <f t="shared" si="797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799"/>
        <v>10</v>
      </c>
      <c r="S9367">
        <v>0.18</v>
      </c>
      <c r="T9367">
        <v>2.3E-3</v>
      </c>
      <c r="U9367">
        <f t="shared" si="800"/>
        <v>1.3799999999999999E-3</v>
      </c>
    </row>
    <row r="9368" spans="1:21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798"/>
        <v>5240</v>
      </c>
      <c r="I9368" s="1"/>
      <c r="J9368" s="1">
        <v>1</v>
      </c>
      <c r="K9368" s="1">
        <f t="shared" si="796"/>
        <v>18742000</v>
      </c>
      <c r="L9368" s="1">
        <v>1</v>
      </c>
      <c r="M9368" s="1">
        <f t="shared" si="797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799"/>
        <v>10</v>
      </c>
      <c r="S9368">
        <v>0.18</v>
      </c>
      <c r="T9368">
        <v>2.3E-3</v>
      </c>
      <c r="U9368">
        <f t="shared" si="800"/>
        <v>1.3799999999999999E-3</v>
      </c>
    </row>
    <row r="9369" spans="1:21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798"/>
        <v>5240</v>
      </c>
      <c r="I9369" s="1"/>
      <c r="J9369" s="1">
        <v>1</v>
      </c>
      <c r="K9369" s="1">
        <f t="shared" si="796"/>
        <v>18744000</v>
      </c>
      <c r="L9369" s="1">
        <v>1</v>
      </c>
      <c r="M9369" s="1">
        <f t="shared" si="797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799"/>
        <v>10</v>
      </c>
      <c r="S9369">
        <v>0.18</v>
      </c>
      <c r="T9369">
        <v>2.3E-3</v>
      </c>
      <c r="U9369">
        <f t="shared" si="800"/>
        <v>1.3799999999999999E-3</v>
      </c>
    </row>
    <row r="9370" spans="1:21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798"/>
        <v>5240</v>
      </c>
      <c r="I9370" s="1"/>
      <c r="J9370" s="1">
        <v>1</v>
      </c>
      <c r="K9370" s="1">
        <f t="shared" si="796"/>
        <v>18746000</v>
      </c>
      <c r="L9370" s="1">
        <v>1</v>
      </c>
      <c r="M9370" s="1">
        <f t="shared" si="797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799"/>
        <v>10</v>
      </c>
      <c r="S9370">
        <v>0.18</v>
      </c>
      <c r="T9370">
        <v>2.3E-3</v>
      </c>
      <c r="U9370">
        <f t="shared" si="800"/>
        <v>1.3799999999999999E-3</v>
      </c>
    </row>
    <row r="9371" spans="1:21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798"/>
        <v>5240</v>
      </c>
      <c r="I9371" s="1"/>
      <c r="J9371" s="1">
        <v>1</v>
      </c>
      <c r="K9371" s="1">
        <f t="shared" si="796"/>
        <v>18748000</v>
      </c>
      <c r="L9371" s="1">
        <v>1</v>
      </c>
      <c r="M9371" s="1">
        <f t="shared" si="797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799"/>
        <v>10</v>
      </c>
      <c r="S9371">
        <v>0.18</v>
      </c>
      <c r="T9371">
        <v>2.3E-3</v>
      </c>
      <c r="U9371">
        <f t="shared" si="800"/>
        <v>1.3799999999999999E-3</v>
      </c>
    </row>
    <row r="9372" spans="1:21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798"/>
        <v>5240</v>
      </c>
      <c r="I9372" s="1"/>
      <c r="J9372" s="1">
        <v>1</v>
      </c>
      <c r="K9372" s="1">
        <f t="shared" si="796"/>
        <v>18750000</v>
      </c>
      <c r="L9372" s="1">
        <v>1</v>
      </c>
      <c r="M9372" s="1">
        <f t="shared" si="797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799"/>
        <v>10</v>
      </c>
      <c r="S9372">
        <v>0.18</v>
      </c>
      <c r="T9372">
        <v>2.3E-3</v>
      </c>
      <c r="U9372">
        <f t="shared" si="800"/>
        <v>1.3799999999999999E-3</v>
      </c>
    </row>
    <row r="9373" spans="1:21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798"/>
        <v>5240</v>
      </c>
      <c r="I9373" s="1"/>
      <c r="J9373" s="1">
        <v>1</v>
      </c>
      <c r="K9373" s="1">
        <f t="shared" si="796"/>
        <v>18752000</v>
      </c>
      <c r="L9373" s="1">
        <v>1</v>
      </c>
      <c r="M9373" s="1">
        <f t="shared" si="797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799"/>
        <v>10</v>
      </c>
      <c r="S9373">
        <v>0.18</v>
      </c>
      <c r="T9373">
        <v>2.3E-3</v>
      </c>
      <c r="U9373">
        <f t="shared" si="800"/>
        <v>1.3799999999999999E-3</v>
      </c>
    </row>
    <row r="9374" spans="1:21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798"/>
        <v>5240</v>
      </c>
      <c r="I9374" s="1"/>
      <c r="J9374" s="1">
        <v>1</v>
      </c>
      <c r="K9374" s="1">
        <f t="shared" si="796"/>
        <v>18754000</v>
      </c>
      <c r="L9374" s="1">
        <v>1</v>
      </c>
      <c r="M9374" s="1">
        <f t="shared" si="797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799"/>
        <v>10</v>
      </c>
      <c r="S9374">
        <v>0.18</v>
      </c>
      <c r="T9374">
        <v>2.3E-3</v>
      </c>
      <c r="U9374">
        <f t="shared" si="800"/>
        <v>1.3799999999999999E-3</v>
      </c>
    </row>
    <row r="9375" spans="1:21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798"/>
        <v>5240</v>
      </c>
      <c r="I9375" s="1"/>
      <c r="J9375" s="1">
        <v>1</v>
      </c>
      <c r="K9375" s="1">
        <f t="shared" si="796"/>
        <v>18756000</v>
      </c>
      <c r="L9375" s="1">
        <v>1</v>
      </c>
      <c r="M9375" s="1">
        <f t="shared" si="797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799"/>
        <v>10</v>
      </c>
      <c r="S9375">
        <v>0.18</v>
      </c>
      <c r="T9375">
        <v>2.3E-3</v>
      </c>
      <c r="U9375">
        <f t="shared" si="800"/>
        <v>1.3799999999999999E-3</v>
      </c>
    </row>
    <row r="9376" spans="1:21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798"/>
        <v>5240</v>
      </c>
      <c r="I9376" s="1"/>
      <c r="J9376" s="1">
        <v>1</v>
      </c>
      <c r="K9376" s="1">
        <f t="shared" si="796"/>
        <v>18758000</v>
      </c>
      <c r="L9376" s="1">
        <v>1</v>
      </c>
      <c r="M9376" s="1">
        <f t="shared" si="797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799"/>
        <v>10</v>
      </c>
      <c r="S9376">
        <v>0.18</v>
      </c>
      <c r="T9376">
        <v>2.3E-3</v>
      </c>
      <c r="U9376">
        <f t="shared" si="800"/>
        <v>1.3799999999999999E-3</v>
      </c>
    </row>
    <row r="9377" spans="1:21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798"/>
        <v>5240</v>
      </c>
      <c r="I9377" s="1"/>
      <c r="J9377" s="1">
        <v>1</v>
      </c>
      <c r="K9377" s="1">
        <f t="shared" si="796"/>
        <v>18760000</v>
      </c>
      <c r="L9377" s="1">
        <v>1</v>
      </c>
      <c r="M9377" s="1">
        <f t="shared" si="797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799"/>
        <v>10</v>
      </c>
      <c r="S9377">
        <v>0.18</v>
      </c>
      <c r="T9377">
        <v>2.3E-3</v>
      </c>
      <c r="U9377">
        <f t="shared" si="800"/>
        <v>1.3799999999999999E-3</v>
      </c>
    </row>
    <row r="9378" spans="1:21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798"/>
        <v>5250</v>
      </c>
      <c r="I9378" s="1"/>
      <c r="J9378" s="1">
        <v>1</v>
      </c>
      <c r="K9378" s="1">
        <f t="shared" si="796"/>
        <v>18762000</v>
      </c>
      <c r="L9378" s="1">
        <v>1</v>
      </c>
      <c r="M9378" s="1">
        <f t="shared" si="797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799"/>
        <v>10</v>
      </c>
      <c r="S9378">
        <v>0.18</v>
      </c>
      <c r="T9378">
        <v>2.3E-3</v>
      </c>
      <c r="U9378">
        <f t="shared" si="800"/>
        <v>1.3799999999999999E-3</v>
      </c>
    </row>
    <row r="9379" spans="1:21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798"/>
        <v>5250</v>
      </c>
      <c r="I9379" s="1"/>
      <c r="J9379" s="1">
        <v>1</v>
      </c>
      <c r="K9379" s="1">
        <f t="shared" si="796"/>
        <v>18764000</v>
      </c>
      <c r="L9379" s="1">
        <v>1</v>
      </c>
      <c r="M9379" s="1">
        <f t="shared" si="797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799"/>
        <v>10</v>
      </c>
      <c r="S9379">
        <v>0.18</v>
      </c>
      <c r="T9379">
        <v>2.3E-3</v>
      </c>
      <c r="U9379">
        <f t="shared" si="800"/>
        <v>1.3799999999999999E-3</v>
      </c>
    </row>
    <row r="9380" spans="1:21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798"/>
        <v>5250</v>
      </c>
      <c r="I9380" s="1"/>
      <c r="J9380" s="1">
        <v>1</v>
      </c>
      <c r="K9380" s="1">
        <f t="shared" si="796"/>
        <v>18766000</v>
      </c>
      <c r="L9380" s="1">
        <v>1</v>
      </c>
      <c r="M9380" s="1">
        <f t="shared" si="797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799"/>
        <v>10</v>
      </c>
      <c r="S9380">
        <v>0.18</v>
      </c>
      <c r="T9380">
        <v>2.3E-3</v>
      </c>
      <c r="U9380">
        <f t="shared" si="800"/>
        <v>1.3799999999999999E-3</v>
      </c>
    </row>
    <row r="9381" spans="1:21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798"/>
        <v>5250</v>
      </c>
      <c r="I9381" s="1"/>
      <c r="J9381" s="1">
        <v>1</v>
      </c>
      <c r="K9381" s="1">
        <f t="shared" si="796"/>
        <v>18768000</v>
      </c>
      <c r="L9381" s="1">
        <v>1</v>
      </c>
      <c r="M9381" s="1">
        <f t="shared" si="797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799"/>
        <v>10</v>
      </c>
      <c r="S9381">
        <v>0.18</v>
      </c>
      <c r="T9381">
        <v>2.3E-3</v>
      </c>
      <c r="U9381">
        <f t="shared" si="800"/>
        <v>1.3799999999999999E-3</v>
      </c>
    </row>
    <row r="9382" spans="1:21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798"/>
        <v>5250</v>
      </c>
      <c r="I9382" s="1"/>
      <c r="J9382" s="1">
        <v>1</v>
      </c>
      <c r="K9382" s="1">
        <f t="shared" si="796"/>
        <v>18770000</v>
      </c>
      <c r="L9382" s="1">
        <v>1</v>
      </c>
      <c r="M9382" s="1">
        <f t="shared" si="797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799"/>
        <v>10</v>
      </c>
      <c r="S9382">
        <v>0.18</v>
      </c>
      <c r="T9382">
        <v>2.3E-3</v>
      </c>
      <c r="U9382">
        <f t="shared" si="800"/>
        <v>1.3799999999999999E-3</v>
      </c>
    </row>
    <row r="9383" spans="1:21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798"/>
        <v>5250</v>
      </c>
      <c r="I9383" s="1"/>
      <c r="J9383" s="1">
        <v>1</v>
      </c>
      <c r="K9383" s="1">
        <f t="shared" si="796"/>
        <v>18772000</v>
      </c>
      <c r="L9383" s="1">
        <v>1</v>
      </c>
      <c r="M9383" s="1">
        <f t="shared" si="797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799"/>
        <v>10</v>
      </c>
      <c r="S9383">
        <v>0.18</v>
      </c>
      <c r="T9383">
        <v>2.3E-3</v>
      </c>
      <c r="U9383">
        <f t="shared" si="800"/>
        <v>1.3799999999999999E-3</v>
      </c>
    </row>
    <row r="9384" spans="1:21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798"/>
        <v>5250</v>
      </c>
      <c r="I9384" s="1"/>
      <c r="J9384" s="1">
        <v>1</v>
      </c>
      <c r="K9384" s="1">
        <f t="shared" si="796"/>
        <v>18774000</v>
      </c>
      <c r="L9384" s="1">
        <v>1</v>
      </c>
      <c r="M9384" s="1">
        <f t="shared" si="797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799"/>
        <v>10</v>
      </c>
      <c r="S9384">
        <v>0.18</v>
      </c>
      <c r="T9384">
        <v>2.3E-3</v>
      </c>
      <c r="U9384">
        <f t="shared" si="800"/>
        <v>1.3799999999999999E-3</v>
      </c>
    </row>
    <row r="9385" spans="1:21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798"/>
        <v>5250</v>
      </c>
      <c r="I9385" s="1"/>
      <c r="J9385" s="1">
        <v>1</v>
      </c>
      <c r="K9385" s="1">
        <f t="shared" si="796"/>
        <v>18776000</v>
      </c>
      <c r="L9385" s="1">
        <v>1</v>
      </c>
      <c r="M9385" s="1">
        <f t="shared" si="797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799"/>
        <v>10</v>
      </c>
      <c r="S9385">
        <v>0.18</v>
      </c>
      <c r="T9385">
        <v>2.3E-3</v>
      </c>
      <c r="U9385">
        <f t="shared" si="800"/>
        <v>1.3799999999999999E-3</v>
      </c>
    </row>
    <row r="9386" spans="1:21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798"/>
        <v>5250</v>
      </c>
      <c r="I9386" s="1"/>
      <c r="J9386" s="1">
        <v>1</v>
      </c>
      <c r="K9386" s="1">
        <f t="shared" si="796"/>
        <v>18778000</v>
      </c>
      <c r="L9386" s="1">
        <v>1</v>
      </c>
      <c r="M9386" s="1">
        <f t="shared" si="797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799"/>
        <v>10</v>
      </c>
      <c r="S9386">
        <v>0.18</v>
      </c>
      <c r="T9386">
        <v>2.3E-3</v>
      </c>
      <c r="U9386">
        <f t="shared" si="800"/>
        <v>1.3799999999999999E-3</v>
      </c>
    </row>
    <row r="9387" spans="1:21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798"/>
        <v>5250</v>
      </c>
      <c r="I9387" s="1"/>
      <c r="J9387" s="1">
        <v>1</v>
      </c>
      <c r="K9387" s="1">
        <f t="shared" si="796"/>
        <v>18780000</v>
      </c>
      <c r="L9387" s="1">
        <v>1</v>
      </c>
      <c r="M9387" s="1">
        <f t="shared" si="797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799"/>
        <v>10</v>
      </c>
      <c r="S9387">
        <v>0.18</v>
      </c>
      <c r="T9387">
        <v>2.3E-3</v>
      </c>
      <c r="U9387">
        <f t="shared" si="800"/>
        <v>1.3799999999999999E-3</v>
      </c>
    </row>
    <row r="9388" spans="1:21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798"/>
        <v>5250</v>
      </c>
      <c r="I9388" s="1"/>
      <c r="J9388" s="1">
        <v>1</v>
      </c>
      <c r="K9388" s="1">
        <f t="shared" si="796"/>
        <v>18782000</v>
      </c>
      <c r="L9388" s="1">
        <v>1</v>
      </c>
      <c r="M9388" s="1">
        <f t="shared" si="797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799"/>
        <v>10</v>
      </c>
      <c r="S9388">
        <v>0.18</v>
      </c>
      <c r="T9388">
        <v>2.3E-3</v>
      </c>
      <c r="U9388">
        <f t="shared" si="800"/>
        <v>1.3799999999999999E-3</v>
      </c>
    </row>
    <row r="9389" spans="1:21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798"/>
        <v>5250</v>
      </c>
      <c r="I9389" s="1"/>
      <c r="J9389" s="1">
        <v>1</v>
      </c>
      <c r="K9389" s="1">
        <f t="shared" si="796"/>
        <v>18784000</v>
      </c>
      <c r="L9389" s="1">
        <v>1</v>
      </c>
      <c r="M9389" s="1">
        <f t="shared" si="797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799"/>
        <v>10</v>
      </c>
      <c r="S9389">
        <v>0.18</v>
      </c>
      <c r="T9389">
        <v>2.3E-3</v>
      </c>
      <c r="U9389">
        <f t="shared" si="800"/>
        <v>1.3799999999999999E-3</v>
      </c>
    </row>
    <row r="9390" spans="1:21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798"/>
        <v>5250</v>
      </c>
      <c r="I9390" s="1"/>
      <c r="J9390" s="1">
        <v>1</v>
      </c>
      <c r="K9390" s="1">
        <f t="shared" si="796"/>
        <v>18786000</v>
      </c>
      <c r="L9390" s="1">
        <v>1</v>
      </c>
      <c r="M9390" s="1">
        <f t="shared" si="797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799"/>
        <v>10</v>
      </c>
      <c r="S9390">
        <v>0.18</v>
      </c>
      <c r="T9390">
        <v>2.3E-3</v>
      </c>
      <c r="U9390">
        <f t="shared" si="800"/>
        <v>1.3799999999999999E-3</v>
      </c>
    </row>
    <row r="9391" spans="1:21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798"/>
        <v>5250</v>
      </c>
      <c r="I9391" s="1"/>
      <c r="J9391" s="1">
        <v>1</v>
      </c>
      <c r="K9391" s="1">
        <f t="shared" si="796"/>
        <v>18788000</v>
      </c>
      <c r="L9391" s="1">
        <v>1</v>
      </c>
      <c r="M9391" s="1">
        <f t="shared" si="797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799"/>
        <v>10</v>
      </c>
      <c r="S9391">
        <v>0.18</v>
      </c>
      <c r="T9391">
        <v>2.3E-3</v>
      </c>
      <c r="U9391">
        <f t="shared" si="800"/>
        <v>1.3799999999999999E-3</v>
      </c>
    </row>
    <row r="9392" spans="1:21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798"/>
        <v>5250</v>
      </c>
      <c r="I9392" s="1"/>
      <c r="J9392" s="1">
        <v>1</v>
      </c>
      <c r="K9392" s="1">
        <f t="shared" si="796"/>
        <v>18790000</v>
      </c>
      <c r="L9392" s="1">
        <v>1</v>
      </c>
      <c r="M9392" s="1">
        <f t="shared" si="797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799"/>
        <v>10</v>
      </c>
      <c r="S9392">
        <v>0.18</v>
      </c>
      <c r="T9392">
        <v>2.3E-3</v>
      </c>
      <c r="U9392">
        <f t="shared" si="800"/>
        <v>1.3799999999999999E-3</v>
      </c>
    </row>
    <row r="9393" spans="1:21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798"/>
        <v>5250</v>
      </c>
      <c r="I9393" s="1"/>
      <c r="J9393" s="1">
        <v>1</v>
      </c>
      <c r="K9393" s="1">
        <f t="shared" si="796"/>
        <v>18792000</v>
      </c>
      <c r="L9393" s="1">
        <v>1</v>
      </c>
      <c r="M9393" s="1">
        <f t="shared" si="797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799"/>
        <v>10</v>
      </c>
      <c r="S9393">
        <v>0.18</v>
      </c>
      <c r="T9393">
        <v>2.3E-3</v>
      </c>
      <c r="U9393">
        <f t="shared" si="800"/>
        <v>1.3799999999999999E-3</v>
      </c>
    </row>
    <row r="9394" spans="1:21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798"/>
        <v>5250</v>
      </c>
      <c r="I9394" s="1"/>
      <c r="J9394" s="1">
        <v>1</v>
      </c>
      <c r="K9394" s="1">
        <f t="shared" si="796"/>
        <v>18794000</v>
      </c>
      <c r="L9394" s="1">
        <v>1</v>
      </c>
      <c r="M9394" s="1">
        <f t="shared" si="797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799"/>
        <v>10</v>
      </c>
      <c r="S9394">
        <v>0.18</v>
      </c>
      <c r="T9394">
        <v>2.3E-3</v>
      </c>
      <c r="U9394">
        <f t="shared" si="800"/>
        <v>1.3799999999999999E-3</v>
      </c>
    </row>
    <row r="9395" spans="1:21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798"/>
        <v>5250</v>
      </c>
      <c r="I9395" s="1"/>
      <c r="J9395" s="1">
        <v>1</v>
      </c>
      <c r="K9395" s="1">
        <f t="shared" ref="K9395:K9402" si="801">10000+A9395*2000</f>
        <v>18796000</v>
      </c>
      <c r="L9395" s="1">
        <v>1</v>
      </c>
      <c r="M9395" s="1">
        <f t="shared" ref="M9395:M9402" si="802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799"/>
        <v>10</v>
      </c>
      <c r="S9395">
        <v>0.18</v>
      </c>
      <c r="T9395">
        <v>2.3E-3</v>
      </c>
      <c r="U9395">
        <f t="shared" si="800"/>
        <v>1.3799999999999999E-3</v>
      </c>
    </row>
    <row r="9396" spans="1:21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798"/>
        <v>5250</v>
      </c>
      <c r="I9396" s="1"/>
      <c r="J9396" s="1">
        <v>1</v>
      </c>
      <c r="K9396" s="1">
        <f t="shared" si="801"/>
        <v>18798000</v>
      </c>
      <c r="L9396" s="1">
        <v>1</v>
      </c>
      <c r="M9396" s="1">
        <f t="shared" si="802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799"/>
        <v>10</v>
      </c>
      <c r="S9396">
        <v>0.18</v>
      </c>
      <c r="T9396">
        <v>2.3E-3</v>
      </c>
      <c r="U9396">
        <f t="shared" si="800"/>
        <v>1.3799999999999999E-3</v>
      </c>
    </row>
    <row r="9397" spans="1:21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798"/>
        <v>5250</v>
      </c>
      <c r="I9397" s="1"/>
      <c r="J9397" s="1">
        <v>1</v>
      </c>
      <c r="K9397" s="1">
        <f t="shared" si="801"/>
        <v>18800000</v>
      </c>
      <c r="L9397" s="1">
        <v>1</v>
      </c>
      <c r="M9397" s="1">
        <f t="shared" si="802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799"/>
        <v>10</v>
      </c>
      <c r="S9397">
        <v>0.18</v>
      </c>
      <c r="T9397">
        <v>2.3E-3</v>
      </c>
      <c r="U9397">
        <f t="shared" si="800"/>
        <v>1.3799999999999999E-3</v>
      </c>
    </row>
    <row r="9398" spans="1:21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798"/>
        <v>5250</v>
      </c>
      <c r="I9398" s="1"/>
      <c r="J9398" s="1">
        <v>1</v>
      </c>
      <c r="K9398" s="1">
        <f t="shared" si="801"/>
        <v>18802000</v>
      </c>
      <c r="L9398" s="1">
        <v>1</v>
      </c>
      <c r="M9398" s="1">
        <f t="shared" si="802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799"/>
        <v>10</v>
      </c>
      <c r="S9398">
        <v>0.18</v>
      </c>
      <c r="T9398">
        <v>2.3E-3</v>
      </c>
      <c r="U9398">
        <f t="shared" si="800"/>
        <v>1.3799999999999999E-3</v>
      </c>
    </row>
    <row r="9399" spans="1:21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798"/>
        <v>5250</v>
      </c>
      <c r="I9399" s="1"/>
      <c r="J9399" s="1">
        <v>1</v>
      </c>
      <c r="K9399" s="1">
        <f t="shared" si="801"/>
        <v>18804000</v>
      </c>
      <c r="L9399" s="1">
        <v>1</v>
      </c>
      <c r="M9399" s="1">
        <f t="shared" si="802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799"/>
        <v>10</v>
      </c>
      <c r="S9399">
        <v>0.18</v>
      </c>
      <c r="T9399">
        <v>2.3E-3</v>
      </c>
      <c r="U9399">
        <f t="shared" si="800"/>
        <v>1.3799999999999999E-3</v>
      </c>
    </row>
    <row r="9400" spans="1:21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798"/>
        <v>5250</v>
      </c>
      <c r="I9400" s="1"/>
      <c r="J9400" s="1">
        <v>1</v>
      </c>
      <c r="K9400" s="1">
        <f t="shared" si="801"/>
        <v>18806000</v>
      </c>
      <c r="L9400" s="1">
        <v>1</v>
      </c>
      <c r="M9400" s="1">
        <f t="shared" si="802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799"/>
        <v>10</v>
      </c>
      <c r="S9400">
        <v>0.18</v>
      </c>
      <c r="T9400">
        <v>2.3E-3</v>
      </c>
      <c r="U9400">
        <f t="shared" si="800"/>
        <v>1.3799999999999999E-3</v>
      </c>
    </row>
    <row r="9401" spans="1:21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798"/>
        <v>5250</v>
      </c>
      <c r="I9401" s="1"/>
      <c r="J9401" s="1">
        <v>1</v>
      </c>
      <c r="K9401" s="1">
        <f t="shared" si="801"/>
        <v>18808000</v>
      </c>
      <c r="L9401" s="1">
        <v>1</v>
      </c>
      <c r="M9401" s="1">
        <f t="shared" si="802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799"/>
        <v>10</v>
      </c>
      <c r="S9401">
        <v>0.18</v>
      </c>
      <c r="T9401">
        <v>2.3E-3</v>
      </c>
      <c r="U9401">
        <f t="shared" si="800"/>
        <v>1.3799999999999999E-3</v>
      </c>
    </row>
    <row r="9402" spans="1:21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798"/>
        <v>5250</v>
      </c>
      <c r="I9402" s="1"/>
      <c r="J9402" s="1">
        <v>1</v>
      </c>
      <c r="K9402" s="1">
        <f t="shared" si="801"/>
        <v>18810000</v>
      </c>
      <c r="L9402" s="1">
        <v>1</v>
      </c>
      <c r="M9402" s="1">
        <f t="shared" si="802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799"/>
        <v>10</v>
      </c>
      <c r="S9402">
        <v>0.18</v>
      </c>
      <c r="T9402">
        <v>2.3E-3</v>
      </c>
      <c r="U9402">
        <f t="shared" si="800"/>
        <v>1.3799999999999999E-3</v>
      </c>
    </row>
    <row r="9403" spans="1:21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798"/>
        <v>5260</v>
      </c>
      <c r="J9403" s="5">
        <v>1</v>
      </c>
      <c r="K9403" s="5">
        <f t="shared" ref="K9403:K9466" si="803">10000+A9403*2000</f>
        <v>18812000</v>
      </c>
      <c r="L9403" s="5">
        <v>1</v>
      </c>
      <c r="M9403" s="5">
        <f t="shared" ref="M9403:M9466" si="804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799"/>
        <v>10</v>
      </c>
      <c r="S9403">
        <v>0.18</v>
      </c>
      <c r="T9403">
        <v>2.3E-3</v>
      </c>
      <c r="U9403">
        <f t="shared" si="800"/>
        <v>1.3799999999999999E-3</v>
      </c>
    </row>
    <row r="9404" spans="1:21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805">ROUNDDOWN(A9403/50*20+1500,-1)</f>
        <v>5260</v>
      </c>
      <c r="J9404" s="5">
        <v>1</v>
      </c>
      <c r="K9404" s="5">
        <f t="shared" si="803"/>
        <v>18814000</v>
      </c>
      <c r="L9404" s="5">
        <v>1</v>
      </c>
      <c r="M9404" s="5">
        <f t="shared" si="804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799"/>
        <v>10</v>
      </c>
      <c r="S9404">
        <v>0.18</v>
      </c>
      <c r="T9404">
        <v>2.3E-3</v>
      </c>
      <c r="U9404">
        <f t="shared" si="800"/>
        <v>1.3799999999999999E-3</v>
      </c>
    </row>
    <row r="9405" spans="1:21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805"/>
        <v>5260</v>
      </c>
      <c r="J9405" s="5">
        <v>1</v>
      </c>
      <c r="K9405" s="5">
        <f t="shared" si="803"/>
        <v>18816000</v>
      </c>
      <c r="L9405" s="5">
        <v>1</v>
      </c>
      <c r="M9405" s="5">
        <f t="shared" si="804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799"/>
        <v>10</v>
      </c>
      <c r="S9405">
        <v>0.18</v>
      </c>
      <c r="T9405">
        <v>2.3E-3</v>
      </c>
      <c r="U9405">
        <f t="shared" si="800"/>
        <v>1.3799999999999999E-3</v>
      </c>
    </row>
    <row r="9406" spans="1:21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805"/>
        <v>5260</v>
      </c>
      <c r="J9406" s="5">
        <v>1</v>
      </c>
      <c r="K9406" s="5">
        <f t="shared" si="803"/>
        <v>18818000</v>
      </c>
      <c r="L9406" s="5">
        <v>1</v>
      </c>
      <c r="M9406" s="5">
        <f t="shared" si="804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799"/>
        <v>10</v>
      </c>
      <c r="S9406">
        <v>0.18</v>
      </c>
      <c r="T9406">
        <v>2.3E-3</v>
      </c>
      <c r="U9406">
        <f t="shared" si="800"/>
        <v>1.3799999999999999E-3</v>
      </c>
    </row>
    <row r="9407" spans="1:21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805"/>
        <v>5260</v>
      </c>
      <c r="J9407" s="5">
        <v>1</v>
      </c>
      <c r="K9407" s="5">
        <f t="shared" si="803"/>
        <v>18820000</v>
      </c>
      <c r="L9407" s="5">
        <v>1</v>
      </c>
      <c r="M9407" s="5">
        <f t="shared" si="804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799"/>
        <v>10</v>
      </c>
      <c r="S9407">
        <v>0.18</v>
      </c>
      <c r="T9407">
        <v>2.3E-3</v>
      </c>
      <c r="U9407">
        <f t="shared" si="800"/>
        <v>1.3799999999999999E-3</v>
      </c>
    </row>
    <row r="9408" spans="1:21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805"/>
        <v>5260</v>
      </c>
      <c r="J9408" s="5">
        <v>1</v>
      </c>
      <c r="K9408" s="5">
        <f t="shared" si="803"/>
        <v>18822000</v>
      </c>
      <c r="L9408" s="5">
        <v>1</v>
      </c>
      <c r="M9408" s="5">
        <f t="shared" si="804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799"/>
        <v>10</v>
      </c>
      <c r="S9408">
        <v>0.18</v>
      </c>
      <c r="T9408">
        <v>2.3E-3</v>
      </c>
      <c r="U9408">
        <f t="shared" si="800"/>
        <v>1.3799999999999999E-3</v>
      </c>
    </row>
    <row r="9409" spans="1:21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805"/>
        <v>5260</v>
      </c>
      <c r="J9409" s="5">
        <v>1</v>
      </c>
      <c r="K9409" s="5">
        <f t="shared" si="803"/>
        <v>18824000</v>
      </c>
      <c r="L9409" s="5">
        <v>1</v>
      </c>
      <c r="M9409" s="5">
        <f t="shared" si="804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799"/>
        <v>10</v>
      </c>
      <c r="S9409">
        <v>0.18</v>
      </c>
      <c r="T9409">
        <v>2.3E-3</v>
      </c>
      <c r="U9409">
        <f t="shared" si="800"/>
        <v>1.3799999999999999E-3</v>
      </c>
    </row>
    <row r="9410" spans="1:21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805"/>
        <v>5260</v>
      </c>
      <c r="J9410" s="5">
        <v>1</v>
      </c>
      <c r="K9410" s="5">
        <f t="shared" si="803"/>
        <v>18826000</v>
      </c>
      <c r="L9410" s="5">
        <v>1</v>
      </c>
      <c r="M9410" s="5">
        <f t="shared" si="804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799"/>
        <v>10</v>
      </c>
      <c r="S9410">
        <v>0.18</v>
      </c>
      <c r="T9410">
        <v>2.3E-3</v>
      </c>
      <c r="U9410">
        <f t="shared" si="800"/>
        <v>1.3799999999999999E-3</v>
      </c>
    </row>
    <row r="9411" spans="1:21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805"/>
        <v>5260</v>
      </c>
      <c r="J9411" s="5">
        <v>1</v>
      </c>
      <c r="K9411" s="5">
        <f t="shared" si="803"/>
        <v>18828000</v>
      </c>
      <c r="L9411" s="5">
        <v>1</v>
      </c>
      <c r="M9411" s="5">
        <f t="shared" si="804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806">QUOTIENT(A9411,1000)+1</f>
        <v>10</v>
      </c>
      <c r="S9411">
        <v>0.18</v>
      </c>
      <c r="T9411">
        <v>2.3E-3</v>
      </c>
      <c r="U9411">
        <f t="shared" si="800"/>
        <v>1.3799999999999999E-3</v>
      </c>
    </row>
    <row r="9412" spans="1:21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805"/>
        <v>5260</v>
      </c>
      <c r="J9412" s="5">
        <v>1</v>
      </c>
      <c r="K9412" s="5">
        <f t="shared" si="803"/>
        <v>18830000</v>
      </c>
      <c r="L9412" s="5">
        <v>1</v>
      </c>
      <c r="M9412" s="5">
        <f t="shared" si="804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806"/>
        <v>10</v>
      </c>
      <c r="S9412">
        <v>0.18</v>
      </c>
      <c r="T9412">
        <v>2.3E-3</v>
      </c>
      <c r="U9412">
        <f t="shared" ref="U9412:U9475" si="807">T9412*0.6</f>
        <v>1.3799999999999999E-3</v>
      </c>
    </row>
    <row r="9413" spans="1:21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805"/>
        <v>5260</v>
      </c>
      <c r="J9413" s="5">
        <v>1</v>
      </c>
      <c r="K9413" s="5">
        <f t="shared" si="803"/>
        <v>18832000</v>
      </c>
      <c r="L9413" s="5">
        <v>1</v>
      </c>
      <c r="M9413" s="5">
        <f t="shared" si="804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806"/>
        <v>10</v>
      </c>
      <c r="S9413">
        <v>0.18</v>
      </c>
      <c r="T9413">
        <v>2.3E-3</v>
      </c>
      <c r="U9413">
        <f t="shared" si="807"/>
        <v>1.3799999999999999E-3</v>
      </c>
    </row>
    <row r="9414" spans="1:21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805"/>
        <v>5260</v>
      </c>
      <c r="J9414" s="5">
        <v>1</v>
      </c>
      <c r="K9414" s="5">
        <f t="shared" si="803"/>
        <v>18834000</v>
      </c>
      <c r="L9414" s="5">
        <v>1</v>
      </c>
      <c r="M9414" s="5">
        <f t="shared" si="804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806"/>
        <v>10</v>
      </c>
      <c r="S9414">
        <v>0.18</v>
      </c>
      <c r="T9414">
        <v>2.3E-3</v>
      </c>
      <c r="U9414">
        <f t="shared" si="807"/>
        <v>1.3799999999999999E-3</v>
      </c>
    </row>
    <row r="9415" spans="1:21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805"/>
        <v>5260</v>
      </c>
      <c r="J9415" s="5">
        <v>1</v>
      </c>
      <c r="K9415" s="5">
        <f t="shared" si="803"/>
        <v>18836000</v>
      </c>
      <c r="L9415" s="5">
        <v>1</v>
      </c>
      <c r="M9415" s="5">
        <f t="shared" si="804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806"/>
        <v>10</v>
      </c>
      <c r="S9415">
        <v>0.18</v>
      </c>
      <c r="T9415">
        <v>2.3E-3</v>
      </c>
      <c r="U9415">
        <f t="shared" si="807"/>
        <v>1.3799999999999999E-3</v>
      </c>
    </row>
    <row r="9416" spans="1:21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805"/>
        <v>5260</v>
      </c>
      <c r="J9416" s="5">
        <v>1</v>
      </c>
      <c r="K9416" s="5">
        <f t="shared" si="803"/>
        <v>18838000</v>
      </c>
      <c r="L9416" s="5">
        <v>1</v>
      </c>
      <c r="M9416" s="5">
        <f t="shared" si="804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806"/>
        <v>10</v>
      </c>
      <c r="S9416">
        <v>0.18</v>
      </c>
      <c r="T9416">
        <v>2.3E-3</v>
      </c>
      <c r="U9416">
        <f t="shared" si="807"/>
        <v>1.3799999999999999E-3</v>
      </c>
    </row>
    <row r="9417" spans="1:21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805"/>
        <v>5260</v>
      </c>
      <c r="J9417" s="5">
        <v>1</v>
      </c>
      <c r="K9417" s="5">
        <f t="shared" si="803"/>
        <v>18840000</v>
      </c>
      <c r="L9417" s="5">
        <v>1</v>
      </c>
      <c r="M9417" s="5">
        <f t="shared" si="804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806"/>
        <v>10</v>
      </c>
      <c r="S9417">
        <v>0.18</v>
      </c>
      <c r="T9417">
        <v>2.3E-3</v>
      </c>
      <c r="U9417">
        <f t="shared" si="807"/>
        <v>1.3799999999999999E-3</v>
      </c>
    </row>
    <row r="9418" spans="1:21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805"/>
        <v>5260</v>
      </c>
      <c r="J9418" s="5">
        <v>1</v>
      </c>
      <c r="K9418" s="5">
        <f t="shared" si="803"/>
        <v>18842000</v>
      </c>
      <c r="L9418" s="5">
        <v>1</v>
      </c>
      <c r="M9418" s="5">
        <f t="shared" si="804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806"/>
        <v>10</v>
      </c>
      <c r="S9418">
        <v>0.18</v>
      </c>
      <c r="T9418">
        <v>2.3E-3</v>
      </c>
      <c r="U9418">
        <f t="shared" si="807"/>
        <v>1.3799999999999999E-3</v>
      </c>
    </row>
    <row r="9419" spans="1:21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805"/>
        <v>5260</v>
      </c>
      <c r="J9419" s="5">
        <v>1</v>
      </c>
      <c r="K9419" s="5">
        <f t="shared" si="803"/>
        <v>18844000</v>
      </c>
      <c r="L9419" s="5">
        <v>1</v>
      </c>
      <c r="M9419" s="5">
        <f t="shared" si="804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806"/>
        <v>10</v>
      </c>
      <c r="S9419">
        <v>0.18</v>
      </c>
      <c r="T9419">
        <v>2.3E-3</v>
      </c>
      <c r="U9419">
        <f t="shared" si="807"/>
        <v>1.3799999999999999E-3</v>
      </c>
    </row>
    <row r="9420" spans="1:21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805"/>
        <v>5260</v>
      </c>
      <c r="J9420" s="5">
        <v>1</v>
      </c>
      <c r="K9420" s="5">
        <f t="shared" si="803"/>
        <v>18846000</v>
      </c>
      <c r="L9420" s="5">
        <v>1</v>
      </c>
      <c r="M9420" s="5">
        <f t="shared" si="804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806"/>
        <v>10</v>
      </c>
      <c r="S9420">
        <v>0.18</v>
      </c>
      <c r="T9420">
        <v>2.3E-3</v>
      </c>
      <c r="U9420">
        <f t="shared" si="807"/>
        <v>1.3799999999999999E-3</v>
      </c>
    </row>
    <row r="9421" spans="1:21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805"/>
        <v>5260</v>
      </c>
      <c r="J9421" s="5">
        <v>1</v>
      </c>
      <c r="K9421" s="5">
        <f t="shared" si="803"/>
        <v>18848000</v>
      </c>
      <c r="L9421" s="5">
        <v>1</v>
      </c>
      <c r="M9421" s="5">
        <f t="shared" si="804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806"/>
        <v>10</v>
      </c>
      <c r="S9421">
        <v>0.18</v>
      </c>
      <c r="T9421">
        <v>2.3E-3</v>
      </c>
      <c r="U9421">
        <f t="shared" si="807"/>
        <v>1.3799999999999999E-3</v>
      </c>
    </row>
    <row r="9422" spans="1:21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805"/>
        <v>5260</v>
      </c>
      <c r="J9422" s="5">
        <v>1</v>
      </c>
      <c r="K9422" s="5">
        <f t="shared" si="803"/>
        <v>18850000</v>
      </c>
      <c r="L9422" s="5">
        <v>1</v>
      </c>
      <c r="M9422" s="5">
        <f t="shared" si="804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806"/>
        <v>10</v>
      </c>
      <c r="S9422">
        <v>0.18</v>
      </c>
      <c r="T9422">
        <v>2.3E-3</v>
      </c>
      <c r="U9422">
        <f t="shared" si="807"/>
        <v>1.3799999999999999E-3</v>
      </c>
    </row>
    <row r="9423" spans="1:21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805"/>
        <v>5260</v>
      </c>
      <c r="J9423" s="5">
        <v>1</v>
      </c>
      <c r="K9423" s="5">
        <f t="shared" si="803"/>
        <v>18852000</v>
      </c>
      <c r="L9423" s="5">
        <v>1</v>
      </c>
      <c r="M9423" s="5">
        <f t="shared" si="804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806"/>
        <v>10</v>
      </c>
      <c r="S9423">
        <v>0.18</v>
      </c>
      <c r="T9423">
        <v>2.3E-3</v>
      </c>
      <c r="U9423">
        <f t="shared" si="807"/>
        <v>1.3799999999999999E-3</v>
      </c>
    </row>
    <row r="9424" spans="1:21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805"/>
        <v>5260</v>
      </c>
      <c r="J9424" s="5">
        <v>1</v>
      </c>
      <c r="K9424" s="5">
        <f t="shared" si="803"/>
        <v>18854000</v>
      </c>
      <c r="L9424" s="5">
        <v>1</v>
      </c>
      <c r="M9424" s="5">
        <f t="shared" si="804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806"/>
        <v>10</v>
      </c>
      <c r="S9424">
        <v>0.18</v>
      </c>
      <c r="T9424">
        <v>2.3E-3</v>
      </c>
      <c r="U9424">
        <f t="shared" si="807"/>
        <v>1.3799999999999999E-3</v>
      </c>
    </row>
    <row r="9425" spans="1:21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805"/>
        <v>5260</v>
      </c>
      <c r="J9425" s="5">
        <v>1</v>
      </c>
      <c r="K9425" s="5">
        <f t="shared" si="803"/>
        <v>18856000</v>
      </c>
      <c r="L9425" s="5">
        <v>1</v>
      </c>
      <c r="M9425" s="5">
        <f t="shared" si="804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806"/>
        <v>10</v>
      </c>
      <c r="S9425">
        <v>0.18</v>
      </c>
      <c r="T9425">
        <v>2.3E-3</v>
      </c>
      <c r="U9425">
        <f t="shared" si="807"/>
        <v>1.3799999999999999E-3</v>
      </c>
    </row>
    <row r="9426" spans="1:21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805"/>
        <v>5260</v>
      </c>
      <c r="J9426" s="5">
        <v>1</v>
      </c>
      <c r="K9426" s="5">
        <f t="shared" si="803"/>
        <v>18858000</v>
      </c>
      <c r="L9426" s="5">
        <v>1</v>
      </c>
      <c r="M9426" s="5">
        <f t="shared" si="804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806"/>
        <v>10</v>
      </c>
      <c r="S9426">
        <v>0.18</v>
      </c>
      <c r="T9426">
        <v>2.3E-3</v>
      </c>
      <c r="U9426">
        <f t="shared" si="807"/>
        <v>1.3799999999999999E-3</v>
      </c>
    </row>
    <row r="9427" spans="1:21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805"/>
        <v>5260</v>
      </c>
      <c r="J9427" s="5">
        <v>1</v>
      </c>
      <c r="K9427" s="5">
        <f t="shared" si="803"/>
        <v>18860000</v>
      </c>
      <c r="L9427" s="5">
        <v>1</v>
      </c>
      <c r="M9427" s="5">
        <f t="shared" si="804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806"/>
        <v>10</v>
      </c>
      <c r="S9427">
        <v>0.18</v>
      </c>
      <c r="T9427">
        <v>2.3E-3</v>
      </c>
      <c r="U9427">
        <f t="shared" si="807"/>
        <v>1.3799999999999999E-3</v>
      </c>
    </row>
    <row r="9428" spans="1:21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805"/>
        <v>5270</v>
      </c>
      <c r="J9428" s="5">
        <v>1</v>
      </c>
      <c r="K9428" s="5">
        <f t="shared" si="803"/>
        <v>18862000</v>
      </c>
      <c r="L9428" s="5">
        <v>1</v>
      </c>
      <c r="M9428" s="5">
        <f t="shared" si="804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806"/>
        <v>10</v>
      </c>
      <c r="S9428">
        <v>0.18</v>
      </c>
      <c r="T9428">
        <v>2.3E-3</v>
      </c>
      <c r="U9428">
        <f t="shared" si="807"/>
        <v>1.3799999999999999E-3</v>
      </c>
    </row>
    <row r="9429" spans="1:21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805"/>
        <v>5270</v>
      </c>
      <c r="J9429" s="5">
        <v>1</v>
      </c>
      <c r="K9429" s="5">
        <f t="shared" si="803"/>
        <v>18864000</v>
      </c>
      <c r="L9429" s="5">
        <v>1</v>
      </c>
      <c r="M9429" s="5">
        <f t="shared" si="804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806"/>
        <v>10</v>
      </c>
      <c r="S9429">
        <v>0.18</v>
      </c>
      <c r="T9429">
        <v>2.3E-3</v>
      </c>
      <c r="U9429">
        <f t="shared" si="807"/>
        <v>1.3799999999999999E-3</v>
      </c>
    </row>
    <row r="9430" spans="1:21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805"/>
        <v>5270</v>
      </c>
      <c r="J9430" s="5">
        <v>1</v>
      </c>
      <c r="K9430" s="5">
        <f t="shared" si="803"/>
        <v>18866000</v>
      </c>
      <c r="L9430" s="5">
        <v>1</v>
      </c>
      <c r="M9430" s="5">
        <f t="shared" si="804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806"/>
        <v>10</v>
      </c>
      <c r="S9430">
        <v>0.18</v>
      </c>
      <c r="T9430">
        <v>2.3E-3</v>
      </c>
      <c r="U9430">
        <f t="shared" si="807"/>
        <v>1.3799999999999999E-3</v>
      </c>
    </row>
    <row r="9431" spans="1:21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805"/>
        <v>5270</v>
      </c>
      <c r="J9431" s="5">
        <v>1</v>
      </c>
      <c r="K9431" s="5">
        <f t="shared" si="803"/>
        <v>18868000</v>
      </c>
      <c r="L9431" s="5">
        <v>1</v>
      </c>
      <c r="M9431" s="5">
        <f t="shared" si="804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806"/>
        <v>10</v>
      </c>
      <c r="S9431">
        <v>0.18</v>
      </c>
      <c r="T9431">
        <v>2.3E-3</v>
      </c>
      <c r="U9431">
        <f t="shared" si="807"/>
        <v>1.3799999999999999E-3</v>
      </c>
    </row>
    <row r="9432" spans="1:21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805"/>
        <v>5270</v>
      </c>
      <c r="J9432" s="5">
        <v>1</v>
      </c>
      <c r="K9432" s="5">
        <f t="shared" si="803"/>
        <v>18870000</v>
      </c>
      <c r="L9432" s="5">
        <v>1</v>
      </c>
      <c r="M9432" s="5">
        <f t="shared" si="804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806"/>
        <v>10</v>
      </c>
      <c r="S9432">
        <v>0.18</v>
      </c>
      <c r="T9432">
        <v>2.3E-3</v>
      </c>
      <c r="U9432">
        <f t="shared" si="807"/>
        <v>1.3799999999999999E-3</v>
      </c>
    </row>
    <row r="9433" spans="1:21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805"/>
        <v>5270</v>
      </c>
      <c r="J9433" s="5">
        <v>1</v>
      </c>
      <c r="K9433" s="5">
        <f t="shared" si="803"/>
        <v>18872000</v>
      </c>
      <c r="L9433" s="5">
        <v>1</v>
      </c>
      <c r="M9433" s="5">
        <f t="shared" si="804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806"/>
        <v>10</v>
      </c>
      <c r="S9433">
        <v>0.18</v>
      </c>
      <c r="T9433">
        <v>2.3E-3</v>
      </c>
      <c r="U9433">
        <f t="shared" si="807"/>
        <v>1.3799999999999999E-3</v>
      </c>
    </row>
    <row r="9434" spans="1:21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805"/>
        <v>5270</v>
      </c>
      <c r="J9434" s="5">
        <v>1</v>
      </c>
      <c r="K9434" s="5">
        <f t="shared" si="803"/>
        <v>18874000</v>
      </c>
      <c r="L9434" s="5">
        <v>1</v>
      </c>
      <c r="M9434" s="5">
        <f t="shared" si="804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806"/>
        <v>10</v>
      </c>
      <c r="S9434">
        <v>0.18</v>
      </c>
      <c r="T9434">
        <v>2.3E-3</v>
      </c>
      <c r="U9434">
        <f t="shared" si="807"/>
        <v>1.3799999999999999E-3</v>
      </c>
    </row>
    <row r="9435" spans="1:21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805"/>
        <v>5270</v>
      </c>
      <c r="J9435" s="5">
        <v>1</v>
      </c>
      <c r="K9435" s="5">
        <f t="shared" si="803"/>
        <v>18876000</v>
      </c>
      <c r="L9435" s="5">
        <v>1</v>
      </c>
      <c r="M9435" s="5">
        <f t="shared" si="804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806"/>
        <v>10</v>
      </c>
      <c r="S9435">
        <v>0.18</v>
      </c>
      <c r="T9435">
        <v>2.3E-3</v>
      </c>
      <c r="U9435">
        <f t="shared" si="807"/>
        <v>1.3799999999999999E-3</v>
      </c>
    </row>
    <row r="9436" spans="1:21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805"/>
        <v>5270</v>
      </c>
      <c r="J9436" s="5">
        <v>1</v>
      </c>
      <c r="K9436" s="5">
        <f t="shared" si="803"/>
        <v>18878000</v>
      </c>
      <c r="L9436" s="5">
        <v>1</v>
      </c>
      <c r="M9436" s="5">
        <f t="shared" si="804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806"/>
        <v>10</v>
      </c>
      <c r="S9436">
        <v>0.18</v>
      </c>
      <c r="T9436">
        <v>2.3E-3</v>
      </c>
      <c r="U9436">
        <f t="shared" si="807"/>
        <v>1.3799999999999999E-3</v>
      </c>
    </row>
    <row r="9437" spans="1:21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805"/>
        <v>5270</v>
      </c>
      <c r="J9437" s="5">
        <v>1</v>
      </c>
      <c r="K9437" s="5">
        <f t="shared" si="803"/>
        <v>18880000</v>
      </c>
      <c r="L9437" s="5">
        <v>1</v>
      </c>
      <c r="M9437" s="5">
        <f t="shared" si="804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806"/>
        <v>10</v>
      </c>
      <c r="S9437">
        <v>0.18</v>
      </c>
      <c r="T9437">
        <v>2.3E-3</v>
      </c>
      <c r="U9437">
        <f t="shared" si="807"/>
        <v>1.3799999999999999E-3</v>
      </c>
    </row>
    <row r="9438" spans="1:21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805"/>
        <v>5270</v>
      </c>
      <c r="J9438" s="5">
        <v>1</v>
      </c>
      <c r="K9438" s="5">
        <f t="shared" si="803"/>
        <v>18882000</v>
      </c>
      <c r="L9438" s="5">
        <v>1</v>
      </c>
      <c r="M9438" s="5">
        <f t="shared" si="804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806"/>
        <v>10</v>
      </c>
      <c r="S9438">
        <v>0.18</v>
      </c>
      <c r="T9438">
        <v>2.3E-3</v>
      </c>
      <c r="U9438">
        <f t="shared" si="807"/>
        <v>1.3799999999999999E-3</v>
      </c>
    </row>
    <row r="9439" spans="1:21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805"/>
        <v>5270</v>
      </c>
      <c r="J9439" s="5">
        <v>1</v>
      </c>
      <c r="K9439" s="5">
        <f t="shared" si="803"/>
        <v>18884000</v>
      </c>
      <c r="L9439" s="5">
        <v>1</v>
      </c>
      <c r="M9439" s="5">
        <f t="shared" si="804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806"/>
        <v>10</v>
      </c>
      <c r="S9439">
        <v>0.18</v>
      </c>
      <c r="T9439">
        <v>2.3E-3</v>
      </c>
      <c r="U9439">
        <f t="shared" si="807"/>
        <v>1.3799999999999999E-3</v>
      </c>
    </row>
    <row r="9440" spans="1:21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805"/>
        <v>5270</v>
      </c>
      <c r="J9440" s="5">
        <v>1</v>
      </c>
      <c r="K9440" s="5">
        <f t="shared" si="803"/>
        <v>18886000</v>
      </c>
      <c r="L9440" s="5">
        <v>1</v>
      </c>
      <c r="M9440" s="5">
        <f t="shared" si="804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806"/>
        <v>10</v>
      </c>
      <c r="S9440">
        <v>0.18</v>
      </c>
      <c r="T9440">
        <v>2.3E-3</v>
      </c>
      <c r="U9440">
        <f t="shared" si="807"/>
        <v>1.3799999999999999E-3</v>
      </c>
    </row>
    <row r="9441" spans="1:21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805"/>
        <v>5270</v>
      </c>
      <c r="J9441" s="5">
        <v>1</v>
      </c>
      <c r="K9441" s="5">
        <f t="shared" si="803"/>
        <v>18888000</v>
      </c>
      <c r="L9441" s="5">
        <v>1</v>
      </c>
      <c r="M9441" s="5">
        <f t="shared" si="804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806"/>
        <v>10</v>
      </c>
      <c r="S9441">
        <v>0.18</v>
      </c>
      <c r="T9441">
        <v>2.3E-3</v>
      </c>
      <c r="U9441">
        <f t="shared" si="807"/>
        <v>1.3799999999999999E-3</v>
      </c>
    </row>
    <row r="9442" spans="1:21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805"/>
        <v>5270</v>
      </c>
      <c r="J9442" s="5">
        <v>1</v>
      </c>
      <c r="K9442" s="5">
        <f t="shared" si="803"/>
        <v>18890000</v>
      </c>
      <c r="L9442" s="5">
        <v>1</v>
      </c>
      <c r="M9442" s="5">
        <f t="shared" si="804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806"/>
        <v>10</v>
      </c>
      <c r="S9442">
        <v>0.18</v>
      </c>
      <c r="T9442">
        <v>2.3E-3</v>
      </c>
      <c r="U9442">
        <f t="shared" si="807"/>
        <v>1.3799999999999999E-3</v>
      </c>
    </row>
    <row r="9443" spans="1:21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805"/>
        <v>5270</v>
      </c>
      <c r="J9443" s="5">
        <v>1</v>
      </c>
      <c r="K9443" s="5">
        <f t="shared" si="803"/>
        <v>18892000</v>
      </c>
      <c r="L9443" s="5">
        <v>1</v>
      </c>
      <c r="M9443" s="5">
        <f t="shared" si="804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806"/>
        <v>10</v>
      </c>
      <c r="S9443">
        <v>0.18</v>
      </c>
      <c r="T9443">
        <v>2.3E-3</v>
      </c>
      <c r="U9443">
        <f t="shared" si="807"/>
        <v>1.3799999999999999E-3</v>
      </c>
    </row>
    <row r="9444" spans="1:21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805"/>
        <v>5270</v>
      </c>
      <c r="J9444" s="5">
        <v>1</v>
      </c>
      <c r="K9444" s="5">
        <f t="shared" si="803"/>
        <v>18894000</v>
      </c>
      <c r="L9444" s="5">
        <v>1</v>
      </c>
      <c r="M9444" s="5">
        <f t="shared" si="804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806"/>
        <v>10</v>
      </c>
      <c r="S9444">
        <v>0.18</v>
      </c>
      <c r="T9444">
        <v>2.3E-3</v>
      </c>
      <c r="U9444">
        <f t="shared" si="807"/>
        <v>1.3799999999999999E-3</v>
      </c>
    </row>
    <row r="9445" spans="1:21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805"/>
        <v>5270</v>
      </c>
      <c r="J9445" s="5">
        <v>1</v>
      </c>
      <c r="K9445" s="5">
        <f t="shared" si="803"/>
        <v>18896000</v>
      </c>
      <c r="L9445" s="5">
        <v>1</v>
      </c>
      <c r="M9445" s="5">
        <f t="shared" si="804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806"/>
        <v>10</v>
      </c>
      <c r="S9445">
        <v>0.18</v>
      </c>
      <c r="T9445">
        <v>2.3E-3</v>
      </c>
      <c r="U9445">
        <f t="shared" si="807"/>
        <v>1.3799999999999999E-3</v>
      </c>
    </row>
    <row r="9446" spans="1:21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805"/>
        <v>5270</v>
      </c>
      <c r="J9446" s="5">
        <v>1</v>
      </c>
      <c r="K9446" s="5">
        <f t="shared" si="803"/>
        <v>18898000</v>
      </c>
      <c r="L9446" s="5">
        <v>1</v>
      </c>
      <c r="M9446" s="5">
        <f t="shared" si="804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806"/>
        <v>10</v>
      </c>
      <c r="S9446">
        <v>0.18</v>
      </c>
      <c r="T9446">
        <v>2.3E-3</v>
      </c>
      <c r="U9446">
        <f t="shared" si="807"/>
        <v>1.3799999999999999E-3</v>
      </c>
    </row>
    <row r="9447" spans="1:21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805"/>
        <v>5270</v>
      </c>
      <c r="J9447" s="5">
        <v>1</v>
      </c>
      <c r="K9447" s="5">
        <f t="shared" si="803"/>
        <v>18900000</v>
      </c>
      <c r="L9447" s="5">
        <v>1</v>
      </c>
      <c r="M9447" s="5">
        <f t="shared" si="804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806"/>
        <v>10</v>
      </c>
      <c r="S9447">
        <v>0.18</v>
      </c>
      <c r="T9447">
        <v>2.3E-3</v>
      </c>
      <c r="U9447">
        <f t="shared" si="807"/>
        <v>1.3799999999999999E-3</v>
      </c>
    </row>
    <row r="9448" spans="1:21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805"/>
        <v>5270</v>
      </c>
      <c r="J9448" s="5">
        <v>1</v>
      </c>
      <c r="K9448" s="5">
        <f t="shared" si="803"/>
        <v>18902000</v>
      </c>
      <c r="L9448" s="5">
        <v>1</v>
      </c>
      <c r="M9448" s="5">
        <f t="shared" si="804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806"/>
        <v>10</v>
      </c>
      <c r="S9448">
        <v>0.18</v>
      </c>
      <c r="T9448">
        <v>2.3E-3</v>
      </c>
      <c r="U9448">
        <f t="shared" si="807"/>
        <v>1.3799999999999999E-3</v>
      </c>
    </row>
    <row r="9449" spans="1:21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805"/>
        <v>5270</v>
      </c>
      <c r="J9449" s="5">
        <v>1</v>
      </c>
      <c r="K9449" s="5">
        <f t="shared" si="803"/>
        <v>18904000</v>
      </c>
      <c r="L9449" s="5">
        <v>1</v>
      </c>
      <c r="M9449" s="5">
        <f t="shared" si="804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806"/>
        <v>10</v>
      </c>
      <c r="S9449">
        <v>0.18</v>
      </c>
      <c r="T9449">
        <v>2.3E-3</v>
      </c>
      <c r="U9449">
        <f t="shared" si="807"/>
        <v>1.3799999999999999E-3</v>
      </c>
    </row>
    <row r="9450" spans="1:21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805"/>
        <v>5270</v>
      </c>
      <c r="J9450" s="5">
        <v>1</v>
      </c>
      <c r="K9450" s="5">
        <f t="shared" si="803"/>
        <v>18906000</v>
      </c>
      <c r="L9450" s="5">
        <v>1</v>
      </c>
      <c r="M9450" s="5">
        <f t="shared" si="804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806"/>
        <v>10</v>
      </c>
      <c r="S9450">
        <v>0.18</v>
      </c>
      <c r="T9450">
        <v>2.3E-3</v>
      </c>
      <c r="U9450">
        <f t="shared" si="807"/>
        <v>1.3799999999999999E-3</v>
      </c>
    </row>
    <row r="9451" spans="1:21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805"/>
        <v>5270</v>
      </c>
      <c r="J9451" s="5">
        <v>1</v>
      </c>
      <c r="K9451" s="5">
        <f t="shared" si="803"/>
        <v>18908000</v>
      </c>
      <c r="L9451" s="5">
        <v>1</v>
      </c>
      <c r="M9451" s="5">
        <f t="shared" si="804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806"/>
        <v>10</v>
      </c>
      <c r="S9451">
        <v>0.18</v>
      </c>
      <c r="T9451">
        <v>2.3E-3</v>
      </c>
      <c r="U9451">
        <f t="shared" si="807"/>
        <v>1.3799999999999999E-3</v>
      </c>
    </row>
    <row r="9452" spans="1:21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805"/>
        <v>5270</v>
      </c>
      <c r="J9452" s="5">
        <v>1</v>
      </c>
      <c r="K9452" s="5">
        <f t="shared" si="803"/>
        <v>18910000</v>
      </c>
      <c r="L9452" s="5">
        <v>1</v>
      </c>
      <c r="M9452" s="5">
        <f t="shared" si="804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806"/>
        <v>10</v>
      </c>
      <c r="S9452">
        <v>0.18</v>
      </c>
      <c r="T9452">
        <v>2.3E-3</v>
      </c>
      <c r="U9452">
        <f t="shared" si="807"/>
        <v>1.3799999999999999E-3</v>
      </c>
    </row>
    <row r="9453" spans="1:21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805"/>
        <v>5280</v>
      </c>
      <c r="I9453" s="1"/>
      <c r="J9453" s="1">
        <v>1</v>
      </c>
      <c r="K9453" s="1">
        <f t="shared" si="803"/>
        <v>18912000</v>
      </c>
      <c r="L9453" s="1">
        <v>1</v>
      </c>
      <c r="M9453" s="1">
        <f t="shared" si="804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806"/>
        <v>10</v>
      </c>
      <c r="S9453">
        <v>0.18</v>
      </c>
      <c r="T9453">
        <v>2.3E-3</v>
      </c>
      <c r="U9453">
        <f t="shared" si="807"/>
        <v>1.3799999999999999E-3</v>
      </c>
    </row>
    <row r="9454" spans="1:21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805"/>
        <v>5280</v>
      </c>
      <c r="I9454" s="1"/>
      <c r="J9454" s="1">
        <v>1</v>
      </c>
      <c r="K9454" s="1">
        <f t="shared" si="803"/>
        <v>18914000</v>
      </c>
      <c r="L9454" s="1">
        <v>1</v>
      </c>
      <c r="M9454" s="1">
        <f t="shared" si="804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806"/>
        <v>10</v>
      </c>
      <c r="S9454">
        <v>0.18</v>
      </c>
      <c r="T9454">
        <v>2.3E-3</v>
      </c>
      <c r="U9454">
        <f t="shared" si="807"/>
        <v>1.3799999999999999E-3</v>
      </c>
    </row>
    <row r="9455" spans="1:21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805"/>
        <v>5280</v>
      </c>
      <c r="I9455" s="1"/>
      <c r="J9455" s="1">
        <v>1</v>
      </c>
      <c r="K9455" s="1">
        <f t="shared" si="803"/>
        <v>18916000</v>
      </c>
      <c r="L9455" s="1">
        <v>1</v>
      </c>
      <c r="M9455" s="1">
        <f t="shared" si="804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806"/>
        <v>10</v>
      </c>
      <c r="S9455">
        <v>0.18</v>
      </c>
      <c r="T9455">
        <v>2.3E-3</v>
      </c>
      <c r="U9455">
        <f t="shared" si="807"/>
        <v>1.3799999999999999E-3</v>
      </c>
    </row>
    <row r="9456" spans="1:21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805"/>
        <v>5280</v>
      </c>
      <c r="I9456" s="1"/>
      <c r="J9456" s="1">
        <v>1</v>
      </c>
      <c r="K9456" s="1">
        <f t="shared" si="803"/>
        <v>18918000</v>
      </c>
      <c r="L9456" s="1">
        <v>1</v>
      </c>
      <c r="M9456" s="1">
        <f t="shared" si="804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806"/>
        <v>10</v>
      </c>
      <c r="S9456">
        <v>0.18</v>
      </c>
      <c r="T9456">
        <v>2.3E-3</v>
      </c>
      <c r="U9456">
        <f t="shared" si="807"/>
        <v>1.3799999999999999E-3</v>
      </c>
    </row>
    <row r="9457" spans="1:21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805"/>
        <v>5280</v>
      </c>
      <c r="I9457" s="1"/>
      <c r="J9457" s="1">
        <v>1</v>
      </c>
      <c r="K9457" s="1">
        <f t="shared" si="803"/>
        <v>18920000</v>
      </c>
      <c r="L9457" s="1">
        <v>1</v>
      </c>
      <c r="M9457" s="1">
        <f t="shared" si="804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806"/>
        <v>10</v>
      </c>
      <c r="S9457">
        <v>0.18</v>
      </c>
      <c r="T9457">
        <v>2.3E-3</v>
      </c>
      <c r="U9457">
        <f t="shared" si="807"/>
        <v>1.3799999999999999E-3</v>
      </c>
    </row>
    <row r="9458" spans="1:21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805"/>
        <v>5280</v>
      </c>
      <c r="I9458" s="1"/>
      <c r="J9458" s="1">
        <v>1</v>
      </c>
      <c r="K9458" s="1">
        <f t="shared" si="803"/>
        <v>18922000</v>
      </c>
      <c r="L9458" s="1">
        <v>1</v>
      </c>
      <c r="M9458" s="1">
        <f t="shared" si="804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806"/>
        <v>10</v>
      </c>
      <c r="S9458">
        <v>0.18</v>
      </c>
      <c r="T9458">
        <v>2.3E-3</v>
      </c>
      <c r="U9458">
        <f t="shared" si="807"/>
        <v>1.3799999999999999E-3</v>
      </c>
    </row>
    <row r="9459" spans="1:21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805"/>
        <v>5280</v>
      </c>
      <c r="I9459" s="1"/>
      <c r="J9459" s="1">
        <v>1</v>
      </c>
      <c r="K9459" s="1">
        <f t="shared" si="803"/>
        <v>18924000</v>
      </c>
      <c r="L9459" s="1">
        <v>1</v>
      </c>
      <c r="M9459" s="1">
        <f t="shared" si="804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806"/>
        <v>10</v>
      </c>
      <c r="S9459">
        <v>0.18</v>
      </c>
      <c r="T9459">
        <v>2.3E-3</v>
      </c>
      <c r="U9459">
        <f t="shared" si="807"/>
        <v>1.3799999999999999E-3</v>
      </c>
    </row>
    <row r="9460" spans="1:21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805"/>
        <v>5280</v>
      </c>
      <c r="I9460" s="1"/>
      <c r="J9460" s="1">
        <v>1</v>
      </c>
      <c r="K9460" s="1">
        <f t="shared" si="803"/>
        <v>18926000</v>
      </c>
      <c r="L9460" s="1">
        <v>1</v>
      </c>
      <c r="M9460" s="1">
        <f t="shared" si="804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806"/>
        <v>10</v>
      </c>
      <c r="S9460">
        <v>0.18</v>
      </c>
      <c r="T9460">
        <v>2.3E-3</v>
      </c>
      <c r="U9460">
        <f t="shared" si="807"/>
        <v>1.3799999999999999E-3</v>
      </c>
    </row>
    <row r="9461" spans="1:21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805"/>
        <v>5280</v>
      </c>
      <c r="I9461" s="1"/>
      <c r="J9461" s="1">
        <v>1</v>
      </c>
      <c r="K9461" s="1">
        <f t="shared" si="803"/>
        <v>18928000</v>
      </c>
      <c r="L9461" s="1">
        <v>1</v>
      </c>
      <c r="M9461" s="1">
        <f t="shared" si="804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806"/>
        <v>10</v>
      </c>
      <c r="S9461">
        <v>0.18</v>
      </c>
      <c r="T9461">
        <v>2.3E-3</v>
      </c>
      <c r="U9461">
        <f t="shared" si="807"/>
        <v>1.3799999999999999E-3</v>
      </c>
    </row>
    <row r="9462" spans="1:21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805"/>
        <v>5280</v>
      </c>
      <c r="I9462" s="1"/>
      <c r="J9462" s="1">
        <v>1</v>
      </c>
      <c r="K9462" s="1">
        <f t="shared" si="803"/>
        <v>18930000</v>
      </c>
      <c r="L9462" s="1">
        <v>1</v>
      </c>
      <c r="M9462" s="1">
        <f t="shared" si="804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806"/>
        <v>10</v>
      </c>
      <c r="S9462">
        <v>0.18</v>
      </c>
      <c r="T9462">
        <v>2.3E-3</v>
      </c>
      <c r="U9462">
        <f t="shared" si="807"/>
        <v>1.3799999999999999E-3</v>
      </c>
    </row>
    <row r="9463" spans="1:21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805"/>
        <v>5280</v>
      </c>
      <c r="I9463" s="1"/>
      <c r="J9463" s="1">
        <v>1</v>
      </c>
      <c r="K9463" s="1">
        <f t="shared" si="803"/>
        <v>18932000</v>
      </c>
      <c r="L9463" s="1">
        <v>1</v>
      </c>
      <c r="M9463" s="1">
        <f t="shared" si="804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806"/>
        <v>10</v>
      </c>
      <c r="S9463">
        <v>0.18</v>
      </c>
      <c r="T9463">
        <v>2.3E-3</v>
      </c>
      <c r="U9463">
        <f t="shared" si="807"/>
        <v>1.3799999999999999E-3</v>
      </c>
    </row>
    <row r="9464" spans="1:21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805"/>
        <v>5280</v>
      </c>
      <c r="I9464" s="1"/>
      <c r="J9464" s="1">
        <v>1</v>
      </c>
      <c r="K9464" s="1">
        <f t="shared" si="803"/>
        <v>18934000</v>
      </c>
      <c r="L9464" s="1">
        <v>1</v>
      </c>
      <c r="M9464" s="1">
        <f t="shared" si="804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806"/>
        <v>10</v>
      </c>
      <c r="S9464">
        <v>0.18</v>
      </c>
      <c r="T9464">
        <v>2.3E-3</v>
      </c>
      <c r="U9464">
        <f t="shared" si="807"/>
        <v>1.3799999999999999E-3</v>
      </c>
    </row>
    <row r="9465" spans="1:21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805"/>
        <v>5280</v>
      </c>
      <c r="I9465" s="1"/>
      <c r="J9465" s="1">
        <v>1</v>
      </c>
      <c r="K9465" s="1">
        <f t="shared" si="803"/>
        <v>18936000</v>
      </c>
      <c r="L9465" s="1">
        <v>1</v>
      </c>
      <c r="M9465" s="1">
        <f t="shared" si="804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806"/>
        <v>10</v>
      </c>
      <c r="S9465">
        <v>0.18</v>
      </c>
      <c r="T9465">
        <v>2.3E-3</v>
      </c>
      <c r="U9465">
        <f t="shared" si="807"/>
        <v>1.3799999999999999E-3</v>
      </c>
    </row>
    <row r="9466" spans="1:21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805"/>
        <v>5280</v>
      </c>
      <c r="I9466" s="1"/>
      <c r="J9466" s="1">
        <v>1</v>
      </c>
      <c r="K9466" s="1">
        <f t="shared" si="803"/>
        <v>18938000</v>
      </c>
      <c r="L9466" s="1">
        <v>1</v>
      </c>
      <c r="M9466" s="1">
        <f t="shared" si="804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806"/>
        <v>10</v>
      </c>
      <c r="S9466">
        <v>0.18</v>
      </c>
      <c r="T9466">
        <v>2.3E-3</v>
      </c>
      <c r="U9466">
        <f t="shared" si="807"/>
        <v>1.3799999999999999E-3</v>
      </c>
    </row>
    <row r="9467" spans="1:21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805"/>
        <v>5280</v>
      </c>
      <c r="I9467" s="1"/>
      <c r="J9467" s="1">
        <v>1</v>
      </c>
      <c r="K9467" s="1">
        <f t="shared" ref="K9467:K9530" si="808">10000+A9467*2000</f>
        <v>18940000</v>
      </c>
      <c r="L9467" s="1">
        <v>1</v>
      </c>
      <c r="M9467" s="1">
        <f t="shared" ref="M9467:M9530" si="809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806"/>
        <v>10</v>
      </c>
      <c r="S9467">
        <v>0.18</v>
      </c>
      <c r="T9467">
        <v>2.3E-3</v>
      </c>
      <c r="U9467">
        <f t="shared" si="807"/>
        <v>1.3799999999999999E-3</v>
      </c>
    </row>
    <row r="9468" spans="1:21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810">ROUNDDOWN(A9467/50*20+1500,-1)</f>
        <v>5280</v>
      </c>
      <c r="I9468" s="1"/>
      <c r="J9468" s="1">
        <v>1</v>
      </c>
      <c r="K9468" s="1">
        <f t="shared" si="808"/>
        <v>18942000</v>
      </c>
      <c r="L9468" s="1">
        <v>1</v>
      </c>
      <c r="M9468" s="1">
        <f t="shared" si="809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806"/>
        <v>10</v>
      </c>
      <c r="S9468">
        <v>0.18</v>
      </c>
      <c r="T9468">
        <v>2.3E-3</v>
      </c>
      <c r="U9468">
        <f t="shared" si="807"/>
        <v>1.3799999999999999E-3</v>
      </c>
    </row>
    <row r="9469" spans="1:21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810"/>
        <v>5280</v>
      </c>
      <c r="I9469" s="1"/>
      <c r="J9469" s="1">
        <v>1</v>
      </c>
      <c r="K9469" s="1">
        <f t="shared" si="808"/>
        <v>18944000</v>
      </c>
      <c r="L9469" s="1">
        <v>1</v>
      </c>
      <c r="M9469" s="1">
        <f t="shared" si="809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806"/>
        <v>10</v>
      </c>
      <c r="S9469">
        <v>0.18</v>
      </c>
      <c r="T9469">
        <v>2.3E-3</v>
      </c>
      <c r="U9469">
        <f t="shared" si="807"/>
        <v>1.3799999999999999E-3</v>
      </c>
    </row>
    <row r="9470" spans="1:21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810"/>
        <v>5280</v>
      </c>
      <c r="I9470" s="1"/>
      <c r="J9470" s="1">
        <v>1</v>
      </c>
      <c r="K9470" s="1">
        <f t="shared" si="808"/>
        <v>18946000</v>
      </c>
      <c r="L9470" s="1">
        <v>1</v>
      </c>
      <c r="M9470" s="1">
        <f t="shared" si="809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806"/>
        <v>10</v>
      </c>
      <c r="S9470">
        <v>0.18</v>
      </c>
      <c r="T9470">
        <v>2.3E-3</v>
      </c>
      <c r="U9470">
        <f t="shared" si="807"/>
        <v>1.3799999999999999E-3</v>
      </c>
    </row>
    <row r="9471" spans="1:21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810"/>
        <v>5280</v>
      </c>
      <c r="I9471" s="1"/>
      <c r="J9471" s="1">
        <v>1</v>
      </c>
      <c r="K9471" s="1">
        <f t="shared" si="808"/>
        <v>18948000</v>
      </c>
      <c r="L9471" s="1">
        <v>1</v>
      </c>
      <c r="M9471" s="1">
        <f t="shared" si="809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806"/>
        <v>10</v>
      </c>
      <c r="S9471">
        <v>0.18</v>
      </c>
      <c r="T9471">
        <v>2.3E-3</v>
      </c>
      <c r="U9471">
        <f t="shared" si="807"/>
        <v>1.3799999999999999E-3</v>
      </c>
    </row>
    <row r="9472" spans="1:21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810"/>
        <v>5280</v>
      </c>
      <c r="I9472" s="1"/>
      <c r="J9472" s="1">
        <v>1</v>
      </c>
      <c r="K9472" s="1">
        <f t="shared" si="808"/>
        <v>18950000</v>
      </c>
      <c r="L9472" s="1">
        <v>1</v>
      </c>
      <c r="M9472" s="1">
        <f t="shared" si="809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806"/>
        <v>10</v>
      </c>
      <c r="S9472">
        <v>0.18</v>
      </c>
      <c r="T9472">
        <v>2.3E-3</v>
      </c>
      <c r="U9472">
        <f t="shared" si="807"/>
        <v>1.3799999999999999E-3</v>
      </c>
    </row>
    <row r="9473" spans="1:21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810"/>
        <v>5280</v>
      </c>
      <c r="I9473" s="1"/>
      <c r="J9473" s="1">
        <v>1</v>
      </c>
      <c r="K9473" s="1">
        <f t="shared" si="808"/>
        <v>18952000</v>
      </c>
      <c r="L9473" s="1">
        <v>1</v>
      </c>
      <c r="M9473" s="1">
        <f t="shared" si="809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806"/>
        <v>10</v>
      </c>
      <c r="S9473">
        <v>0.18</v>
      </c>
      <c r="T9473">
        <v>2.3E-3</v>
      </c>
      <c r="U9473">
        <f t="shared" si="807"/>
        <v>1.3799999999999999E-3</v>
      </c>
    </row>
    <row r="9474" spans="1:21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810"/>
        <v>5280</v>
      </c>
      <c r="I9474" s="1"/>
      <c r="J9474" s="1">
        <v>1</v>
      </c>
      <c r="K9474" s="1">
        <f t="shared" si="808"/>
        <v>18954000</v>
      </c>
      <c r="L9474" s="1">
        <v>1</v>
      </c>
      <c r="M9474" s="1">
        <f t="shared" si="809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806"/>
        <v>10</v>
      </c>
      <c r="S9474">
        <v>0.18</v>
      </c>
      <c r="T9474">
        <v>2.3E-3</v>
      </c>
      <c r="U9474">
        <f t="shared" si="807"/>
        <v>1.3799999999999999E-3</v>
      </c>
    </row>
    <row r="9475" spans="1:21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810"/>
        <v>5280</v>
      </c>
      <c r="I9475" s="1"/>
      <c r="J9475" s="1">
        <v>1</v>
      </c>
      <c r="K9475" s="1">
        <f t="shared" si="808"/>
        <v>18956000</v>
      </c>
      <c r="L9475" s="1">
        <v>1</v>
      </c>
      <c r="M9475" s="1">
        <f t="shared" si="809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811">QUOTIENT(A9475,1000)+1</f>
        <v>10</v>
      </c>
      <c r="S9475">
        <v>0.18</v>
      </c>
      <c r="T9475">
        <v>2.3E-3</v>
      </c>
      <c r="U9475">
        <f t="shared" si="807"/>
        <v>1.3799999999999999E-3</v>
      </c>
    </row>
    <row r="9476" spans="1:21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810"/>
        <v>5280</v>
      </c>
      <c r="I9476" s="1"/>
      <c r="J9476" s="1">
        <v>1</v>
      </c>
      <c r="K9476" s="1">
        <f t="shared" si="808"/>
        <v>18958000</v>
      </c>
      <c r="L9476" s="1">
        <v>1</v>
      </c>
      <c r="M9476" s="1">
        <f t="shared" si="809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811"/>
        <v>10</v>
      </c>
      <c r="S9476">
        <v>0.18</v>
      </c>
      <c r="T9476">
        <v>2.3E-3</v>
      </c>
      <c r="U9476">
        <f t="shared" ref="U9476:U9539" si="812">T9476*0.6</f>
        <v>1.3799999999999999E-3</v>
      </c>
    </row>
    <row r="9477" spans="1:21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810"/>
        <v>5280</v>
      </c>
      <c r="I9477" s="1"/>
      <c r="J9477" s="1">
        <v>1</v>
      </c>
      <c r="K9477" s="1">
        <f t="shared" si="808"/>
        <v>18960000</v>
      </c>
      <c r="L9477" s="1">
        <v>1</v>
      </c>
      <c r="M9477" s="1">
        <f t="shared" si="809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811"/>
        <v>10</v>
      </c>
      <c r="S9477">
        <v>0.18</v>
      </c>
      <c r="T9477">
        <v>2.3E-3</v>
      </c>
      <c r="U9477">
        <f t="shared" si="812"/>
        <v>1.3799999999999999E-3</v>
      </c>
    </row>
    <row r="9478" spans="1:21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810"/>
        <v>5290</v>
      </c>
      <c r="I9478" s="1"/>
      <c r="J9478" s="1">
        <v>1</v>
      </c>
      <c r="K9478" s="1">
        <f t="shared" si="808"/>
        <v>18962000</v>
      </c>
      <c r="L9478" s="1">
        <v>1</v>
      </c>
      <c r="M9478" s="1">
        <f t="shared" si="809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811"/>
        <v>10</v>
      </c>
      <c r="S9478">
        <v>0.18</v>
      </c>
      <c r="T9478">
        <v>2.3E-3</v>
      </c>
      <c r="U9478">
        <f t="shared" si="812"/>
        <v>1.3799999999999999E-3</v>
      </c>
    </row>
    <row r="9479" spans="1:21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810"/>
        <v>5290</v>
      </c>
      <c r="I9479" s="1"/>
      <c r="J9479" s="1">
        <v>1</v>
      </c>
      <c r="K9479" s="1">
        <f t="shared" si="808"/>
        <v>18964000</v>
      </c>
      <c r="L9479" s="1">
        <v>1</v>
      </c>
      <c r="M9479" s="1">
        <f t="shared" si="809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811"/>
        <v>10</v>
      </c>
      <c r="S9479">
        <v>0.18</v>
      </c>
      <c r="T9479">
        <v>2.3E-3</v>
      </c>
      <c r="U9479">
        <f t="shared" si="812"/>
        <v>1.3799999999999999E-3</v>
      </c>
    </row>
    <row r="9480" spans="1:21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810"/>
        <v>5290</v>
      </c>
      <c r="I9480" s="1"/>
      <c r="J9480" s="1">
        <v>1</v>
      </c>
      <c r="K9480" s="1">
        <f t="shared" si="808"/>
        <v>18966000</v>
      </c>
      <c r="L9480" s="1">
        <v>1</v>
      </c>
      <c r="M9480" s="1">
        <f t="shared" si="809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811"/>
        <v>10</v>
      </c>
      <c r="S9480">
        <v>0.18</v>
      </c>
      <c r="T9480">
        <v>2.3E-3</v>
      </c>
      <c r="U9480">
        <f t="shared" si="812"/>
        <v>1.3799999999999999E-3</v>
      </c>
    </row>
    <row r="9481" spans="1:21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810"/>
        <v>5290</v>
      </c>
      <c r="I9481" s="1"/>
      <c r="J9481" s="1">
        <v>1</v>
      </c>
      <c r="K9481" s="1">
        <f t="shared" si="808"/>
        <v>18968000</v>
      </c>
      <c r="L9481" s="1">
        <v>1</v>
      </c>
      <c r="M9481" s="1">
        <f t="shared" si="809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811"/>
        <v>10</v>
      </c>
      <c r="S9481">
        <v>0.18</v>
      </c>
      <c r="T9481">
        <v>2.3E-3</v>
      </c>
      <c r="U9481">
        <f t="shared" si="812"/>
        <v>1.3799999999999999E-3</v>
      </c>
    </row>
    <row r="9482" spans="1:21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810"/>
        <v>5290</v>
      </c>
      <c r="I9482" s="1"/>
      <c r="J9482" s="1">
        <v>1</v>
      </c>
      <c r="K9482" s="1">
        <f t="shared" si="808"/>
        <v>18970000</v>
      </c>
      <c r="L9482" s="1">
        <v>1</v>
      </c>
      <c r="M9482" s="1">
        <f t="shared" si="809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811"/>
        <v>10</v>
      </c>
      <c r="S9482">
        <v>0.18</v>
      </c>
      <c r="T9482">
        <v>2.3E-3</v>
      </c>
      <c r="U9482">
        <f t="shared" si="812"/>
        <v>1.3799999999999999E-3</v>
      </c>
    </row>
    <row r="9483" spans="1:21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810"/>
        <v>5290</v>
      </c>
      <c r="I9483" s="1"/>
      <c r="J9483" s="1">
        <v>1</v>
      </c>
      <c r="K9483" s="1">
        <f t="shared" si="808"/>
        <v>18972000</v>
      </c>
      <c r="L9483" s="1">
        <v>1</v>
      </c>
      <c r="M9483" s="1">
        <f t="shared" si="809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811"/>
        <v>10</v>
      </c>
      <c r="S9483">
        <v>0.18</v>
      </c>
      <c r="T9483">
        <v>2.3E-3</v>
      </c>
      <c r="U9483">
        <f t="shared" si="812"/>
        <v>1.3799999999999999E-3</v>
      </c>
    </row>
    <row r="9484" spans="1:21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810"/>
        <v>5290</v>
      </c>
      <c r="I9484" s="1"/>
      <c r="J9484" s="1">
        <v>1</v>
      </c>
      <c r="K9484" s="1">
        <f t="shared" si="808"/>
        <v>18974000</v>
      </c>
      <c r="L9484" s="1">
        <v>1</v>
      </c>
      <c r="M9484" s="1">
        <f t="shared" si="809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811"/>
        <v>10</v>
      </c>
      <c r="S9484">
        <v>0.18</v>
      </c>
      <c r="T9484">
        <v>2.3E-3</v>
      </c>
      <c r="U9484">
        <f t="shared" si="812"/>
        <v>1.3799999999999999E-3</v>
      </c>
    </row>
    <row r="9485" spans="1:21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810"/>
        <v>5290</v>
      </c>
      <c r="I9485" s="1"/>
      <c r="J9485" s="1">
        <v>1</v>
      </c>
      <c r="K9485" s="1">
        <f t="shared" si="808"/>
        <v>18976000</v>
      </c>
      <c r="L9485" s="1">
        <v>1</v>
      </c>
      <c r="M9485" s="1">
        <f t="shared" si="809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811"/>
        <v>10</v>
      </c>
      <c r="S9485">
        <v>0.18</v>
      </c>
      <c r="T9485">
        <v>2.3E-3</v>
      </c>
      <c r="U9485">
        <f t="shared" si="812"/>
        <v>1.3799999999999999E-3</v>
      </c>
    </row>
    <row r="9486" spans="1:21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810"/>
        <v>5290</v>
      </c>
      <c r="I9486" s="1"/>
      <c r="J9486" s="1">
        <v>1</v>
      </c>
      <c r="K9486" s="1">
        <f t="shared" si="808"/>
        <v>18978000</v>
      </c>
      <c r="L9486" s="1">
        <v>1</v>
      </c>
      <c r="M9486" s="1">
        <f t="shared" si="809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811"/>
        <v>10</v>
      </c>
      <c r="S9486">
        <v>0.18</v>
      </c>
      <c r="T9486">
        <v>2.3E-3</v>
      </c>
      <c r="U9486">
        <f t="shared" si="812"/>
        <v>1.3799999999999999E-3</v>
      </c>
    </row>
    <row r="9487" spans="1:21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810"/>
        <v>5290</v>
      </c>
      <c r="I9487" s="1"/>
      <c r="J9487" s="1">
        <v>1</v>
      </c>
      <c r="K9487" s="1">
        <f t="shared" si="808"/>
        <v>18980000</v>
      </c>
      <c r="L9487" s="1">
        <v>1</v>
      </c>
      <c r="M9487" s="1">
        <f t="shared" si="809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811"/>
        <v>10</v>
      </c>
      <c r="S9487">
        <v>0.18</v>
      </c>
      <c r="T9487">
        <v>2.3E-3</v>
      </c>
      <c r="U9487">
        <f t="shared" si="812"/>
        <v>1.3799999999999999E-3</v>
      </c>
    </row>
    <row r="9488" spans="1:21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810"/>
        <v>5290</v>
      </c>
      <c r="I9488" s="1"/>
      <c r="J9488" s="1">
        <v>1</v>
      </c>
      <c r="K9488" s="1">
        <f t="shared" si="808"/>
        <v>18982000</v>
      </c>
      <c r="L9488" s="1">
        <v>1</v>
      </c>
      <c r="M9488" s="1">
        <f t="shared" si="809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811"/>
        <v>10</v>
      </c>
      <c r="S9488">
        <v>0.18</v>
      </c>
      <c r="T9488">
        <v>2.3E-3</v>
      </c>
      <c r="U9488">
        <f t="shared" si="812"/>
        <v>1.3799999999999999E-3</v>
      </c>
    </row>
    <row r="9489" spans="1:21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810"/>
        <v>5290</v>
      </c>
      <c r="I9489" s="1"/>
      <c r="J9489" s="1">
        <v>1</v>
      </c>
      <c r="K9489" s="1">
        <f t="shared" si="808"/>
        <v>18984000</v>
      </c>
      <c r="L9489" s="1">
        <v>1</v>
      </c>
      <c r="M9489" s="1">
        <f t="shared" si="809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811"/>
        <v>10</v>
      </c>
      <c r="S9489">
        <v>0.18</v>
      </c>
      <c r="T9489">
        <v>2.3E-3</v>
      </c>
      <c r="U9489">
        <f t="shared" si="812"/>
        <v>1.3799999999999999E-3</v>
      </c>
    </row>
    <row r="9490" spans="1:21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810"/>
        <v>5290</v>
      </c>
      <c r="I9490" s="1"/>
      <c r="J9490" s="1">
        <v>1</v>
      </c>
      <c r="K9490" s="1">
        <f t="shared" si="808"/>
        <v>18986000</v>
      </c>
      <c r="L9490" s="1">
        <v>1</v>
      </c>
      <c r="M9490" s="1">
        <f t="shared" si="809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811"/>
        <v>10</v>
      </c>
      <c r="S9490">
        <v>0.18</v>
      </c>
      <c r="T9490">
        <v>2.3E-3</v>
      </c>
      <c r="U9490">
        <f t="shared" si="812"/>
        <v>1.3799999999999999E-3</v>
      </c>
    </row>
    <row r="9491" spans="1:21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810"/>
        <v>5290</v>
      </c>
      <c r="I9491" s="1"/>
      <c r="J9491" s="1">
        <v>1</v>
      </c>
      <c r="K9491" s="1">
        <f t="shared" si="808"/>
        <v>18988000</v>
      </c>
      <c r="L9491" s="1">
        <v>1</v>
      </c>
      <c r="M9491" s="1">
        <f t="shared" si="809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811"/>
        <v>10</v>
      </c>
      <c r="S9491">
        <v>0.18</v>
      </c>
      <c r="T9491">
        <v>2.3E-3</v>
      </c>
      <c r="U9491">
        <f t="shared" si="812"/>
        <v>1.3799999999999999E-3</v>
      </c>
    </row>
    <row r="9492" spans="1:21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810"/>
        <v>5290</v>
      </c>
      <c r="I9492" s="1"/>
      <c r="J9492" s="1">
        <v>1</v>
      </c>
      <c r="K9492" s="1">
        <f t="shared" si="808"/>
        <v>18990000</v>
      </c>
      <c r="L9492" s="1">
        <v>1</v>
      </c>
      <c r="M9492" s="1">
        <f t="shared" si="809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811"/>
        <v>10</v>
      </c>
      <c r="S9492">
        <v>0.18</v>
      </c>
      <c r="T9492">
        <v>2.3E-3</v>
      </c>
      <c r="U9492">
        <f t="shared" si="812"/>
        <v>1.3799999999999999E-3</v>
      </c>
    </row>
    <row r="9493" spans="1:21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810"/>
        <v>5290</v>
      </c>
      <c r="I9493" s="1"/>
      <c r="J9493" s="1">
        <v>1</v>
      </c>
      <c r="K9493" s="1">
        <f t="shared" si="808"/>
        <v>18992000</v>
      </c>
      <c r="L9493" s="1">
        <v>1</v>
      </c>
      <c r="M9493" s="1">
        <f t="shared" si="809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811"/>
        <v>10</v>
      </c>
      <c r="S9493">
        <v>0.18</v>
      </c>
      <c r="T9493">
        <v>2.3E-3</v>
      </c>
      <c r="U9493">
        <f t="shared" si="812"/>
        <v>1.3799999999999999E-3</v>
      </c>
    </row>
    <row r="9494" spans="1:21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810"/>
        <v>5290</v>
      </c>
      <c r="I9494" s="1"/>
      <c r="J9494" s="1">
        <v>1</v>
      </c>
      <c r="K9494" s="1">
        <f t="shared" si="808"/>
        <v>18994000</v>
      </c>
      <c r="L9494" s="1">
        <v>1</v>
      </c>
      <c r="M9494" s="1">
        <f t="shared" si="809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811"/>
        <v>10</v>
      </c>
      <c r="S9494">
        <v>0.18</v>
      </c>
      <c r="T9494">
        <v>2.3E-3</v>
      </c>
      <c r="U9494">
        <f t="shared" si="812"/>
        <v>1.3799999999999999E-3</v>
      </c>
    </row>
    <row r="9495" spans="1:21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810"/>
        <v>5290</v>
      </c>
      <c r="I9495" s="1"/>
      <c r="J9495" s="1">
        <v>1</v>
      </c>
      <c r="K9495" s="1">
        <f t="shared" si="808"/>
        <v>18996000</v>
      </c>
      <c r="L9495" s="1">
        <v>1</v>
      </c>
      <c r="M9495" s="1">
        <f t="shared" si="809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811"/>
        <v>10</v>
      </c>
      <c r="S9495">
        <v>0.18</v>
      </c>
      <c r="T9495">
        <v>2.3E-3</v>
      </c>
      <c r="U9495">
        <f t="shared" si="812"/>
        <v>1.3799999999999999E-3</v>
      </c>
    </row>
    <row r="9496" spans="1:21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810"/>
        <v>5290</v>
      </c>
      <c r="I9496" s="1"/>
      <c r="J9496" s="1">
        <v>1</v>
      </c>
      <c r="K9496" s="1">
        <f t="shared" si="808"/>
        <v>18998000</v>
      </c>
      <c r="L9496" s="1">
        <v>1</v>
      </c>
      <c r="M9496" s="1">
        <f t="shared" si="809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811"/>
        <v>10</v>
      </c>
      <c r="S9496">
        <v>0.18</v>
      </c>
      <c r="T9496">
        <v>2.3E-3</v>
      </c>
      <c r="U9496">
        <f t="shared" si="812"/>
        <v>1.3799999999999999E-3</v>
      </c>
    </row>
    <row r="9497" spans="1:21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810"/>
        <v>5290</v>
      </c>
      <c r="I9497" s="1"/>
      <c r="J9497" s="1">
        <v>1</v>
      </c>
      <c r="K9497" s="1">
        <f t="shared" si="808"/>
        <v>19000000</v>
      </c>
      <c r="L9497" s="1">
        <v>1</v>
      </c>
      <c r="M9497" s="1">
        <f t="shared" si="809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811"/>
        <v>10</v>
      </c>
      <c r="S9497">
        <v>0.18</v>
      </c>
      <c r="T9497">
        <v>2.3E-3</v>
      </c>
      <c r="U9497">
        <f t="shared" si="812"/>
        <v>1.3799999999999999E-3</v>
      </c>
    </row>
    <row r="9498" spans="1:21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810"/>
        <v>5290</v>
      </c>
      <c r="I9498" s="1"/>
      <c r="J9498" s="1">
        <v>1</v>
      </c>
      <c r="K9498" s="1">
        <f t="shared" si="808"/>
        <v>19002000</v>
      </c>
      <c r="L9498" s="1">
        <v>1</v>
      </c>
      <c r="M9498" s="1">
        <f t="shared" si="809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811"/>
        <v>10</v>
      </c>
      <c r="S9498">
        <v>0.18</v>
      </c>
      <c r="T9498">
        <v>2.3E-3</v>
      </c>
      <c r="U9498">
        <f t="shared" si="812"/>
        <v>1.3799999999999999E-3</v>
      </c>
    </row>
    <row r="9499" spans="1:21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810"/>
        <v>5290</v>
      </c>
      <c r="I9499" s="1"/>
      <c r="J9499" s="1">
        <v>1</v>
      </c>
      <c r="K9499" s="1">
        <f t="shared" si="808"/>
        <v>19004000</v>
      </c>
      <c r="L9499" s="1">
        <v>1</v>
      </c>
      <c r="M9499" s="1">
        <f t="shared" si="809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811"/>
        <v>10</v>
      </c>
      <c r="S9499">
        <v>0.18</v>
      </c>
      <c r="T9499">
        <v>2.3E-3</v>
      </c>
      <c r="U9499">
        <f t="shared" si="812"/>
        <v>1.3799999999999999E-3</v>
      </c>
    </row>
    <row r="9500" spans="1:21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810"/>
        <v>5290</v>
      </c>
      <c r="I9500" s="1"/>
      <c r="J9500" s="1">
        <v>1</v>
      </c>
      <c r="K9500" s="1">
        <f t="shared" si="808"/>
        <v>19006000</v>
      </c>
      <c r="L9500" s="1">
        <v>1</v>
      </c>
      <c r="M9500" s="1">
        <f t="shared" si="809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811"/>
        <v>10</v>
      </c>
      <c r="S9500">
        <v>0.18</v>
      </c>
      <c r="T9500">
        <v>2.3E-3</v>
      </c>
      <c r="U9500">
        <f t="shared" si="812"/>
        <v>1.3799999999999999E-3</v>
      </c>
    </row>
    <row r="9501" spans="1:21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810"/>
        <v>5290</v>
      </c>
      <c r="I9501" s="1"/>
      <c r="J9501" s="1">
        <v>1</v>
      </c>
      <c r="K9501" s="1">
        <f t="shared" si="808"/>
        <v>19008000</v>
      </c>
      <c r="L9501" s="1">
        <v>1</v>
      </c>
      <c r="M9501" s="1">
        <f t="shared" si="809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811"/>
        <v>10</v>
      </c>
      <c r="S9501">
        <v>0.18</v>
      </c>
      <c r="T9501">
        <v>2.3E-3</v>
      </c>
      <c r="U9501">
        <f t="shared" si="812"/>
        <v>1.3799999999999999E-3</v>
      </c>
    </row>
    <row r="9502" spans="1:21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810"/>
        <v>5290</v>
      </c>
      <c r="I9502" s="1"/>
      <c r="J9502" s="1">
        <v>1</v>
      </c>
      <c r="K9502" s="1">
        <f t="shared" si="808"/>
        <v>19010000</v>
      </c>
      <c r="L9502" s="1">
        <v>1</v>
      </c>
      <c r="M9502" s="1">
        <f t="shared" si="809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811"/>
        <v>10</v>
      </c>
      <c r="S9502">
        <v>0.18</v>
      </c>
      <c r="T9502">
        <v>2.3E-3</v>
      </c>
      <c r="U9502">
        <f t="shared" si="812"/>
        <v>1.3799999999999999E-3</v>
      </c>
    </row>
    <row r="9503" spans="1:21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810"/>
        <v>5300</v>
      </c>
      <c r="J9503" s="5">
        <v>1</v>
      </c>
      <c r="K9503" s="5">
        <f t="shared" si="808"/>
        <v>19012000</v>
      </c>
      <c r="L9503" s="5">
        <v>1</v>
      </c>
      <c r="M9503" s="5">
        <f t="shared" si="809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811"/>
        <v>10</v>
      </c>
      <c r="S9503">
        <v>0.18</v>
      </c>
      <c r="T9503">
        <v>2.3E-3</v>
      </c>
      <c r="U9503">
        <f t="shared" si="812"/>
        <v>1.3799999999999999E-3</v>
      </c>
    </row>
    <row r="9504" spans="1:21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810"/>
        <v>5300</v>
      </c>
      <c r="J9504" s="5">
        <v>1</v>
      </c>
      <c r="K9504" s="5">
        <f t="shared" si="808"/>
        <v>19014000</v>
      </c>
      <c r="L9504" s="5">
        <v>1</v>
      </c>
      <c r="M9504" s="5">
        <f t="shared" si="809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811"/>
        <v>10</v>
      </c>
      <c r="S9504">
        <v>0.18</v>
      </c>
      <c r="T9504">
        <v>2.3E-3</v>
      </c>
      <c r="U9504">
        <f t="shared" si="812"/>
        <v>1.3799999999999999E-3</v>
      </c>
    </row>
    <row r="9505" spans="1:21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810"/>
        <v>5300</v>
      </c>
      <c r="J9505" s="5">
        <v>1</v>
      </c>
      <c r="K9505" s="5">
        <f t="shared" si="808"/>
        <v>19016000</v>
      </c>
      <c r="L9505" s="5">
        <v>1</v>
      </c>
      <c r="M9505" s="5">
        <f t="shared" si="809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811"/>
        <v>10</v>
      </c>
      <c r="S9505">
        <v>0.18</v>
      </c>
      <c r="T9505">
        <v>2.3E-3</v>
      </c>
      <c r="U9505">
        <f t="shared" si="812"/>
        <v>1.3799999999999999E-3</v>
      </c>
    </row>
    <row r="9506" spans="1:21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810"/>
        <v>5300</v>
      </c>
      <c r="J9506" s="5">
        <v>1</v>
      </c>
      <c r="K9506" s="5">
        <f t="shared" si="808"/>
        <v>19018000</v>
      </c>
      <c r="L9506" s="5">
        <v>1</v>
      </c>
      <c r="M9506" s="5">
        <f t="shared" si="809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811"/>
        <v>10</v>
      </c>
      <c r="S9506">
        <v>0.18</v>
      </c>
      <c r="T9506">
        <v>2.3E-3</v>
      </c>
      <c r="U9506">
        <f t="shared" si="812"/>
        <v>1.3799999999999999E-3</v>
      </c>
    </row>
    <row r="9507" spans="1:21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810"/>
        <v>5300</v>
      </c>
      <c r="J9507" s="5">
        <v>1</v>
      </c>
      <c r="K9507" s="5">
        <f t="shared" si="808"/>
        <v>19020000</v>
      </c>
      <c r="L9507" s="5">
        <v>1</v>
      </c>
      <c r="M9507" s="5">
        <f t="shared" si="809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811"/>
        <v>10</v>
      </c>
      <c r="S9507">
        <v>0.18</v>
      </c>
      <c r="T9507">
        <v>2.3E-3</v>
      </c>
      <c r="U9507">
        <f t="shared" si="812"/>
        <v>1.3799999999999999E-3</v>
      </c>
    </row>
    <row r="9508" spans="1:21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810"/>
        <v>5300</v>
      </c>
      <c r="J9508" s="5">
        <v>1</v>
      </c>
      <c r="K9508" s="5">
        <f t="shared" si="808"/>
        <v>19022000</v>
      </c>
      <c r="L9508" s="5">
        <v>1</v>
      </c>
      <c r="M9508" s="5">
        <f t="shared" si="809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811"/>
        <v>10</v>
      </c>
      <c r="S9508">
        <v>0.18</v>
      </c>
      <c r="T9508">
        <v>2.3E-3</v>
      </c>
      <c r="U9508">
        <f t="shared" si="812"/>
        <v>1.3799999999999999E-3</v>
      </c>
    </row>
    <row r="9509" spans="1:21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810"/>
        <v>5300</v>
      </c>
      <c r="J9509" s="5">
        <v>1</v>
      </c>
      <c r="K9509" s="5">
        <f t="shared" si="808"/>
        <v>19024000</v>
      </c>
      <c r="L9509" s="5">
        <v>1</v>
      </c>
      <c r="M9509" s="5">
        <f t="shared" si="809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811"/>
        <v>10</v>
      </c>
      <c r="S9509">
        <v>0.18</v>
      </c>
      <c r="T9509">
        <v>2.3E-3</v>
      </c>
      <c r="U9509">
        <f t="shared" si="812"/>
        <v>1.3799999999999999E-3</v>
      </c>
    </row>
    <row r="9510" spans="1:21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810"/>
        <v>5300</v>
      </c>
      <c r="J9510" s="5">
        <v>1</v>
      </c>
      <c r="K9510" s="5">
        <f t="shared" si="808"/>
        <v>19026000</v>
      </c>
      <c r="L9510" s="5">
        <v>1</v>
      </c>
      <c r="M9510" s="5">
        <f t="shared" si="809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811"/>
        <v>10</v>
      </c>
      <c r="S9510">
        <v>0.18</v>
      </c>
      <c r="T9510">
        <v>2.3E-3</v>
      </c>
      <c r="U9510">
        <f t="shared" si="812"/>
        <v>1.3799999999999999E-3</v>
      </c>
    </row>
    <row r="9511" spans="1:21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810"/>
        <v>5300</v>
      </c>
      <c r="J9511" s="5">
        <v>1</v>
      </c>
      <c r="K9511" s="5">
        <f t="shared" si="808"/>
        <v>19028000</v>
      </c>
      <c r="L9511" s="5">
        <v>1</v>
      </c>
      <c r="M9511" s="5">
        <f t="shared" si="809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811"/>
        <v>10</v>
      </c>
      <c r="S9511">
        <v>0.18</v>
      </c>
      <c r="T9511">
        <v>2.3E-3</v>
      </c>
      <c r="U9511">
        <f t="shared" si="812"/>
        <v>1.3799999999999999E-3</v>
      </c>
    </row>
    <row r="9512" spans="1:21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810"/>
        <v>5300</v>
      </c>
      <c r="J9512" s="5">
        <v>1</v>
      </c>
      <c r="K9512" s="5">
        <f t="shared" si="808"/>
        <v>19030000</v>
      </c>
      <c r="L9512" s="5">
        <v>1</v>
      </c>
      <c r="M9512" s="5">
        <f t="shared" si="809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811"/>
        <v>10</v>
      </c>
      <c r="S9512">
        <v>0.18</v>
      </c>
      <c r="T9512">
        <v>2.3E-3</v>
      </c>
      <c r="U9512">
        <f t="shared" si="812"/>
        <v>1.3799999999999999E-3</v>
      </c>
    </row>
    <row r="9513" spans="1:21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810"/>
        <v>5300</v>
      </c>
      <c r="J9513" s="5">
        <v>1</v>
      </c>
      <c r="K9513" s="5">
        <f t="shared" si="808"/>
        <v>19032000</v>
      </c>
      <c r="L9513" s="5">
        <v>1</v>
      </c>
      <c r="M9513" s="5">
        <f t="shared" si="809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811"/>
        <v>10</v>
      </c>
      <c r="S9513">
        <v>0.18</v>
      </c>
      <c r="T9513">
        <v>2.3E-3</v>
      </c>
      <c r="U9513">
        <f t="shared" si="812"/>
        <v>1.3799999999999999E-3</v>
      </c>
    </row>
    <row r="9514" spans="1:21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810"/>
        <v>5300</v>
      </c>
      <c r="J9514" s="5">
        <v>1</v>
      </c>
      <c r="K9514" s="5">
        <f t="shared" si="808"/>
        <v>19034000</v>
      </c>
      <c r="L9514" s="5">
        <v>1</v>
      </c>
      <c r="M9514" s="5">
        <f t="shared" si="809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811"/>
        <v>10</v>
      </c>
      <c r="S9514">
        <v>0.18</v>
      </c>
      <c r="T9514">
        <v>2.3E-3</v>
      </c>
      <c r="U9514">
        <f t="shared" si="812"/>
        <v>1.3799999999999999E-3</v>
      </c>
    </row>
    <row r="9515" spans="1:21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810"/>
        <v>5300</v>
      </c>
      <c r="J9515" s="5">
        <v>1</v>
      </c>
      <c r="K9515" s="5">
        <f t="shared" si="808"/>
        <v>19036000</v>
      </c>
      <c r="L9515" s="5">
        <v>1</v>
      </c>
      <c r="M9515" s="5">
        <f t="shared" si="809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811"/>
        <v>10</v>
      </c>
      <c r="S9515">
        <v>0.18</v>
      </c>
      <c r="T9515">
        <v>2.3E-3</v>
      </c>
      <c r="U9515">
        <f t="shared" si="812"/>
        <v>1.3799999999999999E-3</v>
      </c>
    </row>
    <row r="9516" spans="1:21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810"/>
        <v>5300</v>
      </c>
      <c r="J9516" s="5">
        <v>1</v>
      </c>
      <c r="K9516" s="5">
        <f t="shared" si="808"/>
        <v>19038000</v>
      </c>
      <c r="L9516" s="5">
        <v>1</v>
      </c>
      <c r="M9516" s="5">
        <f t="shared" si="809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811"/>
        <v>10</v>
      </c>
      <c r="S9516">
        <v>0.18</v>
      </c>
      <c r="T9516">
        <v>2.3E-3</v>
      </c>
      <c r="U9516">
        <f t="shared" si="812"/>
        <v>1.3799999999999999E-3</v>
      </c>
    </row>
    <row r="9517" spans="1:21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810"/>
        <v>5300</v>
      </c>
      <c r="J9517" s="5">
        <v>1</v>
      </c>
      <c r="K9517" s="5">
        <f t="shared" si="808"/>
        <v>19040000</v>
      </c>
      <c r="L9517" s="5">
        <v>1</v>
      </c>
      <c r="M9517" s="5">
        <f t="shared" si="809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811"/>
        <v>10</v>
      </c>
      <c r="S9517">
        <v>0.18</v>
      </c>
      <c r="T9517">
        <v>2.3E-3</v>
      </c>
      <c r="U9517">
        <f t="shared" si="812"/>
        <v>1.3799999999999999E-3</v>
      </c>
    </row>
    <row r="9518" spans="1:21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810"/>
        <v>5300</v>
      </c>
      <c r="J9518" s="5">
        <v>1</v>
      </c>
      <c r="K9518" s="5">
        <f t="shared" si="808"/>
        <v>19042000</v>
      </c>
      <c r="L9518" s="5">
        <v>1</v>
      </c>
      <c r="M9518" s="5">
        <f t="shared" si="809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811"/>
        <v>10</v>
      </c>
      <c r="S9518">
        <v>0.18</v>
      </c>
      <c r="T9518">
        <v>2.3E-3</v>
      </c>
      <c r="U9518">
        <f t="shared" si="812"/>
        <v>1.3799999999999999E-3</v>
      </c>
    </row>
    <row r="9519" spans="1:21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810"/>
        <v>5300</v>
      </c>
      <c r="J9519" s="5">
        <v>1</v>
      </c>
      <c r="K9519" s="5">
        <f t="shared" si="808"/>
        <v>19044000</v>
      </c>
      <c r="L9519" s="5">
        <v>1</v>
      </c>
      <c r="M9519" s="5">
        <f t="shared" si="809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811"/>
        <v>10</v>
      </c>
      <c r="S9519">
        <v>0.18</v>
      </c>
      <c r="T9519">
        <v>2.3E-3</v>
      </c>
      <c r="U9519">
        <f t="shared" si="812"/>
        <v>1.3799999999999999E-3</v>
      </c>
    </row>
    <row r="9520" spans="1:21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810"/>
        <v>5300</v>
      </c>
      <c r="J9520" s="5">
        <v>1</v>
      </c>
      <c r="K9520" s="5">
        <f t="shared" si="808"/>
        <v>19046000</v>
      </c>
      <c r="L9520" s="5">
        <v>1</v>
      </c>
      <c r="M9520" s="5">
        <f t="shared" si="809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811"/>
        <v>10</v>
      </c>
      <c r="S9520">
        <v>0.18</v>
      </c>
      <c r="T9520">
        <v>2.3E-3</v>
      </c>
      <c r="U9520">
        <f t="shared" si="812"/>
        <v>1.3799999999999999E-3</v>
      </c>
    </row>
    <row r="9521" spans="1:21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810"/>
        <v>5300</v>
      </c>
      <c r="J9521" s="5">
        <v>1</v>
      </c>
      <c r="K9521" s="5">
        <f t="shared" si="808"/>
        <v>19048000</v>
      </c>
      <c r="L9521" s="5">
        <v>1</v>
      </c>
      <c r="M9521" s="5">
        <f t="shared" si="809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811"/>
        <v>10</v>
      </c>
      <c r="S9521">
        <v>0.18</v>
      </c>
      <c r="T9521">
        <v>2.3E-3</v>
      </c>
      <c r="U9521">
        <f t="shared" si="812"/>
        <v>1.3799999999999999E-3</v>
      </c>
    </row>
    <row r="9522" spans="1:21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810"/>
        <v>5300</v>
      </c>
      <c r="J9522" s="5">
        <v>1</v>
      </c>
      <c r="K9522" s="5">
        <f t="shared" si="808"/>
        <v>19050000</v>
      </c>
      <c r="L9522" s="5">
        <v>1</v>
      </c>
      <c r="M9522" s="5">
        <f t="shared" si="809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811"/>
        <v>10</v>
      </c>
      <c r="S9522">
        <v>0.18</v>
      </c>
      <c r="T9522">
        <v>2.3E-3</v>
      </c>
      <c r="U9522">
        <f t="shared" si="812"/>
        <v>1.3799999999999999E-3</v>
      </c>
    </row>
    <row r="9523" spans="1:21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810"/>
        <v>5300</v>
      </c>
      <c r="J9523" s="5">
        <v>1</v>
      </c>
      <c r="K9523" s="5">
        <f t="shared" si="808"/>
        <v>19052000</v>
      </c>
      <c r="L9523" s="5">
        <v>1</v>
      </c>
      <c r="M9523" s="5">
        <f t="shared" si="809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811"/>
        <v>10</v>
      </c>
      <c r="S9523">
        <v>0.18</v>
      </c>
      <c r="T9523">
        <v>2.3E-3</v>
      </c>
      <c r="U9523">
        <f t="shared" si="812"/>
        <v>1.3799999999999999E-3</v>
      </c>
    </row>
    <row r="9524" spans="1:21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810"/>
        <v>5300</v>
      </c>
      <c r="J9524" s="5">
        <v>1</v>
      </c>
      <c r="K9524" s="5">
        <f t="shared" si="808"/>
        <v>19054000</v>
      </c>
      <c r="L9524" s="5">
        <v>1</v>
      </c>
      <c r="M9524" s="5">
        <f t="shared" si="809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811"/>
        <v>10</v>
      </c>
      <c r="S9524">
        <v>0.18</v>
      </c>
      <c r="T9524">
        <v>2.3E-3</v>
      </c>
      <c r="U9524">
        <f t="shared" si="812"/>
        <v>1.3799999999999999E-3</v>
      </c>
    </row>
    <row r="9525" spans="1:21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810"/>
        <v>5300</v>
      </c>
      <c r="J9525" s="5">
        <v>1</v>
      </c>
      <c r="K9525" s="5">
        <f t="shared" si="808"/>
        <v>19056000</v>
      </c>
      <c r="L9525" s="5">
        <v>1</v>
      </c>
      <c r="M9525" s="5">
        <f t="shared" si="809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811"/>
        <v>10</v>
      </c>
      <c r="S9525">
        <v>0.18</v>
      </c>
      <c r="T9525">
        <v>2.3E-3</v>
      </c>
      <c r="U9525">
        <f t="shared" si="812"/>
        <v>1.3799999999999999E-3</v>
      </c>
    </row>
    <row r="9526" spans="1:21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810"/>
        <v>5300</v>
      </c>
      <c r="J9526" s="5">
        <v>1</v>
      </c>
      <c r="K9526" s="5">
        <f t="shared" si="808"/>
        <v>19058000</v>
      </c>
      <c r="L9526" s="5">
        <v>1</v>
      </c>
      <c r="M9526" s="5">
        <f t="shared" si="809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811"/>
        <v>10</v>
      </c>
      <c r="S9526">
        <v>0.18</v>
      </c>
      <c r="T9526">
        <v>2.3E-3</v>
      </c>
      <c r="U9526">
        <f t="shared" si="812"/>
        <v>1.3799999999999999E-3</v>
      </c>
    </row>
    <row r="9527" spans="1:21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810"/>
        <v>5300</v>
      </c>
      <c r="J9527" s="5">
        <v>1</v>
      </c>
      <c r="K9527" s="5">
        <f t="shared" si="808"/>
        <v>19060000</v>
      </c>
      <c r="L9527" s="5">
        <v>1</v>
      </c>
      <c r="M9527" s="5">
        <f t="shared" si="809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811"/>
        <v>10</v>
      </c>
      <c r="S9527">
        <v>0.18</v>
      </c>
      <c r="T9527">
        <v>2.3E-3</v>
      </c>
      <c r="U9527">
        <f t="shared" si="812"/>
        <v>1.3799999999999999E-3</v>
      </c>
    </row>
    <row r="9528" spans="1:21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810"/>
        <v>5310</v>
      </c>
      <c r="J9528" s="5">
        <v>1</v>
      </c>
      <c r="K9528" s="5">
        <f t="shared" si="808"/>
        <v>19062000</v>
      </c>
      <c r="L9528" s="5">
        <v>1</v>
      </c>
      <c r="M9528" s="5">
        <f t="shared" si="809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811"/>
        <v>10</v>
      </c>
      <c r="S9528">
        <v>0.18</v>
      </c>
      <c r="T9528">
        <v>2.3E-3</v>
      </c>
      <c r="U9528">
        <f t="shared" si="812"/>
        <v>1.3799999999999999E-3</v>
      </c>
    </row>
    <row r="9529" spans="1:21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810"/>
        <v>5310</v>
      </c>
      <c r="J9529" s="5">
        <v>1</v>
      </c>
      <c r="K9529" s="5">
        <f t="shared" si="808"/>
        <v>19064000</v>
      </c>
      <c r="L9529" s="5">
        <v>1</v>
      </c>
      <c r="M9529" s="5">
        <f t="shared" si="809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811"/>
        <v>10</v>
      </c>
      <c r="S9529">
        <v>0.18</v>
      </c>
      <c r="T9529">
        <v>2.3E-3</v>
      </c>
      <c r="U9529">
        <f t="shared" si="812"/>
        <v>1.3799999999999999E-3</v>
      </c>
    </row>
    <row r="9530" spans="1:21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810"/>
        <v>5310</v>
      </c>
      <c r="J9530" s="5">
        <v>1</v>
      </c>
      <c r="K9530" s="5">
        <f t="shared" si="808"/>
        <v>19066000</v>
      </c>
      <c r="L9530" s="5">
        <v>1</v>
      </c>
      <c r="M9530" s="5">
        <f t="shared" si="809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811"/>
        <v>10</v>
      </c>
      <c r="S9530">
        <v>0.18</v>
      </c>
      <c r="T9530">
        <v>2.3E-3</v>
      </c>
      <c r="U9530">
        <f t="shared" si="812"/>
        <v>1.3799999999999999E-3</v>
      </c>
    </row>
    <row r="9531" spans="1:21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810"/>
        <v>5310</v>
      </c>
      <c r="J9531" s="5">
        <v>1</v>
      </c>
      <c r="K9531" s="5">
        <f t="shared" ref="K9531:K9594" si="813">10000+A9531*2000</f>
        <v>19068000</v>
      </c>
      <c r="L9531" s="5">
        <v>1</v>
      </c>
      <c r="M9531" s="5">
        <f t="shared" ref="M9531:M9594" si="814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811"/>
        <v>10</v>
      </c>
      <c r="S9531">
        <v>0.18</v>
      </c>
      <c r="T9531">
        <v>2.3E-3</v>
      </c>
      <c r="U9531">
        <f t="shared" si="812"/>
        <v>1.3799999999999999E-3</v>
      </c>
    </row>
    <row r="9532" spans="1:21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815">ROUNDDOWN(A9531/50*20+1500,-1)</f>
        <v>5310</v>
      </c>
      <c r="J9532" s="5">
        <v>1</v>
      </c>
      <c r="K9532" s="5">
        <f t="shared" si="813"/>
        <v>19070000</v>
      </c>
      <c r="L9532" s="5">
        <v>1</v>
      </c>
      <c r="M9532" s="5">
        <f t="shared" si="814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811"/>
        <v>10</v>
      </c>
      <c r="S9532">
        <v>0.18</v>
      </c>
      <c r="T9532">
        <v>2.3E-3</v>
      </c>
      <c r="U9532">
        <f t="shared" si="812"/>
        <v>1.3799999999999999E-3</v>
      </c>
    </row>
    <row r="9533" spans="1:21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815"/>
        <v>5310</v>
      </c>
      <c r="J9533" s="5">
        <v>1</v>
      </c>
      <c r="K9533" s="5">
        <f t="shared" si="813"/>
        <v>19072000</v>
      </c>
      <c r="L9533" s="5">
        <v>1</v>
      </c>
      <c r="M9533" s="5">
        <f t="shared" si="814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811"/>
        <v>10</v>
      </c>
      <c r="S9533">
        <v>0.18</v>
      </c>
      <c r="T9533">
        <v>2.3E-3</v>
      </c>
      <c r="U9533">
        <f t="shared" si="812"/>
        <v>1.3799999999999999E-3</v>
      </c>
    </row>
    <row r="9534" spans="1:21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815"/>
        <v>5310</v>
      </c>
      <c r="J9534" s="5">
        <v>1</v>
      </c>
      <c r="K9534" s="5">
        <f t="shared" si="813"/>
        <v>19074000</v>
      </c>
      <c r="L9534" s="5">
        <v>1</v>
      </c>
      <c r="M9534" s="5">
        <f t="shared" si="814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811"/>
        <v>10</v>
      </c>
      <c r="S9534">
        <v>0.18</v>
      </c>
      <c r="T9534">
        <v>2.3E-3</v>
      </c>
      <c r="U9534">
        <f t="shared" si="812"/>
        <v>1.3799999999999999E-3</v>
      </c>
    </row>
    <row r="9535" spans="1:21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815"/>
        <v>5310</v>
      </c>
      <c r="J9535" s="5">
        <v>1</v>
      </c>
      <c r="K9535" s="5">
        <f t="shared" si="813"/>
        <v>19076000</v>
      </c>
      <c r="L9535" s="5">
        <v>1</v>
      </c>
      <c r="M9535" s="5">
        <f t="shared" si="814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811"/>
        <v>10</v>
      </c>
      <c r="S9535">
        <v>0.18</v>
      </c>
      <c r="T9535">
        <v>2.3E-3</v>
      </c>
      <c r="U9535">
        <f t="shared" si="812"/>
        <v>1.3799999999999999E-3</v>
      </c>
    </row>
    <row r="9536" spans="1:21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815"/>
        <v>5310</v>
      </c>
      <c r="J9536" s="5">
        <v>1</v>
      </c>
      <c r="K9536" s="5">
        <f t="shared" si="813"/>
        <v>19078000</v>
      </c>
      <c r="L9536" s="5">
        <v>1</v>
      </c>
      <c r="M9536" s="5">
        <f t="shared" si="814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811"/>
        <v>10</v>
      </c>
      <c r="S9536">
        <v>0.18</v>
      </c>
      <c r="T9536">
        <v>2.3E-3</v>
      </c>
      <c r="U9536">
        <f t="shared" si="812"/>
        <v>1.3799999999999999E-3</v>
      </c>
    </row>
    <row r="9537" spans="1:21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815"/>
        <v>5310</v>
      </c>
      <c r="J9537" s="5">
        <v>1</v>
      </c>
      <c r="K9537" s="5">
        <f t="shared" si="813"/>
        <v>19080000</v>
      </c>
      <c r="L9537" s="5">
        <v>1</v>
      </c>
      <c r="M9537" s="5">
        <f t="shared" si="814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811"/>
        <v>10</v>
      </c>
      <c r="S9537">
        <v>0.18</v>
      </c>
      <c r="T9537">
        <v>2.3E-3</v>
      </c>
      <c r="U9537">
        <f t="shared" si="812"/>
        <v>1.3799999999999999E-3</v>
      </c>
    </row>
    <row r="9538" spans="1:21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815"/>
        <v>5310</v>
      </c>
      <c r="J9538" s="5">
        <v>1</v>
      </c>
      <c r="K9538" s="5">
        <f t="shared" si="813"/>
        <v>19082000</v>
      </c>
      <c r="L9538" s="5">
        <v>1</v>
      </c>
      <c r="M9538" s="5">
        <f t="shared" si="814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811"/>
        <v>10</v>
      </c>
      <c r="S9538">
        <v>0.18</v>
      </c>
      <c r="T9538">
        <v>2.3E-3</v>
      </c>
      <c r="U9538">
        <f t="shared" si="812"/>
        <v>1.3799999999999999E-3</v>
      </c>
    </row>
    <row r="9539" spans="1:21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815"/>
        <v>5310</v>
      </c>
      <c r="J9539" s="5">
        <v>1</v>
      </c>
      <c r="K9539" s="5">
        <f t="shared" si="813"/>
        <v>19084000</v>
      </c>
      <c r="L9539" s="5">
        <v>1</v>
      </c>
      <c r="M9539" s="5">
        <f t="shared" si="814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816">QUOTIENT(A9539,1000)+1</f>
        <v>10</v>
      </c>
      <c r="S9539">
        <v>0.18</v>
      </c>
      <c r="T9539">
        <v>2.3E-3</v>
      </c>
      <c r="U9539">
        <f t="shared" si="812"/>
        <v>1.3799999999999999E-3</v>
      </c>
    </row>
    <row r="9540" spans="1:21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815"/>
        <v>5310</v>
      </c>
      <c r="J9540" s="5">
        <v>1</v>
      </c>
      <c r="K9540" s="5">
        <f t="shared" si="813"/>
        <v>19086000</v>
      </c>
      <c r="L9540" s="5">
        <v>1</v>
      </c>
      <c r="M9540" s="5">
        <f t="shared" si="814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816"/>
        <v>10</v>
      </c>
      <c r="S9540">
        <v>0.18</v>
      </c>
      <c r="T9540">
        <v>2.3E-3</v>
      </c>
      <c r="U9540">
        <f t="shared" ref="U9540:U9603" si="817">T9540*0.6</f>
        <v>1.3799999999999999E-3</v>
      </c>
    </row>
    <row r="9541" spans="1:21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815"/>
        <v>5310</v>
      </c>
      <c r="J9541" s="5">
        <v>1</v>
      </c>
      <c r="K9541" s="5">
        <f t="shared" si="813"/>
        <v>19088000</v>
      </c>
      <c r="L9541" s="5">
        <v>1</v>
      </c>
      <c r="M9541" s="5">
        <f t="shared" si="814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816"/>
        <v>10</v>
      </c>
      <c r="S9541">
        <v>0.18</v>
      </c>
      <c r="T9541">
        <v>2.3E-3</v>
      </c>
      <c r="U9541">
        <f t="shared" si="817"/>
        <v>1.3799999999999999E-3</v>
      </c>
    </row>
    <row r="9542" spans="1:21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815"/>
        <v>5310</v>
      </c>
      <c r="J9542" s="5">
        <v>1</v>
      </c>
      <c r="K9542" s="5">
        <f t="shared" si="813"/>
        <v>19090000</v>
      </c>
      <c r="L9542" s="5">
        <v>1</v>
      </c>
      <c r="M9542" s="5">
        <f t="shared" si="814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816"/>
        <v>10</v>
      </c>
      <c r="S9542">
        <v>0.18</v>
      </c>
      <c r="T9542">
        <v>2.3E-3</v>
      </c>
      <c r="U9542">
        <f t="shared" si="817"/>
        <v>1.3799999999999999E-3</v>
      </c>
    </row>
    <row r="9543" spans="1:21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815"/>
        <v>5310</v>
      </c>
      <c r="J9543" s="5">
        <v>1</v>
      </c>
      <c r="K9543" s="5">
        <f t="shared" si="813"/>
        <v>19092000</v>
      </c>
      <c r="L9543" s="5">
        <v>1</v>
      </c>
      <c r="M9543" s="5">
        <f t="shared" si="814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816"/>
        <v>10</v>
      </c>
      <c r="S9543">
        <v>0.18</v>
      </c>
      <c r="T9543">
        <v>2.3E-3</v>
      </c>
      <c r="U9543">
        <f t="shared" si="817"/>
        <v>1.3799999999999999E-3</v>
      </c>
    </row>
    <row r="9544" spans="1:21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815"/>
        <v>5310</v>
      </c>
      <c r="J9544" s="5">
        <v>1</v>
      </c>
      <c r="K9544" s="5">
        <f t="shared" si="813"/>
        <v>19094000</v>
      </c>
      <c r="L9544" s="5">
        <v>1</v>
      </c>
      <c r="M9544" s="5">
        <f t="shared" si="814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816"/>
        <v>10</v>
      </c>
      <c r="S9544">
        <v>0.18</v>
      </c>
      <c r="T9544">
        <v>2.3E-3</v>
      </c>
      <c r="U9544">
        <f t="shared" si="817"/>
        <v>1.3799999999999999E-3</v>
      </c>
    </row>
    <row r="9545" spans="1:21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815"/>
        <v>5310</v>
      </c>
      <c r="J9545" s="5">
        <v>1</v>
      </c>
      <c r="K9545" s="5">
        <f t="shared" si="813"/>
        <v>19096000</v>
      </c>
      <c r="L9545" s="5">
        <v>1</v>
      </c>
      <c r="M9545" s="5">
        <f t="shared" si="814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816"/>
        <v>10</v>
      </c>
      <c r="S9545">
        <v>0.18</v>
      </c>
      <c r="T9545">
        <v>2.3E-3</v>
      </c>
      <c r="U9545">
        <f t="shared" si="817"/>
        <v>1.3799999999999999E-3</v>
      </c>
    </row>
    <row r="9546" spans="1:21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815"/>
        <v>5310</v>
      </c>
      <c r="J9546" s="5">
        <v>1</v>
      </c>
      <c r="K9546" s="5">
        <f t="shared" si="813"/>
        <v>19098000</v>
      </c>
      <c r="L9546" s="5">
        <v>1</v>
      </c>
      <c r="M9546" s="5">
        <f t="shared" si="814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816"/>
        <v>10</v>
      </c>
      <c r="S9546">
        <v>0.18</v>
      </c>
      <c r="T9546">
        <v>2.3E-3</v>
      </c>
      <c r="U9546">
        <f t="shared" si="817"/>
        <v>1.3799999999999999E-3</v>
      </c>
    </row>
    <row r="9547" spans="1:21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815"/>
        <v>5310</v>
      </c>
      <c r="J9547" s="5">
        <v>1</v>
      </c>
      <c r="K9547" s="5">
        <f t="shared" si="813"/>
        <v>19100000</v>
      </c>
      <c r="L9547" s="5">
        <v>1</v>
      </c>
      <c r="M9547" s="5">
        <f t="shared" si="814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816"/>
        <v>10</v>
      </c>
      <c r="S9547">
        <v>0.18</v>
      </c>
      <c r="T9547">
        <v>2.3E-3</v>
      </c>
      <c r="U9547">
        <f t="shared" si="817"/>
        <v>1.3799999999999999E-3</v>
      </c>
    </row>
    <row r="9548" spans="1:21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815"/>
        <v>5310</v>
      </c>
      <c r="J9548" s="5">
        <v>1</v>
      </c>
      <c r="K9548" s="5">
        <f t="shared" si="813"/>
        <v>19102000</v>
      </c>
      <c r="L9548" s="5">
        <v>1</v>
      </c>
      <c r="M9548" s="5">
        <f t="shared" si="814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816"/>
        <v>10</v>
      </c>
      <c r="S9548">
        <v>0.18</v>
      </c>
      <c r="T9548">
        <v>2.3E-3</v>
      </c>
      <c r="U9548">
        <f t="shared" si="817"/>
        <v>1.3799999999999999E-3</v>
      </c>
    </row>
    <row r="9549" spans="1:21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815"/>
        <v>5310</v>
      </c>
      <c r="J9549" s="5">
        <v>1</v>
      </c>
      <c r="K9549" s="5">
        <f t="shared" si="813"/>
        <v>19104000</v>
      </c>
      <c r="L9549" s="5">
        <v>1</v>
      </c>
      <c r="M9549" s="5">
        <f t="shared" si="814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816"/>
        <v>10</v>
      </c>
      <c r="S9549">
        <v>0.18</v>
      </c>
      <c r="T9549">
        <v>2.3E-3</v>
      </c>
      <c r="U9549">
        <f t="shared" si="817"/>
        <v>1.3799999999999999E-3</v>
      </c>
    </row>
    <row r="9550" spans="1:21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815"/>
        <v>5310</v>
      </c>
      <c r="J9550" s="5">
        <v>1</v>
      </c>
      <c r="K9550" s="5">
        <f t="shared" si="813"/>
        <v>19106000</v>
      </c>
      <c r="L9550" s="5">
        <v>1</v>
      </c>
      <c r="M9550" s="5">
        <f t="shared" si="814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816"/>
        <v>10</v>
      </c>
      <c r="S9550">
        <v>0.18</v>
      </c>
      <c r="T9550">
        <v>2.3E-3</v>
      </c>
      <c r="U9550">
        <f t="shared" si="817"/>
        <v>1.3799999999999999E-3</v>
      </c>
    </row>
    <row r="9551" spans="1:21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815"/>
        <v>5310</v>
      </c>
      <c r="J9551" s="5">
        <v>1</v>
      </c>
      <c r="K9551" s="5">
        <f t="shared" si="813"/>
        <v>19108000</v>
      </c>
      <c r="L9551" s="5">
        <v>1</v>
      </c>
      <c r="M9551" s="5">
        <f t="shared" si="814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816"/>
        <v>10</v>
      </c>
      <c r="S9551">
        <v>0.18</v>
      </c>
      <c r="T9551">
        <v>2.3E-3</v>
      </c>
      <c r="U9551">
        <f t="shared" si="817"/>
        <v>1.3799999999999999E-3</v>
      </c>
    </row>
    <row r="9552" spans="1:21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815"/>
        <v>5310</v>
      </c>
      <c r="J9552" s="5">
        <v>1</v>
      </c>
      <c r="K9552" s="5">
        <f t="shared" si="813"/>
        <v>19110000</v>
      </c>
      <c r="L9552" s="5">
        <v>1</v>
      </c>
      <c r="M9552" s="5">
        <f t="shared" si="814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816"/>
        <v>10</v>
      </c>
      <c r="S9552">
        <v>0.18</v>
      </c>
      <c r="T9552">
        <v>2.3E-3</v>
      </c>
      <c r="U9552">
        <f t="shared" si="817"/>
        <v>1.3799999999999999E-3</v>
      </c>
    </row>
    <row r="9553" spans="1:21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815"/>
        <v>5320</v>
      </c>
      <c r="I9553" s="1"/>
      <c r="J9553" s="1">
        <v>1</v>
      </c>
      <c r="K9553" s="1">
        <f t="shared" si="813"/>
        <v>19112000</v>
      </c>
      <c r="L9553" s="1">
        <v>1</v>
      </c>
      <c r="M9553" s="1">
        <f t="shared" si="814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816"/>
        <v>10</v>
      </c>
      <c r="S9553">
        <v>0.18</v>
      </c>
      <c r="T9553">
        <v>2.3E-3</v>
      </c>
      <c r="U9553">
        <f t="shared" si="817"/>
        <v>1.3799999999999999E-3</v>
      </c>
    </row>
    <row r="9554" spans="1:21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815"/>
        <v>5320</v>
      </c>
      <c r="I9554" s="1"/>
      <c r="J9554" s="1">
        <v>1</v>
      </c>
      <c r="K9554" s="1">
        <f t="shared" si="813"/>
        <v>19114000</v>
      </c>
      <c r="L9554" s="1">
        <v>1</v>
      </c>
      <c r="M9554" s="1">
        <f t="shared" si="814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816"/>
        <v>10</v>
      </c>
      <c r="S9554">
        <v>0.18</v>
      </c>
      <c r="T9554">
        <v>2.3E-3</v>
      </c>
      <c r="U9554">
        <f t="shared" si="817"/>
        <v>1.3799999999999999E-3</v>
      </c>
    </row>
    <row r="9555" spans="1:21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815"/>
        <v>5320</v>
      </c>
      <c r="I9555" s="1"/>
      <c r="J9555" s="1">
        <v>1</v>
      </c>
      <c r="K9555" s="1">
        <f t="shared" si="813"/>
        <v>19116000</v>
      </c>
      <c r="L9555" s="1">
        <v>1</v>
      </c>
      <c r="M9555" s="1">
        <f t="shared" si="814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816"/>
        <v>10</v>
      </c>
      <c r="S9555">
        <v>0.18</v>
      </c>
      <c r="T9555">
        <v>2.3E-3</v>
      </c>
      <c r="U9555">
        <f t="shared" si="817"/>
        <v>1.3799999999999999E-3</v>
      </c>
    </row>
    <row r="9556" spans="1:21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815"/>
        <v>5320</v>
      </c>
      <c r="I9556" s="1"/>
      <c r="J9556" s="1">
        <v>1</v>
      </c>
      <c r="K9556" s="1">
        <f t="shared" si="813"/>
        <v>19118000</v>
      </c>
      <c r="L9556" s="1">
        <v>1</v>
      </c>
      <c r="M9556" s="1">
        <f t="shared" si="814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816"/>
        <v>10</v>
      </c>
      <c r="S9556">
        <v>0.18</v>
      </c>
      <c r="T9556">
        <v>2.3E-3</v>
      </c>
      <c r="U9556">
        <f t="shared" si="817"/>
        <v>1.3799999999999999E-3</v>
      </c>
    </row>
    <row r="9557" spans="1:21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815"/>
        <v>5320</v>
      </c>
      <c r="I9557" s="1"/>
      <c r="J9557" s="1">
        <v>1</v>
      </c>
      <c r="K9557" s="1">
        <f t="shared" si="813"/>
        <v>19120000</v>
      </c>
      <c r="L9557" s="1">
        <v>1</v>
      </c>
      <c r="M9557" s="1">
        <f t="shared" si="814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816"/>
        <v>10</v>
      </c>
      <c r="S9557">
        <v>0.18</v>
      </c>
      <c r="T9557">
        <v>2.3E-3</v>
      </c>
      <c r="U9557">
        <f t="shared" si="817"/>
        <v>1.3799999999999999E-3</v>
      </c>
    </row>
    <row r="9558" spans="1:21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815"/>
        <v>5320</v>
      </c>
      <c r="I9558" s="1"/>
      <c r="J9558" s="1">
        <v>1</v>
      </c>
      <c r="K9558" s="1">
        <f t="shared" si="813"/>
        <v>19122000</v>
      </c>
      <c r="L9558" s="1">
        <v>1</v>
      </c>
      <c r="M9558" s="1">
        <f t="shared" si="814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816"/>
        <v>10</v>
      </c>
      <c r="S9558">
        <v>0.18</v>
      </c>
      <c r="T9558">
        <v>2.3E-3</v>
      </c>
      <c r="U9558">
        <f t="shared" si="817"/>
        <v>1.3799999999999999E-3</v>
      </c>
    </row>
    <row r="9559" spans="1:21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815"/>
        <v>5320</v>
      </c>
      <c r="I9559" s="1"/>
      <c r="J9559" s="1">
        <v>1</v>
      </c>
      <c r="K9559" s="1">
        <f t="shared" si="813"/>
        <v>19124000</v>
      </c>
      <c r="L9559" s="1">
        <v>1</v>
      </c>
      <c r="M9559" s="1">
        <f t="shared" si="814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816"/>
        <v>10</v>
      </c>
      <c r="S9559">
        <v>0.18</v>
      </c>
      <c r="T9559">
        <v>2.3E-3</v>
      </c>
      <c r="U9559">
        <f t="shared" si="817"/>
        <v>1.3799999999999999E-3</v>
      </c>
    </row>
    <row r="9560" spans="1:21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815"/>
        <v>5320</v>
      </c>
      <c r="I9560" s="1"/>
      <c r="J9560" s="1">
        <v>1</v>
      </c>
      <c r="K9560" s="1">
        <f t="shared" si="813"/>
        <v>19126000</v>
      </c>
      <c r="L9560" s="1">
        <v>1</v>
      </c>
      <c r="M9560" s="1">
        <f t="shared" si="814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816"/>
        <v>10</v>
      </c>
      <c r="S9560">
        <v>0.18</v>
      </c>
      <c r="T9560">
        <v>2.3E-3</v>
      </c>
      <c r="U9560">
        <f t="shared" si="817"/>
        <v>1.3799999999999999E-3</v>
      </c>
    </row>
    <row r="9561" spans="1:21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815"/>
        <v>5320</v>
      </c>
      <c r="I9561" s="1"/>
      <c r="J9561" s="1">
        <v>1</v>
      </c>
      <c r="K9561" s="1">
        <f t="shared" si="813"/>
        <v>19128000</v>
      </c>
      <c r="L9561" s="1">
        <v>1</v>
      </c>
      <c r="M9561" s="1">
        <f t="shared" si="814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816"/>
        <v>10</v>
      </c>
      <c r="S9561">
        <v>0.18</v>
      </c>
      <c r="T9561">
        <v>2.3E-3</v>
      </c>
      <c r="U9561">
        <f t="shared" si="817"/>
        <v>1.3799999999999999E-3</v>
      </c>
    </row>
    <row r="9562" spans="1:21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815"/>
        <v>5320</v>
      </c>
      <c r="I9562" s="1"/>
      <c r="J9562" s="1">
        <v>1</v>
      </c>
      <c r="K9562" s="1">
        <f t="shared" si="813"/>
        <v>19130000</v>
      </c>
      <c r="L9562" s="1">
        <v>1</v>
      </c>
      <c r="M9562" s="1">
        <f t="shared" si="814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816"/>
        <v>10</v>
      </c>
      <c r="S9562">
        <v>0.18</v>
      </c>
      <c r="T9562">
        <v>2.3E-3</v>
      </c>
      <c r="U9562">
        <f t="shared" si="817"/>
        <v>1.3799999999999999E-3</v>
      </c>
    </row>
    <row r="9563" spans="1:21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815"/>
        <v>5320</v>
      </c>
      <c r="I9563" s="1"/>
      <c r="J9563" s="1">
        <v>1</v>
      </c>
      <c r="K9563" s="1">
        <f t="shared" si="813"/>
        <v>19132000</v>
      </c>
      <c r="L9563" s="1">
        <v>1</v>
      </c>
      <c r="M9563" s="1">
        <f t="shared" si="814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816"/>
        <v>10</v>
      </c>
      <c r="S9563">
        <v>0.18</v>
      </c>
      <c r="T9563">
        <v>2.3E-3</v>
      </c>
      <c r="U9563">
        <f t="shared" si="817"/>
        <v>1.3799999999999999E-3</v>
      </c>
    </row>
    <row r="9564" spans="1:21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815"/>
        <v>5320</v>
      </c>
      <c r="I9564" s="1"/>
      <c r="J9564" s="1">
        <v>1</v>
      </c>
      <c r="K9564" s="1">
        <f t="shared" si="813"/>
        <v>19134000</v>
      </c>
      <c r="L9564" s="1">
        <v>1</v>
      </c>
      <c r="M9564" s="1">
        <f t="shared" si="814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816"/>
        <v>10</v>
      </c>
      <c r="S9564">
        <v>0.18</v>
      </c>
      <c r="T9564">
        <v>2.3E-3</v>
      </c>
      <c r="U9564">
        <f t="shared" si="817"/>
        <v>1.3799999999999999E-3</v>
      </c>
    </row>
    <row r="9565" spans="1:21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815"/>
        <v>5320</v>
      </c>
      <c r="I9565" s="1"/>
      <c r="J9565" s="1">
        <v>1</v>
      </c>
      <c r="K9565" s="1">
        <f t="shared" si="813"/>
        <v>19136000</v>
      </c>
      <c r="L9565" s="1">
        <v>1</v>
      </c>
      <c r="M9565" s="1">
        <f t="shared" si="814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816"/>
        <v>10</v>
      </c>
      <c r="S9565">
        <v>0.18</v>
      </c>
      <c r="T9565">
        <v>2.3E-3</v>
      </c>
      <c r="U9565">
        <f t="shared" si="817"/>
        <v>1.3799999999999999E-3</v>
      </c>
    </row>
    <row r="9566" spans="1:21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815"/>
        <v>5320</v>
      </c>
      <c r="I9566" s="1"/>
      <c r="J9566" s="1">
        <v>1</v>
      </c>
      <c r="K9566" s="1">
        <f t="shared" si="813"/>
        <v>19138000</v>
      </c>
      <c r="L9566" s="1">
        <v>1</v>
      </c>
      <c r="M9566" s="1">
        <f t="shared" si="814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816"/>
        <v>10</v>
      </c>
      <c r="S9566">
        <v>0.18</v>
      </c>
      <c r="T9566">
        <v>2.3E-3</v>
      </c>
      <c r="U9566">
        <f t="shared" si="817"/>
        <v>1.3799999999999999E-3</v>
      </c>
    </row>
    <row r="9567" spans="1:21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815"/>
        <v>5320</v>
      </c>
      <c r="I9567" s="1"/>
      <c r="J9567" s="1">
        <v>1</v>
      </c>
      <c r="K9567" s="1">
        <f t="shared" si="813"/>
        <v>19140000</v>
      </c>
      <c r="L9567" s="1">
        <v>1</v>
      </c>
      <c r="M9567" s="1">
        <f t="shared" si="814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816"/>
        <v>10</v>
      </c>
      <c r="S9567">
        <v>0.18</v>
      </c>
      <c r="T9567">
        <v>2.3E-3</v>
      </c>
      <c r="U9567">
        <f t="shared" si="817"/>
        <v>1.3799999999999999E-3</v>
      </c>
    </row>
    <row r="9568" spans="1:21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815"/>
        <v>5320</v>
      </c>
      <c r="I9568" s="1"/>
      <c r="J9568" s="1">
        <v>1</v>
      </c>
      <c r="K9568" s="1">
        <f t="shared" si="813"/>
        <v>19142000</v>
      </c>
      <c r="L9568" s="1">
        <v>1</v>
      </c>
      <c r="M9568" s="1">
        <f t="shared" si="814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816"/>
        <v>10</v>
      </c>
      <c r="S9568">
        <v>0.18</v>
      </c>
      <c r="T9568">
        <v>2.3E-3</v>
      </c>
      <c r="U9568">
        <f t="shared" si="817"/>
        <v>1.3799999999999999E-3</v>
      </c>
    </row>
    <row r="9569" spans="1:21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815"/>
        <v>5320</v>
      </c>
      <c r="I9569" s="1"/>
      <c r="J9569" s="1">
        <v>1</v>
      </c>
      <c r="K9569" s="1">
        <f t="shared" si="813"/>
        <v>19144000</v>
      </c>
      <c r="L9569" s="1">
        <v>1</v>
      </c>
      <c r="M9569" s="1">
        <f t="shared" si="814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816"/>
        <v>10</v>
      </c>
      <c r="S9569">
        <v>0.18</v>
      </c>
      <c r="T9569">
        <v>2.3E-3</v>
      </c>
      <c r="U9569">
        <f t="shared" si="817"/>
        <v>1.3799999999999999E-3</v>
      </c>
    </row>
    <row r="9570" spans="1:21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815"/>
        <v>5320</v>
      </c>
      <c r="I9570" s="1"/>
      <c r="J9570" s="1">
        <v>1</v>
      </c>
      <c r="K9570" s="1">
        <f t="shared" si="813"/>
        <v>19146000</v>
      </c>
      <c r="L9570" s="1">
        <v>1</v>
      </c>
      <c r="M9570" s="1">
        <f t="shared" si="814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816"/>
        <v>10</v>
      </c>
      <c r="S9570">
        <v>0.18</v>
      </c>
      <c r="T9570">
        <v>2.3E-3</v>
      </c>
      <c r="U9570">
        <f t="shared" si="817"/>
        <v>1.3799999999999999E-3</v>
      </c>
    </row>
    <row r="9571" spans="1:21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815"/>
        <v>5320</v>
      </c>
      <c r="I9571" s="1"/>
      <c r="J9571" s="1">
        <v>1</v>
      </c>
      <c r="K9571" s="1">
        <f t="shared" si="813"/>
        <v>19148000</v>
      </c>
      <c r="L9571" s="1">
        <v>1</v>
      </c>
      <c r="M9571" s="1">
        <f t="shared" si="814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816"/>
        <v>10</v>
      </c>
      <c r="S9571">
        <v>0.18</v>
      </c>
      <c r="T9571">
        <v>2.3E-3</v>
      </c>
      <c r="U9571">
        <f t="shared" si="817"/>
        <v>1.3799999999999999E-3</v>
      </c>
    </row>
    <row r="9572" spans="1:21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815"/>
        <v>5320</v>
      </c>
      <c r="I9572" s="1"/>
      <c r="J9572" s="1">
        <v>1</v>
      </c>
      <c r="K9572" s="1">
        <f t="shared" si="813"/>
        <v>19150000</v>
      </c>
      <c r="L9572" s="1">
        <v>1</v>
      </c>
      <c r="M9572" s="1">
        <f t="shared" si="814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816"/>
        <v>10</v>
      </c>
      <c r="S9572">
        <v>0.18</v>
      </c>
      <c r="T9572">
        <v>2.3E-3</v>
      </c>
      <c r="U9572">
        <f t="shared" si="817"/>
        <v>1.3799999999999999E-3</v>
      </c>
    </row>
    <row r="9573" spans="1:21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815"/>
        <v>5320</v>
      </c>
      <c r="I9573" s="1"/>
      <c r="J9573" s="1">
        <v>1</v>
      </c>
      <c r="K9573" s="1">
        <f t="shared" si="813"/>
        <v>19152000</v>
      </c>
      <c r="L9573" s="1">
        <v>1</v>
      </c>
      <c r="M9573" s="1">
        <f t="shared" si="814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816"/>
        <v>10</v>
      </c>
      <c r="S9573">
        <v>0.18</v>
      </c>
      <c r="T9573">
        <v>2.3E-3</v>
      </c>
      <c r="U9573">
        <f t="shared" si="817"/>
        <v>1.3799999999999999E-3</v>
      </c>
    </row>
    <row r="9574" spans="1:21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815"/>
        <v>5320</v>
      </c>
      <c r="I9574" s="1"/>
      <c r="J9574" s="1">
        <v>1</v>
      </c>
      <c r="K9574" s="1">
        <f t="shared" si="813"/>
        <v>19154000</v>
      </c>
      <c r="L9574" s="1">
        <v>1</v>
      </c>
      <c r="M9574" s="1">
        <f t="shared" si="814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816"/>
        <v>10</v>
      </c>
      <c r="S9574">
        <v>0.18</v>
      </c>
      <c r="T9574">
        <v>2.3E-3</v>
      </c>
      <c r="U9574">
        <f t="shared" si="817"/>
        <v>1.3799999999999999E-3</v>
      </c>
    </row>
    <row r="9575" spans="1:21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815"/>
        <v>5320</v>
      </c>
      <c r="I9575" s="1"/>
      <c r="J9575" s="1">
        <v>1</v>
      </c>
      <c r="K9575" s="1">
        <f t="shared" si="813"/>
        <v>19156000</v>
      </c>
      <c r="L9575" s="1">
        <v>1</v>
      </c>
      <c r="M9575" s="1">
        <f t="shared" si="814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816"/>
        <v>10</v>
      </c>
      <c r="S9575">
        <v>0.18</v>
      </c>
      <c r="T9575">
        <v>2.3E-3</v>
      </c>
      <c r="U9575">
        <f t="shared" si="817"/>
        <v>1.3799999999999999E-3</v>
      </c>
    </row>
    <row r="9576" spans="1:21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815"/>
        <v>5320</v>
      </c>
      <c r="I9576" s="1"/>
      <c r="J9576" s="1">
        <v>1</v>
      </c>
      <c r="K9576" s="1">
        <f t="shared" si="813"/>
        <v>19158000</v>
      </c>
      <c r="L9576" s="1">
        <v>1</v>
      </c>
      <c r="M9576" s="1">
        <f t="shared" si="814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816"/>
        <v>10</v>
      </c>
      <c r="S9576">
        <v>0.18</v>
      </c>
      <c r="T9576">
        <v>2.3E-3</v>
      </c>
      <c r="U9576">
        <f t="shared" si="817"/>
        <v>1.3799999999999999E-3</v>
      </c>
    </row>
    <row r="9577" spans="1:21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815"/>
        <v>5320</v>
      </c>
      <c r="I9577" s="1"/>
      <c r="J9577" s="1">
        <v>1</v>
      </c>
      <c r="K9577" s="1">
        <f t="shared" si="813"/>
        <v>19160000</v>
      </c>
      <c r="L9577" s="1">
        <v>1</v>
      </c>
      <c r="M9577" s="1">
        <f t="shared" si="814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816"/>
        <v>10</v>
      </c>
      <c r="S9577">
        <v>0.18</v>
      </c>
      <c r="T9577">
        <v>2.3E-3</v>
      </c>
      <c r="U9577">
        <f t="shared" si="817"/>
        <v>1.3799999999999999E-3</v>
      </c>
    </row>
    <row r="9578" spans="1:21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815"/>
        <v>5330</v>
      </c>
      <c r="I9578" s="1"/>
      <c r="J9578" s="1">
        <v>1</v>
      </c>
      <c r="K9578" s="1">
        <f t="shared" si="813"/>
        <v>19162000</v>
      </c>
      <c r="L9578" s="1">
        <v>1</v>
      </c>
      <c r="M9578" s="1">
        <f t="shared" si="814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816"/>
        <v>10</v>
      </c>
      <c r="S9578">
        <v>0.18</v>
      </c>
      <c r="T9578">
        <v>2.3E-3</v>
      </c>
      <c r="U9578">
        <f t="shared" si="817"/>
        <v>1.3799999999999999E-3</v>
      </c>
    </row>
    <row r="9579" spans="1:21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815"/>
        <v>5330</v>
      </c>
      <c r="I9579" s="1"/>
      <c r="J9579" s="1">
        <v>1</v>
      </c>
      <c r="K9579" s="1">
        <f t="shared" si="813"/>
        <v>19164000</v>
      </c>
      <c r="L9579" s="1">
        <v>1</v>
      </c>
      <c r="M9579" s="1">
        <f t="shared" si="814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816"/>
        <v>10</v>
      </c>
      <c r="S9579">
        <v>0.18</v>
      </c>
      <c r="T9579">
        <v>2.3E-3</v>
      </c>
      <c r="U9579">
        <f t="shared" si="817"/>
        <v>1.3799999999999999E-3</v>
      </c>
    </row>
    <row r="9580" spans="1:21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815"/>
        <v>5330</v>
      </c>
      <c r="I9580" s="1"/>
      <c r="J9580" s="1">
        <v>1</v>
      </c>
      <c r="K9580" s="1">
        <f t="shared" si="813"/>
        <v>19166000</v>
      </c>
      <c r="L9580" s="1">
        <v>1</v>
      </c>
      <c r="M9580" s="1">
        <f t="shared" si="814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816"/>
        <v>10</v>
      </c>
      <c r="S9580">
        <v>0.18</v>
      </c>
      <c r="T9580">
        <v>2.3E-3</v>
      </c>
      <c r="U9580">
        <f t="shared" si="817"/>
        <v>1.3799999999999999E-3</v>
      </c>
    </row>
    <row r="9581" spans="1:21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815"/>
        <v>5330</v>
      </c>
      <c r="I9581" s="1"/>
      <c r="J9581" s="1">
        <v>1</v>
      </c>
      <c r="K9581" s="1">
        <f t="shared" si="813"/>
        <v>19168000</v>
      </c>
      <c r="L9581" s="1">
        <v>1</v>
      </c>
      <c r="M9581" s="1">
        <f t="shared" si="814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816"/>
        <v>10</v>
      </c>
      <c r="S9581">
        <v>0.18</v>
      </c>
      <c r="T9581">
        <v>2.3E-3</v>
      </c>
      <c r="U9581">
        <f t="shared" si="817"/>
        <v>1.3799999999999999E-3</v>
      </c>
    </row>
    <row r="9582" spans="1:21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815"/>
        <v>5330</v>
      </c>
      <c r="I9582" s="1"/>
      <c r="J9582" s="1">
        <v>1</v>
      </c>
      <c r="K9582" s="1">
        <f t="shared" si="813"/>
        <v>19170000</v>
      </c>
      <c r="L9582" s="1">
        <v>1</v>
      </c>
      <c r="M9582" s="1">
        <f t="shared" si="814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816"/>
        <v>10</v>
      </c>
      <c r="S9582">
        <v>0.18</v>
      </c>
      <c r="T9582">
        <v>2.3E-3</v>
      </c>
      <c r="U9582">
        <f t="shared" si="817"/>
        <v>1.3799999999999999E-3</v>
      </c>
    </row>
    <row r="9583" spans="1:21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815"/>
        <v>5330</v>
      </c>
      <c r="I9583" s="1"/>
      <c r="J9583" s="1">
        <v>1</v>
      </c>
      <c r="K9583" s="1">
        <f t="shared" si="813"/>
        <v>19172000</v>
      </c>
      <c r="L9583" s="1">
        <v>1</v>
      </c>
      <c r="M9583" s="1">
        <f t="shared" si="814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816"/>
        <v>10</v>
      </c>
      <c r="S9583">
        <v>0.18</v>
      </c>
      <c r="T9583">
        <v>2.3E-3</v>
      </c>
      <c r="U9583">
        <f t="shared" si="817"/>
        <v>1.3799999999999999E-3</v>
      </c>
    </row>
    <row r="9584" spans="1:21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815"/>
        <v>5330</v>
      </c>
      <c r="I9584" s="1"/>
      <c r="J9584" s="1">
        <v>1</v>
      </c>
      <c r="K9584" s="1">
        <f t="shared" si="813"/>
        <v>19174000</v>
      </c>
      <c r="L9584" s="1">
        <v>1</v>
      </c>
      <c r="M9584" s="1">
        <f t="shared" si="814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816"/>
        <v>10</v>
      </c>
      <c r="S9584">
        <v>0.18</v>
      </c>
      <c r="T9584">
        <v>2.3E-3</v>
      </c>
      <c r="U9584">
        <f t="shared" si="817"/>
        <v>1.3799999999999999E-3</v>
      </c>
    </row>
    <row r="9585" spans="1:21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815"/>
        <v>5330</v>
      </c>
      <c r="I9585" s="1"/>
      <c r="J9585" s="1">
        <v>1</v>
      </c>
      <c r="K9585" s="1">
        <f t="shared" si="813"/>
        <v>19176000</v>
      </c>
      <c r="L9585" s="1">
        <v>1</v>
      </c>
      <c r="M9585" s="1">
        <f t="shared" si="814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816"/>
        <v>10</v>
      </c>
      <c r="S9585">
        <v>0.18</v>
      </c>
      <c r="T9585">
        <v>2.3E-3</v>
      </c>
      <c r="U9585">
        <f t="shared" si="817"/>
        <v>1.3799999999999999E-3</v>
      </c>
    </row>
    <row r="9586" spans="1:21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815"/>
        <v>5330</v>
      </c>
      <c r="I9586" s="1"/>
      <c r="J9586" s="1">
        <v>1</v>
      </c>
      <c r="K9586" s="1">
        <f t="shared" si="813"/>
        <v>19178000</v>
      </c>
      <c r="L9586" s="1">
        <v>1</v>
      </c>
      <c r="M9586" s="1">
        <f t="shared" si="814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816"/>
        <v>10</v>
      </c>
      <c r="S9586">
        <v>0.18</v>
      </c>
      <c r="T9586">
        <v>2.3E-3</v>
      </c>
      <c r="U9586">
        <f t="shared" si="817"/>
        <v>1.3799999999999999E-3</v>
      </c>
    </row>
    <row r="9587" spans="1:21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815"/>
        <v>5330</v>
      </c>
      <c r="I9587" s="1"/>
      <c r="J9587" s="1">
        <v>1</v>
      </c>
      <c r="K9587" s="1">
        <f t="shared" si="813"/>
        <v>19180000</v>
      </c>
      <c r="L9587" s="1">
        <v>1</v>
      </c>
      <c r="M9587" s="1">
        <f t="shared" si="814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816"/>
        <v>10</v>
      </c>
      <c r="S9587">
        <v>0.18</v>
      </c>
      <c r="T9587">
        <v>2.3E-3</v>
      </c>
      <c r="U9587">
        <f t="shared" si="817"/>
        <v>1.3799999999999999E-3</v>
      </c>
    </row>
    <row r="9588" spans="1:21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815"/>
        <v>5330</v>
      </c>
      <c r="I9588" s="1"/>
      <c r="J9588" s="1">
        <v>1</v>
      </c>
      <c r="K9588" s="1">
        <f t="shared" si="813"/>
        <v>19182000</v>
      </c>
      <c r="L9588" s="1">
        <v>1</v>
      </c>
      <c r="M9588" s="1">
        <f t="shared" si="814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816"/>
        <v>10</v>
      </c>
      <c r="S9588">
        <v>0.18</v>
      </c>
      <c r="T9588">
        <v>2.3E-3</v>
      </c>
      <c r="U9588">
        <f t="shared" si="817"/>
        <v>1.3799999999999999E-3</v>
      </c>
    </row>
    <row r="9589" spans="1:21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815"/>
        <v>5330</v>
      </c>
      <c r="I9589" s="1"/>
      <c r="J9589" s="1">
        <v>1</v>
      </c>
      <c r="K9589" s="1">
        <f t="shared" si="813"/>
        <v>19184000</v>
      </c>
      <c r="L9589" s="1">
        <v>1</v>
      </c>
      <c r="M9589" s="1">
        <f t="shared" si="814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816"/>
        <v>10</v>
      </c>
      <c r="S9589">
        <v>0.18</v>
      </c>
      <c r="T9589">
        <v>2.3E-3</v>
      </c>
      <c r="U9589">
        <f t="shared" si="817"/>
        <v>1.3799999999999999E-3</v>
      </c>
    </row>
    <row r="9590" spans="1:21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815"/>
        <v>5330</v>
      </c>
      <c r="I9590" s="1"/>
      <c r="J9590" s="1">
        <v>1</v>
      </c>
      <c r="K9590" s="1">
        <f t="shared" si="813"/>
        <v>19186000</v>
      </c>
      <c r="L9590" s="1">
        <v>1</v>
      </c>
      <c r="M9590" s="1">
        <f t="shared" si="814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816"/>
        <v>10</v>
      </c>
      <c r="S9590">
        <v>0.18</v>
      </c>
      <c r="T9590">
        <v>2.3E-3</v>
      </c>
      <c r="U9590">
        <f t="shared" si="817"/>
        <v>1.3799999999999999E-3</v>
      </c>
    </row>
    <row r="9591" spans="1:21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815"/>
        <v>5330</v>
      </c>
      <c r="I9591" s="1"/>
      <c r="J9591" s="1">
        <v>1</v>
      </c>
      <c r="K9591" s="1">
        <f t="shared" si="813"/>
        <v>19188000</v>
      </c>
      <c r="L9591" s="1">
        <v>1</v>
      </c>
      <c r="M9591" s="1">
        <f t="shared" si="814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816"/>
        <v>10</v>
      </c>
      <c r="S9591">
        <v>0.18</v>
      </c>
      <c r="T9591">
        <v>2.3E-3</v>
      </c>
      <c r="U9591">
        <f t="shared" si="817"/>
        <v>1.3799999999999999E-3</v>
      </c>
    </row>
    <row r="9592" spans="1:21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815"/>
        <v>5330</v>
      </c>
      <c r="I9592" s="1"/>
      <c r="J9592" s="1">
        <v>1</v>
      </c>
      <c r="K9592" s="1">
        <f t="shared" si="813"/>
        <v>19190000</v>
      </c>
      <c r="L9592" s="1">
        <v>1</v>
      </c>
      <c r="M9592" s="1">
        <f t="shared" si="814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816"/>
        <v>10</v>
      </c>
      <c r="S9592">
        <v>0.18</v>
      </c>
      <c r="T9592">
        <v>2.3E-3</v>
      </c>
      <c r="U9592">
        <f t="shared" si="817"/>
        <v>1.3799999999999999E-3</v>
      </c>
    </row>
    <row r="9593" spans="1:21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815"/>
        <v>5330</v>
      </c>
      <c r="I9593" s="1"/>
      <c r="J9593" s="1">
        <v>1</v>
      </c>
      <c r="K9593" s="1">
        <f t="shared" si="813"/>
        <v>19192000</v>
      </c>
      <c r="L9593" s="1">
        <v>1</v>
      </c>
      <c r="M9593" s="1">
        <f t="shared" si="814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816"/>
        <v>10</v>
      </c>
      <c r="S9593">
        <v>0.18</v>
      </c>
      <c r="T9593">
        <v>2.3E-3</v>
      </c>
      <c r="U9593">
        <f t="shared" si="817"/>
        <v>1.3799999999999999E-3</v>
      </c>
    </row>
    <row r="9594" spans="1:21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815"/>
        <v>5330</v>
      </c>
      <c r="I9594" s="1"/>
      <c r="J9594" s="1">
        <v>1</v>
      </c>
      <c r="K9594" s="1">
        <f t="shared" si="813"/>
        <v>19194000</v>
      </c>
      <c r="L9594" s="1">
        <v>1</v>
      </c>
      <c r="M9594" s="1">
        <f t="shared" si="814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816"/>
        <v>10</v>
      </c>
      <c r="S9594">
        <v>0.18</v>
      </c>
      <c r="T9594">
        <v>2.3E-3</v>
      </c>
      <c r="U9594">
        <f t="shared" si="817"/>
        <v>1.3799999999999999E-3</v>
      </c>
    </row>
    <row r="9595" spans="1:21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815"/>
        <v>5330</v>
      </c>
      <c r="I9595" s="1"/>
      <c r="J9595" s="1">
        <v>1</v>
      </c>
      <c r="K9595" s="1">
        <f t="shared" ref="K9595:K9602" si="818">10000+A9595*2000</f>
        <v>19196000</v>
      </c>
      <c r="L9595" s="1">
        <v>1</v>
      </c>
      <c r="M9595" s="1">
        <f t="shared" ref="M9595:M9602" si="81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816"/>
        <v>10</v>
      </c>
      <c r="S9595">
        <v>0.18</v>
      </c>
      <c r="T9595">
        <v>2.3E-3</v>
      </c>
      <c r="U9595">
        <f t="shared" si="817"/>
        <v>1.3799999999999999E-3</v>
      </c>
    </row>
    <row r="9596" spans="1:21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820">ROUNDDOWN(A9595/50*20+1500,-1)</f>
        <v>5330</v>
      </c>
      <c r="I9596" s="1"/>
      <c r="J9596" s="1">
        <v>1</v>
      </c>
      <c r="K9596" s="1">
        <f t="shared" si="818"/>
        <v>19198000</v>
      </c>
      <c r="L9596" s="1">
        <v>1</v>
      </c>
      <c r="M9596" s="1">
        <f t="shared" si="81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816"/>
        <v>10</v>
      </c>
      <c r="S9596">
        <v>0.18</v>
      </c>
      <c r="T9596">
        <v>2.3E-3</v>
      </c>
      <c r="U9596">
        <f t="shared" si="817"/>
        <v>1.3799999999999999E-3</v>
      </c>
    </row>
    <row r="9597" spans="1:21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820"/>
        <v>5330</v>
      </c>
      <c r="I9597" s="1"/>
      <c r="J9597" s="1">
        <v>1</v>
      </c>
      <c r="K9597" s="1">
        <f t="shared" si="818"/>
        <v>19200000</v>
      </c>
      <c r="L9597" s="1">
        <v>1</v>
      </c>
      <c r="M9597" s="1">
        <f t="shared" si="81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816"/>
        <v>10</v>
      </c>
      <c r="S9597">
        <v>0.18</v>
      </c>
      <c r="T9597">
        <v>2.3E-3</v>
      </c>
      <c r="U9597">
        <f t="shared" si="817"/>
        <v>1.3799999999999999E-3</v>
      </c>
    </row>
    <row r="9598" spans="1:21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820"/>
        <v>5330</v>
      </c>
      <c r="I9598" s="1"/>
      <c r="J9598" s="1">
        <v>1</v>
      </c>
      <c r="K9598" s="1">
        <f t="shared" si="818"/>
        <v>19202000</v>
      </c>
      <c r="L9598" s="1">
        <v>1</v>
      </c>
      <c r="M9598" s="1">
        <f t="shared" si="81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816"/>
        <v>10</v>
      </c>
      <c r="S9598">
        <v>0.18</v>
      </c>
      <c r="T9598">
        <v>2.3E-3</v>
      </c>
      <c r="U9598">
        <f t="shared" si="817"/>
        <v>1.3799999999999999E-3</v>
      </c>
    </row>
    <row r="9599" spans="1:21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820"/>
        <v>5330</v>
      </c>
      <c r="I9599" s="1"/>
      <c r="J9599" s="1">
        <v>1</v>
      </c>
      <c r="K9599" s="1">
        <f t="shared" si="818"/>
        <v>19204000</v>
      </c>
      <c r="L9599" s="1">
        <v>1</v>
      </c>
      <c r="M9599" s="1">
        <f t="shared" si="81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816"/>
        <v>10</v>
      </c>
      <c r="S9599">
        <v>0.18</v>
      </c>
      <c r="T9599">
        <v>2.3E-3</v>
      </c>
      <c r="U9599">
        <f t="shared" si="817"/>
        <v>1.3799999999999999E-3</v>
      </c>
    </row>
    <row r="9600" spans="1:21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820"/>
        <v>5330</v>
      </c>
      <c r="I9600" s="1"/>
      <c r="J9600" s="1">
        <v>1</v>
      </c>
      <c r="K9600" s="1">
        <f t="shared" si="818"/>
        <v>19206000</v>
      </c>
      <c r="L9600" s="1">
        <v>1</v>
      </c>
      <c r="M9600" s="1">
        <f t="shared" si="81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816"/>
        <v>10</v>
      </c>
      <c r="S9600">
        <v>0.18</v>
      </c>
      <c r="T9600">
        <v>2.3E-3</v>
      </c>
      <c r="U9600">
        <f t="shared" si="817"/>
        <v>1.3799999999999999E-3</v>
      </c>
    </row>
    <row r="9601" spans="1:21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820"/>
        <v>5330</v>
      </c>
      <c r="I9601" s="1"/>
      <c r="J9601" s="1">
        <v>1</v>
      </c>
      <c r="K9601" s="1">
        <f t="shared" si="818"/>
        <v>19208000</v>
      </c>
      <c r="L9601" s="1">
        <v>1</v>
      </c>
      <c r="M9601" s="1">
        <f t="shared" si="81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816"/>
        <v>10</v>
      </c>
      <c r="S9601">
        <v>0.18</v>
      </c>
      <c r="T9601">
        <v>2.3E-3</v>
      </c>
      <c r="U9601">
        <f t="shared" si="817"/>
        <v>1.3799999999999999E-3</v>
      </c>
    </row>
    <row r="9602" spans="1:21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820"/>
        <v>5330</v>
      </c>
      <c r="I9602" s="1"/>
      <c r="J9602" s="1">
        <v>1</v>
      </c>
      <c r="K9602" s="1">
        <f t="shared" si="818"/>
        <v>19210000</v>
      </c>
      <c r="L9602" s="1">
        <v>1</v>
      </c>
      <c r="M9602" s="1">
        <f t="shared" si="81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816"/>
        <v>10</v>
      </c>
      <c r="S9602">
        <v>0.18</v>
      </c>
      <c r="T9602">
        <v>2.3E-3</v>
      </c>
      <c r="U9602">
        <f t="shared" si="817"/>
        <v>1.3799999999999999E-3</v>
      </c>
    </row>
    <row r="9603" spans="1:21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820"/>
        <v>5340</v>
      </c>
      <c r="I9603" s="7"/>
      <c r="J9603" s="7">
        <v>1</v>
      </c>
      <c r="K9603" s="7">
        <f t="shared" ref="K9603:K9666" si="821">10000+A9603*2000</f>
        <v>19212000</v>
      </c>
      <c r="L9603" s="7">
        <v>1</v>
      </c>
      <c r="M9603" s="7">
        <f t="shared" ref="M9603:M9666" si="82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823">QUOTIENT(A9603,1000)+1</f>
        <v>10</v>
      </c>
      <c r="S9603">
        <v>0.18</v>
      </c>
      <c r="T9603">
        <v>2.3E-3</v>
      </c>
      <c r="U9603">
        <f t="shared" si="817"/>
        <v>1.3799999999999999E-3</v>
      </c>
    </row>
    <row r="9604" spans="1:21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820"/>
        <v>5340</v>
      </c>
      <c r="I9604" s="7"/>
      <c r="J9604" s="7">
        <v>1</v>
      </c>
      <c r="K9604" s="7">
        <f t="shared" si="821"/>
        <v>19214000</v>
      </c>
      <c r="L9604" s="7">
        <v>1</v>
      </c>
      <c r="M9604" s="7">
        <f t="shared" si="82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823"/>
        <v>10</v>
      </c>
      <c r="S9604">
        <v>0.18</v>
      </c>
      <c r="T9604">
        <v>2.3E-3</v>
      </c>
      <c r="U9604">
        <f t="shared" ref="U9604:U9667" si="824">T9604*0.6</f>
        <v>1.3799999999999999E-3</v>
      </c>
    </row>
    <row r="9605" spans="1:21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820"/>
        <v>5340</v>
      </c>
      <c r="I9605" s="7"/>
      <c r="J9605" s="7">
        <v>1</v>
      </c>
      <c r="K9605" s="7">
        <f t="shared" si="821"/>
        <v>19216000</v>
      </c>
      <c r="L9605" s="7">
        <v>1</v>
      </c>
      <c r="M9605" s="7">
        <f t="shared" si="82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823"/>
        <v>10</v>
      </c>
      <c r="S9605">
        <v>0.18</v>
      </c>
      <c r="T9605">
        <v>2.3E-3</v>
      </c>
      <c r="U9605">
        <f t="shared" si="824"/>
        <v>1.3799999999999999E-3</v>
      </c>
    </row>
    <row r="9606" spans="1:21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820"/>
        <v>5340</v>
      </c>
      <c r="I9606" s="7"/>
      <c r="J9606" s="7">
        <v>1</v>
      </c>
      <c r="K9606" s="7">
        <f t="shared" si="821"/>
        <v>19218000</v>
      </c>
      <c r="L9606" s="7">
        <v>1</v>
      </c>
      <c r="M9606" s="7">
        <f t="shared" si="82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823"/>
        <v>10</v>
      </c>
      <c r="S9606">
        <v>0.18</v>
      </c>
      <c r="T9606">
        <v>2.3E-3</v>
      </c>
      <c r="U9606">
        <f t="shared" si="824"/>
        <v>1.3799999999999999E-3</v>
      </c>
    </row>
    <row r="9607" spans="1:21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820"/>
        <v>5340</v>
      </c>
      <c r="I9607" s="7"/>
      <c r="J9607" s="7">
        <v>1</v>
      </c>
      <c r="K9607" s="7">
        <f t="shared" si="821"/>
        <v>19220000</v>
      </c>
      <c r="L9607" s="7">
        <v>1</v>
      </c>
      <c r="M9607" s="7">
        <f t="shared" si="82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823"/>
        <v>10</v>
      </c>
      <c r="S9607">
        <v>0.18</v>
      </c>
      <c r="T9607">
        <v>2.3E-3</v>
      </c>
      <c r="U9607">
        <f t="shared" si="824"/>
        <v>1.3799999999999999E-3</v>
      </c>
    </row>
    <row r="9608" spans="1:21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820"/>
        <v>5340</v>
      </c>
      <c r="I9608" s="7"/>
      <c r="J9608" s="7">
        <v>1</v>
      </c>
      <c r="K9608" s="7">
        <f t="shared" si="821"/>
        <v>19222000</v>
      </c>
      <c r="L9608" s="7">
        <v>1</v>
      </c>
      <c r="M9608" s="7">
        <f t="shared" si="82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823"/>
        <v>10</v>
      </c>
      <c r="S9608">
        <v>0.18</v>
      </c>
      <c r="T9608">
        <v>2.3E-3</v>
      </c>
      <c r="U9608">
        <f t="shared" si="824"/>
        <v>1.3799999999999999E-3</v>
      </c>
    </row>
    <row r="9609" spans="1:21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820"/>
        <v>5340</v>
      </c>
      <c r="I9609" s="7"/>
      <c r="J9609" s="7">
        <v>1</v>
      </c>
      <c r="K9609" s="7">
        <f t="shared" si="821"/>
        <v>19224000</v>
      </c>
      <c r="L9609" s="7">
        <v>1</v>
      </c>
      <c r="M9609" s="7">
        <f t="shared" si="82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823"/>
        <v>10</v>
      </c>
      <c r="S9609">
        <v>0.18</v>
      </c>
      <c r="T9609">
        <v>2.3E-3</v>
      </c>
      <c r="U9609">
        <f t="shared" si="824"/>
        <v>1.3799999999999999E-3</v>
      </c>
    </row>
    <row r="9610" spans="1:21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820"/>
        <v>5340</v>
      </c>
      <c r="I9610" s="7"/>
      <c r="J9610" s="7">
        <v>1</v>
      </c>
      <c r="K9610" s="7">
        <f t="shared" si="821"/>
        <v>19226000</v>
      </c>
      <c r="L9610" s="7">
        <v>1</v>
      </c>
      <c r="M9610" s="7">
        <f t="shared" si="82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823"/>
        <v>10</v>
      </c>
      <c r="S9610">
        <v>0.18</v>
      </c>
      <c r="T9610">
        <v>2.3E-3</v>
      </c>
      <c r="U9610">
        <f t="shared" si="824"/>
        <v>1.3799999999999999E-3</v>
      </c>
    </row>
    <row r="9611" spans="1:21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820"/>
        <v>5340</v>
      </c>
      <c r="I9611" s="7"/>
      <c r="J9611" s="7">
        <v>1</v>
      </c>
      <c r="K9611" s="7">
        <f t="shared" si="821"/>
        <v>19228000</v>
      </c>
      <c r="L9611" s="7">
        <v>1</v>
      </c>
      <c r="M9611" s="7">
        <f t="shared" si="82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823"/>
        <v>10</v>
      </c>
      <c r="S9611">
        <v>0.18</v>
      </c>
      <c r="T9611">
        <v>2.3E-3</v>
      </c>
      <c r="U9611">
        <f t="shared" si="824"/>
        <v>1.3799999999999999E-3</v>
      </c>
    </row>
    <row r="9612" spans="1:21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820"/>
        <v>5340</v>
      </c>
      <c r="I9612" s="7"/>
      <c r="J9612" s="7">
        <v>1</v>
      </c>
      <c r="K9612" s="7">
        <f t="shared" si="821"/>
        <v>19230000</v>
      </c>
      <c r="L9612" s="7">
        <v>1</v>
      </c>
      <c r="M9612" s="7">
        <f t="shared" si="82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823"/>
        <v>10</v>
      </c>
      <c r="S9612">
        <v>0.18</v>
      </c>
      <c r="T9612">
        <v>2.3E-3</v>
      </c>
      <c r="U9612">
        <f t="shared" si="824"/>
        <v>1.3799999999999999E-3</v>
      </c>
    </row>
    <row r="9613" spans="1:21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820"/>
        <v>5340</v>
      </c>
      <c r="I9613" s="7"/>
      <c r="J9613" s="7">
        <v>1</v>
      </c>
      <c r="K9613" s="7">
        <f t="shared" si="821"/>
        <v>19232000</v>
      </c>
      <c r="L9613" s="7">
        <v>1</v>
      </c>
      <c r="M9613" s="7">
        <f t="shared" si="82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823"/>
        <v>10</v>
      </c>
      <c r="S9613">
        <v>0.18</v>
      </c>
      <c r="T9613">
        <v>2.3E-3</v>
      </c>
      <c r="U9613">
        <f t="shared" si="824"/>
        <v>1.3799999999999999E-3</v>
      </c>
    </row>
    <row r="9614" spans="1:21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820"/>
        <v>5340</v>
      </c>
      <c r="I9614" s="7"/>
      <c r="J9614" s="7">
        <v>1</v>
      </c>
      <c r="K9614" s="7">
        <f t="shared" si="821"/>
        <v>19234000</v>
      </c>
      <c r="L9614" s="7">
        <v>1</v>
      </c>
      <c r="M9614" s="7">
        <f t="shared" si="82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823"/>
        <v>10</v>
      </c>
      <c r="S9614">
        <v>0.18</v>
      </c>
      <c r="T9614">
        <v>2.3E-3</v>
      </c>
      <c r="U9614">
        <f t="shared" si="824"/>
        <v>1.3799999999999999E-3</v>
      </c>
    </row>
    <row r="9615" spans="1:21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820"/>
        <v>5340</v>
      </c>
      <c r="I9615" s="7"/>
      <c r="J9615" s="7">
        <v>1</v>
      </c>
      <c r="K9615" s="7">
        <f t="shared" si="821"/>
        <v>19236000</v>
      </c>
      <c r="L9615" s="7">
        <v>1</v>
      </c>
      <c r="M9615" s="7">
        <f t="shared" si="82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823"/>
        <v>10</v>
      </c>
      <c r="S9615">
        <v>0.18</v>
      </c>
      <c r="T9615">
        <v>2.3E-3</v>
      </c>
      <c r="U9615">
        <f t="shared" si="824"/>
        <v>1.3799999999999999E-3</v>
      </c>
    </row>
    <row r="9616" spans="1:21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820"/>
        <v>5340</v>
      </c>
      <c r="I9616" s="7"/>
      <c r="J9616" s="7">
        <v>1</v>
      </c>
      <c r="K9616" s="7">
        <f t="shared" si="821"/>
        <v>19238000</v>
      </c>
      <c r="L9616" s="7">
        <v>1</v>
      </c>
      <c r="M9616" s="7">
        <f t="shared" si="82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823"/>
        <v>10</v>
      </c>
      <c r="S9616">
        <v>0.18</v>
      </c>
      <c r="T9616">
        <v>2.3E-3</v>
      </c>
      <c r="U9616">
        <f t="shared" si="824"/>
        <v>1.3799999999999999E-3</v>
      </c>
    </row>
    <row r="9617" spans="1:21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820"/>
        <v>5340</v>
      </c>
      <c r="I9617" s="7"/>
      <c r="J9617" s="7">
        <v>1</v>
      </c>
      <c r="K9617" s="7">
        <f t="shared" si="821"/>
        <v>19240000</v>
      </c>
      <c r="L9617" s="7">
        <v>1</v>
      </c>
      <c r="M9617" s="7">
        <f t="shared" si="82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823"/>
        <v>10</v>
      </c>
      <c r="S9617">
        <v>0.18</v>
      </c>
      <c r="T9617">
        <v>2.3E-3</v>
      </c>
      <c r="U9617">
        <f t="shared" si="824"/>
        <v>1.3799999999999999E-3</v>
      </c>
    </row>
    <row r="9618" spans="1:21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820"/>
        <v>5340</v>
      </c>
      <c r="I9618" s="7"/>
      <c r="J9618" s="7">
        <v>1</v>
      </c>
      <c r="K9618" s="7">
        <f t="shared" si="821"/>
        <v>19242000</v>
      </c>
      <c r="L9618" s="7">
        <v>1</v>
      </c>
      <c r="M9618" s="7">
        <f t="shared" si="82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823"/>
        <v>10</v>
      </c>
      <c r="S9618">
        <v>0.18</v>
      </c>
      <c r="T9618">
        <v>2.3E-3</v>
      </c>
      <c r="U9618">
        <f t="shared" si="824"/>
        <v>1.3799999999999999E-3</v>
      </c>
    </row>
    <row r="9619" spans="1:21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820"/>
        <v>5340</v>
      </c>
      <c r="I9619" s="7"/>
      <c r="J9619" s="7">
        <v>1</v>
      </c>
      <c r="K9619" s="7">
        <f t="shared" si="821"/>
        <v>19244000</v>
      </c>
      <c r="L9619" s="7">
        <v>1</v>
      </c>
      <c r="M9619" s="7">
        <f t="shared" si="82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823"/>
        <v>10</v>
      </c>
      <c r="S9619">
        <v>0.18</v>
      </c>
      <c r="T9619">
        <v>2.3E-3</v>
      </c>
      <c r="U9619">
        <f t="shared" si="824"/>
        <v>1.3799999999999999E-3</v>
      </c>
    </row>
    <row r="9620" spans="1:21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820"/>
        <v>5340</v>
      </c>
      <c r="I9620" s="7"/>
      <c r="J9620" s="7">
        <v>1</v>
      </c>
      <c r="K9620" s="7">
        <f t="shared" si="821"/>
        <v>19246000</v>
      </c>
      <c r="L9620" s="7">
        <v>1</v>
      </c>
      <c r="M9620" s="7">
        <f t="shared" si="82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823"/>
        <v>10</v>
      </c>
      <c r="S9620">
        <v>0.18</v>
      </c>
      <c r="T9620">
        <v>2.3E-3</v>
      </c>
      <c r="U9620">
        <f t="shared" si="824"/>
        <v>1.3799999999999999E-3</v>
      </c>
    </row>
    <row r="9621" spans="1:21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820"/>
        <v>5340</v>
      </c>
      <c r="I9621" s="7"/>
      <c r="J9621" s="7">
        <v>1</v>
      </c>
      <c r="K9621" s="7">
        <f t="shared" si="821"/>
        <v>19248000</v>
      </c>
      <c r="L9621" s="7">
        <v>1</v>
      </c>
      <c r="M9621" s="7">
        <f t="shared" si="82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823"/>
        <v>10</v>
      </c>
      <c r="S9621">
        <v>0.18</v>
      </c>
      <c r="T9621">
        <v>2.3E-3</v>
      </c>
      <c r="U9621">
        <f t="shared" si="824"/>
        <v>1.3799999999999999E-3</v>
      </c>
    </row>
    <row r="9622" spans="1:21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820"/>
        <v>5340</v>
      </c>
      <c r="I9622" s="7"/>
      <c r="J9622" s="7">
        <v>1</v>
      </c>
      <c r="K9622" s="7">
        <f t="shared" si="821"/>
        <v>19250000</v>
      </c>
      <c r="L9622" s="7">
        <v>1</v>
      </c>
      <c r="M9622" s="7">
        <f t="shared" si="82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823"/>
        <v>10</v>
      </c>
      <c r="S9622">
        <v>0.18</v>
      </c>
      <c r="T9622">
        <v>2.3E-3</v>
      </c>
      <c r="U9622">
        <f t="shared" si="824"/>
        <v>1.3799999999999999E-3</v>
      </c>
    </row>
    <row r="9623" spans="1:21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820"/>
        <v>5340</v>
      </c>
      <c r="I9623" s="7"/>
      <c r="J9623" s="7">
        <v>1</v>
      </c>
      <c r="K9623" s="7">
        <f t="shared" si="821"/>
        <v>19252000</v>
      </c>
      <c r="L9623" s="7">
        <v>1</v>
      </c>
      <c r="M9623" s="7">
        <f t="shared" si="82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823"/>
        <v>10</v>
      </c>
      <c r="S9623">
        <v>0.18</v>
      </c>
      <c r="T9623">
        <v>2.3E-3</v>
      </c>
      <c r="U9623">
        <f t="shared" si="824"/>
        <v>1.3799999999999999E-3</v>
      </c>
    </row>
    <row r="9624" spans="1:21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820"/>
        <v>5340</v>
      </c>
      <c r="I9624" s="7"/>
      <c r="J9624" s="7">
        <v>1</v>
      </c>
      <c r="K9624" s="7">
        <f t="shared" si="821"/>
        <v>19254000</v>
      </c>
      <c r="L9624" s="7">
        <v>1</v>
      </c>
      <c r="M9624" s="7">
        <f t="shared" si="82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823"/>
        <v>10</v>
      </c>
      <c r="S9624">
        <v>0.18</v>
      </c>
      <c r="T9624">
        <v>2.3E-3</v>
      </c>
      <c r="U9624">
        <f t="shared" si="824"/>
        <v>1.3799999999999999E-3</v>
      </c>
    </row>
    <row r="9625" spans="1:21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820"/>
        <v>5340</v>
      </c>
      <c r="I9625" s="7"/>
      <c r="J9625" s="7">
        <v>1</v>
      </c>
      <c r="K9625" s="7">
        <f t="shared" si="821"/>
        <v>19256000</v>
      </c>
      <c r="L9625" s="7">
        <v>1</v>
      </c>
      <c r="M9625" s="7">
        <f t="shared" si="82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823"/>
        <v>10</v>
      </c>
      <c r="S9625">
        <v>0.18</v>
      </c>
      <c r="T9625">
        <v>2.3E-3</v>
      </c>
      <c r="U9625">
        <f t="shared" si="824"/>
        <v>1.3799999999999999E-3</v>
      </c>
    </row>
    <row r="9626" spans="1:21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820"/>
        <v>5340</v>
      </c>
      <c r="I9626" s="7"/>
      <c r="J9626" s="7">
        <v>1</v>
      </c>
      <c r="K9626" s="7">
        <f t="shared" si="821"/>
        <v>19258000</v>
      </c>
      <c r="L9626" s="7">
        <v>1</v>
      </c>
      <c r="M9626" s="7">
        <f t="shared" si="82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823"/>
        <v>10</v>
      </c>
      <c r="S9626">
        <v>0.18</v>
      </c>
      <c r="T9626">
        <v>2.3E-3</v>
      </c>
      <c r="U9626">
        <f t="shared" si="824"/>
        <v>1.3799999999999999E-3</v>
      </c>
    </row>
    <row r="9627" spans="1:21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820"/>
        <v>5340</v>
      </c>
      <c r="I9627" s="7"/>
      <c r="J9627" s="7">
        <v>1</v>
      </c>
      <c r="K9627" s="7">
        <f t="shared" si="821"/>
        <v>19260000</v>
      </c>
      <c r="L9627" s="7">
        <v>1</v>
      </c>
      <c r="M9627" s="7">
        <f t="shared" si="82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823"/>
        <v>10</v>
      </c>
      <c r="S9627">
        <v>0.18</v>
      </c>
      <c r="T9627">
        <v>2.3E-3</v>
      </c>
      <c r="U9627">
        <f t="shared" si="824"/>
        <v>1.3799999999999999E-3</v>
      </c>
    </row>
    <row r="9628" spans="1:21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820"/>
        <v>5350</v>
      </c>
      <c r="I9628" s="7"/>
      <c r="J9628" s="7">
        <v>1</v>
      </c>
      <c r="K9628" s="7">
        <f t="shared" si="821"/>
        <v>19262000</v>
      </c>
      <c r="L9628" s="7">
        <v>1</v>
      </c>
      <c r="M9628" s="7">
        <f t="shared" si="82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823"/>
        <v>10</v>
      </c>
      <c r="S9628">
        <v>0.18</v>
      </c>
      <c r="T9628">
        <v>2.3E-3</v>
      </c>
      <c r="U9628">
        <f t="shared" si="824"/>
        <v>1.3799999999999999E-3</v>
      </c>
    </row>
    <row r="9629" spans="1:21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820"/>
        <v>5350</v>
      </c>
      <c r="I9629" s="7"/>
      <c r="J9629" s="7">
        <v>1</v>
      </c>
      <c r="K9629" s="7">
        <f t="shared" si="821"/>
        <v>19264000</v>
      </c>
      <c r="L9629" s="7">
        <v>1</v>
      </c>
      <c r="M9629" s="7">
        <f t="shared" si="82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823"/>
        <v>10</v>
      </c>
      <c r="S9629">
        <v>0.18</v>
      </c>
      <c r="T9629">
        <v>2.3E-3</v>
      </c>
      <c r="U9629">
        <f t="shared" si="824"/>
        <v>1.3799999999999999E-3</v>
      </c>
    </row>
    <row r="9630" spans="1:21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820"/>
        <v>5350</v>
      </c>
      <c r="I9630" s="7"/>
      <c r="J9630" s="7">
        <v>1</v>
      </c>
      <c r="K9630" s="7">
        <f t="shared" si="821"/>
        <v>19266000</v>
      </c>
      <c r="L9630" s="7">
        <v>1</v>
      </c>
      <c r="M9630" s="7">
        <f t="shared" si="82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823"/>
        <v>10</v>
      </c>
      <c r="S9630">
        <v>0.18</v>
      </c>
      <c r="T9630">
        <v>2.3E-3</v>
      </c>
      <c r="U9630">
        <f t="shared" si="824"/>
        <v>1.3799999999999999E-3</v>
      </c>
    </row>
    <row r="9631" spans="1:21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820"/>
        <v>5350</v>
      </c>
      <c r="I9631" s="7"/>
      <c r="J9631" s="7">
        <v>1</v>
      </c>
      <c r="K9631" s="7">
        <f t="shared" si="821"/>
        <v>19268000</v>
      </c>
      <c r="L9631" s="7">
        <v>1</v>
      </c>
      <c r="M9631" s="7">
        <f t="shared" si="82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823"/>
        <v>10</v>
      </c>
      <c r="S9631">
        <v>0.18</v>
      </c>
      <c r="T9631">
        <v>2.3E-3</v>
      </c>
      <c r="U9631">
        <f t="shared" si="824"/>
        <v>1.3799999999999999E-3</v>
      </c>
    </row>
    <row r="9632" spans="1:21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820"/>
        <v>5350</v>
      </c>
      <c r="I9632" s="7"/>
      <c r="J9632" s="7">
        <v>1</v>
      </c>
      <c r="K9632" s="7">
        <f t="shared" si="821"/>
        <v>19270000</v>
      </c>
      <c r="L9632" s="7">
        <v>1</v>
      </c>
      <c r="M9632" s="7">
        <f t="shared" si="82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823"/>
        <v>10</v>
      </c>
      <c r="S9632">
        <v>0.18</v>
      </c>
      <c r="T9632">
        <v>2.3E-3</v>
      </c>
      <c r="U9632">
        <f t="shared" si="824"/>
        <v>1.3799999999999999E-3</v>
      </c>
    </row>
    <row r="9633" spans="1:21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820"/>
        <v>5350</v>
      </c>
      <c r="I9633" s="7"/>
      <c r="J9633" s="7">
        <v>1</v>
      </c>
      <c r="K9633" s="7">
        <f t="shared" si="821"/>
        <v>19272000</v>
      </c>
      <c r="L9633" s="7">
        <v>1</v>
      </c>
      <c r="M9633" s="7">
        <f t="shared" si="82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823"/>
        <v>10</v>
      </c>
      <c r="S9633">
        <v>0.18</v>
      </c>
      <c r="T9633">
        <v>2.3E-3</v>
      </c>
      <c r="U9633">
        <f t="shared" si="824"/>
        <v>1.3799999999999999E-3</v>
      </c>
    </row>
    <row r="9634" spans="1:21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820"/>
        <v>5350</v>
      </c>
      <c r="I9634" s="7"/>
      <c r="J9634" s="7">
        <v>1</v>
      </c>
      <c r="K9634" s="7">
        <f t="shared" si="821"/>
        <v>19274000</v>
      </c>
      <c r="L9634" s="7">
        <v>1</v>
      </c>
      <c r="M9634" s="7">
        <f t="shared" si="82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823"/>
        <v>10</v>
      </c>
      <c r="S9634">
        <v>0.18</v>
      </c>
      <c r="T9634">
        <v>2.3E-3</v>
      </c>
      <c r="U9634">
        <f t="shared" si="824"/>
        <v>1.3799999999999999E-3</v>
      </c>
    </row>
    <row r="9635" spans="1:21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820"/>
        <v>5350</v>
      </c>
      <c r="I9635" s="7"/>
      <c r="J9635" s="7">
        <v>1</v>
      </c>
      <c r="K9635" s="7">
        <f t="shared" si="821"/>
        <v>19276000</v>
      </c>
      <c r="L9635" s="7">
        <v>1</v>
      </c>
      <c r="M9635" s="7">
        <f t="shared" si="82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823"/>
        <v>10</v>
      </c>
      <c r="S9635">
        <v>0.18</v>
      </c>
      <c r="T9635">
        <v>2.3E-3</v>
      </c>
      <c r="U9635">
        <f t="shared" si="824"/>
        <v>1.3799999999999999E-3</v>
      </c>
    </row>
    <row r="9636" spans="1:21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820"/>
        <v>5350</v>
      </c>
      <c r="I9636" s="7"/>
      <c r="J9636" s="7">
        <v>1</v>
      </c>
      <c r="K9636" s="7">
        <f t="shared" si="821"/>
        <v>19278000</v>
      </c>
      <c r="L9636" s="7">
        <v>1</v>
      </c>
      <c r="M9636" s="7">
        <f t="shared" si="82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823"/>
        <v>10</v>
      </c>
      <c r="S9636">
        <v>0.18</v>
      </c>
      <c r="T9636">
        <v>2.3E-3</v>
      </c>
      <c r="U9636">
        <f t="shared" si="824"/>
        <v>1.3799999999999999E-3</v>
      </c>
    </row>
    <row r="9637" spans="1:21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820"/>
        <v>5350</v>
      </c>
      <c r="I9637" s="7"/>
      <c r="J9637" s="7">
        <v>1</v>
      </c>
      <c r="K9637" s="7">
        <f t="shared" si="821"/>
        <v>19280000</v>
      </c>
      <c r="L9637" s="7">
        <v>1</v>
      </c>
      <c r="M9637" s="7">
        <f t="shared" si="82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823"/>
        <v>10</v>
      </c>
      <c r="S9637">
        <v>0.18</v>
      </c>
      <c r="T9637">
        <v>2.3E-3</v>
      </c>
      <c r="U9637">
        <f t="shared" si="824"/>
        <v>1.3799999999999999E-3</v>
      </c>
    </row>
    <row r="9638" spans="1:21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820"/>
        <v>5350</v>
      </c>
      <c r="I9638" s="7"/>
      <c r="J9638" s="7">
        <v>1</v>
      </c>
      <c r="K9638" s="7">
        <f t="shared" si="821"/>
        <v>19282000</v>
      </c>
      <c r="L9638" s="7">
        <v>1</v>
      </c>
      <c r="M9638" s="7">
        <f t="shared" si="82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823"/>
        <v>10</v>
      </c>
      <c r="S9638">
        <v>0.18</v>
      </c>
      <c r="T9638">
        <v>2.3E-3</v>
      </c>
      <c r="U9638">
        <f t="shared" si="824"/>
        <v>1.3799999999999999E-3</v>
      </c>
    </row>
    <row r="9639" spans="1:21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820"/>
        <v>5350</v>
      </c>
      <c r="I9639" s="7"/>
      <c r="J9639" s="7">
        <v>1</v>
      </c>
      <c r="K9639" s="7">
        <f t="shared" si="821"/>
        <v>19284000</v>
      </c>
      <c r="L9639" s="7">
        <v>1</v>
      </c>
      <c r="M9639" s="7">
        <f t="shared" si="82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823"/>
        <v>10</v>
      </c>
      <c r="S9639">
        <v>0.18</v>
      </c>
      <c r="T9639">
        <v>2.3E-3</v>
      </c>
      <c r="U9639">
        <f t="shared" si="824"/>
        <v>1.3799999999999999E-3</v>
      </c>
    </row>
    <row r="9640" spans="1:21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820"/>
        <v>5350</v>
      </c>
      <c r="I9640" s="7"/>
      <c r="J9640" s="7">
        <v>1</v>
      </c>
      <c r="K9640" s="7">
        <f t="shared" si="821"/>
        <v>19286000</v>
      </c>
      <c r="L9640" s="7">
        <v>1</v>
      </c>
      <c r="M9640" s="7">
        <f t="shared" si="82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823"/>
        <v>10</v>
      </c>
      <c r="S9640">
        <v>0.18</v>
      </c>
      <c r="T9640">
        <v>2.3E-3</v>
      </c>
      <c r="U9640">
        <f t="shared" si="824"/>
        <v>1.3799999999999999E-3</v>
      </c>
    </row>
    <row r="9641" spans="1:21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820"/>
        <v>5350</v>
      </c>
      <c r="I9641" s="7"/>
      <c r="J9641" s="7">
        <v>1</v>
      </c>
      <c r="K9641" s="7">
        <f t="shared" si="821"/>
        <v>19288000</v>
      </c>
      <c r="L9641" s="7">
        <v>1</v>
      </c>
      <c r="M9641" s="7">
        <f t="shared" si="82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823"/>
        <v>10</v>
      </c>
      <c r="S9641">
        <v>0.18</v>
      </c>
      <c r="T9641">
        <v>2.3E-3</v>
      </c>
      <c r="U9641">
        <f t="shared" si="824"/>
        <v>1.3799999999999999E-3</v>
      </c>
    </row>
    <row r="9642" spans="1:21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820"/>
        <v>5350</v>
      </c>
      <c r="I9642" s="7"/>
      <c r="J9642" s="7">
        <v>1</v>
      </c>
      <c r="K9642" s="7">
        <f t="shared" si="821"/>
        <v>19290000</v>
      </c>
      <c r="L9642" s="7">
        <v>1</v>
      </c>
      <c r="M9642" s="7">
        <f t="shared" si="82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823"/>
        <v>10</v>
      </c>
      <c r="S9642">
        <v>0.18</v>
      </c>
      <c r="T9642">
        <v>2.3E-3</v>
      </c>
      <c r="U9642">
        <f t="shared" si="824"/>
        <v>1.3799999999999999E-3</v>
      </c>
    </row>
    <row r="9643" spans="1:21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820"/>
        <v>5350</v>
      </c>
      <c r="I9643" s="7"/>
      <c r="J9643" s="7">
        <v>1</v>
      </c>
      <c r="K9643" s="7">
        <f t="shared" si="821"/>
        <v>19292000</v>
      </c>
      <c r="L9643" s="7">
        <v>1</v>
      </c>
      <c r="M9643" s="7">
        <f t="shared" si="82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823"/>
        <v>10</v>
      </c>
      <c r="S9643">
        <v>0.18</v>
      </c>
      <c r="T9643">
        <v>2.3E-3</v>
      </c>
      <c r="U9643">
        <f t="shared" si="824"/>
        <v>1.3799999999999999E-3</v>
      </c>
    </row>
    <row r="9644" spans="1:21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820"/>
        <v>5350</v>
      </c>
      <c r="I9644" s="7"/>
      <c r="J9644" s="7">
        <v>1</v>
      </c>
      <c r="K9644" s="7">
        <f t="shared" si="821"/>
        <v>19294000</v>
      </c>
      <c r="L9644" s="7">
        <v>1</v>
      </c>
      <c r="M9644" s="7">
        <f t="shared" si="82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823"/>
        <v>10</v>
      </c>
      <c r="S9644">
        <v>0.18</v>
      </c>
      <c r="T9644">
        <v>2.3E-3</v>
      </c>
      <c r="U9644">
        <f t="shared" si="824"/>
        <v>1.3799999999999999E-3</v>
      </c>
    </row>
    <row r="9645" spans="1:21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820"/>
        <v>5350</v>
      </c>
      <c r="I9645" s="7"/>
      <c r="J9645" s="7">
        <v>1</v>
      </c>
      <c r="K9645" s="7">
        <f t="shared" si="821"/>
        <v>19296000</v>
      </c>
      <c r="L9645" s="7">
        <v>1</v>
      </c>
      <c r="M9645" s="7">
        <f t="shared" si="82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823"/>
        <v>10</v>
      </c>
      <c r="S9645">
        <v>0.18</v>
      </c>
      <c r="T9645">
        <v>2.3E-3</v>
      </c>
      <c r="U9645">
        <f t="shared" si="824"/>
        <v>1.3799999999999999E-3</v>
      </c>
    </row>
    <row r="9646" spans="1:21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820"/>
        <v>5350</v>
      </c>
      <c r="I9646" s="7"/>
      <c r="J9646" s="7">
        <v>1</v>
      </c>
      <c r="K9646" s="7">
        <f t="shared" si="821"/>
        <v>19298000</v>
      </c>
      <c r="L9646" s="7">
        <v>1</v>
      </c>
      <c r="M9646" s="7">
        <f t="shared" si="82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823"/>
        <v>10</v>
      </c>
      <c r="S9646">
        <v>0.18</v>
      </c>
      <c r="T9646">
        <v>2.3E-3</v>
      </c>
      <c r="U9646">
        <f t="shared" si="824"/>
        <v>1.3799999999999999E-3</v>
      </c>
    </row>
    <row r="9647" spans="1:21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820"/>
        <v>5350</v>
      </c>
      <c r="I9647" s="7"/>
      <c r="J9647" s="7">
        <v>1</v>
      </c>
      <c r="K9647" s="7">
        <f t="shared" si="821"/>
        <v>19300000</v>
      </c>
      <c r="L9647" s="7">
        <v>1</v>
      </c>
      <c r="M9647" s="7">
        <f t="shared" si="82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823"/>
        <v>10</v>
      </c>
      <c r="S9647">
        <v>0.18</v>
      </c>
      <c r="T9647">
        <v>2.3E-3</v>
      </c>
      <c r="U9647">
        <f t="shared" si="824"/>
        <v>1.3799999999999999E-3</v>
      </c>
    </row>
    <row r="9648" spans="1:21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820"/>
        <v>5350</v>
      </c>
      <c r="I9648" s="7"/>
      <c r="J9648" s="7">
        <v>1</v>
      </c>
      <c r="K9648" s="7">
        <f t="shared" si="821"/>
        <v>19302000</v>
      </c>
      <c r="L9648" s="7">
        <v>1</v>
      </c>
      <c r="M9648" s="7">
        <f t="shared" si="82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823"/>
        <v>10</v>
      </c>
      <c r="S9648">
        <v>0.18</v>
      </c>
      <c r="T9648">
        <v>2.3E-3</v>
      </c>
      <c r="U9648">
        <f t="shared" si="824"/>
        <v>1.3799999999999999E-3</v>
      </c>
    </row>
    <row r="9649" spans="1:21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820"/>
        <v>5350</v>
      </c>
      <c r="I9649" s="7"/>
      <c r="J9649" s="7">
        <v>1</v>
      </c>
      <c r="K9649" s="7">
        <f t="shared" si="821"/>
        <v>19304000</v>
      </c>
      <c r="L9649" s="7">
        <v>1</v>
      </c>
      <c r="M9649" s="7">
        <f t="shared" si="82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823"/>
        <v>10</v>
      </c>
      <c r="S9649">
        <v>0.18</v>
      </c>
      <c r="T9649">
        <v>2.3E-3</v>
      </c>
      <c r="U9649">
        <f t="shared" si="824"/>
        <v>1.3799999999999999E-3</v>
      </c>
    </row>
    <row r="9650" spans="1:21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820"/>
        <v>5350</v>
      </c>
      <c r="I9650" s="7"/>
      <c r="J9650" s="7">
        <v>1</v>
      </c>
      <c r="K9650" s="7">
        <f t="shared" si="821"/>
        <v>19306000</v>
      </c>
      <c r="L9650" s="7">
        <v>1</v>
      </c>
      <c r="M9650" s="7">
        <f t="shared" si="82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823"/>
        <v>10</v>
      </c>
      <c r="S9650">
        <v>0.18</v>
      </c>
      <c r="T9650">
        <v>2.3E-3</v>
      </c>
      <c r="U9650">
        <f t="shared" si="824"/>
        <v>1.3799999999999999E-3</v>
      </c>
    </row>
    <row r="9651" spans="1:21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820"/>
        <v>5350</v>
      </c>
      <c r="I9651" s="7"/>
      <c r="J9651" s="7">
        <v>1</v>
      </c>
      <c r="K9651" s="7">
        <f t="shared" si="821"/>
        <v>19308000</v>
      </c>
      <c r="L9651" s="7">
        <v>1</v>
      </c>
      <c r="M9651" s="7">
        <f t="shared" si="82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823"/>
        <v>10</v>
      </c>
      <c r="S9651">
        <v>0.18</v>
      </c>
      <c r="T9651">
        <v>2.3E-3</v>
      </c>
      <c r="U9651">
        <f t="shared" si="824"/>
        <v>1.3799999999999999E-3</v>
      </c>
    </row>
    <row r="9652" spans="1:21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820"/>
        <v>5350</v>
      </c>
      <c r="I9652" s="7"/>
      <c r="J9652" s="7">
        <v>1</v>
      </c>
      <c r="K9652" s="7">
        <f t="shared" si="821"/>
        <v>19310000</v>
      </c>
      <c r="L9652" s="7">
        <v>1</v>
      </c>
      <c r="M9652" s="7">
        <f t="shared" si="82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823"/>
        <v>10</v>
      </c>
      <c r="S9652">
        <v>0.18</v>
      </c>
      <c r="T9652">
        <v>2.3E-3</v>
      </c>
      <c r="U9652">
        <f t="shared" si="824"/>
        <v>1.3799999999999999E-3</v>
      </c>
    </row>
    <row r="9653" spans="1:21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820"/>
        <v>5360</v>
      </c>
      <c r="I9653" s="1"/>
      <c r="J9653" s="1">
        <v>1</v>
      </c>
      <c r="K9653" s="1">
        <f t="shared" si="821"/>
        <v>19312000</v>
      </c>
      <c r="L9653" s="1">
        <v>1</v>
      </c>
      <c r="M9653" s="1">
        <f t="shared" si="82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823"/>
        <v>10</v>
      </c>
      <c r="S9653">
        <v>0.18</v>
      </c>
      <c r="T9653">
        <v>2.3E-3</v>
      </c>
      <c r="U9653">
        <f t="shared" si="824"/>
        <v>1.3799999999999999E-3</v>
      </c>
    </row>
    <row r="9654" spans="1:21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820"/>
        <v>5360</v>
      </c>
      <c r="I9654" s="1"/>
      <c r="J9654" s="1">
        <v>1</v>
      </c>
      <c r="K9654" s="1">
        <f t="shared" si="821"/>
        <v>19314000</v>
      </c>
      <c r="L9654" s="1">
        <v>1</v>
      </c>
      <c r="M9654" s="1">
        <f t="shared" si="82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823"/>
        <v>10</v>
      </c>
      <c r="S9654">
        <v>0.18</v>
      </c>
      <c r="T9654">
        <v>2.3E-3</v>
      </c>
      <c r="U9654">
        <f t="shared" si="824"/>
        <v>1.3799999999999999E-3</v>
      </c>
    </row>
    <row r="9655" spans="1:21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820"/>
        <v>5360</v>
      </c>
      <c r="I9655" s="1"/>
      <c r="J9655" s="1">
        <v>1</v>
      </c>
      <c r="K9655" s="1">
        <f t="shared" si="821"/>
        <v>19316000</v>
      </c>
      <c r="L9655" s="1">
        <v>1</v>
      </c>
      <c r="M9655" s="1">
        <f t="shared" si="82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823"/>
        <v>10</v>
      </c>
      <c r="S9655">
        <v>0.18</v>
      </c>
      <c r="T9655">
        <v>2.3E-3</v>
      </c>
      <c r="U9655">
        <f t="shared" si="824"/>
        <v>1.3799999999999999E-3</v>
      </c>
    </row>
    <row r="9656" spans="1:21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820"/>
        <v>5360</v>
      </c>
      <c r="I9656" s="1"/>
      <c r="J9656" s="1">
        <v>1</v>
      </c>
      <c r="K9656" s="1">
        <f t="shared" si="821"/>
        <v>19318000</v>
      </c>
      <c r="L9656" s="1">
        <v>1</v>
      </c>
      <c r="M9656" s="1">
        <f t="shared" si="82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823"/>
        <v>10</v>
      </c>
      <c r="S9656">
        <v>0.18</v>
      </c>
      <c r="T9656">
        <v>2.3E-3</v>
      </c>
      <c r="U9656">
        <f t="shared" si="824"/>
        <v>1.3799999999999999E-3</v>
      </c>
    </row>
    <row r="9657" spans="1:21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820"/>
        <v>5360</v>
      </c>
      <c r="I9657" s="1"/>
      <c r="J9657" s="1">
        <v>1</v>
      </c>
      <c r="K9657" s="1">
        <f t="shared" si="821"/>
        <v>19320000</v>
      </c>
      <c r="L9657" s="1">
        <v>1</v>
      </c>
      <c r="M9657" s="1">
        <f t="shared" si="82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823"/>
        <v>10</v>
      </c>
      <c r="S9657">
        <v>0.18</v>
      </c>
      <c r="T9657">
        <v>2.3E-3</v>
      </c>
      <c r="U9657">
        <f t="shared" si="824"/>
        <v>1.3799999999999999E-3</v>
      </c>
    </row>
    <row r="9658" spans="1:21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820"/>
        <v>5360</v>
      </c>
      <c r="I9658" s="1"/>
      <c r="J9658" s="1">
        <v>1</v>
      </c>
      <c r="K9658" s="1">
        <f t="shared" si="821"/>
        <v>19322000</v>
      </c>
      <c r="L9658" s="1">
        <v>1</v>
      </c>
      <c r="M9658" s="1">
        <f t="shared" si="82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823"/>
        <v>10</v>
      </c>
      <c r="S9658">
        <v>0.18</v>
      </c>
      <c r="T9658">
        <v>2.3E-3</v>
      </c>
      <c r="U9658">
        <f t="shared" si="824"/>
        <v>1.3799999999999999E-3</v>
      </c>
    </row>
    <row r="9659" spans="1:21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820"/>
        <v>5360</v>
      </c>
      <c r="I9659" s="1"/>
      <c r="J9659" s="1">
        <v>1</v>
      </c>
      <c r="K9659" s="1">
        <f t="shared" si="821"/>
        <v>19324000</v>
      </c>
      <c r="L9659" s="1">
        <v>1</v>
      </c>
      <c r="M9659" s="1">
        <f t="shared" si="82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823"/>
        <v>10</v>
      </c>
      <c r="S9659">
        <v>0.18</v>
      </c>
      <c r="T9659">
        <v>2.3E-3</v>
      </c>
      <c r="U9659">
        <f t="shared" si="824"/>
        <v>1.3799999999999999E-3</v>
      </c>
    </row>
    <row r="9660" spans="1:21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825">ROUNDDOWN(A9659/50*20+1500,-1)</f>
        <v>5360</v>
      </c>
      <c r="I9660" s="1"/>
      <c r="J9660" s="1">
        <v>1</v>
      </c>
      <c r="K9660" s="1">
        <f t="shared" si="821"/>
        <v>19326000</v>
      </c>
      <c r="L9660" s="1">
        <v>1</v>
      </c>
      <c r="M9660" s="1">
        <f t="shared" si="82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823"/>
        <v>10</v>
      </c>
      <c r="S9660">
        <v>0.18</v>
      </c>
      <c r="T9660">
        <v>2.3E-3</v>
      </c>
      <c r="U9660">
        <f t="shared" si="824"/>
        <v>1.3799999999999999E-3</v>
      </c>
    </row>
    <row r="9661" spans="1:21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825"/>
        <v>5360</v>
      </c>
      <c r="I9661" s="1"/>
      <c r="J9661" s="1">
        <v>1</v>
      </c>
      <c r="K9661" s="1">
        <f t="shared" si="821"/>
        <v>19328000</v>
      </c>
      <c r="L9661" s="1">
        <v>1</v>
      </c>
      <c r="M9661" s="1">
        <f t="shared" si="82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823"/>
        <v>10</v>
      </c>
      <c r="S9661">
        <v>0.18</v>
      </c>
      <c r="T9661">
        <v>2.3E-3</v>
      </c>
      <c r="U9661">
        <f t="shared" si="824"/>
        <v>1.3799999999999999E-3</v>
      </c>
    </row>
    <row r="9662" spans="1:21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825"/>
        <v>5360</v>
      </c>
      <c r="I9662" s="1"/>
      <c r="J9662" s="1">
        <v>1</v>
      </c>
      <c r="K9662" s="1">
        <f t="shared" si="821"/>
        <v>19330000</v>
      </c>
      <c r="L9662" s="1">
        <v>1</v>
      </c>
      <c r="M9662" s="1">
        <f t="shared" si="82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823"/>
        <v>10</v>
      </c>
      <c r="S9662">
        <v>0.18</v>
      </c>
      <c r="T9662">
        <v>2.3E-3</v>
      </c>
      <c r="U9662">
        <f t="shared" si="824"/>
        <v>1.3799999999999999E-3</v>
      </c>
    </row>
    <row r="9663" spans="1:21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825"/>
        <v>5360</v>
      </c>
      <c r="I9663" s="1"/>
      <c r="J9663" s="1">
        <v>1</v>
      </c>
      <c r="K9663" s="1">
        <f t="shared" si="821"/>
        <v>19332000</v>
      </c>
      <c r="L9663" s="1">
        <v>1</v>
      </c>
      <c r="M9663" s="1">
        <f t="shared" si="82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823"/>
        <v>10</v>
      </c>
      <c r="S9663">
        <v>0.18</v>
      </c>
      <c r="T9663">
        <v>2.3E-3</v>
      </c>
      <c r="U9663">
        <f t="shared" si="824"/>
        <v>1.3799999999999999E-3</v>
      </c>
    </row>
    <row r="9664" spans="1:21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825"/>
        <v>5360</v>
      </c>
      <c r="I9664" s="1"/>
      <c r="J9664" s="1">
        <v>1</v>
      </c>
      <c r="K9664" s="1">
        <f t="shared" si="821"/>
        <v>19334000</v>
      </c>
      <c r="L9664" s="1">
        <v>1</v>
      </c>
      <c r="M9664" s="1">
        <f t="shared" si="82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823"/>
        <v>10</v>
      </c>
      <c r="S9664">
        <v>0.18</v>
      </c>
      <c r="T9664">
        <v>2.3E-3</v>
      </c>
      <c r="U9664">
        <f t="shared" si="824"/>
        <v>1.3799999999999999E-3</v>
      </c>
    </row>
    <row r="9665" spans="1:21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825"/>
        <v>5360</v>
      </c>
      <c r="I9665" s="1"/>
      <c r="J9665" s="1">
        <v>1</v>
      </c>
      <c r="K9665" s="1">
        <f t="shared" si="821"/>
        <v>19336000</v>
      </c>
      <c r="L9665" s="1">
        <v>1</v>
      </c>
      <c r="M9665" s="1">
        <f t="shared" si="82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823"/>
        <v>10</v>
      </c>
      <c r="S9665">
        <v>0.18</v>
      </c>
      <c r="T9665">
        <v>2.3E-3</v>
      </c>
      <c r="U9665">
        <f t="shared" si="824"/>
        <v>1.3799999999999999E-3</v>
      </c>
    </row>
    <row r="9666" spans="1:21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825"/>
        <v>5360</v>
      </c>
      <c r="I9666" s="1"/>
      <c r="J9666" s="1">
        <v>1</v>
      </c>
      <c r="K9666" s="1">
        <f t="shared" si="821"/>
        <v>19338000</v>
      </c>
      <c r="L9666" s="1">
        <v>1</v>
      </c>
      <c r="M9666" s="1">
        <f t="shared" si="82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823"/>
        <v>10</v>
      </c>
      <c r="S9666">
        <v>0.18</v>
      </c>
      <c r="T9666">
        <v>2.3E-3</v>
      </c>
      <c r="U9666">
        <f t="shared" si="824"/>
        <v>1.3799999999999999E-3</v>
      </c>
    </row>
    <row r="9667" spans="1:21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825"/>
        <v>5360</v>
      </c>
      <c r="I9667" s="1"/>
      <c r="J9667" s="1">
        <v>1</v>
      </c>
      <c r="K9667" s="1">
        <f t="shared" ref="K9667:K9730" si="826">10000+A9667*2000</f>
        <v>19340000</v>
      </c>
      <c r="L9667" s="1">
        <v>1</v>
      </c>
      <c r="M9667" s="1">
        <f t="shared" ref="M9667:M9730" si="827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828">QUOTIENT(A9667,1000)+1</f>
        <v>10</v>
      </c>
      <c r="S9667">
        <v>0.18</v>
      </c>
      <c r="T9667">
        <v>2.3E-3</v>
      </c>
      <c r="U9667">
        <f t="shared" si="824"/>
        <v>1.3799999999999999E-3</v>
      </c>
    </row>
    <row r="9668" spans="1:21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825"/>
        <v>5360</v>
      </c>
      <c r="I9668" s="1"/>
      <c r="J9668" s="1">
        <v>1</v>
      </c>
      <c r="K9668" s="1">
        <f t="shared" si="826"/>
        <v>19342000</v>
      </c>
      <c r="L9668" s="1">
        <v>1</v>
      </c>
      <c r="M9668" s="1">
        <f t="shared" si="827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828"/>
        <v>10</v>
      </c>
      <c r="S9668">
        <v>0.18</v>
      </c>
      <c r="T9668">
        <v>2.3E-3</v>
      </c>
      <c r="U9668">
        <f t="shared" ref="U9668:U9731" si="829">T9668*0.6</f>
        <v>1.3799999999999999E-3</v>
      </c>
    </row>
    <row r="9669" spans="1:21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825"/>
        <v>5360</v>
      </c>
      <c r="I9669" s="1"/>
      <c r="J9669" s="1">
        <v>1</v>
      </c>
      <c r="K9669" s="1">
        <f t="shared" si="826"/>
        <v>19344000</v>
      </c>
      <c r="L9669" s="1">
        <v>1</v>
      </c>
      <c r="M9669" s="1">
        <f t="shared" si="827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828"/>
        <v>10</v>
      </c>
      <c r="S9669">
        <v>0.18</v>
      </c>
      <c r="T9669">
        <v>2.3E-3</v>
      </c>
      <c r="U9669">
        <f t="shared" si="829"/>
        <v>1.3799999999999999E-3</v>
      </c>
    </row>
    <row r="9670" spans="1:21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825"/>
        <v>5360</v>
      </c>
      <c r="I9670" s="1"/>
      <c r="J9670" s="1">
        <v>1</v>
      </c>
      <c r="K9670" s="1">
        <f t="shared" si="826"/>
        <v>19346000</v>
      </c>
      <c r="L9670" s="1">
        <v>1</v>
      </c>
      <c r="M9670" s="1">
        <f t="shared" si="827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828"/>
        <v>10</v>
      </c>
      <c r="S9670">
        <v>0.18</v>
      </c>
      <c r="T9670">
        <v>2.3E-3</v>
      </c>
      <c r="U9670">
        <f t="shared" si="829"/>
        <v>1.3799999999999999E-3</v>
      </c>
    </row>
    <row r="9671" spans="1:21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825"/>
        <v>5360</v>
      </c>
      <c r="I9671" s="1"/>
      <c r="J9671" s="1">
        <v>1</v>
      </c>
      <c r="K9671" s="1">
        <f t="shared" si="826"/>
        <v>19348000</v>
      </c>
      <c r="L9671" s="1">
        <v>1</v>
      </c>
      <c r="M9671" s="1">
        <f t="shared" si="827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828"/>
        <v>10</v>
      </c>
      <c r="S9671">
        <v>0.18</v>
      </c>
      <c r="T9671">
        <v>2.3E-3</v>
      </c>
      <c r="U9671">
        <f t="shared" si="829"/>
        <v>1.3799999999999999E-3</v>
      </c>
    </row>
    <row r="9672" spans="1:21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825"/>
        <v>5360</v>
      </c>
      <c r="I9672" s="1"/>
      <c r="J9672" s="1">
        <v>1</v>
      </c>
      <c r="K9672" s="1">
        <f t="shared" si="826"/>
        <v>19350000</v>
      </c>
      <c r="L9672" s="1">
        <v>1</v>
      </c>
      <c r="M9672" s="1">
        <f t="shared" si="827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828"/>
        <v>10</v>
      </c>
      <c r="S9672">
        <v>0.18</v>
      </c>
      <c r="T9672">
        <v>2.3E-3</v>
      </c>
      <c r="U9672">
        <f t="shared" si="829"/>
        <v>1.3799999999999999E-3</v>
      </c>
    </row>
    <row r="9673" spans="1:21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825"/>
        <v>5360</v>
      </c>
      <c r="I9673" s="1"/>
      <c r="J9673" s="1">
        <v>1</v>
      </c>
      <c r="K9673" s="1">
        <f t="shared" si="826"/>
        <v>19352000</v>
      </c>
      <c r="L9673" s="1">
        <v>1</v>
      </c>
      <c r="M9673" s="1">
        <f t="shared" si="827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828"/>
        <v>10</v>
      </c>
      <c r="S9673">
        <v>0.18</v>
      </c>
      <c r="T9673">
        <v>2.3E-3</v>
      </c>
      <c r="U9673">
        <f t="shared" si="829"/>
        <v>1.3799999999999999E-3</v>
      </c>
    </row>
    <row r="9674" spans="1:21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825"/>
        <v>5360</v>
      </c>
      <c r="I9674" s="1"/>
      <c r="J9674" s="1">
        <v>1</v>
      </c>
      <c r="K9674" s="1">
        <f t="shared" si="826"/>
        <v>19354000</v>
      </c>
      <c r="L9674" s="1">
        <v>1</v>
      </c>
      <c r="M9674" s="1">
        <f t="shared" si="827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828"/>
        <v>10</v>
      </c>
      <c r="S9674">
        <v>0.18</v>
      </c>
      <c r="T9674">
        <v>2.3E-3</v>
      </c>
      <c r="U9674">
        <f t="shared" si="829"/>
        <v>1.3799999999999999E-3</v>
      </c>
    </row>
    <row r="9675" spans="1:21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825"/>
        <v>5360</v>
      </c>
      <c r="I9675" s="1"/>
      <c r="J9675" s="1">
        <v>1</v>
      </c>
      <c r="K9675" s="1">
        <f t="shared" si="826"/>
        <v>19356000</v>
      </c>
      <c r="L9675" s="1">
        <v>1</v>
      </c>
      <c r="M9675" s="1">
        <f t="shared" si="827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828"/>
        <v>10</v>
      </c>
      <c r="S9675">
        <v>0.18</v>
      </c>
      <c r="T9675">
        <v>2.3E-3</v>
      </c>
      <c r="U9675">
        <f t="shared" si="829"/>
        <v>1.3799999999999999E-3</v>
      </c>
    </row>
    <row r="9676" spans="1:21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825"/>
        <v>5360</v>
      </c>
      <c r="I9676" s="1"/>
      <c r="J9676" s="1">
        <v>1</v>
      </c>
      <c r="K9676" s="1">
        <f t="shared" si="826"/>
        <v>19358000</v>
      </c>
      <c r="L9676" s="1">
        <v>1</v>
      </c>
      <c r="M9676" s="1">
        <f t="shared" si="827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828"/>
        <v>10</v>
      </c>
      <c r="S9676">
        <v>0.18</v>
      </c>
      <c r="T9676">
        <v>2.3E-3</v>
      </c>
      <c r="U9676">
        <f t="shared" si="829"/>
        <v>1.3799999999999999E-3</v>
      </c>
    </row>
    <row r="9677" spans="1:21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825"/>
        <v>5360</v>
      </c>
      <c r="I9677" s="1"/>
      <c r="J9677" s="1">
        <v>1</v>
      </c>
      <c r="K9677" s="1">
        <f t="shared" si="826"/>
        <v>19360000</v>
      </c>
      <c r="L9677" s="1">
        <v>1</v>
      </c>
      <c r="M9677" s="1">
        <f t="shared" si="827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828"/>
        <v>10</v>
      </c>
      <c r="S9677">
        <v>0.18</v>
      </c>
      <c r="T9677">
        <v>2.3E-3</v>
      </c>
      <c r="U9677">
        <f t="shared" si="829"/>
        <v>1.3799999999999999E-3</v>
      </c>
    </row>
    <row r="9678" spans="1:21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825"/>
        <v>5370</v>
      </c>
      <c r="I9678" s="1"/>
      <c r="J9678" s="1">
        <v>1</v>
      </c>
      <c r="K9678" s="1">
        <f t="shared" si="826"/>
        <v>19362000</v>
      </c>
      <c r="L9678" s="1">
        <v>1</v>
      </c>
      <c r="M9678" s="1">
        <f t="shared" si="827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828"/>
        <v>10</v>
      </c>
      <c r="S9678">
        <v>0.18</v>
      </c>
      <c r="T9678">
        <v>2.3E-3</v>
      </c>
      <c r="U9678">
        <f t="shared" si="829"/>
        <v>1.3799999999999999E-3</v>
      </c>
    </row>
    <row r="9679" spans="1:21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825"/>
        <v>5370</v>
      </c>
      <c r="I9679" s="1"/>
      <c r="J9679" s="1">
        <v>1</v>
      </c>
      <c r="K9679" s="1">
        <f t="shared" si="826"/>
        <v>19364000</v>
      </c>
      <c r="L9679" s="1">
        <v>1</v>
      </c>
      <c r="M9679" s="1">
        <f t="shared" si="827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828"/>
        <v>10</v>
      </c>
      <c r="S9679">
        <v>0.18</v>
      </c>
      <c r="T9679">
        <v>2.3E-3</v>
      </c>
      <c r="U9679">
        <f t="shared" si="829"/>
        <v>1.3799999999999999E-3</v>
      </c>
    </row>
    <row r="9680" spans="1:21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825"/>
        <v>5370</v>
      </c>
      <c r="I9680" s="1"/>
      <c r="J9680" s="1">
        <v>1</v>
      </c>
      <c r="K9680" s="1">
        <f t="shared" si="826"/>
        <v>19366000</v>
      </c>
      <c r="L9680" s="1">
        <v>1</v>
      </c>
      <c r="M9680" s="1">
        <f t="shared" si="827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828"/>
        <v>10</v>
      </c>
      <c r="S9680">
        <v>0.18</v>
      </c>
      <c r="T9680">
        <v>2.3E-3</v>
      </c>
      <c r="U9680">
        <f t="shared" si="829"/>
        <v>1.3799999999999999E-3</v>
      </c>
    </row>
    <row r="9681" spans="1:21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825"/>
        <v>5370</v>
      </c>
      <c r="I9681" s="1"/>
      <c r="J9681" s="1">
        <v>1</v>
      </c>
      <c r="K9681" s="1">
        <f t="shared" si="826"/>
        <v>19368000</v>
      </c>
      <c r="L9681" s="1">
        <v>1</v>
      </c>
      <c r="M9681" s="1">
        <f t="shared" si="827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828"/>
        <v>10</v>
      </c>
      <c r="S9681">
        <v>0.18</v>
      </c>
      <c r="T9681">
        <v>2.3E-3</v>
      </c>
      <c r="U9681">
        <f t="shared" si="829"/>
        <v>1.3799999999999999E-3</v>
      </c>
    </row>
    <row r="9682" spans="1:21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825"/>
        <v>5370</v>
      </c>
      <c r="I9682" s="1"/>
      <c r="J9682" s="1">
        <v>1</v>
      </c>
      <c r="K9682" s="1">
        <f t="shared" si="826"/>
        <v>19370000</v>
      </c>
      <c r="L9682" s="1">
        <v>1</v>
      </c>
      <c r="M9682" s="1">
        <f t="shared" si="827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828"/>
        <v>10</v>
      </c>
      <c r="S9682">
        <v>0.18</v>
      </c>
      <c r="T9682">
        <v>2.3E-3</v>
      </c>
      <c r="U9682">
        <f t="shared" si="829"/>
        <v>1.3799999999999999E-3</v>
      </c>
    </row>
    <row r="9683" spans="1:21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825"/>
        <v>5370</v>
      </c>
      <c r="I9683" s="1"/>
      <c r="J9683" s="1">
        <v>1</v>
      </c>
      <c r="K9683" s="1">
        <f t="shared" si="826"/>
        <v>19372000</v>
      </c>
      <c r="L9683" s="1">
        <v>1</v>
      </c>
      <c r="M9683" s="1">
        <f t="shared" si="827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828"/>
        <v>10</v>
      </c>
      <c r="S9683">
        <v>0.18</v>
      </c>
      <c r="T9683">
        <v>2.3E-3</v>
      </c>
      <c r="U9683">
        <f t="shared" si="829"/>
        <v>1.3799999999999999E-3</v>
      </c>
    </row>
    <row r="9684" spans="1:21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825"/>
        <v>5370</v>
      </c>
      <c r="I9684" s="1"/>
      <c r="J9684" s="1">
        <v>1</v>
      </c>
      <c r="K9684" s="1">
        <f t="shared" si="826"/>
        <v>19374000</v>
      </c>
      <c r="L9684" s="1">
        <v>1</v>
      </c>
      <c r="M9684" s="1">
        <f t="shared" si="827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828"/>
        <v>10</v>
      </c>
      <c r="S9684">
        <v>0.18</v>
      </c>
      <c r="T9684">
        <v>2.3E-3</v>
      </c>
      <c r="U9684">
        <f t="shared" si="829"/>
        <v>1.3799999999999999E-3</v>
      </c>
    </row>
    <row r="9685" spans="1:21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825"/>
        <v>5370</v>
      </c>
      <c r="I9685" s="1"/>
      <c r="J9685" s="1">
        <v>1</v>
      </c>
      <c r="K9685" s="1">
        <f t="shared" si="826"/>
        <v>19376000</v>
      </c>
      <c r="L9685" s="1">
        <v>1</v>
      </c>
      <c r="M9685" s="1">
        <f t="shared" si="827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828"/>
        <v>10</v>
      </c>
      <c r="S9685">
        <v>0.18</v>
      </c>
      <c r="T9685">
        <v>2.3E-3</v>
      </c>
      <c r="U9685">
        <f t="shared" si="829"/>
        <v>1.3799999999999999E-3</v>
      </c>
    </row>
    <row r="9686" spans="1:21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825"/>
        <v>5370</v>
      </c>
      <c r="I9686" s="1"/>
      <c r="J9686" s="1">
        <v>1</v>
      </c>
      <c r="K9686" s="1">
        <f t="shared" si="826"/>
        <v>19378000</v>
      </c>
      <c r="L9686" s="1">
        <v>1</v>
      </c>
      <c r="M9686" s="1">
        <f t="shared" si="827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828"/>
        <v>10</v>
      </c>
      <c r="S9686">
        <v>0.18</v>
      </c>
      <c r="T9686">
        <v>2.3E-3</v>
      </c>
      <c r="U9686">
        <f t="shared" si="829"/>
        <v>1.3799999999999999E-3</v>
      </c>
    </row>
    <row r="9687" spans="1:21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825"/>
        <v>5370</v>
      </c>
      <c r="I9687" s="1"/>
      <c r="J9687" s="1">
        <v>1</v>
      </c>
      <c r="K9687" s="1">
        <f t="shared" si="826"/>
        <v>19380000</v>
      </c>
      <c r="L9687" s="1">
        <v>1</v>
      </c>
      <c r="M9687" s="1">
        <f t="shared" si="827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828"/>
        <v>10</v>
      </c>
      <c r="S9687">
        <v>0.18</v>
      </c>
      <c r="T9687">
        <v>2.3E-3</v>
      </c>
      <c r="U9687">
        <f t="shared" si="829"/>
        <v>1.3799999999999999E-3</v>
      </c>
    </row>
    <row r="9688" spans="1:21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825"/>
        <v>5370</v>
      </c>
      <c r="I9688" s="1"/>
      <c r="J9688" s="1">
        <v>1</v>
      </c>
      <c r="K9688" s="1">
        <f t="shared" si="826"/>
        <v>19382000</v>
      </c>
      <c r="L9688" s="1">
        <v>1</v>
      </c>
      <c r="M9688" s="1">
        <f t="shared" si="827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828"/>
        <v>10</v>
      </c>
      <c r="S9688">
        <v>0.18</v>
      </c>
      <c r="T9688">
        <v>2.3E-3</v>
      </c>
      <c r="U9688">
        <f t="shared" si="829"/>
        <v>1.3799999999999999E-3</v>
      </c>
    </row>
    <row r="9689" spans="1:21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825"/>
        <v>5370</v>
      </c>
      <c r="I9689" s="1"/>
      <c r="J9689" s="1">
        <v>1</v>
      </c>
      <c r="K9689" s="1">
        <f t="shared" si="826"/>
        <v>19384000</v>
      </c>
      <c r="L9689" s="1">
        <v>1</v>
      </c>
      <c r="M9689" s="1">
        <f t="shared" si="827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828"/>
        <v>10</v>
      </c>
      <c r="S9689">
        <v>0.18</v>
      </c>
      <c r="T9689">
        <v>2.3E-3</v>
      </c>
      <c r="U9689">
        <f t="shared" si="829"/>
        <v>1.3799999999999999E-3</v>
      </c>
    </row>
    <row r="9690" spans="1:21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825"/>
        <v>5370</v>
      </c>
      <c r="I9690" s="1"/>
      <c r="J9690" s="1">
        <v>1</v>
      </c>
      <c r="K9690" s="1">
        <f t="shared" si="826"/>
        <v>19386000</v>
      </c>
      <c r="L9690" s="1">
        <v>1</v>
      </c>
      <c r="M9690" s="1">
        <f t="shared" si="827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828"/>
        <v>10</v>
      </c>
      <c r="S9690">
        <v>0.18</v>
      </c>
      <c r="T9690">
        <v>2.3E-3</v>
      </c>
      <c r="U9690">
        <f t="shared" si="829"/>
        <v>1.3799999999999999E-3</v>
      </c>
    </row>
    <row r="9691" spans="1:21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825"/>
        <v>5370</v>
      </c>
      <c r="I9691" s="1"/>
      <c r="J9691" s="1">
        <v>1</v>
      </c>
      <c r="K9691" s="1">
        <f t="shared" si="826"/>
        <v>19388000</v>
      </c>
      <c r="L9691" s="1">
        <v>1</v>
      </c>
      <c r="M9691" s="1">
        <f t="shared" si="827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828"/>
        <v>10</v>
      </c>
      <c r="S9691">
        <v>0.18</v>
      </c>
      <c r="T9691">
        <v>2.3E-3</v>
      </c>
      <c r="U9691">
        <f t="shared" si="829"/>
        <v>1.3799999999999999E-3</v>
      </c>
    </row>
    <row r="9692" spans="1:21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825"/>
        <v>5370</v>
      </c>
      <c r="I9692" s="1"/>
      <c r="J9692" s="1">
        <v>1</v>
      </c>
      <c r="K9692" s="1">
        <f t="shared" si="826"/>
        <v>19390000</v>
      </c>
      <c r="L9692" s="1">
        <v>1</v>
      </c>
      <c r="M9692" s="1">
        <f t="shared" si="827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828"/>
        <v>10</v>
      </c>
      <c r="S9692">
        <v>0.18</v>
      </c>
      <c r="T9692">
        <v>2.3E-3</v>
      </c>
      <c r="U9692">
        <f t="shared" si="829"/>
        <v>1.3799999999999999E-3</v>
      </c>
    </row>
    <row r="9693" spans="1:21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825"/>
        <v>5370</v>
      </c>
      <c r="I9693" s="1"/>
      <c r="J9693" s="1">
        <v>1</v>
      </c>
      <c r="K9693" s="1">
        <f t="shared" si="826"/>
        <v>19392000</v>
      </c>
      <c r="L9693" s="1">
        <v>1</v>
      </c>
      <c r="M9693" s="1">
        <f t="shared" si="827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828"/>
        <v>10</v>
      </c>
      <c r="S9693">
        <v>0.18</v>
      </c>
      <c r="T9693">
        <v>2.3E-3</v>
      </c>
      <c r="U9693">
        <f t="shared" si="829"/>
        <v>1.3799999999999999E-3</v>
      </c>
    </row>
    <row r="9694" spans="1:21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825"/>
        <v>5370</v>
      </c>
      <c r="I9694" s="1"/>
      <c r="J9694" s="1">
        <v>1</v>
      </c>
      <c r="K9694" s="1">
        <f t="shared" si="826"/>
        <v>19394000</v>
      </c>
      <c r="L9694" s="1">
        <v>1</v>
      </c>
      <c r="M9694" s="1">
        <f t="shared" si="827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828"/>
        <v>10</v>
      </c>
      <c r="S9694">
        <v>0.18</v>
      </c>
      <c r="T9694">
        <v>2.3E-3</v>
      </c>
      <c r="U9694">
        <f t="shared" si="829"/>
        <v>1.3799999999999999E-3</v>
      </c>
    </row>
    <row r="9695" spans="1:21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825"/>
        <v>5370</v>
      </c>
      <c r="I9695" s="1"/>
      <c r="J9695" s="1">
        <v>1</v>
      </c>
      <c r="K9695" s="1">
        <f t="shared" si="826"/>
        <v>19396000</v>
      </c>
      <c r="L9695" s="1">
        <v>1</v>
      </c>
      <c r="M9695" s="1">
        <f t="shared" si="827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828"/>
        <v>10</v>
      </c>
      <c r="S9695">
        <v>0.18</v>
      </c>
      <c r="T9695">
        <v>2.3E-3</v>
      </c>
      <c r="U9695">
        <f t="shared" si="829"/>
        <v>1.3799999999999999E-3</v>
      </c>
    </row>
    <row r="9696" spans="1:21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825"/>
        <v>5370</v>
      </c>
      <c r="I9696" s="1"/>
      <c r="J9696" s="1">
        <v>1</v>
      </c>
      <c r="K9696" s="1">
        <f t="shared" si="826"/>
        <v>19398000</v>
      </c>
      <c r="L9696" s="1">
        <v>1</v>
      </c>
      <c r="M9696" s="1">
        <f t="shared" si="827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828"/>
        <v>10</v>
      </c>
      <c r="S9696">
        <v>0.18</v>
      </c>
      <c r="T9696">
        <v>2.3E-3</v>
      </c>
      <c r="U9696">
        <f t="shared" si="829"/>
        <v>1.3799999999999999E-3</v>
      </c>
    </row>
    <row r="9697" spans="1:21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825"/>
        <v>5370</v>
      </c>
      <c r="I9697" s="1"/>
      <c r="J9697" s="1">
        <v>1</v>
      </c>
      <c r="K9697" s="1">
        <f t="shared" si="826"/>
        <v>19400000</v>
      </c>
      <c r="L9697" s="1">
        <v>1</v>
      </c>
      <c r="M9697" s="1">
        <f t="shared" si="827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828"/>
        <v>10</v>
      </c>
      <c r="S9697">
        <v>0.18</v>
      </c>
      <c r="T9697">
        <v>2.3E-3</v>
      </c>
      <c r="U9697">
        <f t="shared" si="829"/>
        <v>1.3799999999999999E-3</v>
      </c>
    </row>
    <row r="9698" spans="1:21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825"/>
        <v>5370</v>
      </c>
      <c r="I9698" s="1"/>
      <c r="J9698" s="1">
        <v>1</v>
      </c>
      <c r="K9698" s="1">
        <f t="shared" si="826"/>
        <v>19402000</v>
      </c>
      <c r="L9698" s="1">
        <v>1</v>
      </c>
      <c r="M9698" s="1">
        <f t="shared" si="827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828"/>
        <v>10</v>
      </c>
      <c r="S9698">
        <v>0.18</v>
      </c>
      <c r="T9698">
        <v>2.3E-3</v>
      </c>
      <c r="U9698">
        <f t="shared" si="829"/>
        <v>1.3799999999999999E-3</v>
      </c>
    </row>
    <row r="9699" spans="1:21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825"/>
        <v>5370</v>
      </c>
      <c r="I9699" s="1"/>
      <c r="J9699" s="1">
        <v>1</v>
      </c>
      <c r="K9699" s="1">
        <f t="shared" si="826"/>
        <v>19404000</v>
      </c>
      <c r="L9699" s="1">
        <v>1</v>
      </c>
      <c r="M9699" s="1">
        <f t="shared" si="827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828"/>
        <v>10</v>
      </c>
      <c r="S9699">
        <v>0.18</v>
      </c>
      <c r="T9699">
        <v>2.3E-3</v>
      </c>
      <c r="U9699">
        <f t="shared" si="829"/>
        <v>1.3799999999999999E-3</v>
      </c>
    </row>
    <row r="9700" spans="1:21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825"/>
        <v>5370</v>
      </c>
      <c r="I9700" s="1"/>
      <c r="J9700" s="1">
        <v>1</v>
      </c>
      <c r="K9700" s="1">
        <f t="shared" si="826"/>
        <v>19406000</v>
      </c>
      <c r="L9700" s="1">
        <v>1</v>
      </c>
      <c r="M9700" s="1">
        <f t="shared" si="827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828"/>
        <v>10</v>
      </c>
      <c r="S9700">
        <v>0.18</v>
      </c>
      <c r="T9700">
        <v>2.3E-3</v>
      </c>
      <c r="U9700">
        <f t="shared" si="829"/>
        <v>1.3799999999999999E-3</v>
      </c>
    </row>
    <row r="9701" spans="1:21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825"/>
        <v>5370</v>
      </c>
      <c r="I9701" s="1"/>
      <c r="J9701" s="1">
        <v>1</v>
      </c>
      <c r="K9701" s="1">
        <f t="shared" si="826"/>
        <v>19408000</v>
      </c>
      <c r="L9701" s="1">
        <v>1</v>
      </c>
      <c r="M9701" s="1">
        <f t="shared" si="827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828"/>
        <v>10</v>
      </c>
      <c r="S9701">
        <v>0.18</v>
      </c>
      <c r="T9701">
        <v>2.3E-3</v>
      </c>
      <c r="U9701">
        <f t="shared" si="829"/>
        <v>1.3799999999999999E-3</v>
      </c>
    </row>
    <row r="9702" spans="1:21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825"/>
        <v>5370</v>
      </c>
      <c r="I9702" s="1"/>
      <c r="J9702" s="1">
        <v>1</v>
      </c>
      <c r="K9702" s="1">
        <f t="shared" si="826"/>
        <v>19410000</v>
      </c>
      <c r="L9702" s="1">
        <v>1</v>
      </c>
      <c r="M9702" s="1">
        <f t="shared" si="827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828"/>
        <v>10</v>
      </c>
      <c r="S9702">
        <v>0.18</v>
      </c>
      <c r="T9702">
        <v>2.3E-3</v>
      </c>
      <c r="U9702">
        <f t="shared" si="829"/>
        <v>1.3799999999999999E-3</v>
      </c>
    </row>
    <row r="9703" spans="1:21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825"/>
        <v>5380</v>
      </c>
      <c r="I9703" s="7"/>
      <c r="J9703" s="7">
        <v>1</v>
      </c>
      <c r="K9703" s="7">
        <f t="shared" si="826"/>
        <v>19412000</v>
      </c>
      <c r="L9703" s="7">
        <v>1</v>
      </c>
      <c r="M9703" s="7">
        <f t="shared" si="827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828"/>
        <v>10</v>
      </c>
      <c r="S9703">
        <v>0.18</v>
      </c>
      <c r="T9703">
        <v>2.3E-3</v>
      </c>
      <c r="U9703">
        <f t="shared" si="829"/>
        <v>1.3799999999999999E-3</v>
      </c>
    </row>
    <row r="9704" spans="1:21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825"/>
        <v>5380</v>
      </c>
      <c r="I9704" s="7"/>
      <c r="J9704" s="7">
        <v>1</v>
      </c>
      <c r="K9704" s="7">
        <f t="shared" si="826"/>
        <v>19414000</v>
      </c>
      <c r="L9704" s="7">
        <v>1</v>
      </c>
      <c r="M9704" s="7">
        <f t="shared" si="827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828"/>
        <v>10</v>
      </c>
      <c r="S9704">
        <v>0.18</v>
      </c>
      <c r="T9704">
        <v>2.3E-3</v>
      </c>
      <c r="U9704">
        <f t="shared" si="829"/>
        <v>1.3799999999999999E-3</v>
      </c>
    </row>
    <row r="9705" spans="1:21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825"/>
        <v>5380</v>
      </c>
      <c r="I9705" s="7"/>
      <c r="J9705" s="7">
        <v>1</v>
      </c>
      <c r="K9705" s="7">
        <f t="shared" si="826"/>
        <v>19416000</v>
      </c>
      <c r="L9705" s="7">
        <v>1</v>
      </c>
      <c r="M9705" s="7">
        <f t="shared" si="827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828"/>
        <v>10</v>
      </c>
      <c r="S9705">
        <v>0.18</v>
      </c>
      <c r="T9705">
        <v>2.3E-3</v>
      </c>
      <c r="U9705">
        <f t="shared" si="829"/>
        <v>1.3799999999999999E-3</v>
      </c>
    </row>
    <row r="9706" spans="1:21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825"/>
        <v>5380</v>
      </c>
      <c r="I9706" s="7"/>
      <c r="J9706" s="7">
        <v>1</v>
      </c>
      <c r="K9706" s="7">
        <f t="shared" si="826"/>
        <v>19418000</v>
      </c>
      <c r="L9706" s="7">
        <v>1</v>
      </c>
      <c r="M9706" s="7">
        <f t="shared" si="827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828"/>
        <v>10</v>
      </c>
      <c r="S9706">
        <v>0.18</v>
      </c>
      <c r="T9706">
        <v>2.3E-3</v>
      </c>
      <c r="U9706">
        <f t="shared" si="829"/>
        <v>1.3799999999999999E-3</v>
      </c>
    </row>
    <row r="9707" spans="1:21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825"/>
        <v>5380</v>
      </c>
      <c r="I9707" s="7"/>
      <c r="J9707" s="7">
        <v>1</v>
      </c>
      <c r="K9707" s="7">
        <f t="shared" si="826"/>
        <v>19420000</v>
      </c>
      <c r="L9707" s="7">
        <v>1</v>
      </c>
      <c r="M9707" s="7">
        <f t="shared" si="827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828"/>
        <v>10</v>
      </c>
      <c r="S9707">
        <v>0.18</v>
      </c>
      <c r="T9707">
        <v>2.3E-3</v>
      </c>
      <c r="U9707">
        <f t="shared" si="829"/>
        <v>1.3799999999999999E-3</v>
      </c>
    </row>
    <row r="9708" spans="1:21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825"/>
        <v>5380</v>
      </c>
      <c r="I9708" s="7"/>
      <c r="J9708" s="7">
        <v>1</v>
      </c>
      <c r="K9708" s="7">
        <f t="shared" si="826"/>
        <v>19422000</v>
      </c>
      <c r="L9708" s="7">
        <v>1</v>
      </c>
      <c r="M9708" s="7">
        <f t="shared" si="827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828"/>
        <v>10</v>
      </c>
      <c r="S9708">
        <v>0.18</v>
      </c>
      <c r="T9708">
        <v>2.3E-3</v>
      </c>
      <c r="U9708">
        <f t="shared" si="829"/>
        <v>1.3799999999999999E-3</v>
      </c>
    </row>
    <row r="9709" spans="1:21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825"/>
        <v>5380</v>
      </c>
      <c r="I9709" s="7"/>
      <c r="J9709" s="7">
        <v>1</v>
      </c>
      <c r="K9709" s="7">
        <f t="shared" si="826"/>
        <v>19424000</v>
      </c>
      <c r="L9709" s="7">
        <v>1</v>
      </c>
      <c r="M9709" s="7">
        <f t="shared" si="827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828"/>
        <v>10</v>
      </c>
      <c r="S9709">
        <v>0.18</v>
      </c>
      <c r="T9709">
        <v>2.3E-3</v>
      </c>
      <c r="U9709">
        <f t="shared" si="829"/>
        <v>1.3799999999999999E-3</v>
      </c>
    </row>
    <row r="9710" spans="1:21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825"/>
        <v>5380</v>
      </c>
      <c r="I9710" s="7"/>
      <c r="J9710" s="7">
        <v>1</v>
      </c>
      <c r="K9710" s="7">
        <f t="shared" si="826"/>
        <v>19426000</v>
      </c>
      <c r="L9710" s="7">
        <v>1</v>
      </c>
      <c r="M9710" s="7">
        <f t="shared" si="827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828"/>
        <v>10</v>
      </c>
      <c r="S9710">
        <v>0.18</v>
      </c>
      <c r="T9710">
        <v>2.3E-3</v>
      </c>
      <c r="U9710">
        <f t="shared" si="829"/>
        <v>1.3799999999999999E-3</v>
      </c>
    </row>
    <row r="9711" spans="1:21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825"/>
        <v>5380</v>
      </c>
      <c r="I9711" s="7"/>
      <c r="J9711" s="7">
        <v>1</v>
      </c>
      <c r="K9711" s="7">
        <f t="shared" si="826"/>
        <v>19428000</v>
      </c>
      <c r="L9711" s="7">
        <v>1</v>
      </c>
      <c r="M9711" s="7">
        <f t="shared" si="827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828"/>
        <v>10</v>
      </c>
      <c r="S9711">
        <v>0.18</v>
      </c>
      <c r="T9711">
        <v>2.3E-3</v>
      </c>
      <c r="U9711">
        <f t="shared" si="829"/>
        <v>1.3799999999999999E-3</v>
      </c>
    </row>
    <row r="9712" spans="1:21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825"/>
        <v>5380</v>
      </c>
      <c r="I9712" s="7"/>
      <c r="J9712" s="7">
        <v>1</v>
      </c>
      <c r="K9712" s="7">
        <f t="shared" si="826"/>
        <v>19430000</v>
      </c>
      <c r="L9712" s="7">
        <v>1</v>
      </c>
      <c r="M9712" s="7">
        <f t="shared" si="827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828"/>
        <v>10</v>
      </c>
      <c r="S9712">
        <v>0.18</v>
      </c>
      <c r="T9712">
        <v>2.3E-3</v>
      </c>
      <c r="U9712">
        <f t="shared" si="829"/>
        <v>1.3799999999999999E-3</v>
      </c>
    </row>
    <row r="9713" spans="1:21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825"/>
        <v>5380</v>
      </c>
      <c r="I9713" s="7"/>
      <c r="J9713" s="7">
        <v>1</v>
      </c>
      <c r="K9713" s="7">
        <f t="shared" si="826"/>
        <v>19432000</v>
      </c>
      <c r="L9713" s="7">
        <v>1</v>
      </c>
      <c r="M9713" s="7">
        <f t="shared" si="827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828"/>
        <v>10</v>
      </c>
      <c r="S9713">
        <v>0.18</v>
      </c>
      <c r="T9713">
        <v>2.3E-3</v>
      </c>
      <c r="U9713">
        <f t="shared" si="829"/>
        <v>1.3799999999999999E-3</v>
      </c>
    </row>
    <row r="9714" spans="1:21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825"/>
        <v>5380</v>
      </c>
      <c r="I9714" s="7"/>
      <c r="J9714" s="7">
        <v>1</v>
      </c>
      <c r="K9714" s="7">
        <f t="shared" si="826"/>
        <v>19434000</v>
      </c>
      <c r="L9714" s="7">
        <v>1</v>
      </c>
      <c r="M9714" s="7">
        <f t="shared" si="827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828"/>
        <v>10</v>
      </c>
      <c r="S9714">
        <v>0.18</v>
      </c>
      <c r="T9714">
        <v>2.3E-3</v>
      </c>
      <c r="U9714">
        <f t="shared" si="829"/>
        <v>1.3799999999999999E-3</v>
      </c>
    </row>
    <row r="9715" spans="1:21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825"/>
        <v>5380</v>
      </c>
      <c r="I9715" s="7"/>
      <c r="J9715" s="7">
        <v>1</v>
      </c>
      <c r="K9715" s="7">
        <f t="shared" si="826"/>
        <v>19436000</v>
      </c>
      <c r="L9715" s="7">
        <v>1</v>
      </c>
      <c r="M9715" s="7">
        <f t="shared" si="827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828"/>
        <v>10</v>
      </c>
      <c r="S9715">
        <v>0.18</v>
      </c>
      <c r="T9715">
        <v>2.3E-3</v>
      </c>
      <c r="U9715">
        <f t="shared" si="829"/>
        <v>1.3799999999999999E-3</v>
      </c>
    </row>
    <row r="9716" spans="1:21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825"/>
        <v>5380</v>
      </c>
      <c r="I9716" s="7"/>
      <c r="J9716" s="7">
        <v>1</v>
      </c>
      <c r="K9716" s="7">
        <f t="shared" si="826"/>
        <v>19438000</v>
      </c>
      <c r="L9716" s="7">
        <v>1</v>
      </c>
      <c r="M9716" s="7">
        <f t="shared" si="827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828"/>
        <v>10</v>
      </c>
      <c r="S9716">
        <v>0.18</v>
      </c>
      <c r="T9716">
        <v>2.3E-3</v>
      </c>
      <c r="U9716">
        <f t="shared" si="829"/>
        <v>1.3799999999999999E-3</v>
      </c>
    </row>
    <row r="9717" spans="1:21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825"/>
        <v>5380</v>
      </c>
      <c r="I9717" s="7"/>
      <c r="J9717" s="7">
        <v>1</v>
      </c>
      <c r="K9717" s="7">
        <f t="shared" si="826"/>
        <v>19440000</v>
      </c>
      <c r="L9717" s="7">
        <v>1</v>
      </c>
      <c r="M9717" s="7">
        <f t="shared" si="827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828"/>
        <v>10</v>
      </c>
      <c r="S9717">
        <v>0.18</v>
      </c>
      <c r="T9717">
        <v>2.3E-3</v>
      </c>
      <c r="U9717">
        <f t="shared" si="829"/>
        <v>1.3799999999999999E-3</v>
      </c>
    </row>
    <row r="9718" spans="1:21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825"/>
        <v>5380</v>
      </c>
      <c r="I9718" s="7"/>
      <c r="J9718" s="7">
        <v>1</v>
      </c>
      <c r="K9718" s="7">
        <f t="shared" si="826"/>
        <v>19442000</v>
      </c>
      <c r="L9718" s="7">
        <v>1</v>
      </c>
      <c r="M9718" s="7">
        <f t="shared" si="827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828"/>
        <v>10</v>
      </c>
      <c r="S9718">
        <v>0.18</v>
      </c>
      <c r="T9718">
        <v>2.3E-3</v>
      </c>
      <c r="U9718">
        <f t="shared" si="829"/>
        <v>1.3799999999999999E-3</v>
      </c>
    </row>
    <row r="9719" spans="1:21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825"/>
        <v>5380</v>
      </c>
      <c r="I9719" s="7"/>
      <c r="J9719" s="7">
        <v>1</v>
      </c>
      <c r="K9719" s="7">
        <f t="shared" si="826"/>
        <v>19444000</v>
      </c>
      <c r="L9719" s="7">
        <v>1</v>
      </c>
      <c r="M9719" s="7">
        <f t="shared" si="827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828"/>
        <v>10</v>
      </c>
      <c r="S9719">
        <v>0.18</v>
      </c>
      <c r="T9719">
        <v>2.3E-3</v>
      </c>
      <c r="U9719">
        <f t="shared" si="829"/>
        <v>1.3799999999999999E-3</v>
      </c>
    </row>
    <row r="9720" spans="1:21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825"/>
        <v>5380</v>
      </c>
      <c r="I9720" s="7"/>
      <c r="J9720" s="7">
        <v>1</v>
      </c>
      <c r="K9720" s="7">
        <f t="shared" si="826"/>
        <v>19446000</v>
      </c>
      <c r="L9720" s="7">
        <v>1</v>
      </c>
      <c r="M9720" s="7">
        <f t="shared" si="827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828"/>
        <v>10</v>
      </c>
      <c r="S9720">
        <v>0.18</v>
      </c>
      <c r="T9720">
        <v>2.3E-3</v>
      </c>
      <c r="U9720">
        <f t="shared" si="829"/>
        <v>1.3799999999999999E-3</v>
      </c>
    </row>
    <row r="9721" spans="1:21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825"/>
        <v>5380</v>
      </c>
      <c r="I9721" s="7"/>
      <c r="J9721" s="7">
        <v>1</v>
      </c>
      <c r="K9721" s="7">
        <f t="shared" si="826"/>
        <v>19448000</v>
      </c>
      <c r="L9721" s="7">
        <v>1</v>
      </c>
      <c r="M9721" s="7">
        <f t="shared" si="827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828"/>
        <v>10</v>
      </c>
      <c r="S9721">
        <v>0.18</v>
      </c>
      <c r="T9721">
        <v>2.3E-3</v>
      </c>
      <c r="U9721">
        <f t="shared" si="829"/>
        <v>1.3799999999999999E-3</v>
      </c>
    </row>
    <row r="9722" spans="1:21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825"/>
        <v>5380</v>
      </c>
      <c r="I9722" s="7"/>
      <c r="J9722" s="7">
        <v>1</v>
      </c>
      <c r="K9722" s="7">
        <f t="shared" si="826"/>
        <v>19450000</v>
      </c>
      <c r="L9722" s="7">
        <v>1</v>
      </c>
      <c r="M9722" s="7">
        <f t="shared" si="827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828"/>
        <v>10</v>
      </c>
      <c r="S9722">
        <v>0.18</v>
      </c>
      <c r="T9722">
        <v>2.3E-3</v>
      </c>
      <c r="U9722">
        <f t="shared" si="829"/>
        <v>1.3799999999999999E-3</v>
      </c>
    </row>
    <row r="9723" spans="1:21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825"/>
        <v>5380</v>
      </c>
      <c r="I9723" s="7"/>
      <c r="J9723" s="7">
        <v>1</v>
      </c>
      <c r="K9723" s="7">
        <f t="shared" si="826"/>
        <v>19452000</v>
      </c>
      <c r="L9723" s="7">
        <v>1</v>
      </c>
      <c r="M9723" s="7">
        <f t="shared" si="827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828"/>
        <v>10</v>
      </c>
      <c r="S9723">
        <v>0.18</v>
      </c>
      <c r="T9723">
        <v>2.3E-3</v>
      </c>
      <c r="U9723">
        <f t="shared" si="829"/>
        <v>1.3799999999999999E-3</v>
      </c>
    </row>
    <row r="9724" spans="1:21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830">ROUNDDOWN(A9723/50*20+1500,-1)</f>
        <v>5380</v>
      </c>
      <c r="I9724" s="7"/>
      <c r="J9724" s="7">
        <v>1</v>
      </c>
      <c r="K9724" s="7">
        <f t="shared" si="826"/>
        <v>19454000</v>
      </c>
      <c r="L9724" s="7">
        <v>1</v>
      </c>
      <c r="M9724" s="7">
        <f t="shared" si="827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828"/>
        <v>10</v>
      </c>
      <c r="S9724">
        <v>0.18</v>
      </c>
      <c r="T9724">
        <v>2.3E-3</v>
      </c>
      <c r="U9724">
        <f t="shared" si="829"/>
        <v>1.3799999999999999E-3</v>
      </c>
    </row>
    <row r="9725" spans="1:21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830"/>
        <v>5380</v>
      </c>
      <c r="I9725" s="7"/>
      <c r="J9725" s="7">
        <v>1</v>
      </c>
      <c r="K9725" s="7">
        <f t="shared" si="826"/>
        <v>19456000</v>
      </c>
      <c r="L9725" s="7">
        <v>1</v>
      </c>
      <c r="M9725" s="7">
        <f t="shared" si="827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828"/>
        <v>10</v>
      </c>
      <c r="S9725">
        <v>0.18</v>
      </c>
      <c r="T9725">
        <v>2.3E-3</v>
      </c>
      <c r="U9725">
        <f t="shared" si="829"/>
        <v>1.3799999999999999E-3</v>
      </c>
    </row>
    <row r="9726" spans="1:21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830"/>
        <v>5380</v>
      </c>
      <c r="I9726" s="7"/>
      <c r="J9726" s="7">
        <v>1</v>
      </c>
      <c r="K9726" s="7">
        <f t="shared" si="826"/>
        <v>19458000</v>
      </c>
      <c r="L9726" s="7">
        <v>1</v>
      </c>
      <c r="M9726" s="7">
        <f t="shared" si="827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828"/>
        <v>10</v>
      </c>
      <c r="S9726">
        <v>0.18</v>
      </c>
      <c r="T9726">
        <v>2.3E-3</v>
      </c>
      <c r="U9726">
        <f t="shared" si="829"/>
        <v>1.3799999999999999E-3</v>
      </c>
    </row>
    <row r="9727" spans="1:21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830"/>
        <v>5380</v>
      </c>
      <c r="I9727" s="7"/>
      <c r="J9727" s="7">
        <v>1</v>
      </c>
      <c r="K9727" s="7">
        <f t="shared" si="826"/>
        <v>19460000</v>
      </c>
      <c r="L9727" s="7">
        <v>1</v>
      </c>
      <c r="M9727" s="7">
        <f t="shared" si="827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828"/>
        <v>10</v>
      </c>
      <c r="S9727">
        <v>0.18</v>
      </c>
      <c r="T9727">
        <v>2.3E-3</v>
      </c>
      <c r="U9727">
        <f t="shared" si="829"/>
        <v>1.3799999999999999E-3</v>
      </c>
    </row>
    <row r="9728" spans="1:21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830"/>
        <v>5390</v>
      </c>
      <c r="I9728" s="7"/>
      <c r="J9728" s="7">
        <v>1</v>
      </c>
      <c r="K9728" s="7">
        <f t="shared" si="826"/>
        <v>19462000</v>
      </c>
      <c r="L9728" s="7">
        <v>1</v>
      </c>
      <c r="M9728" s="7">
        <f t="shared" si="827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828"/>
        <v>10</v>
      </c>
      <c r="S9728">
        <v>0.18</v>
      </c>
      <c r="T9728">
        <v>2.3E-3</v>
      </c>
      <c r="U9728">
        <f t="shared" si="829"/>
        <v>1.3799999999999999E-3</v>
      </c>
    </row>
    <row r="9729" spans="1:21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830"/>
        <v>5390</v>
      </c>
      <c r="I9729" s="7"/>
      <c r="J9729" s="7">
        <v>1</v>
      </c>
      <c r="K9729" s="7">
        <f t="shared" si="826"/>
        <v>19464000</v>
      </c>
      <c r="L9729" s="7">
        <v>1</v>
      </c>
      <c r="M9729" s="7">
        <f t="shared" si="827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828"/>
        <v>10</v>
      </c>
      <c r="S9729">
        <v>0.18</v>
      </c>
      <c r="T9729">
        <v>2.3E-3</v>
      </c>
      <c r="U9729">
        <f t="shared" si="829"/>
        <v>1.3799999999999999E-3</v>
      </c>
    </row>
    <row r="9730" spans="1:21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830"/>
        <v>5390</v>
      </c>
      <c r="I9730" s="7"/>
      <c r="J9730" s="7">
        <v>1</v>
      </c>
      <c r="K9730" s="7">
        <f t="shared" si="826"/>
        <v>19466000</v>
      </c>
      <c r="L9730" s="7">
        <v>1</v>
      </c>
      <c r="M9730" s="7">
        <f t="shared" si="827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828"/>
        <v>10</v>
      </c>
      <c r="S9730">
        <v>0.18</v>
      </c>
      <c r="T9730">
        <v>2.3E-3</v>
      </c>
      <c r="U9730">
        <f t="shared" si="829"/>
        <v>1.3799999999999999E-3</v>
      </c>
    </row>
    <row r="9731" spans="1:21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830"/>
        <v>5390</v>
      </c>
      <c r="I9731" s="7"/>
      <c r="J9731" s="7">
        <v>1</v>
      </c>
      <c r="K9731" s="7">
        <f t="shared" ref="K9731:K9794" si="831">10000+A9731*2000</f>
        <v>19468000</v>
      </c>
      <c r="L9731" s="7">
        <v>1</v>
      </c>
      <c r="M9731" s="7">
        <f t="shared" ref="M9731:M9794" si="832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833">QUOTIENT(A9731,1000)+1</f>
        <v>10</v>
      </c>
      <c r="S9731">
        <v>0.18</v>
      </c>
      <c r="T9731">
        <v>2.3E-3</v>
      </c>
      <c r="U9731">
        <f t="shared" si="829"/>
        <v>1.3799999999999999E-3</v>
      </c>
    </row>
    <row r="9732" spans="1:21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830"/>
        <v>5390</v>
      </c>
      <c r="I9732" s="7"/>
      <c r="J9732" s="7">
        <v>1</v>
      </c>
      <c r="K9732" s="7">
        <f t="shared" si="831"/>
        <v>19470000</v>
      </c>
      <c r="L9732" s="7">
        <v>1</v>
      </c>
      <c r="M9732" s="7">
        <f t="shared" si="832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833"/>
        <v>10</v>
      </c>
      <c r="S9732">
        <v>0.18</v>
      </c>
      <c r="T9732">
        <v>2.3E-3</v>
      </c>
      <c r="U9732">
        <f t="shared" ref="U9732:U9795" si="834">T9732*0.6</f>
        <v>1.3799999999999999E-3</v>
      </c>
    </row>
    <row r="9733" spans="1:21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830"/>
        <v>5390</v>
      </c>
      <c r="I9733" s="7"/>
      <c r="J9733" s="7">
        <v>1</v>
      </c>
      <c r="K9733" s="7">
        <f t="shared" si="831"/>
        <v>19472000</v>
      </c>
      <c r="L9733" s="7">
        <v>1</v>
      </c>
      <c r="M9733" s="7">
        <f t="shared" si="832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833"/>
        <v>10</v>
      </c>
      <c r="S9733">
        <v>0.18</v>
      </c>
      <c r="T9733">
        <v>2.3E-3</v>
      </c>
      <c r="U9733">
        <f t="shared" si="834"/>
        <v>1.3799999999999999E-3</v>
      </c>
    </row>
    <row r="9734" spans="1:21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830"/>
        <v>5390</v>
      </c>
      <c r="I9734" s="7"/>
      <c r="J9734" s="7">
        <v>1</v>
      </c>
      <c r="K9734" s="7">
        <f t="shared" si="831"/>
        <v>19474000</v>
      </c>
      <c r="L9734" s="7">
        <v>1</v>
      </c>
      <c r="M9734" s="7">
        <f t="shared" si="832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833"/>
        <v>10</v>
      </c>
      <c r="S9734">
        <v>0.18</v>
      </c>
      <c r="T9734">
        <v>2.3E-3</v>
      </c>
      <c r="U9734">
        <f t="shared" si="834"/>
        <v>1.3799999999999999E-3</v>
      </c>
    </row>
    <row r="9735" spans="1:21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830"/>
        <v>5390</v>
      </c>
      <c r="I9735" s="7"/>
      <c r="J9735" s="7">
        <v>1</v>
      </c>
      <c r="K9735" s="7">
        <f t="shared" si="831"/>
        <v>19476000</v>
      </c>
      <c r="L9735" s="7">
        <v>1</v>
      </c>
      <c r="M9735" s="7">
        <f t="shared" si="832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833"/>
        <v>10</v>
      </c>
      <c r="S9735">
        <v>0.18</v>
      </c>
      <c r="T9735">
        <v>2.3E-3</v>
      </c>
      <c r="U9735">
        <f t="shared" si="834"/>
        <v>1.3799999999999999E-3</v>
      </c>
    </row>
    <row r="9736" spans="1:21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830"/>
        <v>5390</v>
      </c>
      <c r="I9736" s="7"/>
      <c r="J9736" s="7">
        <v>1</v>
      </c>
      <c r="K9736" s="7">
        <f t="shared" si="831"/>
        <v>19478000</v>
      </c>
      <c r="L9736" s="7">
        <v>1</v>
      </c>
      <c r="M9736" s="7">
        <f t="shared" si="832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833"/>
        <v>10</v>
      </c>
      <c r="S9736">
        <v>0.18</v>
      </c>
      <c r="T9736">
        <v>2.3E-3</v>
      </c>
      <c r="U9736">
        <f t="shared" si="834"/>
        <v>1.3799999999999999E-3</v>
      </c>
    </row>
    <row r="9737" spans="1:21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830"/>
        <v>5390</v>
      </c>
      <c r="I9737" s="7"/>
      <c r="J9737" s="7">
        <v>1</v>
      </c>
      <c r="K9737" s="7">
        <f t="shared" si="831"/>
        <v>19480000</v>
      </c>
      <c r="L9737" s="7">
        <v>1</v>
      </c>
      <c r="M9737" s="7">
        <f t="shared" si="832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833"/>
        <v>10</v>
      </c>
      <c r="S9737">
        <v>0.18</v>
      </c>
      <c r="T9737">
        <v>2.3E-3</v>
      </c>
      <c r="U9737">
        <f t="shared" si="834"/>
        <v>1.3799999999999999E-3</v>
      </c>
    </row>
    <row r="9738" spans="1:21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830"/>
        <v>5390</v>
      </c>
      <c r="I9738" s="7"/>
      <c r="J9738" s="7">
        <v>1</v>
      </c>
      <c r="K9738" s="7">
        <f t="shared" si="831"/>
        <v>19482000</v>
      </c>
      <c r="L9738" s="7">
        <v>1</v>
      </c>
      <c r="M9738" s="7">
        <f t="shared" si="832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833"/>
        <v>10</v>
      </c>
      <c r="S9738">
        <v>0.18</v>
      </c>
      <c r="T9738">
        <v>2.3E-3</v>
      </c>
      <c r="U9738">
        <f t="shared" si="834"/>
        <v>1.3799999999999999E-3</v>
      </c>
    </row>
    <row r="9739" spans="1:21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830"/>
        <v>5390</v>
      </c>
      <c r="I9739" s="7"/>
      <c r="J9739" s="7">
        <v>1</v>
      </c>
      <c r="K9739" s="7">
        <f t="shared" si="831"/>
        <v>19484000</v>
      </c>
      <c r="L9739" s="7">
        <v>1</v>
      </c>
      <c r="M9739" s="7">
        <f t="shared" si="832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833"/>
        <v>10</v>
      </c>
      <c r="S9739">
        <v>0.18</v>
      </c>
      <c r="T9739">
        <v>2.3E-3</v>
      </c>
      <c r="U9739">
        <f t="shared" si="834"/>
        <v>1.3799999999999999E-3</v>
      </c>
    </row>
    <row r="9740" spans="1:21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830"/>
        <v>5390</v>
      </c>
      <c r="I9740" s="7"/>
      <c r="J9740" s="7">
        <v>1</v>
      </c>
      <c r="K9740" s="7">
        <f t="shared" si="831"/>
        <v>19486000</v>
      </c>
      <c r="L9740" s="7">
        <v>1</v>
      </c>
      <c r="M9740" s="7">
        <f t="shared" si="832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833"/>
        <v>10</v>
      </c>
      <c r="S9740">
        <v>0.18</v>
      </c>
      <c r="T9740">
        <v>2.3E-3</v>
      </c>
      <c r="U9740">
        <f t="shared" si="834"/>
        <v>1.3799999999999999E-3</v>
      </c>
    </row>
    <row r="9741" spans="1:21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830"/>
        <v>5390</v>
      </c>
      <c r="I9741" s="7"/>
      <c r="J9741" s="7">
        <v>1</v>
      </c>
      <c r="K9741" s="7">
        <f t="shared" si="831"/>
        <v>19488000</v>
      </c>
      <c r="L9741" s="7">
        <v>1</v>
      </c>
      <c r="M9741" s="7">
        <f t="shared" si="832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833"/>
        <v>10</v>
      </c>
      <c r="S9741">
        <v>0.18</v>
      </c>
      <c r="T9741">
        <v>2.3E-3</v>
      </c>
      <c r="U9741">
        <f t="shared" si="834"/>
        <v>1.3799999999999999E-3</v>
      </c>
    </row>
    <row r="9742" spans="1:21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830"/>
        <v>5390</v>
      </c>
      <c r="I9742" s="7"/>
      <c r="J9742" s="7">
        <v>1</v>
      </c>
      <c r="K9742" s="7">
        <f t="shared" si="831"/>
        <v>19490000</v>
      </c>
      <c r="L9742" s="7">
        <v>1</v>
      </c>
      <c r="M9742" s="7">
        <f t="shared" si="832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833"/>
        <v>10</v>
      </c>
      <c r="S9742">
        <v>0.18</v>
      </c>
      <c r="T9742">
        <v>2.3E-3</v>
      </c>
      <c r="U9742">
        <f t="shared" si="834"/>
        <v>1.3799999999999999E-3</v>
      </c>
    </row>
    <row r="9743" spans="1:21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830"/>
        <v>5390</v>
      </c>
      <c r="I9743" s="7"/>
      <c r="J9743" s="7">
        <v>1</v>
      </c>
      <c r="K9743" s="7">
        <f t="shared" si="831"/>
        <v>19492000</v>
      </c>
      <c r="L9743" s="7">
        <v>1</v>
      </c>
      <c r="M9743" s="7">
        <f t="shared" si="832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833"/>
        <v>10</v>
      </c>
      <c r="S9743">
        <v>0.18</v>
      </c>
      <c r="T9743">
        <v>2.3E-3</v>
      </c>
      <c r="U9743">
        <f t="shared" si="834"/>
        <v>1.3799999999999999E-3</v>
      </c>
    </row>
    <row r="9744" spans="1:21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830"/>
        <v>5390</v>
      </c>
      <c r="I9744" s="7"/>
      <c r="J9744" s="7">
        <v>1</v>
      </c>
      <c r="K9744" s="7">
        <f t="shared" si="831"/>
        <v>19494000</v>
      </c>
      <c r="L9744" s="7">
        <v>1</v>
      </c>
      <c r="M9744" s="7">
        <f t="shared" si="832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833"/>
        <v>10</v>
      </c>
      <c r="S9744">
        <v>0.18</v>
      </c>
      <c r="T9744">
        <v>2.3E-3</v>
      </c>
      <c r="U9744">
        <f t="shared" si="834"/>
        <v>1.3799999999999999E-3</v>
      </c>
    </row>
    <row r="9745" spans="1:21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830"/>
        <v>5390</v>
      </c>
      <c r="I9745" s="7"/>
      <c r="J9745" s="7">
        <v>1</v>
      </c>
      <c r="K9745" s="7">
        <f t="shared" si="831"/>
        <v>19496000</v>
      </c>
      <c r="L9745" s="7">
        <v>1</v>
      </c>
      <c r="M9745" s="7">
        <f t="shared" si="832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833"/>
        <v>10</v>
      </c>
      <c r="S9745">
        <v>0.18</v>
      </c>
      <c r="T9745">
        <v>2.3E-3</v>
      </c>
      <c r="U9745">
        <f t="shared" si="834"/>
        <v>1.3799999999999999E-3</v>
      </c>
    </row>
    <row r="9746" spans="1:21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830"/>
        <v>5390</v>
      </c>
      <c r="I9746" s="7"/>
      <c r="J9746" s="7">
        <v>1</v>
      </c>
      <c r="K9746" s="7">
        <f t="shared" si="831"/>
        <v>19498000</v>
      </c>
      <c r="L9746" s="7">
        <v>1</v>
      </c>
      <c r="M9746" s="7">
        <f t="shared" si="832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833"/>
        <v>10</v>
      </c>
      <c r="S9746">
        <v>0.18</v>
      </c>
      <c r="T9746">
        <v>2.3E-3</v>
      </c>
      <c r="U9746">
        <f t="shared" si="834"/>
        <v>1.3799999999999999E-3</v>
      </c>
    </row>
    <row r="9747" spans="1:21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830"/>
        <v>5390</v>
      </c>
      <c r="I9747" s="7"/>
      <c r="J9747" s="7">
        <v>1</v>
      </c>
      <c r="K9747" s="7">
        <f t="shared" si="831"/>
        <v>19500000</v>
      </c>
      <c r="L9747" s="7">
        <v>1</v>
      </c>
      <c r="M9747" s="7">
        <f t="shared" si="832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833"/>
        <v>10</v>
      </c>
      <c r="S9747">
        <v>0.18</v>
      </c>
      <c r="T9747">
        <v>2.3E-3</v>
      </c>
      <c r="U9747">
        <f t="shared" si="834"/>
        <v>1.3799999999999999E-3</v>
      </c>
    </row>
    <row r="9748" spans="1:21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830"/>
        <v>5390</v>
      </c>
      <c r="I9748" s="7"/>
      <c r="J9748" s="7">
        <v>1</v>
      </c>
      <c r="K9748" s="7">
        <f t="shared" si="831"/>
        <v>19502000</v>
      </c>
      <c r="L9748" s="7">
        <v>1</v>
      </c>
      <c r="M9748" s="7">
        <f t="shared" si="832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833"/>
        <v>10</v>
      </c>
      <c r="S9748">
        <v>0.18</v>
      </c>
      <c r="T9748">
        <v>2.3E-3</v>
      </c>
      <c r="U9748">
        <f t="shared" si="834"/>
        <v>1.3799999999999999E-3</v>
      </c>
    </row>
    <row r="9749" spans="1:21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830"/>
        <v>5390</v>
      </c>
      <c r="I9749" s="7"/>
      <c r="J9749" s="7">
        <v>1</v>
      </c>
      <c r="K9749" s="7">
        <f t="shared" si="831"/>
        <v>19504000</v>
      </c>
      <c r="L9749" s="7">
        <v>1</v>
      </c>
      <c r="M9749" s="7">
        <f t="shared" si="832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833"/>
        <v>10</v>
      </c>
      <c r="S9749">
        <v>0.18</v>
      </c>
      <c r="T9749">
        <v>2.3E-3</v>
      </c>
      <c r="U9749">
        <f t="shared" si="834"/>
        <v>1.3799999999999999E-3</v>
      </c>
    </row>
    <row r="9750" spans="1:21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830"/>
        <v>5390</v>
      </c>
      <c r="I9750" s="7"/>
      <c r="J9750" s="7">
        <v>1</v>
      </c>
      <c r="K9750" s="7">
        <f t="shared" si="831"/>
        <v>19506000</v>
      </c>
      <c r="L9750" s="7">
        <v>1</v>
      </c>
      <c r="M9750" s="7">
        <f t="shared" si="832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833"/>
        <v>10</v>
      </c>
      <c r="S9750">
        <v>0.18</v>
      </c>
      <c r="T9750">
        <v>2.3E-3</v>
      </c>
      <c r="U9750">
        <f t="shared" si="834"/>
        <v>1.3799999999999999E-3</v>
      </c>
    </row>
    <row r="9751" spans="1:21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830"/>
        <v>5390</v>
      </c>
      <c r="I9751" s="7"/>
      <c r="J9751" s="7">
        <v>1</v>
      </c>
      <c r="K9751" s="7">
        <f t="shared" si="831"/>
        <v>19508000</v>
      </c>
      <c r="L9751" s="7">
        <v>1</v>
      </c>
      <c r="M9751" s="7">
        <f t="shared" si="832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833"/>
        <v>10</v>
      </c>
      <c r="S9751">
        <v>0.18</v>
      </c>
      <c r="T9751">
        <v>2.3E-3</v>
      </c>
      <c r="U9751">
        <f t="shared" si="834"/>
        <v>1.3799999999999999E-3</v>
      </c>
    </row>
    <row r="9752" spans="1:21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830"/>
        <v>5390</v>
      </c>
      <c r="I9752" s="7"/>
      <c r="J9752" s="7">
        <v>1</v>
      </c>
      <c r="K9752" s="7">
        <f t="shared" si="831"/>
        <v>19510000</v>
      </c>
      <c r="L9752" s="7">
        <v>1</v>
      </c>
      <c r="M9752" s="7">
        <f t="shared" si="832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833"/>
        <v>10</v>
      </c>
      <c r="S9752">
        <v>0.18</v>
      </c>
      <c r="T9752">
        <v>2.3E-3</v>
      </c>
      <c r="U9752">
        <f t="shared" si="834"/>
        <v>1.3799999999999999E-3</v>
      </c>
    </row>
    <row r="9753" spans="1:21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830"/>
        <v>5400</v>
      </c>
      <c r="I9753" s="1"/>
      <c r="J9753" s="1">
        <v>1</v>
      </c>
      <c r="K9753" s="1">
        <f t="shared" si="831"/>
        <v>19512000</v>
      </c>
      <c r="L9753" s="1">
        <v>1</v>
      </c>
      <c r="M9753" s="1">
        <f t="shared" si="832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833"/>
        <v>10</v>
      </c>
      <c r="S9753">
        <v>0.18</v>
      </c>
      <c r="T9753">
        <v>2.3E-3</v>
      </c>
      <c r="U9753">
        <f t="shared" si="834"/>
        <v>1.3799999999999999E-3</v>
      </c>
    </row>
    <row r="9754" spans="1:21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830"/>
        <v>5400</v>
      </c>
      <c r="I9754" s="1"/>
      <c r="J9754" s="1">
        <v>1</v>
      </c>
      <c r="K9754" s="1">
        <f t="shared" si="831"/>
        <v>19514000</v>
      </c>
      <c r="L9754" s="1">
        <v>1</v>
      </c>
      <c r="M9754" s="1">
        <f t="shared" si="832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833"/>
        <v>10</v>
      </c>
      <c r="S9754">
        <v>0.18</v>
      </c>
      <c r="T9754">
        <v>2.3E-3</v>
      </c>
      <c r="U9754">
        <f t="shared" si="834"/>
        <v>1.3799999999999999E-3</v>
      </c>
    </row>
    <row r="9755" spans="1:21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830"/>
        <v>5400</v>
      </c>
      <c r="I9755" s="1"/>
      <c r="J9755" s="1">
        <v>1</v>
      </c>
      <c r="K9755" s="1">
        <f t="shared" si="831"/>
        <v>19516000</v>
      </c>
      <c r="L9755" s="1">
        <v>1</v>
      </c>
      <c r="M9755" s="1">
        <f t="shared" si="832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833"/>
        <v>10</v>
      </c>
      <c r="S9755">
        <v>0.18</v>
      </c>
      <c r="T9755">
        <v>2.3E-3</v>
      </c>
      <c r="U9755">
        <f t="shared" si="834"/>
        <v>1.3799999999999999E-3</v>
      </c>
    </row>
    <row r="9756" spans="1:21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830"/>
        <v>5400</v>
      </c>
      <c r="I9756" s="1"/>
      <c r="J9756" s="1">
        <v>1</v>
      </c>
      <c r="K9756" s="1">
        <f t="shared" si="831"/>
        <v>19518000</v>
      </c>
      <c r="L9756" s="1">
        <v>1</v>
      </c>
      <c r="M9756" s="1">
        <f t="shared" si="832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833"/>
        <v>10</v>
      </c>
      <c r="S9756">
        <v>0.18</v>
      </c>
      <c r="T9756">
        <v>2.3E-3</v>
      </c>
      <c r="U9756">
        <f t="shared" si="834"/>
        <v>1.3799999999999999E-3</v>
      </c>
    </row>
    <row r="9757" spans="1:21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830"/>
        <v>5400</v>
      </c>
      <c r="I9757" s="1"/>
      <c r="J9757" s="1">
        <v>1</v>
      </c>
      <c r="K9757" s="1">
        <f t="shared" si="831"/>
        <v>19520000</v>
      </c>
      <c r="L9757" s="1">
        <v>1</v>
      </c>
      <c r="M9757" s="1">
        <f t="shared" si="832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833"/>
        <v>10</v>
      </c>
      <c r="S9757">
        <v>0.18</v>
      </c>
      <c r="T9757">
        <v>2.3E-3</v>
      </c>
      <c r="U9757">
        <f t="shared" si="834"/>
        <v>1.3799999999999999E-3</v>
      </c>
    </row>
    <row r="9758" spans="1:21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830"/>
        <v>5400</v>
      </c>
      <c r="I9758" s="1"/>
      <c r="J9758" s="1">
        <v>1</v>
      </c>
      <c r="K9758" s="1">
        <f t="shared" si="831"/>
        <v>19522000</v>
      </c>
      <c r="L9758" s="1">
        <v>1</v>
      </c>
      <c r="M9758" s="1">
        <f t="shared" si="832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833"/>
        <v>10</v>
      </c>
      <c r="S9758">
        <v>0.18</v>
      </c>
      <c r="T9758">
        <v>2.3E-3</v>
      </c>
      <c r="U9758">
        <f t="shared" si="834"/>
        <v>1.3799999999999999E-3</v>
      </c>
    </row>
    <row r="9759" spans="1:21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830"/>
        <v>5400</v>
      </c>
      <c r="I9759" s="1"/>
      <c r="J9759" s="1">
        <v>1</v>
      </c>
      <c r="K9759" s="1">
        <f t="shared" si="831"/>
        <v>19524000</v>
      </c>
      <c r="L9759" s="1">
        <v>1</v>
      </c>
      <c r="M9759" s="1">
        <f t="shared" si="832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833"/>
        <v>10</v>
      </c>
      <c r="S9759">
        <v>0.18</v>
      </c>
      <c r="T9759">
        <v>2.3E-3</v>
      </c>
      <c r="U9759">
        <f t="shared" si="834"/>
        <v>1.3799999999999999E-3</v>
      </c>
    </row>
    <row r="9760" spans="1:21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830"/>
        <v>5400</v>
      </c>
      <c r="I9760" s="1"/>
      <c r="J9760" s="1">
        <v>1</v>
      </c>
      <c r="K9760" s="1">
        <f t="shared" si="831"/>
        <v>19526000</v>
      </c>
      <c r="L9760" s="1">
        <v>1</v>
      </c>
      <c r="M9760" s="1">
        <f t="shared" si="832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833"/>
        <v>10</v>
      </c>
      <c r="S9760">
        <v>0.18</v>
      </c>
      <c r="T9760">
        <v>2.3E-3</v>
      </c>
      <c r="U9760">
        <f t="shared" si="834"/>
        <v>1.3799999999999999E-3</v>
      </c>
    </row>
    <row r="9761" spans="1:21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830"/>
        <v>5400</v>
      </c>
      <c r="I9761" s="1"/>
      <c r="J9761" s="1">
        <v>1</v>
      </c>
      <c r="K9761" s="1">
        <f t="shared" si="831"/>
        <v>19528000</v>
      </c>
      <c r="L9761" s="1">
        <v>1</v>
      </c>
      <c r="M9761" s="1">
        <f t="shared" si="832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833"/>
        <v>10</v>
      </c>
      <c r="S9761">
        <v>0.18</v>
      </c>
      <c r="T9761">
        <v>2.3E-3</v>
      </c>
      <c r="U9761">
        <f t="shared" si="834"/>
        <v>1.3799999999999999E-3</v>
      </c>
    </row>
    <row r="9762" spans="1:21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830"/>
        <v>5400</v>
      </c>
      <c r="I9762" s="1"/>
      <c r="J9762" s="1">
        <v>1</v>
      </c>
      <c r="K9762" s="1">
        <f t="shared" si="831"/>
        <v>19530000</v>
      </c>
      <c r="L9762" s="1">
        <v>1</v>
      </c>
      <c r="M9762" s="1">
        <f t="shared" si="832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833"/>
        <v>10</v>
      </c>
      <c r="S9762">
        <v>0.18</v>
      </c>
      <c r="T9762">
        <v>2.3E-3</v>
      </c>
      <c r="U9762">
        <f t="shared" si="834"/>
        <v>1.3799999999999999E-3</v>
      </c>
    </row>
    <row r="9763" spans="1:21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830"/>
        <v>5400</v>
      </c>
      <c r="I9763" s="1"/>
      <c r="J9763" s="1">
        <v>1</v>
      </c>
      <c r="K9763" s="1">
        <f t="shared" si="831"/>
        <v>19532000</v>
      </c>
      <c r="L9763" s="1">
        <v>1</v>
      </c>
      <c r="M9763" s="1">
        <f t="shared" si="832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833"/>
        <v>10</v>
      </c>
      <c r="S9763">
        <v>0.18</v>
      </c>
      <c r="T9763">
        <v>2.3E-3</v>
      </c>
      <c r="U9763">
        <f t="shared" si="834"/>
        <v>1.3799999999999999E-3</v>
      </c>
    </row>
    <row r="9764" spans="1:21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830"/>
        <v>5400</v>
      </c>
      <c r="I9764" s="1"/>
      <c r="J9764" s="1">
        <v>1</v>
      </c>
      <c r="K9764" s="1">
        <f t="shared" si="831"/>
        <v>19534000</v>
      </c>
      <c r="L9764" s="1">
        <v>1</v>
      </c>
      <c r="M9764" s="1">
        <f t="shared" si="832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833"/>
        <v>10</v>
      </c>
      <c r="S9764">
        <v>0.18</v>
      </c>
      <c r="T9764">
        <v>2.3E-3</v>
      </c>
      <c r="U9764">
        <f t="shared" si="834"/>
        <v>1.3799999999999999E-3</v>
      </c>
    </row>
    <row r="9765" spans="1:21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830"/>
        <v>5400</v>
      </c>
      <c r="I9765" s="1"/>
      <c r="J9765" s="1">
        <v>1</v>
      </c>
      <c r="K9765" s="1">
        <f t="shared" si="831"/>
        <v>19536000</v>
      </c>
      <c r="L9765" s="1">
        <v>1</v>
      </c>
      <c r="M9765" s="1">
        <f t="shared" si="832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833"/>
        <v>10</v>
      </c>
      <c r="S9765">
        <v>0.18</v>
      </c>
      <c r="T9765">
        <v>2.3E-3</v>
      </c>
      <c r="U9765">
        <f t="shared" si="834"/>
        <v>1.3799999999999999E-3</v>
      </c>
    </row>
    <row r="9766" spans="1:21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830"/>
        <v>5400</v>
      </c>
      <c r="I9766" s="1"/>
      <c r="J9766" s="1">
        <v>1</v>
      </c>
      <c r="K9766" s="1">
        <f t="shared" si="831"/>
        <v>19538000</v>
      </c>
      <c r="L9766" s="1">
        <v>1</v>
      </c>
      <c r="M9766" s="1">
        <f t="shared" si="832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833"/>
        <v>10</v>
      </c>
      <c r="S9766">
        <v>0.18</v>
      </c>
      <c r="T9766">
        <v>2.3E-3</v>
      </c>
      <c r="U9766">
        <f t="shared" si="834"/>
        <v>1.3799999999999999E-3</v>
      </c>
    </row>
    <row r="9767" spans="1:21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830"/>
        <v>5400</v>
      </c>
      <c r="I9767" s="1"/>
      <c r="J9767" s="1">
        <v>1</v>
      </c>
      <c r="K9767" s="1">
        <f t="shared" si="831"/>
        <v>19540000</v>
      </c>
      <c r="L9767" s="1">
        <v>1</v>
      </c>
      <c r="M9767" s="1">
        <f t="shared" si="832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833"/>
        <v>10</v>
      </c>
      <c r="S9767">
        <v>0.18</v>
      </c>
      <c r="T9767">
        <v>2.3E-3</v>
      </c>
      <c r="U9767">
        <f t="shared" si="834"/>
        <v>1.3799999999999999E-3</v>
      </c>
    </row>
    <row r="9768" spans="1:21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830"/>
        <v>5400</v>
      </c>
      <c r="I9768" s="1"/>
      <c r="J9768" s="1">
        <v>1</v>
      </c>
      <c r="K9768" s="1">
        <f t="shared" si="831"/>
        <v>19542000</v>
      </c>
      <c r="L9768" s="1">
        <v>1</v>
      </c>
      <c r="M9768" s="1">
        <f t="shared" si="832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833"/>
        <v>10</v>
      </c>
      <c r="S9768">
        <v>0.18</v>
      </c>
      <c r="T9768">
        <v>2.3E-3</v>
      </c>
      <c r="U9768">
        <f t="shared" si="834"/>
        <v>1.3799999999999999E-3</v>
      </c>
    </row>
    <row r="9769" spans="1:21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830"/>
        <v>5400</v>
      </c>
      <c r="I9769" s="1"/>
      <c r="J9769" s="1">
        <v>1</v>
      </c>
      <c r="K9769" s="1">
        <f t="shared" si="831"/>
        <v>19544000</v>
      </c>
      <c r="L9769" s="1">
        <v>1</v>
      </c>
      <c r="M9769" s="1">
        <f t="shared" si="832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833"/>
        <v>10</v>
      </c>
      <c r="S9769">
        <v>0.18</v>
      </c>
      <c r="T9769">
        <v>2.3E-3</v>
      </c>
      <c r="U9769">
        <f t="shared" si="834"/>
        <v>1.3799999999999999E-3</v>
      </c>
    </row>
    <row r="9770" spans="1:21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830"/>
        <v>5400</v>
      </c>
      <c r="I9770" s="1"/>
      <c r="J9770" s="1">
        <v>1</v>
      </c>
      <c r="K9770" s="1">
        <f t="shared" si="831"/>
        <v>19546000</v>
      </c>
      <c r="L9770" s="1">
        <v>1</v>
      </c>
      <c r="M9770" s="1">
        <f t="shared" si="832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833"/>
        <v>10</v>
      </c>
      <c r="S9770">
        <v>0.18</v>
      </c>
      <c r="T9770">
        <v>2.3E-3</v>
      </c>
      <c r="U9770">
        <f t="shared" si="834"/>
        <v>1.3799999999999999E-3</v>
      </c>
    </row>
    <row r="9771" spans="1:21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830"/>
        <v>5400</v>
      </c>
      <c r="I9771" s="1"/>
      <c r="J9771" s="1">
        <v>1</v>
      </c>
      <c r="K9771" s="1">
        <f t="shared" si="831"/>
        <v>19548000</v>
      </c>
      <c r="L9771" s="1">
        <v>1</v>
      </c>
      <c r="M9771" s="1">
        <f t="shared" si="832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833"/>
        <v>10</v>
      </c>
      <c r="S9771">
        <v>0.18</v>
      </c>
      <c r="T9771">
        <v>2.3E-3</v>
      </c>
      <c r="U9771">
        <f t="shared" si="834"/>
        <v>1.3799999999999999E-3</v>
      </c>
    </row>
    <row r="9772" spans="1:21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830"/>
        <v>5400</v>
      </c>
      <c r="I9772" s="1"/>
      <c r="J9772" s="1">
        <v>1</v>
      </c>
      <c r="K9772" s="1">
        <f t="shared" si="831"/>
        <v>19550000</v>
      </c>
      <c r="L9772" s="1">
        <v>1</v>
      </c>
      <c r="M9772" s="1">
        <f t="shared" si="832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833"/>
        <v>10</v>
      </c>
      <c r="S9772">
        <v>0.18</v>
      </c>
      <c r="T9772">
        <v>2.3E-3</v>
      </c>
      <c r="U9772">
        <f t="shared" si="834"/>
        <v>1.3799999999999999E-3</v>
      </c>
    </row>
    <row r="9773" spans="1:21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830"/>
        <v>5400</v>
      </c>
      <c r="I9773" s="1"/>
      <c r="J9773" s="1">
        <v>1</v>
      </c>
      <c r="K9773" s="1">
        <f t="shared" si="831"/>
        <v>19552000</v>
      </c>
      <c r="L9773" s="1">
        <v>1</v>
      </c>
      <c r="M9773" s="1">
        <f t="shared" si="832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833"/>
        <v>10</v>
      </c>
      <c r="S9773">
        <v>0.18</v>
      </c>
      <c r="T9773">
        <v>2.3E-3</v>
      </c>
      <c r="U9773">
        <f t="shared" si="834"/>
        <v>1.3799999999999999E-3</v>
      </c>
    </row>
    <row r="9774" spans="1:21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830"/>
        <v>5400</v>
      </c>
      <c r="I9774" s="1"/>
      <c r="J9774" s="1">
        <v>1</v>
      </c>
      <c r="K9774" s="1">
        <f t="shared" si="831"/>
        <v>19554000</v>
      </c>
      <c r="L9774" s="1">
        <v>1</v>
      </c>
      <c r="M9774" s="1">
        <f t="shared" si="832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833"/>
        <v>10</v>
      </c>
      <c r="S9774">
        <v>0.18</v>
      </c>
      <c r="T9774">
        <v>2.3E-3</v>
      </c>
      <c r="U9774">
        <f t="shared" si="834"/>
        <v>1.3799999999999999E-3</v>
      </c>
    </row>
    <row r="9775" spans="1:21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830"/>
        <v>5400</v>
      </c>
      <c r="I9775" s="1"/>
      <c r="J9775" s="1">
        <v>1</v>
      </c>
      <c r="K9775" s="1">
        <f t="shared" si="831"/>
        <v>19556000</v>
      </c>
      <c r="L9775" s="1">
        <v>1</v>
      </c>
      <c r="M9775" s="1">
        <f t="shared" si="832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833"/>
        <v>10</v>
      </c>
      <c r="S9775">
        <v>0.18</v>
      </c>
      <c r="T9775">
        <v>2.3E-3</v>
      </c>
      <c r="U9775">
        <f t="shared" si="834"/>
        <v>1.3799999999999999E-3</v>
      </c>
    </row>
    <row r="9776" spans="1:21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830"/>
        <v>5400</v>
      </c>
      <c r="I9776" s="1"/>
      <c r="J9776" s="1">
        <v>1</v>
      </c>
      <c r="K9776" s="1">
        <f t="shared" si="831"/>
        <v>19558000</v>
      </c>
      <c r="L9776" s="1">
        <v>1</v>
      </c>
      <c r="M9776" s="1">
        <f t="shared" si="832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833"/>
        <v>10</v>
      </c>
      <c r="S9776">
        <v>0.18</v>
      </c>
      <c r="T9776">
        <v>2.3E-3</v>
      </c>
      <c r="U9776">
        <f t="shared" si="834"/>
        <v>1.3799999999999999E-3</v>
      </c>
    </row>
    <row r="9777" spans="1:21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830"/>
        <v>5400</v>
      </c>
      <c r="I9777" s="1"/>
      <c r="J9777" s="1">
        <v>1</v>
      </c>
      <c r="K9777" s="1">
        <f t="shared" si="831"/>
        <v>19560000</v>
      </c>
      <c r="L9777" s="1">
        <v>1</v>
      </c>
      <c r="M9777" s="1">
        <f t="shared" si="832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833"/>
        <v>10</v>
      </c>
      <c r="S9777">
        <v>0.18</v>
      </c>
      <c r="T9777">
        <v>2.3E-3</v>
      </c>
      <c r="U9777">
        <f t="shared" si="834"/>
        <v>1.3799999999999999E-3</v>
      </c>
    </row>
    <row r="9778" spans="1:21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830"/>
        <v>5410</v>
      </c>
      <c r="I9778" s="1"/>
      <c r="J9778" s="1">
        <v>1</v>
      </c>
      <c r="K9778" s="1">
        <f t="shared" si="831"/>
        <v>19562000</v>
      </c>
      <c r="L9778" s="1">
        <v>1</v>
      </c>
      <c r="M9778" s="1">
        <f t="shared" si="832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833"/>
        <v>10</v>
      </c>
      <c r="S9778">
        <v>0.18</v>
      </c>
      <c r="T9778">
        <v>2.3E-3</v>
      </c>
      <c r="U9778">
        <f t="shared" si="834"/>
        <v>1.3799999999999999E-3</v>
      </c>
    </row>
    <row r="9779" spans="1:21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830"/>
        <v>5410</v>
      </c>
      <c r="I9779" s="1"/>
      <c r="J9779" s="1">
        <v>1</v>
      </c>
      <c r="K9779" s="1">
        <f t="shared" si="831"/>
        <v>19564000</v>
      </c>
      <c r="L9779" s="1">
        <v>1</v>
      </c>
      <c r="M9779" s="1">
        <f t="shared" si="832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833"/>
        <v>10</v>
      </c>
      <c r="S9779">
        <v>0.18</v>
      </c>
      <c r="T9779">
        <v>2.3E-3</v>
      </c>
      <c r="U9779">
        <f t="shared" si="834"/>
        <v>1.3799999999999999E-3</v>
      </c>
    </row>
    <row r="9780" spans="1:21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830"/>
        <v>5410</v>
      </c>
      <c r="I9780" s="1"/>
      <c r="J9780" s="1">
        <v>1</v>
      </c>
      <c r="K9780" s="1">
        <f t="shared" si="831"/>
        <v>19566000</v>
      </c>
      <c r="L9780" s="1">
        <v>1</v>
      </c>
      <c r="M9780" s="1">
        <f t="shared" si="832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833"/>
        <v>10</v>
      </c>
      <c r="S9780">
        <v>0.18</v>
      </c>
      <c r="T9780">
        <v>2.3E-3</v>
      </c>
      <c r="U9780">
        <f t="shared" si="834"/>
        <v>1.3799999999999999E-3</v>
      </c>
    </row>
    <row r="9781" spans="1:21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830"/>
        <v>5410</v>
      </c>
      <c r="I9781" s="1"/>
      <c r="J9781" s="1">
        <v>1</v>
      </c>
      <c r="K9781" s="1">
        <f t="shared" si="831"/>
        <v>19568000</v>
      </c>
      <c r="L9781" s="1">
        <v>1</v>
      </c>
      <c r="M9781" s="1">
        <f t="shared" si="832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833"/>
        <v>10</v>
      </c>
      <c r="S9781">
        <v>0.18</v>
      </c>
      <c r="T9781">
        <v>2.3E-3</v>
      </c>
      <c r="U9781">
        <f t="shared" si="834"/>
        <v>1.3799999999999999E-3</v>
      </c>
    </row>
    <row r="9782" spans="1:21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830"/>
        <v>5410</v>
      </c>
      <c r="I9782" s="1"/>
      <c r="J9782" s="1">
        <v>1</v>
      </c>
      <c r="K9782" s="1">
        <f t="shared" si="831"/>
        <v>19570000</v>
      </c>
      <c r="L9782" s="1">
        <v>1</v>
      </c>
      <c r="M9782" s="1">
        <f t="shared" si="832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833"/>
        <v>10</v>
      </c>
      <c r="S9782">
        <v>0.18</v>
      </c>
      <c r="T9782">
        <v>2.3E-3</v>
      </c>
      <c r="U9782">
        <f t="shared" si="834"/>
        <v>1.3799999999999999E-3</v>
      </c>
    </row>
    <row r="9783" spans="1:21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830"/>
        <v>5410</v>
      </c>
      <c r="I9783" s="1"/>
      <c r="J9783" s="1">
        <v>1</v>
      </c>
      <c r="K9783" s="1">
        <f t="shared" si="831"/>
        <v>19572000</v>
      </c>
      <c r="L9783" s="1">
        <v>1</v>
      </c>
      <c r="M9783" s="1">
        <f t="shared" si="832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833"/>
        <v>10</v>
      </c>
      <c r="S9783">
        <v>0.18</v>
      </c>
      <c r="T9783">
        <v>2.3E-3</v>
      </c>
      <c r="U9783">
        <f t="shared" si="834"/>
        <v>1.3799999999999999E-3</v>
      </c>
    </row>
    <row r="9784" spans="1:21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830"/>
        <v>5410</v>
      </c>
      <c r="I9784" s="1"/>
      <c r="J9784" s="1">
        <v>1</v>
      </c>
      <c r="K9784" s="1">
        <f t="shared" si="831"/>
        <v>19574000</v>
      </c>
      <c r="L9784" s="1">
        <v>1</v>
      </c>
      <c r="M9784" s="1">
        <f t="shared" si="832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833"/>
        <v>10</v>
      </c>
      <c r="S9784">
        <v>0.18</v>
      </c>
      <c r="T9784">
        <v>2.3E-3</v>
      </c>
      <c r="U9784">
        <f t="shared" si="834"/>
        <v>1.3799999999999999E-3</v>
      </c>
    </row>
    <row r="9785" spans="1:21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830"/>
        <v>5410</v>
      </c>
      <c r="I9785" s="1"/>
      <c r="J9785" s="1">
        <v>1</v>
      </c>
      <c r="K9785" s="1">
        <f t="shared" si="831"/>
        <v>19576000</v>
      </c>
      <c r="L9785" s="1">
        <v>1</v>
      </c>
      <c r="M9785" s="1">
        <f t="shared" si="832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833"/>
        <v>10</v>
      </c>
      <c r="S9785">
        <v>0.18</v>
      </c>
      <c r="T9785">
        <v>2.3E-3</v>
      </c>
      <c r="U9785">
        <f t="shared" si="834"/>
        <v>1.3799999999999999E-3</v>
      </c>
    </row>
    <row r="9786" spans="1:21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830"/>
        <v>5410</v>
      </c>
      <c r="I9786" s="1"/>
      <c r="J9786" s="1">
        <v>1</v>
      </c>
      <c r="K9786" s="1">
        <f t="shared" si="831"/>
        <v>19578000</v>
      </c>
      <c r="L9786" s="1">
        <v>1</v>
      </c>
      <c r="M9786" s="1">
        <f t="shared" si="832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833"/>
        <v>10</v>
      </c>
      <c r="S9786">
        <v>0.18</v>
      </c>
      <c r="T9786">
        <v>2.3E-3</v>
      </c>
      <c r="U9786">
        <f t="shared" si="834"/>
        <v>1.3799999999999999E-3</v>
      </c>
    </row>
    <row r="9787" spans="1:21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830"/>
        <v>5410</v>
      </c>
      <c r="I9787" s="1"/>
      <c r="J9787" s="1">
        <v>1</v>
      </c>
      <c r="K9787" s="1">
        <f t="shared" si="831"/>
        <v>19580000</v>
      </c>
      <c r="L9787" s="1">
        <v>1</v>
      </c>
      <c r="M9787" s="1">
        <f t="shared" si="832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833"/>
        <v>10</v>
      </c>
      <c r="S9787">
        <v>0.18</v>
      </c>
      <c r="T9787">
        <v>2.3E-3</v>
      </c>
      <c r="U9787">
        <f t="shared" si="834"/>
        <v>1.3799999999999999E-3</v>
      </c>
    </row>
    <row r="9788" spans="1:21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835">ROUNDDOWN(A9787/50*20+1500,-1)</f>
        <v>5410</v>
      </c>
      <c r="I9788" s="1"/>
      <c r="J9788" s="1">
        <v>1</v>
      </c>
      <c r="K9788" s="1">
        <f t="shared" si="831"/>
        <v>19582000</v>
      </c>
      <c r="L9788" s="1">
        <v>1</v>
      </c>
      <c r="M9788" s="1">
        <f t="shared" si="832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833"/>
        <v>10</v>
      </c>
      <c r="S9788">
        <v>0.18</v>
      </c>
      <c r="T9788">
        <v>2.3E-3</v>
      </c>
      <c r="U9788">
        <f t="shared" si="834"/>
        <v>1.3799999999999999E-3</v>
      </c>
    </row>
    <row r="9789" spans="1:21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835"/>
        <v>5410</v>
      </c>
      <c r="I9789" s="1"/>
      <c r="J9789" s="1">
        <v>1</v>
      </c>
      <c r="K9789" s="1">
        <f t="shared" si="831"/>
        <v>19584000</v>
      </c>
      <c r="L9789" s="1">
        <v>1</v>
      </c>
      <c r="M9789" s="1">
        <f t="shared" si="832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833"/>
        <v>10</v>
      </c>
      <c r="S9789">
        <v>0.18</v>
      </c>
      <c r="T9789">
        <v>2.3E-3</v>
      </c>
      <c r="U9789">
        <f t="shared" si="834"/>
        <v>1.3799999999999999E-3</v>
      </c>
    </row>
    <row r="9790" spans="1:21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835"/>
        <v>5410</v>
      </c>
      <c r="I9790" s="1"/>
      <c r="J9790" s="1">
        <v>1</v>
      </c>
      <c r="K9790" s="1">
        <f t="shared" si="831"/>
        <v>19586000</v>
      </c>
      <c r="L9790" s="1">
        <v>1</v>
      </c>
      <c r="M9790" s="1">
        <f t="shared" si="832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833"/>
        <v>10</v>
      </c>
      <c r="S9790">
        <v>0.18</v>
      </c>
      <c r="T9790">
        <v>2.3E-3</v>
      </c>
      <c r="U9790">
        <f t="shared" si="834"/>
        <v>1.3799999999999999E-3</v>
      </c>
    </row>
    <row r="9791" spans="1:21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835"/>
        <v>5410</v>
      </c>
      <c r="I9791" s="1"/>
      <c r="J9791" s="1">
        <v>1</v>
      </c>
      <c r="K9791" s="1">
        <f t="shared" si="831"/>
        <v>19588000</v>
      </c>
      <c r="L9791" s="1">
        <v>1</v>
      </c>
      <c r="M9791" s="1">
        <f t="shared" si="832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833"/>
        <v>10</v>
      </c>
      <c r="S9791">
        <v>0.18</v>
      </c>
      <c r="T9791">
        <v>2.3E-3</v>
      </c>
      <c r="U9791">
        <f t="shared" si="834"/>
        <v>1.3799999999999999E-3</v>
      </c>
    </row>
    <row r="9792" spans="1:21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835"/>
        <v>5410</v>
      </c>
      <c r="I9792" s="1"/>
      <c r="J9792" s="1">
        <v>1</v>
      </c>
      <c r="K9792" s="1">
        <f t="shared" si="831"/>
        <v>19590000</v>
      </c>
      <c r="L9792" s="1">
        <v>1</v>
      </c>
      <c r="M9792" s="1">
        <f t="shared" si="832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833"/>
        <v>10</v>
      </c>
      <c r="S9792">
        <v>0.18</v>
      </c>
      <c r="T9792">
        <v>2.3E-3</v>
      </c>
      <c r="U9792">
        <f t="shared" si="834"/>
        <v>1.3799999999999999E-3</v>
      </c>
    </row>
    <row r="9793" spans="1:21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835"/>
        <v>5410</v>
      </c>
      <c r="I9793" s="1"/>
      <c r="J9793" s="1">
        <v>1</v>
      </c>
      <c r="K9793" s="1">
        <f t="shared" si="831"/>
        <v>19592000</v>
      </c>
      <c r="L9793" s="1">
        <v>1</v>
      </c>
      <c r="M9793" s="1">
        <f t="shared" si="832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833"/>
        <v>10</v>
      </c>
      <c r="S9793">
        <v>0.18</v>
      </c>
      <c r="T9793">
        <v>2.3E-3</v>
      </c>
      <c r="U9793">
        <f t="shared" si="834"/>
        <v>1.3799999999999999E-3</v>
      </c>
    </row>
    <row r="9794" spans="1:21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835"/>
        <v>5410</v>
      </c>
      <c r="I9794" s="1"/>
      <c r="J9794" s="1">
        <v>1</v>
      </c>
      <c r="K9794" s="1">
        <f t="shared" si="831"/>
        <v>19594000</v>
      </c>
      <c r="L9794" s="1">
        <v>1</v>
      </c>
      <c r="M9794" s="1">
        <f t="shared" si="832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833"/>
        <v>10</v>
      </c>
      <c r="S9794">
        <v>0.18</v>
      </c>
      <c r="T9794">
        <v>2.3E-3</v>
      </c>
      <c r="U9794">
        <f t="shared" si="834"/>
        <v>1.3799999999999999E-3</v>
      </c>
    </row>
    <row r="9795" spans="1:21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835"/>
        <v>5410</v>
      </c>
      <c r="I9795" s="1"/>
      <c r="J9795" s="1">
        <v>1</v>
      </c>
      <c r="K9795" s="1">
        <f t="shared" ref="K9795:K9802" si="836">10000+A9795*2000</f>
        <v>19596000</v>
      </c>
      <c r="L9795" s="1">
        <v>1</v>
      </c>
      <c r="M9795" s="1">
        <f t="shared" ref="M9795:M9802" si="837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838">QUOTIENT(A9795,1000)+1</f>
        <v>10</v>
      </c>
      <c r="S9795">
        <v>0.18</v>
      </c>
      <c r="T9795">
        <v>2.3E-3</v>
      </c>
      <c r="U9795">
        <f t="shared" si="834"/>
        <v>1.3799999999999999E-3</v>
      </c>
    </row>
    <row r="9796" spans="1:21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835"/>
        <v>5410</v>
      </c>
      <c r="I9796" s="1"/>
      <c r="J9796" s="1">
        <v>1</v>
      </c>
      <c r="K9796" s="1">
        <f t="shared" si="836"/>
        <v>19598000</v>
      </c>
      <c r="L9796" s="1">
        <v>1</v>
      </c>
      <c r="M9796" s="1">
        <f t="shared" si="837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838"/>
        <v>10</v>
      </c>
      <c r="S9796">
        <v>0.18</v>
      </c>
      <c r="T9796">
        <v>2.3E-3</v>
      </c>
      <c r="U9796">
        <f t="shared" ref="U9796:U9859" si="839">T9796*0.6</f>
        <v>1.3799999999999999E-3</v>
      </c>
    </row>
    <row r="9797" spans="1:21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835"/>
        <v>5410</v>
      </c>
      <c r="I9797" s="1"/>
      <c r="J9797" s="1">
        <v>1</v>
      </c>
      <c r="K9797" s="1">
        <f t="shared" si="836"/>
        <v>19600000</v>
      </c>
      <c r="L9797" s="1">
        <v>1</v>
      </c>
      <c r="M9797" s="1">
        <f t="shared" si="837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838"/>
        <v>10</v>
      </c>
      <c r="S9797">
        <v>0.18</v>
      </c>
      <c r="T9797">
        <v>2.3E-3</v>
      </c>
      <c r="U9797">
        <f t="shared" si="839"/>
        <v>1.3799999999999999E-3</v>
      </c>
    </row>
    <row r="9798" spans="1:21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835"/>
        <v>5410</v>
      </c>
      <c r="I9798" s="1"/>
      <c r="J9798" s="1">
        <v>1</v>
      </c>
      <c r="K9798" s="1">
        <f t="shared" si="836"/>
        <v>19602000</v>
      </c>
      <c r="L9798" s="1">
        <v>1</v>
      </c>
      <c r="M9798" s="1">
        <f t="shared" si="837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838"/>
        <v>10</v>
      </c>
      <c r="S9798">
        <v>0.18</v>
      </c>
      <c r="T9798">
        <v>2.3E-3</v>
      </c>
      <c r="U9798">
        <f t="shared" si="839"/>
        <v>1.3799999999999999E-3</v>
      </c>
    </row>
    <row r="9799" spans="1:21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835"/>
        <v>5410</v>
      </c>
      <c r="I9799" s="1"/>
      <c r="J9799" s="1">
        <v>1</v>
      </c>
      <c r="K9799" s="1">
        <f t="shared" si="836"/>
        <v>19604000</v>
      </c>
      <c r="L9799" s="1">
        <v>1</v>
      </c>
      <c r="M9799" s="1">
        <f t="shared" si="837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838"/>
        <v>10</v>
      </c>
      <c r="S9799">
        <v>0.18</v>
      </c>
      <c r="T9799">
        <v>2.3E-3</v>
      </c>
      <c r="U9799">
        <f t="shared" si="839"/>
        <v>1.3799999999999999E-3</v>
      </c>
    </row>
    <row r="9800" spans="1:21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835"/>
        <v>5410</v>
      </c>
      <c r="I9800" s="1"/>
      <c r="J9800" s="1">
        <v>1</v>
      </c>
      <c r="K9800" s="1">
        <f t="shared" si="836"/>
        <v>19606000</v>
      </c>
      <c r="L9800" s="1">
        <v>1</v>
      </c>
      <c r="M9800" s="1">
        <f t="shared" si="837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838"/>
        <v>10</v>
      </c>
      <c r="S9800">
        <v>0.18</v>
      </c>
      <c r="T9800">
        <v>2.3E-3</v>
      </c>
      <c r="U9800">
        <f t="shared" si="839"/>
        <v>1.3799999999999999E-3</v>
      </c>
    </row>
    <row r="9801" spans="1:21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835"/>
        <v>5410</v>
      </c>
      <c r="I9801" s="1"/>
      <c r="J9801" s="1">
        <v>1</v>
      </c>
      <c r="K9801" s="1">
        <f t="shared" si="836"/>
        <v>19608000</v>
      </c>
      <c r="L9801" s="1">
        <v>1</v>
      </c>
      <c r="M9801" s="1">
        <f t="shared" si="837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838"/>
        <v>10</v>
      </c>
      <c r="S9801">
        <v>0.18</v>
      </c>
      <c r="T9801">
        <v>2.3E-3</v>
      </c>
      <c r="U9801">
        <f t="shared" si="839"/>
        <v>1.3799999999999999E-3</v>
      </c>
    </row>
    <row r="9802" spans="1:21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835"/>
        <v>5410</v>
      </c>
      <c r="I9802" s="1"/>
      <c r="J9802" s="1">
        <v>1</v>
      </c>
      <c r="K9802" s="1">
        <f t="shared" si="836"/>
        <v>19610000</v>
      </c>
      <c r="L9802" s="1">
        <v>1</v>
      </c>
      <c r="M9802" s="1">
        <f t="shared" si="837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838"/>
        <v>10</v>
      </c>
      <c r="S9802">
        <v>0.18</v>
      </c>
      <c r="T9802">
        <v>2.3E-3</v>
      </c>
      <c r="U9802">
        <f t="shared" si="839"/>
        <v>1.3799999999999999E-3</v>
      </c>
    </row>
    <row r="9803" spans="1:21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835"/>
        <v>5420</v>
      </c>
      <c r="J9803" s="2">
        <v>1</v>
      </c>
      <c r="K9803" s="2">
        <f t="shared" ref="K9803:K9866" si="840">10000+A9803*2000</f>
        <v>19612000</v>
      </c>
      <c r="L9803" s="2">
        <v>1</v>
      </c>
      <c r="M9803" s="2">
        <f t="shared" ref="M9803:M9866" si="841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838"/>
        <v>10</v>
      </c>
      <c r="S9803">
        <v>0.18</v>
      </c>
      <c r="T9803">
        <v>2.3E-3</v>
      </c>
      <c r="U9803">
        <f t="shared" si="839"/>
        <v>1.3799999999999999E-3</v>
      </c>
    </row>
    <row r="9804" spans="1:21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835"/>
        <v>5420</v>
      </c>
      <c r="J9804" s="2">
        <v>1</v>
      </c>
      <c r="K9804" s="2">
        <f t="shared" si="840"/>
        <v>19614000</v>
      </c>
      <c r="L9804" s="2">
        <v>1</v>
      </c>
      <c r="M9804" s="2">
        <f t="shared" si="841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838"/>
        <v>10</v>
      </c>
      <c r="S9804">
        <v>0.18</v>
      </c>
      <c r="T9804">
        <v>2.3E-3</v>
      </c>
      <c r="U9804">
        <f t="shared" si="839"/>
        <v>1.3799999999999999E-3</v>
      </c>
    </row>
    <row r="9805" spans="1:21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835"/>
        <v>5420</v>
      </c>
      <c r="J9805" s="2">
        <v>1</v>
      </c>
      <c r="K9805" s="2">
        <f t="shared" si="840"/>
        <v>19616000</v>
      </c>
      <c r="L9805" s="2">
        <v>1</v>
      </c>
      <c r="M9805" s="2">
        <f t="shared" si="841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838"/>
        <v>10</v>
      </c>
      <c r="S9805">
        <v>0.18</v>
      </c>
      <c r="T9805">
        <v>2.3E-3</v>
      </c>
      <c r="U9805">
        <f t="shared" si="839"/>
        <v>1.3799999999999999E-3</v>
      </c>
    </row>
    <row r="9806" spans="1:21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835"/>
        <v>5420</v>
      </c>
      <c r="J9806" s="2">
        <v>1</v>
      </c>
      <c r="K9806" s="2">
        <f t="shared" si="840"/>
        <v>19618000</v>
      </c>
      <c r="L9806" s="2">
        <v>1</v>
      </c>
      <c r="M9806" s="2">
        <f t="shared" si="841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838"/>
        <v>10</v>
      </c>
      <c r="S9806">
        <v>0.18</v>
      </c>
      <c r="T9806">
        <v>2.3E-3</v>
      </c>
      <c r="U9806">
        <f t="shared" si="839"/>
        <v>1.3799999999999999E-3</v>
      </c>
    </row>
    <row r="9807" spans="1:21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835"/>
        <v>5420</v>
      </c>
      <c r="J9807" s="2">
        <v>1</v>
      </c>
      <c r="K9807" s="2">
        <f t="shared" si="840"/>
        <v>19620000</v>
      </c>
      <c r="L9807" s="2">
        <v>1</v>
      </c>
      <c r="M9807" s="2">
        <f t="shared" si="841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838"/>
        <v>10</v>
      </c>
      <c r="S9807">
        <v>0.18</v>
      </c>
      <c r="T9807">
        <v>2.3E-3</v>
      </c>
      <c r="U9807">
        <f t="shared" si="839"/>
        <v>1.3799999999999999E-3</v>
      </c>
    </row>
    <row r="9808" spans="1:21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835"/>
        <v>5420</v>
      </c>
      <c r="J9808" s="2">
        <v>1</v>
      </c>
      <c r="K9808" s="2">
        <f t="shared" si="840"/>
        <v>19622000</v>
      </c>
      <c r="L9808" s="2">
        <v>1</v>
      </c>
      <c r="M9808" s="2">
        <f t="shared" si="841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838"/>
        <v>10</v>
      </c>
      <c r="S9808">
        <v>0.18</v>
      </c>
      <c r="T9808">
        <v>2.3E-3</v>
      </c>
      <c r="U9808">
        <f t="shared" si="839"/>
        <v>1.3799999999999999E-3</v>
      </c>
    </row>
    <row r="9809" spans="1:21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835"/>
        <v>5420</v>
      </c>
      <c r="J9809" s="2">
        <v>1</v>
      </c>
      <c r="K9809" s="2">
        <f t="shared" si="840"/>
        <v>19624000</v>
      </c>
      <c r="L9809" s="2">
        <v>1</v>
      </c>
      <c r="M9809" s="2">
        <f t="shared" si="841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838"/>
        <v>10</v>
      </c>
      <c r="S9809">
        <v>0.18</v>
      </c>
      <c r="T9809">
        <v>2.3E-3</v>
      </c>
      <c r="U9809">
        <f t="shared" si="839"/>
        <v>1.3799999999999999E-3</v>
      </c>
    </row>
    <row r="9810" spans="1:21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835"/>
        <v>5420</v>
      </c>
      <c r="J9810" s="2">
        <v>1</v>
      </c>
      <c r="K9810" s="2">
        <f t="shared" si="840"/>
        <v>19626000</v>
      </c>
      <c r="L9810" s="2">
        <v>1</v>
      </c>
      <c r="M9810" s="2">
        <f t="shared" si="841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838"/>
        <v>10</v>
      </c>
      <c r="S9810">
        <v>0.18</v>
      </c>
      <c r="T9810">
        <v>2.3E-3</v>
      </c>
      <c r="U9810">
        <f t="shared" si="839"/>
        <v>1.3799999999999999E-3</v>
      </c>
    </row>
    <row r="9811" spans="1:21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835"/>
        <v>5420</v>
      </c>
      <c r="J9811" s="2">
        <v>1</v>
      </c>
      <c r="K9811" s="2">
        <f t="shared" si="840"/>
        <v>19628000</v>
      </c>
      <c r="L9811" s="2">
        <v>1</v>
      </c>
      <c r="M9811" s="2">
        <f t="shared" si="841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838"/>
        <v>10</v>
      </c>
      <c r="S9811">
        <v>0.18</v>
      </c>
      <c r="T9811">
        <v>2.3E-3</v>
      </c>
      <c r="U9811">
        <f t="shared" si="839"/>
        <v>1.3799999999999999E-3</v>
      </c>
    </row>
    <row r="9812" spans="1:21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835"/>
        <v>5420</v>
      </c>
      <c r="J9812" s="2">
        <v>1</v>
      </c>
      <c r="K9812" s="2">
        <f t="shared" si="840"/>
        <v>19630000</v>
      </c>
      <c r="L9812" s="2">
        <v>1</v>
      </c>
      <c r="M9812" s="2">
        <f t="shared" si="841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838"/>
        <v>10</v>
      </c>
      <c r="S9812">
        <v>0.18</v>
      </c>
      <c r="T9812">
        <v>2.3E-3</v>
      </c>
      <c r="U9812">
        <f t="shared" si="839"/>
        <v>1.3799999999999999E-3</v>
      </c>
    </row>
    <row r="9813" spans="1:21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835"/>
        <v>5420</v>
      </c>
      <c r="J9813" s="2">
        <v>1</v>
      </c>
      <c r="K9813" s="2">
        <f t="shared" si="840"/>
        <v>19632000</v>
      </c>
      <c r="L9813" s="2">
        <v>1</v>
      </c>
      <c r="M9813" s="2">
        <f t="shared" si="841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838"/>
        <v>10</v>
      </c>
      <c r="S9813">
        <v>0.18</v>
      </c>
      <c r="T9813">
        <v>2.3E-3</v>
      </c>
      <c r="U9813">
        <f t="shared" si="839"/>
        <v>1.3799999999999999E-3</v>
      </c>
    </row>
    <row r="9814" spans="1:21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835"/>
        <v>5420</v>
      </c>
      <c r="J9814" s="2">
        <v>1</v>
      </c>
      <c r="K9814" s="2">
        <f t="shared" si="840"/>
        <v>19634000</v>
      </c>
      <c r="L9814" s="2">
        <v>1</v>
      </c>
      <c r="M9814" s="2">
        <f t="shared" si="841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838"/>
        <v>10</v>
      </c>
      <c r="S9814">
        <v>0.18</v>
      </c>
      <c r="T9814">
        <v>2.3E-3</v>
      </c>
      <c r="U9814">
        <f t="shared" si="839"/>
        <v>1.3799999999999999E-3</v>
      </c>
    </row>
    <row r="9815" spans="1:21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835"/>
        <v>5420</v>
      </c>
      <c r="J9815" s="2">
        <v>1</v>
      </c>
      <c r="K9815" s="2">
        <f t="shared" si="840"/>
        <v>19636000</v>
      </c>
      <c r="L9815" s="2">
        <v>1</v>
      </c>
      <c r="M9815" s="2">
        <f t="shared" si="841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838"/>
        <v>10</v>
      </c>
      <c r="S9815">
        <v>0.18</v>
      </c>
      <c r="T9815">
        <v>2.3E-3</v>
      </c>
      <c r="U9815">
        <f t="shared" si="839"/>
        <v>1.3799999999999999E-3</v>
      </c>
    </row>
    <row r="9816" spans="1:21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835"/>
        <v>5420</v>
      </c>
      <c r="J9816" s="2">
        <v>1</v>
      </c>
      <c r="K9816" s="2">
        <f t="shared" si="840"/>
        <v>19638000</v>
      </c>
      <c r="L9816" s="2">
        <v>1</v>
      </c>
      <c r="M9816" s="2">
        <f t="shared" si="841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838"/>
        <v>10</v>
      </c>
      <c r="S9816">
        <v>0.18</v>
      </c>
      <c r="T9816">
        <v>2.3E-3</v>
      </c>
      <c r="U9816">
        <f t="shared" si="839"/>
        <v>1.3799999999999999E-3</v>
      </c>
    </row>
    <row r="9817" spans="1:21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835"/>
        <v>5420</v>
      </c>
      <c r="J9817" s="2">
        <v>1</v>
      </c>
      <c r="K9817" s="2">
        <f t="shared" si="840"/>
        <v>19640000</v>
      </c>
      <c r="L9817" s="2">
        <v>1</v>
      </c>
      <c r="M9817" s="2">
        <f t="shared" si="841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838"/>
        <v>10</v>
      </c>
      <c r="S9817">
        <v>0.18</v>
      </c>
      <c r="T9817">
        <v>2.3E-3</v>
      </c>
      <c r="U9817">
        <f t="shared" si="839"/>
        <v>1.3799999999999999E-3</v>
      </c>
    </row>
    <row r="9818" spans="1:21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835"/>
        <v>5420</v>
      </c>
      <c r="J9818" s="2">
        <v>1</v>
      </c>
      <c r="K9818" s="2">
        <f t="shared" si="840"/>
        <v>19642000</v>
      </c>
      <c r="L9818" s="2">
        <v>1</v>
      </c>
      <c r="M9818" s="2">
        <f t="shared" si="841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838"/>
        <v>10</v>
      </c>
      <c r="S9818">
        <v>0.18</v>
      </c>
      <c r="T9818">
        <v>2.3E-3</v>
      </c>
      <c r="U9818">
        <f t="shared" si="839"/>
        <v>1.3799999999999999E-3</v>
      </c>
    </row>
    <row r="9819" spans="1:21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835"/>
        <v>5420</v>
      </c>
      <c r="J9819" s="2">
        <v>1</v>
      </c>
      <c r="K9819" s="2">
        <f t="shared" si="840"/>
        <v>19644000</v>
      </c>
      <c r="L9819" s="2">
        <v>1</v>
      </c>
      <c r="M9819" s="2">
        <f t="shared" si="841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838"/>
        <v>10</v>
      </c>
      <c r="S9819">
        <v>0.18</v>
      </c>
      <c r="T9819">
        <v>2.3E-3</v>
      </c>
      <c r="U9819">
        <f t="shared" si="839"/>
        <v>1.3799999999999999E-3</v>
      </c>
    </row>
    <row r="9820" spans="1:21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835"/>
        <v>5420</v>
      </c>
      <c r="J9820" s="2">
        <v>1</v>
      </c>
      <c r="K9820" s="2">
        <f t="shared" si="840"/>
        <v>19646000</v>
      </c>
      <c r="L9820" s="2">
        <v>1</v>
      </c>
      <c r="M9820" s="2">
        <f t="shared" si="841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838"/>
        <v>10</v>
      </c>
      <c r="S9820">
        <v>0.18</v>
      </c>
      <c r="T9820">
        <v>2.3E-3</v>
      </c>
      <c r="U9820">
        <f t="shared" si="839"/>
        <v>1.3799999999999999E-3</v>
      </c>
    </row>
    <row r="9821" spans="1:21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835"/>
        <v>5420</v>
      </c>
      <c r="J9821" s="2">
        <v>1</v>
      </c>
      <c r="K9821" s="2">
        <f t="shared" si="840"/>
        <v>19648000</v>
      </c>
      <c r="L9821" s="2">
        <v>1</v>
      </c>
      <c r="M9821" s="2">
        <f t="shared" si="841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838"/>
        <v>10</v>
      </c>
      <c r="S9821">
        <v>0.18</v>
      </c>
      <c r="T9821">
        <v>2.3E-3</v>
      </c>
      <c r="U9821">
        <f t="shared" si="839"/>
        <v>1.3799999999999999E-3</v>
      </c>
    </row>
    <row r="9822" spans="1:21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835"/>
        <v>5420</v>
      </c>
      <c r="J9822" s="2">
        <v>1</v>
      </c>
      <c r="K9822" s="2">
        <f t="shared" si="840"/>
        <v>19650000</v>
      </c>
      <c r="L9822" s="2">
        <v>1</v>
      </c>
      <c r="M9822" s="2">
        <f t="shared" si="841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838"/>
        <v>10</v>
      </c>
      <c r="S9822">
        <v>0.18</v>
      </c>
      <c r="T9822">
        <v>2.3E-3</v>
      </c>
      <c r="U9822">
        <f t="shared" si="839"/>
        <v>1.3799999999999999E-3</v>
      </c>
    </row>
    <row r="9823" spans="1:21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835"/>
        <v>5420</v>
      </c>
      <c r="J9823" s="2">
        <v>1</v>
      </c>
      <c r="K9823" s="2">
        <f t="shared" si="840"/>
        <v>19652000</v>
      </c>
      <c r="L9823" s="2">
        <v>1</v>
      </c>
      <c r="M9823" s="2">
        <f t="shared" si="841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838"/>
        <v>10</v>
      </c>
      <c r="S9823">
        <v>0.18</v>
      </c>
      <c r="T9823">
        <v>2.3E-3</v>
      </c>
      <c r="U9823">
        <f t="shared" si="839"/>
        <v>1.3799999999999999E-3</v>
      </c>
    </row>
    <row r="9824" spans="1:21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835"/>
        <v>5420</v>
      </c>
      <c r="J9824" s="2">
        <v>1</v>
      </c>
      <c r="K9824" s="2">
        <f t="shared" si="840"/>
        <v>19654000</v>
      </c>
      <c r="L9824" s="2">
        <v>1</v>
      </c>
      <c r="M9824" s="2">
        <f t="shared" si="841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838"/>
        <v>10</v>
      </c>
      <c r="S9824">
        <v>0.18</v>
      </c>
      <c r="T9824">
        <v>2.3E-3</v>
      </c>
      <c r="U9824">
        <f t="shared" si="839"/>
        <v>1.3799999999999999E-3</v>
      </c>
    </row>
    <row r="9825" spans="1:21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835"/>
        <v>5420</v>
      </c>
      <c r="J9825" s="2">
        <v>1</v>
      </c>
      <c r="K9825" s="2">
        <f t="shared" si="840"/>
        <v>19656000</v>
      </c>
      <c r="L9825" s="2">
        <v>1</v>
      </c>
      <c r="M9825" s="2">
        <f t="shared" si="841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838"/>
        <v>10</v>
      </c>
      <c r="S9825">
        <v>0.18</v>
      </c>
      <c r="T9825">
        <v>2.3E-3</v>
      </c>
      <c r="U9825">
        <f t="shared" si="839"/>
        <v>1.3799999999999999E-3</v>
      </c>
    </row>
    <row r="9826" spans="1:21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835"/>
        <v>5420</v>
      </c>
      <c r="J9826" s="2">
        <v>1</v>
      </c>
      <c r="K9826" s="2">
        <f t="shared" si="840"/>
        <v>19658000</v>
      </c>
      <c r="L9826" s="2">
        <v>1</v>
      </c>
      <c r="M9826" s="2">
        <f t="shared" si="841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838"/>
        <v>10</v>
      </c>
      <c r="S9826">
        <v>0.18</v>
      </c>
      <c r="T9826">
        <v>2.3E-3</v>
      </c>
      <c r="U9826">
        <f t="shared" si="839"/>
        <v>1.3799999999999999E-3</v>
      </c>
    </row>
    <row r="9827" spans="1:21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835"/>
        <v>5420</v>
      </c>
      <c r="J9827" s="2">
        <v>1</v>
      </c>
      <c r="K9827" s="2">
        <f t="shared" si="840"/>
        <v>19660000</v>
      </c>
      <c r="L9827" s="2">
        <v>1</v>
      </c>
      <c r="M9827" s="2">
        <f t="shared" si="841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838"/>
        <v>10</v>
      </c>
      <c r="S9827">
        <v>0.18</v>
      </c>
      <c r="T9827">
        <v>2.3E-3</v>
      </c>
      <c r="U9827">
        <f t="shared" si="839"/>
        <v>1.3799999999999999E-3</v>
      </c>
    </row>
    <row r="9828" spans="1:21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835"/>
        <v>5430</v>
      </c>
      <c r="J9828" s="2">
        <v>1</v>
      </c>
      <c r="K9828" s="2">
        <f t="shared" si="840"/>
        <v>19662000</v>
      </c>
      <c r="L9828" s="2">
        <v>1</v>
      </c>
      <c r="M9828" s="2">
        <f t="shared" si="841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838"/>
        <v>10</v>
      </c>
      <c r="S9828">
        <v>0.18</v>
      </c>
      <c r="T9828">
        <v>2.3E-3</v>
      </c>
      <c r="U9828">
        <f t="shared" si="839"/>
        <v>1.3799999999999999E-3</v>
      </c>
    </row>
    <row r="9829" spans="1:21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835"/>
        <v>5430</v>
      </c>
      <c r="J9829" s="2">
        <v>1</v>
      </c>
      <c r="K9829" s="2">
        <f t="shared" si="840"/>
        <v>19664000</v>
      </c>
      <c r="L9829" s="2">
        <v>1</v>
      </c>
      <c r="M9829" s="2">
        <f t="shared" si="841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838"/>
        <v>10</v>
      </c>
      <c r="S9829">
        <v>0.18</v>
      </c>
      <c r="T9829">
        <v>2.3E-3</v>
      </c>
      <c r="U9829">
        <f t="shared" si="839"/>
        <v>1.3799999999999999E-3</v>
      </c>
    </row>
    <row r="9830" spans="1:21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835"/>
        <v>5430</v>
      </c>
      <c r="J9830" s="2">
        <v>1</v>
      </c>
      <c r="K9830" s="2">
        <f t="shared" si="840"/>
        <v>19666000</v>
      </c>
      <c r="L9830" s="2">
        <v>1</v>
      </c>
      <c r="M9830" s="2">
        <f t="shared" si="841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838"/>
        <v>10</v>
      </c>
      <c r="S9830">
        <v>0.18</v>
      </c>
      <c r="T9830">
        <v>2.3E-3</v>
      </c>
      <c r="U9830">
        <f t="shared" si="839"/>
        <v>1.3799999999999999E-3</v>
      </c>
    </row>
    <row r="9831" spans="1:21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835"/>
        <v>5430</v>
      </c>
      <c r="J9831" s="2">
        <v>1</v>
      </c>
      <c r="K9831" s="2">
        <f t="shared" si="840"/>
        <v>19668000</v>
      </c>
      <c r="L9831" s="2">
        <v>1</v>
      </c>
      <c r="M9831" s="2">
        <f t="shared" si="841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838"/>
        <v>10</v>
      </c>
      <c r="S9831">
        <v>0.18</v>
      </c>
      <c r="T9831">
        <v>2.3E-3</v>
      </c>
      <c r="U9831">
        <f t="shared" si="839"/>
        <v>1.3799999999999999E-3</v>
      </c>
    </row>
    <row r="9832" spans="1:21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835"/>
        <v>5430</v>
      </c>
      <c r="J9832" s="2">
        <v>1</v>
      </c>
      <c r="K9832" s="2">
        <f t="shared" si="840"/>
        <v>19670000</v>
      </c>
      <c r="L9832" s="2">
        <v>1</v>
      </c>
      <c r="M9832" s="2">
        <f t="shared" si="841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838"/>
        <v>10</v>
      </c>
      <c r="S9832">
        <v>0.18</v>
      </c>
      <c r="T9832">
        <v>2.3E-3</v>
      </c>
      <c r="U9832">
        <f t="shared" si="839"/>
        <v>1.3799999999999999E-3</v>
      </c>
    </row>
    <row r="9833" spans="1:21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835"/>
        <v>5430</v>
      </c>
      <c r="J9833" s="2">
        <v>1</v>
      </c>
      <c r="K9833" s="2">
        <f t="shared" si="840"/>
        <v>19672000</v>
      </c>
      <c r="L9833" s="2">
        <v>1</v>
      </c>
      <c r="M9833" s="2">
        <f t="shared" si="841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838"/>
        <v>10</v>
      </c>
      <c r="S9833">
        <v>0.18</v>
      </c>
      <c r="T9833">
        <v>2.3E-3</v>
      </c>
      <c r="U9833">
        <f t="shared" si="839"/>
        <v>1.3799999999999999E-3</v>
      </c>
    </row>
    <row r="9834" spans="1:21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835"/>
        <v>5430</v>
      </c>
      <c r="J9834" s="2">
        <v>1</v>
      </c>
      <c r="K9834" s="2">
        <f t="shared" si="840"/>
        <v>19674000</v>
      </c>
      <c r="L9834" s="2">
        <v>1</v>
      </c>
      <c r="M9834" s="2">
        <f t="shared" si="841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838"/>
        <v>10</v>
      </c>
      <c r="S9834">
        <v>0.18</v>
      </c>
      <c r="T9834">
        <v>2.3E-3</v>
      </c>
      <c r="U9834">
        <f t="shared" si="839"/>
        <v>1.3799999999999999E-3</v>
      </c>
    </row>
    <row r="9835" spans="1:21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835"/>
        <v>5430</v>
      </c>
      <c r="J9835" s="2">
        <v>1</v>
      </c>
      <c r="K9835" s="2">
        <f t="shared" si="840"/>
        <v>19676000</v>
      </c>
      <c r="L9835" s="2">
        <v>1</v>
      </c>
      <c r="M9835" s="2">
        <f t="shared" si="841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838"/>
        <v>10</v>
      </c>
      <c r="S9835">
        <v>0.18</v>
      </c>
      <c r="T9835">
        <v>2.3E-3</v>
      </c>
      <c r="U9835">
        <f t="shared" si="839"/>
        <v>1.3799999999999999E-3</v>
      </c>
    </row>
    <row r="9836" spans="1:21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835"/>
        <v>5430</v>
      </c>
      <c r="J9836" s="2">
        <v>1</v>
      </c>
      <c r="K9836" s="2">
        <f t="shared" si="840"/>
        <v>19678000</v>
      </c>
      <c r="L9836" s="2">
        <v>1</v>
      </c>
      <c r="M9836" s="2">
        <f t="shared" si="841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838"/>
        <v>10</v>
      </c>
      <c r="S9836">
        <v>0.18</v>
      </c>
      <c r="T9836">
        <v>2.3E-3</v>
      </c>
      <c r="U9836">
        <f t="shared" si="839"/>
        <v>1.3799999999999999E-3</v>
      </c>
    </row>
    <row r="9837" spans="1:21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835"/>
        <v>5430</v>
      </c>
      <c r="J9837" s="2">
        <v>1</v>
      </c>
      <c r="K9837" s="2">
        <f t="shared" si="840"/>
        <v>19680000</v>
      </c>
      <c r="L9837" s="2">
        <v>1</v>
      </c>
      <c r="M9837" s="2">
        <f t="shared" si="841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838"/>
        <v>10</v>
      </c>
      <c r="S9837">
        <v>0.18</v>
      </c>
      <c r="T9837">
        <v>2.3E-3</v>
      </c>
      <c r="U9837">
        <f t="shared" si="839"/>
        <v>1.3799999999999999E-3</v>
      </c>
    </row>
    <row r="9838" spans="1:21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835"/>
        <v>5430</v>
      </c>
      <c r="J9838" s="2">
        <v>1</v>
      </c>
      <c r="K9838" s="2">
        <f t="shared" si="840"/>
        <v>19682000</v>
      </c>
      <c r="L9838" s="2">
        <v>1</v>
      </c>
      <c r="M9838" s="2">
        <f t="shared" si="841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838"/>
        <v>10</v>
      </c>
      <c r="S9838">
        <v>0.18</v>
      </c>
      <c r="T9838">
        <v>2.3E-3</v>
      </c>
      <c r="U9838">
        <f t="shared" si="839"/>
        <v>1.3799999999999999E-3</v>
      </c>
    </row>
    <row r="9839" spans="1:21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835"/>
        <v>5430</v>
      </c>
      <c r="J9839" s="2">
        <v>1</v>
      </c>
      <c r="K9839" s="2">
        <f t="shared" si="840"/>
        <v>19684000</v>
      </c>
      <c r="L9839" s="2">
        <v>1</v>
      </c>
      <c r="M9839" s="2">
        <f t="shared" si="841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838"/>
        <v>10</v>
      </c>
      <c r="S9839">
        <v>0.18</v>
      </c>
      <c r="T9839">
        <v>2.3E-3</v>
      </c>
      <c r="U9839">
        <f t="shared" si="839"/>
        <v>1.3799999999999999E-3</v>
      </c>
    </row>
    <row r="9840" spans="1:21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835"/>
        <v>5430</v>
      </c>
      <c r="J9840" s="2">
        <v>1</v>
      </c>
      <c r="K9840" s="2">
        <f t="shared" si="840"/>
        <v>19686000</v>
      </c>
      <c r="L9840" s="2">
        <v>1</v>
      </c>
      <c r="M9840" s="2">
        <f t="shared" si="841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838"/>
        <v>10</v>
      </c>
      <c r="S9840">
        <v>0.18</v>
      </c>
      <c r="T9840">
        <v>2.3E-3</v>
      </c>
      <c r="U9840">
        <f t="shared" si="839"/>
        <v>1.3799999999999999E-3</v>
      </c>
    </row>
    <row r="9841" spans="1:21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835"/>
        <v>5430</v>
      </c>
      <c r="J9841" s="2">
        <v>1</v>
      </c>
      <c r="K9841" s="2">
        <f t="shared" si="840"/>
        <v>19688000</v>
      </c>
      <c r="L9841" s="2">
        <v>1</v>
      </c>
      <c r="M9841" s="2">
        <f t="shared" si="841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838"/>
        <v>10</v>
      </c>
      <c r="S9841">
        <v>0.18</v>
      </c>
      <c r="T9841">
        <v>2.3E-3</v>
      </c>
      <c r="U9841">
        <f t="shared" si="839"/>
        <v>1.3799999999999999E-3</v>
      </c>
    </row>
    <row r="9842" spans="1:21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835"/>
        <v>5430</v>
      </c>
      <c r="J9842" s="2">
        <v>1</v>
      </c>
      <c r="K9842" s="2">
        <f t="shared" si="840"/>
        <v>19690000</v>
      </c>
      <c r="L9842" s="2">
        <v>1</v>
      </c>
      <c r="M9842" s="2">
        <f t="shared" si="841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838"/>
        <v>10</v>
      </c>
      <c r="S9842">
        <v>0.18</v>
      </c>
      <c r="T9842">
        <v>2.3E-3</v>
      </c>
      <c r="U9842">
        <f t="shared" si="839"/>
        <v>1.3799999999999999E-3</v>
      </c>
    </row>
    <row r="9843" spans="1:21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835"/>
        <v>5430</v>
      </c>
      <c r="J9843" s="2">
        <v>1</v>
      </c>
      <c r="K9843" s="2">
        <f t="shared" si="840"/>
        <v>19692000</v>
      </c>
      <c r="L9843" s="2">
        <v>1</v>
      </c>
      <c r="M9843" s="2">
        <f t="shared" si="841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838"/>
        <v>10</v>
      </c>
      <c r="S9843">
        <v>0.18</v>
      </c>
      <c r="T9843">
        <v>2.3E-3</v>
      </c>
      <c r="U9843">
        <f t="shared" si="839"/>
        <v>1.3799999999999999E-3</v>
      </c>
    </row>
    <row r="9844" spans="1:21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835"/>
        <v>5430</v>
      </c>
      <c r="J9844" s="2">
        <v>1</v>
      </c>
      <c r="K9844" s="2">
        <f t="shared" si="840"/>
        <v>19694000</v>
      </c>
      <c r="L9844" s="2">
        <v>1</v>
      </c>
      <c r="M9844" s="2">
        <f t="shared" si="841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838"/>
        <v>10</v>
      </c>
      <c r="S9844">
        <v>0.18</v>
      </c>
      <c r="T9844">
        <v>2.3E-3</v>
      </c>
      <c r="U9844">
        <f t="shared" si="839"/>
        <v>1.3799999999999999E-3</v>
      </c>
    </row>
    <row r="9845" spans="1:21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835"/>
        <v>5430</v>
      </c>
      <c r="J9845" s="2">
        <v>1</v>
      </c>
      <c r="K9845" s="2">
        <f t="shared" si="840"/>
        <v>19696000</v>
      </c>
      <c r="L9845" s="2">
        <v>1</v>
      </c>
      <c r="M9845" s="2">
        <f t="shared" si="841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838"/>
        <v>10</v>
      </c>
      <c r="S9845">
        <v>0.18</v>
      </c>
      <c r="T9845">
        <v>2.3E-3</v>
      </c>
      <c r="U9845">
        <f t="shared" si="839"/>
        <v>1.3799999999999999E-3</v>
      </c>
    </row>
    <row r="9846" spans="1:21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835"/>
        <v>5430</v>
      </c>
      <c r="J9846" s="2">
        <v>1</v>
      </c>
      <c r="K9846" s="2">
        <f t="shared" si="840"/>
        <v>19698000</v>
      </c>
      <c r="L9846" s="2">
        <v>1</v>
      </c>
      <c r="M9846" s="2">
        <f t="shared" si="841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838"/>
        <v>10</v>
      </c>
      <c r="S9846">
        <v>0.18</v>
      </c>
      <c r="T9846">
        <v>2.3E-3</v>
      </c>
      <c r="U9846">
        <f t="shared" si="839"/>
        <v>1.3799999999999999E-3</v>
      </c>
    </row>
    <row r="9847" spans="1:21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835"/>
        <v>5430</v>
      </c>
      <c r="J9847" s="2">
        <v>1</v>
      </c>
      <c r="K9847" s="2">
        <f t="shared" si="840"/>
        <v>19700000</v>
      </c>
      <c r="L9847" s="2">
        <v>1</v>
      </c>
      <c r="M9847" s="2">
        <f t="shared" si="841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838"/>
        <v>10</v>
      </c>
      <c r="S9847">
        <v>0.18</v>
      </c>
      <c r="T9847">
        <v>2.3E-3</v>
      </c>
      <c r="U9847">
        <f t="shared" si="839"/>
        <v>1.3799999999999999E-3</v>
      </c>
    </row>
    <row r="9848" spans="1:21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835"/>
        <v>5430</v>
      </c>
      <c r="J9848" s="2">
        <v>1</v>
      </c>
      <c r="K9848" s="2">
        <f t="shared" si="840"/>
        <v>19702000</v>
      </c>
      <c r="L9848" s="2">
        <v>1</v>
      </c>
      <c r="M9848" s="2">
        <f t="shared" si="841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838"/>
        <v>10</v>
      </c>
      <c r="S9848">
        <v>0.18</v>
      </c>
      <c r="T9848">
        <v>2.3E-3</v>
      </c>
      <c r="U9848">
        <f t="shared" si="839"/>
        <v>1.3799999999999999E-3</v>
      </c>
    </row>
    <row r="9849" spans="1:21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835"/>
        <v>5430</v>
      </c>
      <c r="J9849" s="2">
        <v>1</v>
      </c>
      <c r="K9849" s="2">
        <f t="shared" si="840"/>
        <v>19704000</v>
      </c>
      <c r="L9849" s="2">
        <v>1</v>
      </c>
      <c r="M9849" s="2">
        <f t="shared" si="841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838"/>
        <v>10</v>
      </c>
      <c r="S9849">
        <v>0.18</v>
      </c>
      <c r="T9849">
        <v>2.3E-3</v>
      </c>
      <c r="U9849">
        <f t="shared" si="839"/>
        <v>1.3799999999999999E-3</v>
      </c>
    </row>
    <row r="9850" spans="1:21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835"/>
        <v>5430</v>
      </c>
      <c r="J9850" s="2">
        <v>1</v>
      </c>
      <c r="K9850" s="2">
        <f t="shared" si="840"/>
        <v>19706000</v>
      </c>
      <c r="L9850" s="2">
        <v>1</v>
      </c>
      <c r="M9850" s="2">
        <f t="shared" si="841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838"/>
        <v>10</v>
      </c>
      <c r="S9850">
        <v>0.18</v>
      </c>
      <c r="T9850">
        <v>2.3E-3</v>
      </c>
      <c r="U9850">
        <f t="shared" si="839"/>
        <v>1.3799999999999999E-3</v>
      </c>
    </row>
    <row r="9851" spans="1:21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835"/>
        <v>5430</v>
      </c>
      <c r="J9851" s="2">
        <v>1</v>
      </c>
      <c r="K9851" s="2">
        <f t="shared" si="840"/>
        <v>19708000</v>
      </c>
      <c r="L9851" s="2">
        <v>1</v>
      </c>
      <c r="M9851" s="2">
        <f t="shared" si="841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838"/>
        <v>10</v>
      </c>
      <c r="S9851">
        <v>0.18</v>
      </c>
      <c r="T9851">
        <v>2.3E-3</v>
      </c>
      <c r="U9851">
        <f t="shared" si="839"/>
        <v>1.3799999999999999E-3</v>
      </c>
    </row>
    <row r="9852" spans="1:21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842">ROUNDDOWN(A9851/50*20+1500,-1)</f>
        <v>5430</v>
      </c>
      <c r="J9852" s="2">
        <v>1</v>
      </c>
      <c r="K9852" s="2">
        <f t="shared" si="840"/>
        <v>19710000</v>
      </c>
      <c r="L9852" s="2">
        <v>1</v>
      </c>
      <c r="M9852" s="2">
        <f t="shared" si="841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838"/>
        <v>10</v>
      </c>
      <c r="S9852">
        <v>0.18</v>
      </c>
      <c r="T9852">
        <v>2.3E-3</v>
      </c>
      <c r="U9852">
        <f t="shared" si="839"/>
        <v>1.3799999999999999E-3</v>
      </c>
    </row>
    <row r="9853" spans="1:21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842"/>
        <v>5440</v>
      </c>
      <c r="I9853" s="1"/>
      <c r="J9853" s="1">
        <v>1</v>
      </c>
      <c r="K9853" s="1">
        <f t="shared" si="840"/>
        <v>19712000</v>
      </c>
      <c r="L9853" s="1">
        <v>1</v>
      </c>
      <c r="M9853" s="1">
        <f t="shared" si="841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838"/>
        <v>10</v>
      </c>
      <c r="S9853">
        <v>0.18</v>
      </c>
      <c r="T9853">
        <v>2.3E-3</v>
      </c>
      <c r="U9853">
        <f t="shared" si="839"/>
        <v>1.3799999999999999E-3</v>
      </c>
    </row>
    <row r="9854" spans="1:21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842"/>
        <v>5440</v>
      </c>
      <c r="I9854" s="1"/>
      <c r="J9854" s="1">
        <v>1</v>
      </c>
      <c r="K9854" s="1">
        <f t="shared" si="840"/>
        <v>19714000</v>
      </c>
      <c r="L9854" s="1">
        <v>1</v>
      </c>
      <c r="M9854" s="1">
        <f t="shared" si="841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838"/>
        <v>10</v>
      </c>
      <c r="S9854">
        <v>0.18</v>
      </c>
      <c r="T9854">
        <v>2.3E-3</v>
      </c>
      <c r="U9854">
        <f t="shared" si="839"/>
        <v>1.3799999999999999E-3</v>
      </c>
    </row>
    <row r="9855" spans="1:21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842"/>
        <v>5440</v>
      </c>
      <c r="I9855" s="1"/>
      <c r="J9855" s="1">
        <v>1</v>
      </c>
      <c r="K9855" s="1">
        <f t="shared" si="840"/>
        <v>19716000</v>
      </c>
      <c r="L9855" s="1">
        <v>1</v>
      </c>
      <c r="M9855" s="1">
        <f t="shared" si="841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838"/>
        <v>10</v>
      </c>
      <c r="S9855">
        <v>0.18</v>
      </c>
      <c r="T9855">
        <v>2.3E-3</v>
      </c>
      <c r="U9855">
        <f t="shared" si="839"/>
        <v>1.3799999999999999E-3</v>
      </c>
    </row>
    <row r="9856" spans="1:21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842"/>
        <v>5440</v>
      </c>
      <c r="I9856" s="1"/>
      <c r="J9856" s="1">
        <v>1</v>
      </c>
      <c r="K9856" s="1">
        <f t="shared" si="840"/>
        <v>19718000</v>
      </c>
      <c r="L9856" s="1">
        <v>1</v>
      </c>
      <c r="M9856" s="1">
        <f t="shared" si="841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838"/>
        <v>10</v>
      </c>
      <c r="S9856">
        <v>0.18</v>
      </c>
      <c r="T9856">
        <v>2.3E-3</v>
      </c>
      <c r="U9856">
        <f t="shared" si="839"/>
        <v>1.3799999999999999E-3</v>
      </c>
    </row>
    <row r="9857" spans="1:21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842"/>
        <v>5440</v>
      </c>
      <c r="I9857" s="1"/>
      <c r="J9857" s="1">
        <v>1</v>
      </c>
      <c r="K9857" s="1">
        <f t="shared" si="840"/>
        <v>19720000</v>
      </c>
      <c r="L9857" s="1">
        <v>1</v>
      </c>
      <c r="M9857" s="1">
        <f t="shared" si="841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838"/>
        <v>10</v>
      </c>
      <c r="S9857">
        <v>0.18</v>
      </c>
      <c r="T9857">
        <v>2.3E-3</v>
      </c>
      <c r="U9857">
        <f t="shared" si="839"/>
        <v>1.3799999999999999E-3</v>
      </c>
    </row>
    <row r="9858" spans="1:21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842"/>
        <v>5440</v>
      </c>
      <c r="I9858" s="1"/>
      <c r="J9858" s="1">
        <v>1</v>
      </c>
      <c r="K9858" s="1">
        <f t="shared" si="840"/>
        <v>19722000</v>
      </c>
      <c r="L9858" s="1">
        <v>1</v>
      </c>
      <c r="M9858" s="1">
        <f t="shared" si="841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838"/>
        <v>10</v>
      </c>
      <c r="S9858">
        <v>0.18</v>
      </c>
      <c r="T9858">
        <v>2.3E-3</v>
      </c>
      <c r="U9858">
        <f t="shared" si="839"/>
        <v>1.3799999999999999E-3</v>
      </c>
    </row>
    <row r="9859" spans="1:21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842"/>
        <v>5440</v>
      </c>
      <c r="I9859" s="1"/>
      <c r="J9859" s="1">
        <v>1</v>
      </c>
      <c r="K9859" s="1">
        <f t="shared" si="840"/>
        <v>19724000</v>
      </c>
      <c r="L9859" s="1">
        <v>1</v>
      </c>
      <c r="M9859" s="1">
        <f t="shared" si="841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843">QUOTIENT(A9859,1000)+1</f>
        <v>10</v>
      </c>
      <c r="S9859">
        <v>0.18</v>
      </c>
      <c r="T9859">
        <v>2.3E-3</v>
      </c>
      <c r="U9859">
        <f t="shared" si="839"/>
        <v>1.3799999999999999E-3</v>
      </c>
    </row>
    <row r="9860" spans="1:21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842"/>
        <v>5440</v>
      </c>
      <c r="I9860" s="1"/>
      <c r="J9860" s="1">
        <v>1</v>
      </c>
      <c r="K9860" s="1">
        <f t="shared" si="840"/>
        <v>19726000</v>
      </c>
      <c r="L9860" s="1">
        <v>1</v>
      </c>
      <c r="M9860" s="1">
        <f t="shared" si="841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843"/>
        <v>10</v>
      </c>
      <c r="S9860">
        <v>0.18</v>
      </c>
      <c r="T9860">
        <v>2.3E-3</v>
      </c>
      <c r="U9860">
        <f t="shared" ref="U9860:U9923" si="844">T9860*0.6</f>
        <v>1.3799999999999999E-3</v>
      </c>
    </row>
    <row r="9861" spans="1:21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842"/>
        <v>5440</v>
      </c>
      <c r="I9861" s="1"/>
      <c r="J9861" s="1">
        <v>1</v>
      </c>
      <c r="K9861" s="1">
        <f t="shared" si="840"/>
        <v>19728000</v>
      </c>
      <c r="L9861" s="1">
        <v>1</v>
      </c>
      <c r="M9861" s="1">
        <f t="shared" si="841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843"/>
        <v>10</v>
      </c>
      <c r="S9861">
        <v>0.18</v>
      </c>
      <c r="T9861">
        <v>2.3E-3</v>
      </c>
      <c r="U9861">
        <f t="shared" si="844"/>
        <v>1.3799999999999999E-3</v>
      </c>
    </row>
    <row r="9862" spans="1:21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842"/>
        <v>5440</v>
      </c>
      <c r="I9862" s="1"/>
      <c r="J9862" s="1">
        <v>1</v>
      </c>
      <c r="K9862" s="1">
        <f t="shared" si="840"/>
        <v>19730000</v>
      </c>
      <c r="L9862" s="1">
        <v>1</v>
      </c>
      <c r="M9862" s="1">
        <f t="shared" si="841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843"/>
        <v>10</v>
      </c>
      <c r="S9862">
        <v>0.18</v>
      </c>
      <c r="T9862">
        <v>2.3E-3</v>
      </c>
      <c r="U9862">
        <f t="shared" si="844"/>
        <v>1.3799999999999999E-3</v>
      </c>
    </row>
    <row r="9863" spans="1:21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842"/>
        <v>5440</v>
      </c>
      <c r="I9863" s="1"/>
      <c r="J9863" s="1">
        <v>1</v>
      </c>
      <c r="K9863" s="1">
        <f t="shared" si="840"/>
        <v>19732000</v>
      </c>
      <c r="L9863" s="1">
        <v>1</v>
      </c>
      <c r="M9863" s="1">
        <f t="shared" si="841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843"/>
        <v>10</v>
      </c>
      <c r="S9863">
        <v>0.18</v>
      </c>
      <c r="T9863">
        <v>2.3E-3</v>
      </c>
      <c r="U9863">
        <f t="shared" si="844"/>
        <v>1.3799999999999999E-3</v>
      </c>
    </row>
    <row r="9864" spans="1:21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842"/>
        <v>5440</v>
      </c>
      <c r="I9864" s="1"/>
      <c r="J9864" s="1">
        <v>1</v>
      </c>
      <c r="K9864" s="1">
        <f t="shared" si="840"/>
        <v>19734000</v>
      </c>
      <c r="L9864" s="1">
        <v>1</v>
      </c>
      <c r="M9864" s="1">
        <f t="shared" si="841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843"/>
        <v>10</v>
      </c>
      <c r="S9864">
        <v>0.18</v>
      </c>
      <c r="T9864">
        <v>2.3E-3</v>
      </c>
      <c r="U9864">
        <f t="shared" si="844"/>
        <v>1.3799999999999999E-3</v>
      </c>
    </row>
    <row r="9865" spans="1:21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842"/>
        <v>5440</v>
      </c>
      <c r="I9865" s="1"/>
      <c r="J9865" s="1">
        <v>1</v>
      </c>
      <c r="K9865" s="1">
        <f t="shared" si="840"/>
        <v>19736000</v>
      </c>
      <c r="L9865" s="1">
        <v>1</v>
      </c>
      <c r="M9865" s="1">
        <f t="shared" si="841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843"/>
        <v>10</v>
      </c>
      <c r="S9865">
        <v>0.18</v>
      </c>
      <c r="T9865">
        <v>2.3E-3</v>
      </c>
      <c r="U9865">
        <f t="shared" si="844"/>
        <v>1.3799999999999999E-3</v>
      </c>
    </row>
    <row r="9866" spans="1:21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842"/>
        <v>5440</v>
      </c>
      <c r="I9866" s="1"/>
      <c r="J9866" s="1">
        <v>1</v>
      </c>
      <c r="K9866" s="1">
        <f t="shared" si="840"/>
        <v>19738000</v>
      </c>
      <c r="L9866" s="1">
        <v>1</v>
      </c>
      <c r="M9866" s="1">
        <f t="shared" si="841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843"/>
        <v>10</v>
      </c>
      <c r="S9866">
        <v>0.18</v>
      </c>
      <c r="T9866">
        <v>2.3E-3</v>
      </c>
      <c r="U9866">
        <f t="shared" si="844"/>
        <v>1.3799999999999999E-3</v>
      </c>
    </row>
    <row r="9867" spans="1:21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842"/>
        <v>5440</v>
      </c>
      <c r="I9867" s="1"/>
      <c r="J9867" s="1">
        <v>1</v>
      </c>
      <c r="K9867" s="1">
        <f t="shared" ref="K9867:K9930" si="845">10000+A9867*2000</f>
        <v>19740000</v>
      </c>
      <c r="L9867" s="1">
        <v>1</v>
      </c>
      <c r="M9867" s="1">
        <f t="shared" ref="M9867:M9930" si="846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843"/>
        <v>10</v>
      </c>
      <c r="S9867">
        <v>0.18</v>
      </c>
      <c r="T9867">
        <v>2.3E-3</v>
      </c>
      <c r="U9867">
        <f t="shared" si="844"/>
        <v>1.3799999999999999E-3</v>
      </c>
    </row>
    <row r="9868" spans="1:21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842"/>
        <v>5440</v>
      </c>
      <c r="I9868" s="1"/>
      <c r="J9868" s="1">
        <v>1</v>
      </c>
      <c r="K9868" s="1">
        <f t="shared" si="845"/>
        <v>19742000</v>
      </c>
      <c r="L9868" s="1">
        <v>1</v>
      </c>
      <c r="M9868" s="1">
        <f t="shared" si="846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843"/>
        <v>10</v>
      </c>
      <c r="S9868">
        <v>0.18</v>
      </c>
      <c r="T9868">
        <v>2.3E-3</v>
      </c>
      <c r="U9868">
        <f t="shared" si="844"/>
        <v>1.3799999999999999E-3</v>
      </c>
    </row>
    <row r="9869" spans="1:21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842"/>
        <v>5440</v>
      </c>
      <c r="I9869" s="1"/>
      <c r="J9869" s="1">
        <v>1</v>
      </c>
      <c r="K9869" s="1">
        <f t="shared" si="845"/>
        <v>19744000</v>
      </c>
      <c r="L9869" s="1">
        <v>1</v>
      </c>
      <c r="M9869" s="1">
        <f t="shared" si="846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843"/>
        <v>10</v>
      </c>
      <c r="S9869">
        <v>0.18</v>
      </c>
      <c r="T9869">
        <v>2.3E-3</v>
      </c>
      <c r="U9869">
        <f t="shared" si="844"/>
        <v>1.3799999999999999E-3</v>
      </c>
    </row>
    <row r="9870" spans="1:21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842"/>
        <v>5440</v>
      </c>
      <c r="I9870" s="1"/>
      <c r="J9870" s="1">
        <v>1</v>
      </c>
      <c r="K9870" s="1">
        <f t="shared" si="845"/>
        <v>19746000</v>
      </c>
      <c r="L9870" s="1">
        <v>1</v>
      </c>
      <c r="M9870" s="1">
        <f t="shared" si="846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843"/>
        <v>10</v>
      </c>
      <c r="S9870">
        <v>0.18</v>
      </c>
      <c r="T9870">
        <v>2.3E-3</v>
      </c>
      <c r="U9870">
        <f t="shared" si="844"/>
        <v>1.3799999999999999E-3</v>
      </c>
    </row>
    <row r="9871" spans="1:21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842"/>
        <v>5440</v>
      </c>
      <c r="I9871" s="1"/>
      <c r="J9871" s="1">
        <v>1</v>
      </c>
      <c r="K9871" s="1">
        <f t="shared" si="845"/>
        <v>19748000</v>
      </c>
      <c r="L9871" s="1">
        <v>1</v>
      </c>
      <c r="M9871" s="1">
        <f t="shared" si="846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843"/>
        <v>10</v>
      </c>
      <c r="S9871">
        <v>0.18</v>
      </c>
      <c r="T9871">
        <v>2.3E-3</v>
      </c>
      <c r="U9871">
        <f t="shared" si="844"/>
        <v>1.3799999999999999E-3</v>
      </c>
    </row>
    <row r="9872" spans="1:21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842"/>
        <v>5440</v>
      </c>
      <c r="I9872" s="1"/>
      <c r="J9872" s="1">
        <v>1</v>
      </c>
      <c r="K9872" s="1">
        <f t="shared" si="845"/>
        <v>19750000</v>
      </c>
      <c r="L9872" s="1">
        <v>1</v>
      </c>
      <c r="M9872" s="1">
        <f t="shared" si="846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843"/>
        <v>10</v>
      </c>
      <c r="S9872">
        <v>0.18</v>
      </c>
      <c r="T9872">
        <v>2.3E-3</v>
      </c>
      <c r="U9872">
        <f t="shared" si="844"/>
        <v>1.3799999999999999E-3</v>
      </c>
    </row>
    <row r="9873" spans="1:21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842"/>
        <v>5440</v>
      </c>
      <c r="I9873" s="1"/>
      <c r="J9873" s="1">
        <v>1</v>
      </c>
      <c r="K9873" s="1">
        <f t="shared" si="845"/>
        <v>19752000</v>
      </c>
      <c r="L9873" s="1">
        <v>1</v>
      </c>
      <c r="M9873" s="1">
        <f t="shared" si="846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843"/>
        <v>10</v>
      </c>
      <c r="S9873">
        <v>0.18</v>
      </c>
      <c r="T9873">
        <v>2.3E-3</v>
      </c>
      <c r="U9873">
        <f t="shared" si="844"/>
        <v>1.3799999999999999E-3</v>
      </c>
    </row>
    <row r="9874" spans="1:21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842"/>
        <v>5440</v>
      </c>
      <c r="I9874" s="1"/>
      <c r="J9874" s="1">
        <v>1</v>
      </c>
      <c r="K9874" s="1">
        <f t="shared" si="845"/>
        <v>19754000</v>
      </c>
      <c r="L9874" s="1">
        <v>1</v>
      </c>
      <c r="M9874" s="1">
        <f t="shared" si="846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843"/>
        <v>10</v>
      </c>
      <c r="S9874">
        <v>0.18</v>
      </c>
      <c r="T9874">
        <v>2.3E-3</v>
      </c>
      <c r="U9874">
        <f t="shared" si="844"/>
        <v>1.3799999999999999E-3</v>
      </c>
    </row>
    <row r="9875" spans="1:21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842"/>
        <v>5440</v>
      </c>
      <c r="I9875" s="1"/>
      <c r="J9875" s="1">
        <v>1</v>
      </c>
      <c r="K9875" s="1">
        <f t="shared" si="845"/>
        <v>19756000</v>
      </c>
      <c r="L9875" s="1">
        <v>1</v>
      </c>
      <c r="M9875" s="1">
        <f t="shared" si="846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843"/>
        <v>10</v>
      </c>
      <c r="S9875">
        <v>0.18</v>
      </c>
      <c r="T9875">
        <v>2.3E-3</v>
      </c>
      <c r="U9875">
        <f t="shared" si="844"/>
        <v>1.3799999999999999E-3</v>
      </c>
    </row>
    <row r="9876" spans="1:21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842"/>
        <v>5440</v>
      </c>
      <c r="I9876" s="1"/>
      <c r="J9876" s="1">
        <v>1</v>
      </c>
      <c r="K9876" s="1">
        <f t="shared" si="845"/>
        <v>19758000</v>
      </c>
      <c r="L9876" s="1">
        <v>1</v>
      </c>
      <c r="M9876" s="1">
        <f t="shared" si="846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843"/>
        <v>10</v>
      </c>
      <c r="S9876">
        <v>0.18</v>
      </c>
      <c r="T9876">
        <v>2.3E-3</v>
      </c>
      <c r="U9876">
        <f t="shared" si="844"/>
        <v>1.3799999999999999E-3</v>
      </c>
    </row>
    <row r="9877" spans="1:21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842"/>
        <v>5440</v>
      </c>
      <c r="I9877" s="1"/>
      <c r="J9877" s="1">
        <v>1</v>
      </c>
      <c r="K9877" s="1">
        <f t="shared" si="845"/>
        <v>19760000</v>
      </c>
      <c r="L9877" s="1">
        <v>1</v>
      </c>
      <c r="M9877" s="1">
        <f t="shared" si="846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843"/>
        <v>10</v>
      </c>
      <c r="S9877">
        <v>0.18</v>
      </c>
      <c r="T9877">
        <v>2.3E-3</v>
      </c>
      <c r="U9877">
        <f t="shared" si="844"/>
        <v>1.3799999999999999E-3</v>
      </c>
    </row>
    <row r="9878" spans="1:21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842"/>
        <v>5450</v>
      </c>
      <c r="I9878" s="1"/>
      <c r="J9878" s="1">
        <v>1</v>
      </c>
      <c r="K9878" s="1">
        <f t="shared" si="845"/>
        <v>19762000</v>
      </c>
      <c r="L9878" s="1">
        <v>1</v>
      </c>
      <c r="M9878" s="1">
        <f t="shared" si="846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843"/>
        <v>10</v>
      </c>
      <c r="S9878">
        <v>0.18</v>
      </c>
      <c r="T9878">
        <v>2.3E-3</v>
      </c>
      <c r="U9878">
        <f t="shared" si="844"/>
        <v>1.3799999999999999E-3</v>
      </c>
    </row>
    <row r="9879" spans="1:21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842"/>
        <v>5450</v>
      </c>
      <c r="I9879" s="1"/>
      <c r="J9879" s="1">
        <v>1</v>
      </c>
      <c r="K9879" s="1">
        <f t="shared" si="845"/>
        <v>19764000</v>
      </c>
      <c r="L9879" s="1">
        <v>1</v>
      </c>
      <c r="M9879" s="1">
        <f t="shared" si="846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843"/>
        <v>10</v>
      </c>
      <c r="S9879">
        <v>0.18</v>
      </c>
      <c r="T9879">
        <v>2.3E-3</v>
      </c>
      <c r="U9879">
        <f t="shared" si="844"/>
        <v>1.3799999999999999E-3</v>
      </c>
    </row>
    <row r="9880" spans="1:21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842"/>
        <v>5450</v>
      </c>
      <c r="I9880" s="1"/>
      <c r="J9880" s="1">
        <v>1</v>
      </c>
      <c r="K9880" s="1">
        <f t="shared" si="845"/>
        <v>19766000</v>
      </c>
      <c r="L9880" s="1">
        <v>1</v>
      </c>
      <c r="M9880" s="1">
        <f t="shared" si="846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843"/>
        <v>10</v>
      </c>
      <c r="S9880">
        <v>0.18</v>
      </c>
      <c r="T9880">
        <v>2.3E-3</v>
      </c>
      <c r="U9880">
        <f t="shared" si="844"/>
        <v>1.3799999999999999E-3</v>
      </c>
    </row>
    <row r="9881" spans="1:21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842"/>
        <v>5450</v>
      </c>
      <c r="I9881" s="1"/>
      <c r="J9881" s="1">
        <v>1</v>
      </c>
      <c r="K9881" s="1">
        <f t="shared" si="845"/>
        <v>19768000</v>
      </c>
      <c r="L9881" s="1">
        <v>1</v>
      </c>
      <c r="M9881" s="1">
        <f t="shared" si="846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843"/>
        <v>10</v>
      </c>
      <c r="S9881">
        <v>0.18</v>
      </c>
      <c r="T9881">
        <v>2.3E-3</v>
      </c>
      <c r="U9881">
        <f t="shared" si="844"/>
        <v>1.3799999999999999E-3</v>
      </c>
    </row>
    <row r="9882" spans="1:21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842"/>
        <v>5450</v>
      </c>
      <c r="I9882" s="1"/>
      <c r="J9882" s="1">
        <v>1</v>
      </c>
      <c r="K9882" s="1">
        <f t="shared" si="845"/>
        <v>19770000</v>
      </c>
      <c r="L9882" s="1">
        <v>1</v>
      </c>
      <c r="M9882" s="1">
        <f t="shared" si="846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843"/>
        <v>10</v>
      </c>
      <c r="S9882">
        <v>0.18</v>
      </c>
      <c r="T9882">
        <v>2.3E-3</v>
      </c>
      <c r="U9882">
        <f t="shared" si="844"/>
        <v>1.3799999999999999E-3</v>
      </c>
    </row>
    <row r="9883" spans="1:21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842"/>
        <v>5450</v>
      </c>
      <c r="I9883" s="1"/>
      <c r="J9883" s="1">
        <v>1</v>
      </c>
      <c r="K9883" s="1">
        <f t="shared" si="845"/>
        <v>19772000</v>
      </c>
      <c r="L9883" s="1">
        <v>1</v>
      </c>
      <c r="M9883" s="1">
        <f t="shared" si="846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843"/>
        <v>10</v>
      </c>
      <c r="S9883">
        <v>0.18</v>
      </c>
      <c r="T9883">
        <v>2.3E-3</v>
      </c>
      <c r="U9883">
        <f t="shared" si="844"/>
        <v>1.3799999999999999E-3</v>
      </c>
    </row>
    <row r="9884" spans="1:21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842"/>
        <v>5450</v>
      </c>
      <c r="I9884" s="1"/>
      <c r="J9884" s="1">
        <v>1</v>
      </c>
      <c r="K9884" s="1">
        <f t="shared" si="845"/>
        <v>19774000</v>
      </c>
      <c r="L9884" s="1">
        <v>1</v>
      </c>
      <c r="M9884" s="1">
        <f t="shared" si="846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843"/>
        <v>10</v>
      </c>
      <c r="S9884">
        <v>0.18</v>
      </c>
      <c r="T9884">
        <v>2.3E-3</v>
      </c>
      <c r="U9884">
        <f t="shared" si="844"/>
        <v>1.3799999999999999E-3</v>
      </c>
    </row>
    <row r="9885" spans="1:21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842"/>
        <v>5450</v>
      </c>
      <c r="I9885" s="1"/>
      <c r="J9885" s="1">
        <v>1</v>
      </c>
      <c r="K9885" s="1">
        <f t="shared" si="845"/>
        <v>19776000</v>
      </c>
      <c r="L9885" s="1">
        <v>1</v>
      </c>
      <c r="M9885" s="1">
        <f t="shared" si="846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843"/>
        <v>10</v>
      </c>
      <c r="S9885">
        <v>0.18</v>
      </c>
      <c r="T9885">
        <v>2.3E-3</v>
      </c>
      <c r="U9885">
        <f t="shared" si="844"/>
        <v>1.3799999999999999E-3</v>
      </c>
    </row>
    <row r="9886" spans="1:21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842"/>
        <v>5450</v>
      </c>
      <c r="I9886" s="1"/>
      <c r="J9886" s="1">
        <v>1</v>
      </c>
      <c r="K9886" s="1">
        <f t="shared" si="845"/>
        <v>19778000</v>
      </c>
      <c r="L9886" s="1">
        <v>1</v>
      </c>
      <c r="M9886" s="1">
        <f t="shared" si="846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843"/>
        <v>10</v>
      </c>
      <c r="S9886">
        <v>0.18</v>
      </c>
      <c r="T9886">
        <v>2.3E-3</v>
      </c>
      <c r="U9886">
        <f t="shared" si="844"/>
        <v>1.3799999999999999E-3</v>
      </c>
    </row>
    <row r="9887" spans="1:21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842"/>
        <v>5450</v>
      </c>
      <c r="I9887" s="1"/>
      <c r="J9887" s="1">
        <v>1</v>
      </c>
      <c r="K9887" s="1">
        <f t="shared" si="845"/>
        <v>19780000</v>
      </c>
      <c r="L9887" s="1">
        <v>1</v>
      </c>
      <c r="M9887" s="1">
        <f t="shared" si="846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843"/>
        <v>10</v>
      </c>
      <c r="S9887">
        <v>0.18</v>
      </c>
      <c r="T9887">
        <v>2.3E-3</v>
      </c>
      <c r="U9887">
        <f t="shared" si="844"/>
        <v>1.3799999999999999E-3</v>
      </c>
    </row>
    <row r="9888" spans="1:21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842"/>
        <v>5450</v>
      </c>
      <c r="I9888" s="1"/>
      <c r="J9888" s="1">
        <v>1</v>
      </c>
      <c r="K9888" s="1">
        <f t="shared" si="845"/>
        <v>19782000</v>
      </c>
      <c r="L9888" s="1">
        <v>1</v>
      </c>
      <c r="M9888" s="1">
        <f t="shared" si="846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843"/>
        <v>10</v>
      </c>
      <c r="S9888">
        <v>0.18</v>
      </c>
      <c r="T9888">
        <v>2.3E-3</v>
      </c>
      <c r="U9888">
        <f t="shared" si="844"/>
        <v>1.3799999999999999E-3</v>
      </c>
    </row>
    <row r="9889" spans="1:21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842"/>
        <v>5450</v>
      </c>
      <c r="I9889" s="1"/>
      <c r="J9889" s="1">
        <v>1</v>
      </c>
      <c r="K9889" s="1">
        <f t="shared" si="845"/>
        <v>19784000</v>
      </c>
      <c r="L9889" s="1">
        <v>1</v>
      </c>
      <c r="M9889" s="1">
        <f t="shared" si="846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843"/>
        <v>10</v>
      </c>
      <c r="S9889">
        <v>0.18</v>
      </c>
      <c r="T9889">
        <v>2.3E-3</v>
      </c>
      <c r="U9889">
        <f t="shared" si="844"/>
        <v>1.3799999999999999E-3</v>
      </c>
    </row>
    <row r="9890" spans="1:21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842"/>
        <v>5450</v>
      </c>
      <c r="I9890" s="1"/>
      <c r="J9890" s="1">
        <v>1</v>
      </c>
      <c r="K9890" s="1">
        <f t="shared" si="845"/>
        <v>19786000</v>
      </c>
      <c r="L9890" s="1">
        <v>1</v>
      </c>
      <c r="M9890" s="1">
        <f t="shared" si="846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843"/>
        <v>10</v>
      </c>
      <c r="S9890">
        <v>0.18</v>
      </c>
      <c r="T9890">
        <v>2.3E-3</v>
      </c>
      <c r="U9890">
        <f t="shared" si="844"/>
        <v>1.3799999999999999E-3</v>
      </c>
    </row>
    <row r="9891" spans="1:21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842"/>
        <v>5450</v>
      </c>
      <c r="I9891" s="1"/>
      <c r="J9891" s="1">
        <v>1</v>
      </c>
      <c r="K9891" s="1">
        <f t="shared" si="845"/>
        <v>19788000</v>
      </c>
      <c r="L9891" s="1">
        <v>1</v>
      </c>
      <c r="M9891" s="1">
        <f t="shared" si="846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843"/>
        <v>10</v>
      </c>
      <c r="S9891">
        <v>0.18</v>
      </c>
      <c r="T9891">
        <v>2.3E-3</v>
      </c>
      <c r="U9891">
        <f t="shared" si="844"/>
        <v>1.3799999999999999E-3</v>
      </c>
    </row>
    <row r="9892" spans="1:21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842"/>
        <v>5450</v>
      </c>
      <c r="I9892" s="1"/>
      <c r="J9892" s="1">
        <v>1</v>
      </c>
      <c r="K9892" s="1">
        <f t="shared" si="845"/>
        <v>19790000</v>
      </c>
      <c r="L9892" s="1">
        <v>1</v>
      </c>
      <c r="M9892" s="1">
        <f t="shared" si="846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843"/>
        <v>10</v>
      </c>
      <c r="S9892">
        <v>0.18</v>
      </c>
      <c r="T9892">
        <v>2.3E-3</v>
      </c>
      <c r="U9892">
        <f t="shared" si="844"/>
        <v>1.3799999999999999E-3</v>
      </c>
    </row>
    <row r="9893" spans="1:21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842"/>
        <v>5450</v>
      </c>
      <c r="I9893" s="1"/>
      <c r="J9893" s="1">
        <v>1</v>
      </c>
      <c r="K9893" s="1">
        <f t="shared" si="845"/>
        <v>19792000</v>
      </c>
      <c r="L9893" s="1">
        <v>1</v>
      </c>
      <c r="M9893" s="1">
        <f t="shared" si="846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843"/>
        <v>10</v>
      </c>
      <c r="S9893">
        <v>0.18</v>
      </c>
      <c r="T9893">
        <v>2.3E-3</v>
      </c>
      <c r="U9893">
        <f t="shared" si="844"/>
        <v>1.3799999999999999E-3</v>
      </c>
    </row>
    <row r="9894" spans="1:21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842"/>
        <v>5450</v>
      </c>
      <c r="I9894" s="1"/>
      <c r="J9894" s="1">
        <v>1</v>
      </c>
      <c r="K9894" s="1">
        <f t="shared" si="845"/>
        <v>19794000</v>
      </c>
      <c r="L9894" s="1">
        <v>1</v>
      </c>
      <c r="M9894" s="1">
        <f t="shared" si="846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843"/>
        <v>10</v>
      </c>
      <c r="S9894">
        <v>0.18</v>
      </c>
      <c r="T9894">
        <v>2.3E-3</v>
      </c>
      <c r="U9894">
        <f t="shared" si="844"/>
        <v>1.3799999999999999E-3</v>
      </c>
    </row>
    <row r="9895" spans="1:21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842"/>
        <v>5450</v>
      </c>
      <c r="I9895" s="1"/>
      <c r="J9895" s="1">
        <v>1</v>
      </c>
      <c r="K9895" s="1">
        <f t="shared" si="845"/>
        <v>19796000</v>
      </c>
      <c r="L9895" s="1">
        <v>1</v>
      </c>
      <c r="M9895" s="1">
        <f t="shared" si="846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843"/>
        <v>10</v>
      </c>
      <c r="S9895">
        <v>0.18</v>
      </c>
      <c r="T9895">
        <v>2.3E-3</v>
      </c>
      <c r="U9895">
        <f t="shared" si="844"/>
        <v>1.3799999999999999E-3</v>
      </c>
    </row>
    <row r="9896" spans="1:21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842"/>
        <v>5450</v>
      </c>
      <c r="I9896" s="1"/>
      <c r="J9896" s="1">
        <v>1</v>
      </c>
      <c r="K9896" s="1">
        <f t="shared" si="845"/>
        <v>19798000</v>
      </c>
      <c r="L9896" s="1">
        <v>1</v>
      </c>
      <c r="M9896" s="1">
        <f t="shared" si="846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843"/>
        <v>10</v>
      </c>
      <c r="S9896">
        <v>0.18</v>
      </c>
      <c r="T9896">
        <v>2.3E-3</v>
      </c>
      <c r="U9896">
        <f t="shared" si="844"/>
        <v>1.3799999999999999E-3</v>
      </c>
    </row>
    <row r="9897" spans="1:21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842"/>
        <v>5450</v>
      </c>
      <c r="I9897" s="1"/>
      <c r="J9897" s="1">
        <v>1</v>
      </c>
      <c r="K9897" s="1">
        <f t="shared" si="845"/>
        <v>19800000</v>
      </c>
      <c r="L9897" s="1">
        <v>1</v>
      </c>
      <c r="M9897" s="1">
        <f t="shared" si="846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843"/>
        <v>10</v>
      </c>
      <c r="S9897">
        <v>0.18</v>
      </c>
      <c r="T9897">
        <v>2.3E-3</v>
      </c>
      <c r="U9897">
        <f t="shared" si="844"/>
        <v>1.3799999999999999E-3</v>
      </c>
    </row>
    <row r="9898" spans="1:21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842"/>
        <v>5450</v>
      </c>
      <c r="I9898" s="1"/>
      <c r="J9898" s="1">
        <v>1</v>
      </c>
      <c r="K9898" s="1">
        <f t="shared" si="845"/>
        <v>19802000</v>
      </c>
      <c r="L9898" s="1">
        <v>1</v>
      </c>
      <c r="M9898" s="1">
        <f t="shared" si="846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843"/>
        <v>10</v>
      </c>
      <c r="S9898">
        <v>0.18</v>
      </c>
      <c r="T9898">
        <v>2.3E-3</v>
      </c>
      <c r="U9898">
        <f t="shared" si="844"/>
        <v>1.3799999999999999E-3</v>
      </c>
    </row>
    <row r="9899" spans="1:21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842"/>
        <v>5450</v>
      </c>
      <c r="I9899" s="1"/>
      <c r="J9899" s="1">
        <v>1</v>
      </c>
      <c r="K9899" s="1">
        <f t="shared" si="845"/>
        <v>19804000</v>
      </c>
      <c r="L9899" s="1">
        <v>1</v>
      </c>
      <c r="M9899" s="1">
        <f t="shared" si="846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843"/>
        <v>10</v>
      </c>
      <c r="S9899">
        <v>0.18</v>
      </c>
      <c r="T9899">
        <v>2.3E-3</v>
      </c>
      <c r="U9899">
        <f t="shared" si="844"/>
        <v>1.3799999999999999E-3</v>
      </c>
    </row>
    <row r="9900" spans="1:21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842"/>
        <v>5450</v>
      </c>
      <c r="I9900" s="1"/>
      <c r="J9900" s="1">
        <v>1</v>
      </c>
      <c r="K9900" s="1">
        <f t="shared" si="845"/>
        <v>19806000</v>
      </c>
      <c r="L9900" s="1">
        <v>1</v>
      </c>
      <c r="M9900" s="1">
        <f t="shared" si="846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843"/>
        <v>10</v>
      </c>
      <c r="S9900">
        <v>0.18</v>
      </c>
      <c r="T9900">
        <v>2.3E-3</v>
      </c>
      <c r="U9900">
        <f t="shared" si="844"/>
        <v>1.3799999999999999E-3</v>
      </c>
    </row>
    <row r="9901" spans="1:21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842"/>
        <v>5450</v>
      </c>
      <c r="I9901" s="1"/>
      <c r="J9901" s="1">
        <v>1</v>
      </c>
      <c r="K9901" s="1">
        <f t="shared" si="845"/>
        <v>19808000</v>
      </c>
      <c r="L9901" s="1">
        <v>1</v>
      </c>
      <c r="M9901" s="1">
        <f t="shared" si="846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843"/>
        <v>10</v>
      </c>
      <c r="S9901">
        <v>0.18</v>
      </c>
      <c r="T9901">
        <v>2.3E-3</v>
      </c>
      <c r="U9901">
        <f t="shared" si="844"/>
        <v>1.3799999999999999E-3</v>
      </c>
    </row>
    <row r="9902" spans="1:21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842"/>
        <v>5450</v>
      </c>
      <c r="I9902" s="1"/>
      <c r="J9902" s="1">
        <v>1</v>
      </c>
      <c r="K9902" s="1">
        <f t="shared" si="845"/>
        <v>19810000</v>
      </c>
      <c r="L9902" s="1">
        <v>1</v>
      </c>
      <c r="M9902" s="1">
        <f t="shared" si="846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843"/>
        <v>10</v>
      </c>
      <c r="S9902">
        <v>0.18</v>
      </c>
      <c r="T9902">
        <v>2.3E-3</v>
      </c>
      <c r="U9902">
        <f t="shared" si="844"/>
        <v>1.3799999999999999E-3</v>
      </c>
    </row>
    <row r="9903" spans="1:21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842"/>
        <v>5460</v>
      </c>
      <c r="J9903" s="2">
        <v>1</v>
      </c>
      <c r="K9903" s="2">
        <f t="shared" si="845"/>
        <v>19812000</v>
      </c>
      <c r="L9903" s="2">
        <v>1</v>
      </c>
      <c r="M9903" s="2">
        <f t="shared" si="846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843"/>
        <v>10</v>
      </c>
      <c r="S9903">
        <v>0.18</v>
      </c>
      <c r="T9903">
        <v>2.3E-3</v>
      </c>
      <c r="U9903">
        <f t="shared" si="844"/>
        <v>1.3799999999999999E-3</v>
      </c>
    </row>
    <row r="9904" spans="1:21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842"/>
        <v>5460</v>
      </c>
      <c r="J9904" s="2">
        <v>1</v>
      </c>
      <c r="K9904" s="2">
        <f t="shared" si="845"/>
        <v>19814000</v>
      </c>
      <c r="L9904" s="2">
        <v>1</v>
      </c>
      <c r="M9904" s="2">
        <f t="shared" si="846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843"/>
        <v>10</v>
      </c>
      <c r="S9904">
        <v>0.18</v>
      </c>
      <c r="T9904">
        <v>2.3E-3</v>
      </c>
      <c r="U9904">
        <f t="shared" si="844"/>
        <v>1.3799999999999999E-3</v>
      </c>
    </row>
    <row r="9905" spans="1:21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842"/>
        <v>5460</v>
      </c>
      <c r="J9905" s="2">
        <v>1</v>
      </c>
      <c r="K9905" s="2">
        <f t="shared" si="845"/>
        <v>19816000</v>
      </c>
      <c r="L9905" s="2">
        <v>1</v>
      </c>
      <c r="M9905" s="2">
        <f t="shared" si="846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843"/>
        <v>10</v>
      </c>
      <c r="S9905">
        <v>0.18</v>
      </c>
      <c r="T9905">
        <v>2.3E-3</v>
      </c>
      <c r="U9905">
        <f t="shared" si="844"/>
        <v>1.3799999999999999E-3</v>
      </c>
    </row>
    <row r="9906" spans="1:21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842"/>
        <v>5460</v>
      </c>
      <c r="J9906" s="2">
        <v>1</v>
      </c>
      <c r="K9906" s="2">
        <f t="shared" si="845"/>
        <v>19818000</v>
      </c>
      <c r="L9906" s="2">
        <v>1</v>
      </c>
      <c r="M9906" s="2">
        <f t="shared" si="846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843"/>
        <v>10</v>
      </c>
      <c r="S9906">
        <v>0.18</v>
      </c>
      <c r="T9906">
        <v>2.3E-3</v>
      </c>
      <c r="U9906">
        <f t="shared" si="844"/>
        <v>1.3799999999999999E-3</v>
      </c>
    </row>
    <row r="9907" spans="1:21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842"/>
        <v>5460</v>
      </c>
      <c r="J9907" s="2">
        <v>1</v>
      </c>
      <c r="K9907" s="2">
        <f t="shared" si="845"/>
        <v>19820000</v>
      </c>
      <c r="L9907" s="2">
        <v>1</v>
      </c>
      <c r="M9907" s="2">
        <f t="shared" si="846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843"/>
        <v>10</v>
      </c>
      <c r="S9907">
        <v>0.18</v>
      </c>
      <c r="T9907">
        <v>2.3E-3</v>
      </c>
      <c r="U9907">
        <f t="shared" si="844"/>
        <v>1.3799999999999999E-3</v>
      </c>
    </row>
    <row r="9908" spans="1:21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842"/>
        <v>5460</v>
      </c>
      <c r="J9908" s="2">
        <v>1</v>
      </c>
      <c r="K9908" s="2">
        <f t="shared" si="845"/>
        <v>19822000</v>
      </c>
      <c r="L9908" s="2">
        <v>1</v>
      </c>
      <c r="M9908" s="2">
        <f t="shared" si="846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843"/>
        <v>10</v>
      </c>
      <c r="S9908">
        <v>0.18</v>
      </c>
      <c r="T9908">
        <v>2.3E-3</v>
      </c>
      <c r="U9908">
        <f t="shared" si="844"/>
        <v>1.3799999999999999E-3</v>
      </c>
    </row>
    <row r="9909" spans="1:21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842"/>
        <v>5460</v>
      </c>
      <c r="J9909" s="2">
        <v>1</v>
      </c>
      <c r="K9909" s="2">
        <f t="shared" si="845"/>
        <v>19824000</v>
      </c>
      <c r="L9909" s="2">
        <v>1</v>
      </c>
      <c r="M9909" s="2">
        <f t="shared" si="846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843"/>
        <v>10</v>
      </c>
      <c r="S9909">
        <v>0.18</v>
      </c>
      <c r="T9909">
        <v>2.3E-3</v>
      </c>
      <c r="U9909">
        <f t="shared" si="844"/>
        <v>1.3799999999999999E-3</v>
      </c>
    </row>
    <row r="9910" spans="1:21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842"/>
        <v>5460</v>
      </c>
      <c r="J9910" s="2">
        <v>1</v>
      </c>
      <c r="K9910" s="2">
        <f t="shared" si="845"/>
        <v>19826000</v>
      </c>
      <c r="L9910" s="2">
        <v>1</v>
      </c>
      <c r="M9910" s="2">
        <f t="shared" si="846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843"/>
        <v>10</v>
      </c>
      <c r="S9910">
        <v>0.18</v>
      </c>
      <c r="T9910">
        <v>2.3E-3</v>
      </c>
      <c r="U9910">
        <f t="shared" si="844"/>
        <v>1.3799999999999999E-3</v>
      </c>
    </row>
    <row r="9911" spans="1:21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842"/>
        <v>5460</v>
      </c>
      <c r="J9911" s="2">
        <v>1</v>
      </c>
      <c r="K9911" s="2">
        <f t="shared" si="845"/>
        <v>19828000</v>
      </c>
      <c r="L9911" s="2">
        <v>1</v>
      </c>
      <c r="M9911" s="2">
        <f t="shared" si="846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843"/>
        <v>10</v>
      </c>
      <c r="S9911">
        <v>0.18</v>
      </c>
      <c r="T9911">
        <v>2.3E-3</v>
      </c>
      <c r="U9911">
        <f t="shared" si="844"/>
        <v>1.3799999999999999E-3</v>
      </c>
    </row>
    <row r="9912" spans="1:21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842"/>
        <v>5460</v>
      </c>
      <c r="J9912" s="2">
        <v>1</v>
      </c>
      <c r="K9912" s="2">
        <f t="shared" si="845"/>
        <v>19830000</v>
      </c>
      <c r="L9912" s="2">
        <v>1</v>
      </c>
      <c r="M9912" s="2">
        <f t="shared" si="846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843"/>
        <v>10</v>
      </c>
      <c r="S9912">
        <v>0.18</v>
      </c>
      <c r="T9912">
        <v>2.3E-3</v>
      </c>
      <c r="U9912">
        <f t="shared" si="844"/>
        <v>1.3799999999999999E-3</v>
      </c>
    </row>
    <row r="9913" spans="1:21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842"/>
        <v>5460</v>
      </c>
      <c r="J9913" s="2">
        <v>1</v>
      </c>
      <c r="K9913" s="2">
        <f t="shared" si="845"/>
        <v>19832000</v>
      </c>
      <c r="L9913" s="2">
        <v>1</v>
      </c>
      <c r="M9913" s="2">
        <f t="shared" si="846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843"/>
        <v>10</v>
      </c>
      <c r="S9913">
        <v>0.18</v>
      </c>
      <c r="T9913">
        <v>2.3E-3</v>
      </c>
      <c r="U9913">
        <f t="shared" si="844"/>
        <v>1.3799999999999999E-3</v>
      </c>
    </row>
    <row r="9914" spans="1:21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842"/>
        <v>5460</v>
      </c>
      <c r="J9914" s="2">
        <v>1</v>
      </c>
      <c r="K9914" s="2">
        <f t="shared" si="845"/>
        <v>19834000</v>
      </c>
      <c r="L9914" s="2">
        <v>1</v>
      </c>
      <c r="M9914" s="2">
        <f t="shared" si="846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843"/>
        <v>10</v>
      </c>
      <c r="S9914">
        <v>0.18</v>
      </c>
      <c r="T9914">
        <v>2.3E-3</v>
      </c>
      <c r="U9914">
        <f t="shared" si="844"/>
        <v>1.3799999999999999E-3</v>
      </c>
    </row>
    <row r="9915" spans="1:21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842"/>
        <v>5460</v>
      </c>
      <c r="J9915" s="2">
        <v>1</v>
      </c>
      <c r="K9915" s="2">
        <f t="shared" si="845"/>
        <v>19836000</v>
      </c>
      <c r="L9915" s="2">
        <v>1</v>
      </c>
      <c r="M9915" s="2">
        <f t="shared" si="846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843"/>
        <v>10</v>
      </c>
      <c r="S9915">
        <v>0.18</v>
      </c>
      <c r="T9915">
        <v>2.3E-3</v>
      </c>
      <c r="U9915">
        <f t="shared" si="844"/>
        <v>1.3799999999999999E-3</v>
      </c>
    </row>
    <row r="9916" spans="1:21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847">ROUNDDOWN(A9915/50*20+1500,-1)</f>
        <v>5460</v>
      </c>
      <c r="J9916" s="2">
        <v>1</v>
      </c>
      <c r="K9916" s="2">
        <f t="shared" si="845"/>
        <v>19838000</v>
      </c>
      <c r="L9916" s="2">
        <v>1</v>
      </c>
      <c r="M9916" s="2">
        <f t="shared" si="846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843"/>
        <v>10</v>
      </c>
      <c r="S9916">
        <v>0.18</v>
      </c>
      <c r="T9916">
        <v>2.3E-3</v>
      </c>
      <c r="U9916">
        <f t="shared" si="844"/>
        <v>1.3799999999999999E-3</v>
      </c>
    </row>
    <row r="9917" spans="1:21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847"/>
        <v>5460</v>
      </c>
      <c r="J9917" s="2">
        <v>1</v>
      </c>
      <c r="K9917" s="2">
        <f t="shared" si="845"/>
        <v>19840000</v>
      </c>
      <c r="L9917" s="2">
        <v>1</v>
      </c>
      <c r="M9917" s="2">
        <f t="shared" si="846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843"/>
        <v>10</v>
      </c>
      <c r="S9917">
        <v>0.18</v>
      </c>
      <c r="T9917">
        <v>2.3E-3</v>
      </c>
      <c r="U9917">
        <f t="shared" si="844"/>
        <v>1.3799999999999999E-3</v>
      </c>
    </row>
    <row r="9918" spans="1:21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847"/>
        <v>5460</v>
      </c>
      <c r="J9918" s="2">
        <v>1</v>
      </c>
      <c r="K9918" s="2">
        <f t="shared" si="845"/>
        <v>19842000</v>
      </c>
      <c r="L9918" s="2">
        <v>1</v>
      </c>
      <c r="M9918" s="2">
        <f t="shared" si="846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843"/>
        <v>10</v>
      </c>
      <c r="S9918">
        <v>0.18</v>
      </c>
      <c r="T9918">
        <v>2.3E-3</v>
      </c>
      <c r="U9918">
        <f t="shared" si="844"/>
        <v>1.3799999999999999E-3</v>
      </c>
    </row>
    <row r="9919" spans="1:21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847"/>
        <v>5460</v>
      </c>
      <c r="J9919" s="2">
        <v>1</v>
      </c>
      <c r="K9919" s="2">
        <f t="shared" si="845"/>
        <v>19844000</v>
      </c>
      <c r="L9919" s="2">
        <v>1</v>
      </c>
      <c r="M9919" s="2">
        <f t="shared" si="846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843"/>
        <v>10</v>
      </c>
      <c r="S9919">
        <v>0.18</v>
      </c>
      <c r="T9919">
        <v>2.3E-3</v>
      </c>
      <c r="U9919">
        <f t="shared" si="844"/>
        <v>1.3799999999999999E-3</v>
      </c>
    </row>
    <row r="9920" spans="1:21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847"/>
        <v>5460</v>
      </c>
      <c r="J9920" s="2">
        <v>1</v>
      </c>
      <c r="K9920" s="2">
        <f t="shared" si="845"/>
        <v>19846000</v>
      </c>
      <c r="L9920" s="2">
        <v>1</v>
      </c>
      <c r="M9920" s="2">
        <f t="shared" si="846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843"/>
        <v>10</v>
      </c>
      <c r="S9920">
        <v>0.18</v>
      </c>
      <c r="T9920">
        <v>2.3E-3</v>
      </c>
      <c r="U9920">
        <f t="shared" si="844"/>
        <v>1.3799999999999999E-3</v>
      </c>
    </row>
    <row r="9921" spans="1:21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847"/>
        <v>5460</v>
      </c>
      <c r="J9921" s="2">
        <v>1</v>
      </c>
      <c r="K9921" s="2">
        <f t="shared" si="845"/>
        <v>19848000</v>
      </c>
      <c r="L9921" s="2">
        <v>1</v>
      </c>
      <c r="M9921" s="2">
        <f t="shared" si="846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843"/>
        <v>10</v>
      </c>
      <c r="S9921">
        <v>0.18</v>
      </c>
      <c r="T9921">
        <v>2.3E-3</v>
      </c>
      <c r="U9921">
        <f t="shared" si="844"/>
        <v>1.3799999999999999E-3</v>
      </c>
    </row>
    <row r="9922" spans="1:21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847"/>
        <v>5460</v>
      </c>
      <c r="J9922" s="2">
        <v>1</v>
      </c>
      <c r="K9922" s="2">
        <f t="shared" si="845"/>
        <v>19850000</v>
      </c>
      <c r="L9922" s="2">
        <v>1</v>
      </c>
      <c r="M9922" s="2">
        <f t="shared" si="846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843"/>
        <v>10</v>
      </c>
      <c r="S9922">
        <v>0.18</v>
      </c>
      <c r="T9922">
        <v>2.3E-3</v>
      </c>
      <c r="U9922">
        <f t="shared" si="844"/>
        <v>1.3799999999999999E-3</v>
      </c>
    </row>
    <row r="9923" spans="1:21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847"/>
        <v>5460</v>
      </c>
      <c r="J9923" s="2">
        <v>1</v>
      </c>
      <c r="K9923" s="2">
        <f t="shared" si="845"/>
        <v>19852000</v>
      </c>
      <c r="L9923" s="2">
        <v>1</v>
      </c>
      <c r="M9923" s="2">
        <f t="shared" si="846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848">QUOTIENT(A9923,1000)+1</f>
        <v>10</v>
      </c>
      <c r="S9923">
        <v>0.18</v>
      </c>
      <c r="T9923">
        <v>2.3E-3</v>
      </c>
      <c r="U9923">
        <f t="shared" si="844"/>
        <v>1.3799999999999999E-3</v>
      </c>
    </row>
    <row r="9924" spans="1:21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847"/>
        <v>5460</v>
      </c>
      <c r="J9924" s="2">
        <v>1</v>
      </c>
      <c r="K9924" s="2">
        <f t="shared" si="845"/>
        <v>19854000</v>
      </c>
      <c r="L9924" s="2">
        <v>1</v>
      </c>
      <c r="M9924" s="2">
        <f t="shared" si="846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848"/>
        <v>10</v>
      </c>
      <c r="S9924">
        <v>0.18</v>
      </c>
      <c r="T9924">
        <v>2.3E-3</v>
      </c>
      <c r="U9924">
        <f t="shared" ref="U9924:U9987" si="849">T9924*0.6</f>
        <v>1.3799999999999999E-3</v>
      </c>
    </row>
    <row r="9925" spans="1:21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847"/>
        <v>5460</v>
      </c>
      <c r="J9925" s="2">
        <v>1</v>
      </c>
      <c r="K9925" s="2">
        <f t="shared" si="845"/>
        <v>19856000</v>
      </c>
      <c r="L9925" s="2">
        <v>1</v>
      </c>
      <c r="M9925" s="2">
        <f t="shared" si="846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848"/>
        <v>10</v>
      </c>
      <c r="S9925">
        <v>0.18</v>
      </c>
      <c r="T9925">
        <v>2.3E-3</v>
      </c>
      <c r="U9925">
        <f t="shared" si="849"/>
        <v>1.3799999999999999E-3</v>
      </c>
    </row>
    <row r="9926" spans="1:21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847"/>
        <v>5460</v>
      </c>
      <c r="J9926" s="2">
        <v>1</v>
      </c>
      <c r="K9926" s="2">
        <f t="shared" si="845"/>
        <v>19858000</v>
      </c>
      <c r="L9926" s="2">
        <v>1</v>
      </c>
      <c r="M9926" s="2">
        <f t="shared" si="846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848"/>
        <v>10</v>
      </c>
      <c r="S9926">
        <v>0.18</v>
      </c>
      <c r="T9926">
        <v>2.3E-3</v>
      </c>
      <c r="U9926">
        <f t="shared" si="849"/>
        <v>1.3799999999999999E-3</v>
      </c>
    </row>
    <row r="9927" spans="1:21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847"/>
        <v>5460</v>
      </c>
      <c r="J9927" s="2">
        <v>1</v>
      </c>
      <c r="K9927" s="2">
        <f t="shared" si="845"/>
        <v>19860000</v>
      </c>
      <c r="L9927" s="2">
        <v>1</v>
      </c>
      <c r="M9927" s="2">
        <f t="shared" si="846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848"/>
        <v>10</v>
      </c>
      <c r="S9927">
        <v>0.18</v>
      </c>
      <c r="T9927">
        <v>2.3E-3</v>
      </c>
      <c r="U9927">
        <f t="shared" si="849"/>
        <v>1.3799999999999999E-3</v>
      </c>
    </row>
    <row r="9928" spans="1:21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847"/>
        <v>5470</v>
      </c>
      <c r="J9928" s="2">
        <v>1</v>
      </c>
      <c r="K9928" s="2">
        <f t="shared" si="845"/>
        <v>19862000</v>
      </c>
      <c r="L9928" s="2">
        <v>1</v>
      </c>
      <c r="M9928" s="2">
        <f t="shared" si="846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848"/>
        <v>10</v>
      </c>
      <c r="S9928">
        <v>0.18</v>
      </c>
      <c r="T9928">
        <v>2.3E-3</v>
      </c>
      <c r="U9928">
        <f t="shared" si="849"/>
        <v>1.3799999999999999E-3</v>
      </c>
    </row>
    <row r="9929" spans="1:21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847"/>
        <v>5470</v>
      </c>
      <c r="J9929" s="2">
        <v>1</v>
      </c>
      <c r="K9929" s="2">
        <f t="shared" si="845"/>
        <v>19864000</v>
      </c>
      <c r="L9929" s="2">
        <v>1</v>
      </c>
      <c r="M9929" s="2">
        <f t="shared" si="846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848"/>
        <v>10</v>
      </c>
      <c r="S9929">
        <v>0.18</v>
      </c>
      <c r="T9929">
        <v>2.3E-3</v>
      </c>
      <c r="U9929">
        <f t="shared" si="849"/>
        <v>1.3799999999999999E-3</v>
      </c>
    </row>
    <row r="9930" spans="1:21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847"/>
        <v>5470</v>
      </c>
      <c r="J9930" s="2">
        <v>1</v>
      </c>
      <c r="K9930" s="2">
        <f t="shared" si="845"/>
        <v>19866000</v>
      </c>
      <c r="L9930" s="2">
        <v>1</v>
      </c>
      <c r="M9930" s="2">
        <f t="shared" si="846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848"/>
        <v>10</v>
      </c>
      <c r="S9930">
        <v>0.18</v>
      </c>
      <c r="T9930">
        <v>2.3E-3</v>
      </c>
      <c r="U9930">
        <f t="shared" si="849"/>
        <v>1.3799999999999999E-3</v>
      </c>
    </row>
    <row r="9931" spans="1:21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847"/>
        <v>5470</v>
      </c>
      <c r="J9931" s="2">
        <v>1</v>
      </c>
      <c r="K9931" s="2">
        <f t="shared" ref="K9931:K9994" si="850">10000+A9931*2000</f>
        <v>19868000</v>
      </c>
      <c r="L9931" s="2">
        <v>1</v>
      </c>
      <c r="M9931" s="2">
        <f t="shared" ref="M9931:M9994" si="851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848"/>
        <v>10</v>
      </c>
      <c r="S9931">
        <v>0.18</v>
      </c>
      <c r="T9931">
        <v>2.3E-3</v>
      </c>
      <c r="U9931">
        <f t="shared" si="849"/>
        <v>1.3799999999999999E-3</v>
      </c>
    </row>
    <row r="9932" spans="1:21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847"/>
        <v>5470</v>
      </c>
      <c r="J9932" s="2">
        <v>1</v>
      </c>
      <c r="K9932" s="2">
        <f t="shared" si="850"/>
        <v>19870000</v>
      </c>
      <c r="L9932" s="2">
        <v>1</v>
      </c>
      <c r="M9932" s="2">
        <f t="shared" si="851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848"/>
        <v>10</v>
      </c>
      <c r="S9932">
        <v>0.18</v>
      </c>
      <c r="T9932">
        <v>2.3E-3</v>
      </c>
      <c r="U9932">
        <f t="shared" si="849"/>
        <v>1.3799999999999999E-3</v>
      </c>
    </row>
    <row r="9933" spans="1:21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847"/>
        <v>5470</v>
      </c>
      <c r="J9933" s="2">
        <v>1</v>
      </c>
      <c r="K9933" s="2">
        <f t="shared" si="850"/>
        <v>19872000</v>
      </c>
      <c r="L9933" s="2">
        <v>1</v>
      </c>
      <c r="M9933" s="2">
        <f t="shared" si="851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848"/>
        <v>10</v>
      </c>
      <c r="S9933">
        <v>0.18</v>
      </c>
      <c r="T9933">
        <v>2.3E-3</v>
      </c>
      <c r="U9933">
        <f t="shared" si="849"/>
        <v>1.3799999999999999E-3</v>
      </c>
    </row>
    <row r="9934" spans="1:21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847"/>
        <v>5470</v>
      </c>
      <c r="J9934" s="2">
        <v>1</v>
      </c>
      <c r="K9934" s="2">
        <f t="shared" si="850"/>
        <v>19874000</v>
      </c>
      <c r="L9934" s="2">
        <v>1</v>
      </c>
      <c r="M9934" s="2">
        <f t="shared" si="851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848"/>
        <v>10</v>
      </c>
      <c r="S9934">
        <v>0.18</v>
      </c>
      <c r="T9934">
        <v>2.3E-3</v>
      </c>
      <c r="U9934">
        <f t="shared" si="849"/>
        <v>1.3799999999999999E-3</v>
      </c>
    </row>
    <row r="9935" spans="1:21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847"/>
        <v>5470</v>
      </c>
      <c r="J9935" s="2">
        <v>1</v>
      </c>
      <c r="K9935" s="2">
        <f t="shared" si="850"/>
        <v>19876000</v>
      </c>
      <c r="L9935" s="2">
        <v>1</v>
      </c>
      <c r="M9935" s="2">
        <f t="shared" si="851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848"/>
        <v>10</v>
      </c>
      <c r="S9935">
        <v>0.18</v>
      </c>
      <c r="T9935">
        <v>2.3E-3</v>
      </c>
      <c r="U9935">
        <f t="shared" si="849"/>
        <v>1.3799999999999999E-3</v>
      </c>
    </row>
    <row r="9936" spans="1:21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847"/>
        <v>5470</v>
      </c>
      <c r="J9936" s="2">
        <v>1</v>
      </c>
      <c r="K9936" s="2">
        <f t="shared" si="850"/>
        <v>19878000</v>
      </c>
      <c r="L9936" s="2">
        <v>1</v>
      </c>
      <c r="M9936" s="2">
        <f t="shared" si="851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848"/>
        <v>10</v>
      </c>
      <c r="S9936">
        <v>0.18</v>
      </c>
      <c r="T9936">
        <v>2.3E-3</v>
      </c>
      <c r="U9936">
        <f t="shared" si="849"/>
        <v>1.3799999999999999E-3</v>
      </c>
    </row>
    <row r="9937" spans="1:21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847"/>
        <v>5470</v>
      </c>
      <c r="J9937" s="2">
        <v>1</v>
      </c>
      <c r="K9937" s="2">
        <f t="shared" si="850"/>
        <v>19880000</v>
      </c>
      <c r="L9937" s="2">
        <v>1</v>
      </c>
      <c r="M9937" s="2">
        <f t="shared" si="851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848"/>
        <v>10</v>
      </c>
      <c r="S9937">
        <v>0.18</v>
      </c>
      <c r="T9937">
        <v>2.3E-3</v>
      </c>
      <c r="U9937">
        <f t="shared" si="849"/>
        <v>1.3799999999999999E-3</v>
      </c>
    </row>
    <row r="9938" spans="1:21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847"/>
        <v>5470</v>
      </c>
      <c r="J9938" s="2">
        <v>1</v>
      </c>
      <c r="K9938" s="2">
        <f t="shared" si="850"/>
        <v>19882000</v>
      </c>
      <c r="L9938" s="2">
        <v>1</v>
      </c>
      <c r="M9938" s="2">
        <f t="shared" si="851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848"/>
        <v>10</v>
      </c>
      <c r="S9938">
        <v>0.18</v>
      </c>
      <c r="T9938">
        <v>2.3E-3</v>
      </c>
      <c r="U9938">
        <f t="shared" si="849"/>
        <v>1.3799999999999999E-3</v>
      </c>
    </row>
    <row r="9939" spans="1:21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847"/>
        <v>5470</v>
      </c>
      <c r="J9939" s="2">
        <v>1</v>
      </c>
      <c r="K9939" s="2">
        <f t="shared" si="850"/>
        <v>19884000</v>
      </c>
      <c r="L9939" s="2">
        <v>1</v>
      </c>
      <c r="M9939" s="2">
        <f t="shared" si="851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848"/>
        <v>10</v>
      </c>
      <c r="S9939">
        <v>0.18</v>
      </c>
      <c r="T9939">
        <v>2.3E-3</v>
      </c>
      <c r="U9939">
        <f t="shared" si="849"/>
        <v>1.3799999999999999E-3</v>
      </c>
    </row>
    <row r="9940" spans="1:21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847"/>
        <v>5470</v>
      </c>
      <c r="J9940" s="2">
        <v>1</v>
      </c>
      <c r="K9940" s="2">
        <f t="shared" si="850"/>
        <v>19886000</v>
      </c>
      <c r="L9940" s="2">
        <v>1</v>
      </c>
      <c r="M9940" s="2">
        <f t="shared" si="851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848"/>
        <v>10</v>
      </c>
      <c r="S9940">
        <v>0.18</v>
      </c>
      <c r="T9940">
        <v>2.3E-3</v>
      </c>
      <c r="U9940">
        <f t="shared" si="849"/>
        <v>1.3799999999999999E-3</v>
      </c>
    </row>
    <row r="9941" spans="1:21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847"/>
        <v>5470</v>
      </c>
      <c r="J9941" s="2">
        <v>1</v>
      </c>
      <c r="K9941" s="2">
        <f t="shared" si="850"/>
        <v>19888000</v>
      </c>
      <c r="L9941" s="2">
        <v>1</v>
      </c>
      <c r="M9941" s="2">
        <f t="shared" si="851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848"/>
        <v>10</v>
      </c>
      <c r="S9941">
        <v>0.18</v>
      </c>
      <c r="T9941">
        <v>2.3E-3</v>
      </c>
      <c r="U9941">
        <f t="shared" si="849"/>
        <v>1.3799999999999999E-3</v>
      </c>
    </row>
    <row r="9942" spans="1:21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847"/>
        <v>5470</v>
      </c>
      <c r="J9942" s="2">
        <v>1</v>
      </c>
      <c r="K9942" s="2">
        <f t="shared" si="850"/>
        <v>19890000</v>
      </c>
      <c r="L9942" s="2">
        <v>1</v>
      </c>
      <c r="M9942" s="2">
        <f t="shared" si="851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848"/>
        <v>10</v>
      </c>
      <c r="S9942">
        <v>0.18</v>
      </c>
      <c r="T9942">
        <v>2.3E-3</v>
      </c>
      <c r="U9942">
        <f t="shared" si="849"/>
        <v>1.3799999999999999E-3</v>
      </c>
    </row>
    <row r="9943" spans="1:21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847"/>
        <v>5470</v>
      </c>
      <c r="J9943" s="2">
        <v>1</v>
      </c>
      <c r="K9943" s="2">
        <f t="shared" si="850"/>
        <v>19892000</v>
      </c>
      <c r="L9943" s="2">
        <v>1</v>
      </c>
      <c r="M9943" s="2">
        <f t="shared" si="851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848"/>
        <v>10</v>
      </c>
      <c r="S9943">
        <v>0.18</v>
      </c>
      <c r="T9943">
        <v>2.3E-3</v>
      </c>
      <c r="U9943">
        <f t="shared" si="849"/>
        <v>1.3799999999999999E-3</v>
      </c>
    </row>
    <row r="9944" spans="1:21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847"/>
        <v>5470</v>
      </c>
      <c r="J9944" s="2">
        <v>1</v>
      </c>
      <c r="K9944" s="2">
        <f t="shared" si="850"/>
        <v>19894000</v>
      </c>
      <c r="L9944" s="2">
        <v>1</v>
      </c>
      <c r="M9944" s="2">
        <f t="shared" si="851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848"/>
        <v>10</v>
      </c>
      <c r="S9944">
        <v>0.18</v>
      </c>
      <c r="T9944">
        <v>2.3E-3</v>
      </c>
      <c r="U9944">
        <f t="shared" si="849"/>
        <v>1.3799999999999999E-3</v>
      </c>
    </row>
    <row r="9945" spans="1:21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847"/>
        <v>5470</v>
      </c>
      <c r="J9945" s="2">
        <v>1</v>
      </c>
      <c r="K9945" s="2">
        <f t="shared" si="850"/>
        <v>19896000</v>
      </c>
      <c r="L9945" s="2">
        <v>1</v>
      </c>
      <c r="M9945" s="2">
        <f t="shared" si="851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848"/>
        <v>10</v>
      </c>
      <c r="S9945">
        <v>0.18</v>
      </c>
      <c r="T9945">
        <v>2.3E-3</v>
      </c>
      <c r="U9945">
        <f t="shared" si="849"/>
        <v>1.3799999999999999E-3</v>
      </c>
    </row>
    <row r="9946" spans="1:21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847"/>
        <v>5470</v>
      </c>
      <c r="J9946" s="2">
        <v>1</v>
      </c>
      <c r="K9946" s="2">
        <f t="shared" si="850"/>
        <v>19898000</v>
      </c>
      <c r="L9946" s="2">
        <v>1</v>
      </c>
      <c r="M9946" s="2">
        <f t="shared" si="851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848"/>
        <v>10</v>
      </c>
      <c r="S9946">
        <v>0.18</v>
      </c>
      <c r="T9946">
        <v>2.3E-3</v>
      </c>
      <c r="U9946">
        <f t="shared" si="849"/>
        <v>1.3799999999999999E-3</v>
      </c>
    </row>
    <row r="9947" spans="1:21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847"/>
        <v>5470</v>
      </c>
      <c r="J9947" s="2">
        <v>1</v>
      </c>
      <c r="K9947" s="2">
        <f t="shared" si="850"/>
        <v>19900000</v>
      </c>
      <c r="L9947" s="2">
        <v>1</v>
      </c>
      <c r="M9947" s="2">
        <f t="shared" si="851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848"/>
        <v>10</v>
      </c>
      <c r="S9947">
        <v>0.18</v>
      </c>
      <c r="T9947">
        <v>2.3E-3</v>
      </c>
      <c r="U9947">
        <f t="shared" si="849"/>
        <v>1.3799999999999999E-3</v>
      </c>
    </row>
    <row r="9948" spans="1:21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847"/>
        <v>5470</v>
      </c>
      <c r="J9948" s="2">
        <v>1</v>
      </c>
      <c r="K9948" s="2">
        <f t="shared" si="850"/>
        <v>19902000</v>
      </c>
      <c r="L9948" s="2">
        <v>1</v>
      </c>
      <c r="M9948" s="2">
        <f t="shared" si="851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848"/>
        <v>10</v>
      </c>
      <c r="S9948">
        <v>0.18</v>
      </c>
      <c r="T9948">
        <v>2.3E-3</v>
      </c>
      <c r="U9948">
        <f t="shared" si="849"/>
        <v>1.3799999999999999E-3</v>
      </c>
    </row>
    <row r="9949" spans="1:21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847"/>
        <v>5470</v>
      </c>
      <c r="J9949" s="2">
        <v>1</v>
      </c>
      <c r="K9949" s="2">
        <f t="shared" si="850"/>
        <v>19904000</v>
      </c>
      <c r="L9949" s="2">
        <v>1</v>
      </c>
      <c r="M9949" s="2">
        <f t="shared" si="851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848"/>
        <v>10</v>
      </c>
      <c r="S9949">
        <v>0.18</v>
      </c>
      <c r="T9949">
        <v>2.3E-3</v>
      </c>
      <c r="U9949">
        <f t="shared" si="849"/>
        <v>1.3799999999999999E-3</v>
      </c>
    </row>
    <row r="9950" spans="1:21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847"/>
        <v>5470</v>
      </c>
      <c r="J9950" s="2">
        <v>1</v>
      </c>
      <c r="K9950" s="2">
        <f t="shared" si="850"/>
        <v>19906000</v>
      </c>
      <c r="L9950" s="2">
        <v>1</v>
      </c>
      <c r="M9950" s="2">
        <f t="shared" si="851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848"/>
        <v>10</v>
      </c>
      <c r="S9950">
        <v>0.18</v>
      </c>
      <c r="T9950">
        <v>2.3E-3</v>
      </c>
      <c r="U9950">
        <f t="shared" si="849"/>
        <v>1.3799999999999999E-3</v>
      </c>
    </row>
    <row r="9951" spans="1:21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847"/>
        <v>5470</v>
      </c>
      <c r="J9951" s="2">
        <v>1</v>
      </c>
      <c r="K9951" s="2">
        <f t="shared" si="850"/>
        <v>19908000</v>
      </c>
      <c r="L9951" s="2">
        <v>1</v>
      </c>
      <c r="M9951" s="2">
        <f t="shared" si="851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848"/>
        <v>10</v>
      </c>
      <c r="S9951">
        <v>0.18</v>
      </c>
      <c r="T9951">
        <v>2.3E-3</v>
      </c>
      <c r="U9951">
        <f t="shared" si="849"/>
        <v>1.3799999999999999E-3</v>
      </c>
    </row>
    <row r="9952" spans="1:21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847"/>
        <v>5470</v>
      </c>
      <c r="J9952" s="2">
        <v>1</v>
      </c>
      <c r="K9952" s="2">
        <f t="shared" si="850"/>
        <v>19910000</v>
      </c>
      <c r="L9952" s="2">
        <v>1</v>
      </c>
      <c r="M9952" s="2">
        <f t="shared" si="851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848"/>
        <v>10</v>
      </c>
      <c r="S9952">
        <v>0.18</v>
      </c>
      <c r="T9952">
        <v>2.3E-3</v>
      </c>
      <c r="U9952">
        <f t="shared" si="849"/>
        <v>1.3799999999999999E-3</v>
      </c>
    </row>
    <row r="9953" spans="1:21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847"/>
        <v>5480</v>
      </c>
      <c r="I9953" s="1"/>
      <c r="J9953" s="1">
        <v>1</v>
      </c>
      <c r="K9953" s="1">
        <f t="shared" si="850"/>
        <v>19912000</v>
      </c>
      <c r="L9953" s="1">
        <v>1</v>
      </c>
      <c r="M9953" s="1">
        <f t="shared" si="851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848"/>
        <v>10</v>
      </c>
      <c r="S9953">
        <v>0.18</v>
      </c>
      <c r="T9953">
        <v>2.3E-3</v>
      </c>
      <c r="U9953">
        <f t="shared" si="849"/>
        <v>1.3799999999999999E-3</v>
      </c>
    </row>
    <row r="9954" spans="1:21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847"/>
        <v>5480</v>
      </c>
      <c r="I9954" s="1"/>
      <c r="J9954" s="1">
        <v>1</v>
      </c>
      <c r="K9954" s="1">
        <f t="shared" si="850"/>
        <v>19914000</v>
      </c>
      <c r="L9954" s="1">
        <v>1</v>
      </c>
      <c r="M9954" s="1">
        <f t="shared" si="851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848"/>
        <v>10</v>
      </c>
      <c r="S9954">
        <v>0.18</v>
      </c>
      <c r="T9954">
        <v>2.3E-3</v>
      </c>
      <c r="U9954">
        <f t="shared" si="849"/>
        <v>1.3799999999999999E-3</v>
      </c>
    </row>
    <row r="9955" spans="1:21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847"/>
        <v>5480</v>
      </c>
      <c r="I9955" s="1"/>
      <c r="J9955" s="1">
        <v>1</v>
      </c>
      <c r="K9955" s="1">
        <f t="shared" si="850"/>
        <v>19916000</v>
      </c>
      <c r="L9955" s="1">
        <v>1</v>
      </c>
      <c r="M9955" s="1">
        <f t="shared" si="851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848"/>
        <v>10</v>
      </c>
      <c r="S9955">
        <v>0.18</v>
      </c>
      <c r="T9955">
        <v>2.3E-3</v>
      </c>
      <c r="U9955">
        <f t="shared" si="849"/>
        <v>1.3799999999999999E-3</v>
      </c>
    </row>
    <row r="9956" spans="1:21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847"/>
        <v>5480</v>
      </c>
      <c r="I9956" s="1"/>
      <c r="J9956" s="1">
        <v>1</v>
      </c>
      <c r="K9956" s="1">
        <f t="shared" si="850"/>
        <v>19918000</v>
      </c>
      <c r="L9956" s="1">
        <v>1</v>
      </c>
      <c r="M9956" s="1">
        <f t="shared" si="851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848"/>
        <v>10</v>
      </c>
      <c r="S9956">
        <v>0.18</v>
      </c>
      <c r="T9956">
        <v>2.3E-3</v>
      </c>
      <c r="U9956">
        <f t="shared" si="849"/>
        <v>1.3799999999999999E-3</v>
      </c>
    </row>
    <row r="9957" spans="1:21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847"/>
        <v>5480</v>
      </c>
      <c r="I9957" s="1"/>
      <c r="J9957" s="1">
        <v>1</v>
      </c>
      <c r="K9957" s="1">
        <f t="shared" si="850"/>
        <v>19920000</v>
      </c>
      <c r="L9957" s="1">
        <v>1</v>
      </c>
      <c r="M9957" s="1">
        <f t="shared" si="851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848"/>
        <v>10</v>
      </c>
      <c r="S9957">
        <v>0.18</v>
      </c>
      <c r="T9957">
        <v>2.3E-3</v>
      </c>
      <c r="U9957">
        <f t="shared" si="849"/>
        <v>1.3799999999999999E-3</v>
      </c>
    </row>
    <row r="9958" spans="1:21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847"/>
        <v>5480</v>
      </c>
      <c r="I9958" s="1"/>
      <c r="J9958" s="1">
        <v>1</v>
      </c>
      <c r="K9958" s="1">
        <f t="shared" si="850"/>
        <v>19922000</v>
      </c>
      <c r="L9958" s="1">
        <v>1</v>
      </c>
      <c r="M9958" s="1">
        <f t="shared" si="851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848"/>
        <v>10</v>
      </c>
      <c r="S9958">
        <v>0.18</v>
      </c>
      <c r="T9958">
        <v>2.3E-3</v>
      </c>
      <c r="U9958">
        <f t="shared" si="849"/>
        <v>1.3799999999999999E-3</v>
      </c>
    </row>
    <row r="9959" spans="1:21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847"/>
        <v>5480</v>
      </c>
      <c r="I9959" s="1"/>
      <c r="J9959" s="1">
        <v>1</v>
      </c>
      <c r="K9959" s="1">
        <f t="shared" si="850"/>
        <v>19924000</v>
      </c>
      <c r="L9959" s="1">
        <v>1</v>
      </c>
      <c r="M9959" s="1">
        <f t="shared" si="851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848"/>
        <v>10</v>
      </c>
      <c r="S9959">
        <v>0.18</v>
      </c>
      <c r="T9959">
        <v>2.3E-3</v>
      </c>
      <c r="U9959">
        <f t="shared" si="849"/>
        <v>1.3799999999999999E-3</v>
      </c>
    </row>
    <row r="9960" spans="1:21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847"/>
        <v>5480</v>
      </c>
      <c r="I9960" s="1"/>
      <c r="J9960" s="1">
        <v>1</v>
      </c>
      <c r="K9960" s="1">
        <f t="shared" si="850"/>
        <v>19926000</v>
      </c>
      <c r="L9960" s="1">
        <v>1</v>
      </c>
      <c r="M9960" s="1">
        <f t="shared" si="851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848"/>
        <v>10</v>
      </c>
      <c r="S9960">
        <v>0.18</v>
      </c>
      <c r="T9960">
        <v>2.3E-3</v>
      </c>
      <c r="U9960">
        <f t="shared" si="849"/>
        <v>1.3799999999999999E-3</v>
      </c>
    </row>
    <row r="9961" spans="1:21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847"/>
        <v>5480</v>
      </c>
      <c r="I9961" s="1"/>
      <c r="J9961" s="1">
        <v>1</v>
      </c>
      <c r="K9961" s="1">
        <f t="shared" si="850"/>
        <v>19928000</v>
      </c>
      <c r="L9961" s="1">
        <v>1</v>
      </c>
      <c r="M9961" s="1">
        <f t="shared" si="851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848"/>
        <v>10</v>
      </c>
      <c r="S9961">
        <v>0.18</v>
      </c>
      <c r="T9961">
        <v>2.3E-3</v>
      </c>
      <c r="U9961">
        <f t="shared" si="849"/>
        <v>1.3799999999999999E-3</v>
      </c>
    </row>
    <row r="9962" spans="1:21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847"/>
        <v>5480</v>
      </c>
      <c r="I9962" s="1"/>
      <c r="J9962" s="1">
        <v>1</v>
      </c>
      <c r="K9962" s="1">
        <f t="shared" si="850"/>
        <v>19930000</v>
      </c>
      <c r="L9962" s="1">
        <v>1</v>
      </c>
      <c r="M9962" s="1">
        <f t="shared" si="851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848"/>
        <v>10</v>
      </c>
      <c r="S9962">
        <v>0.18</v>
      </c>
      <c r="T9962">
        <v>2.3E-3</v>
      </c>
      <c r="U9962">
        <f t="shared" si="849"/>
        <v>1.3799999999999999E-3</v>
      </c>
    </row>
    <row r="9963" spans="1:21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847"/>
        <v>5480</v>
      </c>
      <c r="I9963" s="1"/>
      <c r="J9963" s="1">
        <v>1</v>
      </c>
      <c r="K9963" s="1">
        <f t="shared" si="850"/>
        <v>19932000</v>
      </c>
      <c r="L9963" s="1">
        <v>1</v>
      </c>
      <c r="M9963" s="1">
        <f t="shared" si="851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848"/>
        <v>10</v>
      </c>
      <c r="S9963">
        <v>0.18</v>
      </c>
      <c r="T9963">
        <v>2.3E-3</v>
      </c>
      <c r="U9963">
        <f t="shared" si="849"/>
        <v>1.3799999999999999E-3</v>
      </c>
    </row>
    <row r="9964" spans="1:21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847"/>
        <v>5480</v>
      </c>
      <c r="I9964" s="1"/>
      <c r="J9964" s="1">
        <v>1</v>
      </c>
      <c r="K9964" s="1">
        <f t="shared" si="850"/>
        <v>19934000</v>
      </c>
      <c r="L9964" s="1">
        <v>1</v>
      </c>
      <c r="M9964" s="1">
        <f t="shared" si="851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848"/>
        <v>10</v>
      </c>
      <c r="S9964">
        <v>0.18</v>
      </c>
      <c r="T9964">
        <v>2.3E-3</v>
      </c>
      <c r="U9964">
        <f t="shared" si="849"/>
        <v>1.3799999999999999E-3</v>
      </c>
    </row>
    <row r="9965" spans="1:21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847"/>
        <v>5480</v>
      </c>
      <c r="I9965" s="1"/>
      <c r="J9965" s="1">
        <v>1</v>
      </c>
      <c r="K9965" s="1">
        <f t="shared" si="850"/>
        <v>19936000</v>
      </c>
      <c r="L9965" s="1">
        <v>1</v>
      </c>
      <c r="M9965" s="1">
        <f t="shared" si="851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848"/>
        <v>10</v>
      </c>
      <c r="S9965">
        <v>0.18</v>
      </c>
      <c r="T9965">
        <v>2.3E-3</v>
      </c>
      <c r="U9965">
        <f t="shared" si="849"/>
        <v>1.3799999999999999E-3</v>
      </c>
    </row>
    <row r="9966" spans="1:21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847"/>
        <v>5480</v>
      </c>
      <c r="I9966" s="1"/>
      <c r="J9966" s="1">
        <v>1</v>
      </c>
      <c r="K9966" s="1">
        <f t="shared" si="850"/>
        <v>19938000</v>
      </c>
      <c r="L9966" s="1">
        <v>1</v>
      </c>
      <c r="M9966" s="1">
        <f t="shared" si="851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848"/>
        <v>10</v>
      </c>
      <c r="S9966">
        <v>0.18</v>
      </c>
      <c r="T9966">
        <v>2.3E-3</v>
      </c>
      <c r="U9966">
        <f t="shared" si="849"/>
        <v>1.3799999999999999E-3</v>
      </c>
    </row>
    <row r="9967" spans="1:21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847"/>
        <v>5480</v>
      </c>
      <c r="I9967" s="1"/>
      <c r="J9967" s="1">
        <v>1</v>
      </c>
      <c r="K9967" s="1">
        <f t="shared" si="850"/>
        <v>19940000</v>
      </c>
      <c r="L9967" s="1">
        <v>1</v>
      </c>
      <c r="M9967" s="1">
        <f t="shared" si="851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848"/>
        <v>10</v>
      </c>
      <c r="S9967">
        <v>0.18</v>
      </c>
      <c r="T9967">
        <v>2.3E-3</v>
      </c>
      <c r="U9967">
        <f t="shared" si="849"/>
        <v>1.3799999999999999E-3</v>
      </c>
    </row>
    <row r="9968" spans="1:21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847"/>
        <v>5480</v>
      </c>
      <c r="I9968" s="1"/>
      <c r="J9968" s="1">
        <v>1</v>
      </c>
      <c r="K9968" s="1">
        <f t="shared" si="850"/>
        <v>19942000</v>
      </c>
      <c r="L9968" s="1">
        <v>1</v>
      </c>
      <c r="M9968" s="1">
        <f t="shared" si="851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848"/>
        <v>10</v>
      </c>
      <c r="S9968">
        <v>0.18</v>
      </c>
      <c r="T9968">
        <v>2.3E-3</v>
      </c>
      <c r="U9968">
        <f t="shared" si="849"/>
        <v>1.3799999999999999E-3</v>
      </c>
    </row>
    <row r="9969" spans="1:21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847"/>
        <v>5480</v>
      </c>
      <c r="I9969" s="1"/>
      <c r="J9969" s="1">
        <v>1</v>
      </c>
      <c r="K9969" s="1">
        <f t="shared" si="850"/>
        <v>19944000</v>
      </c>
      <c r="L9969" s="1">
        <v>1</v>
      </c>
      <c r="M9969" s="1">
        <f t="shared" si="851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848"/>
        <v>10</v>
      </c>
      <c r="S9969">
        <v>0.18</v>
      </c>
      <c r="T9969">
        <v>2.3E-3</v>
      </c>
      <c r="U9969">
        <f t="shared" si="849"/>
        <v>1.3799999999999999E-3</v>
      </c>
    </row>
    <row r="9970" spans="1:21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847"/>
        <v>5480</v>
      </c>
      <c r="I9970" s="1"/>
      <c r="J9970" s="1">
        <v>1</v>
      </c>
      <c r="K9970" s="1">
        <f t="shared" si="850"/>
        <v>19946000</v>
      </c>
      <c r="L9970" s="1">
        <v>1</v>
      </c>
      <c r="M9970" s="1">
        <f t="shared" si="851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848"/>
        <v>10</v>
      </c>
      <c r="S9970">
        <v>0.18</v>
      </c>
      <c r="T9970">
        <v>2.3E-3</v>
      </c>
      <c r="U9970">
        <f t="shared" si="849"/>
        <v>1.3799999999999999E-3</v>
      </c>
    </row>
    <row r="9971" spans="1:21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847"/>
        <v>5480</v>
      </c>
      <c r="I9971" s="1"/>
      <c r="J9971" s="1">
        <v>1</v>
      </c>
      <c r="K9971" s="1">
        <f t="shared" si="850"/>
        <v>19948000</v>
      </c>
      <c r="L9971" s="1">
        <v>1</v>
      </c>
      <c r="M9971" s="1">
        <f t="shared" si="851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848"/>
        <v>10</v>
      </c>
      <c r="S9971">
        <v>0.18</v>
      </c>
      <c r="T9971">
        <v>2.3E-3</v>
      </c>
      <c r="U9971">
        <f t="shared" si="849"/>
        <v>1.3799999999999999E-3</v>
      </c>
    </row>
    <row r="9972" spans="1:21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847"/>
        <v>5480</v>
      </c>
      <c r="I9972" s="1"/>
      <c r="J9972" s="1">
        <v>1</v>
      </c>
      <c r="K9972" s="1">
        <f t="shared" si="850"/>
        <v>19950000</v>
      </c>
      <c r="L9972" s="1">
        <v>1</v>
      </c>
      <c r="M9972" s="1">
        <f t="shared" si="851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848"/>
        <v>10</v>
      </c>
      <c r="S9972">
        <v>0.18</v>
      </c>
      <c r="T9972">
        <v>2.3E-3</v>
      </c>
      <c r="U9972">
        <f t="shared" si="849"/>
        <v>1.3799999999999999E-3</v>
      </c>
    </row>
    <row r="9973" spans="1:21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847"/>
        <v>5480</v>
      </c>
      <c r="I9973" s="1"/>
      <c r="J9973" s="1">
        <v>1</v>
      </c>
      <c r="K9973" s="1">
        <f t="shared" si="850"/>
        <v>19952000</v>
      </c>
      <c r="L9973" s="1">
        <v>1</v>
      </c>
      <c r="M9973" s="1">
        <f t="shared" si="851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848"/>
        <v>10</v>
      </c>
      <c r="S9973">
        <v>0.18</v>
      </c>
      <c r="T9973">
        <v>2.3E-3</v>
      </c>
      <c r="U9973">
        <f t="shared" si="849"/>
        <v>1.3799999999999999E-3</v>
      </c>
    </row>
    <row r="9974" spans="1:21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847"/>
        <v>5480</v>
      </c>
      <c r="I9974" s="1"/>
      <c r="J9974" s="1">
        <v>1</v>
      </c>
      <c r="K9974" s="1">
        <f t="shared" si="850"/>
        <v>19954000</v>
      </c>
      <c r="L9974" s="1">
        <v>1</v>
      </c>
      <c r="M9974" s="1">
        <f t="shared" si="851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848"/>
        <v>10</v>
      </c>
      <c r="S9974">
        <v>0.18</v>
      </c>
      <c r="T9974">
        <v>2.3E-3</v>
      </c>
      <c r="U9974">
        <f t="shared" si="849"/>
        <v>1.3799999999999999E-3</v>
      </c>
    </row>
    <row r="9975" spans="1:21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847"/>
        <v>5480</v>
      </c>
      <c r="I9975" s="1"/>
      <c r="J9975" s="1">
        <v>1</v>
      </c>
      <c r="K9975" s="1">
        <f t="shared" si="850"/>
        <v>19956000</v>
      </c>
      <c r="L9975" s="1">
        <v>1</v>
      </c>
      <c r="M9975" s="1">
        <f t="shared" si="851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848"/>
        <v>10</v>
      </c>
      <c r="S9975">
        <v>0.18</v>
      </c>
      <c r="T9975">
        <v>2.3E-3</v>
      </c>
      <c r="U9975">
        <f t="shared" si="849"/>
        <v>1.3799999999999999E-3</v>
      </c>
    </row>
    <row r="9976" spans="1:21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847"/>
        <v>5480</v>
      </c>
      <c r="I9976" s="1"/>
      <c r="J9976" s="1">
        <v>1</v>
      </c>
      <c r="K9976" s="1">
        <f t="shared" si="850"/>
        <v>19958000</v>
      </c>
      <c r="L9976" s="1">
        <v>1</v>
      </c>
      <c r="M9976" s="1">
        <f t="shared" si="851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848"/>
        <v>10</v>
      </c>
      <c r="S9976">
        <v>0.18</v>
      </c>
      <c r="T9976">
        <v>2.3E-3</v>
      </c>
      <c r="U9976">
        <f t="shared" si="849"/>
        <v>1.3799999999999999E-3</v>
      </c>
    </row>
    <row r="9977" spans="1:21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847"/>
        <v>5480</v>
      </c>
      <c r="I9977" s="1"/>
      <c r="J9977" s="1">
        <v>1</v>
      </c>
      <c r="K9977" s="1">
        <f t="shared" si="850"/>
        <v>19960000</v>
      </c>
      <c r="L9977" s="1">
        <v>1</v>
      </c>
      <c r="M9977" s="1">
        <f t="shared" si="851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848"/>
        <v>10</v>
      </c>
      <c r="S9977">
        <v>0.18</v>
      </c>
      <c r="T9977">
        <v>2.3E-3</v>
      </c>
      <c r="U9977">
        <f t="shared" si="849"/>
        <v>1.3799999999999999E-3</v>
      </c>
    </row>
    <row r="9978" spans="1:21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847"/>
        <v>5490</v>
      </c>
      <c r="I9978" s="1"/>
      <c r="J9978" s="1">
        <v>1</v>
      </c>
      <c r="K9978" s="1">
        <f t="shared" si="850"/>
        <v>19962000</v>
      </c>
      <c r="L9978" s="1">
        <v>1</v>
      </c>
      <c r="M9978" s="1">
        <f t="shared" si="851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848"/>
        <v>10</v>
      </c>
      <c r="S9978">
        <v>0.18</v>
      </c>
      <c r="T9978">
        <v>2.3E-3</v>
      </c>
      <c r="U9978">
        <f t="shared" si="849"/>
        <v>1.3799999999999999E-3</v>
      </c>
    </row>
    <row r="9979" spans="1:21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847"/>
        <v>5490</v>
      </c>
      <c r="I9979" s="1"/>
      <c r="J9979" s="1">
        <v>1</v>
      </c>
      <c r="K9979" s="1">
        <f t="shared" si="850"/>
        <v>19964000</v>
      </c>
      <c r="L9979" s="1">
        <v>1</v>
      </c>
      <c r="M9979" s="1">
        <f t="shared" si="851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848"/>
        <v>10</v>
      </c>
      <c r="S9979">
        <v>0.18</v>
      </c>
      <c r="T9979">
        <v>2.3E-3</v>
      </c>
      <c r="U9979">
        <f t="shared" si="849"/>
        <v>1.3799999999999999E-3</v>
      </c>
    </row>
    <row r="9980" spans="1:21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852">ROUNDDOWN(A9979/50*20+1500,-1)</f>
        <v>5490</v>
      </c>
      <c r="I9980" s="1"/>
      <c r="J9980" s="1">
        <v>1</v>
      </c>
      <c r="K9980" s="1">
        <f t="shared" si="850"/>
        <v>19966000</v>
      </c>
      <c r="L9980" s="1">
        <v>1</v>
      </c>
      <c r="M9980" s="1">
        <f t="shared" si="851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848"/>
        <v>10</v>
      </c>
      <c r="S9980">
        <v>0.18</v>
      </c>
      <c r="T9980">
        <v>2.3E-3</v>
      </c>
      <c r="U9980">
        <f t="shared" si="849"/>
        <v>1.3799999999999999E-3</v>
      </c>
    </row>
    <row r="9981" spans="1:21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852"/>
        <v>5490</v>
      </c>
      <c r="I9981" s="1"/>
      <c r="J9981" s="1">
        <v>1</v>
      </c>
      <c r="K9981" s="1">
        <f t="shared" si="850"/>
        <v>19968000</v>
      </c>
      <c r="L9981" s="1">
        <v>1</v>
      </c>
      <c r="M9981" s="1">
        <f t="shared" si="851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848"/>
        <v>10</v>
      </c>
      <c r="S9981">
        <v>0.18</v>
      </c>
      <c r="T9981">
        <v>2.3E-3</v>
      </c>
      <c r="U9981">
        <f t="shared" si="849"/>
        <v>1.3799999999999999E-3</v>
      </c>
    </row>
    <row r="9982" spans="1:21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852"/>
        <v>5490</v>
      </c>
      <c r="I9982" s="1"/>
      <c r="J9982" s="1">
        <v>1</v>
      </c>
      <c r="K9982" s="1">
        <f t="shared" si="850"/>
        <v>19970000</v>
      </c>
      <c r="L9982" s="1">
        <v>1</v>
      </c>
      <c r="M9982" s="1">
        <f t="shared" si="851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848"/>
        <v>10</v>
      </c>
      <c r="S9982">
        <v>0.18</v>
      </c>
      <c r="T9982">
        <v>2.3E-3</v>
      </c>
      <c r="U9982">
        <f t="shared" si="849"/>
        <v>1.3799999999999999E-3</v>
      </c>
    </row>
    <row r="9983" spans="1:21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852"/>
        <v>5490</v>
      </c>
      <c r="I9983" s="1"/>
      <c r="J9983" s="1">
        <v>1</v>
      </c>
      <c r="K9983" s="1">
        <f t="shared" si="850"/>
        <v>19972000</v>
      </c>
      <c r="L9983" s="1">
        <v>1</v>
      </c>
      <c r="M9983" s="1">
        <f t="shared" si="851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848"/>
        <v>10</v>
      </c>
      <c r="S9983">
        <v>0.18</v>
      </c>
      <c r="T9983">
        <v>2.3E-3</v>
      </c>
      <c r="U9983">
        <f t="shared" si="849"/>
        <v>1.3799999999999999E-3</v>
      </c>
    </row>
    <row r="9984" spans="1:21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852"/>
        <v>5490</v>
      </c>
      <c r="I9984" s="1"/>
      <c r="J9984" s="1">
        <v>1</v>
      </c>
      <c r="K9984" s="1">
        <f t="shared" si="850"/>
        <v>19974000</v>
      </c>
      <c r="L9984" s="1">
        <v>1</v>
      </c>
      <c r="M9984" s="1">
        <f t="shared" si="851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848"/>
        <v>10</v>
      </c>
      <c r="S9984">
        <v>0.18</v>
      </c>
      <c r="T9984">
        <v>2.3E-3</v>
      </c>
      <c r="U9984">
        <f t="shared" si="849"/>
        <v>1.3799999999999999E-3</v>
      </c>
    </row>
    <row r="9985" spans="1:21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852"/>
        <v>5490</v>
      </c>
      <c r="I9985" s="1"/>
      <c r="J9985" s="1">
        <v>1</v>
      </c>
      <c r="K9985" s="1">
        <f t="shared" si="850"/>
        <v>19976000</v>
      </c>
      <c r="L9985" s="1">
        <v>1</v>
      </c>
      <c r="M9985" s="1">
        <f t="shared" si="851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848"/>
        <v>10</v>
      </c>
      <c r="S9985">
        <v>0.18</v>
      </c>
      <c r="T9985">
        <v>2.3E-3</v>
      </c>
      <c r="U9985">
        <f t="shared" si="849"/>
        <v>1.3799999999999999E-3</v>
      </c>
    </row>
    <row r="9986" spans="1:21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852"/>
        <v>5490</v>
      </c>
      <c r="I9986" s="1"/>
      <c r="J9986" s="1">
        <v>1</v>
      </c>
      <c r="K9986" s="1">
        <f t="shared" si="850"/>
        <v>19978000</v>
      </c>
      <c r="L9986" s="1">
        <v>1</v>
      </c>
      <c r="M9986" s="1">
        <f t="shared" si="851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848"/>
        <v>10</v>
      </c>
      <c r="S9986">
        <v>0.18</v>
      </c>
      <c r="T9986">
        <v>2.3E-3</v>
      </c>
      <c r="U9986">
        <f t="shared" si="849"/>
        <v>1.3799999999999999E-3</v>
      </c>
    </row>
    <row r="9987" spans="1:21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852"/>
        <v>5490</v>
      </c>
      <c r="I9987" s="1"/>
      <c r="J9987" s="1">
        <v>1</v>
      </c>
      <c r="K9987" s="1">
        <f t="shared" si="850"/>
        <v>19980000</v>
      </c>
      <c r="L9987" s="1">
        <v>1</v>
      </c>
      <c r="M9987" s="1">
        <f t="shared" si="851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853">QUOTIENT(A9987,1000)+1</f>
        <v>10</v>
      </c>
      <c r="S9987">
        <v>0.18</v>
      </c>
      <c r="T9987">
        <v>2.3E-3</v>
      </c>
      <c r="U9987">
        <f t="shared" si="849"/>
        <v>1.3799999999999999E-3</v>
      </c>
    </row>
    <row r="9988" spans="1:21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852"/>
        <v>5490</v>
      </c>
      <c r="I9988" s="1"/>
      <c r="J9988" s="1">
        <v>1</v>
      </c>
      <c r="K9988" s="1">
        <f t="shared" si="850"/>
        <v>19982000</v>
      </c>
      <c r="L9988" s="1">
        <v>1</v>
      </c>
      <c r="M9988" s="1">
        <f t="shared" si="851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853"/>
        <v>10</v>
      </c>
      <c r="S9988">
        <v>0.18</v>
      </c>
      <c r="T9988">
        <v>2.3E-3</v>
      </c>
      <c r="U9988">
        <f t="shared" ref="U9988:U10051" si="854">T9988*0.6</f>
        <v>1.3799999999999999E-3</v>
      </c>
    </row>
    <row r="9989" spans="1:21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852"/>
        <v>5490</v>
      </c>
      <c r="I9989" s="1"/>
      <c r="J9989" s="1">
        <v>1</v>
      </c>
      <c r="K9989" s="1">
        <f t="shared" si="850"/>
        <v>19984000</v>
      </c>
      <c r="L9989" s="1">
        <v>1</v>
      </c>
      <c r="M9989" s="1">
        <f t="shared" si="851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853"/>
        <v>10</v>
      </c>
      <c r="S9989">
        <v>0.18</v>
      </c>
      <c r="T9989">
        <v>2.3E-3</v>
      </c>
      <c r="U9989">
        <f t="shared" si="854"/>
        <v>1.3799999999999999E-3</v>
      </c>
    </row>
    <row r="9990" spans="1:21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852"/>
        <v>5490</v>
      </c>
      <c r="I9990" s="1"/>
      <c r="J9990" s="1">
        <v>1</v>
      </c>
      <c r="K9990" s="1">
        <f t="shared" si="850"/>
        <v>19986000</v>
      </c>
      <c r="L9990" s="1">
        <v>1</v>
      </c>
      <c r="M9990" s="1">
        <f t="shared" si="851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853"/>
        <v>10</v>
      </c>
      <c r="S9990">
        <v>0.18</v>
      </c>
      <c r="T9990">
        <v>2.3E-3</v>
      </c>
      <c r="U9990">
        <f t="shared" si="854"/>
        <v>1.3799999999999999E-3</v>
      </c>
    </row>
    <row r="9991" spans="1:21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852"/>
        <v>5490</v>
      </c>
      <c r="I9991" s="1"/>
      <c r="J9991" s="1">
        <v>1</v>
      </c>
      <c r="K9991" s="1">
        <f t="shared" si="850"/>
        <v>19988000</v>
      </c>
      <c r="L9991" s="1">
        <v>1</v>
      </c>
      <c r="M9991" s="1">
        <f t="shared" si="851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853"/>
        <v>10</v>
      </c>
      <c r="S9991">
        <v>0.18</v>
      </c>
      <c r="T9991">
        <v>2.3E-3</v>
      </c>
      <c r="U9991">
        <f t="shared" si="854"/>
        <v>1.3799999999999999E-3</v>
      </c>
    </row>
    <row r="9992" spans="1:21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852"/>
        <v>5490</v>
      </c>
      <c r="I9992" s="1"/>
      <c r="J9992" s="1">
        <v>1</v>
      </c>
      <c r="K9992" s="1">
        <f t="shared" si="850"/>
        <v>19990000</v>
      </c>
      <c r="L9992" s="1">
        <v>1</v>
      </c>
      <c r="M9992" s="1">
        <f t="shared" si="851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853"/>
        <v>10</v>
      </c>
      <c r="S9992">
        <v>0.18</v>
      </c>
      <c r="T9992">
        <v>2.3E-3</v>
      </c>
      <c r="U9992">
        <f t="shared" si="854"/>
        <v>1.3799999999999999E-3</v>
      </c>
    </row>
    <row r="9993" spans="1:21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852"/>
        <v>5490</v>
      </c>
      <c r="I9993" s="1"/>
      <c r="J9993" s="1">
        <v>1</v>
      </c>
      <c r="K9993" s="1">
        <f t="shared" si="850"/>
        <v>19992000</v>
      </c>
      <c r="L9993" s="1">
        <v>1</v>
      </c>
      <c r="M9993" s="1">
        <f t="shared" si="851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853"/>
        <v>10</v>
      </c>
      <c r="S9993">
        <v>0.18</v>
      </c>
      <c r="T9993">
        <v>2.3E-3</v>
      </c>
      <c r="U9993">
        <f t="shared" si="854"/>
        <v>1.3799999999999999E-3</v>
      </c>
    </row>
    <row r="9994" spans="1:21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852"/>
        <v>5490</v>
      </c>
      <c r="I9994" s="1"/>
      <c r="J9994" s="1">
        <v>1</v>
      </c>
      <c r="K9994" s="1">
        <f t="shared" si="850"/>
        <v>19994000</v>
      </c>
      <c r="L9994" s="1">
        <v>1</v>
      </c>
      <c r="M9994" s="1">
        <f t="shared" si="851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853"/>
        <v>10</v>
      </c>
      <c r="S9994">
        <v>0.18</v>
      </c>
      <c r="T9994">
        <v>2.3E-3</v>
      </c>
      <c r="U9994">
        <f t="shared" si="854"/>
        <v>1.3799999999999999E-3</v>
      </c>
    </row>
    <row r="9995" spans="1:21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852"/>
        <v>5490</v>
      </c>
      <c r="I9995" s="1"/>
      <c r="J9995" s="1">
        <v>1</v>
      </c>
      <c r="K9995" s="1">
        <f t="shared" ref="K9995:K10002" si="855">10000+A9995*2000</f>
        <v>19996000</v>
      </c>
      <c r="L9995" s="1">
        <v>1</v>
      </c>
      <c r="M9995" s="1">
        <f t="shared" ref="M9995:M10002" si="856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853"/>
        <v>10</v>
      </c>
      <c r="S9995">
        <v>0.18</v>
      </c>
      <c r="T9995">
        <v>2.3E-3</v>
      </c>
      <c r="U9995">
        <f t="shared" si="854"/>
        <v>1.3799999999999999E-3</v>
      </c>
    </row>
    <row r="9996" spans="1:21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852"/>
        <v>5490</v>
      </c>
      <c r="I9996" s="1"/>
      <c r="J9996" s="1">
        <v>1</v>
      </c>
      <c r="K9996" s="1">
        <f t="shared" si="855"/>
        <v>19998000</v>
      </c>
      <c r="L9996" s="1">
        <v>1</v>
      </c>
      <c r="M9996" s="1">
        <f t="shared" si="856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853"/>
        <v>10</v>
      </c>
      <c r="S9996">
        <v>0.18</v>
      </c>
      <c r="T9996">
        <v>2.3E-3</v>
      </c>
      <c r="U9996">
        <f t="shared" si="854"/>
        <v>1.3799999999999999E-3</v>
      </c>
    </row>
    <row r="9997" spans="1:21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852"/>
        <v>5490</v>
      </c>
      <c r="I9997" s="1"/>
      <c r="J9997" s="1">
        <v>1</v>
      </c>
      <c r="K9997" s="1">
        <f t="shared" si="855"/>
        <v>20000000</v>
      </c>
      <c r="L9997" s="1">
        <v>1</v>
      </c>
      <c r="M9997" s="1">
        <f t="shared" si="856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853"/>
        <v>10</v>
      </c>
      <c r="S9997">
        <v>0.18</v>
      </c>
      <c r="T9997">
        <v>2.3E-3</v>
      </c>
      <c r="U9997">
        <f t="shared" si="854"/>
        <v>1.3799999999999999E-3</v>
      </c>
    </row>
    <row r="9998" spans="1:21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852"/>
        <v>5490</v>
      </c>
      <c r="I9998" s="1"/>
      <c r="J9998" s="1">
        <v>1</v>
      </c>
      <c r="K9998" s="1">
        <f t="shared" si="855"/>
        <v>20002000</v>
      </c>
      <c r="L9998" s="1">
        <v>1</v>
      </c>
      <c r="M9998" s="1">
        <f t="shared" si="856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853"/>
        <v>10</v>
      </c>
      <c r="S9998">
        <v>0.18</v>
      </c>
      <c r="T9998">
        <v>2.3E-3</v>
      </c>
      <c r="U9998">
        <f t="shared" si="854"/>
        <v>1.3799999999999999E-3</v>
      </c>
    </row>
    <row r="9999" spans="1:21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852"/>
        <v>5490</v>
      </c>
      <c r="I9999" s="1"/>
      <c r="J9999" s="1">
        <v>1</v>
      </c>
      <c r="K9999" s="1">
        <f t="shared" si="855"/>
        <v>20004000</v>
      </c>
      <c r="L9999" s="1">
        <v>1</v>
      </c>
      <c r="M9999" s="1">
        <f t="shared" si="856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853"/>
        <v>10</v>
      </c>
      <c r="S9999">
        <v>0.18</v>
      </c>
      <c r="T9999">
        <v>2.3E-3</v>
      </c>
      <c r="U9999">
        <f t="shared" si="854"/>
        <v>1.3799999999999999E-3</v>
      </c>
    </row>
    <row r="10000" spans="1:21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852"/>
        <v>5490</v>
      </c>
      <c r="I10000" s="1"/>
      <c r="J10000" s="1">
        <v>1</v>
      </c>
      <c r="K10000" s="1">
        <f t="shared" si="855"/>
        <v>20006000</v>
      </c>
      <c r="L10000" s="1">
        <v>1</v>
      </c>
      <c r="M10000" s="1">
        <f t="shared" si="856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853"/>
        <v>10</v>
      </c>
      <c r="S10000">
        <v>0.18</v>
      </c>
      <c r="T10000">
        <v>2.3E-3</v>
      </c>
      <c r="U10000">
        <f t="shared" si="854"/>
        <v>1.3799999999999999E-3</v>
      </c>
    </row>
    <row r="10001" spans="1:21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852"/>
        <v>5490</v>
      </c>
      <c r="I10001" s="1"/>
      <c r="J10001" s="1">
        <v>1</v>
      </c>
      <c r="K10001" s="1">
        <f t="shared" si="855"/>
        <v>20008000</v>
      </c>
      <c r="L10001" s="1">
        <v>1</v>
      </c>
      <c r="M10001" s="1">
        <f t="shared" si="856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853"/>
        <v>10</v>
      </c>
      <c r="S10001">
        <v>0.18</v>
      </c>
      <c r="T10001">
        <v>2.3E-3</v>
      </c>
      <c r="U10001">
        <f t="shared" si="854"/>
        <v>1.3799999999999999E-3</v>
      </c>
    </row>
    <row r="10002" spans="1:21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852"/>
        <v>5490</v>
      </c>
      <c r="I10002" s="1"/>
      <c r="J10002" s="1">
        <v>1</v>
      </c>
      <c r="K10002" s="1">
        <f t="shared" si="855"/>
        <v>20010000</v>
      </c>
      <c r="L10002" s="1">
        <v>1</v>
      </c>
      <c r="M10002" s="1">
        <f t="shared" si="856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853"/>
        <v>11</v>
      </c>
      <c r="S10002">
        <v>0.18</v>
      </c>
      <c r="T10002">
        <v>2.3E-3</v>
      </c>
      <c r="U10002">
        <f t="shared" si="854"/>
        <v>1.3799999999999999E-3</v>
      </c>
    </row>
    <row r="10003" spans="1:21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852"/>
        <v>5500</v>
      </c>
      <c r="J10003" s="2">
        <v>1</v>
      </c>
      <c r="K10003" s="2">
        <f t="shared" ref="K10003:K10066" si="857">10000+A10003*2000</f>
        <v>20012000</v>
      </c>
      <c r="L10003" s="2">
        <v>1</v>
      </c>
      <c r="M10003" s="2">
        <f t="shared" ref="M10003:M10066" si="858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853"/>
        <v>11</v>
      </c>
      <c r="S10003">
        <v>0.18</v>
      </c>
      <c r="T10003">
        <v>2.3E-3</v>
      </c>
      <c r="U10003">
        <f t="shared" si="854"/>
        <v>1.3799999999999999E-3</v>
      </c>
    </row>
    <row r="10004" spans="1:21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852"/>
        <v>5500</v>
      </c>
      <c r="J10004" s="2">
        <v>1</v>
      </c>
      <c r="K10004" s="2">
        <f t="shared" si="857"/>
        <v>20014000</v>
      </c>
      <c r="L10004" s="2">
        <v>1</v>
      </c>
      <c r="M10004" s="2">
        <f t="shared" si="858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853"/>
        <v>11</v>
      </c>
      <c r="S10004">
        <v>0.18</v>
      </c>
      <c r="T10004">
        <v>2.3E-3</v>
      </c>
      <c r="U10004">
        <f t="shared" si="854"/>
        <v>1.3799999999999999E-3</v>
      </c>
    </row>
    <row r="10005" spans="1:21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852"/>
        <v>5500</v>
      </c>
      <c r="J10005" s="2">
        <v>1</v>
      </c>
      <c r="K10005" s="2">
        <f t="shared" si="857"/>
        <v>20016000</v>
      </c>
      <c r="L10005" s="2">
        <v>1</v>
      </c>
      <c r="M10005" s="2">
        <f t="shared" si="858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853"/>
        <v>11</v>
      </c>
      <c r="S10005">
        <v>0.18</v>
      </c>
      <c r="T10005">
        <v>2.3E-3</v>
      </c>
      <c r="U10005">
        <f t="shared" si="854"/>
        <v>1.3799999999999999E-3</v>
      </c>
    </row>
    <row r="10006" spans="1:21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852"/>
        <v>5500</v>
      </c>
      <c r="J10006" s="2">
        <v>1</v>
      </c>
      <c r="K10006" s="2">
        <f t="shared" si="857"/>
        <v>20018000</v>
      </c>
      <c r="L10006" s="2">
        <v>1</v>
      </c>
      <c r="M10006" s="2">
        <f t="shared" si="858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853"/>
        <v>11</v>
      </c>
      <c r="S10006">
        <v>0.18</v>
      </c>
      <c r="T10006">
        <v>2.3E-3</v>
      </c>
      <c r="U10006">
        <f t="shared" si="854"/>
        <v>1.3799999999999999E-3</v>
      </c>
    </row>
    <row r="10007" spans="1:21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852"/>
        <v>5500</v>
      </c>
      <c r="J10007" s="2">
        <v>1</v>
      </c>
      <c r="K10007" s="2">
        <f t="shared" si="857"/>
        <v>20020000</v>
      </c>
      <c r="L10007" s="2">
        <v>1</v>
      </c>
      <c r="M10007" s="2">
        <f t="shared" si="858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853"/>
        <v>11</v>
      </c>
      <c r="S10007">
        <v>0.18</v>
      </c>
      <c r="T10007">
        <v>2.3E-3</v>
      </c>
      <c r="U10007">
        <f t="shared" si="854"/>
        <v>1.3799999999999999E-3</v>
      </c>
    </row>
    <row r="10008" spans="1:21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852"/>
        <v>5500</v>
      </c>
      <c r="J10008" s="2">
        <v>1</v>
      </c>
      <c r="K10008" s="2">
        <f t="shared" si="857"/>
        <v>20022000</v>
      </c>
      <c r="L10008" s="2">
        <v>1</v>
      </c>
      <c r="M10008" s="2">
        <f t="shared" si="858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853"/>
        <v>11</v>
      </c>
      <c r="S10008">
        <v>0.18</v>
      </c>
      <c r="T10008">
        <v>2.3E-3</v>
      </c>
      <c r="U10008">
        <f t="shared" si="854"/>
        <v>1.3799999999999999E-3</v>
      </c>
    </row>
    <row r="10009" spans="1:21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852"/>
        <v>5500</v>
      </c>
      <c r="J10009" s="2">
        <v>1</v>
      </c>
      <c r="K10009" s="2">
        <f t="shared" si="857"/>
        <v>20024000</v>
      </c>
      <c r="L10009" s="2">
        <v>1</v>
      </c>
      <c r="M10009" s="2">
        <f t="shared" si="858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853"/>
        <v>11</v>
      </c>
      <c r="S10009">
        <v>0.18</v>
      </c>
      <c r="T10009">
        <v>2.3E-3</v>
      </c>
      <c r="U10009">
        <f t="shared" si="854"/>
        <v>1.3799999999999999E-3</v>
      </c>
    </row>
    <row r="10010" spans="1:21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852"/>
        <v>5500</v>
      </c>
      <c r="J10010" s="2">
        <v>1</v>
      </c>
      <c r="K10010" s="2">
        <f t="shared" si="857"/>
        <v>20026000</v>
      </c>
      <c r="L10010" s="2">
        <v>1</v>
      </c>
      <c r="M10010" s="2">
        <f t="shared" si="858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853"/>
        <v>11</v>
      </c>
      <c r="S10010">
        <v>0.18</v>
      </c>
      <c r="T10010">
        <v>2.3E-3</v>
      </c>
      <c r="U10010">
        <f t="shared" si="854"/>
        <v>1.3799999999999999E-3</v>
      </c>
    </row>
    <row r="10011" spans="1:21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852"/>
        <v>5500</v>
      </c>
      <c r="J10011" s="2">
        <v>1</v>
      </c>
      <c r="K10011" s="2">
        <f t="shared" si="857"/>
        <v>20028000</v>
      </c>
      <c r="L10011" s="2">
        <v>1</v>
      </c>
      <c r="M10011" s="2">
        <f t="shared" si="858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853"/>
        <v>11</v>
      </c>
      <c r="S10011">
        <v>0.18</v>
      </c>
      <c r="T10011">
        <v>2.3E-3</v>
      </c>
      <c r="U10011">
        <f t="shared" si="854"/>
        <v>1.3799999999999999E-3</v>
      </c>
    </row>
    <row r="10012" spans="1:21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852"/>
        <v>5500</v>
      </c>
      <c r="J10012" s="2">
        <v>1</v>
      </c>
      <c r="K10012" s="2">
        <f t="shared" si="857"/>
        <v>20030000</v>
      </c>
      <c r="L10012" s="2">
        <v>1</v>
      </c>
      <c r="M10012" s="2">
        <f t="shared" si="858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853"/>
        <v>11</v>
      </c>
      <c r="S10012">
        <v>0.18</v>
      </c>
      <c r="T10012">
        <v>2.3E-3</v>
      </c>
      <c r="U10012">
        <f t="shared" si="854"/>
        <v>1.3799999999999999E-3</v>
      </c>
    </row>
    <row r="10013" spans="1:21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852"/>
        <v>5500</v>
      </c>
      <c r="J10013" s="2">
        <v>1</v>
      </c>
      <c r="K10013" s="2">
        <f t="shared" si="857"/>
        <v>20032000</v>
      </c>
      <c r="L10013" s="2">
        <v>1</v>
      </c>
      <c r="M10013" s="2">
        <f t="shared" si="858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853"/>
        <v>11</v>
      </c>
      <c r="S10013">
        <v>0.18</v>
      </c>
      <c r="T10013">
        <v>2.3E-3</v>
      </c>
      <c r="U10013">
        <f t="shared" si="854"/>
        <v>1.3799999999999999E-3</v>
      </c>
    </row>
    <row r="10014" spans="1:21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852"/>
        <v>5500</v>
      </c>
      <c r="J10014" s="2">
        <v>1</v>
      </c>
      <c r="K10014" s="2">
        <f t="shared" si="857"/>
        <v>20034000</v>
      </c>
      <c r="L10014" s="2">
        <v>1</v>
      </c>
      <c r="M10014" s="2">
        <f t="shared" si="858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853"/>
        <v>11</v>
      </c>
      <c r="S10014">
        <v>0.18</v>
      </c>
      <c r="T10014">
        <v>2.3E-3</v>
      </c>
      <c r="U10014">
        <f t="shared" si="854"/>
        <v>1.3799999999999999E-3</v>
      </c>
    </row>
    <row r="10015" spans="1:21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852"/>
        <v>5500</v>
      </c>
      <c r="J10015" s="2">
        <v>1</v>
      </c>
      <c r="K10015" s="2">
        <f t="shared" si="857"/>
        <v>20036000</v>
      </c>
      <c r="L10015" s="2">
        <v>1</v>
      </c>
      <c r="M10015" s="2">
        <f t="shared" si="858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853"/>
        <v>11</v>
      </c>
      <c r="S10015">
        <v>0.18</v>
      </c>
      <c r="T10015">
        <v>2.3E-3</v>
      </c>
      <c r="U10015">
        <f t="shared" si="854"/>
        <v>1.3799999999999999E-3</v>
      </c>
    </row>
    <row r="10016" spans="1:21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852"/>
        <v>5500</v>
      </c>
      <c r="J10016" s="2">
        <v>1</v>
      </c>
      <c r="K10016" s="2">
        <f t="shared" si="857"/>
        <v>20038000</v>
      </c>
      <c r="L10016" s="2">
        <v>1</v>
      </c>
      <c r="M10016" s="2">
        <f t="shared" si="858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853"/>
        <v>11</v>
      </c>
      <c r="S10016">
        <v>0.18</v>
      </c>
      <c r="T10016">
        <v>2.3E-3</v>
      </c>
      <c r="U10016">
        <f t="shared" si="854"/>
        <v>1.3799999999999999E-3</v>
      </c>
    </row>
    <row r="10017" spans="1:21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852"/>
        <v>5500</v>
      </c>
      <c r="J10017" s="2">
        <v>1</v>
      </c>
      <c r="K10017" s="2">
        <f t="shared" si="857"/>
        <v>20040000</v>
      </c>
      <c r="L10017" s="2">
        <v>1</v>
      </c>
      <c r="M10017" s="2">
        <f t="shared" si="858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853"/>
        <v>11</v>
      </c>
      <c r="S10017">
        <v>0.18</v>
      </c>
      <c r="T10017">
        <v>2.3E-3</v>
      </c>
      <c r="U10017">
        <f t="shared" si="854"/>
        <v>1.3799999999999999E-3</v>
      </c>
    </row>
    <row r="10018" spans="1:21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852"/>
        <v>5500</v>
      </c>
      <c r="J10018" s="2">
        <v>1</v>
      </c>
      <c r="K10018" s="2">
        <f t="shared" si="857"/>
        <v>20042000</v>
      </c>
      <c r="L10018" s="2">
        <v>1</v>
      </c>
      <c r="M10018" s="2">
        <f t="shared" si="858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853"/>
        <v>11</v>
      </c>
      <c r="S10018">
        <v>0.18</v>
      </c>
      <c r="T10018">
        <v>2.3E-3</v>
      </c>
      <c r="U10018">
        <f t="shared" si="854"/>
        <v>1.3799999999999999E-3</v>
      </c>
    </row>
    <row r="10019" spans="1:21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852"/>
        <v>5500</v>
      </c>
      <c r="J10019" s="2">
        <v>1</v>
      </c>
      <c r="K10019" s="2">
        <f t="shared" si="857"/>
        <v>20044000</v>
      </c>
      <c r="L10019" s="2">
        <v>1</v>
      </c>
      <c r="M10019" s="2">
        <f t="shared" si="858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853"/>
        <v>11</v>
      </c>
      <c r="S10019">
        <v>0.18</v>
      </c>
      <c r="T10019">
        <v>2.3E-3</v>
      </c>
      <c r="U10019">
        <f t="shared" si="854"/>
        <v>1.3799999999999999E-3</v>
      </c>
    </row>
    <row r="10020" spans="1:21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852"/>
        <v>5500</v>
      </c>
      <c r="J10020" s="2">
        <v>1</v>
      </c>
      <c r="K10020" s="2">
        <f t="shared" si="857"/>
        <v>20046000</v>
      </c>
      <c r="L10020" s="2">
        <v>1</v>
      </c>
      <c r="M10020" s="2">
        <f t="shared" si="858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853"/>
        <v>11</v>
      </c>
      <c r="S10020">
        <v>0.18</v>
      </c>
      <c r="T10020">
        <v>2.3E-3</v>
      </c>
      <c r="U10020">
        <f t="shared" si="854"/>
        <v>1.3799999999999999E-3</v>
      </c>
    </row>
    <row r="10021" spans="1:21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852"/>
        <v>5500</v>
      </c>
      <c r="J10021" s="2">
        <v>1</v>
      </c>
      <c r="K10021" s="2">
        <f t="shared" si="857"/>
        <v>20048000</v>
      </c>
      <c r="L10021" s="2">
        <v>1</v>
      </c>
      <c r="M10021" s="2">
        <f t="shared" si="858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853"/>
        <v>11</v>
      </c>
      <c r="S10021">
        <v>0.18</v>
      </c>
      <c r="T10021">
        <v>2.3E-3</v>
      </c>
      <c r="U10021">
        <f t="shared" si="854"/>
        <v>1.3799999999999999E-3</v>
      </c>
    </row>
    <row r="10022" spans="1:21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852"/>
        <v>5500</v>
      </c>
      <c r="J10022" s="2">
        <v>1</v>
      </c>
      <c r="K10022" s="2">
        <f t="shared" si="857"/>
        <v>20050000</v>
      </c>
      <c r="L10022" s="2">
        <v>1</v>
      </c>
      <c r="M10022" s="2">
        <f t="shared" si="858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853"/>
        <v>11</v>
      </c>
      <c r="S10022">
        <v>0.18</v>
      </c>
      <c r="T10022">
        <v>2.3E-3</v>
      </c>
      <c r="U10022">
        <f t="shared" si="854"/>
        <v>1.3799999999999999E-3</v>
      </c>
    </row>
    <row r="10023" spans="1:21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852"/>
        <v>5500</v>
      </c>
      <c r="J10023" s="2">
        <v>1</v>
      </c>
      <c r="K10023" s="2">
        <f t="shared" si="857"/>
        <v>20052000</v>
      </c>
      <c r="L10023" s="2">
        <v>1</v>
      </c>
      <c r="M10023" s="2">
        <f t="shared" si="858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853"/>
        <v>11</v>
      </c>
      <c r="S10023">
        <v>0.18</v>
      </c>
      <c r="T10023">
        <v>2.3E-3</v>
      </c>
      <c r="U10023">
        <f t="shared" si="854"/>
        <v>1.3799999999999999E-3</v>
      </c>
    </row>
    <row r="10024" spans="1:21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852"/>
        <v>5500</v>
      </c>
      <c r="J10024" s="2">
        <v>1</v>
      </c>
      <c r="K10024" s="2">
        <f t="shared" si="857"/>
        <v>20054000</v>
      </c>
      <c r="L10024" s="2">
        <v>1</v>
      </c>
      <c r="M10024" s="2">
        <f t="shared" si="858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853"/>
        <v>11</v>
      </c>
      <c r="S10024">
        <v>0.18</v>
      </c>
      <c r="T10024">
        <v>2.3E-3</v>
      </c>
      <c r="U10024">
        <f t="shared" si="854"/>
        <v>1.3799999999999999E-3</v>
      </c>
    </row>
    <row r="10025" spans="1:21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852"/>
        <v>5500</v>
      </c>
      <c r="J10025" s="2">
        <v>1</v>
      </c>
      <c r="K10025" s="2">
        <f t="shared" si="857"/>
        <v>20056000</v>
      </c>
      <c r="L10025" s="2">
        <v>1</v>
      </c>
      <c r="M10025" s="2">
        <f t="shared" si="858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853"/>
        <v>11</v>
      </c>
      <c r="S10025">
        <v>0.18</v>
      </c>
      <c r="T10025">
        <v>2.3E-3</v>
      </c>
      <c r="U10025">
        <f t="shared" si="854"/>
        <v>1.3799999999999999E-3</v>
      </c>
    </row>
    <row r="10026" spans="1:21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852"/>
        <v>5500</v>
      </c>
      <c r="J10026" s="2">
        <v>1</v>
      </c>
      <c r="K10026" s="2">
        <f t="shared" si="857"/>
        <v>20058000</v>
      </c>
      <c r="L10026" s="2">
        <v>1</v>
      </c>
      <c r="M10026" s="2">
        <f t="shared" si="858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853"/>
        <v>11</v>
      </c>
      <c r="S10026">
        <v>0.18</v>
      </c>
      <c r="T10026">
        <v>2.3E-3</v>
      </c>
      <c r="U10026">
        <f t="shared" si="854"/>
        <v>1.3799999999999999E-3</v>
      </c>
    </row>
    <row r="10027" spans="1:21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852"/>
        <v>5500</v>
      </c>
      <c r="J10027" s="2">
        <v>1</v>
      </c>
      <c r="K10027" s="2">
        <f t="shared" si="857"/>
        <v>20060000</v>
      </c>
      <c r="L10027" s="2">
        <v>1</v>
      </c>
      <c r="M10027" s="2">
        <f t="shared" si="858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853"/>
        <v>11</v>
      </c>
      <c r="S10027">
        <v>0.18</v>
      </c>
      <c r="T10027">
        <v>2.3E-3</v>
      </c>
      <c r="U10027">
        <f t="shared" si="854"/>
        <v>1.3799999999999999E-3</v>
      </c>
    </row>
    <row r="10028" spans="1:21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852"/>
        <v>5510</v>
      </c>
      <c r="J10028" s="2">
        <v>1</v>
      </c>
      <c r="K10028" s="2">
        <f t="shared" si="857"/>
        <v>20062000</v>
      </c>
      <c r="L10028" s="2">
        <v>1</v>
      </c>
      <c r="M10028" s="2">
        <f t="shared" si="858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853"/>
        <v>11</v>
      </c>
      <c r="S10028">
        <v>0.18</v>
      </c>
      <c r="T10028">
        <v>2.3E-3</v>
      </c>
      <c r="U10028">
        <f t="shared" si="854"/>
        <v>1.3799999999999999E-3</v>
      </c>
    </row>
    <row r="10029" spans="1:21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852"/>
        <v>5510</v>
      </c>
      <c r="J10029" s="2">
        <v>1</v>
      </c>
      <c r="K10029" s="2">
        <f t="shared" si="857"/>
        <v>20064000</v>
      </c>
      <c r="L10029" s="2">
        <v>1</v>
      </c>
      <c r="M10029" s="2">
        <f t="shared" si="858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853"/>
        <v>11</v>
      </c>
      <c r="S10029">
        <v>0.18</v>
      </c>
      <c r="T10029">
        <v>2.3E-3</v>
      </c>
      <c r="U10029">
        <f t="shared" si="854"/>
        <v>1.3799999999999999E-3</v>
      </c>
    </row>
    <row r="10030" spans="1:21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852"/>
        <v>5510</v>
      </c>
      <c r="J10030" s="2">
        <v>1</v>
      </c>
      <c r="K10030" s="2">
        <f t="shared" si="857"/>
        <v>20066000</v>
      </c>
      <c r="L10030" s="2">
        <v>1</v>
      </c>
      <c r="M10030" s="2">
        <f t="shared" si="858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853"/>
        <v>11</v>
      </c>
      <c r="S10030">
        <v>0.18</v>
      </c>
      <c r="T10030">
        <v>2.3E-3</v>
      </c>
      <c r="U10030">
        <f t="shared" si="854"/>
        <v>1.3799999999999999E-3</v>
      </c>
    </row>
    <row r="10031" spans="1:21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852"/>
        <v>5510</v>
      </c>
      <c r="J10031" s="2">
        <v>1</v>
      </c>
      <c r="K10031" s="2">
        <f t="shared" si="857"/>
        <v>20068000</v>
      </c>
      <c r="L10031" s="2">
        <v>1</v>
      </c>
      <c r="M10031" s="2">
        <f t="shared" si="858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853"/>
        <v>11</v>
      </c>
      <c r="S10031">
        <v>0.18</v>
      </c>
      <c r="T10031">
        <v>2.3E-3</v>
      </c>
      <c r="U10031">
        <f t="shared" si="854"/>
        <v>1.3799999999999999E-3</v>
      </c>
    </row>
    <row r="10032" spans="1:21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852"/>
        <v>5510</v>
      </c>
      <c r="J10032" s="2">
        <v>1</v>
      </c>
      <c r="K10032" s="2">
        <f t="shared" si="857"/>
        <v>20070000</v>
      </c>
      <c r="L10032" s="2">
        <v>1</v>
      </c>
      <c r="M10032" s="2">
        <f t="shared" si="858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853"/>
        <v>11</v>
      </c>
      <c r="S10032">
        <v>0.18</v>
      </c>
      <c r="T10032">
        <v>2.3E-3</v>
      </c>
      <c r="U10032">
        <f t="shared" si="854"/>
        <v>1.3799999999999999E-3</v>
      </c>
    </row>
    <row r="10033" spans="1:21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852"/>
        <v>5510</v>
      </c>
      <c r="J10033" s="2">
        <v>1</v>
      </c>
      <c r="K10033" s="2">
        <f t="shared" si="857"/>
        <v>20072000</v>
      </c>
      <c r="L10033" s="2">
        <v>1</v>
      </c>
      <c r="M10033" s="2">
        <f t="shared" si="858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853"/>
        <v>11</v>
      </c>
      <c r="S10033">
        <v>0.18</v>
      </c>
      <c r="T10033">
        <v>2.3E-3</v>
      </c>
      <c r="U10033">
        <f t="shared" si="854"/>
        <v>1.3799999999999999E-3</v>
      </c>
    </row>
    <row r="10034" spans="1:21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852"/>
        <v>5510</v>
      </c>
      <c r="J10034" s="2">
        <v>1</v>
      </c>
      <c r="K10034" s="2">
        <f t="shared" si="857"/>
        <v>20074000</v>
      </c>
      <c r="L10034" s="2">
        <v>1</v>
      </c>
      <c r="M10034" s="2">
        <f t="shared" si="858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853"/>
        <v>11</v>
      </c>
      <c r="S10034">
        <v>0.18</v>
      </c>
      <c r="T10034">
        <v>2.3E-3</v>
      </c>
      <c r="U10034">
        <f t="shared" si="854"/>
        <v>1.3799999999999999E-3</v>
      </c>
    </row>
    <row r="10035" spans="1:21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852"/>
        <v>5510</v>
      </c>
      <c r="J10035" s="2">
        <v>1</v>
      </c>
      <c r="K10035" s="2">
        <f t="shared" si="857"/>
        <v>20076000</v>
      </c>
      <c r="L10035" s="2">
        <v>1</v>
      </c>
      <c r="M10035" s="2">
        <f t="shared" si="858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853"/>
        <v>11</v>
      </c>
      <c r="S10035">
        <v>0.18</v>
      </c>
      <c r="T10035">
        <v>2.3E-3</v>
      </c>
      <c r="U10035">
        <f t="shared" si="854"/>
        <v>1.3799999999999999E-3</v>
      </c>
    </row>
    <row r="10036" spans="1:21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852"/>
        <v>5510</v>
      </c>
      <c r="J10036" s="2">
        <v>1</v>
      </c>
      <c r="K10036" s="2">
        <f t="shared" si="857"/>
        <v>20078000</v>
      </c>
      <c r="L10036" s="2">
        <v>1</v>
      </c>
      <c r="M10036" s="2">
        <f t="shared" si="858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853"/>
        <v>11</v>
      </c>
      <c r="S10036">
        <v>0.18</v>
      </c>
      <c r="T10036">
        <v>2.3E-3</v>
      </c>
      <c r="U10036">
        <f t="shared" si="854"/>
        <v>1.3799999999999999E-3</v>
      </c>
    </row>
    <row r="10037" spans="1:21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852"/>
        <v>5510</v>
      </c>
      <c r="J10037" s="2">
        <v>1</v>
      </c>
      <c r="K10037" s="2">
        <f t="shared" si="857"/>
        <v>20080000</v>
      </c>
      <c r="L10037" s="2">
        <v>1</v>
      </c>
      <c r="M10037" s="2">
        <f t="shared" si="858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853"/>
        <v>11</v>
      </c>
      <c r="S10037">
        <v>0.18</v>
      </c>
      <c r="T10037">
        <v>2.3E-3</v>
      </c>
      <c r="U10037">
        <f t="shared" si="854"/>
        <v>1.3799999999999999E-3</v>
      </c>
    </row>
    <row r="10038" spans="1:21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852"/>
        <v>5510</v>
      </c>
      <c r="J10038" s="2">
        <v>1</v>
      </c>
      <c r="K10038" s="2">
        <f t="shared" si="857"/>
        <v>20082000</v>
      </c>
      <c r="L10038" s="2">
        <v>1</v>
      </c>
      <c r="M10038" s="2">
        <f t="shared" si="858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853"/>
        <v>11</v>
      </c>
      <c r="S10038">
        <v>0.18</v>
      </c>
      <c r="T10038">
        <v>2.3E-3</v>
      </c>
      <c r="U10038">
        <f t="shared" si="854"/>
        <v>1.3799999999999999E-3</v>
      </c>
    </row>
    <row r="10039" spans="1:21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852"/>
        <v>5510</v>
      </c>
      <c r="J10039" s="2">
        <v>1</v>
      </c>
      <c r="K10039" s="2">
        <f t="shared" si="857"/>
        <v>20084000</v>
      </c>
      <c r="L10039" s="2">
        <v>1</v>
      </c>
      <c r="M10039" s="2">
        <f t="shared" si="858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853"/>
        <v>11</v>
      </c>
      <c r="S10039">
        <v>0.18</v>
      </c>
      <c r="T10039">
        <v>2.3E-3</v>
      </c>
      <c r="U10039">
        <f t="shared" si="854"/>
        <v>1.3799999999999999E-3</v>
      </c>
    </row>
    <row r="10040" spans="1:21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852"/>
        <v>5510</v>
      </c>
      <c r="J10040" s="2">
        <v>1</v>
      </c>
      <c r="K10040" s="2">
        <f t="shared" si="857"/>
        <v>20086000</v>
      </c>
      <c r="L10040" s="2">
        <v>1</v>
      </c>
      <c r="M10040" s="2">
        <f t="shared" si="858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853"/>
        <v>11</v>
      </c>
      <c r="S10040">
        <v>0.18</v>
      </c>
      <c r="T10040">
        <v>2.3E-3</v>
      </c>
      <c r="U10040">
        <f t="shared" si="854"/>
        <v>1.3799999999999999E-3</v>
      </c>
    </row>
    <row r="10041" spans="1:21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852"/>
        <v>5510</v>
      </c>
      <c r="J10041" s="2">
        <v>1</v>
      </c>
      <c r="K10041" s="2">
        <f t="shared" si="857"/>
        <v>20088000</v>
      </c>
      <c r="L10041" s="2">
        <v>1</v>
      </c>
      <c r="M10041" s="2">
        <f t="shared" si="858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853"/>
        <v>11</v>
      </c>
      <c r="S10041">
        <v>0.18</v>
      </c>
      <c r="T10041">
        <v>2.3E-3</v>
      </c>
      <c r="U10041">
        <f t="shared" si="854"/>
        <v>1.3799999999999999E-3</v>
      </c>
    </row>
    <row r="10042" spans="1:21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852"/>
        <v>5510</v>
      </c>
      <c r="J10042" s="2">
        <v>1</v>
      </c>
      <c r="K10042" s="2">
        <f t="shared" si="857"/>
        <v>20090000</v>
      </c>
      <c r="L10042" s="2">
        <v>1</v>
      </c>
      <c r="M10042" s="2">
        <f t="shared" si="858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853"/>
        <v>11</v>
      </c>
      <c r="S10042">
        <v>0.18</v>
      </c>
      <c r="T10042">
        <v>2.3E-3</v>
      </c>
      <c r="U10042">
        <f t="shared" si="854"/>
        <v>1.3799999999999999E-3</v>
      </c>
    </row>
    <row r="10043" spans="1:21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852"/>
        <v>5510</v>
      </c>
      <c r="J10043" s="2">
        <v>1</v>
      </c>
      <c r="K10043" s="2">
        <f t="shared" si="857"/>
        <v>20092000</v>
      </c>
      <c r="L10043" s="2">
        <v>1</v>
      </c>
      <c r="M10043" s="2">
        <f t="shared" si="858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853"/>
        <v>11</v>
      </c>
      <c r="S10043">
        <v>0.18</v>
      </c>
      <c r="T10043">
        <v>2.3E-3</v>
      </c>
      <c r="U10043">
        <f t="shared" si="854"/>
        <v>1.3799999999999999E-3</v>
      </c>
    </row>
    <row r="10044" spans="1:21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859">ROUNDDOWN(A10043/50*20+1500,-1)</f>
        <v>5510</v>
      </c>
      <c r="J10044" s="2">
        <v>1</v>
      </c>
      <c r="K10044" s="2">
        <f t="shared" si="857"/>
        <v>20094000</v>
      </c>
      <c r="L10044" s="2">
        <v>1</v>
      </c>
      <c r="M10044" s="2">
        <f t="shared" si="858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853"/>
        <v>11</v>
      </c>
      <c r="S10044">
        <v>0.18</v>
      </c>
      <c r="T10044">
        <v>2.3E-3</v>
      </c>
      <c r="U10044">
        <f t="shared" si="854"/>
        <v>1.3799999999999999E-3</v>
      </c>
    </row>
    <row r="10045" spans="1:21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859"/>
        <v>5510</v>
      </c>
      <c r="J10045" s="2">
        <v>1</v>
      </c>
      <c r="K10045" s="2">
        <f t="shared" si="857"/>
        <v>20096000</v>
      </c>
      <c r="L10045" s="2">
        <v>1</v>
      </c>
      <c r="M10045" s="2">
        <f t="shared" si="858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853"/>
        <v>11</v>
      </c>
      <c r="S10045">
        <v>0.18</v>
      </c>
      <c r="T10045">
        <v>2.3E-3</v>
      </c>
      <c r="U10045">
        <f t="shared" si="854"/>
        <v>1.3799999999999999E-3</v>
      </c>
    </row>
    <row r="10046" spans="1:21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859"/>
        <v>5510</v>
      </c>
      <c r="J10046" s="2">
        <v>1</v>
      </c>
      <c r="K10046" s="2">
        <f t="shared" si="857"/>
        <v>20098000</v>
      </c>
      <c r="L10046" s="2">
        <v>1</v>
      </c>
      <c r="M10046" s="2">
        <f t="shared" si="858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853"/>
        <v>11</v>
      </c>
      <c r="S10046">
        <v>0.18</v>
      </c>
      <c r="T10046">
        <v>2.3E-3</v>
      </c>
      <c r="U10046">
        <f t="shared" si="854"/>
        <v>1.3799999999999999E-3</v>
      </c>
    </row>
    <row r="10047" spans="1:21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859"/>
        <v>5510</v>
      </c>
      <c r="J10047" s="2">
        <v>1</v>
      </c>
      <c r="K10047" s="2">
        <f t="shared" si="857"/>
        <v>20100000</v>
      </c>
      <c r="L10047" s="2">
        <v>1</v>
      </c>
      <c r="M10047" s="2">
        <f t="shared" si="858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853"/>
        <v>11</v>
      </c>
      <c r="S10047">
        <v>0.18</v>
      </c>
      <c r="T10047">
        <v>2.3E-3</v>
      </c>
      <c r="U10047">
        <f t="shared" si="854"/>
        <v>1.3799999999999999E-3</v>
      </c>
    </row>
    <row r="10048" spans="1:21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859"/>
        <v>5510</v>
      </c>
      <c r="J10048" s="2">
        <v>1</v>
      </c>
      <c r="K10048" s="2">
        <f t="shared" si="857"/>
        <v>20102000</v>
      </c>
      <c r="L10048" s="2">
        <v>1</v>
      </c>
      <c r="M10048" s="2">
        <f t="shared" si="858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853"/>
        <v>11</v>
      </c>
      <c r="S10048">
        <v>0.18</v>
      </c>
      <c r="T10048">
        <v>2.3E-3</v>
      </c>
      <c r="U10048">
        <f t="shared" si="854"/>
        <v>1.3799999999999999E-3</v>
      </c>
    </row>
    <row r="10049" spans="1:21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859"/>
        <v>5510</v>
      </c>
      <c r="J10049" s="2">
        <v>1</v>
      </c>
      <c r="K10049" s="2">
        <f t="shared" si="857"/>
        <v>20104000</v>
      </c>
      <c r="L10049" s="2">
        <v>1</v>
      </c>
      <c r="M10049" s="2">
        <f t="shared" si="858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853"/>
        <v>11</v>
      </c>
      <c r="S10049">
        <v>0.18</v>
      </c>
      <c r="T10049">
        <v>2.3E-3</v>
      </c>
      <c r="U10049">
        <f t="shared" si="854"/>
        <v>1.3799999999999999E-3</v>
      </c>
    </row>
    <row r="10050" spans="1:21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859"/>
        <v>5510</v>
      </c>
      <c r="J10050" s="2">
        <v>1</v>
      </c>
      <c r="K10050" s="2">
        <f t="shared" si="857"/>
        <v>20106000</v>
      </c>
      <c r="L10050" s="2">
        <v>1</v>
      </c>
      <c r="M10050" s="2">
        <f t="shared" si="858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853"/>
        <v>11</v>
      </c>
      <c r="S10050">
        <v>0.18</v>
      </c>
      <c r="T10050">
        <v>2.3E-3</v>
      </c>
      <c r="U10050">
        <f t="shared" si="854"/>
        <v>1.3799999999999999E-3</v>
      </c>
    </row>
    <row r="10051" spans="1:21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859"/>
        <v>5510</v>
      </c>
      <c r="J10051" s="2">
        <v>1</v>
      </c>
      <c r="K10051" s="2">
        <f t="shared" si="857"/>
        <v>20108000</v>
      </c>
      <c r="L10051" s="2">
        <v>1</v>
      </c>
      <c r="M10051" s="2">
        <f t="shared" si="858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860">QUOTIENT(A10051,1000)+1</f>
        <v>11</v>
      </c>
      <c r="S10051">
        <v>0.18</v>
      </c>
      <c r="T10051">
        <v>2.3E-3</v>
      </c>
      <c r="U10051">
        <f t="shared" si="854"/>
        <v>1.3799999999999999E-3</v>
      </c>
    </row>
    <row r="10052" spans="1:21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859"/>
        <v>5510</v>
      </c>
      <c r="J10052" s="2">
        <v>1</v>
      </c>
      <c r="K10052" s="2">
        <f t="shared" si="857"/>
        <v>20110000</v>
      </c>
      <c r="L10052" s="2">
        <v>1</v>
      </c>
      <c r="M10052" s="2">
        <f t="shared" si="858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860"/>
        <v>11</v>
      </c>
      <c r="S10052">
        <v>0.18</v>
      </c>
      <c r="T10052">
        <v>2.3E-3</v>
      </c>
      <c r="U10052">
        <f t="shared" ref="U10052:U10115" si="861">T10052*0.6</f>
        <v>1.3799999999999999E-3</v>
      </c>
    </row>
    <row r="10053" spans="1:21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859"/>
        <v>5520</v>
      </c>
      <c r="I10053" s="1"/>
      <c r="J10053" s="1">
        <v>1</v>
      </c>
      <c r="K10053" s="1">
        <f t="shared" si="857"/>
        <v>20112000</v>
      </c>
      <c r="L10053" s="1">
        <v>1</v>
      </c>
      <c r="M10053" s="1">
        <f t="shared" si="858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860"/>
        <v>11</v>
      </c>
      <c r="S10053">
        <v>0.18</v>
      </c>
      <c r="T10053">
        <v>2.3E-3</v>
      </c>
      <c r="U10053">
        <f t="shared" si="861"/>
        <v>1.3799999999999999E-3</v>
      </c>
    </row>
    <row r="10054" spans="1:21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859"/>
        <v>5520</v>
      </c>
      <c r="I10054" s="1"/>
      <c r="J10054" s="1">
        <v>1</v>
      </c>
      <c r="K10054" s="1">
        <f t="shared" si="857"/>
        <v>20114000</v>
      </c>
      <c r="L10054" s="1">
        <v>1</v>
      </c>
      <c r="M10054" s="1">
        <f t="shared" si="858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860"/>
        <v>11</v>
      </c>
      <c r="S10054">
        <v>0.18</v>
      </c>
      <c r="T10054">
        <v>2.3E-3</v>
      </c>
      <c r="U10054">
        <f t="shared" si="861"/>
        <v>1.3799999999999999E-3</v>
      </c>
    </row>
    <row r="10055" spans="1:21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859"/>
        <v>5520</v>
      </c>
      <c r="I10055" s="1"/>
      <c r="J10055" s="1">
        <v>1</v>
      </c>
      <c r="K10055" s="1">
        <f t="shared" si="857"/>
        <v>20116000</v>
      </c>
      <c r="L10055" s="1">
        <v>1</v>
      </c>
      <c r="M10055" s="1">
        <f t="shared" si="858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860"/>
        <v>11</v>
      </c>
      <c r="S10055">
        <v>0.18</v>
      </c>
      <c r="T10055">
        <v>2.3E-3</v>
      </c>
      <c r="U10055">
        <f t="shared" si="861"/>
        <v>1.3799999999999999E-3</v>
      </c>
    </row>
    <row r="10056" spans="1:21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859"/>
        <v>5520</v>
      </c>
      <c r="I10056" s="1"/>
      <c r="J10056" s="1">
        <v>1</v>
      </c>
      <c r="K10056" s="1">
        <f t="shared" si="857"/>
        <v>20118000</v>
      </c>
      <c r="L10056" s="1">
        <v>1</v>
      </c>
      <c r="M10056" s="1">
        <f t="shared" si="858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860"/>
        <v>11</v>
      </c>
      <c r="S10056">
        <v>0.18</v>
      </c>
      <c r="T10056">
        <v>2.3E-3</v>
      </c>
      <c r="U10056">
        <f t="shared" si="861"/>
        <v>1.3799999999999999E-3</v>
      </c>
    </row>
    <row r="10057" spans="1:21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859"/>
        <v>5520</v>
      </c>
      <c r="I10057" s="1"/>
      <c r="J10057" s="1">
        <v>1</v>
      </c>
      <c r="K10057" s="1">
        <f t="shared" si="857"/>
        <v>20120000</v>
      </c>
      <c r="L10057" s="1">
        <v>1</v>
      </c>
      <c r="M10057" s="1">
        <f t="shared" si="858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860"/>
        <v>11</v>
      </c>
      <c r="S10057">
        <v>0.18</v>
      </c>
      <c r="T10057">
        <v>2.3E-3</v>
      </c>
      <c r="U10057">
        <f t="shared" si="861"/>
        <v>1.3799999999999999E-3</v>
      </c>
    </row>
    <row r="10058" spans="1:21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859"/>
        <v>5520</v>
      </c>
      <c r="I10058" s="1"/>
      <c r="J10058" s="1">
        <v>1</v>
      </c>
      <c r="K10058" s="1">
        <f t="shared" si="857"/>
        <v>20122000</v>
      </c>
      <c r="L10058" s="1">
        <v>1</v>
      </c>
      <c r="M10058" s="1">
        <f t="shared" si="858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860"/>
        <v>11</v>
      </c>
      <c r="S10058">
        <v>0.18</v>
      </c>
      <c r="T10058">
        <v>2.3E-3</v>
      </c>
      <c r="U10058">
        <f t="shared" si="861"/>
        <v>1.3799999999999999E-3</v>
      </c>
    </row>
    <row r="10059" spans="1:21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859"/>
        <v>5520</v>
      </c>
      <c r="I10059" s="1"/>
      <c r="J10059" s="1">
        <v>1</v>
      </c>
      <c r="K10059" s="1">
        <f t="shared" si="857"/>
        <v>20124000</v>
      </c>
      <c r="L10059" s="1">
        <v>1</v>
      </c>
      <c r="M10059" s="1">
        <f t="shared" si="858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860"/>
        <v>11</v>
      </c>
      <c r="S10059">
        <v>0.18</v>
      </c>
      <c r="T10059">
        <v>2.3E-3</v>
      </c>
      <c r="U10059">
        <f t="shared" si="861"/>
        <v>1.3799999999999999E-3</v>
      </c>
    </row>
    <row r="10060" spans="1:21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859"/>
        <v>5520</v>
      </c>
      <c r="I10060" s="1"/>
      <c r="J10060" s="1">
        <v>1</v>
      </c>
      <c r="K10060" s="1">
        <f t="shared" si="857"/>
        <v>20126000</v>
      </c>
      <c r="L10060" s="1">
        <v>1</v>
      </c>
      <c r="M10060" s="1">
        <f t="shared" si="858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860"/>
        <v>11</v>
      </c>
      <c r="S10060">
        <v>0.18</v>
      </c>
      <c r="T10060">
        <v>2.3E-3</v>
      </c>
      <c r="U10060">
        <f t="shared" si="861"/>
        <v>1.3799999999999999E-3</v>
      </c>
    </row>
    <row r="10061" spans="1:21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859"/>
        <v>5520</v>
      </c>
      <c r="I10061" s="1"/>
      <c r="J10061" s="1">
        <v>1</v>
      </c>
      <c r="K10061" s="1">
        <f t="shared" si="857"/>
        <v>20128000</v>
      </c>
      <c r="L10061" s="1">
        <v>1</v>
      </c>
      <c r="M10061" s="1">
        <f t="shared" si="858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860"/>
        <v>11</v>
      </c>
      <c r="S10061">
        <v>0.18</v>
      </c>
      <c r="T10061">
        <v>2.3E-3</v>
      </c>
      <c r="U10061">
        <f t="shared" si="861"/>
        <v>1.3799999999999999E-3</v>
      </c>
    </row>
    <row r="10062" spans="1:21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859"/>
        <v>5520</v>
      </c>
      <c r="I10062" s="1"/>
      <c r="J10062" s="1">
        <v>1</v>
      </c>
      <c r="K10062" s="1">
        <f t="shared" si="857"/>
        <v>20130000</v>
      </c>
      <c r="L10062" s="1">
        <v>1</v>
      </c>
      <c r="M10062" s="1">
        <f t="shared" si="858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860"/>
        <v>11</v>
      </c>
      <c r="S10062">
        <v>0.18</v>
      </c>
      <c r="T10062">
        <v>2.3E-3</v>
      </c>
      <c r="U10062">
        <f t="shared" si="861"/>
        <v>1.3799999999999999E-3</v>
      </c>
    </row>
    <row r="10063" spans="1:21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859"/>
        <v>5520</v>
      </c>
      <c r="I10063" s="1"/>
      <c r="J10063" s="1">
        <v>1</v>
      </c>
      <c r="K10063" s="1">
        <f t="shared" si="857"/>
        <v>20132000</v>
      </c>
      <c r="L10063" s="1">
        <v>1</v>
      </c>
      <c r="M10063" s="1">
        <f t="shared" si="858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860"/>
        <v>11</v>
      </c>
      <c r="S10063">
        <v>0.18</v>
      </c>
      <c r="T10063">
        <v>2.3E-3</v>
      </c>
      <c r="U10063">
        <f t="shared" si="861"/>
        <v>1.3799999999999999E-3</v>
      </c>
    </row>
    <row r="10064" spans="1:21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859"/>
        <v>5520</v>
      </c>
      <c r="I10064" s="1"/>
      <c r="J10064" s="1">
        <v>1</v>
      </c>
      <c r="K10064" s="1">
        <f t="shared" si="857"/>
        <v>20134000</v>
      </c>
      <c r="L10064" s="1">
        <v>1</v>
      </c>
      <c r="M10064" s="1">
        <f t="shared" si="858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860"/>
        <v>11</v>
      </c>
      <c r="S10064">
        <v>0.18</v>
      </c>
      <c r="T10064">
        <v>2.3E-3</v>
      </c>
      <c r="U10064">
        <f t="shared" si="861"/>
        <v>1.3799999999999999E-3</v>
      </c>
    </row>
    <row r="10065" spans="1:21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859"/>
        <v>5520</v>
      </c>
      <c r="I10065" s="1"/>
      <c r="J10065" s="1">
        <v>1</v>
      </c>
      <c r="K10065" s="1">
        <f t="shared" si="857"/>
        <v>20136000</v>
      </c>
      <c r="L10065" s="1">
        <v>1</v>
      </c>
      <c r="M10065" s="1">
        <f t="shared" si="858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860"/>
        <v>11</v>
      </c>
      <c r="S10065">
        <v>0.18</v>
      </c>
      <c r="T10065">
        <v>2.3E-3</v>
      </c>
      <c r="U10065">
        <f t="shared" si="861"/>
        <v>1.3799999999999999E-3</v>
      </c>
    </row>
    <row r="10066" spans="1:21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859"/>
        <v>5520</v>
      </c>
      <c r="I10066" s="1"/>
      <c r="J10066" s="1">
        <v>1</v>
      </c>
      <c r="K10066" s="1">
        <f t="shared" si="857"/>
        <v>20138000</v>
      </c>
      <c r="L10066" s="1">
        <v>1</v>
      </c>
      <c r="M10066" s="1">
        <f t="shared" si="858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860"/>
        <v>11</v>
      </c>
      <c r="S10066">
        <v>0.18</v>
      </c>
      <c r="T10066">
        <v>2.3E-3</v>
      </c>
      <c r="U10066">
        <f t="shared" si="861"/>
        <v>1.3799999999999999E-3</v>
      </c>
    </row>
    <row r="10067" spans="1:21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859"/>
        <v>5520</v>
      </c>
      <c r="I10067" s="1"/>
      <c r="J10067" s="1">
        <v>1</v>
      </c>
      <c r="K10067" s="1">
        <f t="shared" ref="K10067:K10130" si="862">10000+A10067*2000</f>
        <v>20140000</v>
      </c>
      <c r="L10067" s="1">
        <v>1</v>
      </c>
      <c r="M10067" s="1">
        <f t="shared" ref="M10067:M10130" si="863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860"/>
        <v>11</v>
      </c>
      <c r="S10067">
        <v>0.18</v>
      </c>
      <c r="T10067">
        <v>2.3E-3</v>
      </c>
      <c r="U10067">
        <f t="shared" si="861"/>
        <v>1.3799999999999999E-3</v>
      </c>
    </row>
    <row r="10068" spans="1:21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859"/>
        <v>5520</v>
      </c>
      <c r="I10068" s="1"/>
      <c r="J10068" s="1">
        <v>1</v>
      </c>
      <c r="K10068" s="1">
        <f t="shared" si="862"/>
        <v>20142000</v>
      </c>
      <c r="L10068" s="1">
        <v>1</v>
      </c>
      <c r="M10068" s="1">
        <f t="shared" si="863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860"/>
        <v>11</v>
      </c>
      <c r="S10068">
        <v>0.18</v>
      </c>
      <c r="T10068">
        <v>2.3E-3</v>
      </c>
      <c r="U10068">
        <f t="shared" si="861"/>
        <v>1.3799999999999999E-3</v>
      </c>
    </row>
    <row r="10069" spans="1:21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859"/>
        <v>5520</v>
      </c>
      <c r="I10069" s="1"/>
      <c r="J10069" s="1">
        <v>1</v>
      </c>
      <c r="K10069" s="1">
        <f t="shared" si="862"/>
        <v>20144000</v>
      </c>
      <c r="L10069" s="1">
        <v>1</v>
      </c>
      <c r="M10069" s="1">
        <f t="shared" si="863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860"/>
        <v>11</v>
      </c>
      <c r="S10069">
        <v>0.18</v>
      </c>
      <c r="T10069">
        <v>2.3E-3</v>
      </c>
      <c r="U10069">
        <f t="shared" si="861"/>
        <v>1.3799999999999999E-3</v>
      </c>
    </row>
    <row r="10070" spans="1:21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859"/>
        <v>5520</v>
      </c>
      <c r="I10070" s="1"/>
      <c r="J10070" s="1">
        <v>1</v>
      </c>
      <c r="K10070" s="1">
        <f t="shared" si="862"/>
        <v>20146000</v>
      </c>
      <c r="L10070" s="1">
        <v>1</v>
      </c>
      <c r="M10070" s="1">
        <f t="shared" si="863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860"/>
        <v>11</v>
      </c>
      <c r="S10070">
        <v>0.18</v>
      </c>
      <c r="T10070">
        <v>2.3E-3</v>
      </c>
      <c r="U10070">
        <f t="shared" si="861"/>
        <v>1.3799999999999999E-3</v>
      </c>
    </row>
    <row r="10071" spans="1:21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859"/>
        <v>5520</v>
      </c>
      <c r="I10071" s="1"/>
      <c r="J10071" s="1">
        <v>1</v>
      </c>
      <c r="K10071" s="1">
        <f t="shared" si="862"/>
        <v>20148000</v>
      </c>
      <c r="L10071" s="1">
        <v>1</v>
      </c>
      <c r="M10071" s="1">
        <f t="shared" si="863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860"/>
        <v>11</v>
      </c>
      <c r="S10071">
        <v>0.18</v>
      </c>
      <c r="T10071">
        <v>2.3E-3</v>
      </c>
      <c r="U10071">
        <f t="shared" si="861"/>
        <v>1.3799999999999999E-3</v>
      </c>
    </row>
    <row r="10072" spans="1:21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859"/>
        <v>5520</v>
      </c>
      <c r="I10072" s="1"/>
      <c r="J10072" s="1">
        <v>1</v>
      </c>
      <c r="K10072" s="1">
        <f t="shared" si="862"/>
        <v>20150000</v>
      </c>
      <c r="L10072" s="1">
        <v>1</v>
      </c>
      <c r="M10072" s="1">
        <f t="shared" si="863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860"/>
        <v>11</v>
      </c>
      <c r="S10072">
        <v>0.18</v>
      </c>
      <c r="T10072">
        <v>2.3E-3</v>
      </c>
      <c r="U10072">
        <f t="shared" si="861"/>
        <v>1.3799999999999999E-3</v>
      </c>
    </row>
    <row r="10073" spans="1:21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859"/>
        <v>5520</v>
      </c>
      <c r="I10073" s="1"/>
      <c r="J10073" s="1">
        <v>1</v>
      </c>
      <c r="K10073" s="1">
        <f t="shared" si="862"/>
        <v>20152000</v>
      </c>
      <c r="L10073" s="1">
        <v>1</v>
      </c>
      <c r="M10073" s="1">
        <f t="shared" si="863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860"/>
        <v>11</v>
      </c>
      <c r="S10073">
        <v>0.18</v>
      </c>
      <c r="T10073">
        <v>2.3E-3</v>
      </c>
      <c r="U10073">
        <f t="shared" si="861"/>
        <v>1.3799999999999999E-3</v>
      </c>
    </row>
    <row r="10074" spans="1:21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859"/>
        <v>5520</v>
      </c>
      <c r="I10074" s="1"/>
      <c r="J10074" s="1">
        <v>1</v>
      </c>
      <c r="K10074" s="1">
        <f t="shared" si="862"/>
        <v>20154000</v>
      </c>
      <c r="L10074" s="1">
        <v>1</v>
      </c>
      <c r="M10074" s="1">
        <f t="shared" si="863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860"/>
        <v>11</v>
      </c>
      <c r="S10074">
        <v>0.18</v>
      </c>
      <c r="T10074">
        <v>2.3E-3</v>
      </c>
      <c r="U10074">
        <f t="shared" si="861"/>
        <v>1.3799999999999999E-3</v>
      </c>
    </row>
    <row r="10075" spans="1:21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859"/>
        <v>5520</v>
      </c>
      <c r="I10075" s="1"/>
      <c r="J10075" s="1">
        <v>1</v>
      </c>
      <c r="K10075" s="1">
        <f t="shared" si="862"/>
        <v>20156000</v>
      </c>
      <c r="L10075" s="1">
        <v>1</v>
      </c>
      <c r="M10075" s="1">
        <f t="shared" si="863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860"/>
        <v>11</v>
      </c>
      <c r="S10075">
        <v>0.18</v>
      </c>
      <c r="T10075">
        <v>2.3E-3</v>
      </c>
      <c r="U10075">
        <f t="shared" si="861"/>
        <v>1.3799999999999999E-3</v>
      </c>
    </row>
    <row r="10076" spans="1:21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859"/>
        <v>5520</v>
      </c>
      <c r="I10076" s="1"/>
      <c r="J10076" s="1">
        <v>1</v>
      </c>
      <c r="K10076" s="1">
        <f t="shared" si="862"/>
        <v>20158000</v>
      </c>
      <c r="L10076" s="1">
        <v>1</v>
      </c>
      <c r="M10076" s="1">
        <f t="shared" si="863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860"/>
        <v>11</v>
      </c>
      <c r="S10076">
        <v>0.18</v>
      </c>
      <c r="T10076">
        <v>2.3E-3</v>
      </c>
      <c r="U10076">
        <f t="shared" si="861"/>
        <v>1.3799999999999999E-3</v>
      </c>
    </row>
    <row r="10077" spans="1:21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859"/>
        <v>5520</v>
      </c>
      <c r="I10077" s="1"/>
      <c r="J10077" s="1">
        <v>1</v>
      </c>
      <c r="K10077" s="1">
        <f t="shared" si="862"/>
        <v>20160000</v>
      </c>
      <c r="L10077" s="1">
        <v>1</v>
      </c>
      <c r="M10077" s="1">
        <f t="shared" si="863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860"/>
        <v>11</v>
      </c>
      <c r="S10077">
        <v>0.18</v>
      </c>
      <c r="T10077">
        <v>2.3E-3</v>
      </c>
      <c r="U10077">
        <f t="shared" si="861"/>
        <v>1.3799999999999999E-3</v>
      </c>
    </row>
    <row r="10078" spans="1:21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859"/>
        <v>5530</v>
      </c>
      <c r="I10078" s="1"/>
      <c r="J10078" s="1">
        <v>1</v>
      </c>
      <c r="K10078" s="1">
        <f t="shared" si="862"/>
        <v>20162000</v>
      </c>
      <c r="L10078" s="1">
        <v>1</v>
      </c>
      <c r="M10078" s="1">
        <f t="shared" si="863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860"/>
        <v>11</v>
      </c>
      <c r="S10078">
        <v>0.18</v>
      </c>
      <c r="T10078">
        <v>2.3E-3</v>
      </c>
      <c r="U10078">
        <f t="shared" si="861"/>
        <v>1.3799999999999999E-3</v>
      </c>
    </row>
    <row r="10079" spans="1:21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859"/>
        <v>5530</v>
      </c>
      <c r="I10079" s="1"/>
      <c r="J10079" s="1">
        <v>1</v>
      </c>
      <c r="K10079" s="1">
        <f t="shared" si="862"/>
        <v>20164000</v>
      </c>
      <c r="L10079" s="1">
        <v>1</v>
      </c>
      <c r="M10079" s="1">
        <f t="shared" si="863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860"/>
        <v>11</v>
      </c>
      <c r="S10079">
        <v>0.18</v>
      </c>
      <c r="T10079">
        <v>2.3E-3</v>
      </c>
      <c r="U10079">
        <f t="shared" si="861"/>
        <v>1.3799999999999999E-3</v>
      </c>
    </row>
    <row r="10080" spans="1:21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859"/>
        <v>5530</v>
      </c>
      <c r="I10080" s="1"/>
      <c r="J10080" s="1">
        <v>1</v>
      </c>
      <c r="K10080" s="1">
        <f t="shared" si="862"/>
        <v>20166000</v>
      </c>
      <c r="L10080" s="1">
        <v>1</v>
      </c>
      <c r="M10080" s="1">
        <f t="shared" si="863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860"/>
        <v>11</v>
      </c>
      <c r="S10080">
        <v>0.18</v>
      </c>
      <c r="T10080">
        <v>2.3E-3</v>
      </c>
      <c r="U10080">
        <f t="shared" si="861"/>
        <v>1.3799999999999999E-3</v>
      </c>
    </row>
    <row r="10081" spans="1:21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859"/>
        <v>5530</v>
      </c>
      <c r="I10081" s="1"/>
      <c r="J10081" s="1">
        <v>1</v>
      </c>
      <c r="K10081" s="1">
        <f t="shared" si="862"/>
        <v>20168000</v>
      </c>
      <c r="L10081" s="1">
        <v>1</v>
      </c>
      <c r="M10081" s="1">
        <f t="shared" si="863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860"/>
        <v>11</v>
      </c>
      <c r="S10081">
        <v>0.18</v>
      </c>
      <c r="T10081">
        <v>2.3E-3</v>
      </c>
      <c r="U10081">
        <f t="shared" si="861"/>
        <v>1.3799999999999999E-3</v>
      </c>
    </row>
    <row r="10082" spans="1:21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859"/>
        <v>5530</v>
      </c>
      <c r="I10082" s="1"/>
      <c r="J10082" s="1">
        <v>1</v>
      </c>
      <c r="K10082" s="1">
        <f t="shared" si="862"/>
        <v>20170000</v>
      </c>
      <c r="L10082" s="1">
        <v>1</v>
      </c>
      <c r="M10082" s="1">
        <f t="shared" si="863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860"/>
        <v>11</v>
      </c>
      <c r="S10082">
        <v>0.18</v>
      </c>
      <c r="T10082">
        <v>2.3E-3</v>
      </c>
      <c r="U10082">
        <f t="shared" si="861"/>
        <v>1.3799999999999999E-3</v>
      </c>
    </row>
    <row r="10083" spans="1:21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859"/>
        <v>5530</v>
      </c>
      <c r="I10083" s="1"/>
      <c r="J10083" s="1">
        <v>1</v>
      </c>
      <c r="K10083" s="1">
        <f t="shared" si="862"/>
        <v>20172000</v>
      </c>
      <c r="L10083" s="1">
        <v>1</v>
      </c>
      <c r="M10083" s="1">
        <f t="shared" si="863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860"/>
        <v>11</v>
      </c>
      <c r="S10083">
        <v>0.18</v>
      </c>
      <c r="T10083">
        <v>2.3E-3</v>
      </c>
      <c r="U10083">
        <f t="shared" si="861"/>
        <v>1.3799999999999999E-3</v>
      </c>
    </row>
    <row r="10084" spans="1:21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859"/>
        <v>5530</v>
      </c>
      <c r="I10084" s="1"/>
      <c r="J10084" s="1">
        <v>1</v>
      </c>
      <c r="K10084" s="1">
        <f t="shared" si="862"/>
        <v>20174000</v>
      </c>
      <c r="L10084" s="1">
        <v>1</v>
      </c>
      <c r="M10084" s="1">
        <f t="shared" si="863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860"/>
        <v>11</v>
      </c>
      <c r="S10084">
        <v>0.18</v>
      </c>
      <c r="T10084">
        <v>2.3E-3</v>
      </c>
      <c r="U10084">
        <f t="shared" si="861"/>
        <v>1.3799999999999999E-3</v>
      </c>
    </row>
    <row r="10085" spans="1:21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859"/>
        <v>5530</v>
      </c>
      <c r="I10085" s="1"/>
      <c r="J10085" s="1">
        <v>1</v>
      </c>
      <c r="K10085" s="1">
        <f t="shared" si="862"/>
        <v>20176000</v>
      </c>
      <c r="L10085" s="1">
        <v>1</v>
      </c>
      <c r="M10085" s="1">
        <f t="shared" si="863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860"/>
        <v>11</v>
      </c>
      <c r="S10085">
        <v>0.18</v>
      </c>
      <c r="T10085">
        <v>2.3E-3</v>
      </c>
      <c r="U10085">
        <f t="shared" si="861"/>
        <v>1.3799999999999999E-3</v>
      </c>
    </row>
    <row r="10086" spans="1:21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859"/>
        <v>5530</v>
      </c>
      <c r="I10086" s="1"/>
      <c r="J10086" s="1">
        <v>1</v>
      </c>
      <c r="K10086" s="1">
        <f t="shared" si="862"/>
        <v>20178000</v>
      </c>
      <c r="L10086" s="1">
        <v>1</v>
      </c>
      <c r="M10086" s="1">
        <f t="shared" si="863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860"/>
        <v>11</v>
      </c>
      <c r="S10086">
        <v>0.18</v>
      </c>
      <c r="T10086">
        <v>2.3E-3</v>
      </c>
      <c r="U10086">
        <f t="shared" si="861"/>
        <v>1.3799999999999999E-3</v>
      </c>
    </row>
    <row r="10087" spans="1:21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859"/>
        <v>5530</v>
      </c>
      <c r="I10087" s="1"/>
      <c r="J10087" s="1">
        <v>1</v>
      </c>
      <c r="K10087" s="1">
        <f t="shared" si="862"/>
        <v>20180000</v>
      </c>
      <c r="L10087" s="1">
        <v>1</v>
      </c>
      <c r="M10087" s="1">
        <f t="shared" si="863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860"/>
        <v>11</v>
      </c>
      <c r="S10087">
        <v>0.18</v>
      </c>
      <c r="T10087">
        <v>2.3E-3</v>
      </c>
      <c r="U10087">
        <f t="shared" si="861"/>
        <v>1.3799999999999999E-3</v>
      </c>
    </row>
    <row r="10088" spans="1:21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859"/>
        <v>5530</v>
      </c>
      <c r="I10088" s="1"/>
      <c r="J10088" s="1">
        <v>1</v>
      </c>
      <c r="K10088" s="1">
        <f t="shared" si="862"/>
        <v>20182000</v>
      </c>
      <c r="L10088" s="1">
        <v>1</v>
      </c>
      <c r="M10088" s="1">
        <f t="shared" si="863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860"/>
        <v>11</v>
      </c>
      <c r="S10088">
        <v>0.18</v>
      </c>
      <c r="T10088">
        <v>2.3E-3</v>
      </c>
      <c r="U10088">
        <f t="shared" si="861"/>
        <v>1.3799999999999999E-3</v>
      </c>
    </row>
    <row r="10089" spans="1:21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859"/>
        <v>5530</v>
      </c>
      <c r="I10089" s="1"/>
      <c r="J10089" s="1">
        <v>1</v>
      </c>
      <c r="K10089" s="1">
        <f t="shared" si="862"/>
        <v>20184000</v>
      </c>
      <c r="L10089" s="1">
        <v>1</v>
      </c>
      <c r="M10089" s="1">
        <f t="shared" si="863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860"/>
        <v>11</v>
      </c>
      <c r="S10089">
        <v>0.18</v>
      </c>
      <c r="T10089">
        <v>2.3E-3</v>
      </c>
      <c r="U10089">
        <f t="shared" si="861"/>
        <v>1.3799999999999999E-3</v>
      </c>
    </row>
    <row r="10090" spans="1:21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859"/>
        <v>5530</v>
      </c>
      <c r="I10090" s="1"/>
      <c r="J10090" s="1">
        <v>1</v>
      </c>
      <c r="K10090" s="1">
        <f t="shared" si="862"/>
        <v>20186000</v>
      </c>
      <c r="L10090" s="1">
        <v>1</v>
      </c>
      <c r="M10090" s="1">
        <f t="shared" si="863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860"/>
        <v>11</v>
      </c>
      <c r="S10090">
        <v>0.18</v>
      </c>
      <c r="T10090">
        <v>2.3E-3</v>
      </c>
      <c r="U10090">
        <f t="shared" si="861"/>
        <v>1.3799999999999999E-3</v>
      </c>
    </row>
    <row r="10091" spans="1:21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859"/>
        <v>5530</v>
      </c>
      <c r="I10091" s="1"/>
      <c r="J10091" s="1">
        <v>1</v>
      </c>
      <c r="K10091" s="1">
        <f t="shared" si="862"/>
        <v>20188000</v>
      </c>
      <c r="L10091" s="1">
        <v>1</v>
      </c>
      <c r="M10091" s="1">
        <f t="shared" si="863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860"/>
        <v>11</v>
      </c>
      <c r="S10091">
        <v>0.18</v>
      </c>
      <c r="T10091">
        <v>2.3E-3</v>
      </c>
      <c r="U10091">
        <f t="shared" si="861"/>
        <v>1.3799999999999999E-3</v>
      </c>
    </row>
    <row r="10092" spans="1:21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859"/>
        <v>5530</v>
      </c>
      <c r="I10092" s="1"/>
      <c r="J10092" s="1">
        <v>1</v>
      </c>
      <c r="K10092" s="1">
        <f t="shared" si="862"/>
        <v>20190000</v>
      </c>
      <c r="L10092" s="1">
        <v>1</v>
      </c>
      <c r="M10092" s="1">
        <f t="shared" si="863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860"/>
        <v>11</v>
      </c>
      <c r="S10092">
        <v>0.18</v>
      </c>
      <c r="T10092">
        <v>2.3E-3</v>
      </c>
      <c r="U10092">
        <f t="shared" si="861"/>
        <v>1.3799999999999999E-3</v>
      </c>
    </row>
    <row r="10093" spans="1:21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859"/>
        <v>5530</v>
      </c>
      <c r="I10093" s="1"/>
      <c r="J10093" s="1">
        <v>1</v>
      </c>
      <c r="K10093" s="1">
        <f t="shared" si="862"/>
        <v>20192000</v>
      </c>
      <c r="L10093" s="1">
        <v>1</v>
      </c>
      <c r="M10093" s="1">
        <f t="shared" si="863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860"/>
        <v>11</v>
      </c>
      <c r="S10093">
        <v>0.18</v>
      </c>
      <c r="T10093">
        <v>2.3E-3</v>
      </c>
      <c r="U10093">
        <f t="shared" si="861"/>
        <v>1.3799999999999999E-3</v>
      </c>
    </row>
    <row r="10094" spans="1:21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859"/>
        <v>5530</v>
      </c>
      <c r="I10094" s="1"/>
      <c r="J10094" s="1">
        <v>1</v>
      </c>
      <c r="K10094" s="1">
        <f t="shared" si="862"/>
        <v>20194000</v>
      </c>
      <c r="L10094" s="1">
        <v>1</v>
      </c>
      <c r="M10094" s="1">
        <f t="shared" si="863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860"/>
        <v>11</v>
      </c>
      <c r="S10094">
        <v>0.18</v>
      </c>
      <c r="T10094">
        <v>2.3E-3</v>
      </c>
      <c r="U10094">
        <f t="shared" si="861"/>
        <v>1.3799999999999999E-3</v>
      </c>
    </row>
    <row r="10095" spans="1:21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859"/>
        <v>5530</v>
      </c>
      <c r="I10095" s="1"/>
      <c r="J10095" s="1">
        <v>1</v>
      </c>
      <c r="K10095" s="1">
        <f t="shared" si="862"/>
        <v>20196000</v>
      </c>
      <c r="L10095" s="1">
        <v>1</v>
      </c>
      <c r="M10095" s="1">
        <f t="shared" si="863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860"/>
        <v>11</v>
      </c>
      <c r="S10095">
        <v>0.18</v>
      </c>
      <c r="T10095">
        <v>2.3E-3</v>
      </c>
      <c r="U10095">
        <f t="shared" si="861"/>
        <v>1.3799999999999999E-3</v>
      </c>
    </row>
    <row r="10096" spans="1:21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859"/>
        <v>5530</v>
      </c>
      <c r="I10096" s="1"/>
      <c r="J10096" s="1">
        <v>1</v>
      </c>
      <c r="K10096" s="1">
        <f t="shared" si="862"/>
        <v>20198000</v>
      </c>
      <c r="L10096" s="1">
        <v>1</v>
      </c>
      <c r="M10096" s="1">
        <f t="shared" si="863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860"/>
        <v>11</v>
      </c>
      <c r="S10096">
        <v>0.18</v>
      </c>
      <c r="T10096">
        <v>2.3E-3</v>
      </c>
      <c r="U10096">
        <f t="shared" si="861"/>
        <v>1.3799999999999999E-3</v>
      </c>
    </row>
    <row r="10097" spans="1:21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859"/>
        <v>5530</v>
      </c>
      <c r="I10097" s="1"/>
      <c r="J10097" s="1">
        <v>1</v>
      </c>
      <c r="K10097" s="1">
        <f t="shared" si="862"/>
        <v>20200000</v>
      </c>
      <c r="L10097" s="1">
        <v>1</v>
      </c>
      <c r="M10097" s="1">
        <f t="shared" si="863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860"/>
        <v>11</v>
      </c>
      <c r="S10097">
        <v>0.18</v>
      </c>
      <c r="T10097">
        <v>2.3E-3</v>
      </c>
      <c r="U10097">
        <f t="shared" si="861"/>
        <v>1.3799999999999999E-3</v>
      </c>
    </row>
    <row r="10098" spans="1:21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859"/>
        <v>5530</v>
      </c>
      <c r="I10098" s="1"/>
      <c r="J10098" s="1">
        <v>1</v>
      </c>
      <c r="K10098" s="1">
        <f t="shared" si="862"/>
        <v>20202000</v>
      </c>
      <c r="L10098" s="1">
        <v>1</v>
      </c>
      <c r="M10098" s="1">
        <f t="shared" si="863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860"/>
        <v>11</v>
      </c>
      <c r="S10098">
        <v>0.18</v>
      </c>
      <c r="T10098">
        <v>2.3E-3</v>
      </c>
      <c r="U10098">
        <f t="shared" si="861"/>
        <v>1.3799999999999999E-3</v>
      </c>
    </row>
    <row r="10099" spans="1:21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859"/>
        <v>5530</v>
      </c>
      <c r="I10099" s="1"/>
      <c r="J10099" s="1">
        <v>1</v>
      </c>
      <c r="K10099" s="1">
        <f t="shared" si="862"/>
        <v>20204000</v>
      </c>
      <c r="L10099" s="1">
        <v>1</v>
      </c>
      <c r="M10099" s="1">
        <f t="shared" si="863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860"/>
        <v>11</v>
      </c>
      <c r="S10099">
        <v>0.18</v>
      </c>
      <c r="T10099">
        <v>2.3E-3</v>
      </c>
      <c r="U10099">
        <f t="shared" si="861"/>
        <v>1.3799999999999999E-3</v>
      </c>
    </row>
    <row r="10100" spans="1:21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859"/>
        <v>5530</v>
      </c>
      <c r="I10100" s="1"/>
      <c r="J10100" s="1">
        <v>1</v>
      </c>
      <c r="K10100" s="1">
        <f t="shared" si="862"/>
        <v>20206000</v>
      </c>
      <c r="L10100" s="1">
        <v>1</v>
      </c>
      <c r="M10100" s="1">
        <f t="shared" si="863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860"/>
        <v>11</v>
      </c>
      <c r="S10100">
        <v>0.18</v>
      </c>
      <c r="T10100">
        <v>2.3E-3</v>
      </c>
      <c r="U10100">
        <f t="shared" si="861"/>
        <v>1.3799999999999999E-3</v>
      </c>
    </row>
    <row r="10101" spans="1:21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859"/>
        <v>5530</v>
      </c>
      <c r="I10101" s="1"/>
      <c r="J10101" s="1">
        <v>1</v>
      </c>
      <c r="K10101" s="1">
        <f t="shared" si="862"/>
        <v>20208000</v>
      </c>
      <c r="L10101" s="1">
        <v>1</v>
      </c>
      <c r="M10101" s="1">
        <f t="shared" si="863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860"/>
        <v>11</v>
      </c>
      <c r="S10101">
        <v>0.18</v>
      </c>
      <c r="T10101">
        <v>2.3E-3</v>
      </c>
      <c r="U10101">
        <f t="shared" si="861"/>
        <v>1.3799999999999999E-3</v>
      </c>
    </row>
    <row r="10102" spans="1:21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859"/>
        <v>5530</v>
      </c>
      <c r="I10102" s="1"/>
      <c r="J10102" s="1">
        <v>1</v>
      </c>
      <c r="K10102" s="1">
        <f t="shared" si="862"/>
        <v>20210000</v>
      </c>
      <c r="L10102" s="1">
        <v>1</v>
      </c>
      <c r="M10102" s="1">
        <f t="shared" si="863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860"/>
        <v>11</v>
      </c>
      <c r="S10102">
        <v>0.18</v>
      </c>
      <c r="T10102">
        <v>2.3E-3</v>
      </c>
      <c r="U10102">
        <f t="shared" si="861"/>
        <v>1.3799999999999999E-3</v>
      </c>
    </row>
    <row r="10103" spans="1:21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859"/>
        <v>5540</v>
      </c>
      <c r="J10103" s="2">
        <v>1</v>
      </c>
      <c r="K10103" s="2">
        <f t="shared" si="862"/>
        <v>20212000</v>
      </c>
      <c r="L10103" s="2">
        <v>1</v>
      </c>
      <c r="M10103" s="2">
        <f t="shared" si="863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860"/>
        <v>11</v>
      </c>
      <c r="S10103">
        <v>0.18</v>
      </c>
      <c r="T10103">
        <v>2.3E-3</v>
      </c>
      <c r="U10103">
        <f t="shared" si="861"/>
        <v>1.3799999999999999E-3</v>
      </c>
    </row>
    <row r="10104" spans="1:21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859"/>
        <v>5540</v>
      </c>
      <c r="J10104" s="2">
        <v>1</v>
      </c>
      <c r="K10104" s="2">
        <f t="shared" si="862"/>
        <v>20214000</v>
      </c>
      <c r="L10104" s="2">
        <v>1</v>
      </c>
      <c r="M10104" s="2">
        <f t="shared" si="863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860"/>
        <v>11</v>
      </c>
      <c r="S10104">
        <v>0.18</v>
      </c>
      <c r="T10104">
        <v>2.3E-3</v>
      </c>
      <c r="U10104">
        <f t="shared" si="861"/>
        <v>1.3799999999999999E-3</v>
      </c>
    </row>
    <row r="10105" spans="1:21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859"/>
        <v>5540</v>
      </c>
      <c r="J10105" s="2">
        <v>1</v>
      </c>
      <c r="K10105" s="2">
        <f t="shared" si="862"/>
        <v>20216000</v>
      </c>
      <c r="L10105" s="2">
        <v>1</v>
      </c>
      <c r="M10105" s="2">
        <f t="shared" si="863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860"/>
        <v>11</v>
      </c>
      <c r="S10105">
        <v>0.18</v>
      </c>
      <c r="T10105">
        <v>2.3E-3</v>
      </c>
      <c r="U10105">
        <f t="shared" si="861"/>
        <v>1.3799999999999999E-3</v>
      </c>
    </row>
    <row r="10106" spans="1:21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859"/>
        <v>5540</v>
      </c>
      <c r="J10106" s="2">
        <v>1</v>
      </c>
      <c r="K10106" s="2">
        <f t="shared" si="862"/>
        <v>20218000</v>
      </c>
      <c r="L10106" s="2">
        <v>1</v>
      </c>
      <c r="M10106" s="2">
        <f t="shared" si="863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860"/>
        <v>11</v>
      </c>
      <c r="S10106">
        <v>0.18</v>
      </c>
      <c r="T10106">
        <v>2.3E-3</v>
      </c>
      <c r="U10106">
        <f t="shared" si="861"/>
        <v>1.3799999999999999E-3</v>
      </c>
    </row>
    <row r="10107" spans="1:21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859"/>
        <v>5540</v>
      </c>
      <c r="J10107" s="2">
        <v>1</v>
      </c>
      <c r="K10107" s="2">
        <f t="shared" si="862"/>
        <v>20220000</v>
      </c>
      <c r="L10107" s="2">
        <v>1</v>
      </c>
      <c r="M10107" s="2">
        <f t="shared" si="863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860"/>
        <v>11</v>
      </c>
      <c r="S10107">
        <v>0.18</v>
      </c>
      <c r="T10107">
        <v>2.3E-3</v>
      </c>
      <c r="U10107">
        <f t="shared" si="861"/>
        <v>1.3799999999999999E-3</v>
      </c>
    </row>
    <row r="10108" spans="1:21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864">ROUNDDOWN(A10107/50*20+1500,-1)</f>
        <v>5540</v>
      </c>
      <c r="J10108" s="2">
        <v>1</v>
      </c>
      <c r="K10108" s="2">
        <f t="shared" si="862"/>
        <v>20222000</v>
      </c>
      <c r="L10108" s="2">
        <v>1</v>
      </c>
      <c r="M10108" s="2">
        <f t="shared" si="863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860"/>
        <v>11</v>
      </c>
      <c r="S10108">
        <v>0.18</v>
      </c>
      <c r="T10108">
        <v>2.3E-3</v>
      </c>
      <c r="U10108">
        <f t="shared" si="861"/>
        <v>1.3799999999999999E-3</v>
      </c>
    </row>
    <row r="10109" spans="1:21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864"/>
        <v>5540</v>
      </c>
      <c r="J10109" s="2">
        <v>1</v>
      </c>
      <c r="K10109" s="2">
        <f t="shared" si="862"/>
        <v>20224000</v>
      </c>
      <c r="L10109" s="2">
        <v>1</v>
      </c>
      <c r="M10109" s="2">
        <f t="shared" si="863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860"/>
        <v>11</v>
      </c>
      <c r="S10109">
        <v>0.18</v>
      </c>
      <c r="T10109">
        <v>2.3E-3</v>
      </c>
      <c r="U10109">
        <f t="shared" si="861"/>
        <v>1.3799999999999999E-3</v>
      </c>
    </row>
    <row r="10110" spans="1:21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864"/>
        <v>5540</v>
      </c>
      <c r="J10110" s="2">
        <v>1</v>
      </c>
      <c r="K10110" s="2">
        <f t="shared" si="862"/>
        <v>20226000</v>
      </c>
      <c r="L10110" s="2">
        <v>1</v>
      </c>
      <c r="M10110" s="2">
        <f t="shared" si="863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860"/>
        <v>11</v>
      </c>
      <c r="S10110">
        <v>0.18</v>
      </c>
      <c r="T10110">
        <v>2.3E-3</v>
      </c>
      <c r="U10110">
        <f t="shared" si="861"/>
        <v>1.3799999999999999E-3</v>
      </c>
    </row>
    <row r="10111" spans="1:21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864"/>
        <v>5540</v>
      </c>
      <c r="J10111" s="2">
        <v>1</v>
      </c>
      <c r="K10111" s="2">
        <f t="shared" si="862"/>
        <v>20228000</v>
      </c>
      <c r="L10111" s="2">
        <v>1</v>
      </c>
      <c r="M10111" s="2">
        <f t="shared" si="863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860"/>
        <v>11</v>
      </c>
      <c r="S10111">
        <v>0.18</v>
      </c>
      <c r="T10111">
        <v>2.3E-3</v>
      </c>
      <c r="U10111">
        <f t="shared" si="861"/>
        <v>1.3799999999999999E-3</v>
      </c>
    </row>
    <row r="10112" spans="1:21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864"/>
        <v>5540</v>
      </c>
      <c r="J10112" s="2">
        <v>1</v>
      </c>
      <c r="K10112" s="2">
        <f t="shared" si="862"/>
        <v>20230000</v>
      </c>
      <c r="L10112" s="2">
        <v>1</v>
      </c>
      <c r="M10112" s="2">
        <f t="shared" si="863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860"/>
        <v>11</v>
      </c>
      <c r="S10112">
        <v>0.18</v>
      </c>
      <c r="T10112">
        <v>2.3E-3</v>
      </c>
      <c r="U10112">
        <f t="shared" si="861"/>
        <v>1.3799999999999999E-3</v>
      </c>
    </row>
    <row r="10113" spans="1:21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864"/>
        <v>5540</v>
      </c>
      <c r="J10113" s="2">
        <v>1</v>
      </c>
      <c r="K10113" s="2">
        <f t="shared" si="862"/>
        <v>20232000</v>
      </c>
      <c r="L10113" s="2">
        <v>1</v>
      </c>
      <c r="M10113" s="2">
        <f t="shared" si="863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860"/>
        <v>11</v>
      </c>
      <c r="S10113">
        <v>0.18</v>
      </c>
      <c r="T10113">
        <v>2.3E-3</v>
      </c>
      <c r="U10113">
        <f t="shared" si="861"/>
        <v>1.3799999999999999E-3</v>
      </c>
    </row>
    <row r="10114" spans="1:21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864"/>
        <v>5540</v>
      </c>
      <c r="J10114" s="2">
        <v>1</v>
      </c>
      <c r="K10114" s="2">
        <f t="shared" si="862"/>
        <v>20234000</v>
      </c>
      <c r="L10114" s="2">
        <v>1</v>
      </c>
      <c r="M10114" s="2">
        <f t="shared" si="863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860"/>
        <v>11</v>
      </c>
      <c r="S10114">
        <v>0.18</v>
      </c>
      <c r="T10114">
        <v>2.3E-3</v>
      </c>
      <c r="U10114">
        <f t="shared" si="861"/>
        <v>1.3799999999999999E-3</v>
      </c>
    </row>
    <row r="10115" spans="1:21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864"/>
        <v>5540</v>
      </c>
      <c r="J10115" s="2">
        <v>1</v>
      </c>
      <c r="K10115" s="2">
        <f t="shared" si="862"/>
        <v>20236000</v>
      </c>
      <c r="L10115" s="2">
        <v>1</v>
      </c>
      <c r="M10115" s="2">
        <f t="shared" si="863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865">QUOTIENT(A10115,1000)+1</f>
        <v>11</v>
      </c>
      <c r="S10115">
        <v>0.18</v>
      </c>
      <c r="T10115">
        <v>2.3E-3</v>
      </c>
      <c r="U10115">
        <f t="shared" si="861"/>
        <v>1.3799999999999999E-3</v>
      </c>
    </row>
    <row r="10116" spans="1:21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864"/>
        <v>5540</v>
      </c>
      <c r="J10116" s="2">
        <v>1</v>
      </c>
      <c r="K10116" s="2">
        <f t="shared" si="862"/>
        <v>20238000</v>
      </c>
      <c r="L10116" s="2">
        <v>1</v>
      </c>
      <c r="M10116" s="2">
        <f t="shared" si="863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865"/>
        <v>11</v>
      </c>
      <c r="S10116">
        <v>0.18</v>
      </c>
      <c r="T10116">
        <v>2.3E-3</v>
      </c>
      <c r="U10116">
        <f t="shared" ref="U10116:U10179" si="866">T10116*0.6</f>
        <v>1.3799999999999999E-3</v>
      </c>
    </row>
    <row r="10117" spans="1:21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864"/>
        <v>5540</v>
      </c>
      <c r="J10117" s="2">
        <v>1</v>
      </c>
      <c r="K10117" s="2">
        <f t="shared" si="862"/>
        <v>20240000</v>
      </c>
      <c r="L10117" s="2">
        <v>1</v>
      </c>
      <c r="M10117" s="2">
        <f t="shared" si="863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865"/>
        <v>11</v>
      </c>
      <c r="S10117">
        <v>0.18</v>
      </c>
      <c r="T10117">
        <v>2.3E-3</v>
      </c>
      <c r="U10117">
        <f t="shared" si="866"/>
        <v>1.3799999999999999E-3</v>
      </c>
    </row>
    <row r="10118" spans="1:21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864"/>
        <v>5540</v>
      </c>
      <c r="J10118" s="2">
        <v>1</v>
      </c>
      <c r="K10118" s="2">
        <f t="shared" si="862"/>
        <v>20242000</v>
      </c>
      <c r="L10118" s="2">
        <v>1</v>
      </c>
      <c r="M10118" s="2">
        <f t="shared" si="863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865"/>
        <v>11</v>
      </c>
      <c r="S10118">
        <v>0.18</v>
      </c>
      <c r="T10118">
        <v>2.3E-3</v>
      </c>
      <c r="U10118">
        <f t="shared" si="866"/>
        <v>1.3799999999999999E-3</v>
      </c>
    </row>
    <row r="10119" spans="1:21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864"/>
        <v>5540</v>
      </c>
      <c r="J10119" s="2">
        <v>1</v>
      </c>
      <c r="K10119" s="2">
        <f t="shared" si="862"/>
        <v>20244000</v>
      </c>
      <c r="L10119" s="2">
        <v>1</v>
      </c>
      <c r="M10119" s="2">
        <f t="shared" si="863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865"/>
        <v>11</v>
      </c>
      <c r="S10119">
        <v>0.18</v>
      </c>
      <c r="T10119">
        <v>2.3E-3</v>
      </c>
      <c r="U10119">
        <f t="shared" si="866"/>
        <v>1.3799999999999999E-3</v>
      </c>
    </row>
    <row r="10120" spans="1:21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864"/>
        <v>5540</v>
      </c>
      <c r="J10120" s="2">
        <v>1</v>
      </c>
      <c r="K10120" s="2">
        <f t="shared" si="862"/>
        <v>20246000</v>
      </c>
      <c r="L10120" s="2">
        <v>1</v>
      </c>
      <c r="M10120" s="2">
        <f t="shared" si="863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865"/>
        <v>11</v>
      </c>
      <c r="S10120">
        <v>0.18</v>
      </c>
      <c r="T10120">
        <v>2.3E-3</v>
      </c>
      <c r="U10120">
        <f t="shared" si="866"/>
        <v>1.3799999999999999E-3</v>
      </c>
    </row>
    <row r="10121" spans="1:21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864"/>
        <v>5540</v>
      </c>
      <c r="J10121" s="2">
        <v>1</v>
      </c>
      <c r="K10121" s="2">
        <f t="shared" si="862"/>
        <v>20248000</v>
      </c>
      <c r="L10121" s="2">
        <v>1</v>
      </c>
      <c r="M10121" s="2">
        <f t="shared" si="863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865"/>
        <v>11</v>
      </c>
      <c r="S10121">
        <v>0.18</v>
      </c>
      <c r="T10121">
        <v>2.3E-3</v>
      </c>
      <c r="U10121">
        <f t="shared" si="866"/>
        <v>1.3799999999999999E-3</v>
      </c>
    </row>
    <row r="10122" spans="1:21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864"/>
        <v>5540</v>
      </c>
      <c r="J10122" s="2">
        <v>1</v>
      </c>
      <c r="K10122" s="2">
        <f t="shared" si="862"/>
        <v>20250000</v>
      </c>
      <c r="L10122" s="2">
        <v>1</v>
      </c>
      <c r="M10122" s="2">
        <f t="shared" si="863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865"/>
        <v>11</v>
      </c>
      <c r="S10122">
        <v>0.18</v>
      </c>
      <c r="T10122">
        <v>2.3E-3</v>
      </c>
      <c r="U10122">
        <f t="shared" si="866"/>
        <v>1.3799999999999999E-3</v>
      </c>
    </row>
    <row r="10123" spans="1:21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864"/>
        <v>5540</v>
      </c>
      <c r="J10123" s="2">
        <v>1</v>
      </c>
      <c r="K10123" s="2">
        <f t="shared" si="862"/>
        <v>20252000</v>
      </c>
      <c r="L10123" s="2">
        <v>1</v>
      </c>
      <c r="M10123" s="2">
        <f t="shared" si="863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865"/>
        <v>11</v>
      </c>
      <c r="S10123">
        <v>0.18</v>
      </c>
      <c r="T10123">
        <v>2.3E-3</v>
      </c>
      <c r="U10123">
        <f t="shared" si="866"/>
        <v>1.3799999999999999E-3</v>
      </c>
    </row>
    <row r="10124" spans="1:21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864"/>
        <v>5540</v>
      </c>
      <c r="J10124" s="2">
        <v>1</v>
      </c>
      <c r="K10124" s="2">
        <f t="shared" si="862"/>
        <v>20254000</v>
      </c>
      <c r="L10124" s="2">
        <v>1</v>
      </c>
      <c r="M10124" s="2">
        <f t="shared" si="863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865"/>
        <v>11</v>
      </c>
      <c r="S10124">
        <v>0.18</v>
      </c>
      <c r="T10124">
        <v>2.3E-3</v>
      </c>
      <c r="U10124">
        <f t="shared" si="866"/>
        <v>1.3799999999999999E-3</v>
      </c>
    </row>
    <row r="10125" spans="1:21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864"/>
        <v>5540</v>
      </c>
      <c r="J10125" s="2">
        <v>1</v>
      </c>
      <c r="K10125" s="2">
        <f t="shared" si="862"/>
        <v>20256000</v>
      </c>
      <c r="L10125" s="2">
        <v>1</v>
      </c>
      <c r="M10125" s="2">
        <f t="shared" si="863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865"/>
        <v>11</v>
      </c>
      <c r="S10125">
        <v>0.18</v>
      </c>
      <c r="T10125">
        <v>2.3E-3</v>
      </c>
      <c r="U10125">
        <f t="shared" si="866"/>
        <v>1.3799999999999999E-3</v>
      </c>
    </row>
    <row r="10126" spans="1:21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864"/>
        <v>5540</v>
      </c>
      <c r="J10126" s="2">
        <v>1</v>
      </c>
      <c r="K10126" s="2">
        <f t="shared" si="862"/>
        <v>20258000</v>
      </c>
      <c r="L10126" s="2">
        <v>1</v>
      </c>
      <c r="M10126" s="2">
        <f t="shared" si="863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865"/>
        <v>11</v>
      </c>
      <c r="S10126">
        <v>0.18</v>
      </c>
      <c r="T10126">
        <v>2.3E-3</v>
      </c>
      <c r="U10126">
        <f t="shared" si="866"/>
        <v>1.3799999999999999E-3</v>
      </c>
    </row>
    <row r="10127" spans="1:21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864"/>
        <v>5540</v>
      </c>
      <c r="J10127" s="2">
        <v>1</v>
      </c>
      <c r="K10127" s="2">
        <f t="shared" si="862"/>
        <v>20260000</v>
      </c>
      <c r="L10127" s="2">
        <v>1</v>
      </c>
      <c r="M10127" s="2">
        <f t="shared" si="863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865"/>
        <v>11</v>
      </c>
      <c r="S10127">
        <v>0.18</v>
      </c>
      <c r="T10127">
        <v>2.3E-3</v>
      </c>
      <c r="U10127">
        <f t="shared" si="866"/>
        <v>1.3799999999999999E-3</v>
      </c>
    </row>
    <row r="10128" spans="1:21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864"/>
        <v>5550</v>
      </c>
      <c r="J10128" s="2">
        <v>1</v>
      </c>
      <c r="K10128" s="2">
        <f t="shared" si="862"/>
        <v>20262000</v>
      </c>
      <c r="L10128" s="2">
        <v>1</v>
      </c>
      <c r="M10128" s="2">
        <f t="shared" si="863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865"/>
        <v>11</v>
      </c>
      <c r="S10128">
        <v>0.18</v>
      </c>
      <c r="T10128">
        <v>2.3E-3</v>
      </c>
      <c r="U10128">
        <f t="shared" si="866"/>
        <v>1.3799999999999999E-3</v>
      </c>
    </row>
    <row r="10129" spans="1:21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864"/>
        <v>5550</v>
      </c>
      <c r="J10129" s="2">
        <v>1</v>
      </c>
      <c r="K10129" s="2">
        <f t="shared" si="862"/>
        <v>20264000</v>
      </c>
      <c r="L10129" s="2">
        <v>1</v>
      </c>
      <c r="M10129" s="2">
        <f t="shared" si="863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865"/>
        <v>11</v>
      </c>
      <c r="S10129">
        <v>0.18</v>
      </c>
      <c r="T10129">
        <v>2.3E-3</v>
      </c>
      <c r="U10129">
        <f t="shared" si="866"/>
        <v>1.3799999999999999E-3</v>
      </c>
    </row>
    <row r="10130" spans="1:21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864"/>
        <v>5550</v>
      </c>
      <c r="J10130" s="2">
        <v>1</v>
      </c>
      <c r="K10130" s="2">
        <f t="shared" si="862"/>
        <v>20266000</v>
      </c>
      <c r="L10130" s="2">
        <v>1</v>
      </c>
      <c r="M10130" s="2">
        <f t="shared" si="863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865"/>
        <v>11</v>
      </c>
      <c r="S10130">
        <v>0.18</v>
      </c>
      <c r="T10130">
        <v>2.3E-3</v>
      </c>
      <c r="U10130">
        <f t="shared" si="866"/>
        <v>1.3799999999999999E-3</v>
      </c>
    </row>
    <row r="10131" spans="1:21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864"/>
        <v>5550</v>
      </c>
      <c r="J10131" s="2">
        <v>1</v>
      </c>
      <c r="K10131" s="2">
        <f t="shared" ref="K10131:K10194" si="867">10000+A10131*2000</f>
        <v>20268000</v>
      </c>
      <c r="L10131" s="2">
        <v>1</v>
      </c>
      <c r="M10131" s="2">
        <f t="shared" ref="M10131:M10194" si="868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865"/>
        <v>11</v>
      </c>
      <c r="S10131">
        <v>0.18</v>
      </c>
      <c r="T10131">
        <v>2.3E-3</v>
      </c>
      <c r="U10131">
        <f t="shared" si="866"/>
        <v>1.3799999999999999E-3</v>
      </c>
    </row>
    <row r="10132" spans="1:21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864"/>
        <v>5550</v>
      </c>
      <c r="J10132" s="2">
        <v>1</v>
      </c>
      <c r="K10132" s="2">
        <f t="shared" si="867"/>
        <v>20270000</v>
      </c>
      <c r="L10132" s="2">
        <v>1</v>
      </c>
      <c r="M10132" s="2">
        <f t="shared" si="868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865"/>
        <v>11</v>
      </c>
      <c r="S10132">
        <v>0.18</v>
      </c>
      <c r="T10132">
        <v>2.3E-3</v>
      </c>
      <c r="U10132">
        <f t="shared" si="866"/>
        <v>1.3799999999999999E-3</v>
      </c>
    </row>
    <row r="10133" spans="1:21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864"/>
        <v>5550</v>
      </c>
      <c r="J10133" s="2">
        <v>1</v>
      </c>
      <c r="K10133" s="2">
        <f t="shared" si="867"/>
        <v>20272000</v>
      </c>
      <c r="L10133" s="2">
        <v>1</v>
      </c>
      <c r="M10133" s="2">
        <f t="shared" si="868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865"/>
        <v>11</v>
      </c>
      <c r="S10133">
        <v>0.18</v>
      </c>
      <c r="T10133">
        <v>2.3E-3</v>
      </c>
      <c r="U10133">
        <f t="shared" si="866"/>
        <v>1.3799999999999999E-3</v>
      </c>
    </row>
    <row r="10134" spans="1:21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864"/>
        <v>5550</v>
      </c>
      <c r="J10134" s="2">
        <v>1</v>
      </c>
      <c r="K10134" s="2">
        <f t="shared" si="867"/>
        <v>20274000</v>
      </c>
      <c r="L10134" s="2">
        <v>1</v>
      </c>
      <c r="M10134" s="2">
        <f t="shared" si="868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865"/>
        <v>11</v>
      </c>
      <c r="S10134">
        <v>0.18</v>
      </c>
      <c r="T10134">
        <v>2.3E-3</v>
      </c>
      <c r="U10134">
        <f t="shared" si="866"/>
        <v>1.3799999999999999E-3</v>
      </c>
    </row>
    <row r="10135" spans="1:21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864"/>
        <v>5550</v>
      </c>
      <c r="J10135" s="2">
        <v>1</v>
      </c>
      <c r="K10135" s="2">
        <f t="shared" si="867"/>
        <v>20276000</v>
      </c>
      <c r="L10135" s="2">
        <v>1</v>
      </c>
      <c r="M10135" s="2">
        <f t="shared" si="868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865"/>
        <v>11</v>
      </c>
      <c r="S10135">
        <v>0.18</v>
      </c>
      <c r="T10135">
        <v>2.3E-3</v>
      </c>
      <c r="U10135">
        <f t="shared" si="866"/>
        <v>1.3799999999999999E-3</v>
      </c>
    </row>
    <row r="10136" spans="1:21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864"/>
        <v>5550</v>
      </c>
      <c r="J10136" s="2">
        <v>1</v>
      </c>
      <c r="K10136" s="2">
        <f t="shared" si="867"/>
        <v>20278000</v>
      </c>
      <c r="L10136" s="2">
        <v>1</v>
      </c>
      <c r="M10136" s="2">
        <f t="shared" si="868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865"/>
        <v>11</v>
      </c>
      <c r="S10136">
        <v>0.18</v>
      </c>
      <c r="T10136">
        <v>2.3E-3</v>
      </c>
      <c r="U10136">
        <f t="shared" si="866"/>
        <v>1.3799999999999999E-3</v>
      </c>
    </row>
    <row r="10137" spans="1:21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864"/>
        <v>5550</v>
      </c>
      <c r="J10137" s="2">
        <v>1</v>
      </c>
      <c r="K10137" s="2">
        <f t="shared" si="867"/>
        <v>20280000</v>
      </c>
      <c r="L10137" s="2">
        <v>1</v>
      </c>
      <c r="M10137" s="2">
        <f t="shared" si="868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865"/>
        <v>11</v>
      </c>
      <c r="S10137">
        <v>0.18</v>
      </c>
      <c r="T10137">
        <v>2.3E-3</v>
      </c>
      <c r="U10137">
        <f t="shared" si="866"/>
        <v>1.3799999999999999E-3</v>
      </c>
    </row>
    <row r="10138" spans="1:21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864"/>
        <v>5550</v>
      </c>
      <c r="J10138" s="2">
        <v>1</v>
      </c>
      <c r="K10138" s="2">
        <f t="shared" si="867"/>
        <v>20282000</v>
      </c>
      <c r="L10138" s="2">
        <v>1</v>
      </c>
      <c r="M10138" s="2">
        <f t="shared" si="868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865"/>
        <v>11</v>
      </c>
      <c r="S10138">
        <v>0.18</v>
      </c>
      <c r="T10138">
        <v>2.3E-3</v>
      </c>
      <c r="U10138">
        <f t="shared" si="866"/>
        <v>1.3799999999999999E-3</v>
      </c>
    </row>
    <row r="10139" spans="1:21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864"/>
        <v>5550</v>
      </c>
      <c r="J10139" s="2">
        <v>1</v>
      </c>
      <c r="K10139" s="2">
        <f t="shared" si="867"/>
        <v>20284000</v>
      </c>
      <c r="L10139" s="2">
        <v>1</v>
      </c>
      <c r="M10139" s="2">
        <f t="shared" si="868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865"/>
        <v>11</v>
      </c>
      <c r="S10139">
        <v>0.18</v>
      </c>
      <c r="T10139">
        <v>2.3E-3</v>
      </c>
      <c r="U10139">
        <f t="shared" si="866"/>
        <v>1.3799999999999999E-3</v>
      </c>
    </row>
    <row r="10140" spans="1:21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864"/>
        <v>5550</v>
      </c>
      <c r="J10140" s="2">
        <v>1</v>
      </c>
      <c r="K10140" s="2">
        <f t="shared" si="867"/>
        <v>20286000</v>
      </c>
      <c r="L10140" s="2">
        <v>1</v>
      </c>
      <c r="M10140" s="2">
        <f t="shared" si="868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865"/>
        <v>11</v>
      </c>
      <c r="S10140">
        <v>0.18</v>
      </c>
      <c r="T10140">
        <v>2.3E-3</v>
      </c>
      <c r="U10140">
        <f t="shared" si="866"/>
        <v>1.3799999999999999E-3</v>
      </c>
    </row>
    <row r="10141" spans="1:21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864"/>
        <v>5550</v>
      </c>
      <c r="J10141" s="2">
        <v>1</v>
      </c>
      <c r="K10141" s="2">
        <f t="shared" si="867"/>
        <v>20288000</v>
      </c>
      <c r="L10141" s="2">
        <v>1</v>
      </c>
      <c r="M10141" s="2">
        <f t="shared" si="868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865"/>
        <v>11</v>
      </c>
      <c r="S10141">
        <v>0.18</v>
      </c>
      <c r="T10141">
        <v>2.3E-3</v>
      </c>
      <c r="U10141">
        <f t="shared" si="866"/>
        <v>1.3799999999999999E-3</v>
      </c>
    </row>
    <row r="10142" spans="1:21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864"/>
        <v>5550</v>
      </c>
      <c r="J10142" s="2">
        <v>1</v>
      </c>
      <c r="K10142" s="2">
        <f t="shared" si="867"/>
        <v>20290000</v>
      </c>
      <c r="L10142" s="2">
        <v>1</v>
      </c>
      <c r="M10142" s="2">
        <f t="shared" si="868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865"/>
        <v>11</v>
      </c>
      <c r="S10142">
        <v>0.18</v>
      </c>
      <c r="T10142">
        <v>2.3E-3</v>
      </c>
      <c r="U10142">
        <f t="shared" si="866"/>
        <v>1.3799999999999999E-3</v>
      </c>
    </row>
    <row r="10143" spans="1:21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864"/>
        <v>5550</v>
      </c>
      <c r="J10143" s="2">
        <v>1</v>
      </c>
      <c r="K10143" s="2">
        <f t="shared" si="867"/>
        <v>20292000</v>
      </c>
      <c r="L10143" s="2">
        <v>1</v>
      </c>
      <c r="M10143" s="2">
        <f t="shared" si="868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865"/>
        <v>11</v>
      </c>
      <c r="S10143">
        <v>0.18</v>
      </c>
      <c r="T10143">
        <v>2.3E-3</v>
      </c>
      <c r="U10143">
        <f t="shared" si="866"/>
        <v>1.3799999999999999E-3</v>
      </c>
    </row>
    <row r="10144" spans="1:21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864"/>
        <v>5550</v>
      </c>
      <c r="J10144" s="2">
        <v>1</v>
      </c>
      <c r="K10144" s="2">
        <f t="shared" si="867"/>
        <v>20294000</v>
      </c>
      <c r="L10144" s="2">
        <v>1</v>
      </c>
      <c r="M10144" s="2">
        <f t="shared" si="868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865"/>
        <v>11</v>
      </c>
      <c r="S10144">
        <v>0.18</v>
      </c>
      <c r="T10144">
        <v>2.3E-3</v>
      </c>
      <c r="U10144">
        <f t="shared" si="866"/>
        <v>1.3799999999999999E-3</v>
      </c>
    </row>
    <row r="10145" spans="1:21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864"/>
        <v>5550</v>
      </c>
      <c r="J10145" s="2">
        <v>1</v>
      </c>
      <c r="K10145" s="2">
        <f t="shared" si="867"/>
        <v>20296000</v>
      </c>
      <c r="L10145" s="2">
        <v>1</v>
      </c>
      <c r="M10145" s="2">
        <f t="shared" si="868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865"/>
        <v>11</v>
      </c>
      <c r="S10145">
        <v>0.18</v>
      </c>
      <c r="T10145">
        <v>2.3E-3</v>
      </c>
      <c r="U10145">
        <f t="shared" si="866"/>
        <v>1.3799999999999999E-3</v>
      </c>
    </row>
    <row r="10146" spans="1:21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864"/>
        <v>5550</v>
      </c>
      <c r="J10146" s="2">
        <v>1</v>
      </c>
      <c r="K10146" s="2">
        <f t="shared" si="867"/>
        <v>20298000</v>
      </c>
      <c r="L10146" s="2">
        <v>1</v>
      </c>
      <c r="M10146" s="2">
        <f t="shared" si="868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865"/>
        <v>11</v>
      </c>
      <c r="S10146">
        <v>0.18</v>
      </c>
      <c r="T10146">
        <v>2.3E-3</v>
      </c>
      <c r="U10146">
        <f t="shared" si="866"/>
        <v>1.3799999999999999E-3</v>
      </c>
    </row>
    <row r="10147" spans="1:21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864"/>
        <v>5550</v>
      </c>
      <c r="J10147" s="2">
        <v>1</v>
      </c>
      <c r="K10147" s="2">
        <f t="shared" si="867"/>
        <v>20300000</v>
      </c>
      <c r="L10147" s="2">
        <v>1</v>
      </c>
      <c r="M10147" s="2">
        <f t="shared" si="868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865"/>
        <v>11</v>
      </c>
      <c r="S10147">
        <v>0.18</v>
      </c>
      <c r="T10147">
        <v>2.3E-3</v>
      </c>
      <c r="U10147">
        <f t="shared" si="866"/>
        <v>1.3799999999999999E-3</v>
      </c>
    </row>
    <row r="10148" spans="1:21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864"/>
        <v>5550</v>
      </c>
      <c r="J10148" s="2">
        <v>1</v>
      </c>
      <c r="K10148" s="2">
        <f t="shared" si="867"/>
        <v>20302000</v>
      </c>
      <c r="L10148" s="2">
        <v>1</v>
      </c>
      <c r="M10148" s="2">
        <f t="shared" si="868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865"/>
        <v>11</v>
      </c>
      <c r="S10148">
        <v>0.18</v>
      </c>
      <c r="T10148">
        <v>2.3E-3</v>
      </c>
      <c r="U10148">
        <f t="shared" si="866"/>
        <v>1.3799999999999999E-3</v>
      </c>
    </row>
    <row r="10149" spans="1:21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864"/>
        <v>5550</v>
      </c>
      <c r="J10149" s="2">
        <v>1</v>
      </c>
      <c r="K10149" s="2">
        <f t="shared" si="867"/>
        <v>20304000</v>
      </c>
      <c r="L10149" s="2">
        <v>1</v>
      </c>
      <c r="M10149" s="2">
        <f t="shared" si="868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865"/>
        <v>11</v>
      </c>
      <c r="S10149">
        <v>0.18</v>
      </c>
      <c r="T10149">
        <v>2.3E-3</v>
      </c>
      <c r="U10149">
        <f t="shared" si="866"/>
        <v>1.3799999999999999E-3</v>
      </c>
    </row>
    <row r="10150" spans="1:21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864"/>
        <v>5550</v>
      </c>
      <c r="J10150" s="2">
        <v>1</v>
      </c>
      <c r="K10150" s="2">
        <f t="shared" si="867"/>
        <v>20306000</v>
      </c>
      <c r="L10150" s="2">
        <v>1</v>
      </c>
      <c r="M10150" s="2">
        <f t="shared" si="868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865"/>
        <v>11</v>
      </c>
      <c r="S10150">
        <v>0.18</v>
      </c>
      <c r="T10150">
        <v>2.3E-3</v>
      </c>
      <c r="U10150">
        <f t="shared" si="866"/>
        <v>1.3799999999999999E-3</v>
      </c>
    </row>
    <row r="10151" spans="1:21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864"/>
        <v>5550</v>
      </c>
      <c r="J10151" s="2">
        <v>1</v>
      </c>
      <c r="K10151" s="2">
        <f t="shared" si="867"/>
        <v>20308000</v>
      </c>
      <c r="L10151" s="2">
        <v>1</v>
      </c>
      <c r="M10151" s="2">
        <f t="shared" si="868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865"/>
        <v>11</v>
      </c>
      <c r="S10151">
        <v>0.18</v>
      </c>
      <c r="T10151">
        <v>2.3E-3</v>
      </c>
      <c r="U10151">
        <f t="shared" si="866"/>
        <v>1.3799999999999999E-3</v>
      </c>
    </row>
    <row r="10152" spans="1:21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864"/>
        <v>5550</v>
      </c>
      <c r="J10152" s="2">
        <v>1</v>
      </c>
      <c r="K10152" s="2">
        <f t="shared" si="867"/>
        <v>20310000</v>
      </c>
      <c r="L10152" s="2">
        <v>1</v>
      </c>
      <c r="M10152" s="2">
        <f t="shared" si="868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865"/>
        <v>11</v>
      </c>
      <c r="S10152">
        <v>0.18</v>
      </c>
      <c r="T10152">
        <v>2.3E-3</v>
      </c>
      <c r="U10152">
        <f t="shared" si="866"/>
        <v>1.3799999999999999E-3</v>
      </c>
    </row>
    <row r="10153" spans="1:21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864"/>
        <v>5560</v>
      </c>
      <c r="I10153" s="1"/>
      <c r="J10153" s="1">
        <v>1</v>
      </c>
      <c r="K10153" s="1">
        <f t="shared" si="867"/>
        <v>20312000</v>
      </c>
      <c r="L10153" s="1">
        <v>1</v>
      </c>
      <c r="M10153" s="1">
        <f t="shared" si="868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865"/>
        <v>11</v>
      </c>
      <c r="S10153">
        <v>0.18</v>
      </c>
      <c r="T10153">
        <v>2.3E-3</v>
      </c>
      <c r="U10153">
        <f t="shared" si="866"/>
        <v>1.3799999999999999E-3</v>
      </c>
    </row>
    <row r="10154" spans="1:21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864"/>
        <v>5560</v>
      </c>
      <c r="I10154" s="1"/>
      <c r="J10154" s="1">
        <v>1</v>
      </c>
      <c r="K10154" s="1">
        <f t="shared" si="867"/>
        <v>20314000</v>
      </c>
      <c r="L10154" s="1">
        <v>1</v>
      </c>
      <c r="M10154" s="1">
        <f t="shared" si="868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865"/>
        <v>11</v>
      </c>
      <c r="S10154">
        <v>0.18</v>
      </c>
      <c r="T10154">
        <v>2.3E-3</v>
      </c>
      <c r="U10154">
        <f t="shared" si="866"/>
        <v>1.3799999999999999E-3</v>
      </c>
    </row>
    <row r="10155" spans="1:21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864"/>
        <v>5560</v>
      </c>
      <c r="I10155" s="1"/>
      <c r="J10155" s="1">
        <v>1</v>
      </c>
      <c r="K10155" s="1">
        <f t="shared" si="867"/>
        <v>20316000</v>
      </c>
      <c r="L10155" s="1">
        <v>1</v>
      </c>
      <c r="M10155" s="1">
        <f t="shared" si="868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865"/>
        <v>11</v>
      </c>
      <c r="S10155">
        <v>0.18</v>
      </c>
      <c r="T10155">
        <v>2.3E-3</v>
      </c>
      <c r="U10155">
        <f t="shared" si="866"/>
        <v>1.3799999999999999E-3</v>
      </c>
    </row>
    <row r="10156" spans="1:21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864"/>
        <v>5560</v>
      </c>
      <c r="I10156" s="1"/>
      <c r="J10156" s="1">
        <v>1</v>
      </c>
      <c r="K10156" s="1">
        <f t="shared" si="867"/>
        <v>20318000</v>
      </c>
      <c r="L10156" s="1">
        <v>1</v>
      </c>
      <c r="M10156" s="1">
        <f t="shared" si="868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865"/>
        <v>11</v>
      </c>
      <c r="S10156">
        <v>0.18</v>
      </c>
      <c r="T10156">
        <v>2.3E-3</v>
      </c>
      <c r="U10156">
        <f t="shared" si="866"/>
        <v>1.3799999999999999E-3</v>
      </c>
    </row>
    <row r="10157" spans="1:21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864"/>
        <v>5560</v>
      </c>
      <c r="I10157" s="1"/>
      <c r="J10157" s="1">
        <v>1</v>
      </c>
      <c r="K10157" s="1">
        <f t="shared" si="867"/>
        <v>20320000</v>
      </c>
      <c r="L10157" s="1">
        <v>1</v>
      </c>
      <c r="M10157" s="1">
        <f t="shared" si="868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865"/>
        <v>11</v>
      </c>
      <c r="S10157">
        <v>0.18</v>
      </c>
      <c r="T10157">
        <v>2.3E-3</v>
      </c>
      <c r="U10157">
        <f t="shared" si="866"/>
        <v>1.3799999999999999E-3</v>
      </c>
    </row>
    <row r="10158" spans="1:21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864"/>
        <v>5560</v>
      </c>
      <c r="I10158" s="1"/>
      <c r="J10158" s="1">
        <v>1</v>
      </c>
      <c r="K10158" s="1">
        <f t="shared" si="867"/>
        <v>20322000</v>
      </c>
      <c r="L10158" s="1">
        <v>1</v>
      </c>
      <c r="M10158" s="1">
        <f t="shared" si="868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865"/>
        <v>11</v>
      </c>
      <c r="S10158">
        <v>0.18</v>
      </c>
      <c r="T10158">
        <v>2.3E-3</v>
      </c>
      <c r="U10158">
        <f t="shared" si="866"/>
        <v>1.3799999999999999E-3</v>
      </c>
    </row>
    <row r="10159" spans="1:21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864"/>
        <v>5560</v>
      </c>
      <c r="I10159" s="1"/>
      <c r="J10159" s="1">
        <v>1</v>
      </c>
      <c r="K10159" s="1">
        <f t="shared" si="867"/>
        <v>20324000</v>
      </c>
      <c r="L10159" s="1">
        <v>1</v>
      </c>
      <c r="M10159" s="1">
        <f t="shared" si="868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865"/>
        <v>11</v>
      </c>
      <c r="S10159">
        <v>0.18</v>
      </c>
      <c r="T10159">
        <v>2.3E-3</v>
      </c>
      <c r="U10159">
        <f t="shared" si="866"/>
        <v>1.3799999999999999E-3</v>
      </c>
    </row>
    <row r="10160" spans="1:21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864"/>
        <v>5560</v>
      </c>
      <c r="I10160" s="1"/>
      <c r="J10160" s="1">
        <v>1</v>
      </c>
      <c r="K10160" s="1">
        <f t="shared" si="867"/>
        <v>20326000</v>
      </c>
      <c r="L10160" s="1">
        <v>1</v>
      </c>
      <c r="M10160" s="1">
        <f t="shared" si="868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865"/>
        <v>11</v>
      </c>
      <c r="S10160">
        <v>0.18</v>
      </c>
      <c r="T10160">
        <v>2.3E-3</v>
      </c>
      <c r="U10160">
        <f t="shared" si="866"/>
        <v>1.3799999999999999E-3</v>
      </c>
    </row>
    <row r="10161" spans="1:21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864"/>
        <v>5560</v>
      </c>
      <c r="I10161" s="1"/>
      <c r="J10161" s="1">
        <v>1</v>
      </c>
      <c r="K10161" s="1">
        <f t="shared" si="867"/>
        <v>20328000</v>
      </c>
      <c r="L10161" s="1">
        <v>1</v>
      </c>
      <c r="M10161" s="1">
        <f t="shared" si="868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865"/>
        <v>11</v>
      </c>
      <c r="S10161">
        <v>0.18</v>
      </c>
      <c r="T10161">
        <v>2.3E-3</v>
      </c>
      <c r="U10161">
        <f t="shared" si="866"/>
        <v>1.3799999999999999E-3</v>
      </c>
    </row>
    <row r="10162" spans="1:21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864"/>
        <v>5560</v>
      </c>
      <c r="I10162" s="1"/>
      <c r="J10162" s="1">
        <v>1</v>
      </c>
      <c r="K10162" s="1">
        <f t="shared" si="867"/>
        <v>20330000</v>
      </c>
      <c r="L10162" s="1">
        <v>1</v>
      </c>
      <c r="M10162" s="1">
        <f t="shared" si="868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865"/>
        <v>11</v>
      </c>
      <c r="S10162">
        <v>0.18</v>
      </c>
      <c r="T10162">
        <v>2.3E-3</v>
      </c>
      <c r="U10162">
        <f t="shared" si="866"/>
        <v>1.3799999999999999E-3</v>
      </c>
    </row>
    <row r="10163" spans="1:21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864"/>
        <v>5560</v>
      </c>
      <c r="I10163" s="1"/>
      <c r="J10163" s="1">
        <v>1</v>
      </c>
      <c r="K10163" s="1">
        <f t="shared" si="867"/>
        <v>20332000</v>
      </c>
      <c r="L10163" s="1">
        <v>1</v>
      </c>
      <c r="M10163" s="1">
        <f t="shared" si="868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865"/>
        <v>11</v>
      </c>
      <c r="S10163">
        <v>0.18</v>
      </c>
      <c r="T10163">
        <v>2.3E-3</v>
      </c>
      <c r="U10163">
        <f t="shared" si="866"/>
        <v>1.3799999999999999E-3</v>
      </c>
    </row>
    <row r="10164" spans="1:21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864"/>
        <v>5560</v>
      </c>
      <c r="I10164" s="1"/>
      <c r="J10164" s="1">
        <v>1</v>
      </c>
      <c r="K10164" s="1">
        <f t="shared" si="867"/>
        <v>20334000</v>
      </c>
      <c r="L10164" s="1">
        <v>1</v>
      </c>
      <c r="M10164" s="1">
        <f t="shared" si="868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865"/>
        <v>11</v>
      </c>
      <c r="S10164">
        <v>0.18</v>
      </c>
      <c r="T10164">
        <v>2.3E-3</v>
      </c>
      <c r="U10164">
        <f t="shared" si="866"/>
        <v>1.3799999999999999E-3</v>
      </c>
    </row>
    <row r="10165" spans="1:21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864"/>
        <v>5560</v>
      </c>
      <c r="I10165" s="1"/>
      <c r="J10165" s="1">
        <v>1</v>
      </c>
      <c r="K10165" s="1">
        <f t="shared" si="867"/>
        <v>20336000</v>
      </c>
      <c r="L10165" s="1">
        <v>1</v>
      </c>
      <c r="M10165" s="1">
        <f t="shared" si="868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865"/>
        <v>11</v>
      </c>
      <c r="S10165">
        <v>0.18</v>
      </c>
      <c r="T10165">
        <v>2.3E-3</v>
      </c>
      <c r="U10165">
        <f t="shared" si="866"/>
        <v>1.3799999999999999E-3</v>
      </c>
    </row>
    <row r="10166" spans="1:21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864"/>
        <v>5560</v>
      </c>
      <c r="I10166" s="1"/>
      <c r="J10166" s="1">
        <v>1</v>
      </c>
      <c r="K10166" s="1">
        <f t="shared" si="867"/>
        <v>20338000</v>
      </c>
      <c r="L10166" s="1">
        <v>1</v>
      </c>
      <c r="M10166" s="1">
        <f t="shared" si="868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865"/>
        <v>11</v>
      </c>
      <c r="S10166">
        <v>0.18</v>
      </c>
      <c r="T10166">
        <v>2.3E-3</v>
      </c>
      <c r="U10166">
        <f t="shared" si="866"/>
        <v>1.3799999999999999E-3</v>
      </c>
    </row>
    <row r="10167" spans="1:21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864"/>
        <v>5560</v>
      </c>
      <c r="I10167" s="1"/>
      <c r="J10167" s="1">
        <v>1</v>
      </c>
      <c r="K10167" s="1">
        <f t="shared" si="867"/>
        <v>20340000</v>
      </c>
      <c r="L10167" s="1">
        <v>1</v>
      </c>
      <c r="M10167" s="1">
        <f t="shared" si="868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865"/>
        <v>11</v>
      </c>
      <c r="S10167">
        <v>0.18</v>
      </c>
      <c r="T10167">
        <v>2.3E-3</v>
      </c>
      <c r="U10167">
        <f t="shared" si="866"/>
        <v>1.3799999999999999E-3</v>
      </c>
    </row>
    <row r="10168" spans="1:21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864"/>
        <v>5560</v>
      </c>
      <c r="I10168" s="1"/>
      <c r="J10168" s="1">
        <v>1</v>
      </c>
      <c r="K10168" s="1">
        <f t="shared" si="867"/>
        <v>20342000</v>
      </c>
      <c r="L10168" s="1">
        <v>1</v>
      </c>
      <c r="M10168" s="1">
        <f t="shared" si="868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865"/>
        <v>11</v>
      </c>
      <c r="S10168">
        <v>0.18</v>
      </c>
      <c r="T10168">
        <v>2.3E-3</v>
      </c>
      <c r="U10168">
        <f t="shared" si="866"/>
        <v>1.3799999999999999E-3</v>
      </c>
    </row>
    <row r="10169" spans="1:21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864"/>
        <v>5560</v>
      </c>
      <c r="I10169" s="1"/>
      <c r="J10169" s="1">
        <v>1</v>
      </c>
      <c r="K10169" s="1">
        <f t="shared" si="867"/>
        <v>20344000</v>
      </c>
      <c r="L10169" s="1">
        <v>1</v>
      </c>
      <c r="M10169" s="1">
        <f t="shared" si="868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865"/>
        <v>11</v>
      </c>
      <c r="S10169">
        <v>0.18</v>
      </c>
      <c r="T10169">
        <v>2.3E-3</v>
      </c>
      <c r="U10169">
        <f t="shared" si="866"/>
        <v>1.3799999999999999E-3</v>
      </c>
    </row>
    <row r="10170" spans="1:21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864"/>
        <v>5560</v>
      </c>
      <c r="I10170" s="1"/>
      <c r="J10170" s="1">
        <v>1</v>
      </c>
      <c r="K10170" s="1">
        <f t="shared" si="867"/>
        <v>20346000</v>
      </c>
      <c r="L10170" s="1">
        <v>1</v>
      </c>
      <c r="M10170" s="1">
        <f t="shared" si="868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865"/>
        <v>11</v>
      </c>
      <c r="S10170">
        <v>0.18</v>
      </c>
      <c r="T10170">
        <v>2.3E-3</v>
      </c>
      <c r="U10170">
        <f t="shared" si="866"/>
        <v>1.3799999999999999E-3</v>
      </c>
    </row>
    <row r="10171" spans="1:21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864"/>
        <v>5560</v>
      </c>
      <c r="I10171" s="1"/>
      <c r="J10171" s="1">
        <v>1</v>
      </c>
      <c r="K10171" s="1">
        <f t="shared" si="867"/>
        <v>20348000</v>
      </c>
      <c r="L10171" s="1">
        <v>1</v>
      </c>
      <c r="M10171" s="1">
        <f t="shared" si="868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865"/>
        <v>11</v>
      </c>
      <c r="S10171">
        <v>0.18</v>
      </c>
      <c r="T10171">
        <v>2.3E-3</v>
      </c>
      <c r="U10171">
        <f t="shared" si="866"/>
        <v>1.3799999999999999E-3</v>
      </c>
    </row>
    <row r="10172" spans="1:21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869">ROUNDDOWN(A10171/50*20+1500,-1)</f>
        <v>5560</v>
      </c>
      <c r="I10172" s="1"/>
      <c r="J10172" s="1">
        <v>1</v>
      </c>
      <c r="K10172" s="1">
        <f t="shared" si="867"/>
        <v>20350000</v>
      </c>
      <c r="L10172" s="1">
        <v>1</v>
      </c>
      <c r="M10172" s="1">
        <f t="shared" si="868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865"/>
        <v>11</v>
      </c>
      <c r="S10172">
        <v>0.18</v>
      </c>
      <c r="T10172">
        <v>2.3E-3</v>
      </c>
      <c r="U10172">
        <f t="shared" si="866"/>
        <v>1.3799999999999999E-3</v>
      </c>
    </row>
    <row r="10173" spans="1:21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869"/>
        <v>5560</v>
      </c>
      <c r="I10173" s="1"/>
      <c r="J10173" s="1">
        <v>1</v>
      </c>
      <c r="K10173" s="1">
        <f t="shared" si="867"/>
        <v>20352000</v>
      </c>
      <c r="L10173" s="1">
        <v>1</v>
      </c>
      <c r="M10173" s="1">
        <f t="shared" si="868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865"/>
        <v>11</v>
      </c>
      <c r="S10173">
        <v>0.18</v>
      </c>
      <c r="T10173">
        <v>2.3E-3</v>
      </c>
      <c r="U10173">
        <f t="shared" si="866"/>
        <v>1.3799999999999999E-3</v>
      </c>
    </row>
    <row r="10174" spans="1:21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869"/>
        <v>5560</v>
      </c>
      <c r="I10174" s="1"/>
      <c r="J10174" s="1">
        <v>1</v>
      </c>
      <c r="K10174" s="1">
        <f t="shared" si="867"/>
        <v>20354000</v>
      </c>
      <c r="L10174" s="1">
        <v>1</v>
      </c>
      <c r="M10174" s="1">
        <f t="shared" si="868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865"/>
        <v>11</v>
      </c>
      <c r="S10174">
        <v>0.18</v>
      </c>
      <c r="T10174">
        <v>2.3E-3</v>
      </c>
      <c r="U10174">
        <f t="shared" si="866"/>
        <v>1.3799999999999999E-3</v>
      </c>
    </row>
    <row r="10175" spans="1:21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869"/>
        <v>5560</v>
      </c>
      <c r="I10175" s="1"/>
      <c r="J10175" s="1">
        <v>1</v>
      </c>
      <c r="K10175" s="1">
        <f t="shared" si="867"/>
        <v>20356000</v>
      </c>
      <c r="L10175" s="1">
        <v>1</v>
      </c>
      <c r="M10175" s="1">
        <f t="shared" si="868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865"/>
        <v>11</v>
      </c>
      <c r="S10175">
        <v>0.18</v>
      </c>
      <c r="T10175">
        <v>2.3E-3</v>
      </c>
      <c r="U10175">
        <f t="shared" si="866"/>
        <v>1.3799999999999999E-3</v>
      </c>
    </row>
    <row r="10176" spans="1:21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869"/>
        <v>5560</v>
      </c>
      <c r="I10176" s="1"/>
      <c r="J10176" s="1">
        <v>1</v>
      </c>
      <c r="K10176" s="1">
        <f t="shared" si="867"/>
        <v>20358000</v>
      </c>
      <c r="L10176" s="1">
        <v>1</v>
      </c>
      <c r="M10176" s="1">
        <f t="shared" si="868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865"/>
        <v>11</v>
      </c>
      <c r="S10176">
        <v>0.18</v>
      </c>
      <c r="T10176">
        <v>2.3E-3</v>
      </c>
      <c r="U10176">
        <f t="shared" si="866"/>
        <v>1.3799999999999999E-3</v>
      </c>
    </row>
    <row r="10177" spans="1:21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869"/>
        <v>5560</v>
      </c>
      <c r="I10177" s="1"/>
      <c r="J10177" s="1">
        <v>1</v>
      </c>
      <c r="K10177" s="1">
        <f t="shared" si="867"/>
        <v>20360000</v>
      </c>
      <c r="L10177" s="1">
        <v>1</v>
      </c>
      <c r="M10177" s="1">
        <f t="shared" si="868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865"/>
        <v>11</v>
      </c>
      <c r="S10177">
        <v>0.18</v>
      </c>
      <c r="T10177">
        <v>2.3E-3</v>
      </c>
      <c r="U10177">
        <f t="shared" si="866"/>
        <v>1.3799999999999999E-3</v>
      </c>
    </row>
    <row r="10178" spans="1:21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869"/>
        <v>5570</v>
      </c>
      <c r="I10178" s="1"/>
      <c r="J10178" s="1">
        <v>1</v>
      </c>
      <c r="K10178" s="1">
        <f t="shared" si="867"/>
        <v>20362000</v>
      </c>
      <c r="L10178" s="1">
        <v>1</v>
      </c>
      <c r="M10178" s="1">
        <f t="shared" si="868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865"/>
        <v>11</v>
      </c>
      <c r="S10178">
        <v>0.18</v>
      </c>
      <c r="T10178">
        <v>2.3E-3</v>
      </c>
      <c r="U10178">
        <f t="shared" si="866"/>
        <v>1.3799999999999999E-3</v>
      </c>
    </row>
    <row r="10179" spans="1:21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869"/>
        <v>5570</v>
      </c>
      <c r="I10179" s="1"/>
      <c r="J10179" s="1">
        <v>1</v>
      </c>
      <c r="K10179" s="1">
        <f t="shared" si="867"/>
        <v>20364000</v>
      </c>
      <c r="L10179" s="1">
        <v>1</v>
      </c>
      <c r="M10179" s="1">
        <f t="shared" si="868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870">QUOTIENT(A10179,1000)+1</f>
        <v>11</v>
      </c>
      <c r="S10179">
        <v>0.18</v>
      </c>
      <c r="T10179">
        <v>2.3E-3</v>
      </c>
      <c r="U10179">
        <f t="shared" si="866"/>
        <v>1.3799999999999999E-3</v>
      </c>
    </row>
    <row r="10180" spans="1:21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869"/>
        <v>5570</v>
      </c>
      <c r="I10180" s="1"/>
      <c r="J10180" s="1">
        <v>1</v>
      </c>
      <c r="K10180" s="1">
        <f t="shared" si="867"/>
        <v>20366000</v>
      </c>
      <c r="L10180" s="1">
        <v>1</v>
      </c>
      <c r="M10180" s="1">
        <f t="shared" si="868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870"/>
        <v>11</v>
      </c>
      <c r="S10180">
        <v>0.18</v>
      </c>
      <c r="T10180">
        <v>2.3E-3</v>
      </c>
      <c r="U10180">
        <f t="shared" ref="U10180:U10243" si="871">T10180*0.6</f>
        <v>1.3799999999999999E-3</v>
      </c>
    </row>
    <row r="10181" spans="1:21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869"/>
        <v>5570</v>
      </c>
      <c r="I10181" s="1"/>
      <c r="J10181" s="1">
        <v>1</v>
      </c>
      <c r="K10181" s="1">
        <f t="shared" si="867"/>
        <v>20368000</v>
      </c>
      <c r="L10181" s="1">
        <v>1</v>
      </c>
      <c r="M10181" s="1">
        <f t="shared" si="868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870"/>
        <v>11</v>
      </c>
      <c r="S10181">
        <v>0.18</v>
      </c>
      <c r="T10181">
        <v>2.3E-3</v>
      </c>
      <c r="U10181">
        <f t="shared" si="871"/>
        <v>1.3799999999999999E-3</v>
      </c>
    </row>
    <row r="10182" spans="1:21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869"/>
        <v>5570</v>
      </c>
      <c r="I10182" s="1"/>
      <c r="J10182" s="1">
        <v>1</v>
      </c>
      <c r="K10182" s="1">
        <f t="shared" si="867"/>
        <v>20370000</v>
      </c>
      <c r="L10182" s="1">
        <v>1</v>
      </c>
      <c r="M10182" s="1">
        <f t="shared" si="868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870"/>
        <v>11</v>
      </c>
      <c r="S10182">
        <v>0.18</v>
      </c>
      <c r="T10182">
        <v>2.3E-3</v>
      </c>
      <c r="U10182">
        <f t="shared" si="871"/>
        <v>1.3799999999999999E-3</v>
      </c>
    </row>
    <row r="10183" spans="1:21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869"/>
        <v>5570</v>
      </c>
      <c r="I10183" s="1"/>
      <c r="J10183" s="1">
        <v>1</v>
      </c>
      <c r="K10183" s="1">
        <f t="shared" si="867"/>
        <v>20372000</v>
      </c>
      <c r="L10183" s="1">
        <v>1</v>
      </c>
      <c r="M10183" s="1">
        <f t="shared" si="868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870"/>
        <v>11</v>
      </c>
      <c r="S10183">
        <v>0.18</v>
      </c>
      <c r="T10183">
        <v>2.3E-3</v>
      </c>
      <c r="U10183">
        <f t="shared" si="871"/>
        <v>1.3799999999999999E-3</v>
      </c>
    </row>
    <row r="10184" spans="1:21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869"/>
        <v>5570</v>
      </c>
      <c r="I10184" s="1"/>
      <c r="J10184" s="1">
        <v>1</v>
      </c>
      <c r="K10184" s="1">
        <f t="shared" si="867"/>
        <v>20374000</v>
      </c>
      <c r="L10184" s="1">
        <v>1</v>
      </c>
      <c r="M10184" s="1">
        <f t="shared" si="868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870"/>
        <v>11</v>
      </c>
      <c r="S10184">
        <v>0.18</v>
      </c>
      <c r="T10184">
        <v>2.3E-3</v>
      </c>
      <c r="U10184">
        <f t="shared" si="871"/>
        <v>1.3799999999999999E-3</v>
      </c>
    </row>
    <row r="10185" spans="1:21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869"/>
        <v>5570</v>
      </c>
      <c r="I10185" s="1"/>
      <c r="J10185" s="1">
        <v>1</v>
      </c>
      <c r="K10185" s="1">
        <f t="shared" si="867"/>
        <v>20376000</v>
      </c>
      <c r="L10185" s="1">
        <v>1</v>
      </c>
      <c r="M10185" s="1">
        <f t="shared" si="868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870"/>
        <v>11</v>
      </c>
      <c r="S10185">
        <v>0.18</v>
      </c>
      <c r="T10185">
        <v>2.3E-3</v>
      </c>
      <c r="U10185">
        <f t="shared" si="871"/>
        <v>1.3799999999999999E-3</v>
      </c>
    </row>
    <row r="10186" spans="1:21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869"/>
        <v>5570</v>
      </c>
      <c r="I10186" s="1"/>
      <c r="J10186" s="1">
        <v>1</v>
      </c>
      <c r="K10186" s="1">
        <f t="shared" si="867"/>
        <v>20378000</v>
      </c>
      <c r="L10186" s="1">
        <v>1</v>
      </c>
      <c r="M10186" s="1">
        <f t="shared" si="868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870"/>
        <v>11</v>
      </c>
      <c r="S10186">
        <v>0.18</v>
      </c>
      <c r="T10186">
        <v>2.3E-3</v>
      </c>
      <c r="U10186">
        <f t="shared" si="871"/>
        <v>1.3799999999999999E-3</v>
      </c>
    </row>
    <row r="10187" spans="1:21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869"/>
        <v>5570</v>
      </c>
      <c r="I10187" s="1"/>
      <c r="J10187" s="1">
        <v>1</v>
      </c>
      <c r="K10187" s="1">
        <f t="shared" si="867"/>
        <v>20380000</v>
      </c>
      <c r="L10187" s="1">
        <v>1</v>
      </c>
      <c r="M10187" s="1">
        <f t="shared" si="868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870"/>
        <v>11</v>
      </c>
      <c r="S10187">
        <v>0.18</v>
      </c>
      <c r="T10187">
        <v>2.3E-3</v>
      </c>
      <c r="U10187">
        <f t="shared" si="871"/>
        <v>1.3799999999999999E-3</v>
      </c>
    </row>
    <row r="10188" spans="1:21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869"/>
        <v>5570</v>
      </c>
      <c r="I10188" s="1"/>
      <c r="J10188" s="1">
        <v>1</v>
      </c>
      <c r="K10188" s="1">
        <f t="shared" si="867"/>
        <v>20382000</v>
      </c>
      <c r="L10188" s="1">
        <v>1</v>
      </c>
      <c r="M10188" s="1">
        <f t="shared" si="868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870"/>
        <v>11</v>
      </c>
      <c r="S10188">
        <v>0.18</v>
      </c>
      <c r="T10188">
        <v>2.3E-3</v>
      </c>
      <c r="U10188">
        <f t="shared" si="871"/>
        <v>1.3799999999999999E-3</v>
      </c>
    </row>
    <row r="10189" spans="1:21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869"/>
        <v>5570</v>
      </c>
      <c r="I10189" s="1"/>
      <c r="J10189" s="1">
        <v>1</v>
      </c>
      <c r="K10189" s="1">
        <f t="shared" si="867"/>
        <v>20384000</v>
      </c>
      <c r="L10189" s="1">
        <v>1</v>
      </c>
      <c r="M10189" s="1">
        <f t="shared" si="868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870"/>
        <v>11</v>
      </c>
      <c r="S10189">
        <v>0.18</v>
      </c>
      <c r="T10189">
        <v>2.3E-3</v>
      </c>
      <c r="U10189">
        <f t="shared" si="871"/>
        <v>1.3799999999999999E-3</v>
      </c>
    </row>
    <row r="10190" spans="1:21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869"/>
        <v>5570</v>
      </c>
      <c r="I10190" s="1"/>
      <c r="J10190" s="1">
        <v>1</v>
      </c>
      <c r="K10190" s="1">
        <f t="shared" si="867"/>
        <v>20386000</v>
      </c>
      <c r="L10190" s="1">
        <v>1</v>
      </c>
      <c r="M10190" s="1">
        <f t="shared" si="868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870"/>
        <v>11</v>
      </c>
      <c r="S10190">
        <v>0.18</v>
      </c>
      <c r="T10190">
        <v>2.3E-3</v>
      </c>
      <c r="U10190">
        <f t="shared" si="871"/>
        <v>1.3799999999999999E-3</v>
      </c>
    </row>
    <row r="10191" spans="1:21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869"/>
        <v>5570</v>
      </c>
      <c r="I10191" s="1"/>
      <c r="J10191" s="1">
        <v>1</v>
      </c>
      <c r="K10191" s="1">
        <f t="shared" si="867"/>
        <v>20388000</v>
      </c>
      <c r="L10191" s="1">
        <v>1</v>
      </c>
      <c r="M10191" s="1">
        <f t="shared" si="868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870"/>
        <v>11</v>
      </c>
      <c r="S10191">
        <v>0.18</v>
      </c>
      <c r="T10191">
        <v>2.3E-3</v>
      </c>
      <c r="U10191">
        <f t="shared" si="871"/>
        <v>1.3799999999999999E-3</v>
      </c>
    </row>
    <row r="10192" spans="1:21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869"/>
        <v>5570</v>
      </c>
      <c r="I10192" s="1"/>
      <c r="J10192" s="1">
        <v>1</v>
      </c>
      <c r="K10192" s="1">
        <f t="shared" si="867"/>
        <v>20390000</v>
      </c>
      <c r="L10192" s="1">
        <v>1</v>
      </c>
      <c r="M10192" s="1">
        <f t="shared" si="868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870"/>
        <v>11</v>
      </c>
      <c r="S10192">
        <v>0.18</v>
      </c>
      <c r="T10192">
        <v>2.3E-3</v>
      </c>
      <c r="U10192">
        <f t="shared" si="871"/>
        <v>1.3799999999999999E-3</v>
      </c>
    </row>
    <row r="10193" spans="1:21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869"/>
        <v>5570</v>
      </c>
      <c r="I10193" s="1"/>
      <c r="J10193" s="1">
        <v>1</v>
      </c>
      <c r="K10193" s="1">
        <f t="shared" si="867"/>
        <v>20392000</v>
      </c>
      <c r="L10193" s="1">
        <v>1</v>
      </c>
      <c r="M10193" s="1">
        <f t="shared" si="868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870"/>
        <v>11</v>
      </c>
      <c r="S10193">
        <v>0.18</v>
      </c>
      <c r="T10193">
        <v>2.3E-3</v>
      </c>
      <c r="U10193">
        <f t="shared" si="871"/>
        <v>1.3799999999999999E-3</v>
      </c>
    </row>
    <row r="10194" spans="1:21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869"/>
        <v>5570</v>
      </c>
      <c r="I10194" s="1"/>
      <c r="J10194" s="1">
        <v>1</v>
      </c>
      <c r="K10194" s="1">
        <f t="shared" si="867"/>
        <v>20394000</v>
      </c>
      <c r="L10194" s="1">
        <v>1</v>
      </c>
      <c r="M10194" s="1">
        <f t="shared" si="868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870"/>
        <v>11</v>
      </c>
      <c r="S10194">
        <v>0.18</v>
      </c>
      <c r="T10194">
        <v>2.3E-3</v>
      </c>
      <c r="U10194">
        <f t="shared" si="871"/>
        <v>1.3799999999999999E-3</v>
      </c>
    </row>
    <row r="10195" spans="1:21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869"/>
        <v>5570</v>
      </c>
      <c r="I10195" s="1"/>
      <c r="J10195" s="1">
        <v>1</v>
      </c>
      <c r="K10195" s="1">
        <f t="shared" ref="K10195:K10202" si="872">10000+A10195*2000</f>
        <v>20396000</v>
      </c>
      <c r="L10195" s="1">
        <v>1</v>
      </c>
      <c r="M10195" s="1">
        <f t="shared" ref="M10195:M10202" si="87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870"/>
        <v>11</v>
      </c>
      <c r="S10195">
        <v>0.18</v>
      </c>
      <c r="T10195">
        <v>2.3E-3</v>
      </c>
      <c r="U10195">
        <f t="shared" si="871"/>
        <v>1.3799999999999999E-3</v>
      </c>
    </row>
    <row r="10196" spans="1:21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869"/>
        <v>5570</v>
      </c>
      <c r="I10196" s="1"/>
      <c r="J10196" s="1">
        <v>1</v>
      </c>
      <c r="K10196" s="1">
        <f t="shared" si="872"/>
        <v>20398000</v>
      </c>
      <c r="L10196" s="1">
        <v>1</v>
      </c>
      <c r="M10196" s="1">
        <f t="shared" si="87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870"/>
        <v>11</v>
      </c>
      <c r="S10196">
        <v>0.18</v>
      </c>
      <c r="T10196">
        <v>2.3E-3</v>
      </c>
      <c r="U10196">
        <f t="shared" si="871"/>
        <v>1.3799999999999999E-3</v>
      </c>
    </row>
    <row r="10197" spans="1:21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869"/>
        <v>5570</v>
      </c>
      <c r="I10197" s="1"/>
      <c r="J10197" s="1">
        <v>1</v>
      </c>
      <c r="K10197" s="1">
        <f t="shared" si="872"/>
        <v>20400000</v>
      </c>
      <c r="L10197" s="1">
        <v>1</v>
      </c>
      <c r="M10197" s="1">
        <f t="shared" si="87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870"/>
        <v>11</v>
      </c>
      <c r="S10197">
        <v>0.18</v>
      </c>
      <c r="T10197">
        <v>2.3E-3</v>
      </c>
      <c r="U10197">
        <f t="shared" si="871"/>
        <v>1.3799999999999999E-3</v>
      </c>
    </row>
    <row r="10198" spans="1:21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869"/>
        <v>5570</v>
      </c>
      <c r="I10198" s="1"/>
      <c r="J10198" s="1">
        <v>1</v>
      </c>
      <c r="K10198" s="1">
        <f t="shared" si="872"/>
        <v>20402000</v>
      </c>
      <c r="L10198" s="1">
        <v>1</v>
      </c>
      <c r="M10198" s="1">
        <f t="shared" si="87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870"/>
        <v>11</v>
      </c>
      <c r="S10198">
        <v>0.18</v>
      </c>
      <c r="T10198">
        <v>2.3E-3</v>
      </c>
      <c r="U10198">
        <f t="shared" si="871"/>
        <v>1.3799999999999999E-3</v>
      </c>
    </row>
    <row r="10199" spans="1:21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869"/>
        <v>5570</v>
      </c>
      <c r="I10199" s="1"/>
      <c r="J10199" s="1">
        <v>1</v>
      </c>
      <c r="K10199" s="1">
        <f t="shared" si="872"/>
        <v>20404000</v>
      </c>
      <c r="L10199" s="1">
        <v>1</v>
      </c>
      <c r="M10199" s="1">
        <f t="shared" si="87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870"/>
        <v>11</v>
      </c>
      <c r="S10199">
        <v>0.18</v>
      </c>
      <c r="T10199">
        <v>2.3E-3</v>
      </c>
      <c r="U10199">
        <f t="shared" si="871"/>
        <v>1.3799999999999999E-3</v>
      </c>
    </row>
    <row r="10200" spans="1:21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869"/>
        <v>5570</v>
      </c>
      <c r="I10200" s="1"/>
      <c r="J10200" s="1">
        <v>1</v>
      </c>
      <c r="K10200" s="1">
        <f t="shared" si="872"/>
        <v>20406000</v>
      </c>
      <c r="L10200" s="1">
        <v>1</v>
      </c>
      <c r="M10200" s="1">
        <f t="shared" si="87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870"/>
        <v>11</v>
      </c>
      <c r="S10200">
        <v>0.18</v>
      </c>
      <c r="T10200">
        <v>2.3E-3</v>
      </c>
      <c r="U10200">
        <f t="shared" si="871"/>
        <v>1.3799999999999999E-3</v>
      </c>
    </row>
    <row r="10201" spans="1:21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869"/>
        <v>5570</v>
      </c>
      <c r="I10201" s="1"/>
      <c r="J10201" s="1">
        <v>1</v>
      </c>
      <c r="K10201" s="1">
        <f t="shared" si="872"/>
        <v>20408000</v>
      </c>
      <c r="L10201" s="1">
        <v>1</v>
      </c>
      <c r="M10201" s="1">
        <f t="shared" si="87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870"/>
        <v>11</v>
      </c>
      <c r="S10201">
        <v>0.18</v>
      </c>
      <c r="T10201">
        <v>2.3E-3</v>
      </c>
      <c r="U10201">
        <f t="shared" si="871"/>
        <v>1.3799999999999999E-3</v>
      </c>
    </row>
    <row r="10202" spans="1:21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869"/>
        <v>5570</v>
      </c>
      <c r="I10202" s="1"/>
      <c r="J10202" s="1">
        <v>1</v>
      </c>
      <c r="K10202" s="1">
        <f t="shared" si="872"/>
        <v>20410000</v>
      </c>
      <c r="L10202" s="1">
        <v>1</v>
      </c>
      <c r="M10202" s="1">
        <f t="shared" si="87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870"/>
        <v>11</v>
      </c>
      <c r="S10202">
        <v>0.18</v>
      </c>
      <c r="T10202">
        <v>2.3E-3</v>
      </c>
      <c r="U10202">
        <f t="shared" si="871"/>
        <v>1.3799999999999999E-3</v>
      </c>
    </row>
    <row r="10203" spans="1:21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869"/>
        <v>5580</v>
      </c>
      <c r="J10203" s="2">
        <v>1</v>
      </c>
      <c r="K10203" s="2">
        <f t="shared" ref="K10203:K10266" si="874">10000+A10203*2000</f>
        <v>20412000</v>
      </c>
      <c r="L10203" s="2">
        <v>1</v>
      </c>
      <c r="M10203" s="2">
        <f t="shared" ref="M10203:M10266" si="87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870"/>
        <v>11</v>
      </c>
      <c r="S10203">
        <v>0.18</v>
      </c>
      <c r="T10203">
        <v>2.3E-3</v>
      </c>
      <c r="U10203">
        <f t="shared" si="871"/>
        <v>1.3799999999999999E-3</v>
      </c>
    </row>
    <row r="10204" spans="1:21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869"/>
        <v>5580</v>
      </c>
      <c r="J10204" s="2">
        <v>1</v>
      </c>
      <c r="K10204" s="2">
        <f t="shared" si="874"/>
        <v>20414000</v>
      </c>
      <c r="L10204" s="2">
        <v>1</v>
      </c>
      <c r="M10204" s="2">
        <f t="shared" si="87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870"/>
        <v>11</v>
      </c>
      <c r="S10204">
        <v>0.18</v>
      </c>
      <c r="T10204">
        <v>2.3E-3</v>
      </c>
      <c r="U10204">
        <f t="shared" si="871"/>
        <v>1.3799999999999999E-3</v>
      </c>
    </row>
    <row r="10205" spans="1:21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869"/>
        <v>5580</v>
      </c>
      <c r="J10205" s="2">
        <v>1</v>
      </c>
      <c r="K10205" s="2">
        <f t="shared" si="874"/>
        <v>20416000</v>
      </c>
      <c r="L10205" s="2">
        <v>1</v>
      </c>
      <c r="M10205" s="2">
        <f t="shared" si="87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870"/>
        <v>11</v>
      </c>
      <c r="S10205">
        <v>0.18</v>
      </c>
      <c r="T10205">
        <v>2.3E-3</v>
      </c>
      <c r="U10205">
        <f t="shared" si="871"/>
        <v>1.3799999999999999E-3</v>
      </c>
    </row>
    <row r="10206" spans="1:21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869"/>
        <v>5580</v>
      </c>
      <c r="J10206" s="2">
        <v>1</v>
      </c>
      <c r="K10206" s="2">
        <f t="shared" si="874"/>
        <v>20418000</v>
      </c>
      <c r="L10206" s="2">
        <v>1</v>
      </c>
      <c r="M10206" s="2">
        <f t="shared" si="87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870"/>
        <v>11</v>
      </c>
      <c r="S10206">
        <v>0.18</v>
      </c>
      <c r="T10206">
        <v>2.3E-3</v>
      </c>
      <c r="U10206">
        <f t="shared" si="871"/>
        <v>1.3799999999999999E-3</v>
      </c>
    </row>
    <row r="10207" spans="1:21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869"/>
        <v>5580</v>
      </c>
      <c r="J10207" s="2">
        <v>1</v>
      </c>
      <c r="K10207" s="2">
        <f t="shared" si="874"/>
        <v>20420000</v>
      </c>
      <c r="L10207" s="2">
        <v>1</v>
      </c>
      <c r="M10207" s="2">
        <f t="shared" si="87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870"/>
        <v>11</v>
      </c>
      <c r="S10207">
        <v>0.18</v>
      </c>
      <c r="T10207">
        <v>2.3E-3</v>
      </c>
      <c r="U10207">
        <f t="shared" si="871"/>
        <v>1.3799999999999999E-3</v>
      </c>
    </row>
    <row r="10208" spans="1:21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869"/>
        <v>5580</v>
      </c>
      <c r="J10208" s="2">
        <v>1</v>
      </c>
      <c r="K10208" s="2">
        <f t="shared" si="874"/>
        <v>20422000</v>
      </c>
      <c r="L10208" s="2">
        <v>1</v>
      </c>
      <c r="M10208" s="2">
        <f t="shared" si="87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870"/>
        <v>11</v>
      </c>
      <c r="S10208">
        <v>0.18</v>
      </c>
      <c r="T10208">
        <v>2.3E-3</v>
      </c>
      <c r="U10208">
        <f t="shared" si="871"/>
        <v>1.3799999999999999E-3</v>
      </c>
    </row>
    <row r="10209" spans="1:21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869"/>
        <v>5580</v>
      </c>
      <c r="J10209" s="2">
        <v>1</v>
      </c>
      <c r="K10209" s="2">
        <f t="shared" si="874"/>
        <v>20424000</v>
      </c>
      <c r="L10209" s="2">
        <v>1</v>
      </c>
      <c r="M10209" s="2">
        <f t="shared" si="87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870"/>
        <v>11</v>
      </c>
      <c r="S10209">
        <v>0.18</v>
      </c>
      <c r="T10209">
        <v>2.3E-3</v>
      </c>
      <c r="U10209">
        <f t="shared" si="871"/>
        <v>1.3799999999999999E-3</v>
      </c>
    </row>
    <row r="10210" spans="1:21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869"/>
        <v>5580</v>
      </c>
      <c r="J10210" s="2">
        <v>1</v>
      </c>
      <c r="K10210" s="2">
        <f t="shared" si="874"/>
        <v>20426000</v>
      </c>
      <c r="L10210" s="2">
        <v>1</v>
      </c>
      <c r="M10210" s="2">
        <f t="shared" si="87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870"/>
        <v>11</v>
      </c>
      <c r="S10210">
        <v>0.18</v>
      </c>
      <c r="T10210">
        <v>2.3E-3</v>
      </c>
      <c r="U10210">
        <f t="shared" si="871"/>
        <v>1.3799999999999999E-3</v>
      </c>
    </row>
    <row r="10211" spans="1:21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869"/>
        <v>5580</v>
      </c>
      <c r="J10211" s="2">
        <v>1</v>
      </c>
      <c r="K10211" s="2">
        <f t="shared" si="874"/>
        <v>20428000</v>
      </c>
      <c r="L10211" s="2">
        <v>1</v>
      </c>
      <c r="M10211" s="2">
        <f t="shared" si="87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870"/>
        <v>11</v>
      </c>
      <c r="S10211">
        <v>0.18</v>
      </c>
      <c r="T10211">
        <v>2.3E-3</v>
      </c>
      <c r="U10211">
        <f t="shared" si="871"/>
        <v>1.3799999999999999E-3</v>
      </c>
    </row>
    <row r="10212" spans="1:21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869"/>
        <v>5580</v>
      </c>
      <c r="J10212" s="2">
        <v>1</v>
      </c>
      <c r="K10212" s="2">
        <f t="shared" si="874"/>
        <v>20430000</v>
      </c>
      <c r="L10212" s="2">
        <v>1</v>
      </c>
      <c r="M10212" s="2">
        <f t="shared" si="87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870"/>
        <v>11</v>
      </c>
      <c r="S10212">
        <v>0.18</v>
      </c>
      <c r="T10212">
        <v>2.3E-3</v>
      </c>
      <c r="U10212">
        <f t="shared" si="871"/>
        <v>1.3799999999999999E-3</v>
      </c>
    </row>
    <row r="10213" spans="1:21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869"/>
        <v>5580</v>
      </c>
      <c r="J10213" s="2">
        <v>1</v>
      </c>
      <c r="K10213" s="2">
        <f t="shared" si="874"/>
        <v>20432000</v>
      </c>
      <c r="L10213" s="2">
        <v>1</v>
      </c>
      <c r="M10213" s="2">
        <f t="shared" si="87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870"/>
        <v>11</v>
      </c>
      <c r="S10213">
        <v>0.18</v>
      </c>
      <c r="T10213">
        <v>2.3E-3</v>
      </c>
      <c r="U10213">
        <f t="shared" si="871"/>
        <v>1.3799999999999999E-3</v>
      </c>
    </row>
    <row r="10214" spans="1:21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869"/>
        <v>5580</v>
      </c>
      <c r="J10214" s="2">
        <v>1</v>
      </c>
      <c r="K10214" s="2">
        <f t="shared" si="874"/>
        <v>20434000</v>
      </c>
      <c r="L10214" s="2">
        <v>1</v>
      </c>
      <c r="M10214" s="2">
        <f t="shared" si="87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870"/>
        <v>11</v>
      </c>
      <c r="S10214">
        <v>0.18</v>
      </c>
      <c r="T10214">
        <v>2.3E-3</v>
      </c>
      <c r="U10214">
        <f t="shared" si="871"/>
        <v>1.3799999999999999E-3</v>
      </c>
    </row>
    <row r="10215" spans="1:21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869"/>
        <v>5580</v>
      </c>
      <c r="J10215" s="2">
        <v>1</v>
      </c>
      <c r="K10215" s="2">
        <f t="shared" si="874"/>
        <v>20436000</v>
      </c>
      <c r="L10215" s="2">
        <v>1</v>
      </c>
      <c r="M10215" s="2">
        <f t="shared" si="87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870"/>
        <v>11</v>
      </c>
      <c r="S10215">
        <v>0.18</v>
      </c>
      <c r="T10215">
        <v>2.3E-3</v>
      </c>
      <c r="U10215">
        <f t="shared" si="871"/>
        <v>1.3799999999999999E-3</v>
      </c>
    </row>
    <row r="10216" spans="1:21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869"/>
        <v>5580</v>
      </c>
      <c r="J10216" s="2">
        <v>1</v>
      </c>
      <c r="K10216" s="2">
        <f t="shared" si="874"/>
        <v>20438000</v>
      </c>
      <c r="L10216" s="2">
        <v>1</v>
      </c>
      <c r="M10216" s="2">
        <f t="shared" si="87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870"/>
        <v>11</v>
      </c>
      <c r="S10216">
        <v>0.18</v>
      </c>
      <c r="T10216">
        <v>2.3E-3</v>
      </c>
      <c r="U10216">
        <f t="shared" si="871"/>
        <v>1.3799999999999999E-3</v>
      </c>
    </row>
    <row r="10217" spans="1:21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869"/>
        <v>5580</v>
      </c>
      <c r="J10217" s="2">
        <v>1</v>
      </c>
      <c r="K10217" s="2">
        <f t="shared" si="874"/>
        <v>20440000</v>
      </c>
      <c r="L10217" s="2">
        <v>1</v>
      </c>
      <c r="M10217" s="2">
        <f t="shared" si="87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870"/>
        <v>11</v>
      </c>
      <c r="S10217">
        <v>0.18</v>
      </c>
      <c r="T10217">
        <v>2.3E-3</v>
      </c>
      <c r="U10217">
        <f t="shared" si="871"/>
        <v>1.3799999999999999E-3</v>
      </c>
    </row>
    <row r="10218" spans="1:21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869"/>
        <v>5580</v>
      </c>
      <c r="J10218" s="2">
        <v>1</v>
      </c>
      <c r="K10218" s="2">
        <f t="shared" si="874"/>
        <v>20442000</v>
      </c>
      <c r="L10218" s="2">
        <v>1</v>
      </c>
      <c r="M10218" s="2">
        <f t="shared" si="87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870"/>
        <v>11</v>
      </c>
      <c r="S10218">
        <v>0.18</v>
      </c>
      <c r="T10218">
        <v>2.3E-3</v>
      </c>
      <c r="U10218">
        <f t="shared" si="871"/>
        <v>1.3799999999999999E-3</v>
      </c>
    </row>
    <row r="10219" spans="1:21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869"/>
        <v>5580</v>
      </c>
      <c r="J10219" s="2">
        <v>1</v>
      </c>
      <c r="K10219" s="2">
        <f t="shared" si="874"/>
        <v>20444000</v>
      </c>
      <c r="L10219" s="2">
        <v>1</v>
      </c>
      <c r="M10219" s="2">
        <f t="shared" si="87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870"/>
        <v>11</v>
      </c>
      <c r="S10219">
        <v>0.18</v>
      </c>
      <c r="T10219">
        <v>2.3E-3</v>
      </c>
      <c r="U10219">
        <f t="shared" si="871"/>
        <v>1.3799999999999999E-3</v>
      </c>
    </row>
    <row r="10220" spans="1:21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869"/>
        <v>5580</v>
      </c>
      <c r="J10220" s="2">
        <v>1</v>
      </c>
      <c r="K10220" s="2">
        <f t="shared" si="874"/>
        <v>20446000</v>
      </c>
      <c r="L10220" s="2">
        <v>1</v>
      </c>
      <c r="M10220" s="2">
        <f t="shared" si="87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870"/>
        <v>11</v>
      </c>
      <c r="S10220">
        <v>0.18</v>
      </c>
      <c r="T10220">
        <v>2.3E-3</v>
      </c>
      <c r="U10220">
        <f t="shared" si="871"/>
        <v>1.3799999999999999E-3</v>
      </c>
    </row>
    <row r="10221" spans="1:21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869"/>
        <v>5580</v>
      </c>
      <c r="J10221" s="2">
        <v>1</v>
      </c>
      <c r="K10221" s="2">
        <f t="shared" si="874"/>
        <v>20448000</v>
      </c>
      <c r="L10221" s="2">
        <v>1</v>
      </c>
      <c r="M10221" s="2">
        <f t="shared" si="87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870"/>
        <v>11</v>
      </c>
      <c r="S10221">
        <v>0.18</v>
      </c>
      <c r="T10221">
        <v>2.3E-3</v>
      </c>
      <c r="U10221">
        <f t="shared" si="871"/>
        <v>1.3799999999999999E-3</v>
      </c>
    </row>
    <row r="10222" spans="1:21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869"/>
        <v>5580</v>
      </c>
      <c r="J10222" s="2">
        <v>1</v>
      </c>
      <c r="K10222" s="2">
        <f t="shared" si="874"/>
        <v>20450000</v>
      </c>
      <c r="L10222" s="2">
        <v>1</v>
      </c>
      <c r="M10222" s="2">
        <f t="shared" si="87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870"/>
        <v>11</v>
      </c>
      <c r="S10222">
        <v>0.18</v>
      </c>
      <c r="T10222">
        <v>2.3E-3</v>
      </c>
      <c r="U10222">
        <f t="shared" si="871"/>
        <v>1.3799999999999999E-3</v>
      </c>
    </row>
    <row r="10223" spans="1:21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869"/>
        <v>5580</v>
      </c>
      <c r="J10223" s="2">
        <v>1</v>
      </c>
      <c r="K10223" s="2">
        <f t="shared" si="874"/>
        <v>20452000</v>
      </c>
      <c r="L10223" s="2">
        <v>1</v>
      </c>
      <c r="M10223" s="2">
        <f t="shared" si="87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870"/>
        <v>11</v>
      </c>
      <c r="S10223">
        <v>0.18</v>
      </c>
      <c r="T10223">
        <v>2.3E-3</v>
      </c>
      <c r="U10223">
        <f t="shared" si="871"/>
        <v>1.3799999999999999E-3</v>
      </c>
    </row>
    <row r="10224" spans="1:21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869"/>
        <v>5580</v>
      </c>
      <c r="J10224" s="2">
        <v>1</v>
      </c>
      <c r="K10224" s="2">
        <f t="shared" si="874"/>
        <v>20454000</v>
      </c>
      <c r="L10224" s="2">
        <v>1</v>
      </c>
      <c r="M10224" s="2">
        <f t="shared" si="87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870"/>
        <v>11</v>
      </c>
      <c r="S10224">
        <v>0.18</v>
      </c>
      <c r="T10224">
        <v>2.3E-3</v>
      </c>
      <c r="U10224">
        <f t="shared" si="871"/>
        <v>1.3799999999999999E-3</v>
      </c>
    </row>
    <row r="10225" spans="1:21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869"/>
        <v>5580</v>
      </c>
      <c r="J10225" s="2">
        <v>1</v>
      </c>
      <c r="K10225" s="2">
        <f t="shared" si="874"/>
        <v>20456000</v>
      </c>
      <c r="L10225" s="2">
        <v>1</v>
      </c>
      <c r="M10225" s="2">
        <f t="shared" si="87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870"/>
        <v>11</v>
      </c>
      <c r="S10225">
        <v>0.18</v>
      </c>
      <c r="T10225">
        <v>2.3E-3</v>
      </c>
      <c r="U10225">
        <f t="shared" si="871"/>
        <v>1.3799999999999999E-3</v>
      </c>
    </row>
    <row r="10226" spans="1:21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869"/>
        <v>5580</v>
      </c>
      <c r="J10226" s="2">
        <v>1</v>
      </c>
      <c r="K10226" s="2">
        <f t="shared" si="874"/>
        <v>20458000</v>
      </c>
      <c r="L10226" s="2">
        <v>1</v>
      </c>
      <c r="M10226" s="2">
        <f t="shared" si="87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870"/>
        <v>11</v>
      </c>
      <c r="S10226">
        <v>0.18</v>
      </c>
      <c r="T10226">
        <v>2.3E-3</v>
      </c>
      <c r="U10226">
        <f t="shared" si="871"/>
        <v>1.3799999999999999E-3</v>
      </c>
    </row>
    <row r="10227" spans="1:21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869"/>
        <v>5580</v>
      </c>
      <c r="J10227" s="2">
        <v>1</v>
      </c>
      <c r="K10227" s="2">
        <f t="shared" si="874"/>
        <v>20460000</v>
      </c>
      <c r="L10227" s="2">
        <v>1</v>
      </c>
      <c r="M10227" s="2">
        <f t="shared" si="87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870"/>
        <v>11</v>
      </c>
      <c r="S10227">
        <v>0.18</v>
      </c>
      <c r="T10227">
        <v>2.3E-3</v>
      </c>
      <c r="U10227">
        <f t="shared" si="871"/>
        <v>1.3799999999999999E-3</v>
      </c>
    </row>
    <row r="10228" spans="1:21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869"/>
        <v>5590</v>
      </c>
      <c r="J10228" s="2">
        <v>1</v>
      </c>
      <c r="K10228" s="2">
        <f t="shared" si="874"/>
        <v>20462000</v>
      </c>
      <c r="L10228" s="2">
        <v>1</v>
      </c>
      <c r="M10228" s="2">
        <f t="shared" si="87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870"/>
        <v>11</v>
      </c>
      <c r="S10228">
        <v>0.18</v>
      </c>
      <c r="T10228">
        <v>2.3E-3</v>
      </c>
      <c r="U10228">
        <f t="shared" si="871"/>
        <v>1.3799999999999999E-3</v>
      </c>
    </row>
    <row r="10229" spans="1:21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869"/>
        <v>5590</v>
      </c>
      <c r="J10229" s="2">
        <v>1</v>
      </c>
      <c r="K10229" s="2">
        <f t="shared" si="874"/>
        <v>20464000</v>
      </c>
      <c r="L10229" s="2">
        <v>1</v>
      </c>
      <c r="M10229" s="2">
        <f t="shared" si="87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870"/>
        <v>11</v>
      </c>
      <c r="S10229">
        <v>0.18</v>
      </c>
      <c r="T10229">
        <v>2.3E-3</v>
      </c>
      <c r="U10229">
        <f t="shared" si="871"/>
        <v>1.3799999999999999E-3</v>
      </c>
    </row>
    <row r="10230" spans="1:21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869"/>
        <v>5590</v>
      </c>
      <c r="J10230" s="2">
        <v>1</v>
      </c>
      <c r="K10230" s="2">
        <f t="shared" si="874"/>
        <v>20466000</v>
      </c>
      <c r="L10230" s="2">
        <v>1</v>
      </c>
      <c r="M10230" s="2">
        <f t="shared" si="87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870"/>
        <v>11</v>
      </c>
      <c r="S10230">
        <v>0.18</v>
      </c>
      <c r="T10230">
        <v>2.3E-3</v>
      </c>
      <c r="U10230">
        <f t="shared" si="871"/>
        <v>1.3799999999999999E-3</v>
      </c>
    </row>
    <row r="10231" spans="1:21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869"/>
        <v>5590</v>
      </c>
      <c r="J10231" s="2">
        <v>1</v>
      </c>
      <c r="K10231" s="2">
        <f t="shared" si="874"/>
        <v>20468000</v>
      </c>
      <c r="L10231" s="2">
        <v>1</v>
      </c>
      <c r="M10231" s="2">
        <f t="shared" si="87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870"/>
        <v>11</v>
      </c>
      <c r="S10231">
        <v>0.18</v>
      </c>
      <c r="T10231">
        <v>2.3E-3</v>
      </c>
      <c r="U10231">
        <f t="shared" si="871"/>
        <v>1.3799999999999999E-3</v>
      </c>
    </row>
    <row r="10232" spans="1:21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869"/>
        <v>5590</v>
      </c>
      <c r="J10232" s="2">
        <v>1</v>
      </c>
      <c r="K10232" s="2">
        <f t="shared" si="874"/>
        <v>20470000</v>
      </c>
      <c r="L10232" s="2">
        <v>1</v>
      </c>
      <c r="M10232" s="2">
        <f t="shared" si="87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870"/>
        <v>11</v>
      </c>
      <c r="S10232">
        <v>0.18</v>
      </c>
      <c r="T10232">
        <v>2.3E-3</v>
      </c>
      <c r="U10232">
        <f t="shared" si="871"/>
        <v>1.3799999999999999E-3</v>
      </c>
    </row>
    <row r="10233" spans="1:21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869"/>
        <v>5590</v>
      </c>
      <c r="J10233" s="2">
        <v>1</v>
      </c>
      <c r="K10233" s="2">
        <f t="shared" si="874"/>
        <v>20472000</v>
      </c>
      <c r="L10233" s="2">
        <v>1</v>
      </c>
      <c r="M10233" s="2">
        <f t="shared" si="87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870"/>
        <v>11</v>
      </c>
      <c r="S10233">
        <v>0.18</v>
      </c>
      <c r="T10233">
        <v>2.3E-3</v>
      </c>
      <c r="U10233">
        <f t="shared" si="871"/>
        <v>1.3799999999999999E-3</v>
      </c>
    </row>
    <row r="10234" spans="1:21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869"/>
        <v>5590</v>
      </c>
      <c r="J10234" s="2">
        <v>1</v>
      </c>
      <c r="K10234" s="2">
        <f t="shared" si="874"/>
        <v>20474000</v>
      </c>
      <c r="L10234" s="2">
        <v>1</v>
      </c>
      <c r="M10234" s="2">
        <f t="shared" si="87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870"/>
        <v>11</v>
      </c>
      <c r="S10234">
        <v>0.18</v>
      </c>
      <c r="T10234">
        <v>2.3E-3</v>
      </c>
      <c r="U10234">
        <f t="shared" si="871"/>
        <v>1.3799999999999999E-3</v>
      </c>
    </row>
    <row r="10235" spans="1:21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869"/>
        <v>5590</v>
      </c>
      <c r="J10235" s="2">
        <v>1</v>
      </c>
      <c r="K10235" s="2">
        <f t="shared" si="874"/>
        <v>20476000</v>
      </c>
      <c r="L10235" s="2">
        <v>1</v>
      </c>
      <c r="M10235" s="2">
        <f t="shared" si="87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870"/>
        <v>11</v>
      </c>
      <c r="S10235">
        <v>0.18</v>
      </c>
      <c r="T10235">
        <v>2.3E-3</v>
      </c>
      <c r="U10235">
        <f t="shared" si="871"/>
        <v>1.3799999999999999E-3</v>
      </c>
    </row>
    <row r="10236" spans="1:21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876">ROUNDDOWN(A10235/50*20+1500,-1)</f>
        <v>5590</v>
      </c>
      <c r="J10236" s="2">
        <v>1</v>
      </c>
      <c r="K10236" s="2">
        <f t="shared" si="874"/>
        <v>20478000</v>
      </c>
      <c r="L10236" s="2">
        <v>1</v>
      </c>
      <c r="M10236" s="2">
        <f t="shared" si="87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870"/>
        <v>11</v>
      </c>
      <c r="S10236">
        <v>0.18</v>
      </c>
      <c r="T10236">
        <v>2.3E-3</v>
      </c>
      <c r="U10236">
        <f t="shared" si="871"/>
        <v>1.3799999999999999E-3</v>
      </c>
    </row>
    <row r="10237" spans="1:21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876"/>
        <v>5590</v>
      </c>
      <c r="J10237" s="2">
        <v>1</v>
      </c>
      <c r="K10237" s="2">
        <f t="shared" si="874"/>
        <v>20480000</v>
      </c>
      <c r="L10237" s="2">
        <v>1</v>
      </c>
      <c r="M10237" s="2">
        <f t="shared" si="87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870"/>
        <v>11</v>
      </c>
      <c r="S10237">
        <v>0.18</v>
      </c>
      <c r="T10237">
        <v>2.3E-3</v>
      </c>
      <c r="U10237">
        <f t="shared" si="871"/>
        <v>1.3799999999999999E-3</v>
      </c>
    </row>
    <row r="10238" spans="1:21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876"/>
        <v>5590</v>
      </c>
      <c r="J10238" s="2">
        <v>1</v>
      </c>
      <c r="K10238" s="2">
        <f t="shared" si="874"/>
        <v>20482000</v>
      </c>
      <c r="L10238" s="2">
        <v>1</v>
      </c>
      <c r="M10238" s="2">
        <f t="shared" si="87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870"/>
        <v>11</v>
      </c>
      <c r="S10238">
        <v>0.18</v>
      </c>
      <c r="T10238">
        <v>2.3E-3</v>
      </c>
      <c r="U10238">
        <f t="shared" si="871"/>
        <v>1.3799999999999999E-3</v>
      </c>
    </row>
    <row r="10239" spans="1:21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876"/>
        <v>5590</v>
      </c>
      <c r="J10239" s="2">
        <v>1</v>
      </c>
      <c r="K10239" s="2">
        <f t="shared" si="874"/>
        <v>20484000</v>
      </c>
      <c r="L10239" s="2">
        <v>1</v>
      </c>
      <c r="M10239" s="2">
        <f t="shared" si="87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870"/>
        <v>11</v>
      </c>
      <c r="S10239">
        <v>0.18</v>
      </c>
      <c r="T10239">
        <v>2.3E-3</v>
      </c>
      <c r="U10239">
        <f t="shared" si="871"/>
        <v>1.3799999999999999E-3</v>
      </c>
    </row>
    <row r="10240" spans="1:21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876"/>
        <v>5590</v>
      </c>
      <c r="J10240" s="2">
        <v>1</v>
      </c>
      <c r="K10240" s="2">
        <f t="shared" si="874"/>
        <v>20486000</v>
      </c>
      <c r="L10240" s="2">
        <v>1</v>
      </c>
      <c r="M10240" s="2">
        <f t="shared" si="87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870"/>
        <v>11</v>
      </c>
      <c r="S10240">
        <v>0.18</v>
      </c>
      <c r="T10240">
        <v>2.3E-3</v>
      </c>
      <c r="U10240">
        <f t="shared" si="871"/>
        <v>1.3799999999999999E-3</v>
      </c>
    </row>
    <row r="10241" spans="1:21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876"/>
        <v>5590</v>
      </c>
      <c r="J10241" s="2">
        <v>1</v>
      </c>
      <c r="K10241" s="2">
        <f t="shared" si="874"/>
        <v>20488000</v>
      </c>
      <c r="L10241" s="2">
        <v>1</v>
      </c>
      <c r="M10241" s="2">
        <f t="shared" si="87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870"/>
        <v>11</v>
      </c>
      <c r="S10241">
        <v>0.18</v>
      </c>
      <c r="T10241">
        <v>2.3E-3</v>
      </c>
      <c r="U10241">
        <f t="shared" si="871"/>
        <v>1.3799999999999999E-3</v>
      </c>
    </row>
    <row r="10242" spans="1:21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876"/>
        <v>5590</v>
      </c>
      <c r="J10242" s="2">
        <v>1</v>
      </c>
      <c r="K10242" s="2">
        <f t="shared" si="874"/>
        <v>20490000</v>
      </c>
      <c r="L10242" s="2">
        <v>1</v>
      </c>
      <c r="M10242" s="2">
        <f t="shared" si="87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870"/>
        <v>11</v>
      </c>
      <c r="S10242">
        <v>0.18</v>
      </c>
      <c r="T10242">
        <v>2.3E-3</v>
      </c>
      <c r="U10242">
        <f t="shared" si="871"/>
        <v>1.3799999999999999E-3</v>
      </c>
    </row>
    <row r="10243" spans="1:21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876"/>
        <v>5590</v>
      </c>
      <c r="J10243" s="2">
        <v>1</v>
      </c>
      <c r="K10243" s="2">
        <f t="shared" si="874"/>
        <v>20492000</v>
      </c>
      <c r="L10243" s="2">
        <v>1</v>
      </c>
      <c r="M10243" s="2">
        <f t="shared" si="87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877">QUOTIENT(A10243,1000)+1</f>
        <v>11</v>
      </c>
      <c r="S10243">
        <v>0.18</v>
      </c>
      <c r="T10243">
        <v>2.3E-3</v>
      </c>
      <c r="U10243">
        <f t="shared" si="871"/>
        <v>1.3799999999999999E-3</v>
      </c>
    </row>
    <row r="10244" spans="1:21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876"/>
        <v>5590</v>
      </c>
      <c r="J10244" s="2">
        <v>1</v>
      </c>
      <c r="K10244" s="2">
        <f t="shared" si="874"/>
        <v>20494000</v>
      </c>
      <c r="L10244" s="2">
        <v>1</v>
      </c>
      <c r="M10244" s="2">
        <f t="shared" si="87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877"/>
        <v>11</v>
      </c>
      <c r="S10244">
        <v>0.18</v>
      </c>
      <c r="T10244">
        <v>2.3E-3</v>
      </c>
      <c r="U10244">
        <f t="shared" ref="U10244:U10307" si="878">T10244*0.6</f>
        <v>1.3799999999999999E-3</v>
      </c>
    </row>
    <row r="10245" spans="1:21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876"/>
        <v>5590</v>
      </c>
      <c r="J10245" s="2">
        <v>1</v>
      </c>
      <c r="K10245" s="2">
        <f t="shared" si="874"/>
        <v>20496000</v>
      </c>
      <c r="L10245" s="2">
        <v>1</v>
      </c>
      <c r="M10245" s="2">
        <f t="shared" si="87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877"/>
        <v>11</v>
      </c>
      <c r="S10245">
        <v>0.18</v>
      </c>
      <c r="T10245">
        <v>2.3E-3</v>
      </c>
      <c r="U10245">
        <f t="shared" si="878"/>
        <v>1.3799999999999999E-3</v>
      </c>
    </row>
    <row r="10246" spans="1:21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876"/>
        <v>5590</v>
      </c>
      <c r="J10246" s="2">
        <v>1</v>
      </c>
      <c r="K10246" s="2">
        <f t="shared" si="874"/>
        <v>20498000</v>
      </c>
      <c r="L10246" s="2">
        <v>1</v>
      </c>
      <c r="M10246" s="2">
        <f t="shared" si="87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877"/>
        <v>11</v>
      </c>
      <c r="S10246">
        <v>0.18</v>
      </c>
      <c r="T10246">
        <v>2.3E-3</v>
      </c>
      <c r="U10246">
        <f t="shared" si="878"/>
        <v>1.3799999999999999E-3</v>
      </c>
    </row>
    <row r="10247" spans="1:21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876"/>
        <v>5590</v>
      </c>
      <c r="J10247" s="2">
        <v>1</v>
      </c>
      <c r="K10247" s="2">
        <f t="shared" si="874"/>
        <v>20500000</v>
      </c>
      <c r="L10247" s="2">
        <v>1</v>
      </c>
      <c r="M10247" s="2">
        <f t="shared" si="87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877"/>
        <v>11</v>
      </c>
      <c r="S10247">
        <v>0.18</v>
      </c>
      <c r="T10247">
        <v>2.3E-3</v>
      </c>
      <c r="U10247">
        <f t="shared" si="878"/>
        <v>1.3799999999999999E-3</v>
      </c>
    </row>
    <row r="10248" spans="1:21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876"/>
        <v>5590</v>
      </c>
      <c r="J10248" s="2">
        <v>1</v>
      </c>
      <c r="K10248" s="2">
        <f t="shared" si="874"/>
        <v>20502000</v>
      </c>
      <c r="L10248" s="2">
        <v>1</v>
      </c>
      <c r="M10248" s="2">
        <f t="shared" si="87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877"/>
        <v>11</v>
      </c>
      <c r="S10248">
        <v>0.18</v>
      </c>
      <c r="T10248">
        <v>2.3E-3</v>
      </c>
      <c r="U10248">
        <f t="shared" si="878"/>
        <v>1.3799999999999999E-3</v>
      </c>
    </row>
    <row r="10249" spans="1:21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876"/>
        <v>5590</v>
      </c>
      <c r="J10249" s="2">
        <v>1</v>
      </c>
      <c r="K10249" s="2">
        <f t="shared" si="874"/>
        <v>20504000</v>
      </c>
      <c r="L10249" s="2">
        <v>1</v>
      </c>
      <c r="M10249" s="2">
        <f t="shared" si="87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877"/>
        <v>11</v>
      </c>
      <c r="S10249">
        <v>0.18</v>
      </c>
      <c r="T10249">
        <v>2.3E-3</v>
      </c>
      <c r="U10249">
        <f t="shared" si="878"/>
        <v>1.3799999999999999E-3</v>
      </c>
    </row>
    <row r="10250" spans="1:21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876"/>
        <v>5590</v>
      </c>
      <c r="J10250" s="2">
        <v>1</v>
      </c>
      <c r="K10250" s="2">
        <f t="shared" si="874"/>
        <v>20506000</v>
      </c>
      <c r="L10250" s="2">
        <v>1</v>
      </c>
      <c r="M10250" s="2">
        <f t="shared" si="87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877"/>
        <v>11</v>
      </c>
      <c r="S10250">
        <v>0.18</v>
      </c>
      <c r="T10250">
        <v>2.3E-3</v>
      </c>
      <c r="U10250">
        <f t="shared" si="878"/>
        <v>1.3799999999999999E-3</v>
      </c>
    </row>
    <row r="10251" spans="1:21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876"/>
        <v>5590</v>
      </c>
      <c r="J10251" s="2">
        <v>1</v>
      </c>
      <c r="K10251" s="2">
        <f t="shared" si="874"/>
        <v>20508000</v>
      </c>
      <c r="L10251" s="2">
        <v>1</v>
      </c>
      <c r="M10251" s="2">
        <f t="shared" si="87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877"/>
        <v>11</v>
      </c>
      <c r="S10251">
        <v>0.18</v>
      </c>
      <c r="T10251">
        <v>2.3E-3</v>
      </c>
      <c r="U10251">
        <f t="shared" si="878"/>
        <v>1.3799999999999999E-3</v>
      </c>
    </row>
    <row r="10252" spans="1:21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876"/>
        <v>5590</v>
      </c>
      <c r="J10252" s="2">
        <v>1</v>
      </c>
      <c r="K10252" s="2">
        <f t="shared" si="874"/>
        <v>20510000</v>
      </c>
      <c r="L10252" s="2">
        <v>1</v>
      </c>
      <c r="M10252" s="2">
        <f t="shared" si="87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877"/>
        <v>11</v>
      </c>
      <c r="S10252">
        <v>0.18</v>
      </c>
      <c r="T10252">
        <v>2.3E-3</v>
      </c>
      <c r="U10252">
        <f t="shared" si="878"/>
        <v>1.3799999999999999E-3</v>
      </c>
    </row>
    <row r="10253" spans="1:21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876"/>
        <v>5600</v>
      </c>
      <c r="I10253" s="1"/>
      <c r="J10253" s="1">
        <v>1</v>
      </c>
      <c r="K10253" s="1">
        <f t="shared" si="874"/>
        <v>20512000</v>
      </c>
      <c r="L10253" s="1">
        <v>1</v>
      </c>
      <c r="M10253" s="1">
        <f t="shared" si="87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877"/>
        <v>11</v>
      </c>
      <c r="S10253">
        <v>0.18</v>
      </c>
      <c r="T10253">
        <v>2.3E-3</v>
      </c>
      <c r="U10253">
        <f t="shared" si="878"/>
        <v>1.3799999999999999E-3</v>
      </c>
    </row>
    <row r="10254" spans="1:21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876"/>
        <v>5600</v>
      </c>
      <c r="I10254" s="1"/>
      <c r="J10254" s="1">
        <v>1</v>
      </c>
      <c r="K10254" s="1">
        <f t="shared" si="874"/>
        <v>20514000</v>
      </c>
      <c r="L10254" s="1">
        <v>1</v>
      </c>
      <c r="M10254" s="1">
        <f t="shared" si="87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877"/>
        <v>11</v>
      </c>
      <c r="S10254">
        <v>0.18</v>
      </c>
      <c r="T10254">
        <v>2.3E-3</v>
      </c>
      <c r="U10254">
        <f t="shared" si="878"/>
        <v>1.3799999999999999E-3</v>
      </c>
    </row>
    <row r="10255" spans="1:21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876"/>
        <v>5600</v>
      </c>
      <c r="I10255" s="1"/>
      <c r="J10255" s="1">
        <v>1</v>
      </c>
      <c r="K10255" s="1">
        <f t="shared" si="874"/>
        <v>20516000</v>
      </c>
      <c r="L10255" s="1">
        <v>1</v>
      </c>
      <c r="M10255" s="1">
        <f t="shared" si="87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877"/>
        <v>11</v>
      </c>
      <c r="S10255">
        <v>0.18</v>
      </c>
      <c r="T10255">
        <v>2.3E-3</v>
      </c>
      <c r="U10255">
        <f t="shared" si="878"/>
        <v>1.3799999999999999E-3</v>
      </c>
    </row>
    <row r="10256" spans="1:21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876"/>
        <v>5600</v>
      </c>
      <c r="I10256" s="1"/>
      <c r="J10256" s="1">
        <v>1</v>
      </c>
      <c r="K10256" s="1">
        <f t="shared" si="874"/>
        <v>20518000</v>
      </c>
      <c r="L10256" s="1">
        <v>1</v>
      </c>
      <c r="M10256" s="1">
        <f t="shared" si="87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877"/>
        <v>11</v>
      </c>
      <c r="S10256">
        <v>0.18</v>
      </c>
      <c r="T10256">
        <v>2.3E-3</v>
      </c>
      <c r="U10256">
        <f t="shared" si="878"/>
        <v>1.3799999999999999E-3</v>
      </c>
    </row>
    <row r="10257" spans="1:21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876"/>
        <v>5600</v>
      </c>
      <c r="I10257" s="1"/>
      <c r="J10257" s="1">
        <v>1</v>
      </c>
      <c r="K10257" s="1">
        <f t="shared" si="874"/>
        <v>20520000</v>
      </c>
      <c r="L10257" s="1">
        <v>1</v>
      </c>
      <c r="M10257" s="1">
        <f t="shared" si="87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877"/>
        <v>11</v>
      </c>
      <c r="S10257">
        <v>0.18</v>
      </c>
      <c r="T10257">
        <v>2.3E-3</v>
      </c>
      <c r="U10257">
        <f t="shared" si="878"/>
        <v>1.3799999999999999E-3</v>
      </c>
    </row>
    <row r="10258" spans="1:21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876"/>
        <v>5600</v>
      </c>
      <c r="I10258" s="1"/>
      <c r="J10258" s="1">
        <v>1</v>
      </c>
      <c r="K10258" s="1">
        <f t="shared" si="874"/>
        <v>20522000</v>
      </c>
      <c r="L10258" s="1">
        <v>1</v>
      </c>
      <c r="M10258" s="1">
        <f t="shared" si="87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877"/>
        <v>11</v>
      </c>
      <c r="S10258">
        <v>0.18</v>
      </c>
      <c r="T10258">
        <v>2.3E-3</v>
      </c>
      <c r="U10258">
        <f t="shared" si="878"/>
        <v>1.3799999999999999E-3</v>
      </c>
    </row>
    <row r="10259" spans="1:21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876"/>
        <v>5600</v>
      </c>
      <c r="I10259" s="1"/>
      <c r="J10259" s="1">
        <v>1</v>
      </c>
      <c r="K10259" s="1">
        <f t="shared" si="874"/>
        <v>20524000</v>
      </c>
      <c r="L10259" s="1">
        <v>1</v>
      </c>
      <c r="M10259" s="1">
        <f t="shared" si="87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877"/>
        <v>11</v>
      </c>
      <c r="S10259">
        <v>0.18</v>
      </c>
      <c r="T10259">
        <v>2.3E-3</v>
      </c>
      <c r="U10259">
        <f t="shared" si="878"/>
        <v>1.3799999999999999E-3</v>
      </c>
    </row>
    <row r="10260" spans="1:21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876"/>
        <v>5600</v>
      </c>
      <c r="I10260" s="1"/>
      <c r="J10260" s="1">
        <v>1</v>
      </c>
      <c r="K10260" s="1">
        <f t="shared" si="874"/>
        <v>20526000</v>
      </c>
      <c r="L10260" s="1">
        <v>1</v>
      </c>
      <c r="M10260" s="1">
        <f t="shared" si="87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877"/>
        <v>11</v>
      </c>
      <c r="S10260">
        <v>0.18</v>
      </c>
      <c r="T10260">
        <v>2.3E-3</v>
      </c>
      <c r="U10260">
        <f t="shared" si="878"/>
        <v>1.3799999999999999E-3</v>
      </c>
    </row>
    <row r="10261" spans="1:21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876"/>
        <v>5600</v>
      </c>
      <c r="I10261" s="1"/>
      <c r="J10261" s="1">
        <v>1</v>
      </c>
      <c r="K10261" s="1">
        <f t="shared" si="874"/>
        <v>20528000</v>
      </c>
      <c r="L10261" s="1">
        <v>1</v>
      </c>
      <c r="M10261" s="1">
        <f t="shared" si="87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877"/>
        <v>11</v>
      </c>
      <c r="S10261">
        <v>0.18</v>
      </c>
      <c r="T10261">
        <v>2.3E-3</v>
      </c>
      <c r="U10261">
        <f t="shared" si="878"/>
        <v>1.3799999999999999E-3</v>
      </c>
    </row>
    <row r="10262" spans="1:21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876"/>
        <v>5600</v>
      </c>
      <c r="I10262" s="1"/>
      <c r="J10262" s="1">
        <v>1</v>
      </c>
      <c r="K10262" s="1">
        <f t="shared" si="874"/>
        <v>20530000</v>
      </c>
      <c r="L10262" s="1">
        <v>1</v>
      </c>
      <c r="M10262" s="1">
        <f t="shared" si="87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877"/>
        <v>11</v>
      </c>
      <c r="S10262">
        <v>0.18</v>
      </c>
      <c r="T10262">
        <v>2.3E-3</v>
      </c>
      <c r="U10262">
        <f t="shared" si="878"/>
        <v>1.3799999999999999E-3</v>
      </c>
    </row>
    <row r="10263" spans="1:21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876"/>
        <v>5600</v>
      </c>
      <c r="I10263" s="1"/>
      <c r="J10263" s="1">
        <v>1</v>
      </c>
      <c r="K10263" s="1">
        <f t="shared" si="874"/>
        <v>20532000</v>
      </c>
      <c r="L10263" s="1">
        <v>1</v>
      </c>
      <c r="M10263" s="1">
        <f t="shared" si="87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877"/>
        <v>11</v>
      </c>
      <c r="S10263">
        <v>0.18</v>
      </c>
      <c r="T10263">
        <v>2.3E-3</v>
      </c>
      <c r="U10263">
        <f t="shared" si="878"/>
        <v>1.3799999999999999E-3</v>
      </c>
    </row>
    <row r="10264" spans="1:21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876"/>
        <v>5600</v>
      </c>
      <c r="I10264" s="1"/>
      <c r="J10264" s="1">
        <v>1</v>
      </c>
      <c r="K10264" s="1">
        <f t="shared" si="874"/>
        <v>20534000</v>
      </c>
      <c r="L10264" s="1">
        <v>1</v>
      </c>
      <c r="M10264" s="1">
        <f t="shared" si="87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877"/>
        <v>11</v>
      </c>
      <c r="S10264">
        <v>0.18</v>
      </c>
      <c r="T10264">
        <v>2.3E-3</v>
      </c>
      <c r="U10264">
        <f t="shared" si="878"/>
        <v>1.3799999999999999E-3</v>
      </c>
    </row>
    <row r="10265" spans="1:21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876"/>
        <v>5600</v>
      </c>
      <c r="I10265" s="1"/>
      <c r="J10265" s="1">
        <v>1</v>
      </c>
      <c r="K10265" s="1">
        <f t="shared" si="874"/>
        <v>20536000</v>
      </c>
      <c r="L10265" s="1">
        <v>1</v>
      </c>
      <c r="M10265" s="1">
        <f t="shared" si="87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877"/>
        <v>11</v>
      </c>
      <c r="S10265">
        <v>0.18</v>
      </c>
      <c r="T10265">
        <v>2.3E-3</v>
      </c>
      <c r="U10265">
        <f t="shared" si="878"/>
        <v>1.3799999999999999E-3</v>
      </c>
    </row>
    <row r="10266" spans="1:21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876"/>
        <v>5600</v>
      </c>
      <c r="I10266" s="1"/>
      <c r="J10266" s="1">
        <v>1</v>
      </c>
      <c r="K10266" s="1">
        <f t="shared" si="874"/>
        <v>20538000</v>
      </c>
      <c r="L10266" s="1">
        <v>1</v>
      </c>
      <c r="M10266" s="1">
        <f t="shared" si="87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877"/>
        <v>11</v>
      </c>
      <c r="S10266">
        <v>0.18</v>
      </c>
      <c r="T10266">
        <v>2.3E-3</v>
      </c>
      <c r="U10266">
        <f t="shared" si="878"/>
        <v>1.3799999999999999E-3</v>
      </c>
    </row>
    <row r="10267" spans="1:21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876"/>
        <v>5600</v>
      </c>
      <c r="I10267" s="1"/>
      <c r="J10267" s="1">
        <v>1</v>
      </c>
      <c r="K10267" s="1">
        <f t="shared" ref="K10267:K10330" si="879">10000+A10267*2000</f>
        <v>20540000</v>
      </c>
      <c r="L10267" s="1">
        <v>1</v>
      </c>
      <c r="M10267" s="1">
        <f t="shared" ref="M10267:M10330" si="880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877"/>
        <v>11</v>
      </c>
      <c r="S10267">
        <v>0.18</v>
      </c>
      <c r="T10267">
        <v>2.3E-3</v>
      </c>
      <c r="U10267">
        <f t="shared" si="878"/>
        <v>1.3799999999999999E-3</v>
      </c>
    </row>
    <row r="10268" spans="1:21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876"/>
        <v>5600</v>
      </c>
      <c r="I10268" s="1"/>
      <c r="J10268" s="1">
        <v>1</v>
      </c>
      <c r="K10268" s="1">
        <f t="shared" si="879"/>
        <v>20542000</v>
      </c>
      <c r="L10268" s="1">
        <v>1</v>
      </c>
      <c r="M10268" s="1">
        <f t="shared" si="880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877"/>
        <v>11</v>
      </c>
      <c r="S10268">
        <v>0.18</v>
      </c>
      <c r="T10268">
        <v>2.3E-3</v>
      </c>
      <c r="U10268">
        <f t="shared" si="878"/>
        <v>1.3799999999999999E-3</v>
      </c>
    </row>
    <row r="10269" spans="1:21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876"/>
        <v>5600</v>
      </c>
      <c r="I10269" s="1"/>
      <c r="J10269" s="1">
        <v>1</v>
      </c>
      <c r="K10269" s="1">
        <f t="shared" si="879"/>
        <v>20544000</v>
      </c>
      <c r="L10269" s="1">
        <v>1</v>
      </c>
      <c r="M10269" s="1">
        <f t="shared" si="880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877"/>
        <v>11</v>
      </c>
      <c r="S10269">
        <v>0.18</v>
      </c>
      <c r="T10269">
        <v>2.3E-3</v>
      </c>
      <c r="U10269">
        <f t="shared" si="878"/>
        <v>1.3799999999999999E-3</v>
      </c>
    </row>
    <row r="10270" spans="1:21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876"/>
        <v>5600</v>
      </c>
      <c r="I10270" s="1"/>
      <c r="J10270" s="1">
        <v>1</v>
      </c>
      <c r="K10270" s="1">
        <f t="shared" si="879"/>
        <v>20546000</v>
      </c>
      <c r="L10270" s="1">
        <v>1</v>
      </c>
      <c r="M10270" s="1">
        <f t="shared" si="880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877"/>
        <v>11</v>
      </c>
      <c r="S10270">
        <v>0.18</v>
      </c>
      <c r="T10270">
        <v>2.3E-3</v>
      </c>
      <c r="U10270">
        <f t="shared" si="878"/>
        <v>1.3799999999999999E-3</v>
      </c>
    </row>
    <row r="10271" spans="1:21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876"/>
        <v>5600</v>
      </c>
      <c r="I10271" s="1"/>
      <c r="J10271" s="1">
        <v>1</v>
      </c>
      <c r="K10271" s="1">
        <f t="shared" si="879"/>
        <v>20548000</v>
      </c>
      <c r="L10271" s="1">
        <v>1</v>
      </c>
      <c r="M10271" s="1">
        <f t="shared" si="880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877"/>
        <v>11</v>
      </c>
      <c r="S10271">
        <v>0.18</v>
      </c>
      <c r="T10271">
        <v>2.3E-3</v>
      </c>
      <c r="U10271">
        <f t="shared" si="878"/>
        <v>1.3799999999999999E-3</v>
      </c>
    </row>
    <row r="10272" spans="1:21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876"/>
        <v>5600</v>
      </c>
      <c r="I10272" s="1"/>
      <c r="J10272" s="1">
        <v>1</v>
      </c>
      <c r="K10272" s="1">
        <f t="shared" si="879"/>
        <v>20550000</v>
      </c>
      <c r="L10272" s="1">
        <v>1</v>
      </c>
      <c r="M10272" s="1">
        <f t="shared" si="880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877"/>
        <v>11</v>
      </c>
      <c r="S10272">
        <v>0.18</v>
      </c>
      <c r="T10272">
        <v>2.3E-3</v>
      </c>
      <c r="U10272">
        <f t="shared" si="878"/>
        <v>1.3799999999999999E-3</v>
      </c>
    </row>
    <row r="10273" spans="1:21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876"/>
        <v>5600</v>
      </c>
      <c r="I10273" s="1"/>
      <c r="J10273" s="1">
        <v>1</v>
      </c>
      <c r="K10273" s="1">
        <f t="shared" si="879"/>
        <v>20552000</v>
      </c>
      <c r="L10273" s="1">
        <v>1</v>
      </c>
      <c r="M10273" s="1">
        <f t="shared" si="880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877"/>
        <v>11</v>
      </c>
      <c r="S10273">
        <v>0.18</v>
      </c>
      <c r="T10273">
        <v>2.3E-3</v>
      </c>
      <c r="U10273">
        <f t="shared" si="878"/>
        <v>1.3799999999999999E-3</v>
      </c>
    </row>
    <row r="10274" spans="1:21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876"/>
        <v>5600</v>
      </c>
      <c r="I10274" s="1"/>
      <c r="J10274" s="1">
        <v>1</v>
      </c>
      <c r="K10274" s="1">
        <f t="shared" si="879"/>
        <v>20554000</v>
      </c>
      <c r="L10274" s="1">
        <v>1</v>
      </c>
      <c r="M10274" s="1">
        <f t="shared" si="880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877"/>
        <v>11</v>
      </c>
      <c r="S10274">
        <v>0.18</v>
      </c>
      <c r="T10274">
        <v>2.3E-3</v>
      </c>
      <c r="U10274">
        <f t="shared" si="878"/>
        <v>1.3799999999999999E-3</v>
      </c>
    </row>
    <row r="10275" spans="1:21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876"/>
        <v>5600</v>
      </c>
      <c r="I10275" s="1"/>
      <c r="J10275" s="1">
        <v>1</v>
      </c>
      <c r="K10275" s="1">
        <f t="shared" si="879"/>
        <v>20556000</v>
      </c>
      <c r="L10275" s="1">
        <v>1</v>
      </c>
      <c r="M10275" s="1">
        <f t="shared" si="880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877"/>
        <v>11</v>
      </c>
      <c r="S10275">
        <v>0.18</v>
      </c>
      <c r="T10275">
        <v>2.3E-3</v>
      </c>
      <c r="U10275">
        <f t="shared" si="878"/>
        <v>1.3799999999999999E-3</v>
      </c>
    </row>
    <row r="10276" spans="1:21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876"/>
        <v>5600</v>
      </c>
      <c r="I10276" s="1"/>
      <c r="J10276" s="1">
        <v>1</v>
      </c>
      <c r="K10276" s="1">
        <f t="shared" si="879"/>
        <v>20558000</v>
      </c>
      <c r="L10276" s="1">
        <v>1</v>
      </c>
      <c r="M10276" s="1">
        <f t="shared" si="880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877"/>
        <v>11</v>
      </c>
      <c r="S10276">
        <v>0.18</v>
      </c>
      <c r="T10276">
        <v>2.3E-3</v>
      </c>
      <c r="U10276">
        <f t="shared" si="878"/>
        <v>1.3799999999999999E-3</v>
      </c>
    </row>
    <row r="10277" spans="1:21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876"/>
        <v>5600</v>
      </c>
      <c r="I10277" s="1"/>
      <c r="J10277" s="1">
        <v>1</v>
      </c>
      <c r="K10277" s="1">
        <f t="shared" si="879"/>
        <v>20560000</v>
      </c>
      <c r="L10277" s="1">
        <v>1</v>
      </c>
      <c r="M10277" s="1">
        <f t="shared" si="880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877"/>
        <v>11</v>
      </c>
      <c r="S10277">
        <v>0.18</v>
      </c>
      <c r="T10277">
        <v>2.3E-3</v>
      </c>
      <c r="U10277">
        <f t="shared" si="878"/>
        <v>1.3799999999999999E-3</v>
      </c>
    </row>
    <row r="10278" spans="1:21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876"/>
        <v>5610</v>
      </c>
      <c r="I10278" s="1"/>
      <c r="J10278" s="1">
        <v>1</v>
      </c>
      <c r="K10278" s="1">
        <f t="shared" si="879"/>
        <v>20562000</v>
      </c>
      <c r="L10278" s="1">
        <v>1</v>
      </c>
      <c r="M10278" s="1">
        <f t="shared" si="880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877"/>
        <v>11</v>
      </c>
      <c r="S10278">
        <v>0.18</v>
      </c>
      <c r="T10278">
        <v>2.3E-3</v>
      </c>
      <c r="U10278">
        <f t="shared" si="878"/>
        <v>1.3799999999999999E-3</v>
      </c>
    </row>
    <row r="10279" spans="1:21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876"/>
        <v>5610</v>
      </c>
      <c r="I10279" s="1"/>
      <c r="J10279" s="1">
        <v>1</v>
      </c>
      <c r="K10279" s="1">
        <f t="shared" si="879"/>
        <v>20564000</v>
      </c>
      <c r="L10279" s="1">
        <v>1</v>
      </c>
      <c r="M10279" s="1">
        <f t="shared" si="880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877"/>
        <v>11</v>
      </c>
      <c r="S10279">
        <v>0.18</v>
      </c>
      <c r="T10279">
        <v>2.3E-3</v>
      </c>
      <c r="U10279">
        <f t="shared" si="878"/>
        <v>1.3799999999999999E-3</v>
      </c>
    </row>
    <row r="10280" spans="1:21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876"/>
        <v>5610</v>
      </c>
      <c r="I10280" s="1"/>
      <c r="J10280" s="1">
        <v>1</v>
      </c>
      <c r="K10280" s="1">
        <f t="shared" si="879"/>
        <v>20566000</v>
      </c>
      <c r="L10280" s="1">
        <v>1</v>
      </c>
      <c r="M10280" s="1">
        <f t="shared" si="880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877"/>
        <v>11</v>
      </c>
      <c r="S10280">
        <v>0.18</v>
      </c>
      <c r="T10280">
        <v>2.3E-3</v>
      </c>
      <c r="U10280">
        <f t="shared" si="878"/>
        <v>1.3799999999999999E-3</v>
      </c>
    </row>
    <row r="10281" spans="1:21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876"/>
        <v>5610</v>
      </c>
      <c r="I10281" s="1"/>
      <c r="J10281" s="1">
        <v>1</v>
      </c>
      <c r="K10281" s="1">
        <f t="shared" si="879"/>
        <v>20568000</v>
      </c>
      <c r="L10281" s="1">
        <v>1</v>
      </c>
      <c r="M10281" s="1">
        <f t="shared" si="880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877"/>
        <v>11</v>
      </c>
      <c r="S10281">
        <v>0.18</v>
      </c>
      <c r="T10281">
        <v>2.3E-3</v>
      </c>
      <c r="U10281">
        <f t="shared" si="878"/>
        <v>1.3799999999999999E-3</v>
      </c>
    </row>
    <row r="10282" spans="1:21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876"/>
        <v>5610</v>
      </c>
      <c r="I10282" s="1"/>
      <c r="J10282" s="1">
        <v>1</v>
      </c>
      <c r="K10282" s="1">
        <f t="shared" si="879"/>
        <v>20570000</v>
      </c>
      <c r="L10282" s="1">
        <v>1</v>
      </c>
      <c r="M10282" s="1">
        <f t="shared" si="880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877"/>
        <v>11</v>
      </c>
      <c r="S10282">
        <v>0.18</v>
      </c>
      <c r="T10282">
        <v>2.3E-3</v>
      </c>
      <c r="U10282">
        <f t="shared" si="878"/>
        <v>1.3799999999999999E-3</v>
      </c>
    </row>
    <row r="10283" spans="1:21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876"/>
        <v>5610</v>
      </c>
      <c r="I10283" s="1"/>
      <c r="J10283" s="1">
        <v>1</v>
      </c>
      <c r="K10283" s="1">
        <f t="shared" si="879"/>
        <v>20572000</v>
      </c>
      <c r="L10283" s="1">
        <v>1</v>
      </c>
      <c r="M10283" s="1">
        <f t="shared" si="880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877"/>
        <v>11</v>
      </c>
      <c r="S10283">
        <v>0.18</v>
      </c>
      <c r="T10283">
        <v>2.3E-3</v>
      </c>
      <c r="U10283">
        <f t="shared" si="878"/>
        <v>1.3799999999999999E-3</v>
      </c>
    </row>
    <row r="10284" spans="1:21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876"/>
        <v>5610</v>
      </c>
      <c r="I10284" s="1"/>
      <c r="J10284" s="1">
        <v>1</v>
      </c>
      <c r="K10284" s="1">
        <f t="shared" si="879"/>
        <v>20574000</v>
      </c>
      <c r="L10284" s="1">
        <v>1</v>
      </c>
      <c r="M10284" s="1">
        <f t="shared" si="880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877"/>
        <v>11</v>
      </c>
      <c r="S10284">
        <v>0.18</v>
      </c>
      <c r="T10284">
        <v>2.3E-3</v>
      </c>
      <c r="U10284">
        <f t="shared" si="878"/>
        <v>1.3799999999999999E-3</v>
      </c>
    </row>
    <row r="10285" spans="1:21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876"/>
        <v>5610</v>
      </c>
      <c r="I10285" s="1"/>
      <c r="J10285" s="1">
        <v>1</v>
      </c>
      <c r="K10285" s="1">
        <f t="shared" si="879"/>
        <v>20576000</v>
      </c>
      <c r="L10285" s="1">
        <v>1</v>
      </c>
      <c r="M10285" s="1">
        <f t="shared" si="880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877"/>
        <v>11</v>
      </c>
      <c r="S10285">
        <v>0.18</v>
      </c>
      <c r="T10285">
        <v>2.3E-3</v>
      </c>
      <c r="U10285">
        <f t="shared" si="878"/>
        <v>1.3799999999999999E-3</v>
      </c>
    </row>
    <row r="10286" spans="1:21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876"/>
        <v>5610</v>
      </c>
      <c r="I10286" s="1"/>
      <c r="J10286" s="1">
        <v>1</v>
      </c>
      <c r="K10286" s="1">
        <f t="shared" si="879"/>
        <v>20578000</v>
      </c>
      <c r="L10286" s="1">
        <v>1</v>
      </c>
      <c r="M10286" s="1">
        <f t="shared" si="880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877"/>
        <v>11</v>
      </c>
      <c r="S10286">
        <v>0.18</v>
      </c>
      <c r="T10286">
        <v>2.3E-3</v>
      </c>
      <c r="U10286">
        <f t="shared" si="878"/>
        <v>1.3799999999999999E-3</v>
      </c>
    </row>
    <row r="10287" spans="1:21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876"/>
        <v>5610</v>
      </c>
      <c r="I10287" s="1"/>
      <c r="J10287" s="1">
        <v>1</v>
      </c>
      <c r="K10287" s="1">
        <f t="shared" si="879"/>
        <v>20580000</v>
      </c>
      <c r="L10287" s="1">
        <v>1</v>
      </c>
      <c r="M10287" s="1">
        <f t="shared" si="880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877"/>
        <v>11</v>
      </c>
      <c r="S10287">
        <v>0.18</v>
      </c>
      <c r="T10287">
        <v>2.3E-3</v>
      </c>
      <c r="U10287">
        <f t="shared" si="878"/>
        <v>1.3799999999999999E-3</v>
      </c>
    </row>
    <row r="10288" spans="1:21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876"/>
        <v>5610</v>
      </c>
      <c r="I10288" s="1"/>
      <c r="J10288" s="1">
        <v>1</v>
      </c>
      <c r="K10288" s="1">
        <f t="shared" si="879"/>
        <v>20582000</v>
      </c>
      <c r="L10288" s="1">
        <v>1</v>
      </c>
      <c r="M10288" s="1">
        <f t="shared" si="880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877"/>
        <v>11</v>
      </c>
      <c r="S10288">
        <v>0.18</v>
      </c>
      <c r="T10288">
        <v>2.3E-3</v>
      </c>
      <c r="U10288">
        <f t="shared" si="878"/>
        <v>1.3799999999999999E-3</v>
      </c>
    </row>
    <row r="10289" spans="1:21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876"/>
        <v>5610</v>
      </c>
      <c r="I10289" s="1"/>
      <c r="J10289" s="1">
        <v>1</v>
      </c>
      <c r="K10289" s="1">
        <f t="shared" si="879"/>
        <v>20584000</v>
      </c>
      <c r="L10289" s="1">
        <v>1</v>
      </c>
      <c r="M10289" s="1">
        <f t="shared" si="880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877"/>
        <v>11</v>
      </c>
      <c r="S10289">
        <v>0.18</v>
      </c>
      <c r="T10289">
        <v>2.3E-3</v>
      </c>
      <c r="U10289">
        <f t="shared" si="878"/>
        <v>1.3799999999999999E-3</v>
      </c>
    </row>
    <row r="10290" spans="1:21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876"/>
        <v>5610</v>
      </c>
      <c r="I10290" s="1"/>
      <c r="J10290" s="1">
        <v>1</v>
      </c>
      <c r="K10290" s="1">
        <f t="shared" si="879"/>
        <v>20586000</v>
      </c>
      <c r="L10290" s="1">
        <v>1</v>
      </c>
      <c r="M10290" s="1">
        <f t="shared" si="880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877"/>
        <v>11</v>
      </c>
      <c r="S10290">
        <v>0.18</v>
      </c>
      <c r="T10290">
        <v>2.3E-3</v>
      </c>
      <c r="U10290">
        <f t="shared" si="878"/>
        <v>1.3799999999999999E-3</v>
      </c>
    </row>
    <row r="10291" spans="1:21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876"/>
        <v>5610</v>
      </c>
      <c r="I10291" s="1"/>
      <c r="J10291" s="1">
        <v>1</v>
      </c>
      <c r="K10291" s="1">
        <f t="shared" si="879"/>
        <v>20588000</v>
      </c>
      <c r="L10291" s="1">
        <v>1</v>
      </c>
      <c r="M10291" s="1">
        <f t="shared" si="880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877"/>
        <v>11</v>
      </c>
      <c r="S10291">
        <v>0.18</v>
      </c>
      <c r="T10291">
        <v>2.3E-3</v>
      </c>
      <c r="U10291">
        <f t="shared" si="878"/>
        <v>1.3799999999999999E-3</v>
      </c>
    </row>
    <row r="10292" spans="1:21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876"/>
        <v>5610</v>
      </c>
      <c r="I10292" s="1"/>
      <c r="J10292" s="1">
        <v>1</v>
      </c>
      <c r="K10292" s="1">
        <f t="shared" si="879"/>
        <v>20590000</v>
      </c>
      <c r="L10292" s="1">
        <v>1</v>
      </c>
      <c r="M10292" s="1">
        <f t="shared" si="880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877"/>
        <v>11</v>
      </c>
      <c r="S10292">
        <v>0.18</v>
      </c>
      <c r="T10292">
        <v>2.3E-3</v>
      </c>
      <c r="U10292">
        <f t="shared" si="878"/>
        <v>1.3799999999999999E-3</v>
      </c>
    </row>
    <row r="10293" spans="1:21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876"/>
        <v>5610</v>
      </c>
      <c r="I10293" s="1"/>
      <c r="J10293" s="1">
        <v>1</v>
      </c>
      <c r="K10293" s="1">
        <f t="shared" si="879"/>
        <v>20592000</v>
      </c>
      <c r="L10293" s="1">
        <v>1</v>
      </c>
      <c r="M10293" s="1">
        <f t="shared" si="880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877"/>
        <v>11</v>
      </c>
      <c r="S10293">
        <v>0.18</v>
      </c>
      <c r="T10293">
        <v>2.3E-3</v>
      </c>
      <c r="U10293">
        <f t="shared" si="878"/>
        <v>1.3799999999999999E-3</v>
      </c>
    </row>
    <row r="10294" spans="1:21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876"/>
        <v>5610</v>
      </c>
      <c r="I10294" s="1"/>
      <c r="J10294" s="1">
        <v>1</v>
      </c>
      <c r="K10294" s="1">
        <f t="shared" si="879"/>
        <v>20594000</v>
      </c>
      <c r="L10294" s="1">
        <v>1</v>
      </c>
      <c r="M10294" s="1">
        <f t="shared" si="880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877"/>
        <v>11</v>
      </c>
      <c r="S10294">
        <v>0.18</v>
      </c>
      <c r="T10294">
        <v>2.3E-3</v>
      </c>
      <c r="U10294">
        <f t="shared" si="878"/>
        <v>1.3799999999999999E-3</v>
      </c>
    </row>
    <row r="10295" spans="1:21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876"/>
        <v>5610</v>
      </c>
      <c r="I10295" s="1"/>
      <c r="J10295" s="1">
        <v>1</v>
      </c>
      <c r="K10295" s="1">
        <f t="shared" si="879"/>
        <v>20596000</v>
      </c>
      <c r="L10295" s="1">
        <v>1</v>
      </c>
      <c r="M10295" s="1">
        <f t="shared" si="880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877"/>
        <v>11</v>
      </c>
      <c r="S10295">
        <v>0.18</v>
      </c>
      <c r="T10295">
        <v>2.3E-3</v>
      </c>
      <c r="U10295">
        <f t="shared" si="878"/>
        <v>1.3799999999999999E-3</v>
      </c>
    </row>
    <row r="10296" spans="1:21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876"/>
        <v>5610</v>
      </c>
      <c r="I10296" s="1"/>
      <c r="J10296" s="1">
        <v>1</v>
      </c>
      <c r="K10296" s="1">
        <f t="shared" si="879"/>
        <v>20598000</v>
      </c>
      <c r="L10296" s="1">
        <v>1</v>
      </c>
      <c r="M10296" s="1">
        <f t="shared" si="880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877"/>
        <v>11</v>
      </c>
      <c r="S10296">
        <v>0.18</v>
      </c>
      <c r="T10296">
        <v>2.3E-3</v>
      </c>
      <c r="U10296">
        <f t="shared" si="878"/>
        <v>1.3799999999999999E-3</v>
      </c>
    </row>
    <row r="10297" spans="1:21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876"/>
        <v>5610</v>
      </c>
      <c r="I10297" s="1"/>
      <c r="J10297" s="1">
        <v>1</v>
      </c>
      <c r="K10297" s="1">
        <f t="shared" si="879"/>
        <v>20600000</v>
      </c>
      <c r="L10297" s="1">
        <v>1</v>
      </c>
      <c r="M10297" s="1">
        <f t="shared" si="880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877"/>
        <v>11</v>
      </c>
      <c r="S10297">
        <v>0.18</v>
      </c>
      <c r="T10297">
        <v>2.3E-3</v>
      </c>
      <c r="U10297">
        <f t="shared" si="878"/>
        <v>1.3799999999999999E-3</v>
      </c>
    </row>
    <row r="10298" spans="1:21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876"/>
        <v>5610</v>
      </c>
      <c r="I10298" s="1"/>
      <c r="J10298" s="1">
        <v>1</v>
      </c>
      <c r="K10298" s="1">
        <f t="shared" si="879"/>
        <v>20602000</v>
      </c>
      <c r="L10298" s="1">
        <v>1</v>
      </c>
      <c r="M10298" s="1">
        <f t="shared" si="880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877"/>
        <v>11</v>
      </c>
      <c r="S10298">
        <v>0.18</v>
      </c>
      <c r="T10298">
        <v>2.3E-3</v>
      </c>
      <c r="U10298">
        <f t="shared" si="878"/>
        <v>1.3799999999999999E-3</v>
      </c>
    </row>
    <row r="10299" spans="1:21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876"/>
        <v>5610</v>
      </c>
      <c r="I10299" s="1"/>
      <c r="J10299" s="1">
        <v>1</v>
      </c>
      <c r="K10299" s="1">
        <f t="shared" si="879"/>
        <v>20604000</v>
      </c>
      <c r="L10299" s="1">
        <v>1</v>
      </c>
      <c r="M10299" s="1">
        <f t="shared" si="880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877"/>
        <v>11</v>
      </c>
      <c r="S10299">
        <v>0.18</v>
      </c>
      <c r="T10299">
        <v>2.3E-3</v>
      </c>
      <c r="U10299">
        <f t="shared" si="878"/>
        <v>1.3799999999999999E-3</v>
      </c>
    </row>
    <row r="10300" spans="1:21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881">ROUNDDOWN(A10299/50*20+1500,-1)</f>
        <v>5610</v>
      </c>
      <c r="I10300" s="1"/>
      <c r="J10300" s="1">
        <v>1</v>
      </c>
      <c r="K10300" s="1">
        <f t="shared" si="879"/>
        <v>20606000</v>
      </c>
      <c r="L10300" s="1">
        <v>1</v>
      </c>
      <c r="M10300" s="1">
        <f t="shared" si="880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877"/>
        <v>11</v>
      </c>
      <c r="S10300">
        <v>0.18</v>
      </c>
      <c r="T10300">
        <v>2.3E-3</v>
      </c>
      <c r="U10300">
        <f t="shared" si="878"/>
        <v>1.3799999999999999E-3</v>
      </c>
    </row>
    <row r="10301" spans="1:21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881"/>
        <v>5610</v>
      </c>
      <c r="I10301" s="1"/>
      <c r="J10301" s="1">
        <v>1</v>
      </c>
      <c r="K10301" s="1">
        <f t="shared" si="879"/>
        <v>20608000</v>
      </c>
      <c r="L10301" s="1">
        <v>1</v>
      </c>
      <c r="M10301" s="1">
        <f t="shared" si="880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877"/>
        <v>11</v>
      </c>
      <c r="S10301">
        <v>0.18</v>
      </c>
      <c r="T10301">
        <v>2.3E-3</v>
      </c>
      <c r="U10301">
        <f t="shared" si="878"/>
        <v>1.3799999999999999E-3</v>
      </c>
    </row>
    <row r="10302" spans="1:21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881"/>
        <v>5610</v>
      </c>
      <c r="I10302" s="1"/>
      <c r="J10302" s="1">
        <v>1</v>
      </c>
      <c r="K10302" s="1">
        <f t="shared" si="879"/>
        <v>20610000</v>
      </c>
      <c r="L10302" s="1">
        <v>1</v>
      </c>
      <c r="M10302" s="1">
        <f t="shared" si="880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877"/>
        <v>11</v>
      </c>
      <c r="S10302">
        <v>0.18</v>
      </c>
      <c r="T10302">
        <v>2.3E-3</v>
      </c>
      <c r="U10302">
        <f t="shared" si="878"/>
        <v>1.3799999999999999E-3</v>
      </c>
    </row>
    <row r="10303" spans="1:21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881"/>
        <v>5620</v>
      </c>
      <c r="J10303" s="2">
        <v>1</v>
      </c>
      <c r="K10303" s="2">
        <f t="shared" si="879"/>
        <v>20612000</v>
      </c>
      <c r="L10303" s="2">
        <v>1</v>
      </c>
      <c r="M10303" s="2">
        <f t="shared" si="880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877"/>
        <v>11</v>
      </c>
      <c r="S10303">
        <v>0.18</v>
      </c>
      <c r="T10303">
        <v>2.3E-3</v>
      </c>
      <c r="U10303">
        <f t="shared" si="878"/>
        <v>1.3799999999999999E-3</v>
      </c>
    </row>
    <row r="10304" spans="1:21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881"/>
        <v>5620</v>
      </c>
      <c r="J10304" s="2">
        <v>1</v>
      </c>
      <c r="K10304" s="2">
        <f t="shared" si="879"/>
        <v>20614000</v>
      </c>
      <c r="L10304" s="2">
        <v>1</v>
      </c>
      <c r="M10304" s="2">
        <f t="shared" si="880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877"/>
        <v>11</v>
      </c>
      <c r="S10304">
        <v>0.18</v>
      </c>
      <c r="T10304">
        <v>2.3E-3</v>
      </c>
      <c r="U10304">
        <f t="shared" si="878"/>
        <v>1.3799999999999999E-3</v>
      </c>
    </row>
    <row r="10305" spans="1:21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881"/>
        <v>5620</v>
      </c>
      <c r="J10305" s="2">
        <v>1</v>
      </c>
      <c r="K10305" s="2">
        <f t="shared" si="879"/>
        <v>20616000</v>
      </c>
      <c r="L10305" s="2">
        <v>1</v>
      </c>
      <c r="M10305" s="2">
        <f t="shared" si="880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877"/>
        <v>11</v>
      </c>
      <c r="S10305">
        <v>0.18</v>
      </c>
      <c r="T10305">
        <v>2.3E-3</v>
      </c>
      <c r="U10305">
        <f t="shared" si="878"/>
        <v>1.3799999999999999E-3</v>
      </c>
    </row>
    <row r="10306" spans="1:21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881"/>
        <v>5620</v>
      </c>
      <c r="J10306" s="2">
        <v>1</v>
      </c>
      <c r="K10306" s="2">
        <f t="shared" si="879"/>
        <v>20618000</v>
      </c>
      <c r="L10306" s="2">
        <v>1</v>
      </c>
      <c r="M10306" s="2">
        <f t="shared" si="880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877"/>
        <v>11</v>
      </c>
      <c r="S10306">
        <v>0.18</v>
      </c>
      <c r="T10306">
        <v>2.3E-3</v>
      </c>
      <c r="U10306">
        <f t="shared" si="878"/>
        <v>1.3799999999999999E-3</v>
      </c>
    </row>
    <row r="10307" spans="1:21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881"/>
        <v>5620</v>
      </c>
      <c r="J10307" s="2">
        <v>1</v>
      </c>
      <c r="K10307" s="2">
        <f t="shared" si="879"/>
        <v>20620000</v>
      </c>
      <c r="L10307" s="2">
        <v>1</v>
      </c>
      <c r="M10307" s="2">
        <f t="shared" si="880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882">QUOTIENT(A10307,1000)+1</f>
        <v>11</v>
      </c>
      <c r="S10307">
        <v>0.18</v>
      </c>
      <c r="T10307">
        <v>2.3E-3</v>
      </c>
      <c r="U10307">
        <f t="shared" si="878"/>
        <v>1.3799999999999999E-3</v>
      </c>
    </row>
    <row r="10308" spans="1:21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881"/>
        <v>5620</v>
      </c>
      <c r="J10308" s="2">
        <v>1</v>
      </c>
      <c r="K10308" s="2">
        <f t="shared" si="879"/>
        <v>20622000</v>
      </c>
      <c r="L10308" s="2">
        <v>1</v>
      </c>
      <c r="M10308" s="2">
        <f t="shared" si="880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882"/>
        <v>11</v>
      </c>
      <c r="S10308">
        <v>0.18</v>
      </c>
      <c r="T10308">
        <v>2.3E-3</v>
      </c>
      <c r="U10308">
        <f t="shared" ref="U10308:U10371" si="883">T10308*0.6</f>
        <v>1.3799999999999999E-3</v>
      </c>
    </row>
    <row r="10309" spans="1:21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881"/>
        <v>5620</v>
      </c>
      <c r="J10309" s="2">
        <v>1</v>
      </c>
      <c r="K10309" s="2">
        <f t="shared" si="879"/>
        <v>20624000</v>
      </c>
      <c r="L10309" s="2">
        <v>1</v>
      </c>
      <c r="M10309" s="2">
        <f t="shared" si="880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882"/>
        <v>11</v>
      </c>
      <c r="S10309">
        <v>0.18</v>
      </c>
      <c r="T10309">
        <v>2.3E-3</v>
      </c>
      <c r="U10309">
        <f t="shared" si="883"/>
        <v>1.3799999999999999E-3</v>
      </c>
    </row>
    <row r="10310" spans="1:21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881"/>
        <v>5620</v>
      </c>
      <c r="J10310" s="2">
        <v>1</v>
      </c>
      <c r="K10310" s="2">
        <f t="shared" si="879"/>
        <v>20626000</v>
      </c>
      <c r="L10310" s="2">
        <v>1</v>
      </c>
      <c r="M10310" s="2">
        <f t="shared" si="880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882"/>
        <v>11</v>
      </c>
      <c r="S10310">
        <v>0.18</v>
      </c>
      <c r="T10310">
        <v>2.3E-3</v>
      </c>
      <c r="U10310">
        <f t="shared" si="883"/>
        <v>1.3799999999999999E-3</v>
      </c>
    </row>
    <row r="10311" spans="1:21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881"/>
        <v>5620</v>
      </c>
      <c r="J10311" s="2">
        <v>1</v>
      </c>
      <c r="K10311" s="2">
        <f t="shared" si="879"/>
        <v>20628000</v>
      </c>
      <c r="L10311" s="2">
        <v>1</v>
      </c>
      <c r="M10311" s="2">
        <f t="shared" si="880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882"/>
        <v>11</v>
      </c>
      <c r="S10311">
        <v>0.18</v>
      </c>
      <c r="T10311">
        <v>2.3E-3</v>
      </c>
      <c r="U10311">
        <f t="shared" si="883"/>
        <v>1.3799999999999999E-3</v>
      </c>
    </row>
    <row r="10312" spans="1:21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881"/>
        <v>5620</v>
      </c>
      <c r="J10312" s="2">
        <v>1</v>
      </c>
      <c r="K10312" s="2">
        <f t="shared" si="879"/>
        <v>20630000</v>
      </c>
      <c r="L10312" s="2">
        <v>1</v>
      </c>
      <c r="M10312" s="2">
        <f t="shared" si="880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882"/>
        <v>11</v>
      </c>
      <c r="S10312">
        <v>0.18</v>
      </c>
      <c r="T10312">
        <v>2.3E-3</v>
      </c>
      <c r="U10312">
        <f t="shared" si="883"/>
        <v>1.3799999999999999E-3</v>
      </c>
    </row>
    <row r="10313" spans="1:21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881"/>
        <v>5620</v>
      </c>
      <c r="J10313" s="2">
        <v>1</v>
      </c>
      <c r="K10313" s="2">
        <f t="shared" si="879"/>
        <v>20632000</v>
      </c>
      <c r="L10313" s="2">
        <v>1</v>
      </c>
      <c r="M10313" s="2">
        <f t="shared" si="880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882"/>
        <v>11</v>
      </c>
      <c r="S10313">
        <v>0.18</v>
      </c>
      <c r="T10313">
        <v>2.3E-3</v>
      </c>
      <c r="U10313">
        <f t="shared" si="883"/>
        <v>1.3799999999999999E-3</v>
      </c>
    </row>
    <row r="10314" spans="1:21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881"/>
        <v>5620</v>
      </c>
      <c r="J10314" s="2">
        <v>1</v>
      </c>
      <c r="K10314" s="2">
        <f t="shared" si="879"/>
        <v>20634000</v>
      </c>
      <c r="L10314" s="2">
        <v>1</v>
      </c>
      <c r="M10314" s="2">
        <f t="shared" si="880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882"/>
        <v>11</v>
      </c>
      <c r="S10314">
        <v>0.18</v>
      </c>
      <c r="T10314">
        <v>2.3E-3</v>
      </c>
      <c r="U10314">
        <f t="shared" si="883"/>
        <v>1.3799999999999999E-3</v>
      </c>
    </row>
    <row r="10315" spans="1:21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881"/>
        <v>5620</v>
      </c>
      <c r="J10315" s="2">
        <v>1</v>
      </c>
      <c r="K10315" s="2">
        <f t="shared" si="879"/>
        <v>20636000</v>
      </c>
      <c r="L10315" s="2">
        <v>1</v>
      </c>
      <c r="M10315" s="2">
        <f t="shared" si="880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882"/>
        <v>11</v>
      </c>
      <c r="S10315">
        <v>0.18</v>
      </c>
      <c r="T10315">
        <v>2.3E-3</v>
      </c>
      <c r="U10315">
        <f t="shared" si="883"/>
        <v>1.3799999999999999E-3</v>
      </c>
    </row>
    <row r="10316" spans="1:21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881"/>
        <v>5620</v>
      </c>
      <c r="J10316" s="2">
        <v>1</v>
      </c>
      <c r="K10316" s="2">
        <f t="shared" si="879"/>
        <v>20638000</v>
      </c>
      <c r="L10316" s="2">
        <v>1</v>
      </c>
      <c r="M10316" s="2">
        <f t="shared" si="880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882"/>
        <v>11</v>
      </c>
      <c r="S10316">
        <v>0.18</v>
      </c>
      <c r="T10316">
        <v>2.3E-3</v>
      </c>
      <c r="U10316">
        <f t="shared" si="883"/>
        <v>1.3799999999999999E-3</v>
      </c>
    </row>
    <row r="10317" spans="1:21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881"/>
        <v>5620</v>
      </c>
      <c r="J10317" s="2">
        <v>1</v>
      </c>
      <c r="K10317" s="2">
        <f t="shared" si="879"/>
        <v>20640000</v>
      </c>
      <c r="L10317" s="2">
        <v>1</v>
      </c>
      <c r="M10317" s="2">
        <f t="shared" si="880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882"/>
        <v>11</v>
      </c>
      <c r="S10317">
        <v>0.18</v>
      </c>
      <c r="T10317">
        <v>2.3E-3</v>
      </c>
      <c r="U10317">
        <f t="shared" si="883"/>
        <v>1.3799999999999999E-3</v>
      </c>
    </row>
    <row r="10318" spans="1:21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881"/>
        <v>5620</v>
      </c>
      <c r="J10318" s="2">
        <v>1</v>
      </c>
      <c r="K10318" s="2">
        <f t="shared" si="879"/>
        <v>20642000</v>
      </c>
      <c r="L10318" s="2">
        <v>1</v>
      </c>
      <c r="M10318" s="2">
        <f t="shared" si="880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882"/>
        <v>11</v>
      </c>
      <c r="S10318">
        <v>0.18</v>
      </c>
      <c r="T10318">
        <v>2.3E-3</v>
      </c>
      <c r="U10318">
        <f t="shared" si="883"/>
        <v>1.3799999999999999E-3</v>
      </c>
    </row>
    <row r="10319" spans="1:21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881"/>
        <v>5620</v>
      </c>
      <c r="J10319" s="2">
        <v>1</v>
      </c>
      <c r="K10319" s="2">
        <f t="shared" si="879"/>
        <v>20644000</v>
      </c>
      <c r="L10319" s="2">
        <v>1</v>
      </c>
      <c r="M10319" s="2">
        <f t="shared" si="880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882"/>
        <v>11</v>
      </c>
      <c r="S10319">
        <v>0.18</v>
      </c>
      <c r="T10319">
        <v>2.3E-3</v>
      </c>
      <c r="U10319">
        <f t="shared" si="883"/>
        <v>1.3799999999999999E-3</v>
      </c>
    </row>
    <row r="10320" spans="1:21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881"/>
        <v>5620</v>
      </c>
      <c r="J10320" s="2">
        <v>1</v>
      </c>
      <c r="K10320" s="2">
        <f t="shared" si="879"/>
        <v>20646000</v>
      </c>
      <c r="L10320" s="2">
        <v>1</v>
      </c>
      <c r="M10320" s="2">
        <f t="shared" si="880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882"/>
        <v>11</v>
      </c>
      <c r="S10320">
        <v>0.18</v>
      </c>
      <c r="T10320">
        <v>2.3E-3</v>
      </c>
      <c r="U10320">
        <f t="shared" si="883"/>
        <v>1.3799999999999999E-3</v>
      </c>
    </row>
    <row r="10321" spans="1:21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881"/>
        <v>5620</v>
      </c>
      <c r="J10321" s="2">
        <v>1</v>
      </c>
      <c r="K10321" s="2">
        <f t="shared" si="879"/>
        <v>20648000</v>
      </c>
      <c r="L10321" s="2">
        <v>1</v>
      </c>
      <c r="M10321" s="2">
        <f t="shared" si="880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882"/>
        <v>11</v>
      </c>
      <c r="S10321">
        <v>0.18</v>
      </c>
      <c r="T10321">
        <v>2.3E-3</v>
      </c>
      <c r="U10321">
        <f t="shared" si="883"/>
        <v>1.3799999999999999E-3</v>
      </c>
    </row>
    <row r="10322" spans="1:21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881"/>
        <v>5620</v>
      </c>
      <c r="J10322" s="2">
        <v>1</v>
      </c>
      <c r="K10322" s="2">
        <f t="shared" si="879"/>
        <v>20650000</v>
      </c>
      <c r="L10322" s="2">
        <v>1</v>
      </c>
      <c r="M10322" s="2">
        <f t="shared" si="880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882"/>
        <v>11</v>
      </c>
      <c r="S10322">
        <v>0.18</v>
      </c>
      <c r="T10322">
        <v>2.3E-3</v>
      </c>
      <c r="U10322">
        <f t="shared" si="883"/>
        <v>1.3799999999999999E-3</v>
      </c>
    </row>
    <row r="10323" spans="1:21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881"/>
        <v>5620</v>
      </c>
      <c r="J10323" s="2">
        <v>1</v>
      </c>
      <c r="K10323" s="2">
        <f t="shared" si="879"/>
        <v>20652000</v>
      </c>
      <c r="L10323" s="2">
        <v>1</v>
      </c>
      <c r="M10323" s="2">
        <f t="shared" si="880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882"/>
        <v>11</v>
      </c>
      <c r="S10323">
        <v>0.18</v>
      </c>
      <c r="T10323">
        <v>2.3E-3</v>
      </c>
      <c r="U10323">
        <f t="shared" si="883"/>
        <v>1.3799999999999999E-3</v>
      </c>
    </row>
    <row r="10324" spans="1:21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881"/>
        <v>5620</v>
      </c>
      <c r="J10324" s="2">
        <v>1</v>
      </c>
      <c r="K10324" s="2">
        <f t="shared" si="879"/>
        <v>20654000</v>
      </c>
      <c r="L10324" s="2">
        <v>1</v>
      </c>
      <c r="M10324" s="2">
        <f t="shared" si="880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882"/>
        <v>11</v>
      </c>
      <c r="S10324">
        <v>0.18</v>
      </c>
      <c r="T10324">
        <v>2.3E-3</v>
      </c>
      <c r="U10324">
        <f t="shared" si="883"/>
        <v>1.3799999999999999E-3</v>
      </c>
    </row>
    <row r="10325" spans="1:21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881"/>
        <v>5620</v>
      </c>
      <c r="J10325" s="2">
        <v>1</v>
      </c>
      <c r="K10325" s="2">
        <f t="shared" si="879"/>
        <v>20656000</v>
      </c>
      <c r="L10325" s="2">
        <v>1</v>
      </c>
      <c r="M10325" s="2">
        <f t="shared" si="880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882"/>
        <v>11</v>
      </c>
      <c r="S10325">
        <v>0.18</v>
      </c>
      <c r="T10325">
        <v>2.3E-3</v>
      </c>
      <c r="U10325">
        <f t="shared" si="883"/>
        <v>1.3799999999999999E-3</v>
      </c>
    </row>
    <row r="10326" spans="1:21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881"/>
        <v>5620</v>
      </c>
      <c r="J10326" s="2">
        <v>1</v>
      </c>
      <c r="K10326" s="2">
        <f t="shared" si="879"/>
        <v>20658000</v>
      </c>
      <c r="L10326" s="2">
        <v>1</v>
      </c>
      <c r="M10326" s="2">
        <f t="shared" si="880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882"/>
        <v>11</v>
      </c>
      <c r="S10326">
        <v>0.18</v>
      </c>
      <c r="T10326">
        <v>2.3E-3</v>
      </c>
      <c r="U10326">
        <f t="shared" si="883"/>
        <v>1.3799999999999999E-3</v>
      </c>
    </row>
    <row r="10327" spans="1:21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881"/>
        <v>5620</v>
      </c>
      <c r="J10327" s="2">
        <v>1</v>
      </c>
      <c r="K10327" s="2">
        <f t="shared" si="879"/>
        <v>20660000</v>
      </c>
      <c r="L10327" s="2">
        <v>1</v>
      </c>
      <c r="M10327" s="2">
        <f t="shared" si="880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882"/>
        <v>11</v>
      </c>
      <c r="S10327">
        <v>0.18</v>
      </c>
      <c r="T10327">
        <v>2.3E-3</v>
      </c>
      <c r="U10327">
        <f t="shared" si="883"/>
        <v>1.3799999999999999E-3</v>
      </c>
    </row>
    <row r="10328" spans="1:21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881"/>
        <v>5630</v>
      </c>
      <c r="J10328" s="2">
        <v>1</v>
      </c>
      <c r="K10328" s="2">
        <f t="shared" si="879"/>
        <v>20662000</v>
      </c>
      <c r="L10328" s="2">
        <v>1</v>
      </c>
      <c r="M10328" s="2">
        <f t="shared" si="880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882"/>
        <v>11</v>
      </c>
      <c r="S10328">
        <v>0.18</v>
      </c>
      <c r="T10328">
        <v>2.3E-3</v>
      </c>
      <c r="U10328">
        <f t="shared" si="883"/>
        <v>1.3799999999999999E-3</v>
      </c>
    </row>
    <row r="10329" spans="1:21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881"/>
        <v>5630</v>
      </c>
      <c r="J10329" s="2">
        <v>1</v>
      </c>
      <c r="K10329" s="2">
        <f t="shared" si="879"/>
        <v>20664000</v>
      </c>
      <c r="L10329" s="2">
        <v>1</v>
      </c>
      <c r="M10329" s="2">
        <f t="shared" si="880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882"/>
        <v>11</v>
      </c>
      <c r="S10329">
        <v>0.18</v>
      </c>
      <c r="T10329">
        <v>2.3E-3</v>
      </c>
      <c r="U10329">
        <f t="shared" si="883"/>
        <v>1.3799999999999999E-3</v>
      </c>
    </row>
    <row r="10330" spans="1:21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881"/>
        <v>5630</v>
      </c>
      <c r="J10330" s="2">
        <v>1</v>
      </c>
      <c r="K10330" s="2">
        <f t="shared" si="879"/>
        <v>20666000</v>
      </c>
      <c r="L10330" s="2">
        <v>1</v>
      </c>
      <c r="M10330" s="2">
        <f t="shared" si="880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882"/>
        <v>11</v>
      </c>
      <c r="S10330">
        <v>0.18</v>
      </c>
      <c r="T10330">
        <v>2.3E-3</v>
      </c>
      <c r="U10330">
        <f t="shared" si="883"/>
        <v>1.3799999999999999E-3</v>
      </c>
    </row>
    <row r="10331" spans="1:21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881"/>
        <v>5630</v>
      </c>
      <c r="J10331" s="2">
        <v>1</v>
      </c>
      <c r="K10331" s="2">
        <f t="shared" ref="K10331:K10394" si="884">10000+A10331*2000</f>
        <v>20668000</v>
      </c>
      <c r="L10331" s="2">
        <v>1</v>
      </c>
      <c r="M10331" s="2">
        <f t="shared" ref="M10331:M10394" si="885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882"/>
        <v>11</v>
      </c>
      <c r="S10331">
        <v>0.18</v>
      </c>
      <c r="T10331">
        <v>2.3E-3</v>
      </c>
      <c r="U10331">
        <f t="shared" si="883"/>
        <v>1.3799999999999999E-3</v>
      </c>
    </row>
    <row r="10332" spans="1:21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881"/>
        <v>5630</v>
      </c>
      <c r="J10332" s="2">
        <v>1</v>
      </c>
      <c r="K10332" s="2">
        <f t="shared" si="884"/>
        <v>20670000</v>
      </c>
      <c r="L10332" s="2">
        <v>1</v>
      </c>
      <c r="M10332" s="2">
        <f t="shared" si="885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882"/>
        <v>11</v>
      </c>
      <c r="S10332">
        <v>0.18</v>
      </c>
      <c r="T10332">
        <v>2.3E-3</v>
      </c>
      <c r="U10332">
        <f t="shared" si="883"/>
        <v>1.3799999999999999E-3</v>
      </c>
    </row>
    <row r="10333" spans="1:21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881"/>
        <v>5630</v>
      </c>
      <c r="J10333" s="2">
        <v>1</v>
      </c>
      <c r="K10333" s="2">
        <f t="shared" si="884"/>
        <v>20672000</v>
      </c>
      <c r="L10333" s="2">
        <v>1</v>
      </c>
      <c r="M10333" s="2">
        <f t="shared" si="885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882"/>
        <v>11</v>
      </c>
      <c r="S10333">
        <v>0.18</v>
      </c>
      <c r="T10333">
        <v>2.3E-3</v>
      </c>
      <c r="U10333">
        <f t="shared" si="883"/>
        <v>1.3799999999999999E-3</v>
      </c>
    </row>
    <row r="10334" spans="1:21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881"/>
        <v>5630</v>
      </c>
      <c r="J10334" s="2">
        <v>1</v>
      </c>
      <c r="K10334" s="2">
        <f t="shared" si="884"/>
        <v>20674000</v>
      </c>
      <c r="L10334" s="2">
        <v>1</v>
      </c>
      <c r="M10334" s="2">
        <f t="shared" si="885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882"/>
        <v>11</v>
      </c>
      <c r="S10334">
        <v>0.18</v>
      </c>
      <c r="T10334">
        <v>2.3E-3</v>
      </c>
      <c r="U10334">
        <f t="shared" si="883"/>
        <v>1.3799999999999999E-3</v>
      </c>
    </row>
    <row r="10335" spans="1:21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881"/>
        <v>5630</v>
      </c>
      <c r="J10335" s="2">
        <v>1</v>
      </c>
      <c r="K10335" s="2">
        <f t="shared" si="884"/>
        <v>20676000</v>
      </c>
      <c r="L10335" s="2">
        <v>1</v>
      </c>
      <c r="M10335" s="2">
        <f t="shared" si="885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882"/>
        <v>11</v>
      </c>
      <c r="S10335">
        <v>0.18</v>
      </c>
      <c r="T10335">
        <v>2.3E-3</v>
      </c>
      <c r="U10335">
        <f t="shared" si="883"/>
        <v>1.3799999999999999E-3</v>
      </c>
    </row>
    <row r="10336" spans="1:21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881"/>
        <v>5630</v>
      </c>
      <c r="J10336" s="2">
        <v>1</v>
      </c>
      <c r="K10336" s="2">
        <f t="shared" si="884"/>
        <v>20678000</v>
      </c>
      <c r="L10336" s="2">
        <v>1</v>
      </c>
      <c r="M10336" s="2">
        <f t="shared" si="885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882"/>
        <v>11</v>
      </c>
      <c r="S10336">
        <v>0.18</v>
      </c>
      <c r="T10336">
        <v>2.3E-3</v>
      </c>
      <c r="U10336">
        <f t="shared" si="883"/>
        <v>1.3799999999999999E-3</v>
      </c>
    </row>
    <row r="10337" spans="1:21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881"/>
        <v>5630</v>
      </c>
      <c r="J10337" s="2">
        <v>1</v>
      </c>
      <c r="K10337" s="2">
        <f t="shared" si="884"/>
        <v>20680000</v>
      </c>
      <c r="L10337" s="2">
        <v>1</v>
      </c>
      <c r="M10337" s="2">
        <f t="shared" si="885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882"/>
        <v>11</v>
      </c>
      <c r="S10337">
        <v>0.18</v>
      </c>
      <c r="T10337">
        <v>2.3E-3</v>
      </c>
      <c r="U10337">
        <f t="shared" si="883"/>
        <v>1.3799999999999999E-3</v>
      </c>
    </row>
    <row r="10338" spans="1:21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881"/>
        <v>5630</v>
      </c>
      <c r="J10338" s="2">
        <v>1</v>
      </c>
      <c r="K10338" s="2">
        <f t="shared" si="884"/>
        <v>20682000</v>
      </c>
      <c r="L10338" s="2">
        <v>1</v>
      </c>
      <c r="M10338" s="2">
        <f t="shared" si="885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882"/>
        <v>11</v>
      </c>
      <c r="S10338">
        <v>0.18</v>
      </c>
      <c r="T10338">
        <v>2.3E-3</v>
      </c>
      <c r="U10338">
        <f t="shared" si="883"/>
        <v>1.3799999999999999E-3</v>
      </c>
    </row>
    <row r="10339" spans="1:21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881"/>
        <v>5630</v>
      </c>
      <c r="J10339" s="2">
        <v>1</v>
      </c>
      <c r="K10339" s="2">
        <f t="shared" si="884"/>
        <v>20684000</v>
      </c>
      <c r="L10339" s="2">
        <v>1</v>
      </c>
      <c r="M10339" s="2">
        <f t="shared" si="885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882"/>
        <v>11</v>
      </c>
      <c r="S10339">
        <v>0.18</v>
      </c>
      <c r="T10339">
        <v>2.3E-3</v>
      </c>
      <c r="U10339">
        <f t="shared" si="883"/>
        <v>1.3799999999999999E-3</v>
      </c>
    </row>
    <row r="10340" spans="1:21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881"/>
        <v>5630</v>
      </c>
      <c r="J10340" s="2">
        <v>1</v>
      </c>
      <c r="K10340" s="2">
        <f t="shared" si="884"/>
        <v>20686000</v>
      </c>
      <c r="L10340" s="2">
        <v>1</v>
      </c>
      <c r="M10340" s="2">
        <f t="shared" si="885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882"/>
        <v>11</v>
      </c>
      <c r="S10340">
        <v>0.18</v>
      </c>
      <c r="T10340">
        <v>2.3E-3</v>
      </c>
      <c r="U10340">
        <f t="shared" si="883"/>
        <v>1.3799999999999999E-3</v>
      </c>
    </row>
    <row r="10341" spans="1:21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881"/>
        <v>5630</v>
      </c>
      <c r="J10341" s="2">
        <v>1</v>
      </c>
      <c r="K10341" s="2">
        <f t="shared" si="884"/>
        <v>20688000</v>
      </c>
      <c r="L10341" s="2">
        <v>1</v>
      </c>
      <c r="M10341" s="2">
        <f t="shared" si="885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882"/>
        <v>11</v>
      </c>
      <c r="S10341">
        <v>0.18</v>
      </c>
      <c r="T10341">
        <v>2.3E-3</v>
      </c>
      <c r="U10341">
        <f t="shared" si="883"/>
        <v>1.3799999999999999E-3</v>
      </c>
    </row>
    <row r="10342" spans="1:21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881"/>
        <v>5630</v>
      </c>
      <c r="J10342" s="2">
        <v>1</v>
      </c>
      <c r="K10342" s="2">
        <f t="shared" si="884"/>
        <v>20690000</v>
      </c>
      <c r="L10342" s="2">
        <v>1</v>
      </c>
      <c r="M10342" s="2">
        <f t="shared" si="885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882"/>
        <v>11</v>
      </c>
      <c r="S10342">
        <v>0.18</v>
      </c>
      <c r="T10342">
        <v>2.3E-3</v>
      </c>
      <c r="U10342">
        <f t="shared" si="883"/>
        <v>1.3799999999999999E-3</v>
      </c>
    </row>
    <row r="10343" spans="1:21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881"/>
        <v>5630</v>
      </c>
      <c r="J10343" s="2">
        <v>1</v>
      </c>
      <c r="K10343" s="2">
        <f t="shared" si="884"/>
        <v>20692000</v>
      </c>
      <c r="L10343" s="2">
        <v>1</v>
      </c>
      <c r="M10343" s="2">
        <f t="shared" si="885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882"/>
        <v>11</v>
      </c>
      <c r="S10343">
        <v>0.18</v>
      </c>
      <c r="T10343">
        <v>2.3E-3</v>
      </c>
      <c r="U10343">
        <f t="shared" si="883"/>
        <v>1.3799999999999999E-3</v>
      </c>
    </row>
    <row r="10344" spans="1:21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881"/>
        <v>5630</v>
      </c>
      <c r="J10344" s="2">
        <v>1</v>
      </c>
      <c r="K10344" s="2">
        <f t="shared" si="884"/>
        <v>20694000</v>
      </c>
      <c r="L10344" s="2">
        <v>1</v>
      </c>
      <c r="M10344" s="2">
        <f t="shared" si="885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882"/>
        <v>11</v>
      </c>
      <c r="S10344">
        <v>0.18</v>
      </c>
      <c r="T10344">
        <v>2.3E-3</v>
      </c>
      <c r="U10344">
        <f t="shared" si="883"/>
        <v>1.3799999999999999E-3</v>
      </c>
    </row>
    <row r="10345" spans="1:21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881"/>
        <v>5630</v>
      </c>
      <c r="J10345" s="2">
        <v>1</v>
      </c>
      <c r="K10345" s="2">
        <f t="shared" si="884"/>
        <v>20696000</v>
      </c>
      <c r="L10345" s="2">
        <v>1</v>
      </c>
      <c r="M10345" s="2">
        <f t="shared" si="885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882"/>
        <v>11</v>
      </c>
      <c r="S10345">
        <v>0.18</v>
      </c>
      <c r="T10345">
        <v>2.3E-3</v>
      </c>
      <c r="U10345">
        <f t="shared" si="883"/>
        <v>1.3799999999999999E-3</v>
      </c>
    </row>
    <row r="10346" spans="1:21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881"/>
        <v>5630</v>
      </c>
      <c r="J10346" s="2">
        <v>1</v>
      </c>
      <c r="K10346" s="2">
        <f t="shared" si="884"/>
        <v>20698000</v>
      </c>
      <c r="L10346" s="2">
        <v>1</v>
      </c>
      <c r="M10346" s="2">
        <f t="shared" si="885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882"/>
        <v>11</v>
      </c>
      <c r="S10346">
        <v>0.18</v>
      </c>
      <c r="T10346">
        <v>2.3E-3</v>
      </c>
      <c r="U10346">
        <f t="shared" si="883"/>
        <v>1.3799999999999999E-3</v>
      </c>
    </row>
    <row r="10347" spans="1:21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881"/>
        <v>5630</v>
      </c>
      <c r="J10347" s="2">
        <v>1</v>
      </c>
      <c r="K10347" s="2">
        <f t="shared" si="884"/>
        <v>20700000</v>
      </c>
      <c r="L10347" s="2">
        <v>1</v>
      </c>
      <c r="M10347" s="2">
        <f t="shared" si="885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882"/>
        <v>11</v>
      </c>
      <c r="S10347">
        <v>0.18</v>
      </c>
      <c r="T10347">
        <v>2.3E-3</v>
      </c>
      <c r="U10347">
        <f t="shared" si="883"/>
        <v>1.3799999999999999E-3</v>
      </c>
    </row>
    <row r="10348" spans="1:21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881"/>
        <v>5630</v>
      </c>
      <c r="J10348" s="2">
        <v>1</v>
      </c>
      <c r="K10348" s="2">
        <f t="shared" si="884"/>
        <v>20702000</v>
      </c>
      <c r="L10348" s="2">
        <v>1</v>
      </c>
      <c r="M10348" s="2">
        <f t="shared" si="885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882"/>
        <v>11</v>
      </c>
      <c r="S10348">
        <v>0.18</v>
      </c>
      <c r="T10348">
        <v>2.3E-3</v>
      </c>
      <c r="U10348">
        <f t="shared" si="883"/>
        <v>1.3799999999999999E-3</v>
      </c>
    </row>
    <row r="10349" spans="1:21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881"/>
        <v>5630</v>
      </c>
      <c r="J10349" s="2">
        <v>1</v>
      </c>
      <c r="K10349" s="2">
        <f t="shared" si="884"/>
        <v>20704000</v>
      </c>
      <c r="L10349" s="2">
        <v>1</v>
      </c>
      <c r="M10349" s="2">
        <f t="shared" si="885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882"/>
        <v>11</v>
      </c>
      <c r="S10349">
        <v>0.18</v>
      </c>
      <c r="T10349">
        <v>2.3E-3</v>
      </c>
      <c r="U10349">
        <f t="shared" si="883"/>
        <v>1.3799999999999999E-3</v>
      </c>
    </row>
    <row r="10350" spans="1:21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881"/>
        <v>5630</v>
      </c>
      <c r="J10350" s="2">
        <v>1</v>
      </c>
      <c r="K10350" s="2">
        <f t="shared" si="884"/>
        <v>20706000</v>
      </c>
      <c r="L10350" s="2">
        <v>1</v>
      </c>
      <c r="M10350" s="2">
        <f t="shared" si="885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882"/>
        <v>11</v>
      </c>
      <c r="S10350">
        <v>0.18</v>
      </c>
      <c r="T10350">
        <v>2.3E-3</v>
      </c>
      <c r="U10350">
        <f t="shared" si="883"/>
        <v>1.3799999999999999E-3</v>
      </c>
    </row>
    <row r="10351" spans="1:21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881"/>
        <v>5630</v>
      </c>
      <c r="J10351" s="2">
        <v>1</v>
      </c>
      <c r="K10351" s="2">
        <f t="shared" si="884"/>
        <v>20708000</v>
      </c>
      <c r="L10351" s="2">
        <v>1</v>
      </c>
      <c r="M10351" s="2">
        <f t="shared" si="885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882"/>
        <v>11</v>
      </c>
      <c r="S10351">
        <v>0.18</v>
      </c>
      <c r="T10351">
        <v>2.3E-3</v>
      </c>
      <c r="U10351">
        <f t="shared" si="883"/>
        <v>1.3799999999999999E-3</v>
      </c>
    </row>
    <row r="10352" spans="1:21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881"/>
        <v>5630</v>
      </c>
      <c r="J10352" s="2">
        <v>1</v>
      </c>
      <c r="K10352" s="2">
        <f t="shared" si="884"/>
        <v>20710000</v>
      </c>
      <c r="L10352" s="2">
        <v>1</v>
      </c>
      <c r="M10352" s="2">
        <f t="shared" si="885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882"/>
        <v>11</v>
      </c>
      <c r="S10352">
        <v>0.18</v>
      </c>
      <c r="T10352">
        <v>2.3E-3</v>
      </c>
      <c r="U10352">
        <f t="shared" si="883"/>
        <v>1.3799999999999999E-3</v>
      </c>
    </row>
    <row r="10353" spans="1:21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881"/>
        <v>5640</v>
      </c>
      <c r="I10353" s="1"/>
      <c r="J10353" s="1">
        <v>1</v>
      </c>
      <c r="K10353" s="1">
        <f t="shared" si="884"/>
        <v>20712000</v>
      </c>
      <c r="L10353" s="1">
        <v>1</v>
      </c>
      <c r="M10353" s="1">
        <f t="shared" si="885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882"/>
        <v>11</v>
      </c>
      <c r="S10353">
        <v>0.18</v>
      </c>
      <c r="T10353">
        <v>2.3E-3</v>
      </c>
      <c r="U10353">
        <f t="shared" si="883"/>
        <v>1.3799999999999999E-3</v>
      </c>
    </row>
    <row r="10354" spans="1:21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881"/>
        <v>5640</v>
      </c>
      <c r="I10354" s="1"/>
      <c r="J10354" s="1">
        <v>1</v>
      </c>
      <c r="K10354" s="1">
        <f t="shared" si="884"/>
        <v>20714000</v>
      </c>
      <c r="L10354" s="1">
        <v>1</v>
      </c>
      <c r="M10354" s="1">
        <f t="shared" si="885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882"/>
        <v>11</v>
      </c>
      <c r="S10354">
        <v>0.18</v>
      </c>
      <c r="T10354">
        <v>2.3E-3</v>
      </c>
      <c r="U10354">
        <f t="shared" si="883"/>
        <v>1.3799999999999999E-3</v>
      </c>
    </row>
    <row r="10355" spans="1:21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881"/>
        <v>5640</v>
      </c>
      <c r="I10355" s="1"/>
      <c r="J10355" s="1">
        <v>1</v>
      </c>
      <c r="K10355" s="1">
        <f t="shared" si="884"/>
        <v>20716000</v>
      </c>
      <c r="L10355" s="1">
        <v>1</v>
      </c>
      <c r="M10355" s="1">
        <f t="shared" si="885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882"/>
        <v>11</v>
      </c>
      <c r="S10355">
        <v>0.18</v>
      </c>
      <c r="T10355">
        <v>2.3E-3</v>
      </c>
      <c r="U10355">
        <f t="shared" si="883"/>
        <v>1.3799999999999999E-3</v>
      </c>
    </row>
    <row r="10356" spans="1:21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881"/>
        <v>5640</v>
      </c>
      <c r="I10356" s="1"/>
      <c r="J10356" s="1">
        <v>1</v>
      </c>
      <c r="K10356" s="1">
        <f t="shared" si="884"/>
        <v>20718000</v>
      </c>
      <c r="L10356" s="1">
        <v>1</v>
      </c>
      <c r="M10356" s="1">
        <f t="shared" si="885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882"/>
        <v>11</v>
      </c>
      <c r="S10356">
        <v>0.18</v>
      </c>
      <c r="T10356">
        <v>2.3E-3</v>
      </c>
      <c r="U10356">
        <f t="shared" si="883"/>
        <v>1.3799999999999999E-3</v>
      </c>
    </row>
    <row r="10357" spans="1:21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881"/>
        <v>5640</v>
      </c>
      <c r="I10357" s="1"/>
      <c r="J10357" s="1">
        <v>1</v>
      </c>
      <c r="K10357" s="1">
        <f t="shared" si="884"/>
        <v>20720000</v>
      </c>
      <c r="L10357" s="1">
        <v>1</v>
      </c>
      <c r="M10357" s="1">
        <f t="shared" si="885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882"/>
        <v>11</v>
      </c>
      <c r="S10357">
        <v>0.18</v>
      </c>
      <c r="T10357">
        <v>2.3E-3</v>
      </c>
      <c r="U10357">
        <f t="shared" si="883"/>
        <v>1.3799999999999999E-3</v>
      </c>
    </row>
    <row r="10358" spans="1:21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881"/>
        <v>5640</v>
      </c>
      <c r="I10358" s="1"/>
      <c r="J10358" s="1">
        <v>1</v>
      </c>
      <c r="K10358" s="1">
        <f t="shared" si="884"/>
        <v>20722000</v>
      </c>
      <c r="L10358" s="1">
        <v>1</v>
      </c>
      <c r="M10358" s="1">
        <f t="shared" si="885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882"/>
        <v>11</v>
      </c>
      <c r="S10358">
        <v>0.18</v>
      </c>
      <c r="T10358">
        <v>2.3E-3</v>
      </c>
      <c r="U10358">
        <f t="shared" si="883"/>
        <v>1.3799999999999999E-3</v>
      </c>
    </row>
    <row r="10359" spans="1:21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881"/>
        <v>5640</v>
      </c>
      <c r="I10359" s="1"/>
      <c r="J10359" s="1">
        <v>1</v>
      </c>
      <c r="K10359" s="1">
        <f t="shared" si="884"/>
        <v>20724000</v>
      </c>
      <c r="L10359" s="1">
        <v>1</v>
      </c>
      <c r="M10359" s="1">
        <f t="shared" si="885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882"/>
        <v>11</v>
      </c>
      <c r="S10359">
        <v>0.18</v>
      </c>
      <c r="T10359">
        <v>2.3E-3</v>
      </c>
      <c r="U10359">
        <f t="shared" si="883"/>
        <v>1.3799999999999999E-3</v>
      </c>
    </row>
    <row r="10360" spans="1:21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881"/>
        <v>5640</v>
      </c>
      <c r="I10360" s="1"/>
      <c r="J10360" s="1">
        <v>1</v>
      </c>
      <c r="K10360" s="1">
        <f t="shared" si="884"/>
        <v>20726000</v>
      </c>
      <c r="L10360" s="1">
        <v>1</v>
      </c>
      <c r="M10360" s="1">
        <f t="shared" si="885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882"/>
        <v>11</v>
      </c>
      <c r="S10360">
        <v>0.18</v>
      </c>
      <c r="T10360">
        <v>2.3E-3</v>
      </c>
      <c r="U10360">
        <f t="shared" si="883"/>
        <v>1.3799999999999999E-3</v>
      </c>
    </row>
    <row r="10361" spans="1:21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881"/>
        <v>5640</v>
      </c>
      <c r="I10361" s="1"/>
      <c r="J10361" s="1">
        <v>1</v>
      </c>
      <c r="K10361" s="1">
        <f t="shared" si="884"/>
        <v>20728000</v>
      </c>
      <c r="L10361" s="1">
        <v>1</v>
      </c>
      <c r="M10361" s="1">
        <f t="shared" si="885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882"/>
        <v>11</v>
      </c>
      <c r="S10361">
        <v>0.18</v>
      </c>
      <c r="T10361">
        <v>2.3E-3</v>
      </c>
      <c r="U10361">
        <f t="shared" si="883"/>
        <v>1.3799999999999999E-3</v>
      </c>
    </row>
    <row r="10362" spans="1:21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881"/>
        <v>5640</v>
      </c>
      <c r="I10362" s="1"/>
      <c r="J10362" s="1">
        <v>1</v>
      </c>
      <c r="K10362" s="1">
        <f t="shared" si="884"/>
        <v>20730000</v>
      </c>
      <c r="L10362" s="1">
        <v>1</v>
      </c>
      <c r="M10362" s="1">
        <f t="shared" si="885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882"/>
        <v>11</v>
      </c>
      <c r="S10362">
        <v>0.18</v>
      </c>
      <c r="T10362">
        <v>2.3E-3</v>
      </c>
      <c r="U10362">
        <f t="shared" si="883"/>
        <v>1.3799999999999999E-3</v>
      </c>
    </row>
    <row r="10363" spans="1:21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881"/>
        <v>5640</v>
      </c>
      <c r="I10363" s="1"/>
      <c r="J10363" s="1">
        <v>1</v>
      </c>
      <c r="K10363" s="1">
        <f t="shared" si="884"/>
        <v>20732000</v>
      </c>
      <c r="L10363" s="1">
        <v>1</v>
      </c>
      <c r="M10363" s="1">
        <f t="shared" si="885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882"/>
        <v>11</v>
      </c>
      <c r="S10363">
        <v>0.18</v>
      </c>
      <c r="T10363">
        <v>2.3E-3</v>
      </c>
      <c r="U10363">
        <f t="shared" si="883"/>
        <v>1.3799999999999999E-3</v>
      </c>
    </row>
    <row r="10364" spans="1:21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886">ROUNDDOWN(A10363/50*20+1500,-1)</f>
        <v>5640</v>
      </c>
      <c r="I10364" s="1"/>
      <c r="J10364" s="1">
        <v>1</v>
      </c>
      <c r="K10364" s="1">
        <f t="shared" si="884"/>
        <v>20734000</v>
      </c>
      <c r="L10364" s="1">
        <v>1</v>
      </c>
      <c r="M10364" s="1">
        <f t="shared" si="885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882"/>
        <v>11</v>
      </c>
      <c r="S10364">
        <v>0.18</v>
      </c>
      <c r="T10364">
        <v>2.3E-3</v>
      </c>
      <c r="U10364">
        <f t="shared" si="883"/>
        <v>1.3799999999999999E-3</v>
      </c>
    </row>
    <row r="10365" spans="1:21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886"/>
        <v>5640</v>
      </c>
      <c r="I10365" s="1"/>
      <c r="J10365" s="1">
        <v>1</v>
      </c>
      <c r="K10365" s="1">
        <f t="shared" si="884"/>
        <v>20736000</v>
      </c>
      <c r="L10365" s="1">
        <v>1</v>
      </c>
      <c r="M10365" s="1">
        <f t="shared" si="885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882"/>
        <v>11</v>
      </c>
      <c r="S10365">
        <v>0.18</v>
      </c>
      <c r="T10365">
        <v>2.3E-3</v>
      </c>
      <c r="U10365">
        <f t="shared" si="883"/>
        <v>1.3799999999999999E-3</v>
      </c>
    </row>
    <row r="10366" spans="1:21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886"/>
        <v>5640</v>
      </c>
      <c r="I10366" s="1"/>
      <c r="J10366" s="1">
        <v>1</v>
      </c>
      <c r="K10366" s="1">
        <f t="shared" si="884"/>
        <v>20738000</v>
      </c>
      <c r="L10366" s="1">
        <v>1</v>
      </c>
      <c r="M10366" s="1">
        <f t="shared" si="885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882"/>
        <v>11</v>
      </c>
      <c r="S10366">
        <v>0.18</v>
      </c>
      <c r="T10366">
        <v>2.3E-3</v>
      </c>
      <c r="U10366">
        <f t="shared" si="883"/>
        <v>1.3799999999999999E-3</v>
      </c>
    </row>
    <row r="10367" spans="1:21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886"/>
        <v>5640</v>
      </c>
      <c r="I10367" s="1"/>
      <c r="J10367" s="1">
        <v>1</v>
      </c>
      <c r="K10367" s="1">
        <f t="shared" si="884"/>
        <v>20740000</v>
      </c>
      <c r="L10367" s="1">
        <v>1</v>
      </c>
      <c r="M10367" s="1">
        <f t="shared" si="885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882"/>
        <v>11</v>
      </c>
      <c r="S10367">
        <v>0.18</v>
      </c>
      <c r="T10367">
        <v>2.3E-3</v>
      </c>
      <c r="U10367">
        <f t="shared" si="883"/>
        <v>1.3799999999999999E-3</v>
      </c>
    </row>
    <row r="10368" spans="1:21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886"/>
        <v>5640</v>
      </c>
      <c r="I10368" s="1"/>
      <c r="J10368" s="1">
        <v>1</v>
      </c>
      <c r="K10368" s="1">
        <f t="shared" si="884"/>
        <v>20742000</v>
      </c>
      <c r="L10368" s="1">
        <v>1</v>
      </c>
      <c r="M10368" s="1">
        <f t="shared" si="885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882"/>
        <v>11</v>
      </c>
      <c r="S10368">
        <v>0.18</v>
      </c>
      <c r="T10368">
        <v>2.3E-3</v>
      </c>
      <c r="U10368">
        <f t="shared" si="883"/>
        <v>1.3799999999999999E-3</v>
      </c>
    </row>
    <row r="10369" spans="1:21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886"/>
        <v>5640</v>
      </c>
      <c r="I10369" s="1"/>
      <c r="J10369" s="1">
        <v>1</v>
      </c>
      <c r="K10369" s="1">
        <f t="shared" si="884"/>
        <v>20744000</v>
      </c>
      <c r="L10369" s="1">
        <v>1</v>
      </c>
      <c r="M10369" s="1">
        <f t="shared" si="885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882"/>
        <v>11</v>
      </c>
      <c r="S10369">
        <v>0.18</v>
      </c>
      <c r="T10369">
        <v>2.3E-3</v>
      </c>
      <c r="U10369">
        <f t="shared" si="883"/>
        <v>1.3799999999999999E-3</v>
      </c>
    </row>
    <row r="10370" spans="1:21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886"/>
        <v>5640</v>
      </c>
      <c r="I10370" s="1"/>
      <c r="J10370" s="1">
        <v>1</v>
      </c>
      <c r="K10370" s="1">
        <f t="shared" si="884"/>
        <v>20746000</v>
      </c>
      <c r="L10370" s="1">
        <v>1</v>
      </c>
      <c r="M10370" s="1">
        <f t="shared" si="885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882"/>
        <v>11</v>
      </c>
      <c r="S10370">
        <v>0.18</v>
      </c>
      <c r="T10370">
        <v>2.3E-3</v>
      </c>
      <c r="U10370">
        <f t="shared" si="883"/>
        <v>1.3799999999999999E-3</v>
      </c>
    </row>
    <row r="10371" spans="1:21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886"/>
        <v>5640</v>
      </c>
      <c r="I10371" s="1"/>
      <c r="J10371" s="1">
        <v>1</v>
      </c>
      <c r="K10371" s="1">
        <f t="shared" si="884"/>
        <v>20748000</v>
      </c>
      <c r="L10371" s="1">
        <v>1</v>
      </c>
      <c r="M10371" s="1">
        <f t="shared" si="885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887">QUOTIENT(A10371,1000)+1</f>
        <v>11</v>
      </c>
      <c r="S10371">
        <v>0.18</v>
      </c>
      <c r="T10371">
        <v>2.3E-3</v>
      </c>
      <c r="U10371">
        <f t="shared" si="883"/>
        <v>1.3799999999999999E-3</v>
      </c>
    </row>
    <row r="10372" spans="1:21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886"/>
        <v>5640</v>
      </c>
      <c r="I10372" s="1"/>
      <c r="J10372" s="1">
        <v>1</v>
      </c>
      <c r="K10372" s="1">
        <f t="shared" si="884"/>
        <v>20750000</v>
      </c>
      <c r="L10372" s="1">
        <v>1</v>
      </c>
      <c r="M10372" s="1">
        <f t="shared" si="885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887"/>
        <v>11</v>
      </c>
      <c r="S10372">
        <v>0.18</v>
      </c>
      <c r="T10372">
        <v>2.3E-3</v>
      </c>
      <c r="U10372">
        <f t="shared" ref="U10372:U10435" si="888">T10372*0.6</f>
        <v>1.3799999999999999E-3</v>
      </c>
    </row>
    <row r="10373" spans="1:21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886"/>
        <v>5640</v>
      </c>
      <c r="I10373" s="1"/>
      <c r="J10373" s="1">
        <v>1</v>
      </c>
      <c r="K10373" s="1">
        <f t="shared" si="884"/>
        <v>20752000</v>
      </c>
      <c r="L10373" s="1">
        <v>1</v>
      </c>
      <c r="M10373" s="1">
        <f t="shared" si="885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887"/>
        <v>11</v>
      </c>
      <c r="S10373">
        <v>0.18</v>
      </c>
      <c r="T10373">
        <v>2.3E-3</v>
      </c>
      <c r="U10373">
        <f t="shared" si="888"/>
        <v>1.3799999999999999E-3</v>
      </c>
    </row>
    <row r="10374" spans="1:21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886"/>
        <v>5640</v>
      </c>
      <c r="I10374" s="1"/>
      <c r="J10374" s="1">
        <v>1</v>
      </c>
      <c r="K10374" s="1">
        <f t="shared" si="884"/>
        <v>20754000</v>
      </c>
      <c r="L10374" s="1">
        <v>1</v>
      </c>
      <c r="M10374" s="1">
        <f t="shared" si="885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887"/>
        <v>11</v>
      </c>
      <c r="S10374">
        <v>0.18</v>
      </c>
      <c r="T10374">
        <v>2.3E-3</v>
      </c>
      <c r="U10374">
        <f t="shared" si="888"/>
        <v>1.3799999999999999E-3</v>
      </c>
    </row>
    <row r="10375" spans="1:21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886"/>
        <v>5640</v>
      </c>
      <c r="I10375" s="1"/>
      <c r="J10375" s="1">
        <v>1</v>
      </c>
      <c r="K10375" s="1">
        <f t="shared" si="884"/>
        <v>20756000</v>
      </c>
      <c r="L10375" s="1">
        <v>1</v>
      </c>
      <c r="M10375" s="1">
        <f t="shared" si="885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887"/>
        <v>11</v>
      </c>
      <c r="S10375">
        <v>0.18</v>
      </c>
      <c r="T10375">
        <v>2.3E-3</v>
      </c>
      <c r="U10375">
        <f t="shared" si="888"/>
        <v>1.3799999999999999E-3</v>
      </c>
    </row>
    <row r="10376" spans="1:21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886"/>
        <v>5640</v>
      </c>
      <c r="I10376" s="1"/>
      <c r="J10376" s="1">
        <v>1</v>
      </c>
      <c r="K10376" s="1">
        <f t="shared" si="884"/>
        <v>20758000</v>
      </c>
      <c r="L10376" s="1">
        <v>1</v>
      </c>
      <c r="M10376" s="1">
        <f t="shared" si="885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887"/>
        <v>11</v>
      </c>
      <c r="S10376">
        <v>0.18</v>
      </c>
      <c r="T10376">
        <v>2.3E-3</v>
      </c>
      <c r="U10376">
        <f t="shared" si="888"/>
        <v>1.3799999999999999E-3</v>
      </c>
    </row>
    <row r="10377" spans="1:21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886"/>
        <v>5640</v>
      </c>
      <c r="I10377" s="1"/>
      <c r="J10377" s="1">
        <v>1</v>
      </c>
      <c r="K10377" s="1">
        <f t="shared" si="884"/>
        <v>20760000</v>
      </c>
      <c r="L10377" s="1">
        <v>1</v>
      </c>
      <c r="M10377" s="1">
        <f t="shared" si="885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887"/>
        <v>11</v>
      </c>
      <c r="S10377">
        <v>0.18</v>
      </c>
      <c r="T10377">
        <v>2.3E-3</v>
      </c>
      <c r="U10377">
        <f t="shared" si="888"/>
        <v>1.3799999999999999E-3</v>
      </c>
    </row>
    <row r="10378" spans="1:21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886"/>
        <v>5650</v>
      </c>
      <c r="I10378" s="1"/>
      <c r="J10378" s="1">
        <v>1</v>
      </c>
      <c r="K10378" s="1">
        <f t="shared" si="884"/>
        <v>20762000</v>
      </c>
      <c r="L10378" s="1">
        <v>1</v>
      </c>
      <c r="M10378" s="1">
        <f t="shared" si="885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887"/>
        <v>11</v>
      </c>
      <c r="S10378">
        <v>0.18</v>
      </c>
      <c r="T10378">
        <v>2.3E-3</v>
      </c>
      <c r="U10378">
        <f t="shared" si="888"/>
        <v>1.3799999999999999E-3</v>
      </c>
    </row>
    <row r="10379" spans="1:21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886"/>
        <v>5650</v>
      </c>
      <c r="I10379" s="1"/>
      <c r="J10379" s="1">
        <v>1</v>
      </c>
      <c r="K10379" s="1">
        <f t="shared" si="884"/>
        <v>20764000</v>
      </c>
      <c r="L10379" s="1">
        <v>1</v>
      </c>
      <c r="M10379" s="1">
        <f t="shared" si="885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887"/>
        <v>11</v>
      </c>
      <c r="S10379">
        <v>0.18</v>
      </c>
      <c r="T10379">
        <v>2.3E-3</v>
      </c>
      <c r="U10379">
        <f t="shared" si="888"/>
        <v>1.3799999999999999E-3</v>
      </c>
    </row>
    <row r="10380" spans="1:21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886"/>
        <v>5650</v>
      </c>
      <c r="I10380" s="1"/>
      <c r="J10380" s="1">
        <v>1</v>
      </c>
      <c r="K10380" s="1">
        <f t="shared" si="884"/>
        <v>20766000</v>
      </c>
      <c r="L10380" s="1">
        <v>1</v>
      </c>
      <c r="M10380" s="1">
        <f t="shared" si="885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887"/>
        <v>11</v>
      </c>
      <c r="S10380">
        <v>0.18</v>
      </c>
      <c r="T10380">
        <v>2.3E-3</v>
      </c>
      <c r="U10380">
        <f t="shared" si="888"/>
        <v>1.3799999999999999E-3</v>
      </c>
    </row>
    <row r="10381" spans="1:21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886"/>
        <v>5650</v>
      </c>
      <c r="I10381" s="1"/>
      <c r="J10381" s="1">
        <v>1</v>
      </c>
      <c r="K10381" s="1">
        <f t="shared" si="884"/>
        <v>20768000</v>
      </c>
      <c r="L10381" s="1">
        <v>1</v>
      </c>
      <c r="M10381" s="1">
        <f t="shared" si="885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887"/>
        <v>11</v>
      </c>
      <c r="S10381">
        <v>0.18</v>
      </c>
      <c r="T10381">
        <v>2.3E-3</v>
      </c>
      <c r="U10381">
        <f t="shared" si="888"/>
        <v>1.3799999999999999E-3</v>
      </c>
    </row>
    <row r="10382" spans="1:21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886"/>
        <v>5650</v>
      </c>
      <c r="I10382" s="1"/>
      <c r="J10382" s="1">
        <v>1</v>
      </c>
      <c r="K10382" s="1">
        <f t="shared" si="884"/>
        <v>20770000</v>
      </c>
      <c r="L10382" s="1">
        <v>1</v>
      </c>
      <c r="M10382" s="1">
        <f t="shared" si="885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887"/>
        <v>11</v>
      </c>
      <c r="S10382">
        <v>0.18</v>
      </c>
      <c r="T10382">
        <v>2.3E-3</v>
      </c>
      <c r="U10382">
        <f t="shared" si="888"/>
        <v>1.3799999999999999E-3</v>
      </c>
    </row>
    <row r="10383" spans="1:21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886"/>
        <v>5650</v>
      </c>
      <c r="I10383" s="1"/>
      <c r="J10383" s="1">
        <v>1</v>
      </c>
      <c r="K10383" s="1">
        <f t="shared" si="884"/>
        <v>20772000</v>
      </c>
      <c r="L10383" s="1">
        <v>1</v>
      </c>
      <c r="M10383" s="1">
        <f t="shared" si="885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887"/>
        <v>11</v>
      </c>
      <c r="S10383">
        <v>0.18</v>
      </c>
      <c r="T10383">
        <v>2.3E-3</v>
      </c>
      <c r="U10383">
        <f t="shared" si="888"/>
        <v>1.3799999999999999E-3</v>
      </c>
    </row>
    <row r="10384" spans="1:21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886"/>
        <v>5650</v>
      </c>
      <c r="I10384" s="1"/>
      <c r="J10384" s="1">
        <v>1</v>
      </c>
      <c r="K10384" s="1">
        <f t="shared" si="884"/>
        <v>20774000</v>
      </c>
      <c r="L10384" s="1">
        <v>1</v>
      </c>
      <c r="M10384" s="1">
        <f t="shared" si="885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887"/>
        <v>11</v>
      </c>
      <c r="S10384">
        <v>0.18</v>
      </c>
      <c r="T10384">
        <v>2.3E-3</v>
      </c>
      <c r="U10384">
        <f t="shared" si="888"/>
        <v>1.3799999999999999E-3</v>
      </c>
    </row>
    <row r="10385" spans="1:21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886"/>
        <v>5650</v>
      </c>
      <c r="I10385" s="1"/>
      <c r="J10385" s="1">
        <v>1</v>
      </c>
      <c r="K10385" s="1">
        <f t="shared" si="884"/>
        <v>20776000</v>
      </c>
      <c r="L10385" s="1">
        <v>1</v>
      </c>
      <c r="M10385" s="1">
        <f t="shared" si="885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887"/>
        <v>11</v>
      </c>
      <c r="S10385">
        <v>0.18</v>
      </c>
      <c r="T10385">
        <v>2.3E-3</v>
      </c>
      <c r="U10385">
        <f t="shared" si="888"/>
        <v>1.3799999999999999E-3</v>
      </c>
    </row>
    <row r="10386" spans="1:21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886"/>
        <v>5650</v>
      </c>
      <c r="I10386" s="1"/>
      <c r="J10386" s="1">
        <v>1</v>
      </c>
      <c r="K10386" s="1">
        <f t="shared" si="884"/>
        <v>20778000</v>
      </c>
      <c r="L10386" s="1">
        <v>1</v>
      </c>
      <c r="M10386" s="1">
        <f t="shared" si="885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887"/>
        <v>11</v>
      </c>
      <c r="S10386">
        <v>0.18</v>
      </c>
      <c r="T10386">
        <v>2.3E-3</v>
      </c>
      <c r="U10386">
        <f t="shared" si="888"/>
        <v>1.3799999999999999E-3</v>
      </c>
    </row>
    <row r="10387" spans="1:21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886"/>
        <v>5650</v>
      </c>
      <c r="I10387" s="1"/>
      <c r="J10387" s="1">
        <v>1</v>
      </c>
      <c r="K10387" s="1">
        <f t="shared" si="884"/>
        <v>20780000</v>
      </c>
      <c r="L10387" s="1">
        <v>1</v>
      </c>
      <c r="M10387" s="1">
        <f t="shared" si="885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887"/>
        <v>11</v>
      </c>
      <c r="S10387">
        <v>0.18</v>
      </c>
      <c r="T10387">
        <v>2.3E-3</v>
      </c>
      <c r="U10387">
        <f t="shared" si="888"/>
        <v>1.3799999999999999E-3</v>
      </c>
    </row>
    <row r="10388" spans="1:21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886"/>
        <v>5650</v>
      </c>
      <c r="I10388" s="1"/>
      <c r="J10388" s="1">
        <v>1</v>
      </c>
      <c r="K10388" s="1">
        <f t="shared" si="884"/>
        <v>20782000</v>
      </c>
      <c r="L10388" s="1">
        <v>1</v>
      </c>
      <c r="M10388" s="1">
        <f t="shared" si="885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887"/>
        <v>11</v>
      </c>
      <c r="S10388">
        <v>0.18</v>
      </c>
      <c r="T10388">
        <v>2.3E-3</v>
      </c>
      <c r="U10388">
        <f t="shared" si="888"/>
        <v>1.3799999999999999E-3</v>
      </c>
    </row>
    <row r="10389" spans="1:21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886"/>
        <v>5650</v>
      </c>
      <c r="I10389" s="1"/>
      <c r="J10389" s="1">
        <v>1</v>
      </c>
      <c r="K10389" s="1">
        <f t="shared" si="884"/>
        <v>20784000</v>
      </c>
      <c r="L10389" s="1">
        <v>1</v>
      </c>
      <c r="M10389" s="1">
        <f t="shared" si="885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887"/>
        <v>11</v>
      </c>
      <c r="S10389">
        <v>0.18</v>
      </c>
      <c r="T10389">
        <v>2.3E-3</v>
      </c>
      <c r="U10389">
        <f t="shared" si="888"/>
        <v>1.3799999999999999E-3</v>
      </c>
    </row>
    <row r="10390" spans="1:21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886"/>
        <v>5650</v>
      </c>
      <c r="I10390" s="1"/>
      <c r="J10390" s="1">
        <v>1</v>
      </c>
      <c r="K10390" s="1">
        <f t="shared" si="884"/>
        <v>20786000</v>
      </c>
      <c r="L10390" s="1">
        <v>1</v>
      </c>
      <c r="M10390" s="1">
        <f t="shared" si="885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887"/>
        <v>11</v>
      </c>
      <c r="S10390">
        <v>0.18</v>
      </c>
      <c r="T10390">
        <v>2.3E-3</v>
      </c>
      <c r="U10390">
        <f t="shared" si="888"/>
        <v>1.3799999999999999E-3</v>
      </c>
    </row>
    <row r="10391" spans="1:21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886"/>
        <v>5650</v>
      </c>
      <c r="I10391" s="1"/>
      <c r="J10391" s="1">
        <v>1</v>
      </c>
      <c r="K10391" s="1">
        <f t="shared" si="884"/>
        <v>20788000</v>
      </c>
      <c r="L10391" s="1">
        <v>1</v>
      </c>
      <c r="M10391" s="1">
        <f t="shared" si="885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887"/>
        <v>11</v>
      </c>
      <c r="S10391">
        <v>0.18</v>
      </c>
      <c r="T10391">
        <v>2.3E-3</v>
      </c>
      <c r="U10391">
        <f t="shared" si="888"/>
        <v>1.3799999999999999E-3</v>
      </c>
    </row>
    <row r="10392" spans="1:21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886"/>
        <v>5650</v>
      </c>
      <c r="I10392" s="1"/>
      <c r="J10392" s="1">
        <v>1</v>
      </c>
      <c r="K10392" s="1">
        <f t="shared" si="884"/>
        <v>20790000</v>
      </c>
      <c r="L10392" s="1">
        <v>1</v>
      </c>
      <c r="M10392" s="1">
        <f t="shared" si="885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887"/>
        <v>11</v>
      </c>
      <c r="S10392">
        <v>0.18</v>
      </c>
      <c r="T10392">
        <v>2.3E-3</v>
      </c>
      <c r="U10392">
        <f t="shared" si="888"/>
        <v>1.3799999999999999E-3</v>
      </c>
    </row>
    <row r="10393" spans="1:21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886"/>
        <v>5650</v>
      </c>
      <c r="I10393" s="1"/>
      <c r="J10393" s="1">
        <v>1</v>
      </c>
      <c r="K10393" s="1">
        <f t="shared" si="884"/>
        <v>20792000</v>
      </c>
      <c r="L10393" s="1">
        <v>1</v>
      </c>
      <c r="M10393" s="1">
        <f t="shared" si="885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887"/>
        <v>11</v>
      </c>
      <c r="S10393">
        <v>0.18</v>
      </c>
      <c r="T10393">
        <v>2.3E-3</v>
      </c>
      <c r="U10393">
        <f t="shared" si="888"/>
        <v>1.3799999999999999E-3</v>
      </c>
    </row>
    <row r="10394" spans="1:21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886"/>
        <v>5650</v>
      </c>
      <c r="I10394" s="1"/>
      <c r="J10394" s="1">
        <v>1</v>
      </c>
      <c r="K10394" s="1">
        <f t="shared" si="884"/>
        <v>20794000</v>
      </c>
      <c r="L10394" s="1">
        <v>1</v>
      </c>
      <c r="M10394" s="1">
        <f t="shared" si="885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887"/>
        <v>11</v>
      </c>
      <c r="S10394">
        <v>0.18</v>
      </c>
      <c r="T10394">
        <v>2.3E-3</v>
      </c>
      <c r="U10394">
        <f t="shared" si="888"/>
        <v>1.3799999999999999E-3</v>
      </c>
    </row>
    <row r="10395" spans="1:21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886"/>
        <v>5650</v>
      </c>
      <c r="I10395" s="1"/>
      <c r="J10395" s="1">
        <v>1</v>
      </c>
      <c r="K10395" s="1">
        <f t="shared" ref="K10395:K10403" si="889">10000+A10395*2000</f>
        <v>20796000</v>
      </c>
      <c r="L10395" s="1">
        <v>1</v>
      </c>
      <c r="M10395" s="1">
        <f t="shared" ref="M10395:M10403" si="890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887"/>
        <v>11</v>
      </c>
      <c r="S10395">
        <v>0.18</v>
      </c>
      <c r="T10395">
        <v>2.3E-3</v>
      </c>
      <c r="U10395">
        <f t="shared" si="888"/>
        <v>1.3799999999999999E-3</v>
      </c>
    </row>
    <row r="10396" spans="1:21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886"/>
        <v>5650</v>
      </c>
      <c r="I10396" s="1"/>
      <c r="J10396" s="1">
        <v>1</v>
      </c>
      <c r="K10396" s="1">
        <f t="shared" si="889"/>
        <v>20798000</v>
      </c>
      <c r="L10396" s="1">
        <v>1</v>
      </c>
      <c r="M10396" s="1">
        <f t="shared" si="890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887"/>
        <v>11</v>
      </c>
      <c r="S10396">
        <v>0.18</v>
      </c>
      <c r="T10396">
        <v>2.3E-3</v>
      </c>
      <c r="U10396">
        <f t="shared" si="888"/>
        <v>1.3799999999999999E-3</v>
      </c>
    </row>
    <row r="10397" spans="1:21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886"/>
        <v>5650</v>
      </c>
      <c r="I10397" s="1"/>
      <c r="J10397" s="1">
        <v>1</v>
      </c>
      <c r="K10397" s="1">
        <f t="shared" si="889"/>
        <v>20800000</v>
      </c>
      <c r="L10397" s="1">
        <v>1</v>
      </c>
      <c r="M10397" s="1">
        <f t="shared" si="890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887"/>
        <v>11</v>
      </c>
      <c r="S10397">
        <v>0.18</v>
      </c>
      <c r="T10397">
        <v>2.3E-3</v>
      </c>
      <c r="U10397">
        <f t="shared" si="888"/>
        <v>1.3799999999999999E-3</v>
      </c>
    </row>
    <row r="10398" spans="1:21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886"/>
        <v>5650</v>
      </c>
      <c r="I10398" s="1"/>
      <c r="J10398" s="1">
        <v>1</v>
      </c>
      <c r="K10398" s="1">
        <f t="shared" si="889"/>
        <v>20802000</v>
      </c>
      <c r="L10398" s="1">
        <v>1</v>
      </c>
      <c r="M10398" s="1">
        <f t="shared" si="890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887"/>
        <v>11</v>
      </c>
      <c r="S10398">
        <v>0.18</v>
      </c>
      <c r="T10398">
        <v>2.3E-3</v>
      </c>
      <c r="U10398">
        <f t="shared" si="888"/>
        <v>1.3799999999999999E-3</v>
      </c>
    </row>
    <row r="10399" spans="1:21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886"/>
        <v>5650</v>
      </c>
      <c r="I10399" s="1"/>
      <c r="J10399" s="1">
        <v>1</v>
      </c>
      <c r="K10399" s="1">
        <f t="shared" si="889"/>
        <v>20804000</v>
      </c>
      <c r="L10399" s="1">
        <v>1</v>
      </c>
      <c r="M10399" s="1">
        <f t="shared" si="890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887"/>
        <v>11</v>
      </c>
      <c r="S10399">
        <v>0.18</v>
      </c>
      <c r="T10399">
        <v>2.3E-3</v>
      </c>
      <c r="U10399">
        <f t="shared" si="888"/>
        <v>1.3799999999999999E-3</v>
      </c>
    </row>
    <row r="10400" spans="1:21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886"/>
        <v>5650</v>
      </c>
      <c r="I10400" s="1"/>
      <c r="J10400" s="1">
        <v>1</v>
      </c>
      <c r="K10400" s="1">
        <f t="shared" si="889"/>
        <v>20806000</v>
      </c>
      <c r="L10400" s="1">
        <v>1</v>
      </c>
      <c r="M10400" s="1">
        <f t="shared" si="890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887"/>
        <v>11</v>
      </c>
      <c r="S10400">
        <v>0.18</v>
      </c>
      <c r="T10400">
        <v>2.3E-3</v>
      </c>
      <c r="U10400">
        <f t="shared" si="888"/>
        <v>1.3799999999999999E-3</v>
      </c>
    </row>
    <row r="10401" spans="1:21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886"/>
        <v>5650</v>
      </c>
      <c r="I10401" s="1"/>
      <c r="J10401" s="1">
        <v>1</v>
      </c>
      <c r="K10401" s="1">
        <f t="shared" si="889"/>
        <v>20808000</v>
      </c>
      <c r="L10401" s="1">
        <v>1</v>
      </c>
      <c r="M10401" s="1">
        <f t="shared" si="890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887"/>
        <v>11</v>
      </c>
      <c r="S10401">
        <v>0.18</v>
      </c>
      <c r="T10401">
        <v>2.3E-3</v>
      </c>
      <c r="U10401">
        <f t="shared" si="888"/>
        <v>1.3799999999999999E-3</v>
      </c>
    </row>
    <row r="10402" spans="1:21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886"/>
        <v>5650</v>
      </c>
      <c r="I10402" s="1"/>
      <c r="J10402" s="1">
        <v>1</v>
      </c>
      <c r="K10402" s="1">
        <f t="shared" si="889"/>
        <v>20810000</v>
      </c>
      <c r="L10402" s="1">
        <v>1</v>
      </c>
      <c r="M10402" s="1">
        <f t="shared" si="890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887"/>
        <v>11</v>
      </c>
      <c r="S10402">
        <v>0.18</v>
      </c>
      <c r="T10402">
        <v>2.3E-3</v>
      </c>
      <c r="U10402">
        <f t="shared" si="888"/>
        <v>1.3799999999999999E-3</v>
      </c>
    </row>
    <row r="10403" spans="1:21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886"/>
        <v>5660</v>
      </c>
      <c r="J10403" s="2">
        <v>1</v>
      </c>
      <c r="K10403" s="2">
        <f t="shared" si="889"/>
        <v>20812000</v>
      </c>
      <c r="L10403" s="2">
        <v>1</v>
      </c>
      <c r="M10403" s="2">
        <f t="shared" si="890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887"/>
        <v>11</v>
      </c>
      <c r="S10403">
        <v>0.18</v>
      </c>
      <c r="T10403">
        <v>2.3E-3</v>
      </c>
      <c r="U10403">
        <f t="shared" si="888"/>
        <v>1.3799999999999999E-3</v>
      </c>
    </row>
    <row r="10404" spans="1:21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886"/>
        <v>5660</v>
      </c>
      <c r="J10404" s="2">
        <v>1</v>
      </c>
      <c r="K10404" s="2">
        <f t="shared" ref="K10404:K10467" si="891">10000+A10404*2000</f>
        <v>20814000</v>
      </c>
      <c r="L10404" s="2">
        <v>1</v>
      </c>
      <c r="M10404" s="2">
        <f t="shared" ref="M10404:M10467" si="892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887"/>
        <v>11</v>
      </c>
      <c r="S10404">
        <v>0.18</v>
      </c>
      <c r="T10404">
        <v>2.3E-3</v>
      </c>
      <c r="U10404">
        <f t="shared" si="888"/>
        <v>1.3799999999999999E-3</v>
      </c>
    </row>
    <row r="10405" spans="1:21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886"/>
        <v>5660</v>
      </c>
      <c r="J10405" s="2">
        <v>1</v>
      </c>
      <c r="K10405" s="2">
        <f t="shared" si="891"/>
        <v>20816000</v>
      </c>
      <c r="L10405" s="2">
        <v>1</v>
      </c>
      <c r="M10405" s="2">
        <f t="shared" si="892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887"/>
        <v>11</v>
      </c>
      <c r="S10405">
        <v>0.18</v>
      </c>
      <c r="T10405">
        <v>2.3E-3</v>
      </c>
      <c r="U10405">
        <f t="shared" si="888"/>
        <v>1.3799999999999999E-3</v>
      </c>
    </row>
    <row r="10406" spans="1:21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886"/>
        <v>5660</v>
      </c>
      <c r="J10406" s="2">
        <v>1</v>
      </c>
      <c r="K10406" s="2">
        <f t="shared" si="891"/>
        <v>20818000</v>
      </c>
      <c r="L10406" s="2">
        <v>1</v>
      </c>
      <c r="M10406" s="2">
        <f t="shared" si="892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887"/>
        <v>11</v>
      </c>
      <c r="S10406">
        <v>0.18</v>
      </c>
      <c r="T10406">
        <v>2.3E-3</v>
      </c>
      <c r="U10406">
        <f t="shared" si="888"/>
        <v>1.3799999999999999E-3</v>
      </c>
    </row>
    <row r="10407" spans="1:21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886"/>
        <v>5660</v>
      </c>
      <c r="J10407" s="2">
        <v>1</v>
      </c>
      <c r="K10407" s="2">
        <f t="shared" si="891"/>
        <v>20820000</v>
      </c>
      <c r="L10407" s="2">
        <v>1</v>
      </c>
      <c r="M10407" s="2">
        <f t="shared" si="892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887"/>
        <v>11</v>
      </c>
      <c r="S10407">
        <v>0.18</v>
      </c>
      <c r="T10407">
        <v>2.3E-3</v>
      </c>
      <c r="U10407">
        <f t="shared" si="888"/>
        <v>1.3799999999999999E-3</v>
      </c>
    </row>
    <row r="10408" spans="1:21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886"/>
        <v>5660</v>
      </c>
      <c r="J10408" s="2">
        <v>1</v>
      </c>
      <c r="K10408" s="2">
        <f t="shared" si="891"/>
        <v>20822000</v>
      </c>
      <c r="L10408" s="2">
        <v>1</v>
      </c>
      <c r="M10408" s="2">
        <f t="shared" si="892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887"/>
        <v>11</v>
      </c>
      <c r="S10408">
        <v>0.18</v>
      </c>
      <c r="T10408">
        <v>2.3E-3</v>
      </c>
      <c r="U10408">
        <f t="shared" si="888"/>
        <v>1.3799999999999999E-3</v>
      </c>
    </row>
    <row r="10409" spans="1:21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886"/>
        <v>5660</v>
      </c>
      <c r="J10409" s="2">
        <v>1</v>
      </c>
      <c r="K10409" s="2">
        <f t="shared" si="891"/>
        <v>20824000</v>
      </c>
      <c r="L10409" s="2">
        <v>1</v>
      </c>
      <c r="M10409" s="2">
        <f t="shared" si="892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887"/>
        <v>11</v>
      </c>
      <c r="S10409">
        <v>0.18</v>
      </c>
      <c r="T10409">
        <v>2.3E-3</v>
      </c>
      <c r="U10409">
        <f t="shared" si="888"/>
        <v>1.3799999999999999E-3</v>
      </c>
    </row>
    <row r="10410" spans="1:21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886"/>
        <v>5660</v>
      </c>
      <c r="J10410" s="2">
        <v>1</v>
      </c>
      <c r="K10410" s="2">
        <f t="shared" si="891"/>
        <v>20826000</v>
      </c>
      <c r="L10410" s="2">
        <v>1</v>
      </c>
      <c r="M10410" s="2">
        <f t="shared" si="892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887"/>
        <v>11</v>
      </c>
      <c r="S10410">
        <v>0.18</v>
      </c>
      <c r="T10410">
        <v>2.3E-3</v>
      </c>
      <c r="U10410">
        <f t="shared" si="888"/>
        <v>1.3799999999999999E-3</v>
      </c>
    </row>
    <row r="10411" spans="1:21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886"/>
        <v>5660</v>
      </c>
      <c r="J10411" s="2">
        <v>1</v>
      </c>
      <c r="K10411" s="2">
        <f t="shared" si="891"/>
        <v>20828000</v>
      </c>
      <c r="L10411" s="2">
        <v>1</v>
      </c>
      <c r="M10411" s="2">
        <f t="shared" si="892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887"/>
        <v>11</v>
      </c>
      <c r="S10411">
        <v>0.18</v>
      </c>
      <c r="T10411">
        <v>2.3E-3</v>
      </c>
      <c r="U10411">
        <f t="shared" si="888"/>
        <v>1.3799999999999999E-3</v>
      </c>
    </row>
    <row r="10412" spans="1:21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886"/>
        <v>5660</v>
      </c>
      <c r="J10412" s="2">
        <v>1</v>
      </c>
      <c r="K10412" s="2">
        <f t="shared" si="891"/>
        <v>20830000</v>
      </c>
      <c r="L10412" s="2">
        <v>1</v>
      </c>
      <c r="M10412" s="2">
        <f t="shared" si="892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887"/>
        <v>11</v>
      </c>
      <c r="S10412">
        <v>0.18</v>
      </c>
      <c r="T10412">
        <v>2.3E-3</v>
      </c>
      <c r="U10412">
        <f t="shared" si="888"/>
        <v>1.3799999999999999E-3</v>
      </c>
    </row>
    <row r="10413" spans="1:21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886"/>
        <v>5660</v>
      </c>
      <c r="J10413" s="2">
        <v>1</v>
      </c>
      <c r="K10413" s="2">
        <f t="shared" si="891"/>
        <v>20832000</v>
      </c>
      <c r="L10413" s="2">
        <v>1</v>
      </c>
      <c r="M10413" s="2">
        <f t="shared" si="892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887"/>
        <v>11</v>
      </c>
      <c r="S10413">
        <v>0.18</v>
      </c>
      <c r="T10413">
        <v>2.3E-3</v>
      </c>
      <c r="U10413">
        <f t="shared" si="888"/>
        <v>1.3799999999999999E-3</v>
      </c>
    </row>
    <row r="10414" spans="1:21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886"/>
        <v>5660</v>
      </c>
      <c r="J10414" s="2">
        <v>1</v>
      </c>
      <c r="K10414" s="2">
        <f t="shared" si="891"/>
        <v>20834000</v>
      </c>
      <c r="L10414" s="2">
        <v>1</v>
      </c>
      <c r="M10414" s="2">
        <f t="shared" si="892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887"/>
        <v>11</v>
      </c>
      <c r="S10414">
        <v>0.18</v>
      </c>
      <c r="T10414">
        <v>2.3E-3</v>
      </c>
      <c r="U10414">
        <f t="shared" si="888"/>
        <v>1.3799999999999999E-3</v>
      </c>
    </row>
    <row r="10415" spans="1:21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886"/>
        <v>5660</v>
      </c>
      <c r="J10415" s="2">
        <v>1</v>
      </c>
      <c r="K10415" s="2">
        <f t="shared" si="891"/>
        <v>20836000</v>
      </c>
      <c r="L10415" s="2">
        <v>1</v>
      </c>
      <c r="M10415" s="2">
        <f t="shared" si="892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887"/>
        <v>11</v>
      </c>
      <c r="S10415">
        <v>0.18</v>
      </c>
      <c r="T10415">
        <v>2.3E-3</v>
      </c>
      <c r="U10415">
        <f t="shared" si="888"/>
        <v>1.3799999999999999E-3</v>
      </c>
    </row>
    <row r="10416" spans="1:21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886"/>
        <v>5660</v>
      </c>
      <c r="J10416" s="2">
        <v>1</v>
      </c>
      <c r="K10416" s="2">
        <f t="shared" si="891"/>
        <v>20838000</v>
      </c>
      <c r="L10416" s="2">
        <v>1</v>
      </c>
      <c r="M10416" s="2">
        <f t="shared" si="892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887"/>
        <v>11</v>
      </c>
      <c r="S10416">
        <v>0.18</v>
      </c>
      <c r="T10416">
        <v>2.3E-3</v>
      </c>
      <c r="U10416">
        <f t="shared" si="888"/>
        <v>1.3799999999999999E-3</v>
      </c>
    </row>
    <row r="10417" spans="1:21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886"/>
        <v>5660</v>
      </c>
      <c r="J10417" s="2">
        <v>1</v>
      </c>
      <c r="K10417" s="2">
        <f t="shared" si="891"/>
        <v>20840000</v>
      </c>
      <c r="L10417" s="2">
        <v>1</v>
      </c>
      <c r="M10417" s="2">
        <f t="shared" si="892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887"/>
        <v>11</v>
      </c>
      <c r="S10417">
        <v>0.18</v>
      </c>
      <c r="T10417">
        <v>2.3E-3</v>
      </c>
      <c r="U10417">
        <f t="shared" si="888"/>
        <v>1.3799999999999999E-3</v>
      </c>
    </row>
    <row r="10418" spans="1:21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886"/>
        <v>5660</v>
      </c>
      <c r="J10418" s="2">
        <v>1</v>
      </c>
      <c r="K10418" s="2">
        <f t="shared" si="891"/>
        <v>20842000</v>
      </c>
      <c r="L10418" s="2">
        <v>1</v>
      </c>
      <c r="M10418" s="2">
        <f t="shared" si="892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887"/>
        <v>11</v>
      </c>
      <c r="S10418">
        <v>0.18</v>
      </c>
      <c r="T10418">
        <v>2.3E-3</v>
      </c>
      <c r="U10418">
        <f t="shared" si="888"/>
        <v>1.3799999999999999E-3</v>
      </c>
    </row>
    <row r="10419" spans="1:21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886"/>
        <v>5660</v>
      </c>
      <c r="J10419" s="2">
        <v>1</v>
      </c>
      <c r="K10419" s="2">
        <f t="shared" si="891"/>
        <v>20844000</v>
      </c>
      <c r="L10419" s="2">
        <v>1</v>
      </c>
      <c r="M10419" s="2">
        <f t="shared" si="892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887"/>
        <v>11</v>
      </c>
      <c r="S10419">
        <v>0.18</v>
      </c>
      <c r="T10419">
        <v>2.3E-3</v>
      </c>
      <c r="U10419">
        <f t="shared" si="888"/>
        <v>1.3799999999999999E-3</v>
      </c>
    </row>
    <row r="10420" spans="1:21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886"/>
        <v>5660</v>
      </c>
      <c r="J10420" s="2">
        <v>1</v>
      </c>
      <c r="K10420" s="2">
        <f t="shared" si="891"/>
        <v>20846000</v>
      </c>
      <c r="L10420" s="2">
        <v>1</v>
      </c>
      <c r="M10420" s="2">
        <f t="shared" si="892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887"/>
        <v>11</v>
      </c>
      <c r="S10420">
        <v>0.18</v>
      </c>
      <c r="T10420">
        <v>2.3E-3</v>
      </c>
      <c r="U10420">
        <f t="shared" si="888"/>
        <v>1.3799999999999999E-3</v>
      </c>
    </row>
    <row r="10421" spans="1:21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886"/>
        <v>5660</v>
      </c>
      <c r="J10421" s="2">
        <v>1</v>
      </c>
      <c r="K10421" s="2">
        <f t="shared" si="891"/>
        <v>20848000</v>
      </c>
      <c r="L10421" s="2">
        <v>1</v>
      </c>
      <c r="M10421" s="2">
        <f t="shared" si="892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887"/>
        <v>11</v>
      </c>
      <c r="S10421">
        <v>0.18</v>
      </c>
      <c r="T10421">
        <v>2.3E-3</v>
      </c>
      <c r="U10421">
        <f t="shared" si="888"/>
        <v>1.3799999999999999E-3</v>
      </c>
    </row>
    <row r="10422" spans="1:21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886"/>
        <v>5660</v>
      </c>
      <c r="J10422" s="2">
        <v>1</v>
      </c>
      <c r="K10422" s="2">
        <f t="shared" si="891"/>
        <v>20850000</v>
      </c>
      <c r="L10422" s="2">
        <v>1</v>
      </c>
      <c r="M10422" s="2">
        <f t="shared" si="892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887"/>
        <v>11</v>
      </c>
      <c r="S10422">
        <v>0.18</v>
      </c>
      <c r="T10422">
        <v>2.3E-3</v>
      </c>
      <c r="U10422">
        <f t="shared" si="888"/>
        <v>1.3799999999999999E-3</v>
      </c>
    </row>
    <row r="10423" spans="1:21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886"/>
        <v>5660</v>
      </c>
      <c r="J10423" s="2">
        <v>1</v>
      </c>
      <c r="K10423" s="2">
        <f t="shared" si="891"/>
        <v>20852000</v>
      </c>
      <c r="L10423" s="2">
        <v>1</v>
      </c>
      <c r="M10423" s="2">
        <f t="shared" si="892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887"/>
        <v>11</v>
      </c>
      <c r="S10423">
        <v>0.18</v>
      </c>
      <c r="T10423">
        <v>2.3E-3</v>
      </c>
      <c r="U10423">
        <f t="shared" si="888"/>
        <v>1.3799999999999999E-3</v>
      </c>
    </row>
    <row r="10424" spans="1:21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886"/>
        <v>5660</v>
      </c>
      <c r="J10424" s="2">
        <v>1</v>
      </c>
      <c r="K10424" s="2">
        <f t="shared" si="891"/>
        <v>20854000</v>
      </c>
      <c r="L10424" s="2">
        <v>1</v>
      </c>
      <c r="M10424" s="2">
        <f t="shared" si="892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887"/>
        <v>11</v>
      </c>
      <c r="S10424">
        <v>0.18</v>
      </c>
      <c r="T10424">
        <v>2.3E-3</v>
      </c>
      <c r="U10424">
        <f t="shared" si="888"/>
        <v>1.3799999999999999E-3</v>
      </c>
    </row>
    <row r="10425" spans="1:21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886"/>
        <v>5660</v>
      </c>
      <c r="J10425" s="2">
        <v>1</v>
      </c>
      <c r="K10425" s="2">
        <f t="shared" si="891"/>
        <v>20856000</v>
      </c>
      <c r="L10425" s="2">
        <v>1</v>
      </c>
      <c r="M10425" s="2">
        <f t="shared" si="892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887"/>
        <v>11</v>
      </c>
      <c r="S10425">
        <v>0.18</v>
      </c>
      <c r="T10425">
        <v>2.3E-3</v>
      </c>
      <c r="U10425">
        <f t="shared" si="888"/>
        <v>1.3799999999999999E-3</v>
      </c>
    </row>
    <row r="10426" spans="1:21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886"/>
        <v>5660</v>
      </c>
      <c r="J10426" s="2">
        <v>1</v>
      </c>
      <c r="K10426" s="2">
        <f t="shared" si="891"/>
        <v>20858000</v>
      </c>
      <c r="L10426" s="2">
        <v>1</v>
      </c>
      <c r="M10426" s="2">
        <f t="shared" si="892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887"/>
        <v>11</v>
      </c>
      <c r="S10426">
        <v>0.18</v>
      </c>
      <c r="T10426">
        <v>2.3E-3</v>
      </c>
      <c r="U10426">
        <f t="shared" si="888"/>
        <v>1.3799999999999999E-3</v>
      </c>
    </row>
    <row r="10427" spans="1:21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886"/>
        <v>5660</v>
      </c>
      <c r="J10427" s="2">
        <v>1</v>
      </c>
      <c r="K10427" s="2">
        <f t="shared" si="891"/>
        <v>20860000</v>
      </c>
      <c r="L10427" s="2">
        <v>1</v>
      </c>
      <c r="M10427" s="2">
        <f t="shared" si="892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887"/>
        <v>11</v>
      </c>
      <c r="S10427">
        <v>0.18</v>
      </c>
      <c r="T10427">
        <v>2.3E-3</v>
      </c>
      <c r="U10427">
        <f t="shared" si="888"/>
        <v>1.3799999999999999E-3</v>
      </c>
    </row>
    <row r="10428" spans="1:21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893">ROUNDDOWN(A10427/50*20+1500,-1)</f>
        <v>5670</v>
      </c>
      <c r="J10428" s="2">
        <v>1</v>
      </c>
      <c r="K10428" s="2">
        <f t="shared" si="891"/>
        <v>20862000</v>
      </c>
      <c r="L10428" s="2">
        <v>1</v>
      </c>
      <c r="M10428" s="2">
        <f t="shared" si="892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887"/>
        <v>11</v>
      </c>
      <c r="S10428">
        <v>0.18</v>
      </c>
      <c r="T10428">
        <v>2.3E-3</v>
      </c>
      <c r="U10428">
        <f t="shared" si="888"/>
        <v>1.3799999999999999E-3</v>
      </c>
    </row>
    <row r="10429" spans="1:21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893"/>
        <v>5670</v>
      </c>
      <c r="J10429" s="2">
        <v>1</v>
      </c>
      <c r="K10429" s="2">
        <f t="shared" si="891"/>
        <v>20864000</v>
      </c>
      <c r="L10429" s="2">
        <v>1</v>
      </c>
      <c r="M10429" s="2">
        <f t="shared" si="892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887"/>
        <v>11</v>
      </c>
      <c r="S10429">
        <v>0.18</v>
      </c>
      <c r="T10429">
        <v>2.3E-3</v>
      </c>
      <c r="U10429">
        <f t="shared" si="888"/>
        <v>1.3799999999999999E-3</v>
      </c>
    </row>
    <row r="10430" spans="1:21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893"/>
        <v>5670</v>
      </c>
      <c r="J10430" s="2">
        <v>1</v>
      </c>
      <c r="K10430" s="2">
        <f t="shared" si="891"/>
        <v>20866000</v>
      </c>
      <c r="L10430" s="2">
        <v>1</v>
      </c>
      <c r="M10430" s="2">
        <f t="shared" si="892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887"/>
        <v>11</v>
      </c>
      <c r="S10430">
        <v>0.18</v>
      </c>
      <c r="T10430">
        <v>2.3E-3</v>
      </c>
      <c r="U10430">
        <f t="shared" si="888"/>
        <v>1.3799999999999999E-3</v>
      </c>
    </row>
    <row r="10431" spans="1:21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893"/>
        <v>5670</v>
      </c>
      <c r="J10431" s="2">
        <v>1</v>
      </c>
      <c r="K10431" s="2">
        <f t="shared" si="891"/>
        <v>20868000</v>
      </c>
      <c r="L10431" s="2">
        <v>1</v>
      </c>
      <c r="M10431" s="2">
        <f t="shared" si="892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887"/>
        <v>11</v>
      </c>
      <c r="S10431">
        <v>0.18</v>
      </c>
      <c r="T10431">
        <v>2.3E-3</v>
      </c>
      <c r="U10431">
        <f t="shared" si="888"/>
        <v>1.3799999999999999E-3</v>
      </c>
    </row>
    <row r="10432" spans="1:21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893"/>
        <v>5670</v>
      </c>
      <c r="J10432" s="2">
        <v>1</v>
      </c>
      <c r="K10432" s="2">
        <f t="shared" si="891"/>
        <v>20870000</v>
      </c>
      <c r="L10432" s="2">
        <v>1</v>
      </c>
      <c r="M10432" s="2">
        <f t="shared" si="892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887"/>
        <v>11</v>
      </c>
      <c r="S10432">
        <v>0.18</v>
      </c>
      <c r="T10432">
        <v>2.3E-3</v>
      </c>
      <c r="U10432">
        <f t="shared" si="888"/>
        <v>1.3799999999999999E-3</v>
      </c>
    </row>
    <row r="10433" spans="1:21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893"/>
        <v>5670</v>
      </c>
      <c r="J10433" s="2">
        <v>1</v>
      </c>
      <c r="K10433" s="2">
        <f t="shared" si="891"/>
        <v>20872000</v>
      </c>
      <c r="L10433" s="2">
        <v>1</v>
      </c>
      <c r="M10433" s="2">
        <f t="shared" si="892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887"/>
        <v>11</v>
      </c>
      <c r="S10433">
        <v>0.18</v>
      </c>
      <c r="T10433">
        <v>2.3E-3</v>
      </c>
      <c r="U10433">
        <f t="shared" si="888"/>
        <v>1.3799999999999999E-3</v>
      </c>
    </row>
    <row r="10434" spans="1:21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893"/>
        <v>5670</v>
      </c>
      <c r="J10434" s="2">
        <v>1</v>
      </c>
      <c r="K10434" s="2">
        <f t="shared" si="891"/>
        <v>20874000</v>
      </c>
      <c r="L10434" s="2">
        <v>1</v>
      </c>
      <c r="M10434" s="2">
        <f t="shared" si="892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887"/>
        <v>11</v>
      </c>
      <c r="S10434">
        <v>0.18</v>
      </c>
      <c r="T10434">
        <v>2.3E-3</v>
      </c>
      <c r="U10434">
        <f t="shared" si="888"/>
        <v>1.3799999999999999E-3</v>
      </c>
    </row>
    <row r="10435" spans="1:21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893"/>
        <v>5670</v>
      </c>
      <c r="J10435" s="2">
        <v>1</v>
      </c>
      <c r="K10435" s="2">
        <f t="shared" si="891"/>
        <v>20876000</v>
      </c>
      <c r="L10435" s="2">
        <v>1</v>
      </c>
      <c r="M10435" s="2">
        <f t="shared" si="892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894">QUOTIENT(A10435,1000)+1</f>
        <v>11</v>
      </c>
      <c r="S10435">
        <v>0.18</v>
      </c>
      <c r="T10435">
        <v>2.3E-3</v>
      </c>
      <c r="U10435">
        <f t="shared" si="888"/>
        <v>1.3799999999999999E-3</v>
      </c>
    </row>
    <row r="10436" spans="1:21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893"/>
        <v>5670</v>
      </c>
      <c r="J10436" s="2">
        <v>1</v>
      </c>
      <c r="K10436" s="2">
        <f t="shared" si="891"/>
        <v>20878000</v>
      </c>
      <c r="L10436" s="2">
        <v>1</v>
      </c>
      <c r="M10436" s="2">
        <f t="shared" si="892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894"/>
        <v>11</v>
      </c>
      <c r="S10436">
        <v>0.18</v>
      </c>
      <c r="T10436">
        <v>2.3E-3</v>
      </c>
      <c r="U10436">
        <f t="shared" ref="U10436:U10499" si="895">T10436*0.6</f>
        <v>1.3799999999999999E-3</v>
      </c>
    </row>
    <row r="10437" spans="1:21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893"/>
        <v>5670</v>
      </c>
      <c r="J10437" s="2">
        <v>1</v>
      </c>
      <c r="K10437" s="2">
        <f t="shared" si="891"/>
        <v>20880000</v>
      </c>
      <c r="L10437" s="2">
        <v>1</v>
      </c>
      <c r="M10437" s="2">
        <f t="shared" si="892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894"/>
        <v>11</v>
      </c>
      <c r="S10437">
        <v>0.18</v>
      </c>
      <c r="T10437">
        <v>2.3E-3</v>
      </c>
      <c r="U10437">
        <f t="shared" si="895"/>
        <v>1.3799999999999999E-3</v>
      </c>
    </row>
    <row r="10438" spans="1:21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893"/>
        <v>5670</v>
      </c>
      <c r="J10438" s="2">
        <v>1</v>
      </c>
      <c r="K10438" s="2">
        <f t="shared" si="891"/>
        <v>20882000</v>
      </c>
      <c r="L10438" s="2">
        <v>1</v>
      </c>
      <c r="M10438" s="2">
        <f t="shared" si="892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894"/>
        <v>11</v>
      </c>
      <c r="S10438">
        <v>0.18</v>
      </c>
      <c r="T10438">
        <v>2.3E-3</v>
      </c>
      <c r="U10438">
        <f t="shared" si="895"/>
        <v>1.3799999999999999E-3</v>
      </c>
    </row>
    <row r="10439" spans="1:21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893"/>
        <v>5670</v>
      </c>
      <c r="J10439" s="2">
        <v>1</v>
      </c>
      <c r="K10439" s="2">
        <f t="shared" si="891"/>
        <v>20884000</v>
      </c>
      <c r="L10439" s="2">
        <v>1</v>
      </c>
      <c r="M10439" s="2">
        <f t="shared" si="892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894"/>
        <v>11</v>
      </c>
      <c r="S10439">
        <v>0.18</v>
      </c>
      <c r="T10439">
        <v>2.3E-3</v>
      </c>
      <c r="U10439">
        <f t="shared" si="895"/>
        <v>1.3799999999999999E-3</v>
      </c>
    </row>
    <row r="10440" spans="1:21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893"/>
        <v>5670</v>
      </c>
      <c r="J10440" s="2">
        <v>1</v>
      </c>
      <c r="K10440" s="2">
        <f t="shared" si="891"/>
        <v>20886000</v>
      </c>
      <c r="L10440" s="2">
        <v>1</v>
      </c>
      <c r="M10440" s="2">
        <f t="shared" si="892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894"/>
        <v>11</v>
      </c>
      <c r="S10440">
        <v>0.18</v>
      </c>
      <c r="T10440">
        <v>2.3E-3</v>
      </c>
      <c r="U10440">
        <f t="shared" si="895"/>
        <v>1.3799999999999999E-3</v>
      </c>
    </row>
    <row r="10441" spans="1:21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893"/>
        <v>5670</v>
      </c>
      <c r="J10441" s="2">
        <v>1</v>
      </c>
      <c r="K10441" s="2">
        <f t="shared" si="891"/>
        <v>20888000</v>
      </c>
      <c r="L10441" s="2">
        <v>1</v>
      </c>
      <c r="M10441" s="2">
        <f t="shared" si="892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894"/>
        <v>11</v>
      </c>
      <c r="S10441">
        <v>0.18</v>
      </c>
      <c r="T10441">
        <v>2.3E-3</v>
      </c>
      <c r="U10441">
        <f t="shared" si="895"/>
        <v>1.3799999999999999E-3</v>
      </c>
    </row>
    <row r="10442" spans="1:21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893"/>
        <v>5670</v>
      </c>
      <c r="J10442" s="2">
        <v>1</v>
      </c>
      <c r="K10442" s="2">
        <f t="shared" si="891"/>
        <v>20890000</v>
      </c>
      <c r="L10442" s="2">
        <v>1</v>
      </c>
      <c r="M10442" s="2">
        <f t="shared" si="892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894"/>
        <v>11</v>
      </c>
      <c r="S10442">
        <v>0.18</v>
      </c>
      <c r="T10442">
        <v>2.3E-3</v>
      </c>
      <c r="U10442">
        <f t="shared" si="895"/>
        <v>1.3799999999999999E-3</v>
      </c>
    </row>
    <row r="10443" spans="1:21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893"/>
        <v>5670</v>
      </c>
      <c r="J10443" s="2">
        <v>1</v>
      </c>
      <c r="K10443" s="2">
        <f t="shared" si="891"/>
        <v>20892000</v>
      </c>
      <c r="L10443" s="2">
        <v>1</v>
      </c>
      <c r="M10443" s="2">
        <f t="shared" si="892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894"/>
        <v>11</v>
      </c>
      <c r="S10443">
        <v>0.18</v>
      </c>
      <c r="T10443">
        <v>2.3E-3</v>
      </c>
      <c r="U10443">
        <f t="shared" si="895"/>
        <v>1.3799999999999999E-3</v>
      </c>
    </row>
    <row r="10444" spans="1:21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893"/>
        <v>5670</v>
      </c>
      <c r="J10444" s="2">
        <v>1</v>
      </c>
      <c r="K10444" s="2">
        <f t="shared" si="891"/>
        <v>20894000</v>
      </c>
      <c r="L10444" s="2">
        <v>1</v>
      </c>
      <c r="M10444" s="2">
        <f t="shared" si="892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894"/>
        <v>11</v>
      </c>
      <c r="S10444">
        <v>0.18</v>
      </c>
      <c r="T10444">
        <v>2.3E-3</v>
      </c>
      <c r="U10444">
        <f t="shared" si="895"/>
        <v>1.3799999999999999E-3</v>
      </c>
    </row>
    <row r="10445" spans="1:21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893"/>
        <v>5670</v>
      </c>
      <c r="J10445" s="2">
        <v>1</v>
      </c>
      <c r="K10445" s="2">
        <f t="shared" si="891"/>
        <v>20896000</v>
      </c>
      <c r="L10445" s="2">
        <v>1</v>
      </c>
      <c r="M10445" s="2">
        <f t="shared" si="892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894"/>
        <v>11</v>
      </c>
      <c r="S10445">
        <v>0.18</v>
      </c>
      <c r="T10445">
        <v>2.3E-3</v>
      </c>
      <c r="U10445">
        <f t="shared" si="895"/>
        <v>1.3799999999999999E-3</v>
      </c>
    </row>
    <row r="10446" spans="1:21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893"/>
        <v>5670</v>
      </c>
      <c r="J10446" s="2">
        <v>1</v>
      </c>
      <c r="K10446" s="2">
        <f t="shared" si="891"/>
        <v>20898000</v>
      </c>
      <c r="L10446" s="2">
        <v>1</v>
      </c>
      <c r="M10446" s="2">
        <f t="shared" si="892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894"/>
        <v>11</v>
      </c>
      <c r="S10446">
        <v>0.18</v>
      </c>
      <c r="T10446">
        <v>2.3E-3</v>
      </c>
      <c r="U10446">
        <f t="shared" si="895"/>
        <v>1.3799999999999999E-3</v>
      </c>
    </row>
    <row r="10447" spans="1:21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893"/>
        <v>5670</v>
      </c>
      <c r="J10447" s="2">
        <v>1</v>
      </c>
      <c r="K10447" s="2">
        <f t="shared" si="891"/>
        <v>20900000</v>
      </c>
      <c r="L10447" s="2">
        <v>1</v>
      </c>
      <c r="M10447" s="2">
        <f t="shared" si="892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894"/>
        <v>11</v>
      </c>
      <c r="S10447">
        <v>0.18</v>
      </c>
      <c r="T10447">
        <v>2.3E-3</v>
      </c>
      <c r="U10447">
        <f t="shared" si="895"/>
        <v>1.3799999999999999E-3</v>
      </c>
    </row>
    <row r="10448" spans="1:21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893"/>
        <v>5670</v>
      </c>
      <c r="J10448" s="2">
        <v>1</v>
      </c>
      <c r="K10448" s="2">
        <f t="shared" si="891"/>
        <v>20902000</v>
      </c>
      <c r="L10448" s="2">
        <v>1</v>
      </c>
      <c r="M10448" s="2">
        <f t="shared" si="892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894"/>
        <v>11</v>
      </c>
      <c r="S10448">
        <v>0.18</v>
      </c>
      <c r="T10448">
        <v>2.3E-3</v>
      </c>
      <c r="U10448">
        <f t="shared" si="895"/>
        <v>1.3799999999999999E-3</v>
      </c>
    </row>
    <row r="10449" spans="1:21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893"/>
        <v>5670</v>
      </c>
      <c r="J10449" s="2">
        <v>1</v>
      </c>
      <c r="K10449" s="2">
        <f t="shared" si="891"/>
        <v>20904000</v>
      </c>
      <c r="L10449" s="2">
        <v>1</v>
      </c>
      <c r="M10449" s="2">
        <f t="shared" si="892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894"/>
        <v>11</v>
      </c>
      <c r="S10449">
        <v>0.18</v>
      </c>
      <c r="T10449">
        <v>2.3E-3</v>
      </c>
      <c r="U10449">
        <f t="shared" si="895"/>
        <v>1.3799999999999999E-3</v>
      </c>
    </row>
    <row r="10450" spans="1:21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893"/>
        <v>5670</v>
      </c>
      <c r="J10450" s="2">
        <v>1</v>
      </c>
      <c r="K10450" s="2">
        <f t="shared" si="891"/>
        <v>20906000</v>
      </c>
      <c r="L10450" s="2">
        <v>1</v>
      </c>
      <c r="M10450" s="2">
        <f t="shared" si="892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894"/>
        <v>11</v>
      </c>
      <c r="S10450">
        <v>0.18</v>
      </c>
      <c r="T10450">
        <v>2.3E-3</v>
      </c>
      <c r="U10450">
        <f t="shared" si="895"/>
        <v>1.3799999999999999E-3</v>
      </c>
    </row>
    <row r="10451" spans="1:21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893"/>
        <v>5670</v>
      </c>
      <c r="J10451" s="2">
        <v>1</v>
      </c>
      <c r="K10451" s="2">
        <f t="shared" si="891"/>
        <v>20908000</v>
      </c>
      <c r="L10451" s="2">
        <v>1</v>
      </c>
      <c r="M10451" s="2">
        <f t="shared" si="892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894"/>
        <v>11</v>
      </c>
      <c r="S10451">
        <v>0.18</v>
      </c>
      <c r="T10451">
        <v>2.3E-3</v>
      </c>
      <c r="U10451">
        <f t="shared" si="895"/>
        <v>1.3799999999999999E-3</v>
      </c>
    </row>
    <row r="10452" spans="1:21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893"/>
        <v>5670</v>
      </c>
      <c r="J10452" s="2">
        <v>1</v>
      </c>
      <c r="K10452" s="2">
        <f t="shared" si="891"/>
        <v>20910000</v>
      </c>
      <c r="L10452" s="2">
        <v>1</v>
      </c>
      <c r="M10452" s="2">
        <f t="shared" si="892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894"/>
        <v>11</v>
      </c>
      <c r="S10452">
        <v>0.18</v>
      </c>
      <c r="T10452">
        <v>2.3E-3</v>
      </c>
      <c r="U10452">
        <f t="shared" si="895"/>
        <v>1.3799999999999999E-3</v>
      </c>
    </row>
    <row r="10453" spans="1:21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893"/>
        <v>5680</v>
      </c>
      <c r="I10453" s="1"/>
      <c r="J10453" s="1">
        <v>1</v>
      </c>
      <c r="K10453" s="1">
        <f t="shared" si="891"/>
        <v>20912000</v>
      </c>
      <c r="L10453" s="1">
        <v>1</v>
      </c>
      <c r="M10453" s="1">
        <f t="shared" si="892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894"/>
        <v>11</v>
      </c>
      <c r="S10453">
        <v>0.18</v>
      </c>
      <c r="T10453">
        <v>2.3E-3</v>
      </c>
      <c r="U10453">
        <f t="shared" si="895"/>
        <v>1.3799999999999999E-3</v>
      </c>
    </row>
    <row r="10454" spans="1:21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893"/>
        <v>5680</v>
      </c>
      <c r="I10454" s="1"/>
      <c r="J10454" s="1">
        <v>1</v>
      </c>
      <c r="K10454" s="1">
        <f t="shared" si="891"/>
        <v>20914000</v>
      </c>
      <c r="L10454" s="1">
        <v>1</v>
      </c>
      <c r="M10454" s="1">
        <f t="shared" si="892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894"/>
        <v>11</v>
      </c>
      <c r="S10454">
        <v>0.18</v>
      </c>
      <c r="T10454">
        <v>2.3E-3</v>
      </c>
      <c r="U10454">
        <f t="shared" si="895"/>
        <v>1.3799999999999999E-3</v>
      </c>
    </row>
    <row r="10455" spans="1:21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893"/>
        <v>5680</v>
      </c>
      <c r="I10455" s="1"/>
      <c r="J10455" s="1">
        <v>1</v>
      </c>
      <c r="K10455" s="1">
        <f t="shared" si="891"/>
        <v>20916000</v>
      </c>
      <c r="L10455" s="1">
        <v>1</v>
      </c>
      <c r="M10455" s="1">
        <f t="shared" si="892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894"/>
        <v>11</v>
      </c>
      <c r="S10455">
        <v>0.18</v>
      </c>
      <c r="T10455">
        <v>2.3E-3</v>
      </c>
      <c r="U10455">
        <f t="shared" si="895"/>
        <v>1.3799999999999999E-3</v>
      </c>
    </row>
    <row r="10456" spans="1:21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893"/>
        <v>5680</v>
      </c>
      <c r="I10456" s="1"/>
      <c r="J10456" s="1">
        <v>1</v>
      </c>
      <c r="K10456" s="1">
        <f t="shared" si="891"/>
        <v>20918000</v>
      </c>
      <c r="L10456" s="1">
        <v>1</v>
      </c>
      <c r="M10456" s="1">
        <f t="shared" si="892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894"/>
        <v>11</v>
      </c>
      <c r="S10456">
        <v>0.18</v>
      </c>
      <c r="T10456">
        <v>2.3E-3</v>
      </c>
      <c r="U10456">
        <f t="shared" si="895"/>
        <v>1.3799999999999999E-3</v>
      </c>
    </row>
    <row r="10457" spans="1:21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893"/>
        <v>5680</v>
      </c>
      <c r="I10457" s="1"/>
      <c r="J10457" s="1">
        <v>1</v>
      </c>
      <c r="K10457" s="1">
        <f t="shared" si="891"/>
        <v>20920000</v>
      </c>
      <c r="L10457" s="1">
        <v>1</v>
      </c>
      <c r="M10457" s="1">
        <f t="shared" si="892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894"/>
        <v>11</v>
      </c>
      <c r="S10457">
        <v>0.18</v>
      </c>
      <c r="T10457">
        <v>2.3E-3</v>
      </c>
      <c r="U10457">
        <f t="shared" si="895"/>
        <v>1.3799999999999999E-3</v>
      </c>
    </row>
    <row r="10458" spans="1:21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893"/>
        <v>5680</v>
      </c>
      <c r="I10458" s="1"/>
      <c r="J10458" s="1">
        <v>1</v>
      </c>
      <c r="K10458" s="1">
        <f t="shared" si="891"/>
        <v>20922000</v>
      </c>
      <c r="L10458" s="1">
        <v>1</v>
      </c>
      <c r="M10458" s="1">
        <f t="shared" si="892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894"/>
        <v>11</v>
      </c>
      <c r="S10458">
        <v>0.18</v>
      </c>
      <c r="T10458">
        <v>2.3E-3</v>
      </c>
      <c r="U10458">
        <f t="shared" si="895"/>
        <v>1.3799999999999999E-3</v>
      </c>
    </row>
    <row r="10459" spans="1:21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893"/>
        <v>5680</v>
      </c>
      <c r="I10459" s="1"/>
      <c r="J10459" s="1">
        <v>1</v>
      </c>
      <c r="K10459" s="1">
        <f t="shared" si="891"/>
        <v>20924000</v>
      </c>
      <c r="L10459" s="1">
        <v>1</v>
      </c>
      <c r="M10459" s="1">
        <f t="shared" si="892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894"/>
        <v>11</v>
      </c>
      <c r="S10459">
        <v>0.18</v>
      </c>
      <c r="T10459">
        <v>2.3E-3</v>
      </c>
      <c r="U10459">
        <f t="shared" si="895"/>
        <v>1.3799999999999999E-3</v>
      </c>
    </row>
    <row r="10460" spans="1:21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893"/>
        <v>5680</v>
      </c>
      <c r="I10460" s="1"/>
      <c r="J10460" s="1">
        <v>1</v>
      </c>
      <c r="K10460" s="1">
        <f t="shared" si="891"/>
        <v>20926000</v>
      </c>
      <c r="L10460" s="1">
        <v>1</v>
      </c>
      <c r="M10460" s="1">
        <f t="shared" si="892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894"/>
        <v>11</v>
      </c>
      <c r="S10460">
        <v>0.18</v>
      </c>
      <c r="T10460">
        <v>2.3E-3</v>
      </c>
      <c r="U10460">
        <f t="shared" si="895"/>
        <v>1.3799999999999999E-3</v>
      </c>
    </row>
    <row r="10461" spans="1:21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893"/>
        <v>5680</v>
      </c>
      <c r="I10461" s="1"/>
      <c r="J10461" s="1">
        <v>1</v>
      </c>
      <c r="K10461" s="1">
        <f t="shared" si="891"/>
        <v>20928000</v>
      </c>
      <c r="L10461" s="1">
        <v>1</v>
      </c>
      <c r="M10461" s="1">
        <f t="shared" si="892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894"/>
        <v>11</v>
      </c>
      <c r="S10461">
        <v>0.18</v>
      </c>
      <c r="T10461">
        <v>2.3E-3</v>
      </c>
      <c r="U10461">
        <f t="shared" si="895"/>
        <v>1.3799999999999999E-3</v>
      </c>
    </row>
    <row r="10462" spans="1:21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893"/>
        <v>5680</v>
      </c>
      <c r="I10462" s="1"/>
      <c r="J10462" s="1">
        <v>1</v>
      </c>
      <c r="K10462" s="1">
        <f t="shared" si="891"/>
        <v>20930000</v>
      </c>
      <c r="L10462" s="1">
        <v>1</v>
      </c>
      <c r="M10462" s="1">
        <f t="shared" si="892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894"/>
        <v>11</v>
      </c>
      <c r="S10462">
        <v>0.18</v>
      </c>
      <c r="T10462">
        <v>2.3E-3</v>
      </c>
      <c r="U10462">
        <f t="shared" si="895"/>
        <v>1.3799999999999999E-3</v>
      </c>
    </row>
    <row r="10463" spans="1:21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893"/>
        <v>5680</v>
      </c>
      <c r="I10463" s="1"/>
      <c r="J10463" s="1">
        <v>1</v>
      </c>
      <c r="K10463" s="1">
        <f t="shared" si="891"/>
        <v>20932000</v>
      </c>
      <c r="L10463" s="1">
        <v>1</v>
      </c>
      <c r="M10463" s="1">
        <f t="shared" si="892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894"/>
        <v>11</v>
      </c>
      <c r="S10463">
        <v>0.18</v>
      </c>
      <c r="T10463">
        <v>2.3E-3</v>
      </c>
      <c r="U10463">
        <f t="shared" si="895"/>
        <v>1.3799999999999999E-3</v>
      </c>
    </row>
    <row r="10464" spans="1:21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893"/>
        <v>5680</v>
      </c>
      <c r="I10464" s="1"/>
      <c r="J10464" s="1">
        <v>1</v>
      </c>
      <c r="K10464" s="1">
        <f t="shared" si="891"/>
        <v>20934000</v>
      </c>
      <c r="L10464" s="1">
        <v>1</v>
      </c>
      <c r="M10464" s="1">
        <f t="shared" si="892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894"/>
        <v>11</v>
      </c>
      <c r="S10464">
        <v>0.18</v>
      </c>
      <c r="T10464">
        <v>2.3E-3</v>
      </c>
      <c r="U10464">
        <f t="shared" si="895"/>
        <v>1.3799999999999999E-3</v>
      </c>
    </row>
    <row r="10465" spans="1:21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893"/>
        <v>5680</v>
      </c>
      <c r="I10465" s="1"/>
      <c r="J10465" s="1">
        <v>1</v>
      </c>
      <c r="K10465" s="1">
        <f t="shared" si="891"/>
        <v>20936000</v>
      </c>
      <c r="L10465" s="1">
        <v>1</v>
      </c>
      <c r="M10465" s="1">
        <f t="shared" si="892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894"/>
        <v>11</v>
      </c>
      <c r="S10465">
        <v>0.18</v>
      </c>
      <c r="T10465">
        <v>2.3E-3</v>
      </c>
      <c r="U10465">
        <f t="shared" si="895"/>
        <v>1.3799999999999999E-3</v>
      </c>
    </row>
    <row r="10466" spans="1:21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893"/>
        <v>5680</v>
      </c>
      <c r="I10466" s="1"/>
      <c r="J10466" s="1">
        <v>1</v>
      </c>
      <c r="K10466" s="1">
        <f t="shared" si="891"/>
        <v>20938000</v>
      </c>
      <c r="L10466" s="1">
        <v>1</v>
      </c>
      <c r="M10466" s="1">
        <f t="shared" si="892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894"/>
        <v>11</v>
      </c>
      <c r="S10466">
        <v>0.18</v>
      </c>
      <c r="T10466">
        <v>2.3E-3</v>
      </c>
      <c r="U10466">
        <f t="shared" si="895"/>
        <v>1.3799999999999999E-3</v>
      </c>
    </row>
    <row r="10467" spans="1:21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893"/>
        <v>5680</v>
      </c>
      <c r="I10467" s="1"/>
      <c r="J10467" s="1">
        <v>1</v>
      </c>
      <c r="K10467" s="1">
        <f t="shared" si="891"/>
        <v>20940000</v>
      </c>
      <c r="L10467" s="1">
        <v>1</v>
      </c>
      <c r="M10467" s="1">
        <f t="shared" si="892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894"/>
        <v>11</v>
      </c>
      <c r="S10467">
        <v>0.18</v>
      </c>
      <c r="T10467">
        <v>2.3E-3</v>
      </c>
      <c r="U10467">
        <f t="shared" si="895"/>
        <v>1.3799999999999999E-3</v>
      </c>
    </row>
    <row r="10468" spans="1:21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893"/>
        <v>5680</v>
      </c>
      <c r="I10468" s="1"/>
      <c r="J10468" s="1">
        <v>1</v>
      </c>
      <c r="K10468" s="1">
        <f t="shared" ref="K10468:K10531" si="896">10000+A10468*2000</f>
        <v>20942000</v>
      </c>
      <c r="L10468" s="1">
        <v>1</v>
      </c>
      <c r="M10468" s="1">
        <f t="shared" ref="M10468:M10531" si="89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894"/>
        <v>11</v>
      </c>
      <c r="S10468">
        <v>0.18</v>
      </c>
      <c r="T10468">
        <v>2.3E-3</v>
      </c>
      <c r="U10468">
        <f t="shared" si="895"/>
        <v>1.3799999999999999E-3</v>
      </c>
    </row>
    <row r="10469" spans="1:21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893"/>
        <v>5680</v>
      </c>
      <c r="I10469" s="1"/>
      <c r="J10469" s="1">
        <v>1</v>
      </c>
      <c r="K10469" s="1">
        <f t="shared" si="896"/>
        <v>20944000</v>
      </c>
      <c r="L10469" s="1">
        <v>1</v>
      </c>
      <c r="M10469" s="1">
        <f t="shared" si="897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894"/>
        <v>11</v>
      </c>
      <c r="S10469">
        <v>0.18</v>
      </c>
      <c r="T10469">
        <v>2.3E-3</v>
      </c>
      <c r="U10469">
        <f t="shared" si="895"/>
        <v>1.3799999999999999E-3</v>
      </c>
    </row>
    <row r="10470" spans="1:21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893"/>
        <v>5680</v>
      </c>
      <c r="I10470" s="1"/>
      <c r="J10470" s="1">
        <v>1</v>
      </c>
      <c r="K10470" s="1">
        <f t="shared" si="896"/>
        <v>20946000</v>
      </c>
      <c r="L10470" s="1">
        <v>1</v>
      </c>
      <c r="M10470" s="1">
        <f t="shared" si="897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894"/>
        <v>11</v>
      </c>
      <c r="S10470">
        <v>0.18</v>
      </c>
      <c r="T10470">
        <v>2.3E-3</v>
      </c>
      <c r="U10470">
        <f t="shared" si="895"/>
        <v>1.3799999999999999E-3</v>
      </c>
    </row>
    <row r="10471" spans="1:21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893"/>
        <v>5680</v>
      </c>
      <c r="I10471" s="1"/>
      <c r="J10471" s="1">
        <v>1</v>
      </c>
      <c r="K10471" s="1">
        <f t="shared" si="896"/>
        <v>20948000</v>
      </c>
      <c r="L10471" s="1">
        <v>1</v>
      </c>
      <c r="M10471" s="1">
        <f t="shared" si="897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894"/>
        <v>11</v>
      </c>
      <c r="S10471">
        <v>0.18</v>
      </c>
      <c r="T10471">
        <v>2.3E-3</v>
      </c>
      <c r="U10471">
        <f t="shared" si="895"/>
        <v>1.3799999999999999E-3</v>
      </c>
    </row>
    <row r="10472" spans="1:21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893"/>
        <v>5680</v>
      </c>
      <c r="I10472" s="1"/>
      <c r="J10472" s="1">
        <v>1</v>
      </c>
      <c r="K10472" s="1">
        <f t="shared" si="896"/>
        <v>20950000</v>
      </c>
      <c r="L10472" s="1">
        <v>1</v>
      </c>
      <c r="M10472" s="1">
        <f t="shared" si="897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894"/>
        <v>11</v>
      </c>
      <c r="S10472">
        <v>0.18</v>
      </c>
      <c r="T10472">
        <v>2.3E-3</v>
      </c>
      <c r="U10472">
        <f t="shared" si="895"/>
        <v>1.3799999999999999E-3</v>
      </c>
    </row>
    <row r="10473" spans="1:21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893"/>
        <v>5680</v>
      </c>
      <c r="I10473" s="1"/>
      <c r="J10473" s="1">
        <v>1</v>
      </c>
      <c r="K10473" s="1">
        <f t="shared" si="896"/>
        <v>20952000</v>
      </c>
      <c r="L10473" s="1">
        <v>1</v>
      </c>
      <c r="M10473" s="1">
        <f t="shared" si="897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894"/>
        <v>11</v>
      </c>
      <c r="S10473">
        <v>0.18</v>
      </c>
      <c r="T10473">
        <v>2.3E-3</v>
      </c>
      <c r="U10473">
        <f t="shared" si="895"/>
        <v>1.3799999999999999E-3</v>
      </c>
    </row>
    <row r="10474" spans="1:21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893"/>
        <v>5680</v>
      </c>
      <c r="I10474" s="1"/>
      <c r="J10474" s="1">
        <v>1</v>
      </c>
      <c r="K10474" s="1">
        <f t="shared" si="896"/>
        <v>20954000</v>
      </c>
      <c r="L10474" s="1">
        <v>1</v>
      </c>
      <c r="M10474" s="1">
        <f t="shared" si="897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894"/>
        <v>11</v>
      </c>
      <c r="S10474">
        <v>0.18</v>
      </c>
      <c r="T10474">
        <v>2.3E-3</v>
      </c>
      <c r="U10474">
        <f t="shared" si="895"/>
        <v>1.3799999999999999E-3</v>
      </c>
    </row>
    <row r="10475" spans="1:21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893"/>
        <v>5680</v>
      </c>
      <c r="I10475" s="1"/>
      <c r="J10475" s="1">
        <v>1</v>
      </c>
      <c r="K10475" s="1">
        <f t="shared" si="896"/>
        <v>20956000</v>
      </c>
      <c r="L10475" s="1">
        <v>1</v>
      </c>
      <c r="M10475" s="1">
        <f t="shared" si="897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894"/>
        <v>11</v>
      </c>
      <c r="S10475">
        <v>0.18</v>
      </c>
      <c r="T10475">
        <v>2.3E-3</v>
      </c>
      <c r="U10475">
        <f t="shared" si="895"/>
        <v>1.3799999999999999E-3</v>
      </c>
    </row>
    <row r="10476" spans="1:21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893"/>
        <v>5680</v>
      </c>
      <c r="I10476" s="1"/>
      <c r="J10476" s="1">
        <v>1</v>
      </c>
      <c r="K10476" s="1">
        <f t="shared" si="896"/>
        <v>20958000</v>
      </c>
      <c r="L10476" s="1">
        <v>1</v>
      </c>
      <c r="M10476" s="1">
        <f t="shared" si="897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894"/>
        <v>11</v>
      </c>
      <c r="S10476">
        <v>0.18</v>
      </c>
      <c r="T10476">
        <v>2.3E-3</v>
      </c>
      <c r="U10476">
        <f t="shared" si="895"/>
        <v>1.3799999999999999E-3</v>
      </c>
    </row>
    <row r="10477" spans="1:21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893"/>
        <v>5680</v>
      </c>
      <c r="I10477" s="1"/>
      <c r="J10477" s="1">
        <v>1</v>
      </c>
      <c r="K10477" s="1">
        <f t="shared" si="896"/>
        <v>20960000</v>
      </c>
      <c r="L10477" s="1">
        <v>1</v>
      </c>
      <c r="M10477" s="1">
        <f t="shared" si="897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894"/>
        <v>11</v>
      </c>
      <c r="S10477">
        <v>0.18</v>
      </c>
      <c r="T10477">
        <v>2.3E-3</v>
      </c>
      <c r="U10477">
        <f t="shared" si="895"/>
        <v>1.3799999999999999E-3</v>
      </c>
    </row>
    <row r="10478" spans="1:21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893"/>
        <v>5690</v>
      </c>
      <c r="I10478" s="1"/>
      <c r="J10478" s="1">
        <v>1</v>
      </c>
      <c r="K10478" s="1">
        <f t="shared" si="896"/>
        <v>20962000</v>
      </c>
      <c r="L10478" s="1">
        <v>1</v>
      </c>
      <c r="M10478" s="1">
        <f t="shared" si="897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894"/>
        <v>11</v>
      </c>
      <c r="S10478">
        <v>0.18</v>
      </c>
      <c r="T10478">
        <v>2.3E-3</v>
      </c>
      <c r="U10478">
        <f t="shared" si="895"/>
        <v>1.3799999999999999E-3</v>
      </c>
    </row>
    <row r="10479" spans="1:21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893"/>
        <v>5690</v>
      </c>
      <c r="I10479" s="1"/>
      <c r="J10479" s="1">
        <v>1</v>
      </c>
      <c r="K10479" s="1">
        <f t="shared" si="896"/>
        <v>20964000</v>
      </c>
      <c r="L10479" s="1">
        <v>1</v>
      </c>
      <c r="M10479" s="1">
        <f t="shared" si="897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894"/>
        <v>11</v>
      </c>
      <c r="S10479">
        <v>0.18</v>
      </c>
      <c r="T10479">
        <v>2.3E-3</v>
      </c>
      <c r="U10479">
        <f t="shared" si="895"/>
        <v>1.3799999999999999E-3</v>
      </c>
    </row>
    <row r="10480" spans="1:21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893"/>
        <v>5690</v>
      </c>
      <c r="I10480" s="1"/>
      <c r="J10480" s="1">
        <v>1</v>
      </c>
      <c r="K10480" s="1">
        <f t="shared" si="896"/>
        <v>20966000</v>
      </c>
      <c r="L10480" s="1">
        <v>1</v>
      </c>
      <c r="M10480" s="1">
        <f t="shared" si="897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894"/>
        <v>11</v>
      </c>
      <c r="S10480">
        <v>0.18</v>
      </c>
      <c r="T10480">
        <v>2.3E-3</v>
      </c>
      <c r="U10480">
        <f t="shared" si="895"/>
        <v>1.3799999999999999E-3</v>
      </c>
    </row>
    <row r="10481" spans="1:21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893"/>
        <v>5690</v>
      </c>
      <c r="I10481" s="1"/>
      <c r="J10481" s="1">
        <v>1</v>
      </c>
      <c r="K10481" s="1">
        <f t="shared" si="896"/>
        <v>20968000</v>
      </c>
      <c r="L10481" s="1">
        <v>1</v>
      </c>
      <c r="M10481" s="1">
        <f t="shared" si="897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894"/>
        <v>11</v>
      </c>
      <c r="S10481">
        <v>0.18</v>
      </c>
      <c r="T10481">
        <v>2.3E-3</v>
      </c>
      <c r="U10481">
        <f t="shared" si="895"/>
        <v>1.3799999999999999E-3</v>
      </c>
    </row>
    <row r="10482" spans="1:21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893"/>
        <v>5690</v>
      </c>
      <c r="I10482" s="1"/>
      <c r="J10482" s="1">
        <v>1</v>
      </c>
      <c r="K10482" s="1">
        <f t="shared" si="896"/>
        <v>20970000</v>
      </c>
      <c r="L10482" s="1">
        <v>1</v>
      </c>
      <c r="M10482" s="1">
        <f t="shared" si="897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894"/>
        <v>11</v>
      </c>
      <c r="S10482">
        <v>0.18</v>
      </c>
      <c r="T10482">
        <v>2.3E-3</v>
      </c>
      <c r="U10482">
        <f t="shared" si="895"/>
        <v>1.3799999999999999E-3</v>
      </c>
    </row>
    <row r="10483" spans="1:21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893"/>
        <v>5690</v>
      </c>
      <c r="I10483" s="1"/>
      <c r="J10483" s="1">
        <v>1</v>
      </c>
      <c r="K10483" s="1">
        <f t="shared" si="896"/>
        <v>20972000</v>
      </c>
      <c r="L10483" s="1">
        <v>1</v>
      </c>
      <c r="M10483" s="1">
        <f t="shared" si="897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894"/>
        <v>11</v>
      </c>
      <c r="S10483">
        <v>0.18</v>
      </c>
      <c r="T10483">
        <v>2.3E-3</v>
      </c>
      <c r="U10483">
        <f t="shared" si="895"/>
        <v>1.3799999999999999E-3</v>
      </c>
    </row>
    <row r="10484" spans="1:21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893"/>
        <v>5690</v>
      </c>
      <c r="I10484" s="1"/>
      <c r="J10484" s="1">
        <v>1</v>
      </c>
      <c r="K10484" s="1">
        <f t="shared" si="896"/>
        <v>20974000</v>
      </c>
      <c r="L10484" s="1">
        <v>1</v>
      </c>
      <c r="M10484" s="1">
        <f t="shared" si="897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894"/>
        <v>11</v>
      </c>
      <c r="S10484">
        <v>0.18</v>
      </c>
      <c r="T10484">
        <v>2.3E-3</v>
      </c>
      <c r="U10484">
        <f t="shared" si="895"/>
        <v>1.3799999999999999E-3</v>
      </c>
    </row>
    <row r="10485" spans="1:21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893"/>
        <v>5690</v>
      </c>
      <c r="I10485" s="1"/>
      <c r="J10485" s="1">
        <v>1</v>
      </c>
      <c r="K10485" s="1">
        <f t="shared" si="896"/>
        <v>20976000</v>
      </c>
      <c r="L10485" s="1">
        <v>1</v>
      </c>
      <c r="M10485" s="1">
        <f t="shared" si="897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894"/>
        <v>11</v>
      </c>
      <c r="S10485">
        <v>0.18</v>
      </c>
      <c r="T10485">
        <v>2.3E-3</v>
      </c>
      <c r="U10485">
        <f t="shared" si="895"/>
        <v>1.3799999999999999E-3</v>
      </c>
    </row>
    <row r="10486" spans="1:21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893"/>
        <v>5690</v>
      </c>
      <c r="I10486" s="1"/>
      <c r="J10486" s="1">
        <v>1</v>
      </c>
      <c r="K10486" s="1">
        <f t="shared" si="896"/>
        <v>20978000</v>
      </c>
      <c r="L10486" s="1">
        <v>1</v>
      </c>
      <c r="M10486" s="1">
        <f t="shared" si="897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894"/>
        <v>11</v>
      </c>
      <c r="S10486">
        <v>0.18</v>
      </c>
      <c r="T10486">
        <v>2.3E-3</v>
      </c>
      <c r="U10486">
        <f t="shared" si="895"/>
        <v>1.3799999999999999E-3</v>
      </c>
    </row>
    <row r="10487" spans="1:21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893"/>
        <v>5690</v>
      </c>
      <c r="I10487" s="1"/>
      <c r="J10487" s="1">
        <v>1</v>
      </c>
      <c r="K10487" s="1">
        <f t="shared" si="896"/>
        <v>20980000</v>
      </c>
      <c r="L10487" s="1">
        <v>1</v>
      </c>
      <c r="M10487" s="1">
        <f t="shared" si="897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894"/>
        <v>11</v>
      </c>
      <c r="S10487">
        <v>0.18</v>
      </c>
      <c r="T10487">
        <v>2.3E-3</v>
      </c>
      <c r="U10487">
        <f t="shared" si="895"/>
        <v>1.3799999999999999E-3</v>
      </c>
    </row>
    <row r="10488" spans="1:21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893"/>
        <v>5690</v>
      </c>
      <c r="I10488" s="1"/>
      <c r="J10488" s="1">
        <v>1</v>
      </c>
      <c r="K10488" s="1">
        <f t="shared" si="896"/>
        <v>20982000</v>
      </c>
      <c r="L10488" s="1">
        <v>1</v>
      </c>
      <c r="M10488" s="1">
        <f t="shared" si="897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894"/>
        <v>11</v>
      </c>
      <c r="S10488">
        <v>0.18</v>
      </c>
      <c r="T10488">
        <v>2.3E-3</v>
      </c>
      <c r="U10488">
        <f t="shared" si="895"/>
        <v>1.3799999999999999E-3</v>
      </c>
    </row>
    <row r="10489" spans="1:21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893"/>
        <v>5690</v>
      </c>
      <c r="I10489" s="1"/>
      <c r="J10489" s="1">
        <v>1</v>
      </c>
      <c r="K10489" s="1">
        <f t="shared" si="896"/>
        <v>20984000</v>
      </c>
      <c r="L10489" s="1">
        <v>1</v>
      </c>
      <c r="M10489" s="1">
        <f t="shared" si="897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894"/>
        <v>11</v>
      </c>
      <c r="S10489">
        <v>0.18</v>
      </c>
      <c r="T10489">
        <v>2.3E-3</v>
      </c>
      <c r="U10489">
        <f t="shared" si="895"/>
        <v>1.3799999999999999E-3</v>
      </c>
    </row>
    <row r="10490" spans="1:21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893"/>
        <v>5690</v>
      </c>
      <c r="I10490" s="1"/>
      <c r="J10490" s="1">
        <v>1</v>
      </c>
      <c r="K10490" s="1">
        <f t="shared" si="896"/>
        <v>20986000</v>
      </c>
      <c r="L10490" s="1">
        <v>1</v>
      </c>
      <c r="M10490" s="1">
        <f t="shared" si="897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894"/>
        <v>11</v>
      </c>
      <c r="S10490">
        <v>0.18</v>
      </c>
      <c r="T10490">
        <v>2.3E-3</v>
      </c>
      <c r="U10490">
        <f t="shared" si="895"/>
        <v>1.3799999999999999E-3</v>
      </c>
    </row>
    <row r="10491" spans="1:21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893"/>
        <v>5690</v>
      </c>
      <c r="I10491" s="1"/>
      <c r="J10491" s="1">
        <v>1</v>
      </c>
      <c r="K10491" s="1">
        <f t="shared" si="896"/>
        <v>20988000</v>
      </c>
      <c r="L10491" s="1">
        <v>1</v>
      </c>
      <c r="M10491" s="1">
        <f t="shared" si="897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894"/>
        <v>11</v>
      </c>
      <c r="S10491">
        <v>0.18</v>
      </c>
      <c r="T10491">
        <v>2.3E-3</v>
      </c>
      <c r="U10491">
        <f t="shared" si="895"/>
        <v>1.3799999999999999E-3</v>
      </c>
    </row>
    <row r="10492" spans="1:21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898">ROUNDDOWN(A10491/50*20+1500,-1)</f>
        <v>5690</v>
      </c>
      <c r="I10492" s="1"/>
      <c r="J10492" s="1">
        <v>1</v>
      </c>
      <c r="K10492" s="1">
        <f t="shared" si="896"/>
        <v>20990000</v>
      </c>
      <c r="L10492" s="1">
        <v>1</v>
      </c>
      <c r="M10492" s="1">
        <f t="shared" si="897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894"/>
        <v>11</v>
      </c>
      <c r="S10492">
        <v>0.18</v>
      </c>
      <c r="T10492">
        <v>2.3E-3</v>
      </c>
      <c r="U10492">
        <f t="shared" si="895"/>
        <v>1.3799999999999999E-3</v>
      </c>
    </row>
    <row r="10493" spans="1:21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898"/>
        <v>5690</v>
      </c>
      <c r="I10493" s="1"/>
      <c r="J10493" s="1">
        <v>1</v>
      </c>
      <c r="K10493" s="1">
        <f t="shared" si="896"/>
        <v>20992000</v>
      </c>
      <c r="L10493" s="1">
        <v>1</v>
      </c>
      <c r="M10493" s="1">
        <f t="shared" si="897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894"/>
        <v>11</v>
      </c>
      <c r="S10493">
        <v>0.18</v>
      </c>
      <c r="T10493">
        <v>2.3E-3</v>
      </c>
      <c r="U10493">
        <f t="shared" si="895"/>
        <v>1.3799999999999999E-3</v>
      </c>
    </row>
    <row r="10494" spans="1:21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898"/>
        <v>5690</v>
      </c>
      <c r="I10494" s="1"/>
      <c r="J10494" s="1">
        <v>1</v>
      </c>
      <c r="K10494" s="1">
        <f t="shared" si="896"/>
        <v>20994000</v>
      </c>
      <c r="L10494" s="1">
        <v>1</v>
      </c>
      <c r="M10494" s="1">
        <f t="shared" si="897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894"/>
        <v>11</v>
      </c>
      <c r="S10494">
        <v>0.18</v>
      </c>
      <c r="T10494">
        <v>2.3E-3</v>
      </c>
      <c r="U10494">
        <f t="shared" si="895"/>
        <v>1.3799999999999999E-3</v>
      </c>
    </row>
    <row r="10495" spans="1:21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898"/>
        <v>5690</v>
      </c>
      <c r="I10495" s="1"/>
      <c r="J10495" s="1">
        <v>1</v>
      </c>
      <c r="K10495" s="1">
        <f t="shared" si="896"/>
        <v>20996000</v>
      </c>
      <c r="L10495" s="1">
        <v>1</v>
      </c>
      <c r="M10495" s="1">
        <f t="shared" si="897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894"/>
        <v>11</v>
      </c>
      <c r="S10495">
        <v>0.18</v>
      </c>
      <c r="T10495">
        <v>2.3E-3</v>
      </c>
      <c r="U10495">
        <f t="shared" si="895"/>
        <v>1.3799999999999999E-3</v>
      </c>
    </row>
    <row r="10496" spans="1:21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898"/>
        <v>5690</v>
      </c>
      <c r="I10496" s="1"/>
      <c r="J10496" s="1">
        <v>1</v>
      </c>
      <c r="K10496" s="1">
        <f t="shared" si="896"/>
        <v>20998000</v>
      </c>
      <c r="L10496" s="1">
        <v>1</v>
      </c>
      <c r="M10496" s="1">
        <f t="shared" si="897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894"/>
        <v>11</v>
      </c>
      <c r="S10496">
        <v>0.18</v>
      </c>
      <c r="T10496">
        <v>2.3E-3</v>
      </c>
      <c r="U10496">
        <f t="shared" si="895"/>
        <v>1.3799999999999999E-3</v>
      </c>
    </row>
    <row r="10497" spans="1:21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898"/>
        <v>5690</v>
      </c>
      <c r="I10497" s="1"/>
      <c r="J10497" s="1">
        <v>1</v>
      </c>
      <c r="K10497" s="1">
        <f t="shared" si="896"/>
        <v>21000000</v>
      </c>
      <c r="L10497" s="1">
        <v>1</v>
      </c>
      <c r="M10497" s="1">
        <f t="shared" si="897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894"/>
        <v>11</v>
      </c>
      <c r="S10497">
        <v>0.18</v>
      </c>
      <c r="T10497">
        <v>2.3E-3</v>
      </c>
      <c r="U10497">
        <f t="shared" si="895"/>
        <v>1.3799999999999999E-3</v>
      </c>
    </row>
    <row r="10498" spans="1:21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898"/>
        <v>5690</v>
      </c>
      <c r="I10498" s="1"/>
      <c r="J10498" s="1">
        <v>1</v>
      </c>
      <c r="K10498" s="1">
        <f t="shared" si="896"/>
        <v>21002000</v>
      </c>
      <c r="L10498" s="1">
        <v>1</v>
      </c>
      <c r="M10498" s="1">
        <f t="shared" si="897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894"/>
        <v>11</v>
      </c>
      <c r="S10498">
        <v>0.18</v>
      </c>
      <c r="T10498">
        <v>2.3E-3</v>
      </c>
      <c r="U10498">
        <f t="shared" si="895"/>
        <v>1.3799999999999999E-3</v>
      </c>
    </row>
    <row r="10499" spans="1:21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898"/>
        <v>5690</v>
      </c>
      <c r="I10499" s="1"/>
      <c r="J10499" s="1">
        <v>1</v>
      </c>
      <c r="K10499" s="1">
        <f t="shared" si="896"/>
        <v>21004000</v>
      </c>
      <c r="L10499" s="1">
        <v>1</v>
      </c>
      <c r="M10499" s="1">
        <f t="shared" si="897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899">QUOTIENT(A10499,1000)+1</f>
        <v>11</v>
      </c>
      <c r="S10499">
        <v>0.18</v>
      </c>
      <c r="T10499">
        <v>2.3E-3</v>
      </c>
      <c r="U10499">
        <f t="shared" si="895"/>
        <v>1.3799999999999999E-3</v>
      </c>
    </row>
    <row r="10500" spans="1:21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898"/>
        <v>5690</v>
      </c>
      <c r="I10500" s="1"/>
      <c r="J10500" s="1">
        <v>1</v>
      </c>
      <c r="K10500" s="1">
        <f t="shared" si="896"/>
        <v>21006000</v>
      </c>
      <c r="L10500" s="1">
        <v>1</v>
      </c>
      <c r="M10500" s="1">
        <f t="shared" si="897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899"/>
        <v>11</v>
      </c>
      <c r="S10500">
        <v>0.18</v>
      </c>
      <c r="T10500">
        <v>2.3E-3</v>
      </c>
      <c r="U10500">
        <f t="shared" ref="U10500:U10563" si="900">T10500*0.6</f>
        <v>1.3799999999999999E-3</v>
      </c>
    </row>
    <row r="10501" spans="1:21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898"/>
        <v>5690</v>
      </c>
      <c r="I10501" s="1"/>
      <c r="J10501" s="1">
        <v>1</v>
      </c>
      <c r="K10501" s="1">
        <f t="shared" si="896"/>
        <v>21008000</v>
      </c>
      <c r="L10501" s="1">
        <v>1</v>
      </c>
      <c r="M10501" s="1">
        <f t="shared" si="897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899"/>
        <v>11</v>
      </c>
      <c r="S10501">
        <v>0.18</v>
      </c>
      <c r="T10501">
        <v>2.3E-3</v>
      </c>
      <c r="U10501">
        <f t="shared" si="900"/>
        <v>1.3799999999999999E-3</v>
      </c>
    </row>
    <row r="10502" spans="1:21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898"/>
        <v>5690</v>
      </c>
      <c r="I10502" s="1"/>
      <c r="J10502" s="1">
        <v>1</v>
      </c>
      <c r="K10502" s="1">
        <f t="shared" si="896"/>
        <v>21010000</v>
      </c>
      <c r="L10502" s="1">
        <v>1</v>
      </c>
      <c r="M10502" s="1">
        <f t="shared" si="897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899"/>
        <v>11</v>
      </c>
      <c r="S10502">
        <v>0.18</v>
      </c>
      <c r="T10502">
        <v>2.3E-3</v>
      </c>
      <c r="U10502">
        <f t="shared" si="900"/>
        <v>1.3799999999999999E-3</v>
      </c>
    </row>
    <row r="10503" spans="1:21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898"/>
        <v>5700</v>
      </c>
      <c r="J10503" s="2">
        <v>1</v>
      </c>
      <c r="K10503" s="2">
        <f t="shared" si="896"/>
        <v>21012000</v>
      </c>
      <c r="L10503" s="2">
        <v>1</v>
      </c>
      <c r="M10503" s="2">
        <f t="shared" si="897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899"/>
        <v>11</v>
      </c>
      <c r="S10503">
        <v>0.18</v>
      </c>
      <c r="T10503">
        <v>2.3E-3</v>
      </c>
      <c r="U10503">
        <f t="shared" si="900"/>
        <v>1.3799999999999999E-3</v>
      </c>
    </row>
    <row r="10504" spans="1:21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898"/>
        <v>5700</v>
      </c>
      <c r="J10504" s="2">
        <v>1</v>
      </c>
      <c r="K10504" s="2">
        <f t="shared" si="896"/>
        <v>21014000</v>
      </c>
      <c r="L10504" s="2">
        <v>1</v>
      </c>
      <c r="M10504" s="2">
        <f t="shared" si="897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899"/>
        <v>11</v>
      </c>
      <c r="S10504">
        <v>0.18</v>
      </c>
      <c r="T10504">
        <v>2.3E-3</v>
      </c>
      <c r="U10504">
        <f t="shared" si="900"/>
        <v>1.3799999999999999E-3</v>
      </c>
    </row>
    <row r="10505" spans="1:21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898"/>
        <v>5700</v>
      </c>
      <c r="J10505" s="2">
        <v>1</v>
      </c>
      <c r="K10505" s="2">
        <f t="shared" si="896"/>
        <v>21016000</v>
      </c>
      <c r="L10505" s="2">
        <v>1</v>
      </c>
      <c r="M10505" s="2">
        <f t="shared" si="897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899"/>
        <v>11</v>
      </c>
      <c r="S10505">
        <v>0.18</v>
      </c>
      <c r="T10505">
        <v>2.3E-3</v>
      </c>
      <c r="U10505">
        <f t="shared" si="900"/>
        <v>1.3799999999999999E-3</v>
      </c>
    </row>
    <row r="10506" spans="1:21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898"/>
        <v>5700</v>
      </c>
      <c r="J10506" s="2">
        <v>1</v>
      </c>
      <c r="K10506" s="2">
        <f t="shared" si="896"/>
        <v>21018000</v>
      </c>
      <c r="L10506" s="2">
        <v>1</v>
      </c>
      <c r="M10506" s="2">
        <f t="shared" si="897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899"/>
        <v>11</v>
      </c>
      <c r="S10506">
        <v>0.18</v>
      </c>
      <c r="T10506">
        <v>2.3E-3</v>
      </c>
      <c r="U10506">
        <f t="shared" si="900"/>
        <v>1.3799999999999999E-3</v>
      </c>
    </row>
    <row r="10507" spans="1:21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898"/>
        <v>5700</v>
      </c>
      <c r="J10507" s="2">
        <v>1</v>
      </c>
      <c r="K10507" s="2">
        <f t="shared" si="896"/>
        <v>21020000</v>
      </c>
      <c r="L10507" s="2">
        <v>1</v>
      </c>
      <c r="M10507" s="2">
        <f t="shared" si="897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899"/>
        <v>11</v>
      </c>
      <c r="S10507">
        <v>0.18</v>
      </c>
      <c r="T10507">
        <v>2.3E-3</v>
      </c>
      <c r="U10507">
        <f t="shared" si="900"/>
        <v>1.3799999999999999E-3</v>
      </c>
    </row>
    <row r="10508" spans="1:21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898"/>
        <v>5700</v>
      </c>
      <c r="J10508" s="2">
        <v>1</v>
      </c>
      <c r="K10508" s="2">
        <f t="shared" si="896"/>
        <v>21022000</v>
      </c>
      <c r="L10508" s="2">
        <v>1</v>
      </c>
      <c r="M10508" s="2">
        <f t="shared" si="897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899"/>
        <v>11</v>
      </c>
      <c r="S10508">
        <v>0.18</v>
      </c>
      <c r="T10508">
        <v>2.3E-3</v>
      </c>
      <c r="U10508">
        <f t="shared" si="900"/>
        <v>1.3799999999999999E-3</v>
      </c>
    </row>
    <row r="10509" spans="1:21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898"/>
        <v>5700</v>
      </c>
      <c r="J10509" s="2">
        <v>1</v>
      </c>
      <c r="K10509" s="2">
        <f t="shared" si="896"/>
        <v>21024000</v>
      </c>
      <c r="L10509" s="2">
        <v>1</v>
      </c>
      <c r="M10509" s="2">
        <f t="shared" si="897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899"/>
        <v>11</v>
      </c>
      <c r="S10509">
        <v>0.18</v>
      </c>
      <c r="T10509">
        <v>2.3E-3</v>
      </c>
      <c r="U10509">
        <f t="shared" si="900"/>
        <v>1.3799999999999999E-3</v>
      </c>
    </row>
    <row r="10510" spans="1:21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898"/>
        <v>5700</v>
      </c>
      <c r="J10510" s="2">
        <v>1</v>
      </c>
      <c r="K10510" s="2">
        <f t="shared" si="896"/>
        <v>21026000</v>
      </c>
      <c r="L10510" s="2">
        <v>1</v>
      </c>
      <c r="M10510" s="2">
        <f t="shared" si="897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899"/>
        <v>11</v>
      </c>
      <c r="S10510">
        <v>0.18</v>
      </c>
      <c r="T10510">
        <v>2.3E-3</v>
      </c>
      <c r="U10510">
        <f t="shared" si="900"/>
        <v>1.3799999999999999E-3</v>
      </c>
    </row>
    <row r="10511" spans="1:21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898"/>
        <v>5700</v>
      </c>
      <c r="J10511" s="2">
        <v>1</v>
      </c>
      <c r="K10511" s="2">
        <f t="shared" si="896"/>
        <v>21028000</v>
      </c>
      <c r="L10511" s="2">
        <v>1</v>
      </c>
      <c r="M10511" s="2">
        <f t="shared" si="897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899"/>
        <v>11</v>
      </c>
      <c r="S10511">
        <v>0.18</v>
      </c>
      <c r="T10511">
        <v>2.3E-3</v>
      </c>
      <c r="U10511">
        <f t="shared" si="900"/>
        <v>1.3799999999999999E-3</v>
      </c>
    </row>
    <row r="10512" spans="1:21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898"/>
        <v>5700</v>
      </c>
      <c r="J10512" s="2">
        <v>1</v>
      </c>
      <c r="K10512" s="2">
        <f t="shared" si="896"/>
        <v>21030000</v>
      </c>
      <c r="L10512" s="2">
        <v>1</v>
      </c>
      <c r="M10512" s="2">
        <f t="shared" si="897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899"/>
        <v>11</v>
      </c>
      <c r="S10512">
        <v>0.18</v>
      </c>
      <c r="T10512">
        <v>2.3E-3</v>
      </c>
      <c r="U10512">
        <f t="shared" si="900"/>
        <v>1.3799999999999999E-3</v>
      </c>
    </row>
    <row r="10513" spans="1:21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898"/>
        <v>5700</v>
      </c>
      <c r="J10513" s="2">
        <v>1</v>
      </c>
      <c r="K10513" s="2">
        <f t="shared" si="896"/>
        <v>21032000</v>
      </c>
      <c r="L10513" s="2">
        <v>1</v>
      </c>
      <c r="M10513" s="2">
        <f t="shared" si="897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899"/>
        <v>11</v>
      </c>
      <c r="S10513">
        <v>0.18</v>
      </c>
      <c r="T10513">
        <v>2.3E-3</v>
      </c>
      <c r="U10513">
        <f t="shared" si="900"/>
        <v>1.3799999999999999E-3</v>
      </c>
    </row>
    <row r="10514" spans="1:21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898"/>
        <v>5700</v>
      </c>
      <c r="J10514" s="2">
        <v>1</v>
      </c>
      <c r="K10514" s="2">
        <f t="shared" si="896"/>
        <v>21034000</v>
      </c>
      <c r="L10514" s="2">
        <v>1</v>
      </c>
      <c r="M10514" s="2">
        <f t="shared" si="897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899"/>
        <v>11</v>
      </c>
      <c r="S10514">
        <v>0.18</v>
      </c>
      <c r="T10514">
        <v>2.3E-3</v>
      </c>
      <c r="U10514">
        <f t="shared" si="900"/>
        <v>1.3799999999999999E-3</v>
      </c>
    </row>
    <row r="10515" spans="1:21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898"/>
        <v>5700</v>
      </c>
      <c r="J10515" s="2">
        <v>1</v>
      </c>
      <c r="K10515" s="2">
        <f t="shared" si="896"/>
        <v>21036000</v>
      </c>
      <c r="L10515" s="2">
        <v>1</v>
      </c>
      <c r="M10515" s="2">
        <f t="shared" si="897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899"/>
        <v>11</v>
      </c>
      <c r="S10515">
        <v>0.18</v>
      </c>
      <c r="T10515">
        <v>2.3E-3</v>
      </c>
      <c r="U10515">
        <f t="shared" si="900"/>
        <v>1.3799999999999999E-3</v>
      </c>
    </row>
    <row r="10516" spans="1:21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898"/>
        <v>5700</v>
      </c>
      <c r="J10516" s="2">
        <v>1</v>
      </c>
      <c r="K10516" s="2">
        <f t="shared" si="896"/>
        <v>21038000</v>
      </c>
      <c r="L10516" s="2">
        <v>1</v>
      </c>
      <c r="M10516" s="2">
        <f t="shared" si="897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899"/>
        <v>11</v>
      </c>
      <c r="S10516">
        <v>0.18</v>
      </c>
      <c r="T10516">
        <v>2.3E-3</v>
      </c>
      <c r="U10516">
        <f t="shared" si="900"/>
        <v>1.3799999999999999E-3</v>
      </c>
    </row>
    <row r="10517" spans="1:21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898"/>
        <v>5700</v>
      </c>
      <c r="J10517" s="2">
        <v>1</v>
      </c>
      <c r="K10517" s="2">
        <f t="shared" si="896"/>
        <v>21040000</v>
      </c>
      <c r="L10517" s="2">
        <v>1</v>
      </c>
      <c r="M10517" s="2">
        <f t="shared" si="897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899"/>
        <v>11</v>
      </c>
      <c r="S10517">
        <v>0.18</v>
      </c>
      <c r="T10517">
        <v>2.3E-3</v>
      </c>
      <c r="U10517">
        <f t="shared" si="900"/>
        <v>1.3799999999999999E-3</v>
      </c>
    </row>
    <row r="10518" spans="1:21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898"/>
        <v>5700</v>
      </c>
      <c r="J10518" s="2">
        <v>1</v>
      </c>
      <c r="K10518" s="2">
        <f t="shared" si="896"/>
        <v>21042000</v>
      </c>
      <c r="L10518" s="2">
        <v>1</v>
      </c>
      <c r="M10518" s="2">
        <f t="shared" si="897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899"/>
        <v>11</v>
      </c>
      <c r="S10518">
        <v>0.18</v>
      </c>
      <c r="T10518">
        <v>2.3E-3</v>
      </c>
      <c r="U10518">
        <f t="shared" si="900"/>
        <v>1.3799999999999999E-3</v>
      </c>
    </row>
    <row r="10519" spans="1:21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898"/>
        <v>5700</v>
      </c>
      <c r="J10519" s="2">
        <v>1</v>
      </c>
      <c r="K10519" s="2">
        <f t="shared" si="896"/>
        <v>21044000</v>
      </c>
      <c r="L10519" s="2">
        <v>1</v>
      </c>
      <c r="M10519" s="2">
        <f t="shared" si="897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899"/>
        <v>11</v>
      </c>
      <c r="S10519">
        <v>0.18</v>
      </c>
      <c r="T10519">
        <v>2.3E-3</v>
      </c>
      <c r="U10519">
        <f t="shared" si="900"/>
        <v>1.3799999999999999E-3</v>
      </c>
    </row>
    <row r="10520" spans="1:21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898"/>
        <v>5700</v>
      </c>
      <c r="J10520" s="2">
        <v>1</v>
      </c>
      <c r="K10520" s="2">
        <f t="shared" si="896"/>
        <v>21046000</v>
      </c>
      <c r="L10520" s="2">
        <v>1</v>
      </c>
      <c r="M10520" s="2">
        <f t="shared" si="897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899"/>
        <v>11</v>
      </c>
      <c r="S10520">
        <v>0.18</v>
      </c>
      <c r="T10520">
        <v>2.3E-3</v>
      </c>
      <c r="U10520">
        <f t="shared" si="900"/>
        <v>1.3799999999999999E-3</v>
      </c>
    </row>
    <row r="10521" spans="1:21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898"/>
        <v>5700</v>
      </c>
      <c r="J10521" s="2">
        <v>1</v>
      </c>
      <c r="K10521" s="2">
        <f t="shared" si="896"/>
        <v>21048000</v>
      </c>
      <c r="L10521" s="2">
        <v>1</v>
      </c>
      <c r="M10521" s="2">
        <f t="shared" si="897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899"/>
        <v>11</v>
      </c>
      <c r="S10521">
        <v>0.18</v>
      </c>
      <c r="T10521">
        <v>2.3E-3</v>
      </c>
      <c r="U10521">
        <f t="shared" si="900"/>
        <v>1.3799999999999999E-3</v>
      </c>
    </row>
    <row r="10522" spans="1:21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898"/>
        <v>5700</v>
      </c>
      <c r="J10522" s="2">
        <v>1</v>
      </c>
      <c r="K10522" s="2">
        <f t="shared" si="896"/>
        <v>21050000</v>
      </c>
      <c r="L10522" s="2">
        <v>1</v>
      </c>
      <c r="M10522" s="2">
        <f t="shared" si="897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899"/>
        <v>11</v>
      </c>
      <c r="S10522">
        <v>0.18</v>
      </c>
      <c r="T10522">
        <v>2.3E-3</v>
      </c>
      <c r="U10522">
        <f t="shared" si="900"/>
        <v>1.3799999999999999E-3</v>
      </c>
    </row>
    <row r="10523" spans="1:21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898"/>
        <v>5700</v>
      </c>
      <c r="J10523" s="2">
        <v>1</v>
      </c>
      <c r="K10523" s="2">
        <f t="shared" si="896"/>
        <v>21052000</v>
      </c>
      <c r="L10523" s="2">
        <v>1</v>
      </c>
      <c r="M10523" s="2">
        <f t="shared" si="897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899"/>
        <v>11</v>
      </c>
      <c r="S10523">
        <v>0.18</v>
      </c>
      <c r="T10523">
        <v>2.3E-3</v>
      </c>
      <c r="U10523">
        <f t="shared" si="900"/>
        <v>1.3799999999999999E-3</v>
      </c>
    </row>
    <row r="10524" spans="1:21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898"/>
        <v>5700</v>
      </c>
      <c r="J10524" s="2">
        <v>1</v>
      </c>
      <c r="K10524" s="2">
        <f t="shared" si="896"/>
        <v>21054000</v>
      </c>
      <c r="L10524" s="2">
        <v>1</v>
      </c>
      <c r="M10524" s="2">
        <f t="shared" si="897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899"/>
        <v>11</v>
      </c>
      <c r="S10524">
        <v>0.18</v>
      </c>
      <c r="T10524">
        <v>2.3E-3</v>
      </c>
      <c r="U10524">
        <f t="shared" si="900"/>
        <v>1.3799999999999999E-3</v>
      </c>
    </row>
    <row r="10525" spans="1:21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898"/>
        <v>5700</v>
      </c>
      <c r="J10525" s="2">
        <v>1</v>
      </c>
      <c r="K10525" s="2">
        <f t="shared" si="896"/>
        <v>21056000</v>
      </c>
      <c r="L10525" s="2">
        <v>1</v>
      </c>
      <c r="M10525" s="2">
        <f t="shared" si="897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899"/>
        <v>11</v>
      </c>
      <c r="S10525">
        <v>0.18</v>
      </c>
      <c r="T10525">
        <v>2.3E-3</v>
      </c>
      <c r="U10525">
        <f t="shared" si="900"/>
        <v>1.3799999999999999E-3</v>
      </c>
    </row>
    <row r="10526" spans="1:21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898"/>
        <v>5700</v>
      </c>
      <c r="J10526" s="2">
        <v>1</v>
      </c>
      <c r="K10526" s="2">
        <f t="shared" si="896"/>
        <v>21058000</v>
      </c>
      <c r="L10526" s="2">
        <v>1</v>
      </c>
      <c r="M10526" s="2">
        <f t="shared" si="897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899"/>
        <v>11</v>
      </c>
      <c r="S10526">
        <v>0.18</v>
      </c>
      <c r="T10526">
        <v>2.3E-3</v>
      </c>
      <c r="U10526">
        <f t="shared" si="900"/>
        <v>1.3799999999999999E-3</v>
      </c>
    </row>
    <row r="10527" spans="1:21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898"/>
        <v>5700</v>
      </c>
      <c r="J10527" s="2">
        <v>1</v>
      </c>
      <c r="K10527" s="2">
        <f t="shared" si="896"/>
        <v>21060000</v>
      </c>
      <c r="L10527" s="2">
        <v>1</v>
      </c>
      <c r="M10527" s="2">
        <f t="shared" si="897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899"/>
        <v>11</v>
      </c>
      <c r="S10527">
        <v>0.18</v>
      </c>
      <c r="T10527">
        <v>2.3E-3</v>
      </c>
      <c r="U10527">
        <f t="shared" si="900"/>
        <v>1.3799999999999999E-3</v>
      </c>
    </row>
    <row r="10528" spans="1:21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898"/>
        <v>5710</v>
      </c>
      <c r="J10528" s="2">
        <v>1</v>
      </c>
      <c r="K10528" s="2">
        <f t="shared" si="896"/>
        <v>21062000</v>
      </c>
      <c r="L10528" s="2">
        <v>1</v>
      </c>
      <c r="M10528" s="2">
        <f t="shared" si="897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899"/>
        <v>11</v>
      </c>
      <c r="S10528">
        <v>0.18</v>
      </c>
      <c r="T10528">
        <v>2.3E-3</v>
      </c>
      <c r="U10528">
        <f t="shared" si="900"/>
        <v>1.3799999999999999E-3</v>
      </c>
    </row>
    <row r="10529" spans="1:21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898"/>
        <v>5710</v>
      </c>
      <c r="J10529" s="2">
        <v>1</v>
      </c>
      <c r="K10529" s="2">
        <f t="shared" si="896"/>
        <v>21064000</v>
      </c>
      <c r="L10529" s="2">
        <v>1</v>
      </c>
      <c r="M10529" s="2">
        <f t="shared" si="897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899"/>
        <v>11</v>
      </c>
      <c r="S10529">
        <v>0.18</v>
      </c>
      <c r="T10529">
        <v>2.3E-3</v>
      </c>
      <c r="U10529">
        <f t="shared" si="900"/>
        <v>1.3799999999999999E-3</v>
      </c>
    </row>
    <row r="10530" spans="1:21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898"/>
        <v>5710</v>
      </c>
      <c r="J10530" s="2">
        <v>1</v>
      </c>
      <c r="K10530" s="2">
        <f t="shared" si="896"/>
        <v>21066000</v>
      </c>
      <c r="L10530" s="2">
        <v>1</v>
      </c>
      <c r="M10530" s="2">
        <f t="shared" si="897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899"/>
        <v>11</v>
      </c>
      <c r="S10530">
        <v>0.18</v>
      </c>
      <c r="T10530">
        <v>2.3E-3</v>
      </c>
      <c r="U10530">
        <f t="shared" si="900"/>
        <v>1.3799999999999999E-3</v>
      </c>
    </row>
    <row r="10531" spans="1:21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898"/>
        <v>5710</v>
      </c>
      <c r="J10531" s="2">
        <v>1</v>
      </c>
      <c r="K10531" s="2">
        <f t="shared" si="896"/>
        <v>21068000</v>
      </c>
      <c r="L10531" s="2">
        <v>1</v>
      </c>
      <c r="M10531" s="2">
        <f t="shared" si="897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899"/>
        <v>11</v>
      </c>
      <c r="S10531">
        <v>0.18</v>
      </c>
      <c r="T10531">
        <v>2.3E-3</v>
      </c>
      <c r="U10531">
        <f t="shared" si="900"/>
        <v>1.3799999999999999E-3</v>
      </c>
    </row>
    <row r="10532" spans="1:21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898"/>
        <v>5710</v>
      </c>
      <c r="J10532" s="2">
        <v>1</v>
      </c>
      <c r="K10532" s="2">
        <f t="shared" ref="K10532:K10595" si="901">10000+A10532*2000</f>
        <v>21070000</v>
      </c>
      <c r="L10532" s="2">
        <v>1</v>
      </c>
      <c r="M10532" s="2">
        <f t="shared" ref="M10532:M10595" si="902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899"/>
        <v>11</v>
      </c>
      <c r="S10532">
        <v>0.18</v>
      </c>
      <c r="T10532">
        <v>2.3E-3</v>
      </c>
      <c r="U10532">
        <f t="shared" si="900"/>
        <v>1.3799999999999999E-3</v>
      </c>
    </row>
    <row r="10533" spans="1:21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898"/>
        <v>5710</v>
      </c>
      <c r="J10533" s="2">
        <v>1</v>
      </c>
      <c r="K10533" s="2">
        <f t="shared" si="901"/>
        <v>21072000</v>
      </c>
      <c r="L10533" s="2">
        <v>1</v>
      </c>
      <c r="M10533" s="2">
        <f t="shared" si="902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899"/>
        <v>11</v>
      </c>
      <c r="S10533">
        <v>0.18</v>
      </c>
      <c r="T10533">
        <v>2.3E-3</v>
      </c>
      <c r="U10533">
        <f t="shared" si="900"/>
        <v>1.3799999999999999E-3</v>
      </c>
    </row>
    <row r="10534" spans="1:21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898"/>
        <v>5710</v>
      </c>
      <c r="J10534" s="2">
        <v>1</v>
      </c>
      <c r="K10534" s="2">
        <f t="shared" si="901"/>
        <v>21074000</v>
      </c>
      <c r="L10534" s="2">
        <v>1</v>
      </c>
      <c r="M10534" s="2">
        <f t="shared" si="902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899"/>
        <v>11</v>
      </c>
      <c r="S10534">
        <v>0.18</v>
      </c>
      <c r="T10534">
        <v>2.3E-3</v>
      </c>
      <c r="U10534">
        <f t="shared" si="900"/>
        <v>1.3799999999999999E-3</v>
      </c>
    </row>
    <row r="10535" spans="1:21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898"/>
        <v>5710</v>
      </c>
      <c r="J10535" s="2">
        <v>1</v>
      </c>
      <c r="K10535" s="2">
        <f t="shared" si="901"/>
        <v>21076000</v>
      </c>
      <c r="L10535" s="2">
        <v>1</v>
      </c>
      <c r="M10535" s="2">
        <f t="shared" si="902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899"/>
        <v>11</v>
      </c>
      <c r="S10535">
        <v>0.18</v>
      </c>
      <c r="T10535">
        <v>2.3E-3</v>
      </c>
      <c r="U10535">
        <f t="shared" si="900"/>
        <v>1.3799999999999999E-3</v>
      </c>
    </row>
    <row r="10536" spans="1:21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898"/>
        <v>5710</v>
      </c>
      <c r="J10536" s="2">
        <v>1</v>
      </c>
      <c r="K10536" s="2">
        <f t="shared" si="901"/>
        <v>21078000</v>
      </c>
      <c r="L10536" s="2">
        <v>1</v>
      </c>
      <c r="M10536" s="2">
        <f t="shared" si="902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899"/>
        <v>11</v>
      </c>
      <c r="S10536">
        <v>0.18</v>
      </c>
      <c r="T10536">
        <v>2.3E-3</v>
      </c>
      <c r="U10536">
        <f t="shared" si="900"/>
        <v>1.3799999999999999E-3</v>
      </c>
    </row>
    <row r="10537" spans="1:21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898"/>
        <v>5710</v>
      </c>
      <c r="J10537" s="2">
        <v>1</v>
      </c>
      <c r="K10537" s="2">
        <f t="shared" si="901"/>
        <v>21080000</v>
      </c>
      <c r="L10537" s="2">
        <v>1</v>
      </c>
      <c r="M10537" s="2">
        <f t="shared" si="902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899"/>
        <v>11</v>
      </c>
      <c r="S10537">
        <v>0.18</v>
      </c>
      <c r="T10537">
        <v>2.3E-3</v>
      </c>
      <c r="U10537">
        <f t="shared" si="900"/>
        <v>1.3799999999999999E-3</v>
      </c>
    </row>
    <row r="10538" spans="1:21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898"/>
        <v>5710</v>
      </c>
      <c r="J10538" s="2">
        <v>1</v>
      </c>
      <c r="K10538" s="2">
        <f t="shared" si="901"/>
        <v>21082000</v>
      </c>
      <c r="L10538" s="2">
        <v>1</v>
      </c>
      <c r="M10538" s="2">
        <f t="shared" si="902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899"/>
        <v>11</v>
      </c>
      <c r="S10538">
        <v>0.18</v>
      </c>
      <c r="T10538">
        <v>2.3E-3</v>
      </c>
      <c r="U10538">
        <f t="shared" si="900"/>
        <v>1.3799999999999999E-3</v>
      </c>
    </row>
    <row r="10539" spans="1:21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898"/>
        <v>5710</v>
      </c>
      <c r="J10539" s="2">
        <v>1</v>
      </c>
      <c r="K10539" s="2">
        <f t="shared" si="901"/>
        <v>21084000</v>
      </c>
      <c r="L10539" s="2">
        <v>1</v>
      </c>
      <c r="M10539" s="2">
        <f t="shared" si="902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899"/>
        <v>11</v>
      </c>
      <c r="S10539">
        <v>0.18</v>
      </c>
      <c r="T10539">
        <v>2.3E-3</v>
      </c>
      <c r="U10539">
        <f t="shared" si="900"/>
        <v>1.3799999999999999E-3</v>
      </c>
    </row>
    <row r="10540" spans="1:21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898"/>
        <v>5710</v>
      </c>
      <c r="J10540" s="2">
        <v>1</v>
      </c>
      <c r="K10540" s="2">
        <f t="shared" si="901"/>
        <v>21086000</v>
      </c>
      <c r="L10540" s="2">
        <v>1</v>
      </c>
      <c r="M10540" s="2">
        <f t="shared" si="902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899"/>
        <v>11</v>
      </c>
      <c r="S10540">
        <v>0.18</v>
      </c>
      <c r="T10540">
        <v>2.3E-3</v>
      </c>
      <c r="U10540">
        <f t="shared" si="900"/>
        <v>1.3799999999999999E-3</v>
      </c>
    </row>
    <row r="10541" spans="1:21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898"/>
        <v>5710</v>
      </c>
      <c r="J10541" s="2">
        <v>1</v>
      </c>
      <c r="K10541" s="2">
        <f t="shared" si="901"/>
        <v>21088000</v>
      </c>
      <c r="L10541" s="2">
        <v>1</v>
      </c>
      <c r="M10541" s="2">
        <f t="shared" si="902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899"/>
        <v>11</v>
      </c>
      <c r="S10541">
        <v>0.18</v>
      </c>
      <c r="T10541">
        <v>2.3E-3</v>
      </c>
      <c r="U10541">
        <f t="shared" si="900"/>
        <v>1.3799999999999999E-3</v>
      </c>
    </row>
    <row r="10542" spans="1:21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898"/>
        <v>5710</v>
      </c>
      <c r="J10542" s="2">
        <v>1</v>
      </c>
      <c r="K10542" s="2">
        <f t="shared" si="901"/>
        <v>21090000</v>
      </c>
      <c r="L10542" s="2">
        <v>1</v>
      </c>
      <c r="M10542" s="2">
        <f t="shared" si="902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899"/>
        <v>11</v>
      </c>
      <c r="S10542">
        <v>0.18</v>
      </c>
      <c r="T10542">
        <v>2.3E-3</v>
      </c>
      <c r="U10542">
        <f t="shared" si="900"/>
        <v>1.3799999999999999E-3</v>
      </c>
    </row>
    <row r="10543" spans="1:21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898"/>
        <v>5710</v>
      </c>
      <c r="J10543" s="2">
        <v>1</v>
      </c>
      <c r="K10543" s="2">
        <f t="shared" si="901"/>
        <v>21092000</v>
      </c>
      <c r="L10543" s="2">
        <v>1</v>
      </c>
      <c r="M10543" s="2">
        <f t="shared" si="902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899"/>
        <v>11</v>
      </c>
      <c r="S10543">
        <v>0.18</v>
      </c>
      <c r="T10543">
        <v>2.3E-3</v>
      </c>
      <c r="U10543">
        <f t="shared" si="900"/>
        <v>1.3799999999999999E-3</v>
      </c>
    </row>
    <row r="10544" spans="1:21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898"/>
        <v>5710</v>
      </c>
      <c r="J10544" s="2">
        <v>1</v>
      </c>
      <c r="K10544" s="2">
        <f t="shared" si="901"/>
        <v>21094000</v>
      </c>
      <c r="L10544" s="2">
        <v>1</v>
      </c>
      <c r="M10544" s="2">
        <f t="shared" si="902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899"/>
        <v>11</v>
      </c>
      <c r="S10544">
        <v>0.18</v>
      </c>
      <c r="T10544">
        <v>2.3E-3</v>
      </c>
      <c r="U10544">
        <f t="shared" si="900"/>
        <v>1.3799999999999999E-3</v>
      </c>
    </row>
    <row r="10545" spans="1:21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898"/>
        <v>5710</v>
      </c>
      <c r="J10545" s="2">
        <v>1</v>
      </c>
      <c r="K10545" s="2">
        <f t="shared" si="901"/>
        <v>21096000</v>
      </c>
      <c r="L10545" s="2">
        <v>1</v>
      </c>
      <c r="M10545" s="2">
        <f t="shared" si="902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899"/>
        <v>11</v>
      </c>
      <c r="S10545">
        <v>0.18</v>
      </c>
      <c r="T10545">
        <v>2.3E-3</v>
      </c>
      <c r="U10545">
        <f t="shared" si="900"/>
        <v>1.3799999999999999E-3</v>
      </c>
    </row>
    <row r="10546" spans="1:21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898"/>
        <v>5710</v>
      </c>
      <c r="J10546" s="2">
        <v>1</v>
      </c>
      <c r="K10546" s="2">
        <f t="shared" si="901"/>
        <v>21098000</v>
      </c>
      <c r="L10546" s="2">
        <v>1</v>
      </c>
      <c r="M10546" s="2">
        <f t="shared" si="902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899"/>
        <v>11</v>
      </c>
      <c r="S10546">
        <v>0.18</v>
      </c>
      <c r="T10546">
        <v>2.3E-3</v>
      </c>
      <c r="U10546">
        <f t="shared" si="900"/>
        <v>1.3799999999999999E-3</v>
      </c>
    </row>
    <row r="10547" spans="1:21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898"/>
        <v>5710</v>
      </c>
      <c r="J10547" s="2">
        <v>1</v>
      </c>
      <c r="K10547" s="2">
        <f t="shared" si="901"/>
        <v>21100000</v>
      </c>
      <c r="L10547" s="2">
        <v>1</v>
      </c>
      <c r="M10547" s="2">
        <f t="shared" si="902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899"/>
        <v>11</v>
      </c>
      <c r="S10547">
        <v>0.18</v>
      </c>
      <c r="T10547">
        <v>2.3E-3</v>
      </c>
      <c r="U10547">
        <f t="shared" si="900"/>
        <v>1.3799999999999999E-3</v>
      </c>
    </row>
    <row r="10548" spans="1:21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898"/>
        <v>5710</v>
      </c>
      <c r="J10548" s="2">
        <v>1</v>
      </c>
      <c r="K10548" s="2">
        <f t="shared" si="901"/>
        <v>21102000</v>
      </c>
      <c r="L10548" s="2">
        <v>1</v>
      </c>
      <c r="M10548" s="2">
        <f t="shared" si="902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899"/>
        <v>11</v>
      </c>
      <c r="S10548">
        <v>0.18</v>
      </c>
      <c r="T10548">
        <v>2.3E-3</v>
      </c>
      <c r="U10548">
        <f t="shared" si="900"/>
        <v>1.3799999999999999E-3</v>
      </c>
    </row>
    <row r="10549" spans="1:21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898"/>
        <v>5710</v>
      </c>
      <c r="J10549" s="2">
        <v>1</v>
      </c>
      <c r="K10549" s="2">
        <f t="shared" si="901"/>
        <v>21104000</v>
      </c>
      <c r="L10549" s="2">
        <v>1</v>
      </c>
      <c r="M10549" s="2">
        <f t="shared" si="902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899"/>
        <v>11</v>
      </c>
      <c r="S10549">
        <v>0.18</v>
      </c>
      <c r="T10549">
        <v>2.3E-3</v>
      </c>
      <c r="U10549">
        <f t="shared" si="900"/>
        <v>1.3799999999999999E-3</v>
      </c>
    </row>
    <row r="10550" spans="1:21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898"/>
        <v>5710</v>
      </c>
      <c r="J10550" s="2">
        <v>1</v>
      </c>
      <c r="K10550" s="2">
        <f t="shared" si="901"/>
        <v>21106000</v>
      </c>
      <c r="L10550" s="2">
        <v>1</v>
      </c>
      <c r="M10550" s="2">
        <f t="shared" si="902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899"/>
        <v>11</v>
      </c>
      <c r="S10550">
        <v>0.18</v>
      </c>
      <c r="T10550">
        <v>2.3E-3</v>
      </c>
      <c r="U10550">
        <f t="shared" si="900"/>
        <v>1.3799999999999999E-3</v>
      </c>
    </row>
    <row r="10551" spans="1:21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898"/>
        <v>5710</v>
      </c>
      <c r="J10551" s="2">
        <v>1</v>
      </c>
      <c r="K10551" s="2">
        <f t="shared" si="901"/>
        <v>21108000</v>
      </c>
      <c r="L10551" s="2">
        <v>1</v>
      </c>
      <c r="M10551" s="2">
        <f t="shared" si="902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899"/>
        <v>11</v>
      </c>
      <c r="S10551">
        <v>0.18</v>
      </c>
      <c r="T10551">
        <v>2.3E-3</v>
      </c>
      <c r="U10551">
        <f t="shared" si="900"/>
        <v>1.3799999999999999E-3</v>
      </c>
    </row>
    <row r="10552" spans="1:21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898"/>
        <v>5710</v>
      </c>
      <c r="J10552" s="2">
        <v>1</v>
      </c>
      <c r="K10552" s="2">
        <f t="shared" si="901"/>
        <v>21110000</v>
      </c>
      <c r="L10552" s="2">
        <v>1</v>
      </c>
      <c r="M10552" s="2">
        <f t="shared" si="902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899"/>
        <v>11</v>
      </c>
      <c r="S10552">
        <v>0.18</v>
      </c>
      <c r="T10552">
        <v>2.3E-3</v>
      </c>
      <c r="U10552">
        <f t="shared" si="900"/>
        <v>1.3799999999999999E-3</v>
      </c>
    </row>
    <row r="10553" spans="1:21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898"/>
        <v>5720</v>
      </c>
      <c r="I10553" s="1"/>
      <c r="J10553" s="1">
        <v>1</v>
      </c>
      <c r="K10553" s="1">
        <f t="shared" si="901"/>
        <v>21112000</v>
      </c>
      <c r="L10553" s="1">
        <v>1</v>
      </c>
      <c r="M10553" s="1">
        <f t="shared" si="902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899"/>
        <v>11</v>
      </c>
      <c r="S10553">
        <v>0.18</v>
      </c>
      <c r="T10553">
        <v>2.3E-3</v>
      </c>
      <c r="U10553">
        <f t="shared" si="900"/>
        <v>1.3799999999999999E-3</v>
      </c>
    </row>
    <row r="10554" spans="1:21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898"/>
        <v>5720</v>
      </c>
      <c r="I10554" s="1"/>
      <c r="J10554" s="1">
        <v>1</v>
      </c>
      <c r="K10554" s="1">
        <f t="shared" si="901"/>
        <v>21114000</v>
      </c>
      <c r="L10554" s="1">
        <v>1</v>
      </c>
      <c r="M10554" s="1">
        <f t="shared" si="902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899"/>
        <v>11</v>
      </c>
      <c r="S10554">
        <v>0.18</v>
      </c>
      <c r="T10554">
        <v>2.3E-3</v>
      </c>
      <c r="U10554">
        <f t="shared" si="900"/>
        <v>1.3799999999999999E-3</v>
      </c>
    </row>
    <row r="10555" spans="1:21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898"/>
        <v>5720</v>
      </c>
      <c r="I10555" s="1"/>
      <c r="J10555" s="1">
        <v>1</v>
      </c>
      <c r="K10555" s="1">
        <f t="shared" si="901"/>
        <v>21116000</v>
      </c>
      <c r="L10555" s="1">
        <v>1</v>
      </c>
      <c r="M10555" s="1">
        <f t="shared" si="902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899"/>
        <v>11</v>
      </c>
      <c r="S10555">
        <v>0.18</v>
      </c>
      <c r="T10555">
        <v>2.3E-3</v>
      </c>
      <c r="U10555">
        <f t="shared" si="900"/>
        <v>1.3799999999999999E-3</v>
      </c>
    </row>
    <row r="10556" spans="1:21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903">ROUNDDOWN(A10555/50*20+1500,-1)</f>
        <v>5720</v>
      </c>
      <c r="I10556" s="1"/>
      <c r="J10556" s="1">
        <v>1</v>
      </c>
      <c r="K10556" s="1">
        <f t="shared" si="901"/>
        <v>21118000</v>
      </c>
      <c r="L10556" s="1">
        <v>1</v>
      </c>
      <c r="M10556" s="1">
        <f t="shared" si="902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899"/>
        <v>11</v>
      </c>
      <c r="S10556">
        <v>0.18</v>
      </c>
      <c r="T10556">
        <v>2.3E-3</v>
      </c>
      <c r="U10556">
        <f t="shared" si="900"/>
        <v>1.3799999999999999E-3</v>
      </c>
    </row>
    <row r="10557" spans="1:21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903"/>
        <v>5720</v>
      </c>
      <c r="I10557" s="1"/>
      <c r="J10557" s="1">
        <v>1</v>
      </c>
      <c r="K10557" s="1">
        <f t="shared" si="901"/>
        <v>21120000</v>
      </c>
      <c r="L10557" s="1">
        <v>1</v>
      </c>
      <c r="M10557" s="1">
        <f t="shared" si="902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899"/>
        <v>11</v>
      </c>
      <c r="S10557">
        <v>0.18</v>
      </c>
      <c r="T10557">
        <v>2.3E-3</v>
      </c>
      <c r="U10557">
        <f t="shared" si="900"/>
        <v>1.3799999999999999E-3</v>
      </c>
    </row>
    <row r="10558" spans="1:21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903"/>
        <v>5720</v>
      </c>
      <c r="I10558" s="1"/>
      <c r="J10558" s="1">
        <v>1</v>
      </c>
      <c r="K10558" s="1">
        <f t="shared" si="901"/>
        <v>21122000</v>
      </c>
      <c r="L10558" s="1">
        <v>1</v>
      </c>
      <c r="M10558" s="1">
        <f t="shared" si="902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899"/>
        <v>11</v>
      </c>
      <c r="S10558">
        <v>0.18</v>
      </c>
      <c r="T10558">
        <v>2.3E-3</v>
      </c>
      <c r="U10558">
        <f t="shared" si="900"/>
        <v>1.3799999999999999E-3</v>
      </c>
    </row>
    <row r="10559" spans="1:21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903"/>
        <v>5720</v>
      </c>
      <c r="I10559" s="1"/>
      <c r="J10559" s="1">
        <v>1</v>
      </c>
      <c r="K10559" s="1">
        <f t="shared" si="901"/>
        <v>21124000</v>
      </c>
      <c r="L10559" s="1">
        <v>1</v>
      </c>
      <c r="M10559" s="1">
        <f t="shared" si="902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899"/>
        <v>11</v>
      </c>
      <c r="S10559">
        <v>0.18</v>
      </c>
      <c r="T10559">
        <v>2.3E-3</v>
      </c>
      <c r="U10559">
        <f t="shared" si="900"/>
        <v>1.3799999999999999E-3</v>
      </c>
    </row>
    <row r="10560" spans="1:21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903"/>
        <v>5720</v>
      </c>
      <c r="I10560" s="1"/>
      <c r="J10560" s="1">
        <v>1</v>
      </c>
      <c r="K10560" s="1">
        <f t="shared" si="901"/>
        <v>21126000</v>
      </c>
      <c r="L10560" s="1">
        <v>1</v>
      </c>
      <c r="M10560" s="1">
        <f t="shared" si="902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899"/>
        <v>11</v>
      </c>
      <c r="S10560">
        <v>0.18</v>
      </c>
      <c r="T10560">
        <v>2.3E-3</v>
      </c>
      <c r="U10560">
        <f t="shared" si="900"/>
        <v>1.3799999999999999E-3</v>
      </c>
    </row>
    <row r="10561" spans="1:21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903"/>
        <v>5720</v>
      </c>
      <c r="I10561" s="1"/>
      <c r="J10561" s="1">
        <v>1</v>
      </c>
      <c r="K10561" s="1">
        <f t="shared" si="901"/>
        <v>21128000</v>
      </c>
      <c r="L10561" s="1">
        <v>1</v>
      </c>
      <c r="M10561" s="1">
        <f t="shared" si="902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899"/>
        <v>11</v>
      </c>
      <c r="S10561">
        <v>0.18</v>
      </c>
      <c r="T10561">
        <v>2.3E-3</v>
      </c>
      <c r="U10561">
        <f t="shared" si="900"/>
        <v>1.3799999999999999E-3</v>
      </c>
    </row>
    <row r="10562" spans="1:21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903"/>
        <v>5720</v>
      </c>
      <c r="I10562" s="1"/>
      <c r="J10562" s="1">
        <v>1</v>
      </c>
      <c r="K10562" s="1">
        <f t="shared" si="901"/>
        <v>21130000</v>
      </c>
      <c r="L10562" s="1">
        <v>1</v>
      </c>
      <c r="M10562" s="1">
        <f t="shared" si="902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899"/>
        <v>11</v>
      </c>
      <c r="S10562">
        <v>0.18</v>
      </c>
      <c r="T10562">
        <v>2.3E-3</v>
      </c>
      <c r="U10562">
        <f t="shared" si="900"/>
        <v>1.3799999999999999E-3</v>
      </c>
    </row>
    <row r="10563" spans="1:21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903"/>
        <v>5720</v>
      </c>
      <c r="I10563" s="1"/>
      <c r="J10563" s="1">
        <v>1</v>
      </c>
      <c r="K10563" s="1">
        <f t="shared" si="901"/>
        <v>21132000</v>
      </c>
      <c r="L10563" s="1">
        <v>1</v>
      </c>
      <c r="M10563" s="1">
        <f t="shared" si="902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904">QUOTIENT(A10563,1000)+1</f>
        <v>11</v>
      </c>
      <c r="S10563">
        <v>0.18</v>
      </c>
      <c r="T10563">
        <v>2.3E-3</v>
      </c>
      <c r="U10563">
        <f t="shared" si="900"/>
        <v>1.3799999999999999E-3</v>
      </c>
    </row>
    <row r="10564" spans="1:21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903"/>
        <v>5720</v>
      </c>
      <c r="I10564" s="1"/>
      <c r="J10564" s="1">
        <v>1</v>
      </c>
      <c r="K10564" s="1">
        <f t="shared" si="901"/>
        <v>21134000</v>
      </c>
      <c r="L10564" s="1">
        <v>1</v>
      </c>
      <c r="M10564" s="1">
        <f t="shared" si="902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904"/>
        <v>11</v>
      </c>
      <c r="S10564">
        <v>0.18</v>
      </c>
      <c r="T10564">
        <v>2.3E-3</v>
      </c>
      <c r="U10564">
        <f t="shared" ref="U10564:U10627" si="905">T10564*0.6</f>
        <v>1.3799999999999999E-3</v>
      </c>
    </row>
    <row r="10565" spans="1:21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903"/>
        <v>5720</v>
      </c>
      <c r="I10565" s="1"/>
      <c r="J10565" s="1">
        <v>1</v>
      </c>
      <c r="K10565" s="1">
        <f t="shared" si="901"/>
        <v>21136000</v>
      </c>
      <c r="L10565" s="1">
        <v>1</v>
      </c>
      <c r="M10565" s="1">
        <f t="shared" si="902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904"/>
        <v>11</v>
      </c>
      <c r="S10565">
        <v>0.18</v>
      </c>
      <c r="T10565">
        <v>2.3E-3</v>
      </c>
      <c r="U10565">
        <f t="shared" si="905"/>
        <v>1.3799999999999999E-3</v>
      </c>
    </row>
    <row r="10566" spans="1:21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903"/>
        <v>5720</v>
      </c>
      <c r="I10566" s="1"/>
      <c r="J10566" s="1">
        <v>1</v>
      </c>
      <c r="K10566" s="1">
        <f t="shared" si="901"/>
        <v>21138000</v>
      </c>
      <c r="L10566" s="1">
        <v>1</v>
      </c>
      <c r="M10566" s="1">
        <f t="shared" si="902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904"/>
        <v>11</v>
      </c>
      <c r="S10566">
        <v>0.18</v>
      </c>
      <c r="T10566">
        <v>2.3E-3</v>
      </c>
      <c r="U10566">
        <f t="shared" si="905"/>
        <v>1.3799999999999999E-3</v>
      </c>
    </row>
    <row r="10567" spans="1:21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903"/>
        <v>5720</v>
      </c>
      <c r="I10567" s="1"/>
      <c r="J10567" s="1">
        <v>1</v>
      </c>
      <c r="K10567" s="1">
        <f t="shared" si="901"/>
        <v>21140000</v>
      </c>
      <c r="L10567" s="1">
        <v>1</v>
      </c>
      <c r="M10567" s="1">
        <f t="shared" si="902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904"/>
        <v>11</v>
      </c>
      <c r="S10567">
        <v>0.18</v>
      </c>
      <c r="T10567">
        <v>2.3E-3</v>
      </c>
      <c r="U10567">
        <f t="shared" si="905"/>
        <v>1.3799999999999999E-3</v>
      </c>
    </row>
    <row r="10568" spans="1:21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903"/>
        <v>5720</v>
      </c>
      <c r="I10568" s="1"/>
      <c r="J10568" s="1">
        <v>1</v>
      </c>
      <c r="K10568" s="1">
        <f t="shared" si="901"/>
        <v>21142000</v>
      </c>
      <c r="L10568" s="1">
        <v>1</v>
      </c>
      <c r="M10568" s="1">
        <f t="shared" si="902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904"/>
        <v>11</v>
      </c>
      <c r="S10568">
        <v>0.18</v>
      </c>
      <c r="T10568">
        <v>2.3E-3</v>
      </c>
      <c r="U10568">
        <f t="shared" si="905"/>
        <v>1.3799999999999999E-3</v>
      </c>
    </row>
    <row r="10569" spans="1:21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903"/>
        <v>5720</v>
      </c>
      <c r="I10569" s="1"/>
      <c r="J10569" s="1">
        <v>1</v>
      </c>
      <c r="K10569" s="1">
        <f t="shared" si="901"/>
        <v>21144000</v>
      </c>
      <c r="L10569" s="1">
        <v>1</v>
      </c>
      <c r="M10569" s="1">
        <f t="shared" si="902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904"/>
        <v>11</v>
      </c>
      <c r="S10569">
        <v>0.18</v>
      </c>
      <c r="T10569">
        <v>2.3E-3</v>
      </c>
      <c r="U10569">
        <f t="shared" si="905"/>
        <v>1.3799999999999999E-3</v>
      </c>
    </row>
    <row r="10570" spans="1:21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903"/>
        <v>5720</v>
      </c>
      <c r="I10570" s="1"/>
      <c r="J10570" s="1">
        <v>1</v>
      </c>
      <c r="K10570" s="1">
        <f t="shared" si="901"/>
        <v>21146000</v>
      </c>
      <c r="L10570" s="1">
        <v>1</v>
      </c>
      <c r="M10570" s="1">
        <f t="shared" si="902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904"/>
        <v>11</v>
      </c>
      <c r="S10570">
        <v>0.18</v>
      </c>
      <c r="T10570">
        <v>2.3E-3</v>
      </c>
      <c r="U10570">
        <f t="shared" si="905"/>
        <v>1.3799999999999999E-3</v>
      </c>
    </row>
    <row r="10571" spans="1:21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903"/>
        <v>5720</v>
      </c>
      <c r="I10571" s="1"/>
      <c r="J10571" s="1">
        <v>1</v>
      </c>
      <c r="K10571" s="1">
        <f t="shared" si="901"/>
        <v>21148000</v>
      </c>
      <c r="L10571" s="1">
        <v>1</v>
      </c>
      <c r="M10571" s="1">
        <f t="shared" si="902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904"/>
        <v>11</v>
      </c>
      <c r="S10571">
        <v>0.18</v>
      </c>
      <c r="T10571">
        <v>2.3E-3</v>
      </c>
      <c r="U10571">
        <f t="shared" si="905"/>
        <v>1.3799999999999999E-3</v>
      </c>
    </row>
    <row r="10572" spans="1:21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903"/>
        <v>5720</v>
      </c>
      <c r="I10572" s="1"/>
      <c r="J10572" s="1">
        <v>1</v>
      </c>
      <c r="K10572" s="1">
        <f t="shared" si="901"/>
        <v>21150000</v>
      </c>
      <c r="L10572" s="1">
        <v>1</v>
      </c>
      <c r="M10572" s="1">
        <f t="shared" si="902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904"/>
        <v>11</v>
      </c>
      <c r="S10572">
        <v>0.18</v>
      </c>
      <c r="T10572">
        <v>2.3E-3</v>
      </c>
      <c r="U10572">
        <f t="shared" si="905"/>
        <v>1.3799999999999999E-3</v>
      </c>
    </row>
    <row r="10573" spans="1:21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903"/>
        <v>5720</v>
      </c>
      <c r="I10573" s="1"/>
      <c r="J10573" s="1">
        <v>1</v>
      </c>
      <c r="K10573" s="1">
        <f t="shared" si="901"/>
        <v>21152000</v>
      </c>
      <c r="L10573" s="1">
        <v>1</v>
      </c>
      <c r="M10573" s="1">
        <f t="shared" si="902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904"/>
        <v>11</v>
      </c>
      <c r="S10573">
        <v>0.18</v>
      </c>
      <c r="T10573">
        <v>2.3E-3</v>
      </c>
      <c r="U10573">
        <f t="shared" si="905"/>
        <v>1.3799999999999999E-3</v>
      </c>
    </row>
    <row r="10574" spans="1:21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903"/>
        <v>5720</v>
      </c>
      <c r="I10574" s="1"/>
      <c r="J10574" s="1">
        <v>1</v>
      </c>
      <c r="K10574" s="1">
        <f t="shared" si="901"/>
        <v>21154000</v>
      </c>
      <c r="L10574" s="1">
        <v>1</v>
      </c>
      <c r="M10574" s="1">
        <f t="shared" si="902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904"/>
        <v>11</v>
      </c>
      <c r="S10574">
        <v>0.18</v>
      </c>
      <c r="T10574">
        <v>2.3E-3</v>
      </c>
      <c r="U10574">
        <f t="shared" si="905"/>
        <v>1.3799999999999999E-3</v>
      </c>
    </row>
    <row r="10575" spans="1:21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903"/>
        <v>5720</v>
      </c>
      <c r="I10575" s="1"/>
      <c r="J10575" s="1">
        <v>1</v>
      </c>
      <c r="K10575" s="1">
        <f t="shared" si="901"/>
        <v>21156000</v>
      </c>
      <c r="L10575" s="1">
        <v>1</v>
      </c>
      <c r="M10575" s="1">
        <f t="shared" si="902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904"/>
        <v>11</v>
      </c>
      <c r="S10575">
        <v>0.18</v>
      </c>
      <c r="T10575">
        <v>2.3E-3</v>
      </c>
      <c r="U10575">
        <f t="shared" si="905"/>
        <v>1.3799999999999999E-3</v>
      </c>
    </row>
    <row r="10576" spans="1:21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903"/>
        <v>5720</v>
      </c>
      <c r="I10576" s="1"/>
      <c r="J10576" s="1">
        <v>1</v>
      </c>
      <c r="K10576" s="1">
        <f t="shared" si="901"/>
        <v>21158000</v>
      </c>
      <c r="L10576" s="1">
        <v>1</v>
      </c>
      <c r="M10576" s="1">
        <f t="shared" si="902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904"/>
        <v>11</v>
      </c>
      <c r="S10576">
        <v>0.18</v>
      </c>
      <c r="T10576">
        <v>2.3E-3</v>
      </c>
      <c r="U10576">
        <f t="shared" si="905"/>
        <v>1.3799999999999999E-3</v>
      </c>
    </row>
    <row r="10577" spans="1:21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903"/>
        <v>5720</v>
      </c>
      <c r="I10577" s="1"/>
      <c r="J10577" s="1">
        <v>1</v>
      </c>
      <c r="K10577" s="1">
        <f t="shared" si="901"/>
        <v>21160000</v>
      </c>
      <c r="L10577" s="1">
        <v>1</v>
      </c>
      <c r="M10577" s="1">
        <f t="shared" si="902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904"/>
        <v>11</v>
      </c>
      <c r="S10577">
        <v>0.18</v>
      </c>
      <c r="T10577">
        <v>2.3E-3</v>
      </c>
      <c r="U10577">
        <f t="shared" si="905"/>
        <v>1.3799999999999999E-3</v>
      </c>
    </row>
    <row r="10578" spans="1:21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903"/>
        <v>5730</v>
      </c>
      <c r="I10578" s="1"/>
      <c r="J10578" s="1">
        <v>1</v>
      </c>
      <c r="K10578" s="1">
        <f t="shared" si="901"/>
        <v>21162000</v>
      </c>
      <c r="L10578" s="1">
        <v>1</v>
      </c>
      <c r="M10578" s="1">
        <f t="shared" si="902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904"/>
        <v>11</v>
      </c>
      <c r="S10578">
        <v>0.18</v>
      </c>
      <c r="T10578">
        <v>2.3E-3</v>
      </c>
      <c r="U10578">
        <f t="shared" si="905"/>
        <v>1.3799999999999999E-3</v>
      </c>
    </row>
    <row r="10579" spans="1:21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903"/>
        <v>5730</v>
      </c>
      <c r="I10579" s="1"/>
      <c r="J10579" s="1">
        <v>1</v>
      </c>
      <c r="K10579" s="1">
        <f t="shared" si="901"/>
        <v>21164000</v>
      </c>
      <c r="L10579" s="1">
        <v>1</v>
      </c>
      <c r="M10579" s="1">
        <f t="shared" si="902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904"/>
        <v>11</v>
      </c>
      <c r="S10579">
        <v>0.18</v>
      </c>
      <c r="T10579">
        <v>2.3E-3</v>
      </c>
      <c r="U10579">
        <f t="shared" si="905"/>
        <v>1.3799999999999999E-3</v>
      </c>
    </row>
    <row r="10580" spans="1:21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903"/>
        <v>5730</v>
      </c>
      <c r="I10580" s="1"/>
      <c r="J10580" s="1">
        <v>1</v>
      </c>
      <c r="K10580" s="1">
        <f t="shared" si="901"/>
        <v>21166000</v>
      </c>
      <c r="L10580" s="1">
        <v>1</v>
      </c>
      <c r="M10580" s="1">
        <f t="shared" si="902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904"/>
        <v>11</v>
      </c>
      <c r="S10580">
        <v>0.18</v>
      </c>
      <c r="T10580">
        <v>2.3E-3</v>
      </c>
      <c r="U10580">
        <f t="shared" si="905"/>
        <v>1.3799999999999999E-3</v>
      </c>
    </row>
    <row r="10581" spans="1:21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903"/>
        <v>5730</v>
      </c>
      <c r="I10581" s="1"/>
      <c r="J10581" s="1">
        <v>1</v>
      </c>
      <c r="K10581" s="1">
        <f t="shared" si="901"/>
        <v>21168000</v>
      </c>
      <c r="L10581" s="1">
        <v>1</v>
      </c>
      <c r="M10581" s="1">
        <f t="shared" si="902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904"/>
        <v>11</v>
      </c>
      <c r="S10581">
        <v>0.18</v>
      </c>
      <c r="T10581">
        <v>2.3E-3</v>
      </c>
      <c r="U10581">
        <f t="shared" si="905"/>
        <v>1.3799999999999999E-3</v>
      </c>
    </row>
    <row r="10582" spans="1:21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903"/>
        <v>5730</v>
      </c>
      <c r="I10582" s="1"/>
      <c r="J10582" s="1">
        <v>1</v>
      </c>
      <c r="K10582" s="1">
        <f t="shared" si="901"/>
        <v>21170000</v>
      </c>
      <c r="L10582" s="1">
        <v>1</v>
      </c>
      <c r="M10582" s="1">
        <f t="shared" si="902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904"/>
        <v>11</v>
      </c>
      <c r="S10582">
        <v>0.18</v>
      </c>
      <c r="T10582">
        <v>2.3E-3</v>
      </c>
      <c r="U10582">
        <f t="shared" si="905"/>
        <v>1.3799999999999999E-3</v>
      </c>
    </row>
    <row r="10583" spans="1:21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903"/>
        <v>5730</v>
      </c>
      <c r="I10583" s="1"/>
      <c r="J10583" s="1">
        <v>1</v>
      </c>
      <c r="K10583" s="1">
        <f t="shared" si="901"/>
        <v>21172000</v>
      </c>
      <c r="L10583" s="1">
        <v>1</v>
      </c>
      <c r="M10583" s="1">
        <f t="shared" si="902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904"/>
        <v>11</v>
      </c>
      <c r="S10583">
        <v>0.18</v>
      </c>
      <c r="T10583">
        <v>2.3E-3</v>
      </c>
      <c r="U10583">
        <f t="shared" si="905"/>
        <v>1.3799999999999999E-3</v>
      </c>
    </row>
    <row r="10584" spans="1:21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903"/>
        <v>5730</v>
      </c>
      <c r="I10584" s="1"/>
      <c r="J10584" s="1">
        <v>1</v>
      </c>
      <c r="K10584" s="1">
        <f t="shared" si="901"/>
        <v>21174000</v>
      </c>
      <c r="L10584" s="1">
        <v>1</v>
      </c>
      <c r="M10584" s="1">
        <f t="shared" si="902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904"/>
        <v>11</v>
      </c>
      <c r="S10584">
        <v>0.18</v>
      </c>
      <c r="T10584">
        <v>2.3E-3</v>
      </c>
      <c r="U10584">
        <f t="shared" si="905"/>
        <v>1.3799999999999999E-3</v>
      </c>
    </row>
    <row r="10585" spans="1:21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903"/>
        <v>5730</v>
      </c>
      <c r="I10585" s="1"/>
      <c r="J10585" s="1">
        <v>1</v>
      </c>
      <c r="K10585" s="1">
        <f t="shared" si="901"/>
        <v>21176000</v>
      </c>
      <c r="L10585" s="1">
        <v>1</v>
      </c>
      <c r="M10585" s="1">
        <f t="shared" si="902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904"/>
        <v>11</v>
      </c>
      <c r="S10585">
        <v>0.18</v>
      </c>
      <c r="T10585">
        <v>2.3E-3</v>
      </c>
      <c r="U10585">
        <f t="shared" si="905"/>
        <v>1.3799999999999999E-3</v>
      </c>
    </row>
    <row r="10586" spans="1:21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903"/>
        <v>5730</v>
      </c>
      <c r="I10586" s="1"/>
      <c r="J10586" s="1">
        <v>1</v>
      </c>
      <c r="K10586" s="1">
        <f t="shared" si="901"/>
        <v>21178000</v>
      </c>
      <c r="L10586" s="1">
        <v>1</v>
      </c>
      <c r="M10586" s="1">
        <f t="shared" si="902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904"/>
        <v>11</v>
      </c>
      <c r="S10586">
        <v>0.18</v>
      </c>
      <c r="T10586">
        <v>2.3E-3</v>
      </c>
      <c r="U10586">
        <f t="shared" si="905"/>
        <v>1.3799999999999999E-3</v>
      </c>
    </row>
    <row r="10587" spans="1:21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903"/>
        <v>5730</v>
      </c>
      <c r="I10587" s="1"/>
      <c r="J10587" s="1">
        <v>1</v>
      </c>
      <c r="K10587" s="1">
        <f t="shared" si="901"/>
        <v>21180000</v>
      </c>
      <c r="L10587" s="1">
        <v>1</v>
      </c>
      <c r="M10587" s="1">
        <f t="shared" si="902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904"/>
        <v>11</v>
      </c>
      <c r="S10587">
        <v>0.18</v>
      </c>
      <c r="T10587">
        <v>2.3E-3</v>
      </c>
      <c r="U10587">
        <f t="shared" si="905"/>
        <v>1.3799999999999999E-3</v>
      </c>
    </row>
    <row r="10588" spans="1:21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903"/>
        <v>5730</v>
      </c>
      <c r="I10588" s="1"/>
      <c r="J10588" s="1">
        <v>1</v>
      </c>
      <c r="K10588" s="1">
        <f t="shared" si="901"/>
        <v>21182000</v>
      </c>
      <c r="L10588" s="1">
        <v>1</v>
      </c>
      <c r="M10588" s="1">
        <f t="shared" si="902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904"/>
        <v>11</v>
      </c>
      <c r="S10588">
        <v>0.18</v>
      </c>
      <c r="T10588">
        <v>2.3E-3</v>
      </c>
      <c r="U10588">
        <f t="shared" si="905"/>
        <v>1.3799999999999999E-3</v>
      </c>
    </row>
    <row r="10589" spans="1:21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903"/>
        <v>5730</v>
      </c>
      <c r="I10589" s="1"/>
      <c r="J10589" s="1">
        <v>1</v>
      </c>
      <c r="K10589" s="1">
        <f t="shared" si="901"/>
        <v>21184000</v>
      </c>
      <c r="L10589" s="1">
        <v>1</v>
      </c>
      <c r="M10589" s="1">
        <f t="shared" si="902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904"/>
        <v>11</v>
      </c>
      <c r="S10589">
        <v>0.18</v>
      </c>
      <c r="T10589">
        <v>2.3E-3</v>
      </c>
      <c r="U10589">
        <f t="shared" si="905"/>
        <v>1.3799999999999999E-3</v>
      </c>
    </row>
    <row r="10590" spans="1:21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903"/>
        <v>5730</v>
      </c>
      <c r="I10590" s="1"/>
      <c r="J10590" s="1">
        <v>1</v>
      </c>
      <c r="K10590" s="1">
        <f t="shared" si="901"/>
        <v>21186000</v>
      </c>
      <c r="L10590" s="1">
        <v>1</v>
      </c>
      <c r="M10590" s="1">
        <f t="shared" si="902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904"/>
        <v>11</v>
      </c>
      <c r="S10590">
        <v>0.18</v>
      </c>
      <c r="T10590">
        <v>2.3E-3</v>
      </c>
      <c r="U10590">
        <f t="shared" si="905"/>
        <v>1.3799999999999999E-3</v>
      </c>
    </row>
    <row r="10591" spans="1:21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903"/>
        <v>5730</v>
      </c>
      <c r="I10591" s="1"/>
      <c r="J10591" s="1">
        <v>1</v>
      </c>
      <c r="K10591" s="1">
        <f t="shared" si="901"/>
        <v>21188000</v>
      </c>
      <c r="L10591" s="1">
        <v>1</v>
      </c>
      <c r="M10591" s="1">
        <f t="shared" si="902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904"/>
        <v>11</v>
      </c>
      <c r="S10591">
        <v>0.18</v>
      </c>
      <c r="T10591">
        <v>2.3E-3</v>
      </c>
      <c r="U10591">
        <f t="shared" si="905"/>
        <v>1.3799999999999999E-3</v>
      </c>
    </row>
    <row r="10592" spans="1:21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903"/>
        <v>5730</v>
      </c>
      <c r="I10592" s="1"/>
      <c r="J10592" s="1">
        <v>1</v>
      </c>
      <c r="K10592" s="1">
        <f t="shared" si="901"/>
        <v>21190000</v>
      </c>
      <c r="L10592" s="1">
        <v>1</v>
      </c>
      <c r="M10592" s="1">
        <f t="shared" si="902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904"/>
        <v>11</v>
      </c>
      <c r="S10592">
        <v>0.18</v>
      </c>
      <c r="T10592">
        <v>2.3E-3</v>
      </c>
      <c r="U10592">
        <f t="shared" si="905"/>
        <v>1.3799999999999999E-3</v>
      </c>
    </row>
    <row r="10593" spans="1:21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903"/>
        <v>5730</v>
      </c>
      <c r="I10593" s="1"/>
      <c r="J10593" s="1">
        <v>1</v>
      </c>
      <c r="K10593" s="1">
        <f t="shared" si="901"/>
        <v>21192000</v>
      </c>
      <c r="L10593" s="1">
        <v>1</v>
      </c>
      <c r="M10593" s="1">
        <f t="shared" si="902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904"/>
        <v>11</v>
      </c>
      <c r="S10593">
        <v>0.18</v>
      </c>
      <c r="T10593">
        <v>2.3E-3</v>
      </c>
      <c r="U10593">
        <f t="shared" si="905"/>
        <v>1.3799999999999999E-3</v>
      </c>
    </row>
    <row r="10594" spans="1:21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903"/>
        <v>5730</v>
      </c>
      <c r="I10594" s="1"/>
      <c r="J10594" s="1">
        <v>1</v>
      </c>
      <c r="K10594" s="1">
        <f t="shared" si="901"/>
        <v>21194000</v>
      </c>
      <c r="L10594" s="1">
        <v>1</v>
      </c>
      <c r="M10594" s="1">
        <f t="shared" si="902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904"/>
        <v>11</v>
      </c>
      <c r="S10594">
        <v>0.18</v>
      </c>
      <c r="T10594">
        <v>2.3E-3</v>
      </c>
      <c r="U10594">
        <f t="shared" si="905"/>
        <v>1.3799999999999999E-3</v>
      </c>
    </row>
    <row r="10595" spans="1:21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903"/>
        <v>5730</v>
      </c>
      <c r="I10595" s="1"/>
      <c r="J10595" s="1">
        <v>1</v>
      </c>
      <c r="K10595" s="1">
        <f t="shared" si="901"/>
        <v>21196000</v>
      </c>
      <c r="L10595" s="1">
        <v>1</v>
      </c>
      <c r="M10595" s="1">
        <f t="shared" si="902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904"/>
        <v>11</v>
      </c>
      <c r="S10595">
        <v>0.18</v>
      </c>
      <c r="T10595">
        <v>2.3E-3</v>
      </c>
      <c r="U10595">
        <f t="shared" si="905"/>
        <v>1.3799999999999999E-3</v>
      </c>
    </row>
    <row r="10596" spans="1:21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903"/>
        <v>5730</v>
      </c>
      <c r="I10596" s="1"/>
      <c r="J10596" s="1">
        <v>1</v>
      </c>
      <c r="K10596" s="1">
        <f t="shared" ref="K10596:K10602" si="906">10000+A10596*2000</f>
        <v>21198000</v>
      </c>
      <c r="L10596" s="1">
        <v>1</v>
      </c>
      <c r="M10596" s="1">
        <f t="shared" ref="M10596:M10602" si="907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904"/>
        <v>11</v>
      </c>
      <c r="S10596">
        <v>0.18</v>
      </c>
      <c r="T10596">
        <v>2.3E-3</v>
      </c>
      <c r="U10596">
        <f t="shared" si="905"/>
        <v>1.3799999999999999E-3</v>
      </c>
    </row>
    <row r="10597" spans="1:21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903"/>
        <v>5730</v>
      </c>
      <c r="I10597" s="1"/>
      <c r="J10597" s="1">
        <v>1</v>
      </c>
      <c r="K10597" s="1">
        <f t="shared" si="906"/>
        <v>21200000</v>
      </c>
      <c r="L10597" s="1">
        <v>1</v>
      </c>
      <c r="M10597" s="1">
        <f t="shared" si="907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904"/>
        <v>11</v>
      </c>
      <c r="S10597">
        <v>0.18</v>
      </c>
      <c r="T10597">
        <v>2.3E-3</v>
      </c>
      <c r="U10597">
        <f t="shared" si="905"/>
        <v>1.3799999999999999E-3</v>
      </c>
    </row>
    <row r="10598" spans="1:21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903"/>
        <v>5730</v>
      </c>
      <c r="I10598" s="1"/>
      <c r="J10598" s="1">
        <v>1</v>
      </c>
      <c r="K10598" s="1">
        <f t="shared" si="906"/>
        <v>21202000</v>
      </c>
      <c r="L10598" s="1">
        <v>1</v>
      </c>
      <c r="M10598" s="1">
        <f t="shared" si="907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904"/>
        <v>11</v>
      </c>
      <c r="S10598">
        <v>0.18</v>
      </c>
      <c r="T10598">
        <v>2.3E-3</v>
      </c>
      <c r="U10598">
        <f t="shared" si="905"/>
        <v>1.3799999999999999E-3</v>
      </c>
    </row>
    <row r="10599" spans="1:21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903"/>
        <v>5730</v>
      </c>
      <c r="I10599" s="1"/>
      <c r="J10599" s="1">
        <v>1</v>
      </c>
      <c r="K10599" s="1">
        <f t="shared" si="906"/>
        <v>21204000</v>
      </c>
      <c r="L10599" s="1">
        <v>1</v>
      </c>
      <c r="M10599" s="1">
        <f t="shared" si="907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904"/>
        <v>11</v>
      </c>
      <c r="S10599">
        <v>0.18</v>
      </c>
      <c r="T10599">
        <v>2.3E-3</v>
      </c>
      <c r="U10599">
        <f t="shared" si="905"/>
        <v>1.3799999999999999E-3</v>
      </c>
    </row>
    <row r="10600" spans="1:21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903"/>
        <v>5730</v>
      </c>
      <c r="I10600" s="1"/>
      <c r="J10600" s="1">
        <v>1</v>
      </c>
      <c r="K10600" s="1">
        <f t="shared" si="906"/>
        <v>21206000</v>
      </c>
      <c r="L10600" s="1">
        <v>1</v>
      </c>
      <c r="M10600" s="1">
        <f t="shared" si="907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904"/>
        <v>11</v>
      </c>
      <c r="S10600">
        <v>0.18</v>
      </c>
      <c r="T10600">
        <v>2.3E-3</v>
      </c>
      <c r="U10600">
        <f t="shared" si="905"/>
        <v>1.3799999999999999E-3</v>
      </c>
    </row>
    <row r="10601" spans="1:21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903"/>
        <v>5730</v>
      </c>
      <c r="I10601" s="1"/>
      <c r="J10601" s="1">
        <v>1</v>
      </c>
      <c r="K10601" s="1">
        <f t="shared" si="906"/>
        <v>21208000</v>
      </c>
      <c r="L10601" s="1">
        <v>1</v>
      </c>
      <c r="M10601" s="1">
        <f t="shared" si="907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904"/>
        <v>11</v>
      </c>
      <c r="S10601">
        <v>0.18</v>
      </c>
      <c r="T10601">
        <v>2.3E-3</v>
      </c>
      <c r="U10601">
        <f t="shared" si="905"/>
        <v>1.3799999999999999E-3</v>
      </c>
    </row>
    <row r="10602" spans="1:21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903"/>
        <v>5730</v>
      </c>
      <c r="I10602" s="1"/>
      <c r="J10602" s="1">
        <v>1</v>
      </c>
      <c r="K10602" s="1">
        <f t="shared" si="906"/>
        <v>21210000</v>
      </c>
      <c r="L10602" s="1">
        <v>1</v>
      </c>
      <c r="M10602" s="1">
        <f t="shared" si="907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904"/>
        <v>11</v>
      </c>
      <c r="S10602">
        <v>0.18</v>
      </c>
      <c r="T10602">
        <v>2.3E-3</v>
      </c>
      <c r="U10602">
        <f t="shared" si="905"/>
        <v>1.3799999999999999E-3</v>
      </c>
    </row>
    <row r="10603" spans="1:21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903"/>
        <v>5740</v>
      </c>
      <c r="J10603" s="2">
        <v>1</v>
      </c>
      <c r="K10603" s="2">
        <f t="shared" ref="K10603:K10666" si="908">10000+A10603*2000</f>
        <v>21212000</v>
      </c>
      <c r="L10603" s="2">
        <v>1</v>
      </c>
      <c r="M10603" s="2">
        <f t="shared" ref="M10603:M10666" si="909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904"/>
        <v>11</v>
      </c>
      <c r="S10603">
        <v>0.18</v>
      </c>
      <c r="T10603">
        <v>2.3E-3</v>
      </c>
      <c r="U10603">
        <f t="shared" si="905"/>
        <v>1.3799999999999999E-3</v>
      </c>
    </row>
    <row r="10604" spans="1:21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903"/>
        <v>5740</v>
      </c>
      <c r="J10604" s="2">
        <v>1</v>
      </c>
      <c r="K10604" s="2">
        <f t="shared" si="908"/>
        <v>21214000</v>
      </c>
      <c r="L10604" s="2">
        <v>1</v>
      </c>
      <c r="M10604" s="2">
        <f t="shared" si="909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904"/>
        <v>11</v>
      </c>
      <c r="S10604">
        <v>0.18</v>
      </c>
      <c r="T10604">
        <v>2.3E-3</v>
      </c>
      <c r="U10604">
        <f t="shared" si="905"/>
        <v>1.3799999999999999E-3</v>
      </c>
    </row>
    <row r="10605" spans="1:21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903"/>
        <v>5740</v>
      </c>
      <c r="J10605" s="2">
        <v>1</v>
      </c>
      <c r="K10605" s="2">
        <f t="shared" si="908"/>
        <v>21216000</v>
      </c>
      <c r="L10605" s="2">
        <v>1</v>
      </c>
      <c r="M10605" s="2">
        <f t="shared" si="909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904"/>
        <v>11</v>
      </c>
      <c r="S10605">
        <v>0.18</v>
      </c>
      <c r="T10605">
        <v>2.3E-3</v>
      </c>
      <c r="U10605">
        <f t="shared" si="905"/>
        <v>1.3799999999999999E-3</v>
      </c>
    </row>
    <row r="10606" spans="1:21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903"/>
        <v>5740</v>
      </c>
      <c r="J10606" s="2">
        <v>1</v>
      </c>
      <c r="K10606" s="2">
        <f t="shared" si="908"/>
        <v>21218000</v>
      </c>
      <c r="L10606" s="2">
        <v>1</v>
      </c>
      <c r="M10606" s="2">
        <f t="shared" si="909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904"/>
        <v>11</v>
      </c>
      <c r="S10606">
        <v>0.18</v>
      </c>
      <c r="T10606">
        <v>2.3E-3</v>
      </c>
      <c r="U10606">
        <f t="shared" si="905"/>
        <v>1.3799999999999999E-3</v>
      </c>
    </row>
    <row r="10607" spans="1:21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903"/>
        <v>5740</v>
      </c>
      <c r="J10607" s="2">
        <v>1</v>
      </c>
      <c r="K10607" s="2">
        <f t="shared" si="908"/>
        <v>21220000</v>
      </c>
      <c r="L10607" s="2">
        <v>1</v>
      </c>
      <c r="M10607" s="2">
        <f t="shared" si="909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904"/>
        <v>11</v>
      </c>
      <c r="S10607">
        <v>0.18</v>
      </c>
      <c r="T10607">
        <v>2.3E-3</v>
      </c>
      <c r="U10607">
        <f t="shared" si="905"/>
        <v>1.3799999999999999E-3</v>
      </c>
    </row>
    <row r="10608" spans="1:21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903"/>
        <v>5740</v>
      </c>
      <c r="J10608" s="2">
        <v>1</v>
      </c>
      <c r="K10608" s="2">
        <f t="shared" si="908"/>
        <v>21222000</v>
      </c>
      <c r="L10608" s="2">
        <v>1</v>
      </c>
      <c r="M10608" s="2">
        <f t="shared" si="909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904"/>
        <v>11</v>
      </c>
      <c r="S10608">
        <v>0.18</v>
      </c>
      <c r="T10608">
        <v>2.3E-3</v>
      </c>
      <c r="U10608">
        <f t="shared" si="905"/>
        <v>1.3799999999999999E-3</v>
      </c>
    </row>
    <row r="10609" spans="1:21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903"/>
        <v>5740</v>
      </c>
      <c r="J10609" s="2">
        <v>1</v>
      </c>
      <c r="K10609" s="2">
        <f t="shared" si="908"/>
        <v>21224000</v>
      </c>
      <c r="L10609" s="2">
        <v>1</v>
      </c>
      <c r="M10609" s="2">
        <f t="shared" si="909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904"/>
        <v>11</v>
      </c>
      <c r="S10609">
        <v>0.18</v>
      </c>
      <c r="T10609">
        <v>2.3E-3</v>
      </c>
      <c r="U10609">
        <f t="shared" si="905"/>
        <v>1.3799999999999999E-3</v>
      </c>
    </row>
    <row r="10610" spans="1:21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903"/>
        <v>5740</v>
      </c>
      <c r="J10610" s="2">
        <v>1</v>
      </c>
      <c r="K10610" s="2">
        <f t="shared" si="908"/>
        <v>21226000</v>
      </c>
      <c r="L10610" s="2">
        <v>1</v>
      </c>
      <c r="M10610" s="2">
        <f t="shared" si="909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904"/>
        <v>11</v>
      </c>
      <c r="S10610">
        <v>0.18</v>
      </c>
      <c r="T10610">
        <v>2.3E-3</v>
      </c>
      <c r="U10610">
        <f t="shared" si="905"/>
        <v>1.3799999999999999E-3</v>
      </c>
    </row>
    <row r="10611" spans="1:21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903"/>
        <v>5740</v>
      </c>
      <c r="J10611" s="2">
        <v>1</v>
      </c>
      <c r="K10611" s="2">
        <f t="shared" si="908"/>
        <v>21228000</v>
      </c>
      <c r="L10611" s="2">
        <v>1</v>
      </c>
      <c r="M10611" s="2">
        <f t="shared" si="909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904"/>
        <v>11</v>
      </c>
      <c r="S10611">
        <v>0.18</v>
      </c>
      <c r="T10611">
        <v>2.3E-3</v>
      </c>
      <c r="U10611">
        <f t="shared" si="905"/>
        <v>1.3799999999999999E-3</v>
      </c>
    </row>
    <row r="10612" spans="1:21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903"/>
        <v>5740</v>
      </c>
      <c r="J10612" s="2">
        <v>1</v>
      </c>
      <c r="K10612" s="2">
        <f t="shared" si="908"/>
        <v>21230000</v>
      </c>
      <c r="L10612" s="2">
        <v>1</v>
      </c>
      <c r="M10612" s="2">
        <f t="shared" si="909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904"/>
        <v>11</v>
      </c>
      <c r="S10612">
        <v>0.18</v>
      </c>
      <c r="T10612">
        <v>2.3E-3</v>
      </c>
      <c r="U10612">
        <f t="shared" si="905"/>
        <v>1.3799999999999999E-3</v>
      </c>
    </row>
    <row r="10613" spans="1:21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903"/>
        <v>5740</v>
      </c>
      <c r="J10613" s="2">
        <v>1</v>
      </c>
      <c r="K10613" s="2">
        <f t="shared" si="908"/>
        <v>21232000</v>
      </c>
      <c r="L10613" s="2">
        <v>1</v>
      </c>
      <c r="M10613" s="2">
        <f t="shared" si="909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904"/>
        <v>11</v>
      </c>
      <c r="S10613">
        <v>0.18</v>
      </c>
      <c r="T10613">
        <v>2.3E-3</v>
      </c>
      <c r="U10613">
        <f t="shared" si="905"/>
        <v>1.3799999999999999E-3</v>
      </c>
    </row>
    <row r="10614" spans="1:21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903"/>
        <v>5740</v>
      </c>
      <c r="J10614" s="2">
        <v>1</v>
      </c>
      <c r="K10614" s="2">
        <f t="shared" si="908"/>
        <v>21234000</v>
      </c>
      <c r="L10614" s="2">
        <v>1</v>
      </c>
      <c r="M10614" s="2">
        <f t="shared" si="909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904"/>
        <v>11</v>
      </c>
      <c r="S10614">
        <v>0.18</v>
      </c>
      <c r="T10614">
        <v>2.3E-3</v>
      </c>
      <c r="U10614">
        <f t="shared" si="905"/>
        <v>1.3799999999999999E-3</v>
      </c>
    </row>
    <row r="10615" spans="1:21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903"/>
        <v>5740</v>
      </c>
      <c r="J10615" s="2">
        <v>1</v>
      </c>
      <c r="K10615" s="2">
        <f t="shared" si="908"/>
        <v>21236000</v>
      </c>
      <c r="L10615" s="2">
        <v>1</v>
      </c>
      <c r="M10615" s="2">
        <f t="shared" si="909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904"/>
        <v>11</v>
      </c>
      <c r="S10615">
        <v>0.18</v>
      </c>
      <c r="T10615">
        <v>2.3E-3</v>
      </c>
      <c r="U10615">
        <f t="shared" si="905"/>
        <v>1.3799999999999999E-3</v>
      </c>
    </row>
    <row r="10616" spans="1:21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903"/>
        <v>5740</v>
      </c>
      <c r="J10616" s="2">
        <v>1</v>
      </c>
      <c r="K10616" s="2">
        <f t="shared" si="908"/>
        <v>21238000</v>
      </c>
      <c r="L10616" s="2">
        <v>1</v>
      </c>
      <c r="M10616" s="2">
        <f t="shared" si="909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904"/>
        <v>11</v>
      </c>
      <c r="S10616">
        <v>0.18</v>
      </c>
      <c r="T10616">
        <v>2.3E-3</v>
      </c>
      <c r="U10616">
        <f t="shared" si="905"/>
        <v>1.3799999999999999E-3</v>
      </c>
    </row>
    <row r="10617" spans="1:21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903"/>
        <v>5740</v>
      </c>
      <c r="J10617" s="2">
        <v>1</v>
      </c>
      <c r="K10617" s="2">
        <f t="shared" si="908"/>
        <v>21240000</v>
      </c>
      <c r="L10617" s="2">
        <v>1</v>
      </c>
      <c r="M10617" s="2">
        <f t="shared" si="909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904"/>
        <v>11</v>
      </c>
      <c r="S10617">
        <v>0.18</v>
      </c>
      <c r="T10617">
        <v>2.3E-3</v>
      </c>
      <c r="U10617">
        <f t="shared" si="905"/>
        <v>1.3799999999999999E-3</v>
      </c>
    </row>
    <row r="10618" spans="1:21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903"/>
        <v>5740</v>
      </c>
      <c r="J10618" s="2">
        <v>1</v>
      </c>
      <c r="K10618" s="2">
        <f t="shared" si="908"/>
        <v>21242000</v>
      </c>
      <c r="L10618" s="2">
        <v>1</v>
      </c>
      <c r="M10618" s="2">
        <f t="shared" si="909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904"/>
        <v>11</v>
      </c>
      <c r="S10618">
        <v>0.18</v>
      </c>
      <c r="T10618">
        <v>2.3E-3</v>
      </c>
      <c r="U10618">
        <f t="shared" si="905"/>
        <v>1.3799999999999999E-3</v>
      </c>
    </row>
    <row r="10619" spans="1:21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903"/>
        <v>5740</v>
      </c>
      <c r="J10619" s="2">
        <v>1</v>
      </c>
      <c r="K10619" s="2">
        <f t="shared" si="908"/>
        <v>21244000</v>
      </c>
      <c r="L10619" s="2">
        <v>1</v>
      </c>
      <c r="M10619" s="2">
        <f t="shared" si="909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904"/>
        <v>11</v>
      </c>
      <c r="S10619">
        <v>0.18</v>
      </c>
      <c r="T10619">
        <v>2.3E-3</v>
      </c>
      <c r="U10619">
        <f t="shared" si="905"/>
        <v>1.3799999999999999E-3</v>
      </c>
    </row>
    <row r="10620" spans="1:21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910">ROUNDDOWN(A10619/50*20+1500,-1)</f>
        <v>5740</v>
      </c>
      <c r="J10620" s="2">
        <v>1</v>
      </c>
      <c r="K10620" s="2">
        <f t="shared" si="908"/>
        <v>21246000</v>
      </c>
      <c r="L10620" s="2">
        <v>1</v>
      </c>
      <c r="M10620" s="2">
        <f t="shared" si="909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904"/>
        <v>11</v>
      </c>
      <c r="S10620">
        <v>0.18</v>
      </c>
      <c r="T10620">
        <v>2.3E-3</v>
      </c>
      <c r="U10620">
        <f t="shared" si="905"/>
        <v>1.3799999999999999E-3</v>
      </c>
    </row>
    <row r="10621" spans="1:21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910"/>
        <v>5740</v>
      </c>
      <c r="J10621" s="2">
        <v>1</v>
      </c>
      <c r="K10621" s="2">
        <f t="shared" si="908"/>
        <v>21248000</v>
      </c>
      <c r="L10621" s="2">
        <v>1</v>
      </c>
      <c r="M10621" s="2">
        <f t="shared" si="909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904"/>
        <v>11</v>
      </c>
      <c r="S10621">
        <v>0.18</v>
      </c>
      <c r="T10621">
        <v>2.3E-3</v>
      </c>
      <c r="U10621">
        <f t="shared" si="905"/>
        <v>1.3799999999999999E-3</v>
      </c>
    </row>
    <row r="10622" spans="1:21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910"/>
        <v>5740</v>
      </c>
      <c r="J10622" s="2">
        <v>1</v>
      </c>
      <c r="K10622" s="2">
        <f t="shared" si="908"/>
        <v>21250000</v>
      </c>
      <c r="L10622" s="2">
        <v>1</v>
      </c>
      <c r="M10622" s="2">
        <f t="shared" si="909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904"/>
        <v>11</v>
      </c>
      <c r="S10622">
        <v>0.18</v>
      </c>
      <c r="T10622">
        <v>2.3E-3</v>
      </c>
      <c r="U10622">
        <f t="shared" si="905"/>
        <v>1.3799999999999999E-3</v>
      </c>
    </row>
    <row r="10623" spans="1:21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910"/>
        <v>5740</v>
      </c>
      <c r="J10623" s="2">
        <v>1</v>
      </c>
      <c r="K10623" s="2">
        <f t="shared" si="908"/>
        <v>21252000</v>
      </c>
      <c r="L10623" s="2">
        <v>1</v>
      </c>
      <c r="M10623" s="2">
        <f t="shared" si="909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904"/>
        <v>11</v>
      </c>
      <c r="S10623">
        <v>0.18</v>
      </c>
      <c r="T10623">
        <v>2.3E-3</v>
      </c>
      <c r="U10623">
        <f t="shared" si="905"/>
        <v>1.3799999999999999E-3</v>
      </c>
    </row>
    <row r="10624" spans="1:21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910"/>
        <v>5740</v>
      </c>
      <c r="J10624" s="2">
        <v>1</v>
      </c>
      <c r="K10624" s="2">
        <f t="shared" si="908"/>
        <v>21254000</v>
      </c>
      <c r="L10624" s="2">
        <v>1</v>
      </c>
      <c r="M10624" s="2">
        <f t="shared" si="909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904"/>
        <v>11</v>
      </c>
      <c r="S10624">
        <v>0.18</v>
      </c>
      <c r="T10624">
        <v>2.3E-3</v>
      </c>
      <c r="U10624">
        <f t="shared" si="905"/>
        <v>1.3799999999999999E-3</v>
      </c>
    </row>
    <row r="10625" spans="1:21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910"/>
        <v>5740</v>
      </c>
      <c r="J10625" s="2">
        <v>1</v>
      </c>
      <c r="K10625" s="2">
        <f t="shared" si="908"/>
        <v>21256000</v>
      </c>
      <c r="L10625" s="2">
        <v>1</v>
      </c>
      <c r="M10625" s="2">
        <f t="shared" si="909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904"/>
        <v>11</v>
      </c>
      <c r="S10625">
        <v>0.18</v>
      </c>
      <c r="T10625">
        <v>2.3E-3</v>
      </c>
      <c r="U10625">
        <f t="shared" si="905"/>
        <v>1.3799999999999999E-3</v>
      </c>
    </row>
    <row r="10626" spans="1:21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910"/>
        <v>5740</v>
      </c>
      <c r="J10626" s="2">
        <v>1</v>
      </c>
      <c r="K10626" s="2">
        <f t="shared" si="908"/>
        <v>21258000</v>
      </c>
      <c r="L10626" s="2">
        <v>1</v>
      </c>
      <c r="M10626" s="2">
        <f t="shared" si="909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904"/>
        <v>11</v>
      </c>
      <c r="S10626">
        <v>0.18</v>
      </c>
      <c r="T10626">
        <v>2.3E-3</v>
      </c>
      <c r="U10626">
        <f t="shared" si="905"/>
        <v>1.3799999999999999E-3</v>
      </c>
    </row>
    <row r="10627" spans="1:21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910"/>
        <v>5740</v>
      </c>
      <c r="J10627" s="2">
        <v>1</v>
      </c>
      <c r="K10627" s="2">
        <f t="shared" si="908"/>
        <v>21260000</v>
      </c>
      <c r="L10627" s="2">
        <v>1</v>
      </c>
      <c r="M10627" s="2">
        <f t="shared" si="909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911">QUOTIENT(A10627,1000)+1</f>
        <v>11</v>
      </c>
      <c r="S10627">
        <v>0.18</v>
      </c>
      <c r="T10627">
        <v>2.3E-3</v>
      </c>
      <c r="U10627">
        <f t="shared" si="905"/>
        <v>1.3799999999999999E-3</v>
      </c>
    </row>
    <row r="10628" spans="1:21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910"/>
        <v>5750</v>
      </c>
      <c r="J10628" s="2">
        <v>1</v>
      </c>
      <c r="K10628" s="2">
        <f t="shared" si="908"/>
        <v>21262000</v>
      </c>
      <c r="L10628" s="2">
        <v>1</v>
      </c>
      <c r="M10628" s="2">
        <f t="shared" si="909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911"/>
        <v>11</v>
      </c>
      <c r="S10628">
        <v>0.18</v>
      </c>
      <c r="T10628">
        <v>2.3E-3</v>
      </c>
      <c r="U10628">
        <f t="shared" ref="U10628:U10691" si="912">T10628*0.6</f>
        <v>1.3799999999999999E-3</v>
      </c>
    </row>
    <row r="10629" spans="1:21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910"/>
        <v>5750</v>
      </c>
      <c r="J10629" s="2">
        <v>1</v>
      </c>
      <c r="K10629" s="2">
        <f t="shared" si="908"/>
        <v>21264000</v>
      </c>
      <c r="L10629" s="2">
        <v>1</v>
      </c>
      <c r="M10629" s="2">
        <f t="shared" si="909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911"/>
        <v>11</v>
      </c>
      <c r="S10629">
        <v>0.18</v>
      </c>
      <c r="T10629">
        <v>2.3E-3</v>
      </c>
      <c r="U10629">
        <f t="shared" si="912"/>
        <v>1.3799999999999999E-3</v>
      </c>
    </row>
    <row r="10630" spans="1:21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910"/>
        <v>5750</v>
      </c>
      <c r="J10630" s="2">
        <v>1</v>
      </c>
      <c r="K10630" s="2">
        <f t="shared" si="908"/>
        <v>21266000</v>
      </c>
      <c r="L10630" s="2">
        <v>1</v>
      </c>
      <c r="M10630" s="2">
        <f t="shared" si="909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911"/>
        <v>11</v>
      </c>
      <c r="S10630">
        <v>0.18</v>
      </c>
      <c r="T10630">
        <v>2.3E-3</v>
      </c>
      <c r="U10630">
        <f t="shared" si="912"/>
        <v>1.3799999999999999E-3</v>
      </c>
    </row>
    <row r="10631" spans="1:21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910"/>
        <v>5750</v>
      </c>
      <c r="J10631" s="2">
        <v>1</v>
      </c>
      <c r="K10631" s="2">
        <f t="shared" si="908"/>
        <v>21268000</v>
      </c>
      <c r="L10631" s="2">
        <v>1</v>
      </c>
      <c r="M10631" s="2">
        <f t="shared" si="909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911"/>
        <v>11</v>
      </c>
      <c r="S10631">
        <v>0.18</v>
      </c>
      <c r="T10631">
        <v>2.3E-3</v>
      </c>
      <c r="U10631">
        <f t="shared" si="912"/>
        <v>1.3799999999999999E-3</v>
      </c>
    </row>
    <row r="10632" spans="1:21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910"/>
        <v>5750</v>
      </c>
      <c r="J10632" s="2">
        <v>1</v>
      </c>
      <c r="K10632" s="2">
        <f t="shared" si="908"/>
        <v>21270000</v>
      </c>
      <c r="L10632" s="2">
        <v>1</v>
      </c>
      <c r="M10632" s="2">
        <f t="shared" si="909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911"/>
        <v>11</v>
      </c>
      <c r="S10632">
        <v>0.18</v>
      </c>
      <c r="T10632">
        <v>2.3E-3</v>
      </c>
      <c r="U10632">
        <f t="shared" si="912"/>
        <v>1.3799999999999999E-3</v>
      </c>
    </row>
    <row r="10633" spans="1:21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910"/>
        <v>5750</v>
      </c>
      <c r="J10633" s="2">
        <v>1</v>
      </c>
      <c r="K10633" s="2">
        <f t="shared" si="908"/>
        <v>21272000</v>
      </c>
      <c r="L10633" s="2">
        <v>1</v>
      </c>
      <c r="M10633" s="2">
        <f t="shared" si="909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911"/>
        <v>11</v>
      </c>
      <c r="S10633">
        <v>0.18</v>
      </c>
      <c r="T10633">
        <v>2.3E-3</v>
      </c>
      <c r="U10633">
        <f t="shared" si="912"/>
        <v>1.3799999999999999E-3</v>
      </c>
    </row>
    <row r="10634" spans="1:21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910"/>
        <v>5750</v>
      </c>
      <c r="J10634" s="2">
        <v>1</v>
      </c>
      <c r="K10634" s="2">
        <f t="shared" si="908"/>
        <v>21274000</v>
      </c>
      <c r="L10634" s="2">
        <v>1</v>
      </c>
      <c r="M10634" s="2">
        <f t="shared" si="909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911"/>
        <v>11</v>
      </c>
      <c r="S10634">
        <v>0.18</v>
      </c>
      <c r="T10634">
        <v>2.3E-3</v>
      </c>
      <c r="U10634">
        <f t="shared" si="912"/>
        <v>1.3799999999999999E-3</v>
      </c>
    </row>
    <row r="10635" spans="1:21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910"/>
        <v>5750</v>
      </c>
      <c r="J10635" s="2">
        <v>1</v>
      </c>
      <c r="K10635" s="2">
        <f t="shared" si="908"/>
        <v>21276000</v>
      </c>
      <c r="L10635" s="2">
        <v>1</v>
      </c>
      <c r="M10635" s="2">
        <f t="shared" si="909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911"/>
        <v>11</v>
      </c>
      <c r="S10635">
        <v>0.18</v>
      </c>
      <c r="T10635">
        <v>2.3E-3</v>
      </c>
      <c r="U10635">
        <f t="shared" si="912"/>
        <v>1.3799999999999999E-3</v>
      </c>
    </row>
    <row r="10636" spans="1:21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910"/>
        <v>5750</v>
      </c>
      <c r="J10636" s="2">
        <v>1</v>
      </c>
      <c r="K10636" s="2">
        <f t="shared" si="908"/>
        <v>21278000</v>
      </c>
      <c r="L10636" s="2">
        <v>1</v>
      </c>
      <c r="M10636" s="2">
        <f t="shared" si="909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911"/>
        <v>11</v>
      </c>
      <c r="S10636">
        <v>0.18</v>
      </c>
      <c r="T10636">
        <v>2.3E-3</v>
      </c>
      <c r="U10636">
        <f t="shared" si="912"/>
        <v>1.3799999999999999E-3</v>
      </c>
    </row>
    <row r="10637" spans="1:21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910"/>
        <v>5750</v>
      </c>
      <c r="J10637" s="2">
        <v>1</v>
      </c>
      <c r="K10637" s="2">
        <f t="shared" si="908"/>
        <v>21280000</v>
      </c>
      <c r="L10637" s="2">
        <v>1</v>
      </c>
      <c r="M10637" s="2">
        <f t="shared" si="909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911"/>
        <v>11</v>
      </c>
      <c r="S10637">
        <v>0.18</v>
      </c>
      <c r="T10637">
        <v>2.3E-3</v>
      </c>
      <c r="U10637">
        <f t="shared" si="912"/>
        <v>1.3799999999999999E-3</v>
      </c>
    </row>
    <row r="10638" spans="1:21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910"/>
        <v>5750</v>
      </c>
      <c r="J10638" s="2">
        <v>1</v>
      </c>
      <c r="K10638" s="2">
        <f t="shared" si="908"/>
        <v>21282000</v>
      </c>
      <c r="L10638" s="2">
        <v>1</v>
      </c>
      <c r="M10638" s="2">
        <f t="shared" si="909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911"/>
        <v>11</v>
      </c>
      <c r="S10638">
        <v>0.18</v>
      </c>
      <c r="T10638">
        <v>2.3E-3</v>
      </c>
      <c r="U10638">
        <f t="shared" si="912"/>
        <v>1.3799999999999999E-3</v>
      </c>
    </row>
    <row r="10639" spans="1:21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910"/>
        <v>5750</v>
      </c>
      <c r="J10639" s="2">
        <v>1</v>
      </c>
      <c r="K10639" s="2">
        <f t="shared" si="908"/>
        <v>21284000</v>
      </c>
      <c r="L10639" s="2">
        <v>1</v>
      </c>
      <c r="M10639" s="2">
        <f t="shared" si="909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911"/>
        <v>11</v>
      </c>
      <c r="S10639">
        <v>0.18</v>
      </c>
      <c r="T10639">
        <v>2.3E-3</v>
      </c>
      <c r="U10639">
        <f t="shared" si="912"/>
        <v>1.3799999999999999E-3</v>
      </c>
    </row>
    <row r="10640" spans="1:21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910"/>
        <v>5750</v>
      </c>
      <c r="J10640" s="2">
        <v>1</v>
      </c>
      <c r="K10640" s="2">
        <f t="shared" si="908"/>
        <v>21286000</v>
      </c>
      <c r="L10640" s="2">
        <v>1</v>
      </c>
      <c r="M10640" s="2">
        <f t="shared" si="909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911"/>
        <v>11</v>
      </c>
      <c r="S10640">
        <v>0.18</v>
      </c>
      <c r="T10640">
        <v>2.3E-3</v>
      </c>
      <c r="U10640">
        <f t="shared" si="912"/>
        <v>1.3799999999999999E-3</v>
      </c>
    </row>
    <row r="10641" spans="1:21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910"/>
        <v>5750</v>
      </c>
      <c r="J10641" s="2">
        <v>1</v>
      </c>
      <c r="K10641" s="2">
        <f t="shared" si="908"/>
        <v>21288000</v>
      </c>
      <c r="L10641" s="2">
        <v>1</v>
      </c>
      <c r="M10641" s="2">
        <f t="shared" si="909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911"/>
        <v>11</v>
      </c>
      <c r="S10641">
        <v>0.18</v>
      </c>
      <c r="T10641">
        <v>2.3E-3</v>
      </c>
      <c r="U10641">
        <f t="shared" si="912"/>
        <v>1.3799999999999999E-3</v>
      </c>
    </row>
    <row r="10642" spans="1:21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910"/>
        <v>5750</v>
      </c>
      <c r="J10642" s="2">
        <v>1</v>
      </c>
      <c r="K10642" s="2">
        <f t="shared" si="908"/>
        <v>21290000</v>
      </c>
      <c r="L10642" s="2">
        <v>1</v>
      </c>
      <c r="M10642" s="2">
        <f t="shared" si="909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911"/>
        <v>11</v>
      </c>
      <c r="S10642">
        <v>0.18</v>
      </c>
      <c r="T10642">
        <v>2.3E-3</v>
      </c>
      <c r="U10642">
        <f t="shared" si="912"/>
        <v>1.3799999999999999E-3</v>
      </c>
    </row>
    <row r="10643" spans="1:21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910"/>
        <v>5750</v>
      </c>
      <c r="J10643" s="2">
        <v>1</v>
      </c>
      <c r="K10643" s="2">
        <f t="shared" si="908"/>
        <v>21292000</v>
      </c>
      <c r="L10643" s="2">
        <v>1</v>
      </c>
      <c r="M10643" s="2">
        <f t="shared" si="909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911"/>
        <v>11</v>
      </c>
      <c r="S10643">
        <v>0.18</v>
      </c>
      <c r="T10643">
        <v>2.3E-3</v>
      </c>
      <c r="U10643">
        <f t="shared" si="912"/>
        <v>1.3799999999999999E-3</v>
      </c>
    </row>
    <row r="10644" spans="1:21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910"/>
        <v>5750</v>
      </c>
      <c r="J10644" s="2">
        <v>1</v>
      </c>
      <c r="K10644" s="2">
        <f t="shared" si="908"/>
        <v>21294000</v>
      </c>
      <c r="L10644" s="2">
        <v>1</v>
      </c>
      <c r="M10644" s="2">
        <f t="shared" si="909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911"/>
        <v>11</v>
      </c>
      <c r="S10644">
        <v>0.18</v>
      </c>
      <c r="T10644">
        <v>2.3E-3</v>
      </c>
      <c r="U10644">
        <f t="shared" si="912"/>
        <v>1.3799999999999999E-3</v>
      </c>
    </row>
    <row r="10645" spans="1:21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910"/>
        <v>5750</v>
      </c>
      <c r="J10645" s="2">
        <v>1</v>
      </c>
      <c r="K10645" s="2">
        <f t="shared" si="908"/>
        <v>21296000</v>
      </c>
      <c r="L10645" s="2">
        <v>1</v>
      </c>
      <c r="M10645" s="2">
        <f t="shared" si="909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911"/>
        <v>11</v>
      </c>
      <c r="S10645">
        <v>0.18</v>
      </c>
      <c r="T10645">
        <v>2.3E-3</v>
      </c>
      <c r="U10645">
        <f t="shared" si="912"/>
        <v>1.3799999999999999E-3</v>
      </c>
    </row>
    <row r="10646" spans="1:21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910"/>
        <v>5750</v>
      </c>
      <c r="J10646" s="2">
        <v>1</v>
      </c>
      <c r="K10646" s="2">
        <f t="shared" si="908"/>
        <v>21298000</v>
      </c>
      <c r="L10646" s="2">
        <v>1</v>
      </c>
      <c r="M10646" s="2">
        <f t="shared" si="909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911"/>
        <v>11</v>
      </c>
      <c r="S10646">
        <v>0.18</v>
      </c>
      <c r="T10646">
        <v>2.3E-3</v>
      </c>
      <c r="U10646">
        <f t="shared" si="912"/>
        <v>1.3799999999999999E-3</v>
      </c>
    </row>
    <row r="10647" spans="1:21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910"/>
        <v>5750</v>
      </c>
      <c r="J10647" s="2">
        <v>1</v>
      </c>
      <c r="K10647" s="2">
        <f t="shared" si="908"/>
        <v>21300000</v>
      </c>
      <c r="L10647" s="2">
        <v>1</v>
      </c>
      <c r="M10647" s="2">
        <f t="shared" si="909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911"/>
        <v>11</v>
      </c>
      <c r="S10647">
        <v>0.18</v>
      </c>
      <c r="T10647">
        <v>2.3E-3</v>
      </c>
      <c r="U10647">
        <f t="shared" si="912"/>
        <v>1.3799999999999999E-3</v>
      </c>
    </row>
    <row r="10648" spans="1:21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910"/>
        <v>5750</v>
      </c>
      <c r="J10648" s="2">
        <v>1</v>
      </c>
      <c r="K10648" s="2">
        <f t="shared" si="908"/>
        <v>21302000</v>
      </c>
      <c r="L10648" s="2">
        <v>1</v>
      </c>
      <c r="M10648" s="2">
        <f t="shared" si="909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911"/>
        <v>11</v>
      </c>
      <c r="S10648">
        <v>0.18</v>
      </c>
      <c r="T10648">
        <v>2.3E-3</v>
      </c>
      <c r="U10648">
        <f t="shared" si="912"/>
        <v>1.3799999999999999E-3</v>
      </c>
    </row>
    <row r="10649" spans="1:21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910"/>
        <v>5750</v>
      </c>
      <c r="J10649" s="2">
        <v>1</v>
      </c>
      <c r="K10649" s="2">
        <f t="shared" si="908"/>
        <v>21304000</v>
      </c>
      <c r="L10649" s="2">
        <v>1</v>
      </c>
      <c r="M10649" s="2">
        <f t="shared" si="909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911"/>
        <v>11</v>
      </c>
      <c r="S10649">
        <v>0.18</v>
      </c>
      <c r="T10649">
        <v>2.3E-3</v>
      </c>
      <c r="U10649">
        <f t="shared" si="912"/>
        <v>1.3799999999999999E-3</v>
      </c>
    </row>
    <row r="10650" spans="1:21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910"/>
        <v>5750</v>
      </c>
      <c r="J10650" s="2">
        <v>1</v>
      </c>
      <c r="K10650" s="2">
        <f t="shared" si="908"/>
        <v>21306000</v>
      </c>
      <c r="L10650" s="2">
        <v>1</v>
      </c>
      <c r="M10650" s="2">
        <f t="shared" si="909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911"/>
        <v>11</v>
      </c>
      <c r="S10650">
        <v>0.18</v>
      </c>
      <c r="T10650">
        <v>2.3E-3</v>
      </c>
      <c r="U10650">
        <f t="shared" si="912"/>
        <v>1.3799999999999999E-3</v>
      </c>
    </row>
    <row r="10651" spans="1:21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910"/>
        <v>5750</v>
      </c>
      <c r="J10651" s="2">
        <v>1</v>
      </c>
      <c r="K10651" s="2">
        <f t="shared" si="908"/>
        <v>21308000</v>
      </c>
      <c r="L10651" s="2">
        <v>1</v>
      </c>
      <c r="M10651" s="2">
        <f t="shared" si="909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911"/>
        <v>11</v>
      </c>
      <c r="S10651">
        <v>0.18</v>
      </c>
      <c r="T10651">
        <v>2.3E-3</v>
      </c>
      <c r="U10651">
        <f t="shared" si="912"/>
        <v>1.3799999999999999E-3</v>
      </c>
    </row>
    <row r="10652" spans="1:21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910"/>
        <v>5750</v>
      </c>
      <c r="J10652" s="2">
        <v>1</v>
      </c>
      <c r="K10652" s="2">
        <f t="shared" si="908"/>
        <v>21310000</v>
      </c>
      <c r="L10652" s="2">
        <v>1</v>
      </c>
      <c r="M10652" s="2">
        <f t="shared" si="909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911"/>
        <v>11</v>
      </c>
      <c r="S10652">
        <v>0.18</v>
      </c>
      <c r="T10652">
        <v>2.3E-3</v>
      </c>
      <c r="U10652">
        <f t="shared" si="912"/>
        <v>1.3799999999999999E-3</v>
      </c>
    </row>
    <row r="10653" spans="1:21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910"/>
        <v>5760</v>
      </c>
      <c r="I10653" s="1"/>
      <c r="J10653" s="1">
        <v>1</v>
      </c>
      <c r="K10653" s="1">
        <f t="shared" si="908"/>
        <v>21312000</v>
      </c>
      <c r="L10653" s="1">
        <v>1</v>
      </c>
      <c r="M10653" s="1">
        <f t="shared" si="909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911"/>
        <v>11</v>
      </c>
      <c r="S10653">
        <v>0.18</v>
      </c>
      <c r="T10653">
        <v>2.3E-3</v>
      </c>
      <c r="U10653">
        <f t="shared" si="912"/>
        <v>1.3799999999999999E-3</v>
      </c>
    </row>
    <row r="10654" spans="1:21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910"/>
        <v>5760</v>
      </c>
      <c r="I10654" s="1"/>
      <c r="J10654" s="1">
        <v>1</v>
      </c>
      <c r="K10654" s="1">
        <f t="shared" si="908"/>
        <v>21314000</v>
      </c>
      <c r="L10654" s="1">
        <v>1</v>
      </c>
      <c r="M10654" s="1">
        <f t="shared" si="909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911"/>
        <v>11</v>
      </c>
      <c r="S10654">
        <v>0.18</v>
      </c>
      <c r="T10654">
        <v>2.3E-3</v>
      </c>
      <c r="U10654">
        <f t="shared" si="912"/>
        <v>1.3799999999999999E-3</v>
      </c>
    </row>
    <row r="10655" spans="1:21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910"/>
        <v>5760</v>
      </c>
      <c r="I10655" s="1"/>
      <c r="J10655" s="1">
        <v>1</v>
      </c>
      <c r="K10655" s="1">
        <f t="shared" si="908"/>
        <v>21316000</v>
      </c>
      <c r="L10655" s="1">
        <v>1</v>
      </c>
      <c r="M10655" s="1">
        <f t="shared" si="909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911"/>
        <v>11</v>
      </c>
      <c r="S10655">
        <v>0.18</v>
      </c>
      <c r="T10655">
        <v>2.3E-3</v>
      </c>
      <c r="U10655">
        <f t="shared" si="912"/>
        <v>1.3799999999999999E-3</v>
      </c>
    </row>
    <row r="10656" spans="1:21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910"/>
        <v>5760</v>
      </c>
      <c r="I10656" s="1"/>
      <c r="J10656" s="1">
        <v>1</v>
      </c>
      <c r="K10656" s="1">
        <f t="shared" si="908"/>
        <v>21318000</v>
      </c>
      <c r="L10656" s="1">
        <v>1</v>
      </c>
      <c r="M10656" s="1">
        <f t="shared" si="909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911"/>
        <v>11</v>
      </c>
      <c r="S10656">
        <v>0.18</v>
      </c>
      <c r="T10656">
        <v>2.3E-3</v>
      </c>
      <c r="U10656">
        <f t="shared" si="912"/>
        <v>1.3799999999999999E-3</v>
      </c>
    </row>
    <row r="10657" spans="1:21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910"/>
        <v>5760</v>
      </c>
      <c r="I10657" s="1"/>
      <c r="J10657" s="1">
        <v>1</v>
      </c>
      <c r="K10657" s="1">
        <f t="shared" si="908"/>
        <v>21320000</v>
      </c>
      <c r="L10657" s="1">
        <v>1</v>
      </c>
      <c r="M10657" s="1">
        <f t="shared" si="909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911"/>
        <v>11</v>
      </c>
      <c r="S10657">
        <v>0.18</v>
      </c>
      <c r="T10657">
        <v>2.3E-3</v>
      </c>
      <c r="U10657">
        <f t="shared" si="912"/>
        <v>1.3799999999999999E-3</v>
      </c>
    </row>
    <row r="10658" spans="1:21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910"/>
        <v>5760</v>
      </c>
      <c r="I10658" s="1"/>
      <c r="J10658" s="1">
        <v>1</v>
      </c>
      <c r="K10658" s="1">
        <f t="shared" si="908"/>
        <v>21322000</v>
      </c>
      <c r="L10658" s="1">
        <v>1</v>
      </c>
      <c r="M10658" s="1">
        <f t="shared" si="909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911"/>
        <v>11</v>
      </c>
      <c r="S10658">
        <v>0.18</v>
      </c>
      <c r="T10658">
        <v>2.3E-3</v>
      </c>
      <c r="U10658">
        <f t="shared" si="912"/>
        <v>1.3799999999999999E-3</v>
      </c>
    </row>
    <row r="10659" spans="1:21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910"/>
        <v>5760</v>
      </c>
      <c r="I10659" s="1"/>
      <c r="J10659" s="1">
        <v>1</v>
      </c>
      <c r="K10659" s="1">
        <f t="shared" si="908"/>
        <v>21324000</v>
      </c>
      <c r="L10659" s="1">
        <v>1</v>
      </c>
      <c r="M10659" s="1">
        <f t="shared" si="909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911"/>
        <v>11</v>
      </c>
      <c r="S10659">
        <v>0.18</v>
      </c>
      <c r="T10659">
        <v>2.3E-3</v>
      </c>
      <c r="U10659">
        <f t="shared" si="912"/>
        <v>1.3799999999999999E-3</v>
      </c>
    </row>
    <row r="10660" spans="1:21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910"/>
        <v>5760</v>
      </c>
      <c r="I10660" s="1"/>
      <c r="J10660" s="1">
        <v>1</v>
      </c>
      <c r="K10660" s="1">
        <f t="shared" si="908"/>
        <v>21326000</v>
      </c>
      <c r="L10660" s="1">
        <v>1</v>
      </c>
      <c r="M10660" s="1">
        <f t="shared" si="909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911"/>
        <v>11</v>
      </c>
      <c r="S10660">
        <v>0.18</v>
      </c>
      <c r="T10660">
        <v>2.3E-3</v>
      </c>
      <c r="U10660">
        <f t="shared" si="912"/>
        <v>1.3799999999999999E-3</v>
      </c>
    </row>
    <row r="10661" spans="1:21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910"/>
        <v>5760</v>
      </c>
      <c r="I10661" s="1"/>
      <c r="J10661" s="1">
        <v>1</v>
      </c>
      <c r="K10661" s="1">
        <f t="shared" si="908"/>
        <v>21328000</v>
      </c>
      <c r="L10661" s="1">
        <v>1</v>
      </c>
      <c r="M10661" s="1">
        <f t="shared" si="909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911"/>
        <v>11</v>
      </c>
      <c r="S10661">
        <v>0.18</v>
      </c>
      <c r="T10661">
        <v>2.3E-3</v>
      </c>
      <c r="U10661">
        <f t="shared" si="912"/>
        <v>1.3799999999999999E-3</v>
      </c>
    </row>
    <row r="10662" spans="1:21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910"/>
        <v>5760</v>
      </c>
      <c r="I10662" s="1"/>
      <c r="J10662" s="1">
        <v>1</v>
      </c>
      <c r="K10662" s="1">
        <f t="shared" si="908"/>
        <v>21330000</v>
      </c>
      <c r="L10662" s="1">
        <v>1</v>
      </c>
      <c r="M10662" s="1">
        <f t="shared" si="909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911"/>
        <v>11</v>
      </c>
      <c r="S10662">
        <v>0.18</v>
      </c>
      <c r="T10662">
        <v>2.3E-3</v>
      </c>
      <c r="U10662">
        <f t="shared" si="912"/>
        <v>1.3799999999999999E-3</v>
      </c>
    </row>
    <row r="10663" spans="1:21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910"/>
        <v>5760</v>
      </c>
      <c r="I10663" s="1"/>
      <c r="J10663" s="1">
        <v>1</v>
      </c>
      <c r="K10663" s="1">
        <f t="shared" si="908"/>
        <v>21332000</v>
      </c>
      <c r="L10663" s="1">
        <v>1</v>
      </c>
      <c r="M10663" s="1">
        <f t="shared" si="909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911"/>
        <v>11</v>
      </c>
      <c r="S10663">
        <v>0.18</v>
      </c>
      <c r="T10663">
        <v>2.3E-3</v>
      </c>
      <c r="U10663">
        <f t="shared" si="912"/>
        <v>1.3799999999999999E-3</v>
      </c>
    </row>
    <row r="10664" spans="1:21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910"/>
        <v>5760</v>
      </c>
      <c r="I10664" s="1"/>
      <c r="J10664" s="1">
        <v>1</v>
      </c>
      <c r="K10664" s="1">
        <f t="shared" si="908"/>
        <v>21334000</v>
      </c>
      <c r="L10664" s="1">
        <v>1</v>
      </c>
      <c r="M10664" s="1">
        <f t="shared" si="909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911"/>
        <v>11</v>
      </c>
      <c r="S10664">
        <v>0.18</v>
      </c>
      <c r="T10664">
        <v>2.3E-3</v>
      </c>
      <c r="U10664">
        <f t="shared" si="912"/>
        <v>1.3799999999999999E-3</v>
      </c>
    </row>
    <row r="10665" spans="1:21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910"/>
        <v>5760</v>
      </c>
      <c r="I10665" s="1"/>
      <c r="J10665" s="1">
        <v>1</v>
      </c>
      <c r="K10665" s="1">
        <f t="shared" si="908"/>
        <v>21336000</v>
      </c>
      <c r="L10665" s="1">
        <v>1</v>
      </c>
      <c r="M10665" s="1">
        <f t="shared" si="909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911"/>
        <v>11</v>
      </c>
      <c r="S10665">
        <v>0.18</v>
      </c>
      <c r="T10665">
        <v>2.3E-3</v>
      </c>
      <c r="U10665">
        <f t="shared" si="912"/>
        <v>1.3799999999999999E-3</v>
      </c>
    </row>
    <row r="10666" spans="1:21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910"/>
        <v>5760</v>
      </c>
      <c r="I10666" s="1"/>
      <c r="J10666" s="1">
        <v>1</v>
      </c>
      <c r="K10666" s="1">
        <f t="shared" si="908"/>
        <v>21338000</v>
      </c>
      <c r="L10666" s="1">
        <v>1</v>
      </c>
      <c r="M10666" s="1">
        <f t="shared" si="909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911"/>
        <v>11</v>
      </c>
      <c r="S10666">
        <v>0.18</v>
      </c>
      <c r="T10666">
        <v>2.3E-3</v>
      </c>
      <c r="U10666">
        <f t="shared" si="912"/>
        <v>1.3799999999999999E-3</v>
      </c>
    </row>
    <row r="10667" spans="1:21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910"/>
        <v>5760</v>
      </c>
      <c r="I10667" s="1"/>
      <c r="J10667" s="1">
        <v>1</v>
      </c>
      <c r="K10667" s="1">
        <f t="shared" ref="K10667:K10730" si="913">10000+A10667*2000</f>
        <v>21340000</v>
      </c>
      <c r="L10667" s="1">
        <v>1</v>
      </c>
      <c r="M10667" s="1">
        <f t="shared" ref="M10667:M10730" si="914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911"/>
        <v>11</v>
      </c>
      <c r="S10667">
        <v>0.18</v>
      </c>
      <c r="T10667">
        <v>2.3E-3</v>
      </c>
      <c r="U10667">
        <f t="shared" si="912"/>
        <v>1.3799999999999999E-3</v>
      </c>
    </row>
    <row r="10668" spans="1:21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910"/>
        <v>5760</v>
      </c>
      <c r="I10668" s="1"/>
      <c r="J10668" s="1">
        <v>1</v>
      </c>
      <c r="K10668" s="1">
        <f t="shared" si="913"/>
        <v>21342000</v>
      </c>
      <c r="L10668" s="1">
        <v>1</v>
      </c>
      <c r="M10668" s="1">
        <f t="shared" si="914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911"/>
        <v>11</v>
      </c>
      <c r="S10668">
        <v>0.18</v>
      </c>
      <c r="T10668">
        <v>2.3E-3</v>
      </c>
      <c r="U10668">
        <f t="shared" si="912"/>
        <v>1.3799999999999999E-3</v>
      </c>
    </row>
    <row r="10669" spans="1:21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910"/>
        <v>5760</v>
      </c>
      <c r="I10669" s="1"/>
      <c r="J10669" s="1">
        <v>1</v>
      </c>
      <c r="K10669" s="1">
        <f t="shared" si="913"/>
        <v>21344000</v>
      </c>
      <c r="L10669" s="1">
        <v>1</v>
      </c>
      <c r="M10669" s="1">
        <f t="shared" si="914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911"/>
        <v>11</v>
      </c>
      <c r="S10669">
        <v>0.18</v>
      </c>
      <c r="T10669">
        <v>2.3E-3</v>
      </c>
      <c r="U10669">
        <f t="shared" si="912"/>
        <v>1.3799999999999999E-3</v>
      </c>
    </row>
    <row r="10670" spans="1:21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910"/>
        <v>5760</v>
      </c>
      <c r="I10670" s="1"/>
      <c r="J10670" s="1">
        <v>1</v>
      </c>
      <c r="K10670" s="1">
        <f t="shared" si="913"/>
        <v>21346000</v>
      </c>
      <c r="L10670" s="1">
        <v>1</v>
      </c>
      <c r="M10670" s="1">
        <f t="shared" si="914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911"/>
        <v>11</v>
      </c>
      <c r="S10670">
        <v>0.18</v>
      </c>
      <c r="T10670">
        <v>2.3E-3</v>
      </c>
      <c r="U10670">
        <f t="shared" si="912"/>
        <v>1.3799999999999999E-3</v>
      </c>
    </row>
    <row r="10671" spans="1:21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910"/>
        <v>5760</v>
      </c>
      <c r="I10671" s="1"/>
      <c r="J10671" s="1">
        <v>1</v>
      </c>
      <c r="K10671" s="1">
        <f t="shared" si="913"/>
        <v>21348000</v>
      </c>
      <c r="L10671" s="1">
        <v>1</v>
      </c>
      <c r="M10671" s="1">
        <f t="shared" si="914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911"/>
        <v>11</v>
      </c>
      <c r="S10671">
        <v>0.18</v>
      </c>
      <c r="T10671">
        <v>2.3E-3</v>
      </c>
      <c r="U10671">
        <f t="shared" si="912"/>
        <v>1.3799999999999999E-3</v>
      </c>
    </row>
    <row r="10672" spans="1:21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910"/>
        <v>5760</v>
      </c>
      <c r="I10672" s="1"/>
      <c r="J10672" s="1">
        <v>1</v>
      </c>
      <c r="K10672" s="1">
        <f t="shared" si="913"/>
        <v>21350000</v>
      </c>
      <c r="L10672" s="1">
        <v>1</v>
      </c>
      <c r="M10672" s="1">
        <f t="shared" si="914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911"/>
        <v>11</v>
      </c>
      <c r="S10672">
        <v>0.18</v>
      </c>
      <c r="T10672">
        <v>2.3E-3</v>
      </c>
      <c r="U10672">
        <f t="shared" si="912"/>
        <v>1.3799999999999999E-3</v>
      </c>
    </row>
    <row r="10673" spans="1:21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910"/>
        <v>5760</v>
      </c>
      <c r="I10673" s="1"/>
      <c r="J10673" s="1">
        <v>1</v>
      </c>
      <c r="K10673" s="1">
        <f t="shared" si="913"/>
        <v>21352000</v>
      </c>
      <c r="L10673" s="1">
        <v>1</v>
      </c>
      <c r="M10673" s="1">
        <f t="shared" si="914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911"/>
        <v>11</v>
      </c>
      <c r="S10673">
        <v>0.18</v>
      </c>
      <c r="T10673">
        <v>2.3E-3</v>
      </c>
      <c r="U10673">
        <f t="shared" si="912"/>
        <v>1.3799999999999999E-3</v>
      </c>
    </row>
    <row r="10674" spans="1:21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910"/>
        <v>5760</v>
      </c>
      <c r="I10674" s="1"/>
      <c r="J10674" s="1">
        <v>1</v>
      </c>
      <c r="K10674" s="1">
        <f t="shared" si="913"/>
        <v>21354000</v>
      </c>
      <c r="L10674" s="1">
        <v>1</v>
      </c>
      <c r="M10674" s="1">
        <f t="shared" si="914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911"/>
        <v>11</v>
      </c>
      <c r="S10674">
        <v>0.18</v>
      </c>
      <c r="T10674">
        <v>2.3E-3</v>
      </c>
      <c r="U10674">
        <f t="shared" si="912"/>
        <v>1.3799999999999999E-3</v>
      </c>
    </row>
    <row r="10675" spans="1:21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910"/>
        <v>5760</v>
      </c>
      <c r="I10675" s="1"/>
      <c r="J10675" s="1">
        <v>1</v>
      </c>
      <c r="K10675" s="1">
        <f t="shared" si="913"/>
        <v>21356000</v>
      </c>
      <c r="L10675" s="1">
        <v>1</v>
      </c>
      <c r="M10675" s="1">
        <f t="shared" si="914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911"/>
        <v>11</v>
      </c>
      <c r="S10675">
        <v>0.18</v>
      </c>
      <c r="T10675">
        <v>2.3E-3</v>
      </c>
      <c r="U10675">
        <f t="shared" si="912"/>
        <v>1.3799999999999999E-3</v>
      </c>
    </row>
    <row r="10676" spans="1:21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910"/>
        <v>5760</v>
      </c>
      <c r="I10676" s="1"/>
      <c r="J10676" s="1">
        <v>1</v>
      </c>
      <c r="K10676" s="1">
        <f t="shared" si="913"/>
        <v>21358000</v>
      </c>
      <c r="L10676" s="1">
        <v>1</v>
      </c>
      <c r="M10676" s="1">
        <f t="shared" si="914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911"/>
        <v>11</v>
      </c>
      <c r="S10676">
        <v>0.18</v>
      </c>
      <c r="T10676">
        <v>2.3E-3</v>
      </c>
      <c r="U10676">
        <f t="shared" si="912"/>
        <v>1.3799999999999999E-3</v>
      </c>
    </row>
    <row r="10677" spans="1:21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910"/>
        <v>5760</v>
      </c>
      <c r="I10677" s="1"/>
      <c r="J10677" s="1">
        <v>1</v>
      </c>
      <c r="K10677" s="1">
        <f t="shared" si="913"/>
        <v>21360000</v>
      </c>
      <c r="L10677" s="1">
        <v>1</v>
      </c>
      <c r="M10677" s="1">
        <f t="shared" si="914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911"/>
        <v>11</v>
      </c>
      <c r="S10677">
        <v>0.18</v>
      </c>
      <c r="T10677">
        <v>2.3E-3</v>
      </c>
      <c r="U10677">
        <f t="shared" si="912"/>
        <v>1.3799999999999999E-3</v>
      </c>
    </row>
    <row r="10678" spans="1:21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910"/>
        <v>5770</v>
      </c>
      <c r="I10678" s="1"/>
      <c r="J10678" s="1">
        <v>1</v>
      </c>
      <c r="K10678" s="1">
        <f t="shared" si="913"/>
        <v>21362000</v>
      </c>
      <c r="L10678" s="1">
        <v>1</v>
      </c>
      <c r="M10678" s="1">
        <f t="shared" si="914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911"/>
        <v>11</v>
      </c>
      <c r="S10678">
        <v>0.18</v>
      </c>
      <c r="T10678">
        <v>2.3E-3</v>
      </c>
      <c r="U10678">
        <f t="shared" si="912"/>
        <v>1.3799999999999999E-3</v>
      </c>
    </row>
    <row r="10679" spans="1:21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910"/>
        <v>5770</v>
      </c>
      <c r="I10679" s="1"/>
      <c r="J10679" s="1">
        <v>1</v>
      </c>
      <c r="K10679" s="1">
        <f t="shared" si="913"/>
        <v>21364000</v>
      </c>
      <c r="L10679" s="1">
        <v>1</v>
      </c>
      <c r="M10679" s="1">
        <f t="shared" si="914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911"/>
        <v>11</v>
      </c>
      <c r="S10679">
        <v>0.18</v>
      </c>
      <c r="T10679">
        <v>2.3E-3</v>
      </c>
      <c r="U10679">
        <f t="shared" si="912"/>
        <v>1.3799999999999999E-3</v>
      </c>
    </row>
    <row r="10680" spans="1:21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910"/>
        <v>5770</v>
      </c>
      <c r="I10680" s="1"/>
      <c r="J10680" s="1">
        <v>1</v>
      </c>
      <c r="K10680" s="1">
        <f t="shared" si="913"/>
        <v>21366000</v>
      </c>
      <c r="L10680" s="1">
        <v>1</v>
      </c>
      <c r="M10680" s="1">
        <f t="shared" si="914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911"/>
        <v>11</v>
      </c>
      <c r="S10680">
        <v>0.18</v>
      </c>
      <c r="T10680">
        <v>2.3E-3</v>
      </c>
      <c r="U10680">
        <f t="shared" si="912"/>
        <v>1.3799999999999999E-3</v>
      </c>
    </row>
    <row r="10681" spans="1:21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910"/>
        <v>5770</v>
      </c>
      <c r="I10681" s="1"/>
      <c r="J10681" s="1">
        <v>1</v>
      </c>
      <c r="K10681" s="1">
        <f t="shared" si="913"/>
        <v>21368000</v>
      </c>
      <c r="L10681" s="1">
        <v>1</v>
      </c>
      <c r="M10681" s="1">
        <f t="shared" si="914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911"/>
        <v>11</v>
      </c>
      <c r="S10681">
        <v>0.18</v>
      </c>
      <c r="T10681">
        <v>2.3E-3</v>
      </c>
      <c r="U10681">
        <f t="shared" si="912"/>
        <v>1.3799999999999999E-3</v>
      </c>
    </row>
    <row r="10682" spans="1:21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910"/>
        <v>5770</v>
      </c>
      <c r="I10682" s="1"/>
      <c r="J10682" s="1">
        <v>1</v>
      </c>
      <c r="K10682" s="1">
        <f t="shared" si="913"/>
        <v>21370000</v>
      </c>
      <c r="L10682" s="1">
        <v>1</v>
      </c>
      <c r="M10682" s="1">
        <f t="shared" si="914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911"/>
        <v>11</v>
      </c>
      <c r="S10682">
        <v>0.18</v>
      </c>
      <c r="T10682">
        <v>2.3E-3</v>
      </c>
      <c r="U10682">
        <f t="shared" si="912"/>
        <v>1.3799999999999999E-3</v>
      </c>
    </row>
    <row r="10683" spans="1:21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910"/>
        <v>5770</v>
      </c>
      <c r="I10683" s="1"/>
      <c r="J10683" s="1">
        <v>1</v>
      </c>
      <c r="K10683" s="1">
        <f t="shared" si="913"/>
        <v>21372000</v>
      </c>
      <c r="L10683" s="1">
        <v>1</v>
      </c>
      <c r="M10683" s="1">
        <f t="shared" si="914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911"/>
        <v>11</v>
      </c>
      <c r="S10683">
        <v>0.18</v>
      </c>
      <c r="T10683">
        <v>2.3E-3</v>
      </c>
      <c r="U10683">
        <f t="shared" si="912"/>
        <v>1.3799999999999999E-3</v>
      </c>
    </row>
    <row r="10684" spans="1:21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915">ROUNDDOWN(A10683/50*20+1500,-1)</f>
        <v>5770</v>
      </c>
      <c r="I10684" s="1"/>
      <c r="J10684" s="1">
        <v>1</v>
      </c>
      <c r="K10684" s="1">
        <f t="shared" si="913"/>
        <v>21374000</v>
      </c>
      <c r="L10684" s="1">
        <v>1</v>
      </c>
      <c r="M10684" s="1">
        <f t="shared" si="914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911"/>
        <v>11</v>
      </c>
      <c r="S10684">
        <v>0.18</v>
      </c>
      <c r="T10684">
        <v>2.3E-3</v>
      </c>
      <c r="U10684">
        <f t="shared" si="912"/>
        <v>1.3799999999999999E-3</v>
      </c>
    </row>
    <row r="10685" spans="1:21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915"/>
        <v>5770</v>
      </c>
      <c r="I10685" s="1"/>
      <c r="J10685" s="1">
        <v>1</v>
      </c>
      <c r="K10685" s="1">
        <f t="shared" si="913"/>
        <v>21376000</v>
      </c>
      <c r="L10685" s="1">
        <v>1</v>
      </c>
      <c r="M10685" s="1">
        <f t="shared" si="914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911"/>
        <v>11</v>
      </c>
      <c r="S10685">
        <v>0.18</v>
      </c>
      <c r="T10685">
        <v>2.3E-3</v>
      </c>
      <c r="U10685">
        <f t="shared" si="912"/>
        <v>1.3799999999999999E-3</v>
      </c>
    </row>
    <row r="10686" spans="1:21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915"/>
        <v>5770</v>
      </c>
      <c r="I10686" s="1"/>
      <c r="J10686" s="1">
        <v>1</v>
      </c>
      <c r="K10686" s="1">
        <f t="shared" si="913"/>
        <v>21378000</v>
      </c>
      <c r="L10686" s="1">
        <v>1</v>
      </c>
      <c r="M10686" s="1">
        <f t="shared" si="914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911"/>
        <v>11</v>
      </c>
      <c r="S10686">
        <v>0.18</v>
      </c>
      <c r="T10686">
        <v>2.3E-3</v>
      </c>
      <c r="U10686">
        <f t="shared" si="912"/>
        <v>1.3799999999999999E-3</v>
      </c>
    </row>
    <row r="10687" spans="1:21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915"/>
        <v>5770</v>
      </c>
      <c r="I10687" s="1"/>
      <c r="J10687" s="1">
        <v>1</v>
      </c>
      <c r="K10687" s="1">
        <f t="shared" si="913"/>
        <v>21380000</v>
      </c>
      <c r="L10687" s="1">
        <v>1</v>
      </c>
      <c r="M10687" s="1">
        <f t="shared" si="914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911"/>
        <v>11</v>
      </c>
      <c r="S10687">
        <v>0.18</v>
      </c>
      <c r="T10687">
        <v>2.3E-3</v>
      </c>
      <c r="U10687">
        <f t="shared" si="912"/>
        <v>1.3799999999999999E-3</v>
      </c>
    </row>
    <row r="10688" spans="1:21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915"/>
        <v>5770</v>
      </c>
      <c r="I10688" s="1"/>
      <c r="J10688" s="1">
        <v>1</v>
      </c>
      <c r="K10688" s="1">
        <f t="shared" si="913"/>
        <v>21382000</v>
      </c>
      <c r="L10688" s="1">
        <v>1</v>
      </c>
      <c r="M10688" s="1">
        <f t="shared" si="914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911"/>
        <v>11</v>
      </c>
      <c r="S10688">
        <v>0.18</v>
      </c>
      <c r="T10688">
        <v>2.3E-3</v>
      </c>
      <c r="U10688">
        <f t="shared" si="912"/>
        <v>1.3799999999999999E-3</v>
      </c>
    </row>
    <row r="10689" spans="1:21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915"/>
        <v>5770</v>
      </c>
      <c r="I10689" s="1"/>
      <c r="J10689" s="1">
        <v>1</v>
      </c>
      <c r="K10689" s="1">
        <f t="shared" si="913"/>
        <v>21384000</v>
      </c>
      <c r="L10689" s="1">
        <v>1</v>
      </c>
      <c r="M10689" s="1">
        <f t="shared" si="914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911"/>
        <v>11</v>
      </c>
      <c r="S10689">
        <v>0.18</v>
      </c>
      <c r="T10689">
        <v>2.3E-3</v>
      </c>
      <c r="U10689">
        <f t="shared" si="912"/>
        <v>1.3799999999999999E-3</v>
      </c>
    </row>
    <row r="10690" spans="1:21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915"/>
        <v>5770</v>
      </c>
      <c r="I10690" s="1"/>
      <c r="J10690" s="1">
        <v>1</v>
      </c>
      <c r="K10690" s="1">
        <f t="shared" si="913"/>
        <v>21386000</v>
      </c>
      <c r="L10690" s="1">
        <v>1</v>
      </c>
      <c r="M10690" s="1">
        <f t="shared" si="914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911"/>
        <v>11</v>
      </c>
      <c r="S10690">
        <v>0.18</v>
      </c>
      <c r="T10690">
        <v>2.3E-3</v>
      </c>
      <c r="U10690">
        <f t="shared" si="912"/>
        <v>1.3799999999999999E-3</v>
      </c>
    </row>
    <row r="10691" spans="1:21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915"/>
        <v>5770</v>
      </c>
      <c r="I10691" s="1"/>
      <c r="J10691" s="1">
        <v>1</v>
      </c>
      <c r="K10691" s="1">
        <f t="shared" si="913"/>
        <v>21388000</v>
      </c>
      <c r="L10691" s="1">
        <v>1</v>
      </c>
      <c r="M10691" s="1">
        <f t="shared" si="914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916">QUOTIENT(A10691,1000)+1</f>
        <v>11</v>
      </c>
      <c r="S10691">
        <v>0.18</v>
      </c>
      <c r="T10691">
        <v>2.3E-3</v>
      </c>
      <c r="U10691">
        <f t="shared" si="912"/>
        <v>1.3799999999999999E-3</v>
      </c>
    </row>
    <row r="10692" spans="1:21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915"/>
        <v>5770</v>
      </c>
      <c r="I10692" s="1"/>
      <c r="J10692" s="1">
        <v>1</v>
      </c>
      <c r="K10692" s="1">
        <f t="shared" si="913"/>
        <v>21390000</v>
      </c>
      <c r="L10692" s="1">
        <v>1</v>
      </c>
      <c r="M10692" s="1">
        <f t="shared" si="914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916"/>
        <v>11</v>
      </c>
      <c r="S10692">
        <v>0.18</v>
      </c>
      <c r="T10692">
        <v>2.3E-3</v>
      </c>
      <c r="U10692">
        <f t="shared" ref="U10692:U10755" si="917">T10692*0.6</f>
        <v>1.3799999999999999E-3</v>
      </c>
    </row>
    <row r="10693" spans="1:21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915"/>
        <v>5770</v>
      </c>
      <c r="I10693" s="1"/>
      <c r="J10693" s="1">
        <v>1</v>
      </c>
      <c r="K10693" s="1">
        <f t="shared" si="913"/>
        <v>21392000</v>
      </c>
      <c r="L10693" s="1">
        <v>1</v>
      </c>
      <c r="M10693" s="1">
        <f t="shared" si="914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916"/>
        <v>11</v>
      </c>
      <c r="S10693">
        <v>0.18</v>
      </c>
      <c r="T10693">
        <v>2.3E-3</v>
      </c>
      <c r="U10693">
        <f t="shared" si="917"/>
        <v>1.3799999999999999E-3</v>
      </c>
    </row>
    <row r="10694" spans="1:21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915"/>
        <v>5770</v>
      </c>
      <c r="I10694" s="1"/>
      <c r="J10694" s="1">
        <v>1</v>
      </c>
      <c r="K10694" s="1">
        <f t="shared" si="913"/>
        <v>21394000</v>
      </c>
      <c r="L10694" s="1">
        <v>1</v>
      </c>
      <c r="M10694" s="1">
        <f t="shared" si="914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916"/>
        <v>11</v>
      </c>
      <c r="S10694">
        <v>0.18</v>
      </c>
      <c r="T10694">
        <v>2.3E-3</v>
      </c>
      <c r="U10694">
        <f t="shared" si="917"/>
        <v>1.3799999999999999E-3</v>
      </c>
    </row>
    <row r="10695" spans="1:21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915"/>
        <v>5770</v>
      </c>
      <c r="I10695" s="1"/>
      <c r="J10695" s="1">
        <v>1</v>
      </c>
      <c r="K10695" s="1">
        <f t="shared" si="913"/>
        <v>21396000</v>
      </c>
      <c r="L10695" s="1">
        <v>1</v>
      </c>
      <c r="M10695" s="1">
        <f t="shared" si="914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916"/>
        <v>11</v>
      </c>
      <c r="S10695">
        <v>0.18</v>
      </c>
      <c r="T10695">
        <v>2.3E-3</v>
      </c>
      <c r="U10695">
        <f t="shared" si="917"/>
        <v>1.3799999999999999E-3</v>
      </c>
    </row>
    <row r="10696" spans="1:21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915"/>
        <v>5770</v>
      </c>
      <c r="I10696" s="1"/>
      <c r="J10696" s="1">
        <v>1</v>
      </c>
      <c r="K10696" s="1">
        <f t="shared" si="913"/>
        <v>21398000</v>
      </c>
      <c r="L10696" s="1">
        <v>1</v>
      </c>
      <c r="M10696" s="1">
        <f t="shared" si="914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916"/>
        <v>11</v>
      </c>
      <c r="S10696">
        <v>0.18</v>
      </c>
      <c r="T10696">
        <v>2.3E-3</v>
      </c>
      <c r="U10696">
        <f t="shared" si="917"/>
        <v>1.3799999999999999E-3</v>
      </c>
    </row>
    <row r="10697" spans="1:21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915"/>
        <v>5770</v>
      </c>
      <c r="I10697" s="1"/>
      <c r="J10697" s="1">
        <v>1</v>
      </c>
      <c r="K10697" s="1">
        <f t="shared" si="913"/>
        <v>21400000</v>
      </c>
      <c r="L10697" s="1">
        <v>1</v>
      </c>
      <c r="M10697" s="1">
        <f t="shared" si="914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916"/>
        <v>11</v>
      </c>
      <c r="S10697">
        <v>0.18</v>
      </c>
      <c r="T10697">
        <v>2.3E-3</v>
      </c>
      <c r="U10697">
        <f t="shared" si="917"/>
        <v>1.3799999999999999E-3</v>
      </c>
    </row>
    <row r="10698" spans="1:21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915"/>
        <v>5770</v>
      </c>
      <c r="I10698" s="1"/>
      <c r="J10698" s="1">
        <v>1</v>
      </c>
      <c r="K10698" s="1">
        <f t="shared" si="913"/>
        <v>21402000</v>
      </c>
      <c r="L10698" s="1">
        <v>1</v>
      </c>
      <c r="M10698" s="1">
        <f t="shared" si="914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916"/>
        <v>11</v>
      </c>
      <c r="S10698">
        <v>0.18</v>
      </c>
      <c r="T10698">
        <v>2.3E-3</v>
      </c>
      <c r="U10698">
        <f t="shared" si="917"/>
        <v>1.3799999999999999E-3</v>
      </c>
    </row>
    <row r="10699" spans="1:21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915"/>
        <v>5770</v>
      </c>
      <c r="I10699" s="1"/>
      <c r="J10699" s="1">
        <v>1</v>
      </c>
      <c r="K10699" s="1">
        <f t="shared" si="913"/>
        <v>21404000</v>
      </c>
      <c r="L10699" s="1">
        <v>1</v>
      </c>
      <c r="M10699" s="1">
        <f t="shared" si="914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916"/>
        <v>11</v>
      </c>
      <c r="S10699">
        <v>0.18</v>
      </c>
      <c r="T10699">
        <v>2.3E-3</v>
      </c>
      <c r="U10699">
        <f t="shared" si="917"/>
        <v>1.3799999999999999E-3</v>
      </c>
    </row>
    <row r="10700" spans="1:21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915"/>
        <v>5770</v>
      </c>
      <c r="I10700" s="1"/>
      <c r="J10700" s="1">
        <v>1</v>
      </c>
      <c r="K10700" s="1">
        <f t="shared" si="913"/>
        <v>21406000</v>
      </c>
      <c r="L10700" s="1">
        <v>1</v>
      </c>
      <c r="M10700" s="1">
        <f t="shared" si="914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916"/>
        <v>11</v>
      </c>
      <c r="S10700">
        <v>0.18</v>
      </c>
      <c r="T10700">
        <v>2.3E-3</v>
      </c>
      <c r="U10700">
        <f t="shared" si="917"/>
        <v>1.3799999999999999E-3</v>
      </c>
    </row>
    <row r="10701" spans="1:21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915"/>
        <v>5770</v>
      </c>
      <c r="I10701" s="1"/>
      <c r="J10701" s="1">
        <v>1</v>
      </c>
      <c r="K10701" s="1">
        <f t="shared" si="913"/>
        <v>21408000</v>
      </c>
      <c r="L10701" s="1">
        <v>1</v>
      </c>
      <c r="M10701" s="1">
        <f t="shared" si="914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916"/>
        <v>11</v>
      </c>
      <c r="S10701">
        <v>0.18</v>
      </c>
      <c r="T10701">
        <v>2.3E-3</v>
      </c>
      <c r="U10701">
        <f t="shared" si="917"/>
        <v>1.3799999999999999E-3</v>
      </c>
    </row>
    <row r="10702" spans="1:21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915"/>
        <v>5770</v>
      </c>
      <c r="I10702" s="1"/>
      <c r="J10702" s="1">
        <v>1</v>
      </c>
      <c r="K10702" s="1">
        <f t="shared" si="913"/>
        <v>21410000</v>
      </c>
      <c r="L10702" s="1">
        <v>1</v>
      </c>
      <c r="M10702" s="1">
        <f t="shared" si="914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916"/>
        <v>11</v>
      </c>
      <c r="S10702">
        <v>0.18</v>
      </c>
      <c r="T10702">
        <v>2.3E-3</v>
      </c>
      <c r="U10702">
        <f t="shared" si="917"/>
        <v>1.3799999999999999E-3</v>
      </c>
    </row>
    <row r="10703" spans="1:21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915"/>
        <v>5780</v>
      </c>
      <c r="J10703" s="2">
        <v>1</v>
      </c>
      <c r="K10703" s="2">
        <f t="shared" si="913"/>
        <v>21412000</v>
      </c>
      <c r="L10703" s="2">
        <v>1</v>
      </c>
      <c r="M10703" s="2">
        <f t="shared" si="914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916"/>
        <v>11</v>
      </c>
      <c r="S10703">
        <v>0.18</v>
      </c>
      <c r="T10703">
        <v>2.3E-3</v>
      </c>
      <c r="U10703">
        <f t="shared" si="917"/>
        <v>1.3799999999999999E-3</v>
      </c>
    </row>
    <row r="10704" spans="1:21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915"/>
        <v>5780</v>
      </c>
      <c r="J10704" s="2">
        <v>1</v>
      </c>
      <c r="K10704" s="2">
        <f t="shared" si="913"/>
        <v>21414000</v>
      </c>
      <c r="L10704" s="2">
        <v>1</v>
      </c>
      <c r="M10704" s="2">
        <f t="shared" si="914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916"/>
        <v>11</v>
      </c>
      <c r="S10704">
        <v>0.18</v>
      </c>
      <c r="T10704">
        <v>2.3E-3</v>
      </c>
      <c r="U10704">
        <f t="shared" si="917"/>
        <v>1.3799999999999999E-3</v>
      </c>
    </row>
    <row r="10705" spans="1:21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915"/>
        <v>5780</v>
      </c>
      <c r="J10705" s="2">
        <v>1</v>
      </c>
      <c r="K10705" s="2">
        <f t="shared" si="913"/>
        <v>21416000</v>
      </c>
      <c r="L10705" s="2">
        <v>1</v>
      </c>
      <c r="M10705" s="2">
        <f t="shared" si="914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916"/>
        <v>11</v>
      </c>
      <c r="S10705">
        <v>0.18</v>
      </c>
      <c r="T10705">
        <v>2.3E-3</v>
      </c>
      <c r="U10705">
        <f t="shared" si="917"/>
        <v>1.3799999999999999E-3</v>
      </c>
    </row>
    <row r="10706" spans="1:21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915"/>
        <v>5780</v>
      </c>
      <c r="J10706" s="2">
        <v>1</v>
      </c>
      <c r="K10706" s="2">
        <f t="shared" si="913"/>
        <v>21418000</v>
      </c>
      <c r="L10706" s="2">
        <v>1</v>
      </c>
      <c r="M10706" s="2">
        <f t="shared" si="914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916"/>
        <v>11</v>
      </c>
      <c r="S10706">
        <v>0.18</v>
      </c>
      <c r="T10706">
        <v>2.3E-3</v>
      </c>
      <c r="U10706">
        <f t="shared" si="917"/>
        <v>1.3799999999999999E-3</v>
      </c>
    </row>
    <row r="10707" spans="1:21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915"/>
        <v>5780</v>
      </c>
      <c r="J10707" s="2">
        <v>1</v>
      </c>
      <c r="K10707" s="2">
        <f t="shared" si="913"/>
        <v>21420000</v>
      </c>
      <c r="L10707" s="2">
        <v>1</v>
      </c>
      <c r="M10707" s="2">
        <f t="shared" si="914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916"/>
        <v>11</v>
      </c>
      <c r="S10707">
        <v>0.18</v>
      </c>
      <c r="T10707">
        <v>2.3E-3</v>
      </c>
      <c r="U10707">
        <f t="shared" si="917"/>
        <v>1.3799999999999999E-3</v>
      </c>
    </row>
    <row r="10708" spans="1:21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915"/>
        <v>5780</v>
      </c>
      <c r="J10708" s="2">
        <v>1</v>
      </c>
      <c r="K10708" s="2">
        <f t="shared" si="913"/>
        <v>21422000</v>
      </c>
      <c r="L10708" s="2">
        <v>1</v>
      </c>
      <c r="M10708" s="2">
        <f t="shared" si="914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916"/>
        <v>11</v>
      </c>
      <c r="S10708">
        <v>0.18</v>
      </c>
      <c r="T10708">
        <v>2.3E-3</v>
      </c>
      <c r="U10708">
        <f t="shared" si="917"/>
        <v>1.3799999999999999E-3</v>
      </c>
    </row>
    <row r="10709" spans="1:21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915"/>
        <v>5780</v>
      </c>
      <c r="J10709" s="2">
        <v>1</v>
      </c>
      <c r="K10709" s="2">
        <f t="shared" si="913"/>
        <v>21424000</v>
      </c>
      <c r="L10709" s="2">
        <v>1</v>
      </c>
      <c r="M10709" s="2">
        <f t="shared" si="914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916"/>
        <v>11</v>
      </c>
      <c r="S10709">
        <v>0.18</v>
      </c>
      <c r="T10709">
        <v>2.3E-3</v>
      </c>
      <c r="U10709">
        <f t="shared" si="917"/>
        <v>1.3799999999999999E-3</v>
      </c>
    </row>
    <row r="10710" spans="1:21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915"/>
        <v>5780</v>
      </c>
      <c r="J10710" s="2">
        <v>1</v>
      </c>
      <c r="K10710" s="2">
        <f t="shared" si="913"/>
        <v>21426000</v>
      </c>
      <c r="L10710" s="2">
        <v>1</v>
      </c>
      <c r="M10710" s="2">
        <f t="shared" si="914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916"/>
        <v>11</v>
      </c>
      <c r="S10710">
        <v>0.18</v>
      </c>
      <c r="T10710">
        <v>2.3E-3</v>
      </c>
      <c r="U10710">
        <f t="shared" si="917"/>
        <v>1.3799999999999999E-3</v>
      </c>
    </row>
    <row r="10711" spans="1:21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915"/>
        <v>5780</v>
      </c>
      <c r="J10711" s="2">
        <v>1</v>
      </c>
      <c r="K10711" s="2">
        <f t="shared" si="913"/>
        <v>21428000</v>
      </c>
      <c r="L10711" s="2">
        <v>1</v>
      </c>
      <c r="M10711" s="2">
        <f t="shared" si="914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916"/>
        <v>11</v>
      </c>
      <c r="S10711">
        <v>0.18</v>
      </c>
      <c r="T10711">
        <v>2.3E-3</v>
      </c>
      <c r="U10711">
        <f t="shared" si="917"/>
        <v>1.3799999999999999E-3</v>
      </c>
    </row>
    <row r="10712" spans="1:21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915"/>
        <v>5780</v>
      </c>
      <c r="J10712" s="2">
        <v>1</v>
      </c>
      <c r="K10712" s="2">
        <f t="shared" si="913"/>
        <v>21430000</v>
      </c>
      <c r="L10712" s="2">
        <v>1</v>
      </c>
      <c r="M10712" s="2">
        <f t="shared" si="914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916"/>
        <v>11</v>
      </c>
      <c r="S10712">
        <v>0.18</v>
      </c>
      <c r="T10712">
        <v>2.3E-3</v>
      </c>
      <c r="U10712">
        <f t="shared" si="917"/>
        <v>1.3799999999999999E-3</v>
      </c>
    </row>
    <row r="10713" spans="1:21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915"/>
        <v>5780</v>
      </c>
      <c r="J10713" s="2">
        <v>1</v>
      </c>
      <c r="K10713" s="2">
        <f t="shared" si="913"/>
        <v>21432000</v>
      </c>
      <c r="L10713" s="2">
        <v>1</v>
      </c>
      <c r="M10713" s="2">
        <f t="shared" si="914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916"/>
        <v>11</v>
      </c>
      <c r="S10713">
        <v>0.18</v>
      </c>
      <c r="T10713">
        <v>2.3E-3</v>
      </c>
      <c r="U10713">
        <f t="shared" si="917"/>
        <v>1.3799999999999999E-3</v>
      </c>
    </row>
    <row r="10714" spans="1:21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915"/>
        <v>5780</v>
      </c>
      <c r="J10714" s="2">
        <v>1</v>
      </c>
      <c r="K10714" s="2">
        <f t="shared" si="913"/>
        <v>21434000</v>
      </c>
      <c r="L10714" s="2">
        <v>1</v>
      </c>
      <c r="M10714" s="2">
        <f t="shared" si="914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916"/>
        <v>11</v>
      </c>
      <c r="S10714">
        <v>0.18</v>
      </c>
      <c r="T10714">
        <v>2.3E-3</v>
      </c>
      <c r="U10714">
        <f t="shared" si="917"/>
        <v>1.3799999999999999E-3</v>
      </c>
    </row>
    <row r="10715" spans="1:21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915"/>
        <v>5780</v>
      </c>
      <c r="J10715" s="2">
        <v>1</v>
      </c>
      <c r="K10715" s="2">
        <f t="shared" si="913"/>
        <v>21436000</v>
      </c>
      <c r="L10715" s="2">
        <v>1</v>
      </c>
      <c r="M10715" s="2">
        <f t="shared" si="914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916"/>
        <v>11</v>
      </c>
      <c r="S10715">
        <v>0.18</v>
      </c>
      <c r="T10715">
        <v>2.3E-3</v>
      </c>
      <c r="U10715">
        <f t="shared" si="917"/>
        <v>1.3799999999999999E-3</v>
      </c>
    </row>
    <row r="10716" spans="1:21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915"/>
        <v>5780</v>
      </c>
      <c r="J10716" s="2">
        <v>1</v>
      </c>
      <c r="K10716" s="2">
        <f t="shared" si="913"/>
        <v>21438000</v>
      </c>
      <c r="L10716" s="2">
        <v>1</v>
      </c>
      <c r="M10716" s="2">
        <f t="shared" si="914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916"/>
        <v>11</v>
      </c>
      <c r="S10716">
        <v>0.18</v>
      </c>
      <c r="T10716">
        <v>2.3E-3</v>
      </c>
      <c r="U10716">
        <f t="shared" si="917"/>
        <v>1.3799999999999999E-3</v>
      </c>
    </row>
    <row r="10717" spans="1:21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915"/>
        <v>5780</v>
      </c>
      <c r="J10717" s="2">
        <v>1</v>
      </c>
      <c r="K10717" s="2">
        <f t="shared" si="913"/>
        <v>21440000</v>
      </c>
      <c r="L10717" s="2">
        <v>1</v>
      </c>
      <c r="M10717" s="2">
        <f t="shared" si="914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916"/>
        <v>11</v>
      </c>
      <c r="S10717">
        <v>0.18</v>
      </c>
      <c r="T10717">
        <v>2.3E-3</v>
      </c>
      <c r="U10717">
        <f t="shared" si="917"/>
        <v>1.3799999999999999E-3</v>
      </c>
    </row>
    <row r="10718" spans="1:21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915"/>
        <v>5780</v>
      </c>
      <c r="J10718" s="2">
        <v>1</v>
      </c>
      <c r="K10718" s="2">
        <f t="shared" si="913"/>
        <v>21442000</v>
      </c>
      <c r="L10718" s="2">
        <v>1</v>
      </c>
      <c r="M10718" s="2">
        <f t="shared" si="914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916"/>
        <v>11</v>
      </c>
      <c r="S10718">
        <v>0.18</v>
      </c>
      <c r="T10718">
        <v>2.3E-3</v>
      </c>
      <c r="U10718">
        <f t="shared" si="917"/>
        <v>1.3799999999999999E-3</v>
      </c>
    </row>
    <row r="10719" spans="1:21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915"/>
        <v>5780</v>
      </c>
      <c r="J10719" s="2">
        <v>1</v>
      </c>
      <c r="K10719" s="2">
        <f t="shared" si="913"/>
        <v>21444000</v>
      </c>
      <c r="L10719" s="2">
        <v>1</v>
      </c>
      <c r="M10719" s="2">
        <f t="shared" si="914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916"/>
        <v>11</v>
      </c>
      <c r="S10719">
        <v>0.18</v>
      </c>
      <c r="T10719">
        <v>2.3E-3</v>
      </c>
      <c r="U10719">
        <f t="shared" si="917"/>
        <v>1.3799999999999999E-3</v>
      </c>
    </row>
    <row r="10720" spans="1:21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915"/>
        <v>5780</v>
      </c>
      <c r="J10720" s="2">
        <v>1</v>
      </c>
      <c r="K10720" s="2">
        <f t="shared" si="913"/>
        <v>21446000</v>
      </c>
      <c r="L10720" s="2">
        <v>1</v>
      </c>
      <c r="M10720" s="2">
        <f t="shared" si="914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916"/>
        <v>11</v>
      </c>
      <c r="S10720">
        <v>0.18</v>
      </c>
      <c r="T10720">
        <v>2.3E-3</v>
      </c>
      <c r="U10720">
        <f t="shared" si="917"/>
        <v>1.3799999999999999E-3</v>
      </c>
    </row>
    <row r="10721" spans="1:21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915"/>
        <v>5780</v>
      </c>
      <c r="J10721" s="2">
        <v>1</v>
      </c>
      <c r="K10721" s="2">
        <f t="shared" si="913"/>
        <v>21448000</v>
      </c>
      <c r="L10721" s="2">
        <v>1</v>
      </c>
      <c r="M10721" s="2">
        <f t="shared" si="914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916"/>
        <v>11</v>
      </c>
      <c r="S10721">
        <v>0.18</v>
      </c>
      <c r="T10721">
        <v>2.3E-3</v>
      </c>
      <c r="U10721">
        <f t="shared" si="917"/>
        <v>1.3799999999999999E-3</v>
      </c>
    </row>
    <row r="10722" spans="1:21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915"/>
        <v>5780</v>
      </c>
      <c r="J10722" s="2">
        <v>1</v>
      </c>
      <c r="K10722" s="2">
        <f t="shared" si="913"/>
        <v>21450000</v>
      </c>
      <c r="L10722" s="2">
        <v>1</v>
      </c>
      <c r="M10722" s="2">
        <f t="shared" si="914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916"/>
        <v>11</v>
      </c>
      <c r="S10722">
        <v>0.18</v>
      </c>
      <c r="T10722">
        <v>2.3E-3</v>
      </c>
      <c r="U10722">
        <f t="shared" si="917"/>
        <v>1.3799999999999999E-3</v>
      </c>
    </row>
    <row r="10723" spans="1:21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915"/>
        <v>5780</v>
      </c>
      <c r="J10723" s="2">
        <v>1</v>
      </c>
      <c r="K10723" s="2">
        <f t="shared" si="913"/>
        <v>21452000</v>
      </c>
      <c r="L10723" s="2">
        <v>1</v>
      </c>
      <c r="M10723" s="2">
        <f t="shared" si="914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916"/>
        <v>11</v>
      </c>
      <c r="S10723">
        <v>0.18</v>
      </c>
      <c r="T10723">
        <v>2.3E-3</v>
      </c>
      <c r="U10723">
        <f t="shared" si="917"/>
        <v>1.3799999999999999E-3</v>
      </c>
    </row>
    <row r="10724" spans="1:21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915"/>
        <v>5780</v>
      </c>
      <c r="J10724" s="2">
        <v>1</v>
      </c>
      <c r="K10724" s="2">
        <f t="shared" si="913"/>
        <v>21454000</v>
      </c>
      <c r="L10724" s="2">
        <v>1</v>
      </c>
      <c r="M10724" s="2">
        <f t="shared" si="914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916"/>
        <v>11</v>
      </c>
      <c r="S10724">
        <v>0.18</v>
      </c>
      <c r="T10724">
        <v>2.3E-3</v>
      </c>
      <c r="U10724">
        <f t="shared" si="917"/>
        <v>1.3799999999999999E-3</v>
      </c>
    </row>
    <row r="10725" spans="1:21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915"/>
        <v>5780</v>
      </c>
      <c r="J10725" s="2">
        <v>1</v>
      </c>
      <c r="K10725" s="2">
        <f t="shared" si="913"/>
        <v>21456000</v>
      </c>
      <c r="L10725" s="2">
        <v>1</v>
      </c>
      <c r="M10725" s="2">
        <f t="shared" si="914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916"/>
        <v>11</v>
      </c>
      <c r="S10725">
        <v>0.18</v>
      </c>
      <c r="T10725">
        <v>2.3E-3</v>
      </c>
      <c r="U10725">
        <f t="shared" si="917"/>
        <v>1.3799999999999999E-3</v>
      </c>
    </row>
    <row r="10726" spans="1:21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915"/>
        <v>5780</v>
      </c>
      <c r="J10726" s="2">
        <v>1</v>
      </c>
      <c r="K10726" s="2">
        <f t="shared" si="913"/>
        <v>21458000</v>
      </c>
      <c r="L10726" s="2">
        <v>1</v>
      </c>
      <c r="M10726" s="2">
        <f t="shared" si="914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916"/>
        <v>11</v>
      </c>
      <c r="S10726">
        <v>0.18</v>
      </c>
      <c r="T10726">
        <v>2.3E-3</v>
      </c>
      <c r="U10726">
        <f t="shared" si="917"/>
        <v>1.3799999999999999E-3</v>
      </c>
    </row>
    <row r="10727" spans="1:21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915"/>
        <v>5780</v>
      </c>
      <c r="J10727" s="2">
        <v>1</v>
      </c>
      <c r="K10727" s="2">
        <f t="shared" si="913"/>
        <v>21460000</v>
      </c>
      <c r="L10727" s="2">
        <v>1</v>
      </c>
      <c r="M10727" s="2">
        <f t="shared" si="914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916"/>
        <v>11</v>
      </c>
      <c r="S10727">
        <v>0.18</v>
      </c>
      <c r="T10727">
        <v>2.3E-3</v>
      </c>
      <c r="U10727">
        <f t="shared" si="917"/>
        <v>1.3799999999999999E-3</v>
      </c>
    </row>
    <row r="10728" spans="1:21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915"/>
        <v>5790</v>
      </c>
      <c r="J10728" s="2">
        <v>1</v>
      </c>
      <c r="K10728" s="2">
        <f t="shared" si="913"/>
        <v>21462000</v>
      </c>
      <c r="L10728" s="2">
        <v>1</v>
      </c>
      <c r="M10728" s="2">
        <f t="shared" si="914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916"/>
        <v>11</v>
      </c>
      <c r="S10728">
        <v>0.18</v>
      </c>
      <c r="T10728">
        <v>2.3E-3</v>
      </c>
      <c r="U10728">
        <f t="shared" si="917"/>
        <v>1.3799999999999999E-3</v>
      </c>
    </row>
    <row r="10729" spans="1:21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915"/>
        <v>5790</v>
      </c>
      <c r="J10729" s="2">
        <v>1</v>
      </c>
      <c r="K10729" s="2">
        <f t="shared" si="913"/>
        <v>21464000</v>
      </c>
      <c r="L10729" s="2">
        <v>1</v>
      </c>
      <c r="M10729" s="2">
        <f t="shared" si="914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916"/>
        <v>11</v>
      </c>
      <c r="S10729">
        <v>0.18</v>
      </c>
      <c r="T10729">
        <v>2.3E-3</v>
      </c>
      <c r="U10729">
        <f t="shared" si="917"/>
        <v>1.3799999999999999E-3</v>
      </c>
    </row>
    <row r="10730" spans="1:21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915"/>
        <v>5790</v>
      </c>
      <c r="J10730" s="2">
        <v>1</v>
      </c>
      <c r="K10730" s="2">
        <f t="shared" si="913"/>
        <v>21466000</v>
      </c>
      <c r="L10730" s="2">
        <v>1</v>
      </c>
      <c r="M10730" s="2">
        <f t="shared" si="914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916"/>
        <v>11</v>
      </c>
      <c r="S10730">
        <v>0.18</v>
      </c>
      <c r="T10730">
        <v>2.3E-3</v>
      </c>
      <c r="U10730">
        <f t="shared" si="917"/>
        <v>1.3799999999999999E-3</v>
      </c>
    </row>
    <row r="10731" spans="1:21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915"/>
        <v>5790</v>
      </c>
      <c r="J10731" s="2">
        <v>1</v>
      </c>
      <c r="K10731" s="2">
        <f t="shared" ref="K10731:K10794" si="918">10000+A10731*2000</f>
        <v>21468000</v>
      </c>
      <c r="L10731" s="2">
        <v>1</v>
      </c>
      <c r="M10731" s="2">
        <f t="shared" ref="M10731:M10794" si="919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916"/>
        <v>11</v>
      </c>
      <c r="S10731">
        <v>0.18</v>
      </c>
      <c r="T10731">
        <v>2.3E-3</v>
      </c>
      <c r="U10731">
        <f t="shared" si="917"/>
        <v>1.3799999999999999E-3</v>
      </c>
    </row>
    <row r="10732" spans="1:21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915"/>
        <v>5790</v>
      </c>
      <c r="J10732" s="2">
        <v>1</v>
      </c>
      <c r="K10732" s="2">
        <f t="shared" si="918"/>
        <v>21470000</v>
      </c>
      <c r="L10732" s="2">
        <v>1</v>
      </c>
      <c r="M10732" s="2">
        <f t="shared" si="919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916"/>
        <v>11</v>
      </c>
      <c r="S10732">
        <v>0.18</v>
      </c>
      <c r="T10732">
        <v>2.3E-3</v>
      </c>
      <c r="U10732">
        <f t="shared" si="917"/>
        <v>1.3799999999999999E-3</v>
      </c>
    </row>
    <row r="10733" spans="1:21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915"/>
        <v>5790</v>
      </c>
      <c r="J10733" s="2">
        <v>1</v>
      </c>
      <c r="K10733" s="2">
        <f t="shared" si="918"/>
        <v>21472000</v>
      </c>
      <c r="L10733" s="2">
        <v>1</v>
      </c>
      <c r="M10733" s="2">
        <f t="shared" si="919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916"/>
        <v>11</v>
      </c>
      <c r="S10733">
        <v>0.18</v>
      </c>
      <c r="T10733">
        <v>2.3E-3</v>
      </c>
      <c r="U10733">
        <f t="shared" si="917"/>
        <v>1.3799999999999999E-3</v>
      </c>
    </row>
    <row r="10734" spans="1:21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915"/>
        <v>5790</v>
      </c>
      <c r="J10734" s="2">
        <v>1</v>
      </c>
      <c r="K10734" s="2">
        <f t="shared" si="918"/>
        <v>21474000</v>
      </c>
      <c r="L10734" s="2">
        <v>1</v>
      </c>
      <c r="M10734" s="2">
        <f t="shared" si="919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916"/>
        <v>11</v>
      </c>
      <c r="S10734">
        <v>0.18</v>
      </c>
      <c r="T10734">
        <v>2.3E-3</v>
      </c>
      <c r="U10734">
        <f t="shared" si="917"/>
        <v>1.3799999999999999E-3</v>
      </c>
    </row>
    <row r="10735" spans="1:21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915"/>
        <v>5790</v>
      </c>
      <c r="J10735" s="2">
        <v>1</v>
      </c>
      <c r="K10735" s="2">
        <f t="shared" si="918"/>
        <v>21476000</v>
      </c>
      <c r="L10735" s="2">
        <v>1</v>
      </c>
      <c r="M10735" s="2">
        <f t="shared" si="919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916"/>
        <v>11</v>
      </c>
      <c r="S10735">
        <v>0.18</v>
      </c>
      <c r="T10735">
        <v>2.3E-3</v>
      </c>
      <c r="U10735">
        <f t="shared" si="917"/>
        <v>1.3799999999999999E-3</v>
      </c>
    </row>
    <row r="10736" spans="1:21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915"/>
        <v>5790</v>
      </c>
      <c r="J10736" s="2">
        <v>1</v>
      </c>
      <c r="K10736" s="2">
        <f t="shared" si="918"/>
        <v>21478000</v>
      </c>
      <c r="L10736" s="2">
        <v>1</v>
      </c>
      <c r="M10736" s="2">
        <f t="shared" si="919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916"/>
        <v>11</v>
      </c>
      <c r="S10736">
        <v>0.18</v>
      </c>
      <c r="T10736">
        <v>2.3E-3</v>
      </c>
      <c r="U10736">
        <f t="shared" si="917"/>
        <v>1.3799999999999999E-3</v>
      </c>
    </row>
    <row r="10737" spans="1:21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915"/>
        <v>5790</v>
      </c>
      <c r="J10737" s="2">
        <v>1</v>
      </c>
      <c r="K10737" s="2">
        <f t="shared" si="918"/>
        <v>21480000</v>
      </c>
      <c r="L10737" s="2">
        <v>1</v>
      </c>
      <c r="M10737" s="2">
        <f t="shared" si="919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916"/>
        <v>11</v>
      </c>
      <c r="S10737">
        <v>0.18</v>
      </c>
      <c r="T10737">
        <v>2.3E-3</v>
      </c>
      <c r="U10737">
        <f t="shared" si="917"/>
        <v>1.3799999999999999E-3</v>
      </c>
    </row>
    <row r="10738" spans="1:21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915"/>
        <v>5790</v>
      </c>
      <c r="J10738" s="2">
        <v>1</v>
      </c>
      <c r="K10738" s="2">
        <f t="shared" si="918"/>
        <v>21482000</v>
      </c>
      <c r="L10738" s="2">
        <v>1</v>
      </c>
      <c r="M10738" s="2">
        <f t="shared" si="919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916"/>
        <v>11</v>
      </c>
      <c r="S10738">
        <v>0.18</v>
      </c>
      <c r="T10738">
        <v>2.3E-3</v>
      </c>
      <c r="U10738">
        <f t="shared" si="917"/>
        <v>1.3799999999999999E-3</v>
      </c>
    </row>
    <row r="10739" spans="1:21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915"/>
        <v>5790</v>
      </c>
      <c r="J10739" s="2">
        <v>1</v>
      </c>
      <c r="K10739" s="2">
        <f t="shared" si="918"/>
        <v>21484000</v>
      </c>
      <c r="L10739" s="2">
        <v>1</v>
      </c>
      <c r="M10739" s="2">
        <f t="shared" si="919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916"/>
        <v>11</v>
      </c>
      <c r="S10739">
        <v>0.18</v>
      </c>
      <c r="T10739">
        <v>2.3E-3</v>
      </c>
      <c r="U10739">
        <f t="shared" si="917"/>
        <v>1.3799999999999999E-3</v>
      </c>
    </row>
    <row r="10740" spans="1:21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915"/>
        <v>5790</v>
      </c>
      <c r="J10740" s="2">
        <v>1</v>
      </c>
      <c r="K10740" s="2">
        <f t="shared" si="918"/>
        <v>21486000</v>
      </c>
      <c r="L10740" s="2">
        <v>1</v>
      </c>
      <c r="M10740" s="2">
        <f t="shared" si="919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916"/>
        <v>11</v>
      </c>
      <c r="S10740">
        <v>0.18</v>
      </c>
      <c r="T10740">
        <v>2.3E-3</v>
      </c>
      <c r="U10740">
        <f t="shared" si="917"/>
        <v>1.3799999999999999E-3</v>
      </c>
    </row>
    <row r="10741" spans="1:21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915"/>
        <v>5790</v>
      </c>
      <c r="J10741" s="2">
        <v>1</v>
      </c>
      <c r="K10741" s="2">
        <f t="shared" si="918"/>
        <v>21488000</v>
      </c>
      <c r="L10741" s="2">
        <v>1</v>
      </c>
      <c r="M10741" s="2">
        <f t="shared" si="919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916"/>
        <v>11</v>
      </c>
      <c r="S10741">
        <v>0.18</v>
      </c>
      <c r="T10741">
        <v>2.3E-3</v>
      </c>
      <c r="U10741">
        <f t="shared" si="917"/>
        <v>1.3799999999999999E-3</v>
      </c>
    </row>
    <row r="10742" spans="1:21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915"/>
        <v>5790</v>
      </c>
      <c r="J10742" s="2">
        <v>1</v>
      </c>
      <c r="K10742" s="2">
        <f t="shared" si="918"/>
        <v>21490000</v>
      </c>
      <c r="L10742" s="2">
        <v>1</v>
      </c>
      <c r="M10742" s="2">
        <f t="shared" si="919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916"/>
        <v>11</v>
      </c>
      <c r="S10742">
        <v>0.18</v>
      </c>
      <c r="T10742">
        <v>2.3E-3</v>
      </c>
      <c r="U10742">
        <f t="shared" si="917"/>
        <v>1.3799999999999999E-3</v>
      </c>
    </row>
    <row r="10743" spans="1:21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915"/>
        <v>5790</v>
      </c>
      <c r="J10743" s="2">
        <v>1</v>
      </c>
      <c r="K10743" s="2">
        <f t="shared" si="918"/>
        <v>21492000</v>
      </c>
      <c r="L10743" s="2">
        <v>1</v>
      </c>
      <c r="M10743" s="2">
        <f t="shared" si="919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916"/>
        <v>11</v>
      </c>
      <c r="S10743">
        <v>0.18</v>
      </c>
      <c r="T10743">
        <v>2.3E-3</v>
      </c>
      <c r="U10743">
        <f t="shared" si="917"/>
        <v>1.3799999999999999E-3</v>
      </c>
    </row>
    <row r="10744" spans="1:21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915"/>
        <v>5790</v>
      </c>
      <c r="J10744" s="2">
        <v>1</v>
      </c>
      <c r="K10744" s="2">
        <f t="shared" si="918"/>
        <v>21494000</v>
      </c>
      <c r="L10744" s="2">
        <v>1</v>
      </c>
      <c r="M10744" s="2">
        <f t="shared" si="919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916"/>
        <v>11</v>
      </c>
      <c r="S10744">
        <v>0.18</v>
      </c>
      <c r="T10744">
        <v>2.3E-3</v>
      </c>
      <c r="U10744">
        <f t="shared" si="917"/>
        <v>1.3799999999999999E-3</v>
      </c>
    </row>
    <row r="10745" spans="1:21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915"/>
        <v>5790</v>
      </c>
      <c r="J10745" s="2">
        <v>1</v>
      </c>
      <c r="K10745" s="2">
        <f t="shared" si="918"/>
        <v>21496000</v>
      </c>
      <c r="L10745" s="2">
        <v>1</v>
      </c>
      <c r="M10745" s="2">
        <f t="shared" si="919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916"/>
        <v>11</v>
      </c>
      <c r="S10745">
        <v>0.18</v>
      </c>
      <c r="T10745">
        <v>2.3E-3</v>
      </c>
      <c r="U10745">
        <f t="shared" si="917"/>
        <v>1.3799999999999999E-3</v>
      </c>
    </row>
    <row r="10746" spans="1:21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915"/>
        <v>5790</v>
      </c>
      <c r="J10746" s="2">
        <v>1</v>
      </c>
      <c r="K10746" s="2">
        <f t="shared" si="918"/>
        <v>21498000</v>
      </c>
      <c r="L10746" s="2">
        <v>1</v>
      </c>
      <c r="M10746" s="2">
        <f t="shared" si="919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916"/>
        <v>11</v>
      </c>
      <c r="S10746">
        <v>0.18</v>
      </c>
      <c r="T10746">
        <v>2.3E-3</v>
      </c>
      <c r="U10746">
        <f t="shared" si="917"/>
        <v>1.3799999999999999E-3</v>
      </c>
    </row>
    <row r="10747" spans="1:21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915"/>
        <v>5790</v>
      </c>
      <c r="J10747" s="2">
        <v>1</v>
      </c>
      <c r="K10747" s="2">
        <f t="shared" si="918"/>
        <v>21500000</v>
      </c>
      <c r="L10747" s="2">
        <v>1</v>
      </c>
      <c r="M10747" s="2">
        <f t="shared" si="919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916"/>
        <v>11</v>
      </c>
      <c r="S10747">
        <v>0.18</v>
      </c>
      <c r="T10747">
        <v>2.3E-3</v>
      </c>
      <c r="U10747">
        <f t="shared" si="917"/>
        <v>1.3799999999999999E-3</v>
      </c>
    </row>
    <row r="10748" spans="1:21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920">ROUNDDOWN(A10747/50*20+1500,-1)</f>
        <v>5790</v>
      </c>
      <c r="J10748" s="2">
        <v>1</v>
      </c>
      <c r="K10748" s="2">
        <f t="shared" si="918"/>
        <v>21502000</v>
      </c>
      <c r="L10748" s="2">
        <v>1</v>
      </c>
      <c r="M10748" s="2">
        <f t="shared" si="919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916"/>
        <v>11</v>
      </c>
      <c r="S10748">
        <v>0.18</v>
      </c>
      <c r="T10748">
        <v>2.3E-3</v>
      </c>
      <c r="U10748">
        <f t="shared" si="917"/>
        <v>1.3799999999999999E-3</v>
      </c>
    </row>
    <row r="10749" spans="1:21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920"/>
        <v>5790</v>
      </c>
      <c r="J10749" s="2">
        <v>1</v>
      </c>
      <c r="K10749" s="2">
        <f t="shared" si="918"/>
        <v>21504000</v>
      </c>
      <c r="L10749" s="2">
        <v>1</v>
      </c>
      <c r="M10749" s="2">
        <f t="shared" si="919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916"/>
        <v>11</v>
      </c>
      <c r="S10749">
        <v>0.18</v>
      </c>
      <c r="T10749">
        <v>2.3E-3</v>
      </c>
      <c r="U10749">
        <f t="shared" si="917"/>
        <v>1.3799999999999999E-3</v>
      </c>
    </row>
    <row r="10750" spans="1:21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920"/>
        <v>5790</v>
      </c>
      <c r="J10750" s="2">
        <v>1</v>
      </c>
      <c r="K10750" s="2">
        <f t="shared" si="918"/>
        <v>21506000</v>
      </c>
      <c r="L10750" s="2">
        <v>1</v>
      </c>
      <c r="M10750" s="2">
        <f t="shared" si="919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916"/>
        <v>11</v>
      </c>
      <c r="S10750">
        <v>0.18</v>
      </c>
      <c r="T10750">
        <v>2.3E-3</v>
      </c>
      <c r="U10750">
        <f t="shared" si="917"/>
        <v>1.3799999999999999E-3</v>
      </c>
    </row>
    <row r="10751" spans="1:21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920"/>
        <v>5790</v>
      </c>
      <c r="J10751" s="2">
        <v>1</v>
      </c>
      <c r="K10751" s="2">
        <f t="shared" si="918"/>
        <v>21508000</v>
      </c>
      <c r="L10751" s="2">
        <v>1</v>
      </c>
      <c r="M10751" s="2">
        <f t="shared" si="919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916"/>
        <v>11</v>
      </c>
      <c r="S10751">
        <v>0.18</v>
      </c>
      <c r="T10751">
        <v>2.3E-3</v>
      </c>
      <c r="U10751">
        <f t="shared" si="917"/>
        <v>1.3799999999999999E-3</v>
      </c>
    </row>
    <row r="10752" spans="1:21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920"/>
        <v>5790</v>
      </c>
      <c r="J10752" s="2">
        <v>1</v>
      </c>
      <c r="K10752" s="2">
        <f t="shared" si="918"/>
        <v>21510000</v>
      </c>
      <c r="L10752" s="2">
        <v>1</v>
      </c>
      <c r="M10752" s="2">
        <f t="shared" si="919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916"/>
        <v>11</v>
      </c>
      <c r="S10752">
        <v>0.18</v>
      </c>
      <c r="T10752">
        <v>2.3E-3</v>
      </c>
      <c r="U10752">
        <f t="shared" si="917"/>
        <v>1.3799999999999999E-3</v>
      </c>
    </row>
    <row r="10753" spans="1:21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920"/>
        <v>5800</v>
      </c>
      <c r="I10753" s="1"/>
      <c r="J10753" s="1">
        <v>1</v>
      </c>
      <c r="K10753" s="1">
        <f t="shared" si="918"/>
        <v>21512000</v>
      </c>
      <c r="L10753" s="1">
        <v>1</v>
      </c>
      <c r="M10753" s="1">
        <f t="shared" si="919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916"/>
        <v>11</v>
      </c>
      <c r="S10753">
        <v>0.18</v>
      </c>
      <c r="T10753">
        <v>2.3E-3</v>
      </c>
      <c r="U10753">
        <f t="shared" si="917"/>
        <v>1.3799999999999999E-3</v>
      </c>
    </row>
    <row r="10754" spans="1:21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920"/>
        <v>5800</v>
      </c>
      <c r="I10754" s="1"/>
      <c r="J10754" s="1">
        <v>1</v>
      </c>
      <c r="K10754" s="1">
        <f t="shared" si="918"/>
        <v>21514000</v>
      </c>
      <c r="L10754" s="1">
        <v>1</v>
      </c>
      <c r="M10754" s="1">
        <f t="shared" si="919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916"/>
        <v>11</v>
      </c>
      <c r="S10754">
        <v>0.18</v>
      </c>
      <c r="T10754">
        <v>2.3E-3</v>
      </c>
      <c r="U10754">
        <f t="shared" si="917"/>
        <v>1.3799999999999999E-3</v>
      </c>
    </row>
    <row r="10755" spans="1:21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920"/>
        <v>5800</v>
      </c>
      <c r="I10755" s="1"/>
      <c r="J10755" s="1">
        <v>1</v>
      </c>
      <c r="K10755" s="1">
        <f t="shared" si="918"/>
        <v>21516000</v>
      </c>
      <c r="L10755" s="1">
        <v>1</v>
      </c>
      <c r="M10755" s="1">
        <f t="shared" si="919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921">QUOTIENT(A10755,1000)+1</f>
        <v>11</v>
      </c>
      <c r="S10755">
        <v>0.18</v>
      </c>
      <c r="T10755">
        <v>2.3E-3</v>
      </c>
      <c r="U10755">
        <f t="shared" si="917"/>
        <v>1.3799999999999999E-3</v>
      </c>
    </row>
    <row r="10756" spans="1:21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920"/>
        <v>5800</v>
      </c>
      <c r="I10756" s="1"/>
      <c r="J10756" s="1">
        <v>1</v>
      </c>
      <c r="K10756" s="1">
        <f t="shared" si="918"/>
        <v>21518000</v>
      </c>
      <c r="L10756" s="1">
        <v>1</v>
      </c>
      <c r="M10756" s="1">
        <f t="shared" si="919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921"/>
        <v>11</v>
      </c>
      <c r="S10756">
        <v>0.18</v>
      </c>
      <c r="T10756">
        <v>2.3E-3</v>
      </c>
      <c r="U10756">
        <f t="shared" ref="U10756:U10819" si="922">T10756*0.6</f>
        <v>1.3799999999999999E-3</v>
      </c>
    </row>
    <row r="10757" spans="1:21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920"/>
        <v>5800</v>
      </c>
      <c r="I10757" s="1"/>
      <c r="J10757" s="1">
        <v>1</v>
      </c>
      <c r="K10757" s="1">
        <f t="shared" si="918"/>
        <v>21520000</v>
      </c>
      <c r="L10757" s="1">
        <v>1</v>
      </c>
      <c r="M10757" s="1">
        <f t="shared" si="919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921"/>
        <v>11</v>
      </c>
      <c r="S10757">
        <v>0.18</v>
      </c>
      <c r="T10757">
        <v>2.3E-3</v>
      </c>
      <c r="U10757">
        <f t="shared" si="922"/>
        <v>1.3799999999999999E-3</v>
      </c>
    </row>
    <row r="10758" spans="1:21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920"/>
        <v>5800</v>
      </c>
      <c r="I10758" s="1"/>
      <c r="J10758" s="1">
        <v>1</v>
      </c>
      <c r="K10758" s="1">
        <f t="shared" si="918"/>
        <v>21522000</v>
      </c>
      <c r="L10758" s="1">
        <v>1</v>
      </c>
      <c r="M10758" s="1">
        <f t="shared" si="919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921"/>
        <v>11</v>
      </c>
      <c r="S10758">
        <v>0.18</v>
      </c>
      <c r="T10758">
        <v>2.3E-3</v>
      </c>
      <c r="U10758">
        <f t="shared" si="922"/>
        <v>1.3799999999999999E-3</v>
      </c>
    </row>
    <row r="10759" spans="1:21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920"/>
        <v>5800</v>
      </c>
      <c r="I10759" s="1"/>
      <c r="J10759" s="1">
        <v>1</v>
      </c>
      <c r="K10759" s="1">
        <f t="shared" si="918"/>
        <v>21524000</v>
      </c>
      <c r="L10759" s="1">
        <v>1</v>
      </c>
      <c r="M10759" s="1">
        <f t="shared" si="919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921"/>
        <v>11</v>
      </c>
      <c r="S10759">
        <v>0.18</v>
      </c>
      <c r="T10759">
        <v>2.3E-3</v>
      </c>
      <c r="U10759">
        <f t="shared" si="922"/>
        <v>1.3799999999999999E-3</v>
      </c>
    </row>
    <row r="10760" spans="1:21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920"/>
        <v>5800</v>
      </c>
      <c r="I10760" s="1"/>
      <c r="J10760" s="1">
        <v>1</v>
      </c>
      <c r="K10760" s="1">
        <f t="shared" si="918"/>
        <v>21526000</v>
      </c>
      <c r="L10760" s="1">
        <v>1</v>
      </c>
      <c r="M10760" s="1">
        <f t="shared" si="919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921"/>
        <v>11</v>
      </c>
      <c r="S10760">
        <v>0.18</v>
      </c>
      <c r="T10760">
        <v>2.3E-3</v>
      </c>
      <c r="U10760">
        <f t="shared" si="922"/>
        <v>1.3799999999999999E-3</v>
      </c>
    </row>
    <row r="10761" spans="1:21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920"/>
        <v>5800</v>
      </c>
      <c r="I10761" s="1"/>
      <c r="J10761" s="1">
        <v>1</v>
      </c>
      <c r="K10761" s="1">
        <f t="shared" si="918"/>
        <v>21528000</v>
      </c>
      <c r="L10761" s="1">
        <v>1</v>
      </c>
      <c r="M10761" s="1">
        <f t="shared" si="919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921"/>
        <v>11</v>
      </c>
      <c r="S10761">
        <v>0.18</v>
      </c>
      <c r="T10761">
        <v>2.3E-3</v>
      </c>
      <c r="U10761">
        <f t="shared" si="922"/>
        <v>1.3799999999999999E-3</v>
      </c>
    </row>
    <row r="10762" spans="1:21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920"/>
        <v>5800</v>
      </c>
      <c r="I10762" s="1"/>
      <c r="J10762" s="1">
        <v>1</v>
      </c>
      <c r="K10762" s="1">
        <f t="shared" si="918"/>
        <v>21530000</v>
      </c>
      <c r="L10762" s="1">
        <v>1</v>
      </c>
      <c r="M10762" s="1">
        <f t="shared" si="919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921"/>
        <v>11</v>
      </c>
      <c r="S10762">
        <v>0.18</v>
      </c>
      <c r="T10762">
        <v>2.3E-3</v>
      </c>
      <c r="U10762">
        <f t="shared" si="922"/>
        <v>1.3799999999999999E-3</v>
      </c>
    </row>
    <row r="10763" spans="1:21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920"/>
        <v>5800</v>
      </c>
      <c r="I10763" s="1"/>
      <c r="J10763" s="1">
        <v>1</v>
      </c>
      <c r="K10763" s="1">
        <f t="shared" si="918"/>
        <v>21532000</v>
      </c>
      <c r="L10763" s="1">
        <v>1</v>
      </c>
      <c r="M10763" s="1">
        <f t="shared" si="919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921"/>
        <v>11</v>
      </c>
      <c r="S10763">
        <v>0.18</v>
      </c>
      <c r="T10763">
        <v>2.3E-3</v>
      </c>
      <c r="U10763">
        <f t="shared" si="922"/>
        <v>1.3799999999999999E-3</v>
      </c>
    </row>
    <row r="10764" spans="1:21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920"/>
        <v>5800</v>
      </c>
      <c r="I10764" s="1"/>
      <c r="J10764" s="1">
        <v>1</v>
      </c>
      <c r="K10764" s="1">
        <f t="shared" si="918"/>
        <v>21534000</v>
      </c>
      <c r="L10764" s="1">
        <v>1</v>
      </c>
      <c r="M10764" s="1">
        <f t="shared" si="919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921"/>
        <v>11</v>
      </c>
      <c r="S10764">
        <v>0.18</v>
      </c>
      <c r="T10764">
        <v>2.3E-3</v>
      </c>
      <c r="U10764">
        <f t="shared" si="922"/>
        <v>1.3799999999999999E-3</v>
      </c>
    </row>
    <row r="10765" spans="1:21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920"/>
        <v>5800</v>
      </c>
      <c r="I10765" s="1"/>
      <c r="J10765" s="1">
        <v>1</v>
      </c>
      <c r="K10765" s="1">
        <f t="shared" si="918"/>
        <v>21536000</v>
      </c>
      <c r="L10765" s="1">
        <v>1</v>
      </c>
      <c r="M10765" s="1">
        <f t="shared" si="919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921"/>
        <v>11</v>
      </c>
      <c r="S10765">
        <v>0.18</v>
      </c>
      <c r="T10765">
        <v>2.3E-3</v>
      </c>
      <c r="U10765">
        <f t="shared" si="922"/>
        <v>1.3799999999999999E-3</v>
      </c>
    </row>
    <row r="10766" spans="1:21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920"/>
        <v>5800</v>
      </c>
      <c r="I10766" s="1"/>
      <c r="J10766" s="1">
        <v>1</v>
      </c>
      <c r="K10766" s="1">
        <f t="shared" si="918"/>
        <v>21538000</v>
      </c>
      <c r="L10766" s="1">
        <v>1</v>
      </c>
      <c r="M10766" s="1">
        <f t="shared" si="919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921"/>
        <v>11</v>
      </c>
      <c r="S10766">
        <v>0.18</v>
      </c>
      <c r="T10766">
        <v>2.3E-3</v>
      </c>
      <c r="U10766">
        <f t="shared" si="922"/>
        <v>1.3799999999999999E-3</v>
      </c>
    </row>
    <row r="10767" spans="1:21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920"/>
        <v>5800</v>
      </c>
      <c r="I10767" s="1"/>
      <c r="J10767" s="1">
        <v>1</v>
      </c>
      <c r="K10767" s="1">
        <f t="shared" si="918"/>
        <v>21540000</v>
      </c>
      <c r="L10767" s="1">
        <v>1</v>
      </c>
      <c r="M10767" s="1">
        <f t="shared" si="919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921"/>
        <v>11</v>
      </c>
      <c r="S10767">
        <v>0.18</v>
      </c>
      <c r="T10767">
        <v>2.3E-3</v>
      </c>
      <c r="U10767">
        <f t="shared" si="922"/>
        <v>1.3799999999999999E-3</v>
      </c>
    </row>
    <row r="10768" spans="1:21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920"/>
        <v>5800</v>
      </c>
      <c r="I10768" s="1"/>
      <c r="J10768" s="1">
        <v>1</v>
      </c>
      <c r="K10768" s="1">
        <f t="shared" si="918"/>
        <v>21542000</v>
      </c>
      <c r="L10768" s="1">
        <v>1</v>
      </c>
      <c r="M10768" s="1">
        <f t="shared" si="919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921"/>
        <v>11</v>
      </c>
      <c r="S10768">
        <v>0.18</v>
      </c>
      <c r="T10768">
        <v>2.3E-3</v>
      </c>
      <c r="U10768">
        <f t="shared" si="922"/>
        <v>1.3799999999999999E-3</v>
      </c>
    </row>
    <row r="10769" spans="1:21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920"/>
        <v>5800</v>
      </c>
      <c r="I10769" s="1"/>
      <c r="J10769" s="1">
        <v>1</v>
      </c>
      <c r="K10769" s="1">
        <f t="shared" si="918"/>
        <v>21544000</v>
      </c>
      <c r="L10769" s="1">
        <v>1</v>
      </c>
      <c r="M10769" s="1">
        <f t="shared" si="919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921"/>
        <v>11</v>
      </c>
      <c r="S10769">
        <v>0.18</v>
      </c>
      <c r="T10769">
        <v>2.3E-3</v>
      </c>
      <c r="U10769">
        <f t="shared" si="922"/>
        <v>1.3799999999999999E-3</v>
      </c>
    </row>
    <row r="10770" spans="1:21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920"/>
        <v>5800</v>
      </c>
      <c r="I10770" s="1"/>
      <c r="J10770" s="1">
        <v>1</v>
      </c>
      <c r="K10770" s="1">
        <f t="shared" si="918"/>
        <v>21546000</v>
      </c>
      <c r="L10770" s="1">
        <v>1</v>
      </c>
      <c r="M10770" s="1">
        <f t="shared" si="919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921"/>
        <v>11</v>
      </c>
      <c r="S10770">
        <v>0.18</v>
      </c>
      <c r="T10770">
        <v>2.3E-3</v>
      </c>
      <c r="U10770">
        <f t="shared" si="922"/>
        <v>1.3799999999999999E-3</v>
      </c>
    </row>
    <row r="10771" spans="1:21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920"/>
        <v>5800</v>
      </c>
      <c r="I10771" s="1"/>
      <c r="J10771" s="1">
        <v>1</v>
      </c>
      <c r="K10771" s="1">
        <f t="shared" si="918"/>
        <v>21548000</v>
      </c>
      <c r="L10771" s="1">
        <v>1</v>
      </c>
      <c r="M10771" s="1">
        <f t="shared" si="919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921"/>
        <v>11</v>
      </c>
      <c r="S10771">
        <v>0.18</v>
      </c>
      <c r="T10771">
        <v>2.3E-3</v>
      </c>
      <c r="U10771">
        <f t="shared" si="922"/>
        <v>1.3799999999999999E-3</v>
      </c>
    </row>
    <row r="10772" spans="1:21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920"/>
        <v>5800</v>
      </c>
      <c r="I10772" s="1"/>
      <c r="J10772" s="1">
        <v>1</v>
      </c>
      <c r="K10772" s="1">
        <f t="shared" si="918"/>
        <v>21550000</v>
      </c>
      <c r="L10772" s="1">
        <v>1</v>
      </c>
      <c r="M10772" s="1">
        <f t="shared" si="919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921"/>
        <v>11</v>
      </c>
      <c r="S10772">
        <v>0.18</v>
      </c>
      <c r="T10772">
        <v>2.3E-3</v>
      </c>
      <c r="U10772">
        <f t="shared" si="922"/>
        <v>1.3799999999999999E-3</v>
      </c>
    </row>
    <row r="10773" spans="1:21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920"/>
        <v>5800</v>
      </c>
      <c r="I10773" s="1"/>
      <c r="J10773" s="1">
        <v>1</v>
      </c>
      <c r="K10773" s="1">
        <f t="shared" si="918"/>
        <v>21552000</v>
      </c>
      <c r="L10773" s="1">
        <v>1</v>
      </c>
      <c r="M10773" s="1">
        <f t="shared" si="919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921"/>
        <v>11</v>
      </c>
      <c r="S10773">
        <v>0.18</v>
      </c>
      <c r="T10773">
        <v>2.3E-3</v>
      </c>
      <c r="U10773">
        <f t="shared" si="922"/>
        <v>1.3799999999999999E-3</v>
      </c>
    </row>
    <row r="10774" spans="1:21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920"/>
        <v>5800</v>
      </c>
      <c r="I10774" s="1"/>
      <c r="J10774" s="1">
        <v>1</v>
      </c>
      <c r="K10774" s="1">
        <f t="shared" si="918"/>
        <v>21554000</v>
      </c>
      <c r="L10774" s="1">
        <v>1</v>
      </c>
      <c r="M10774" s="1">
        <f t="shared" si="919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921"/>
        <v>11</v>
      </c>
      <c r="S10774">
        <v>0.18</v>
      </c>
      <c r="T10774">
        <v>2.3E-3</v>
      </c>
      <c r="U10774">
        <f t="shared" si="922"/>
        <v>1.3799999999999999E-3</v>
      </c>
    </row>
    <row r="10775" spans="1:21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920"/>
        <v>5800</v>
      </c>
      <c r="I10775" s="1"/>
      <c r="J10775" s="1">
        <v>1</v>
      </c>
      <c r="K10775" s="1">
        <f t="shared" si="918"/>
        <v>21556000</v>
      </c>
      <c r="L10775" s="1">
        <v>1</v>
      </c>
      <c r="M10775" s="1">
        <f t="shared" si="919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921"/>
        <v>11</v>
      </c>
      <c r="S10775">
        <v>0.18</v>
      </c>
      <c r="T10775">
        <v>2.3E-3</v>
      </c>
      <c r="U10775">
        <f t="shared" si="922"/>
        <v>1.3799999999999999E-3</v>
      </c>
    </row>
    <row r="10776" spans="1:21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920"/>
        <v>5800</v>
      </c>
      <c r="I10776" s="1"/>
      <c r="J10776" s="1">
        <v>1</v>
      </c>
      <c r="K10776" s="1">
        <f t="shared" si="918"/>
        <v>21558000</v>
      </c>
      <c r="L10776" s="1">
        <v>1</v>
      </c>
      <c r="M10776" s="1">
        <f t="shared" si="919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921"/>
        <v>11</v>
      </c>
      <c r="S10776">
        <v>0.18</v>
      </c>
      <c r="T10776">
        <v>2.3E-3</v>
      </c>
      <c r="U10776">
        <f t="shared" si="922"/>
        <v>1.3799999999999999E-3</v>
      </c>
    </row>
    <row r="10777" spans="1:21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920"/>
        <v>5800</v>
      </c>
      <c r="I10777" s="1"/>
      <c r="J10777" s="1">
        <v>1</v>
      </c>
      <c r="K10777" s="1">
        <f t="shared" si="918"/>
        <v>21560000</v>
      </c>
      <c r="L10777" s="1">
        <v>1</v>
      </c>
      <c r="M10777" s="1">
        <f t="shared" si="919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921"/>
        <v>11</v>
      </c>
      <c r="S10777">
        <v>0.18</v>
      </c>
      <c r="T10777">
        <v>2.3E-3</v>
      </c>
      <c r="U10777">
        <f t="shared" si="922"/>
        <v>1.3799999999999999E-3</v>
      </c>
    </row>
    <row r="10778" spans="1:21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920"/>
        <v>5810</v>
      </c>
      <c r="I10778" s="1"/>
      <c r="J10778" s="1">
        <v>1</v>
      </c>
      <c r="K10778" s="1">
        <f t="shared" si="918"/>
        <v>21562000</v>
      </c>
      <c r="L10778" s="1">
        <v>1</v>
      </c>
      <c r="M10778" s="1">
        <f t="shared" si="919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921"/>
        <v>11</v>
      </c>
      <c r="S10778">
        <v>0.18</v>
      </c>
      <c r="T10778">
        <v>2.3E-3</v>
      </c>
      <c r="U10778">
        <f t="shared" si="922"/>
        <v>1.3799999999999999E-3</v>
      </c>
    </row>
    <row r="10779" spans="1:21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920"/>
        <v>5810</v>
      </c>
      <c r="I10779" s="1"/>
      <c r="J10779" s="1">
        <v>1</v>
      </c>
      <c r="K10779" s="1">
        <f t="shared" si="918"/>
        <v>21564000</v>
      </c>
      <c r="L10779" s="1">
        <v>1</v>
      </c>
      <c r="M10779" s="1">
        <f t="shared" si="919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921"/>
        <v>11</v>
      </c>
      <c r="S10779">
        <v>0.18</v>
      </c>
      <c r="T10779">
        <v>2.3E-3</v>
      </c>
      <c r="U10779">
        <f t="shared" si="922"/>
        <v>1.3799999999999999E-3</v>
      </c>
    </row>
    <row r="10780" spans="1:21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920"/>
        <v>5810</v>
      </c>
      <c r="I10780" s="1"/>
      <c r="J10780" s="1">
        <v>1</v>
      </c>
      <c r="K10780" s="1">
        <f t="shared" si="918"/>
        <v>21566000</v>
      </c>
      <c r="L10780" s="1">
        <v>1</v>
      </c>
      <c r="M10780" s="1">
        <f t="shared" si="919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921"/>
        <v>11</v>
      </c>
      <c r="S10780">
        <v>0.18</v>
      </c>
      <c r="T10780">
        <v>2.3E-3</v>
      </c>
      <c r="U10780">
        <f t="shared" si="922"/>
        <v>1.3799999999999999E-3</v>
      </c>
    </row>
    <row r="10781" spans="1:21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920"/>
        <v>5810</v>
      </c>
      <c r="I10781" s="1"/>
      <c r="J10781" s="1">
        <v>1</v>
      </c>
      <c r="K10781" s="1">
        <f t="shared" si="918"/>
        <v>21568000</v>
      </c>
      <c r="L10781" s="1">
        <v>1</v>
      </c>
      <c r="M10781" s="1">
        <f t="shared" si="919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921"/>
        <v>11</v>
      </c>
      <c r="S10781">
        <v>0.18</v>
      </c>
      <c r="T10781">
        <v>2.3E-3</v>
      </c>
      <c r="U10781">
        <f t="shared" si="922"/>
        <v>1.3799999999999999E-3</v>
      </c>
    </row>
    <row r="10782" spans="1:21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920"/>
        <v>5810</v>
      </c>
      <c r="I10782" s="1"/>
      <c r="J10782" s="1">
        <v>1</v>
      </c>
      <c r="K10782" s="1">
        <f t="shared" si="918"/>
        <v>21570000</v>
      </c>
      <c r="L10782" s="1">
        <v>1</v>
      </c>
      <c r="M10782" s="1">
        <f t="shared" si="919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921"/>
        <v>11</v>
      </c>
      <c r="S10782">
        <v>0.18</v>
      </c>
      <c r="T10782">
        <v>2.3E-3</v>
      </c>
      <c r="U10782">
        <f t="shared" si="922"/>
        <v>1.3799999999999999E-3</v>
      </c>
    </row>
    <row r="10783" spans="1:21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920"/>
        <v>5810</v>
      </c>
      <c r="I10783" s="1"/>
      <c r="J10783" s="1">
        <v>1</v>
      </c>
      <c r="K10783" s="1">
        <f t="shared" si="918"/>
        <v>21572000</v>
      </c>
      <c r="L10783" s="1">
        <v>1</v>
      </c>
      <c r="M10783" s="1">
        <f t="shared" si="919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921"/>
        <v>11</v>
      </c>
      <c r="S10783">
        <v>0.18</v>
      </c>
      <c r="T10783">
        <v>2.3E-3</v>
      </c>
      <c r="U10783">
        <f t="shared" si="922"/>
        <v>1.3799999999999999E-3</v>
      </c>
    </row>
    <row r="10784" spans="1:21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920"/>
        <v>5810</v>
      </c>
      <c r="I10784" s="1"/>
      <c r="J10784" s="1">
        <v>1</v>
      </c>
      <c r="K10784" s="1">
        <f t="shared" si="918"/>
        <v>21574000</v>
      </c>
      <c r="L10784" s="1">
        <v>1</v>
      </c>
      <c r="M10784" s="1">
        <f t="shared" si="919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921"/>
        <v>11</v>
      </c>
      <c r="S10784">
        <v>0.18</v>
      </c>
      <c r="T10784">
        <v>2.3E-3</v>
      </c>
      <c r="U10784">
        <f t="shared" si="922"/>
        <v>1.3799999999999999E-3</v>
      </c>
    </row>
    <row r="10785" spans="1:21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920"/>
        <v>5810</v>
      </c>
      <c r="I10785" s="1"/>
      <c r="J10785" s="1">
        <v>1</v>
      </c>
      <c r="K10785" s="1">
        <f t="shared" si="918"/>
        <v>21576000</v>
      </c>
      <c r="L10785" s="1">
        <v>1</v>
      </c>
      <c r="M10785" s="1">
        <f t="shared" si="919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921"/>
        <v>11</v>
      </c>
      <c r="S10785">
        <v>0.18</v>
      </c>
      <c r="T10785">
        <v>2.3E-3</v>
      </c>
      <c r="U10785">
        <f t="shared" si="922"/>
        <v>1.3799999999999999E-3</v>
      </c>
    </row>
    <row r="10786" spans="1:21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920"/>
        <v>5810</v>
      </c>
      <c r="I10786" s="1"/>
      <c r="J10786" s="1">
        <v>1</v>
      </c>
      <c r="K10786" s="1">
        <f t="shared" si="918"/>
        <v>21578000</v>
      </c>
      <c r="L10786" s="1">
        <v>1</v>
      </c>
      <c r="M10786" s="1">
        <f t="shared" si="919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921"/>
        <v>11</v>
      </c>
      <c r="S10786">
        <v>0.18</v>
      </c>
      <c r="T10786">
        <v>2.3E-3</v>
      </c>
      <c r="U10786">
        <f t="shared" si="922"/>
        <v>1.3799999999999999E-3</v>
      </c>
    </row>
    <row r="10787" spans="1:21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920"/>
        <v>5810</v>
      </c>
      <c r="I10787" s="1"/>
      <c r="J10787" s="1">
        <v>1</v>
      </c>
      <c r="K10787" s="1">
        <f t="shared" si="918"/>
        <v>21580000</v>
      </c>
      <c r="L10787" s="1">
        <v>1</v>
      </c>
      <c r="M10787" s="1">
        <f t="shared" si="919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921"/>
        <v>11</v>
      </c>
      <c r="S10787">
        <v>0.18</v>
      </c>
      <c r="T10787">
        <v>2.3E-3</v>
      </c>
      <c r="U10787">
        <f t="shared" si="922"/>
        <v>1.3799999999999999E-3</v>
      </c>
    </row>
    <row r="10788" spans="1:21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920"/>
        <v>5810</v>
      </c>
      <c r="I10788" s="1"/>
      <c r="J10788" s="1">
        <v>1</v>
      </c>
      <c r="K10788" s="1">
        <f t="shared" si="918"/>
        <v>21582000</v>
      </c>
      <c r="L10788" s="1">
        <v>1</v>
      </c>
      <c r="M10788" s="1">
        <f t="shared" si="919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921"/>
        <v>11</v>
      </c>
      <c r="S10788">
        <v>0.18</v>
      </c>
      <c r="T10788">
        <v>2.3E-3</v>
      </c>
      <c r="U10788">
        <f t="shared" si="922"/>
        <v>1.3799999999999999E-3</v>
      </c>
    </row>
    <row r="10789" spans="1:21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920"/>
        <v>5810</v>
      </c>
      <c r="I10789" s="1"/>
      <c r="J10789" s="1">
        <v>1</v>
      </c>
      <c r="K10789" s="1">
        <f t="shared" si="918"/>
        <v>21584000</v>
      </c>
      <c r="L10789" s="1">
        <v>1</v>
      </c>
      <c r="M10789" s="1">
        <f t="shared" si="919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921"/>
        <v>11</v>
      </c>
      <c r="S10789">
        <v>0.18</v>
      </c>
      <c r="T10789">
        <v>2.3E-3</v>
      </c>
      <c r="U10789">
        <f t="shared" si="922"/>
        <v>1.3799999999999999E-3</v>
      </c>
    </row>
    <row r="10790" spans="1:21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920"/>
        <v>5810</v>
      </c>
      <c r="I10790" s="1"/>
      <c r="J10790" s="1">
        <v>1</v>
      </c>
      <c r="K10790" s="1">
        <f t="shared" si="918"/>
        <v>21586000</v>
      </c>
      <c r="L10790" s="1">
        <v>1</v>
      </c>
      <c r="M10790" s="1">
        <f t="shared" si="919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921"/>
        <v>11</v>
      </c>
      <c r="S10790">
        <v>0.18</v>
      </c>
      <c r="T10790">
        <v>2.3E-3</v>
      </c>
      <c r="U10790">
        <f t="shared" si="922"/>
        <v>1.3799999999999999E-3</v>
      </c>
    </row>
    <row r="10791" spans="1:21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920"/>
        <v>5810</v>
      </c>
      <c r="I10791" s="1"/>
      <c r="J10791" s="1">
        <v>1</v>
      </c>
      <c r="K10791" s="1">
        <f t="shared" si="918"/>
        <v>21588000</v>
      </c>
      <c r="L10791" s="1">
        <v>1</v>
      </c>
      <c r="M10791" s="1">
        <f t="shared" si="919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921"/>
        <v>11</v>
      </c>
      <c r="S10791">
        <v>0.18</v>
      </c>
      <c r="T10791">
        <v>2.3E-3</v>
      </c>
      <c r="U10791">
        <f t="shared" si="922"/>
        <v>1.3799999999999999E-3</v>
      </c>
    </row>
    <row r="10792" spans="1:21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920"/>
        <v>5810</v>
      </c>
      <c r="I10792" s="1"/>
      <c r="J10792" s="1">
        <v>1</v>
      </c>
      <c r="K10792" s="1">
        <f t="shared" si="918"/>
        <v>21590000</v>
      </c>
      <c r="L10792" s="1">
        <v>1</v>
      </c>
      <c r="M10792" s="1">
        <f t="shared" si="919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921"/>
        <v>11</v>
      </c>
      <c r="S10792">
        <v>0.18</v>
      </c>
      <c r="T10792">
        <v>2.3E-3</v>
      </c>
      <c r="U10792">
        <f t="shared" si="922"/>
        <v>1.3799999999999999E-3</v>
      </c>
    </row>
    <row r="10793" spans="1:21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920"/>
        <v>5810</v>
      </c>
      <c r="I10793" s="1"/>
      <c r="J10793" s="1">
        <v>1</v>
      </c>
      <c r="K10793" s="1">
        <f t="shared" si="918"/>
        <v>21592000</v>
      </c>
      <c r="L10793" s="1">
        <v>1</v>
      </c>
      <c r="M10793" s="1">
        <f t="shared" si="919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921"/>
        <v>11</v>
      </c>
      <c r="S10793">
        <v>0.18</v>
      </c>
      <c r="T10793">
        <v>2.3E-3</v>
      </c>
      <c r="U10793">
        <f t="shared" si="922"/>
        <v>1.3799999999999999E-3</v>
      </c>
    </row>
    <row r="10794" spans="1:21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920"/>
        <v>5810</v>
      </c>
      <c r="I10794" s="1"/>
      <c r="J10794" s="1">
        <v>1</v>
      </c>
      <c r="K10794" s="1">
        <f t="shared" si="918"/>
        <v>21594000</v>
      </c>
      <c r="L10794" s="1">
        <v>1</v>
      </c>
      <c r="M10794" s="1">
        <f t="shared" si="919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921"/>
        <v>11</v>
      </c>
      <c r="S10794">
        <v>0.18</v>
      </c>
      <c r="T10794">
        <v>2.3E-3</v>
      </c>
      <c r="U10794">
        <f t="shared" si="922"/>
        <v>1.3799999999999999E-3</v>
      </c>
    </row>
    <row r="10795" spans="1:21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920"/>
        <v>5810</v>
      </c>
      <c r="I10795" s="1"/>
      <c r="J10795" s="1">
        <v>1</v>
      </c>
      <c r="K10795" s="1">
        <f t="shared" ref="K10795:K10805" si="923">10000+A10795*2000</f>
        <v>21596000</v>
      </c>
      <c r="L10795" s="1">
        <v>1</v>
      </c>
      <c r="M10795" s="1">
        <f t="shared" ref="M10795:M10805" si="924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921"/>
        <v>11</v>
      </c>
      <c r="S10795">
        <v>0.18</v>
      </c>
      <c r="T10795">
        <v>2.3E-3</v>
      </c>
      <c r="U10795">
        <f t="shared" si="922"/>
        <v>1.3799999999999999E-3</v>
      </c>
    </row>
    <row r="10796" spans="1:21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920"/>
        <v>5810</v>
      </c>
      <c r="I10796" s="1"/>
      <c r="J10796" s="1">
        <v>1</v>
      </c>
      <c r="K10796" s="1">
        <f t="shared" si="923"/>
        <v>21598000</v>
      </c>
      <c r="L10796" s="1">
        <v>1</v>
      </c>
      <c r="M10796" s="1">
        <f t="shared" si="924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921"/>
        <v>11</v>
      </c>
      <c r="S10796">
        <v>0.18</v>
      </c>
      <c r="T10796">
        <v>2.3E-3</v>
      </c>
      <c r="U10796">
        <f t="shared" si="922"/>
        <v>1.3799999999999999E-3</v>
      </c>
    </row>
    <row r="10797" spans="1:21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920"/>
        <v>5810</v>
      </c>
      <c r="I10797" s="1"/>
      <c r="J10797" s="1">
        <v>1</v>
      </c>
      <c r="K10797" s="1">
        <f t="shared" si="923"/>
        <v>21600000</v>
      </c>
      <c r="L10797" s="1">
        <v>1</v>
      </c>
      <c r="M10797" s="1">
        <f t="shared" si="924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921"/>
        <v>11</v>
      </c>
      <c r="S10797">
        <v>0.18</v>
      </c>
      <c r="T10797">
        <v>2.3E-3</v>
      </c>
      <c r="U10797">
        <f t="shared" si="922"/>
        <v>1.3799999999999999E-3</v>
      </c>
    </row>
    <row r="10798" spans="1:21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920"/>
        <v>5810</v>
      </c>
      <c r="I10798" s="1"/>
      <c r="J10798" s="1">
        <v>1</v>
      </c>
      <c r="K10798" s="1">
        <f t="shared" si="923"/>
        <v>21602000</v>
      </c>
      <c r="L10798" s="1">
        <v>1</v>
      </c>
      <c r="M10798" s="1">
        <f t="shared" si="924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921"/>
        <v>11</v>
      </c>
      <c r="S10798">
        <v>0.18</v>
      </c>
      <c r="T10798">
        <v>2.3E-3</v>
      </c>
      <c r="U10798">
        <f t="shared" si="922"/>
        <v>1.3799999999999999E-3</v>
      </c>
    </row>
    <row r="10799" spans="1:21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920"/>
        <v>5810</v>
      </c>
      <c r="I10799" s="1"/>
      <c r="J10799" s="1">
        <v>1</v>
      </c>
      <c r="K10799" s="1">
        <f t="shared" si="923"/>
        <v>21604000</v>
      </c>
      <c r="L10799" s="1">
        <v>1</v>
      </c>
      <c r="M10799" s="1">
        <f t="shared" si="924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921"/>
        <v>11</v>
      </c>
      <c r="S10799">
        <v>0.18</v>
      </c>
      <c r="T10799">
        <v>2.3E-3</v>
      </c>
      <c r="U10799">
        <f t="shared" si="922"/>
        <v>1.3799999999999999E-3</v>
      </c>
    </row>
    <row r="10800" spans="1:21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920"/>
        <v>5810</v>
      </c>
      <c r="I10800" s="1"/>
      <c r="J10800" s="1">
        <v>1</v>
      </c>
      <c r="K10800" s="1">
        <f t="shared" si="923"/>
        <v>21606000</v>
      </c>
      <c r="L10800" s="1">
        <v>1</v>
      </c>
      <c r="M10800" s="1">
        <f t="shared" si="924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921"/>
        <v>11</v>
      </c>
      <c r="S10800">
        <v>0.18</v>
      </c>
      <c r="T10800">
        <v>2.3E-3</v>
      </c>
      <c r="U10800">
        <f t="shared" si="922"/>
        <v>1.3799999999999999E-3</v>
      </c>
    </row>
    <row r="10801" spans="1:21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920"/>
        <v>5810</v>
      </c>
      <c r="I10801" s="1"/>
      <c r="J10801" s="1">
        <v>1</v>
      </c>
      <c r="K10801" s="1">
        <f t="shared" si="923"/>
        <v>21608000</v>
      </c>
      <c r="L10801" s="1">
        <v>1</v>
      </c>
      <c r="M10801" s="1">
        <f t="shared" si="924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921"/>
        <v>11</v>
      </c>
      <c r="S10801">
        <v>0.18</v>
      </c>
      <c r="T10801">
        <v>2.3E-3</v>
      </c>
      <c r="U10801">
        <f t="shared" si="922"/>
        <v>1.3799999999999999E-3</v>
      </c>
    </row>
    <row r="10802" spans="1:21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920"/>
        <v>5810</v>
      </c>
      <c r="I10802" s="1"/>
      <c r="J10802" s="1">
        <v>1</v>
      </c>
      <c r="K10802" s="1">
        <f t="shared" si="923"/>
        <v>21610000</v>
      </c>
      <c r="L10802" s="1">
        <v>1</v>
      </c>
      <c r="M10802" s="1">
        <f t="shared" si="924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921"/>
        <v>11</v>
      </c>
      <c r="S10802">
        <v>0.18</v>
      </c>
      <c r="T10802">
        <v>2.3E-3</v>
      </c>
      <c r="U10802">
        <f t="shared" si="922"/>
        <v>1.3799999999999999E-3</v>
      </c>
    </row>
    <row r="10803" spans="1:21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920"/>
        <v>5820</v>
      </c>
      <c r="J10803" s="2">
        <v>1</v>
      </c>
      <c r="K10803" s="2">
        <f t="shared" si="923"/>
        <v>21612000</v>
      </c>
      <c r="L10803" s="2">
        <v>1</v>
      </c>
      <c r="M10803" s="2">
        <f t="shared" si="924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921"/>
        <v>11</v>
      </c>
      <c r="S10803">
        <v>0.18</v>
      </c>
      <c r="T10803">
        <v>2.3E-3</v>
      </c>
      <c r="U10803">
        <f t="shared" si="922"/>
        <v>1.3799999999999999E-3</v>
      </c>
    </row>
    <row r="10804" spans="1:21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920"/>
        <v>5820</v>
      </c>
      <c r="J10804" s="2">
        <v>1</v>
      </c>
      <c r="K10804" s="2">
        <f t="shared" si="923"/>
        <v>21614000</v>
      </c>
      <c r="L10804" s="2">
        <v>1</v>
      </c>
      <c r="M10804" s="2">
        <f t="shared" si="924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921"/>
        <v>11</v>
      </c>
      <c r="S10804">
        <v>0.18</v>
      </c>
      <c r="T10804">
        <v>2.3E-3</v>
      </c>
      <c r="U10804">
        <f t="shared" si="922"/>
        <v>1.3799999999999999E-3</v>
      </c>
    </row>
    <row r="10805" spans="1:21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920"/>
        <v>5820</v>
      </c>
      <c r="J10805" s="2">
        <v>1</v>
      </c>
      <c r="K10805" s="2">
        <f t="shared" si="923"/>
        <v>21616000</v>
      </c>
      <c r="L10805" s="2">
        <v>1</v>
      </c>
      <c r="M10805" s="2">
        <f t="shared" si="924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921"/>
        <v>11</v>
      </c>
      <c r="S10805">
        <v>0.18</v>
      </c>
      <c r="T10805">
        <v>2.3E-3</v>
      </c>
      <c r="U10805">
        <f t="shared" si="922"/>
        <v>1.3799999999999999E-3</v>
      </c>
    </row>
    <row r="10806" spans="1:21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920"/>
        <v>5820</v>
      </c>
      <c r="J10806" s="2">
        <v>1</v>
      </c>
      <c r="K10806" s="2">
        <f t="shared" ref="K10806:K10869" si="925">10000+A10806*2000</f>
        <v>21618000</v>
      </c>
      <c r="L10806" s="2">
        <v>1</v>
      </c>
      <c r="M10806" s="2">
        <f t="shared" ref="M10806:M10869" si="926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921"/>
        <v>11</v>
      </c>
      <c r="S10806">
        <v>0.18</v>
      </c>
      <c r="T10806">
        <v>2.3E-3</v>
      </c>
      <c r="U10806">
        <f t="shared" si="922"/>
        <v>1.3799999999999999E-3</v>
      </c>
    </row>
    <row r="10807" spans="1:21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920"/>
        <v>5820</v>
      </c>
      <c r="J10807" s="2">
        <v>1</v>
      </c>
      <c r="K10807" s="2">
        <f t="shared" si="925"/>
        <v>21620000</v>
      </c>
      <c r="L10807" s="2">
        <v>1</v>
      </c>
      <c r="M10807" s="2">
        <f t="shared" si="926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921"/>
        <v>11</v>
      </c>
      <c r="S10807">
        <v>0.18</v>
      </c>
      <c r="T10807">
        <v>2.3E-3</v>
      </c>
      <c r="U10807">
        <f t="shared" si="922"/>
        <v>1.3799999999999999E-3</v>
      </c>
    </row>
    <row r="10808" spans="1:21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920"/>
        <v>5820</v>
      </c>
      <c r="J10808" s="2">
        <v>1</v>
      </c>
      <c r="K10808" s="2">
        <f t="shared" si="925"/>
        <v>21622000</v>
      </c>
      <c r="L10808" s="2">
        <v>1</v>
      </c>
      <c r="M10808" s="2">
        <f t="shared" si="926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921"/>
        <v>11</v>
      </c>
      <c r="S10808">
        <v>0.18</v>
      </c>
      <c r="T10808">
        <v>2.3E-3</v>
      </c>
      <c r="U10808">
        <f t="shared" si="922"/>
        <v>1.3799999999999999E-3</v>
      </c>
    </row>
    <row r="10809" spans="1:21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920"/>
        <v>5820</v>
      </c>
      <c r="J10809" s="2">
        <v>1</v>
      </c>
      <c r="K10809" s="2">
        <f t="shared" si="925"/>
        <v>21624000</v>
      </c>
      <c r="L10809" s="2">
        <v>1</v>
      </c>
      <c r="M10809" s="2">
        <f t="shared" si="926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921"/>
        <v>11</v>
      </c>
      <c r="S10809">
        <v>0.18</v>
      </c>
      <c r="T10809">
        <v>2.3E-3</v>
      </c>
      <c r="U10809">
        <f t="shared" si="922"/>
        <v>1.3799999999999999E-3</v>
      </c>
    </row>
    <row r="10810" spans="1:21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920"/>
        <v>5820</v>
      </c>
      <c r="J10810" s="2">
        <v>1</v>
      </c>
      <c r="K10810" s="2">
        <f t="shared" si="925"/>
        <v>21626000</v>
      </c>
      <c r="L10810" s="2">
        <v>1</v>
      </c>
      <c r="M10810" s="2">
        <f t="shared" si="926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921"/>
        <v>11</v>
      </c>
      <c r="S10810">
        <v>0.18</v>
      </c>
      <c r="T10810">
        <v>2.3E-3</v>
      </c>
      <c r="U10810">
        <f t="shared" si="922"/>
        <v>1.3799999999999999E-3</v>
      </c>
    </row>
    <row r="10811" spans="1:21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920"/>
        <v>5820</v>
      </c>
      <c r="J10811" s="2">
        <v>1</v>
      </c>
      <c r="K10811" s="2">
        <f t="shared" si="925"/>
        <v>21628000</v>
      </c>
      <c r="L10811" s="2">
        <v>1</v>
      </c>
      <c r="M10811" s="2">
        <f t="shared" si="926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921"/>
        <v>11</v>
      </c>
      <c r="S10811">
        <v>0.18</v>
      </c>
      <c r="T10811">
        <v>2.3E-3</v>
      </c>
      <c r="U10811">
        <f t="shared" si="922"/>
        <v>1.3799999999999999E-3</v>
      </c>
    </row>
    <row r="10812" spans="1:21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927">ROUNDDOWN(A10811/50*20+1500,-1)</f>
        <v>5820</v>
      </c>
      <c r="J10812" s="2">
        <v>1</v>
      </c>
      <c r="K10812" s="2">
        <f t="shared" si="925"/>
        <v>21630000</v>
      </c>
      <c r="L10812" s="2">
        <v>1</v>
      </c>
      <c r="M10812" s="2">
        <f t="shared" si="926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921"/>
        <v>11</v>
      </c>
      <c r="S10812">
        <v>0.18</v>
      </c>
      <c r="T10812">
        <v>2.3E-3</v>
      </c>
      <c r="U10812">
        <f t="shared" si="922"/>
        <v>1.3799999999999999E-3</v>
      </c>
    </row>
    <row r="10813" spans="1:21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927"/>
        <v>5820</v>
      </c>
      <c r="J10813" s="2">
        <v>1</v>
      </c>
      <c r="K10813" s="2">
        <f t="shared" si="925"/>
        <v>21632000</v>
      </c>
      <c r="L10813" s="2">
        <v>1</v>
      </c>
      <c r="M10813" s="2">
        <f t="shared" si="926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921"/>
        <v>11</v>
      </c>
      <c r="S10813">
        <v>0.18</v>
      </c>
      <c r="T10813">
        <v>2.3E-3</v>
      </c>
      <c r="U10813">
        <f t="shared" si="922"/>
        <v>1.3799999999999999E-3</v>
      </c>
    </row>
    <row r="10814" spans="1:21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927"/>
        <v>5820</v>
      </c>
      <c r="J10814" s="2">
        <v>1</v>
      </c>
      <c r="K10814" s="2">
        <f t="shared" si="925"/>
        <v>21634000</v>
      </c>
      <c r="L10814" s="2">
        <v>1</v>
      </c>
      <c r="M10814" s="2">
        <f t="shared" si="926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921"/>
        <v>11</v>
      </c>
      <c r="S10814">
        <v>0.18</v>
      </c>
      <c r="T10814">
        <v>2.3E-3</v>
      </c>
      <c r="U10814">
        <f t="shared" si="922"/>
        <v>1.3799999999999999E-3</v>
      </c>
    </row>
    <row r="10815" spans="1:21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927"/>
        <v>5820</v>
      </c>
      <c r="J10815" s="2">
        <v>1</v>
      </c>
      <c r="K10815" s="2">
        <f t="shared" si="925"/>
        <v>21636000</v>
      </c>
      <c r="L10815" s="2">
        <v>1</v>
      </c>
      <c r="M10815" s="2">
        <f t="shared" si="926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921"/>
        <v>11</v>
      </c>
      <c r="S10815">
        <v>0.18</v>
      </c>
      <c r="T10815">
        <v>2.3E-3</v>
      </c>
      <c r="U10815">
        <f t="shared" si="922"/>
        <v>1.3799999999999999E-3</v>
      </c>
    </row>
    <row r="10816" spans="1:21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927"/>
        <v>5820</v>
      </c>
      <c r="J10816" s="2">
        <v>1</v>
      </c>
      <c r="K10816" s="2">
        <f t="shared" si="925"/>
        <v>21638000</v>
      </c>
      <c r="L10816" s="2">
        <v>1</v>
      </c>
      <c r="M10816" s="2">
        <f t="shared" si="926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921"/>
        <v>11</v>
      </c>
      <c r="S10816">
        <v>0.18</v>
      </c>
      <c r="T10816">
        <v>2.3E-3</v>
      </c>
      <c r="U10816">
        <f t="shared" si="922"/>
        <v>1.3799999999999999E-3</v>
      </c>
    </row>
    <row r="10817" spans="1:21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927"/>
        <v>5820</v>
      </c>
      <c r="J10817" s="2">
        <v>1</v>
      </c>
      <c r="K10817" s="2">
        <f t="shared" si="925"/>
        <v>21640000</v>
      </c>
      <c r="L10817" s="2">
        <v>1</v>
      </c>
      <c r="M10817" s="2">
        <f t="shared" si="926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921"/>
        <v>11</v>
      </c>
      <c r="S10817">
        <v>0.18</v>
      </c>
      <c r="T10817">
        <v>2.3E-3</v>
      </c>
      <c r="U10817">
        <f t="shared" si="922"/>
        <v>1.3799999999999999E-3</v>
      </c>
    </row>
    <row r="10818" spans="1:21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927"/>
        <v>5820</v>
      </c>
      <c r="J10818" s="2">
        <v>1</v>
      </c>
      <c r="K10818" s="2">
        <f t="shared" si="925"/>
        <v>21642000</v>
      </c>
      <c r="L10818" s="2">
        <v>1</v>
      </c>
      <c r="M10818" s="2">
        <f t="shared" si="926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921"/>
        <v>11</v>
      </c>
      <c r="S10818">
        <v>0.18</v>
      </c>
      <c r="T10818">
        <v>2.3E-3</v>
      </c>
      <c r="U10818">
        <f t="shared" si="922"/>
        <v>1.3799999999999999E-3</v>
      </c>
    </row>
    <row r="10819" spans="1:21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927"/>
        <v>5820</v>
      </c>
      <c r="J10819" s="2">
        <v>1</v>
      </c>
      <c r="K10819" s="2">
        <f t="shared" si="925"/>
        <v>21644000</v>
      </c>
      <c r="L10819" s="2">
        <v>1</v>
      </c>
      <c r="M10819" s="2">
        <f t="shared" si="926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928">QUOTIENT(A10819,1000)+1</f>
        <v>11</v>
      </c>
      <c r="S10819">
        <v>0.18</v>
      </c>
      <c r="T10819">
        <v>2.3E-3</v>
      </c>
      <c r="U10819">
        <f t="shared" si="922"/>
        <v>1.3799999999999999E-3</v>
      </c>
    </row>
    <row r="10820" spans="1:21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927"/>
        <v>5820</v>
      </c>
      <c r="J10820" s="2">
        <v>1</v>
      </c>
      <c r="K10820" s="2">
        <f t="shared" si="925"/>
        <v>21646000</v>
      </c>
      <c r="L10820" s="2">
        <v>1</v>
      </c>
      <c r="M10820" s="2">
        <f t="shared" si="926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928"/>
        <v>11</v>
      </c>
      <c r="S10820">
        <v>0.18</v>
      </c>
      <c r="T10820">
        <v>2.3E-3</v>
      </c>
      <c r="U10820">
        <f t="shared" ref="U10820:U10883" si="929">T10820*0.6</f>
        <v>1.3799999999999999E-3</v>
      </c>
    </row>
    <row r="10821" spans="1:21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927"/>
        <v>5820</v>
      </c>
      <c r="J10821" s="2">
        <v>1</v>
      </c>
      <c r="K10821" s="2">
        <f t="shared" si="925"/>
        <v>21648000</v>
      </c>
      <c r="L10821" s="2">
        <v>1</v>
      </c>
      <c r="M10821" s="2">
        <f t="shared" si="926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928"/>
        <v>11</v>
      </c>
      <c r="S10821">
        <v>0.18</v>
      </c>
      <c r="T10821">
        <v>2.3E-3</v>
      </c>
      <c r="U10821">
        <f t="shared" si="929"/>
        <v>1.3799999999999999E-3</v>
      </c>
    </row>
    <row r="10822" spans="1:21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927"/>
        <v>5820</v>
      </c>
      <c r="J10822" s="2">
        <v>1</v>
      </c>
      <c r="K10822" s="2">
        <f t="shared" si="925"/>
        <v>21650000</v>
      </c>
      <c r="L10822" s="2">
        <v>1</v>
      </c>
      <c r="M10822" s="2">
        <f t="shared" si="926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928"/>
        <v>11</v>
      </c>
      <c r="S10822">
        <v>0.18</v>
      </c>
      <c r="T10822">
        <v>2.3E-3</v>
      </c>
      <c r="U10822">
        <f t="shared" si="929"/>
        <v>1.3799999999999999E-3</v>
      </c>
    </row>
    <row r="10823" spans="1:21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927"/>
        <v>5820</v>
      </c>
      <c r="J10823" s="2">
        <v>1</v>
      </c>
      <c r="K10823" s="2">
        <f t="shared" si="925"/>
        <v>21652000</v>
      </c>
      <c r="L10823" s="2">
        <v>1</v>
      </c>
      <c r="M10823" s="2">
        <f t="shared" si="926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928"/>
        <v>11</v>
      </c>
      <c r="S10823">
        <v>0.18</v>
      </c>
      <c r="T10823">
        <v>2.3E-3</v>
      </c>
      <c r="U10823">
        <f t="shared" si="929"/>
        <v>1.3799999999999999E-3</v>
      </c>
    </row>
    <row r="10824" spans="1:21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927"/>
        <v>5820</v>
      </c>
      <c r="J10824" s="2">
        <v>1</v>
      </c>
      <c r="K10824" s="2">
        <f t="shared" si="925"/>
        <v>21654000</v>
      </c>
      <c r="L10824" s="2">
        <v>1</v>
      </c>
      <c r="M10824" s="2">
        <f t="shared" si="926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928"/>
        <v>11</v>
      </c>
      <c r="S10824">
        <v>0.18</v>
      </c>
      <c r="T10824">
        <v>2.3E-3</v>
      </c>
      <c r="U10824">
        <f t="shared" si="929"/>
        <v>1.3799999999999999E-3</v>
      </c>
    </row>
    <row r="10825" spans="1:21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927"/>
        <v>5820</v>
      </c>
      <c r="J10825" s="2">
        <v>1</v>
      </c>
      <c r="K10825" s="2">
        <f t="shared" si="925"/>
        <v>21656000</v>
      </c>
      <c r="L10825" s="2">
        <v>1</v>
      </c>
      <c r="M10825" s="2">
        <f t="shared" si="926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928"/>
        <v>11</v>
      </c>
      <c r="S10825">
        <v>0.18</v>
      </c>
      <c r="T10825">
        <v>2.3E-3</v>
      </c>
      <c r="U10825">
        <f t="shared" si="929"/>
        <v>1.3799999999999999E-3</v>
      </c>
    </row>
    <row r="10826" spans="1:21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927"/>
        <v>5820</v>
      </c>
      <c r="J10826" s="2">
        <v>1</v>
      </c>
      <c r="K10826" s="2">
        <f t="shared" si="925"/>
        <v>21658000</v>
      </c>
      <c r="L10826" s="2">
        <v>1</v>
      </c>
      <c r="M10826" s="2">
        <f t="shared" si="926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928"/>
        <v>11</v>
      </c>
      <c r="S10826">
        <v>0.18</v>
      </c>
      <c r="T10826">
        <v>2.3E-3</v>
      </c>
      <c r="U10826">
        <f t="shared" si="929"/>
        <v>1.3799999999999999E-3</v>
      </c>
    </row>
    <row r="10827" spans="1:21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927"/>
        <v>5820</v>
      </c>
      <c r="J10827" s="2">
        <v>1</v>
      </c>
      <c r="K10827" s="2">
        <f t="shared" si="925"/>
        <v>21660000</v>
      </c>
      <c r="L10827" s="2">
        <v>1</v>
      </c>
      <c r="M10827" s="2">
        <f t="shared" si="926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928"/>
        <v>11</v>
      </c>
      <c r="S10827">
        <v>0.18</v>
      </c>
      <c r="T10827">
        <v>2.3E-3</v>
      </c>
      <c r="U10827">
        <f t="shared" si="929"/>
        <v>1.3799999999999999E-3</v>
      </c>
    </row>
    <row r="10828" spans="1:21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927"/>
        <v>5830</v>
      </c>
      <c r="J10828" s="2">
        <v>1</v>
      </c>
      <c r="K10828" s="2">
        <f t="shared" si="925"/>
        <v>21662000</v>
      </c>
      <c r="L10828" s="2">
        <v>1</v>
      </c>
      <c r="M10828" s="2">
        <f t="shared" si="926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928"/>
        <v>11</v>
      </c>
      <c r="S10828">
        <v>0.18</v>
      </c>
      <c r="T10828">
        <v>2.3E-3</v>
      </c>
      <c r="U10828">
        <f t="shared" si="929"/>
        <v>1.3799999999999999E-3</v>
      </c>
    </row>
    <row r="10829" spans="1:21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927"/>
        <v>5830</v>
      </c>
      <c r="J10829" s="2">
        <v>1</v>
      </c>
      <c r="K10829" s="2">
        <f t="shared" si="925"/>
        <v>21664000</v>
      </c>
      <c r="L10829" s="2">
        <v>1</v>
      </c>
      <c r="M10829" s="2">
        <f t="shared" si="926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928"/>
        <v>11</v>
      </c>
      <c r="S10829">
        <v>0.18</v>
      </c>
      <c r="T10829">
        <v>2.3E-3</v>
      </c>
      <c r="U10829">
        <f t="shared" si="929"/>
        <v>1.3799999999999999E-3</v>
      </c>
    </row>
    <row r="10830" spans="1:21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927"/>
        <v>5830</v>
      </c>
      <c r="J10830" s="2">
        <v>1</v>
      </c>
      <c r="K10830" s="2">
        <f t="shared" si="925"/>
        <v>21666000</v>
      </c>
      <c r="L10830" s="2">
        <v>1</v>
      </c>
      <c r="M10830" s="2">
        <f t="shared" si="926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928"/>
        <v>11</v>
      </c>
      <c r="S10830">
        <v>0.18</v>
      </c>
      <c r="T10830">
        <v>2.3E-3</v>
      </c>
      <c r="U10830">
        <f t="shared" si="929"/>
        <v>1.3799999999999999E-3</v>
      </c>
    </row>
    <row r="10831" spans="1:21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927"/>
        <v>5830</v>
      </c>
      <c r="J10831" s="2">
        <v>1</v>
      </c>
      <c r="K10831" s="2">
        <f t="shared" si="925"/>
        <v>21668000</v>
      </c>
      <c r="L10831" s="2">
        <v>1</v>
      </c>
      <c r="M10831" s="2">
        <f t="shared" si="926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928"/>
        <v>11</v>
      </c>
      <c r="S10831">
        <v>0.18</v>
      </c>
      <c r="T10831">
        <v>2.3E-3</v>
      </c>
      <c r="U10831">
        <f t="shared" si="929"/>
        <v>1.3799999999999999E-3</v>
      </c>
    </row>
    <row r="10832" spans="1:21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927"/>
        <v>5830</v>
      </c>
      <c r="J10832" s="2">
        <v>1</v>
      </c>
      <c r="K10832" s="2">
        <f t="shared" si="925"/>
        <v>21670000</v>
      </c>
      <c r="L10832" s="2">
        <v>1</v>
      </c>
      <c r="M10832" s="2">
        <f t="shared" si="926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928"/>
        <v>11</v>
      </c>
      <c r="S10832">
        <v>0.18</v>
      </c>
      <c r="T10832">
        <v>2.3E-3</v>
      </c>
      <c r="U10832">
        <f t="shared" si="929"/>
        <v>1.3799999999999999E-3</v>
      </c>
    </row>
    <row r="10833" spans="1:21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927"/>
        <v>5830</v>
      </c>
      <c r="J10833" s="2">
        <v>1</v>
      </c>
      <c r="K10833" s="2">
        <f t="shared" si="925"/>
        <v>21672000</v>
      </c>
      <c r="L10833" s="2">
        <v>1</v>
      </c>
      <c r="M10833" s="2">
        <f t="shared" si="926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928"/>
        <v>11</v>
      </c>
      <c r="S10833">
        <v>0.18</v>
      </c>
      <c r="T10833">
        <v>2.3E-3</v>
      </c>
      <c r="U10833">
        <f t="shared" si="929"/>
        <v>1.3799999999999999E-3</v>
      </c>
    </row>
    <row r="10834" spans="1:21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927"/>
        <v>5830</v>
      </c>
      <c r="J10834" s="2">
        <v>1</v>
      </c>
      <c r="K10834" s="2">
        <f t="shared" si="925"/>
        <v>21674000</v>
      </c>
      <c r="L10834" s="2">
        <v>1</v>
      </c>
      <c r="M10834" s="2">
        <f t="shared" si="926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928"/>
        <v>11</v>
      </c>
      <c r="S10834">
        <v>0.18</v>
      </c>
      <c r="T10834">
        <v>2.3E-3</v>
      </c>
      <c r="U10834">
        <f t="shared" si="929"/>
        <v>1.3799999999999999E-3</v>
      </c>
    </row>
    <row r="10835" spans="1:21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927"/>
        <v>5830</v>
      </c>
      <c r="J10835" s="2">
        <v>1</v>
      </c>
      <c r="K10835" s="2">
        <f t="shared" si="925"/>
        <v>21676000</v>
      </c>
      <c r="L10835" s="2">
        <v>1</v>
      </c>
      <c r="M10835" s="2">
        <f t="shared" si="926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928"/>
        <v>11</v>
      </c>
      <c r="S10835">
        <v>0.18</v>
      </c>
      <c r="T10835">
        <v>2.3E-3</v>
      </c>
      <c r="U10835">
        <f t="shared" si="929"/>
        <v>1.3799999999999999E-3</v>
      </c>
    </row>
    <row r="10836" spans="1:21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927"/>
        <v>5830</v>
      </c>
      <c r="J10836" s="2">
        <v>1</v>
      </c>
      <c r="K10836" s="2">
        <f t="shared" si="925"/>
        <v>21678000</v>
      </c>
      <c r="L10836" s="2">
        <v>1</v>
      </c>
      <c r="M10836" s="2">
        <f t="shared" si="926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928"/>
        <v>11</v>
      </c>
      <c r="S10836">
        <v>0.18</v>
      </c>
      <c r="T10836">
        <v>2.3E-3</v>
      </c>
      <c r="U10836">
        <f t="shared" si="929"/>
        <v>1.3799999999999999E-3</v>
      </c>
    </row>
    <row r="10837" spans="1:21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927"/>
        <v>5830</v>
      </c>
      <c r="J10837" s="2">
        <v>1</v>
      </c>
      <c r="K10837" s="2">
        <f t="shared" si="925"/>
        <v>21680000</v>
      </c>
      <c r="L10837" s="2">
        <v>1</v>
      </c>
      <c r="M10837" s="2">
        <f t="shared" si="926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928"/>
        <v>11</v>
      </c>
      <c r="S10837">
        <v>0.18</v>
      </c>
      <c r="T10837">
        <v>2.3E-3</v>
      </c>
      <c r="U10837">
        <f t="shared" si="929"/>
        <v>1.3799999999999999E-3</v>
      </c>
    </row>
    <row r="10838" spans="1:21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927"/>
        <v>5830</v>
      </c>
      <c r="J10838" s="2">
        <v>1</v>
      </c>
      <c r="K10838" s="2">
        <f t="shared" si="925"/>
        <v>21682000</v>
      </c>
      <c r="L10838" s="2">
        <v>1</v>
      </c>
      <c r="M10838" s="2">
        <f t="shared" si="926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928"/>
        <v>11</v>
      </c>
      <c r="S10838">
        <v>0.18</v>
      </c>
      <c r="T10838">
        <v>2.3E-3</v>
      </c>
      <c r="U10838">
        <f t="shared" si="929"/>
        <v>1.3799999999999999E-3</v>
      </c>
    </row>
    <row r="10839" spans="1:21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927"/>
        <v>5830</v>
      </c>
      <c r="J10839" s="2">
        <v>1</v>
      </c>
      <c r="K10839" s="2">
        <f t="shared" si="925"/>
        <v>21684000</v>
      </c>
      <c r="L10839" s="2">
        <v>1</v>
      </c>
      <c r="M10839" s="2">
        <f t="shared" si="926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928"/>
        <v>11</v>
      </c>
      <c r="S10839">
        <v>0.18</v>
      </c>
      <c r="T10839">
        <v>2.3E-3</v>
      </c>
      <c r="U10839">
        <f t="shared" si="929"/>
        <v>1.3799999999999999E-3</v>
      </c>
    </row>
    <row r="10840" spans="1:21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927"/>
        <v>5830</v>
      </c>
      <c r="J10840" s="2">
        <v>1</v>
      </c>
      <c r="K10840" s="2">
        <f t="shared" si="925"/>
        <v>21686000</v>
      </c>
      <c r="L10840" s="2">
        <v>1</v>
      </c>
      <c r="M10840" s="2">
        <f t="shared" si="926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928"/>
        <v>11</v>
      </c>
      <c r="S10840">
        <v>0.18</v>
      </c>
      <c r="T10840">
        <v>2.3E-3</v>
      </c>
      <c r="U10840">
        <f t="shared" si="929"/>
        <v>1.3799999999999999E-3</v>
      </c>
    </row>
    <row r="10841" spans="1:21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927"/>
        <v>5830</v>
      </c>
      <c r="J10841" s="2">
        <v>1</v>
      </c>
      <c r="K10841" s="2">
        <f t="shared" si="925"/>
        <v>21688000</v>
      </c>
      <c r="L10841" s="2">
        <v>1</v>
      </c>
      <c r="M10841" s="2">
        <f t="shared" si="926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928"/>
        <v>11</v>
      </c>
      <c r="S10841">
        <v>0.18</v>
      </c>
      <c r="T10841">
        <v>2.3E-3</v>
      </c>
      <c r="U10841">
        <f t="shared" si="929"/>
        <v>1.3799999999999999E-3</v>
      </c>
    </row>
    <row r="10842" spans="1:21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927"/>
        <v>5830</v>
      </c>
      <c r="J10842" s="2">
        <v>1</v>
      </c>
      <c r="K10842" s="2">
        <f t="shared" si="925"/>
        <v>21690000</v>
      </c>
      <c r="L10842" s="2">
        <v>1</v>
      </c>
      <c r="M10842" s="2">
        <f t="shared" si="926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928"/>
        <v>11</v>
      </c>
      <c r="S10842">
        <v>0.18</v>
      </c>
      <c r="T10842">
        <v>2.3E-3</v>
      </c>
      <c r="U10842">
        <f t="shared" si="929"/>
        <v>1.3799999999999999E-3</v>
      </c>
    </row>
    <row r="10843" spans="1:21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927"/>
        <v>5830</v>
      </c>
      <c r="J10843" s="2">
        <v>1</v>
      </c>
      <c r="K10843" s="2">
        <f t="shared" si="925"/>
        <v>21692000</v>
      </c>
      <c r="L10843" s="2">
        <v>1</v>
      </c>
      <c r="M10843" s="2">
        <f t="shared" si="926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928"/>
        <v>11</v>
      </c>
      <c r="S10843">
        <v>0.18</v>
      </c>
      <c r="T10843">
        <v>2.3E-3</v>
      </c>
      <c r="U10843">
        <f t="shared" si="929"/>
        <v>1.3799999999999999E-3</v>
      </c>
    </row>
    <row r="10844" spans="1:21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927"/>
        <v>5830</v>
      </c>
      <c r="J10844" s="2">
        <v>1</v>
      </c>
      <c r="K10844" s="2">
        <f t="shared" si="925"/>
        <v>21694000</v>
      </c>
      <c r="L10844" s="2">
        <v>1</v>
      </c>
      <c r="M10844" s="2">
        <f t="shared" si="926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928"/>
        <v>11</v>
      </c>
      <c r="S10844">
        <v>0.18</v>
      </c>
      <c r="T10844">
        <v>2.3E-3</v>
      </c>
      <c r="U10844">
        <f t="shared" si="929"/>
        <v>1.3799999999999999E-3</v>
      </c>
    </row>
    <row r="10845" spans="1:21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927"/>
        <v>5830</v>
      </c>
      <c r="J10845" s="2">
        <v>1</v>
      </c>
      <c r="K10845" s="2">
        <f t="shared" si="925"/>
        <v>21696000</v>
      </c>
      <c r="L10845" s="2">
        <v>1</v>
      </c>
      <c r="M10845" s="2">
        <f t="shared" si="926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928"/>
        <v>11</v>
      </c>
      <c r="S10845">
        <v>0.18</v>
      </c>
      <c r="T10845">
        <v>2.3E-3</v>
      </c>
      <c r="U10845">
        <f t="shared" si="929"/>
        <v>1.3799999999999999E-3</v>
      </c>
    </row>
    <row r="10846" spans="1:21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927"/>
        <v>5830</v>
      </c>
      <c r="J10846" s="2">
        <v>1</v>
      </c>
      <c r="K10846" s="2">
        <f t="shared" si="925"/>
        <v>21698000</v>
      </c>
      <c r="L10846" s="2">
        <v>1</v>
      </c>
      <c r="M10846" s="2">
        <f t="shared" si="926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928"/>
        <v>11</v>
      </c>
      <c r="S10846">
        <v>0.18</v>
      </c>
      <c r="T10846">
        <v>2.3E-3</v>
      </c>
      <c r="U10846">
        <f t="shared" si="929"/>
        <v>1.3799999999999999E-3</v>
      </c>
    </row>
    <row r="10847" spans="1:21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927"/>
        <v>5830</v>
      </c>
      <c r="J10847" s="2">
        <v>1</v>
      </c>
      <c r="K10847" s="2">
        <f t="shared" si="925"/>
        <v>21700000</v>
      </c>
      <c r="L10847" s="2">
        <v>1</v>
      </c>
      <c r="M10847" s="2">
        <f t="shared" si="926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928"/>
        <v>11</v>
      </c>
      <c r="S10847">
        <v>0.18</v>
      </c>
      <c r="T10847">
        <v>2.3E-3</v>
      </c>
      <c r="U10847">
        <f t="shared" si="929"/>
        <v>1.3799999999999999E-3</v>
      </c>
    </row>
    <row r="10848" spans="1:21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927"/>
        <v>5830</v>
      </c>
      <c r="J10848" s="2">
        <v>1</v>
      </c>
      <c r="K10848" s="2">
        <f t="shared" si="925"/>
        <v>21702000</v>
      </c>
      <c r="L10848" s="2">
        <v>1</v>
      </c>
      <c r="M10848" s="2">
        <f t="shared" si="926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928"/>
        <v>11</v>
      </c>
      <c r="S10848">
        <v>0.18</v>
      </c>
      <c r="T10848">
        <v>2.3E-3</v>
      </c>
      <c r="U10848">
        <f t="shared" si="929"/>
        <v>1.3799999999999999E-3</v>
      </c>
    </row>
    <row r="10849" spans="1:21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927"/>
        <v>5830</v>
      </c>
      <c r="J10849" s="2">
        <v>1</v>
      </c>
      <c r="K10849" s="2">
        <f t="shared" si="925"/>
        <v>21704000</v>
      </c>
      <c r="L10849" s="2">
        <v>1</v>
      </c>
      <c r="M10849" s="2">
        <f t="shared" si="926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928"/>
        <v>11</v>
      </c>
      <c r="S10849">
        <v>0.18</v>
      </c>
      <c r="T10849">
        <v>2.3E-3</v>
      </c>
      <c r="U10849">
        <f t="shared" si="929"/>
        <v>1.3799999999999999E-3</v>
      </c>
    </row>
    <row r="10850" spans="1:21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927"/>
        <v>5830</v>
      </c>
      <c r="J10850" s="2">
        <v>1</v>
      </c>
      <c r="K10850" s="2">
        <f t="shared" si="925"/>
        <v>21706000</v>
      </c>
      <c r="L10850" s="2">
        <v>1</v>
      </c>
      <c r="M10850" s="2">
        <f t="shared" si="926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928"/>
        <v>11</v>
      </c>
      <c r="S10850">
        <v>0.18</v>
      </c>
      <c r="T10850">
        <v>2.3E-3</v>
      </c>
      <c r="U10850">
        <f t="shared" si="929"/>
        <v>1.3799999999999999E-3</v>
      </c>
    </row>
    <row r="10851" spans="1:21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927"/>
        <v>5830</v>
      </c>
      <c r="J10851" s="2">
        <v>1</v>
      </c>
      <c r="K10851" s="2">
        <f t="shared" si="925"/>
        <v>21708000</v>
      </c>
      <c r="L10851" s="2">
        <v>1</v>
      </c>
      <c r="M10851" s="2">
        <f t="shared" si="926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928"/>
        <v>11</v>
      </c>
      <c r="S10851">
        <v>0.18</v>
      </c>
      <c r="T10851">
        <v>2.3E-3</v>
      </c>
      <c r="U10851">
        <f t="shared" si="929"/>
        <v>1.3799999999999999E-3</v>
      </c>
    </row>
    <row r="10852" spans="1:21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927"/>
        <v>5830</v>
      </c>
      <c r="J10852" s="2">
        <v>1</v>
      </c>
      <c r="K10852" s="2">
        <f t="shared" si="925"/>
        <v>21710000</v>
      </c>
      <c r="L10852" s="2">
        <v>1</v>
      </c>
      <c r="M10852" s="2">
        <f t="shared" si="926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928"/>
        <v>11</v>
      </c>
      <c r="S10852">
        <v>0.18</v>
      </c>
      <c r="T10852">
        <v>2.3E-3</v>
      </c>
      <c r="U10852">
        <f t="shared" si="929"/>
        <v>1.3799999999999999E-3</v>
      </c>
    </row>
    <row r="10853" spans="1:21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927"/>
        <v>5840</v>
      </c>
      <c r="I10853" s="1"/>
      <c r="J10853" s="1">
        <v>1</v>
      </c>
      <c r="K10853" s="1">
        <f t="shared" si="925"/>
        <v>21712000</v>
      </c>
      <c r="L10853" s="1">
        <v>1</v>
      </c>
      <c r="M10853" s="1">
        <f t="shared" si="926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928"/>
        <v>11</v>
      </c>
      <c r="S10853">
        <v>0.18</v>
      </c>
      <c r="T10853">
        <v>2.3E-3</v>
      </c>
      <c r="U10853">
        <f t="shared" si="929"/>
        <v>1.3799999999999999E-3</v>
      </c>
    </row>
    <row r="10854" spans="1:21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927"/>
        <v>5840</v>
      </c>
      <c r="I10854" s="1"/>
      <c r="J10854" s="1">
        <v>1</v>
      </c>
      <c r="K10854" s="1">
        <f t="shared" si="925"/>
        <v>21714000</v>
      </c>
      <c r="L10854" s="1">
        <v>1</v>
      </c>
      <c r="M10854" s="1">
        <f t="shared" si="926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928"/>
        <v>11</v>
      </c>
      <c r="S10854">
        <v>0.18</v>
      </c>
      <c r="T10854">
        <v>2.3E-3</v>
      </c>
      <c r="U10854">
        <f t="shared" si="929"/>
        <v>1.3799999999999999E-3</v>
      </c>
    </row>
    <row r="10855" spans="1:21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927"/>
        <v>5840</v>
      </c>
      <c r="I10855" s="1"/>
      <c r="J10855" s="1">
        <v>1</v>
      </c>
      <c r="K10855" s="1">
        <f t="shared" si="925"/>
        <v>21716000</v>
      </c>
      <c r="L10855" s="1">
        <v>1</v>
      </c>
      <c r="M10855" s="1">
        <f t="shared" si="926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928"/>
        <v>11</v>
      </c>
      <c r="S10855">
        <v>0.18</v>
      </c>
      <c r="T10855">
        <v>2.3E-3</v>
      </c>
      <c r="U10855">
        <f t="shared" si="929"/>
        <v>1.3799999999999999E-3</v>
      </c>
    </row>
    <row r="10856" spans="1:21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927"/>
        <v>5840</v>
      </c>
      <c r="I10856" s="1"/>
      <c r="J10856" s="1">
        <v>1</v>
      </c>
      <c r="K10856" s="1">
        <f t="shared" si="925"/>
        <v>21718000</v>
      </c>
      <c r="L10856" s="1">
        <v>1</v>
      </c>
      <c r="M10856" s="1">
        <f t="shared" si="926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928"/>
        <v>11</v>
      </c>
      <c r="S10856">
        <v>0.18</v>
      </c>
      <c r="T10856">
        <v>2.3E-3</v>
      </c>
      <c r="U10856">
        <f t="shared" si="929"/>
        <v>1.3799999999999999E-3</v>
      </c>
    </row>
    <row r="10857" spans="1:21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927"/>
        <v>5840</v>
      </c>
      <c r="I10857" s="1"/>
      <c r="J10857" s="1">
        <v>1</v>
      </c>
      <c r="K10857" s="1">
        <f t="shared" si="925"/>
        <v>21720000</v>
      </c>
      <c r="L10857" s="1">
        <v>1</v>
      </c>
      <c r="M10857" s="1">
        <f t="shared" si="926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928"/>
        <v>11</v>
      </c>
      <c r="S10857">
        <v>0.18</v>
      </c>
      <c r="T10857">
        <v>2.3E-3</v>
      </c>
      <c r="U10857">
        <f t="shared" si="929"/>
        <v>1.3799999999999999E-3</v>
      </c>
    </row>
    <row r="10858" spans="1:21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927"/>
        <v>5840</v>
      </c>
      <c r="I10858" s="1"/>
      <c r="J10858" s="1">
        <v>1</v>
      </c>
      <c r="K10858" s="1">
        <f t="shared" si="925"/>
        <v>21722000</v>
      </c>
      <c r="L10858" s="1">
        <v>1</v>
      </c>
      <c r="M10858" s="1">
        <f t="shared" si="926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928"/>
        <v>11</v>
      </c>
      <c r="S10858">
        <v>0.18</v>
      </c>
      <c r="T10858">
        <v>2.3E-3</v>
      </c>
      <c r="U10858">
        <f t="shared" si="929"/>
        <v>1.3799999999999999E-3</v>
      </c>
    </row>
    <row r="10859" spans="1:21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927"/>
        <v>5840</v>
      </c>
      <c r="I10859" s="1"/>
      <c r="J10859" s="1">
        <v>1</v>
      </c>
      <c r="K10859" s="1">
        <f t="shared" si="925"/>
        <v>21724000</v>
      </c>
      <c r="L10859" s="1">
        <v>1</v>
      </c>
      <c r="M10859" s="1">
        <f t="shared" si="926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928"/>
        <v>11</v>
      </c>
      <c r="S10859">
        <v>0.18</v>
      </c>
      <c r="T10859">
        <v>2.3E-3</v>
      </c>
      <c r="U10859">
        <f t="shared" si="929"/>
        <v>1.3799999999999999E-3</v>
      </c>
    </row>
    <row r="10860" spans="1:21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927"/>
        <v>5840</v>
      </c>
      <c r="I10860" s="1"/>
      <c r="J10860" s="1">
        <v>1</v>
      </c>
      <c r="K10860" s="1">
        <f t="shared" si="925"/>
        <v>21726000</v>
      </c>
      <c r="L10860" s="1">
        <v>1</v>
      </c>
      <c r="M10860" s="1">
        <f t="shared" si="926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928"/>
        <v>11</v>
      </c>
      <c r="S10860">
        <v>0.18</v>
      </c>
      <c r="T10860">
        <v>2.3E-3</v>
      </c>
      <c r="U10860">
        <f t="shared" si="929"/>
        <v>1.3799999999999999E-3</v>
      </c>
    </row>
    <row r="10861" spans="1:21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927"/>
        <v>5840</v>
      </c>
      <c r="I10861" s="1"/>
      <c r="J10861" s="1">
        <v>1</v>
      </c>
      <c r="K10861" s="1">
        <f t="shared" si="925"/>
        <v>21728000</v>
      </c>
      <c r="L10861" s="1">
        <v>1</v>
      </c>
      <c r="M10861" s="1">
        <f t="shared" si="926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928"/>
        <v>11</v>
      </c>
      <c r="S10861">
        <v>0.18</v>
      </c>
      <c r="T10861">
        <v>2.3E-3</v>
      </c>
      <c r="U10861">
        <f t="shared" si="929"/>
        <v>1.3799999999999999E-3</v>
      </c>
    </row>
    <row r="10862" spans="1:21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927"/>
        <v>5840</v>
      </c>
      <c r="I10862" s="1"/>
      <c r="J10862" s="1">
        <v>1</v>
      </c>
      <c r="K10862" s="1">
        <f t="shared" si="925"/>
        <v>21730000</v>
      </c>
      <c r="L10862" s="1">
        <v>1</v>
      </c>
      <c r="M10862" s="1">
        <f t="shared" si="926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928"/>
        <v>11</v>
      </c>
      <c r="S10862">
        <v>0.18</v>
      </c>
      <c r="T10862">
        <v>2.3E-3</v>
      </c>
      <c r="U10862">
        <f t="shared" si="929"/>
        <v>1.3799999999999999E-3</v>
      </c>
    </row>
    <row r="10863" spans="1:21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927"/>
        <v>5840</v>
      </c>
      <c r="I10863" s="1"/>
      <c r="J10863" s="1">
        <v>1</v>
      </c>
      <c r="K10863" s="1">
        <f t="shared" si="925"/>
        <v>21732000</v>
      </c>
      <c r="L10863" s="1">
        <v>1</v>
      </c>
      <c r="M10863" s="1">
        <f t="shared" si="926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928"/>
        <v>11</v>
      </c>
      <c r="S10863">
        <v>0.18</v>
      </c>
      <c r="T10863">
        <v>2.3E-3</v>
      </c>
      <c r="U10863">
        <f t="shared" si="929"/>
        <v>1.3799999999999999E-3</v>
      </c>
    </row>
    <row r="10864" spans="1:21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927"/>
        <v>5840</v>
      </c>
      <c r="I10864" s="1"/>
      <c r="J10864" s="1">
        <v>1</v>
      </c>
      <c r="K10864" s="1">
        <f t="shared" si="925"/>
        <v>21734000</v>
      </c>
      <c r="L10864" s="1">
        <v>1</v>
      </c>
      <c r="M10864" s="1">
        <f t="shared" si="926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928"/>
        <v>11</v>
      </c>
      <c r="S10864">
        <v>0.18</v>
      </c>
      <c r="T10864">
        <v>2.3E-3</v>
      </c>
      <c r="U10864">
        <f t="shared" si="929"/>
        <v>1.3799999999999999E-3</v>
      </c>
    </row>
    <row r="10865" spans="1:21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927"/>
        <v>5840</v>
      </c>
      <c r="I10865" s="1"/>
      <c r="J10865" s="1">
        <v>1</v>
      </c>
      <c r="K10865" s="1">
        <f t="shared" si="925"/>
        <v>21736000</v>
      </c>
      <c r="L10865" s="1">
        <v>1</v>
      </c>
      <c r="M10865" s="1">
        <f t="shared" si="926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928"/>
        <v>11</v>
      </c>
      <c r="S10865">
        <v>0.18</v>
      </c>
      <c r="T10865">
        <v>2.3E-3</v>
      </c>
      <c r="U10865">
        <f t="shared" si="929"/>
        <v>1.3799999999999999E-3</v>
      </c>
    </row>
    <row r="10866" spans="1:21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927"/>
        <v>5840</v>
      </c>
      <c r="I10866" s="1"/>
      <c r="J10866" s="1">
        <v>1</v>
      </c>
      <c r="K10866" s="1">
        <f t="shared" si="925"/>
        <v>21738000</v>
      </c>
      <c r="L10866" s="1">
        <v>1</v>
      </c>
      <c r="M10866" s="1">
        <f t="shared" si="926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928"/>
        <v>11</v>
      </c>
      <c r="S10866">
        <v>0.18</v>
      </c>
      <c r="T10866">
        <v>2.3E-3</v>
      </c>
      <c r="U10866">
        <f t="shared" si="929"/>
        <v>1.3799999999999999E-3</v>
      </c>
    </row>
    <row r="10867" spans="1:21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927"/>
        <v>5840</v>
      </c>
      <c r="I10867" s="1"/>
      <c r="J10867" s="1">
        <v>1</v>
      </c>
      <c r="K10867" s="1">
        <f t="shared" si="925"/>
        <v>21740000</v>
      </c>
      <c r="L10867" s="1">
        <v>1</v>
      </c>
      <c r="M10867" s="1">
        <f t="shared" si="926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928"/>
        <v>11</v>
      </c>
      <c r="S10867">
        <v>0.18</v>
      </c>
      <c r="T10867">
        <v>2.3E-3</v>
      </c>
      <c r="U10867">
        <f t="shared" si="929"/>
        <v>1.3799999999999999E-3</v>
      </c>
    </row>
    <row r="10868" spans="1:21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927"/>
        <v>5840</v>
      </c>
      <c r="I10868" s="1"/>
      <c r="J10868" s="1">
        <v>1</v>
      </c>
      <c r="K10868" s="1">
        <f t="shared" si="925"/>
        <v>21742000</v>
      </c>
      <c r="L10868" s="1">
        <v>1</v>
      </c>
      <c r="M10868" s="1">
        <f t="shared" si="926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928"/>
        <v>11</v>
      </c>
      <c r="S10868">
        <v>0.18</v>
      </c>
      <c r="T10868">
        <v>2.3E-3</v>
      </c>
      <c r="U10868">
        <f t="shared" si="929"/>
        <v>1.3799999999999999E-3</v>
      </c>
    </row>
    <row r="10869" spans="1:21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927"/>
        <v>5840</v>
      </c>
      <c r="I10869" s="1"/>
      <c r="J10869" s="1">
        <v>1</v>
      </c>
      <c r="K10869" s="1">
        <f t="shared" si="925"/>
        <v>21744000</v>
      </c>
      <c r="L10869" s="1">
        <v>1</v>
      </c>
      <c r="M10869" s="1">
        <f t="shared" si="926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928"/>
        <v>11</v>
      </c>
      <c r="S10869">
        <v>0.18</v>
      </c>
      <c r="T10869">
        <v>2.3E-3</v>
      </c>
      <c r="U10869">
        <f t="shared" si="929"/>
        <v>1.3799999999999999E-3</v>
      </c>
    </row>
    <row r="10870" spans="1:21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927"/>
        <v>5840</v>
      </c>
      <c r="I10870" s="1"/>
      <c r="J10870" s="1">
        <v>1</v>
      </c>
      <c r="K10870" s="1">
        <f t="shared" ref="K10870:K10933" si="930">10000+A10870*2000</f>
        <v>21746000</v>
      </c>
      <c r="L10870" s="1">
        <v>1</v>
      </c>
      <c r="M10870" s="1">
        <f t="shared" ref="M10870:M10933" si="93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928"/>
        <v>11</v>
      </c>
      <c r="S10870">
        <v>0.18</v>
      </c>
      <c r="T10870">
        <v>2.3E-3</v>
      </c>
      <c r="U10870">
        <f t="shared" si="929"/>
        <v>1.3799999999999999E-3</v>
      </c>
    </row>
    <row r="10871" spans="1:21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927"/>
        <v>5840</v>
      </c>
      <c r="I10871" s="1"/>
      <c r="J10871" s="1">
        <v>1</v>
      </c>
      <c r="K10871" s="1">
        <f t="shared" si="930"/>
        <v>21748000</v>
      </c>
      <c r="L10871" s="1">
        <v>1</v>
      </c>
      <c r="M10871" s="1">
        <f t="shared" si="93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928"/>
        <v>11</v>
      </c>
      <c r="S10871">
        <v>0.18</v>
      </c>
      <c r="T10871">
        <v>2.3E-3</v>
      </c>
      <c r="U10871">
        <f t="shared" si="929"/>
        <v>1.3799999999999999E-3</v>
      </c>
    </row>
    <row r="10872" spans="1:21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927"/>
        <v>5840</v>
      </c>
      <c r="I10872" s="1"/>
      <c r="J10872" s="1">
        <v>1</v>
      </c>
      <c r="K10872" s="1">
        <f t="shared" si="930"/>
        <v>21750000</v>
      </c>
      <c r="L10872" s="1">
        <v>1</v>
      </c>
      <c r="M10872" s="1">
        <f t="shared" si="93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928"/>
        <v>11</v>
      </c>
      <c r="S10872">
        <v>0.18</v>
      </c>
      <c r="T10872">
        <v>2.3E-3</v>
      </c>
      <c r="U10872">
        <f t="shared" si="929"/>
        <v>1.3799999999999999E-3</v>
      </c>
    </row>
    <row r="10873" spans="1:21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927"/>
        <v>5840</v>
      </c>
      <c r="I10873" s="1"/>
      <c r="J10873" s="1">
        <v>1</v>
      </c>
      <c r="K10873" s="1">
        <f t="shared" si="930"/>
        <v>21752000</v>
      </c>
      <c r="L10873" s="1">
        <v>1</v>
      </c>
      <c r="M10873" s="1">
        <f t="shared" si="93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928"/>
        <v>11</v>
      </c>
      <c r="S10873">
        <v>0.18</v>
      </c>
      <c r="T10873">
        <v>2.3E-3</v>
      </c>
      <c r="U10873">
        <f t="shared" si="929"/>
        <v>1.3799999999999999E-3</v>
      </c>
    </row>
    <row r="10874" spans="1:21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927"/>
        <v>5840</v>
      </c>
      <c r="I10874" s="1"/>
      <c r="J10874" s="1">
        <v>1</v>
      </c>
      <c r="K10874" s="1">
        <f t="shared" si="930"/>
        <v>21754000</v>
      </c>
      <c r="L10874" s="1">
        <v>1</v>
      </c>
      <c r="M10874" s="1">
        <f t="shared" si="93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928"/>
        <v>11</v>
      </c>
      <c r="S10874">
        <v>0.18</v>
      </c>
      <c r="T10874">
        <v>2.3E-3</v>
      </c>
      <c r="U10874">
        <f t="shared" si="929"/>
        <v>1.3799999999999999E-3</v>
      </c>
    </row>
    <row r="10875" spans="1:21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927"/>
        <v>5840</v>
      </c>
      <c r="I10875" s="1"/>
      <c r="J10875" s="1">
        <v>1</v>
      </c>
      <c r="K10875" s="1">
        <f t="shared" si="930"/>
        <v>21756000</v>
      </c>
      <c r="L10875" s="1">
        <v>1</v>
      </c>
      <c r="M10875" s="1">
        <f t="shared" si="93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928"/>
        <v>11</v>
      </c>
      <c r="S10875">
        <v>0.18</v>
      </c>
      <c r="T10875">
        <v>2.3E-3</v>
      </c>
      <c r="U10875">
        <f t="shared" si="929"/>
        <v>1.3799999999999999E-3</v>
      </c>
    </row>
    <row r="10876" spans="1:21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932">ROUNDDOWN(A10875/50*20+1500,-1)</f>
        <v>5840</v>
      </c>
      <c r="I10876" s="1"/>
      <c r="J10876" s="1">
        <v>1</v>
      </c>
      <c r="K10876" s="1">
        <f t="shared" si="930"/>
        <v>21758000</v>
      </c>
      <c r="L10876" s="1">
        <v>1</v>
      </c>
      <c r="M10876" s="1">
        <f t="shared" si="93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928"/>
        <v>11</v>
      </c>
      <c r="S10876">
        <v>0.18</v>
      </c>
      <c r="T10876">
        <v>2.3E-3</v>
      </c>
      <c r="U10876">
        <f t="shared" si="929"/>
        <v>1.3799999999999999E-3</v>
      </c>
    </row>
    <row r="10877" spans="1:21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932"/>
        <v>5840</v>
      </c>
      <c r="I10877" s="1"/>
      <c r="J10877" s="1">
        <v>1</v>
      </c>
      <c r="K10877" s="1">
        <f t="shared" si="930"/>
        <v>21760000</v>
      </c>
      <c r="L10877" s="1">
        <v>1</v>
      </c>
      <c r="M10877" s="1">
        <f t="shared" si="93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928"/>
        <v>11</v>
      </c>
      <c r="S10877">
        <v>0.18</v>
      </c>
      <c r="T10877">
        <v>2.3E-3</v>
      </c>
      <c r="U10877">
        <f t="shared" si="929"/>
        <v>1.3799999999999999E-3</v>
      </c>
    </row>
    <row r="10878" spans="1:21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932"/>
        <v>5850</v>
      </c>
      <c r="I10878" s="1"/>
      <c r="J10878" s="1">
        <v>1</v>
      </c>
      <c r="K10878" s="1">
        <f t="shared" si="930"/>
        <v>21762000</v>
      </c>
      <c r="L10878" s="1">
        <v>1</v>
      </c>
      <c r="M10878" s="1">
        <f t="shared" si="93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928"/>
        <v>11</v>
      </c>
      <c r="S10878">
        <v>0.18</v>
      </c>
      <c r="T10878">
        <v>2.3E-3</v>
      </c>
      <c r="U10878">
        <f t="shared" si="929"/>
        <v>1.3799999999999999E-3</v>
      </c>
    </row>
    <row r="10879" spans="1:21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932"/>
        <v>5850</v>
      </c>
      <c r="I10879" s="1"/>
      <c r="J10879" s="1">
        <v>1</v>
      </c>
      <c r="K10879" s="1">
        <f t="shared" si="930"/>
        <v>21764000</v>
      </c>
      <c r="L10879" s="1">
        <v>1</v>
      </c>
      <c r="M10879" s="1">
        <f t="shared" si="93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928"/>
        <v>11</v>
      </c>
      <c r="S10879">
        <v>0.18</v>
      </c>
      <c r="T10879">
        <v>2.3E-3</v>
      </c>
      <c r="U10879">
        <f t="shared" si="929"/>
        <v>1.3799999999999999E-3</v>
      </c>
    </row>
    <row r="10880" spans="1:21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932"/>
        <v>5850</v>
      </c>
      <c r="I10880" s="1"/>
      <c r="J10880" s="1">
        <v>1</v>
      </c>
      <c r="K10880" s="1">
        <f t="shared" si="930"/>
        <v>21766000</v>
      </c>
      <c r="L10880" s="1">
        <v>1</v>
      </c>
      <c r="M10880" s="1">
        <f t="shared" si="93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928"/>
        <v>11</v>
      </c>
      <c r="S10880">
        <v>0.18</v>
      </c>
      <c r="T10880">
        <v>2.3E-3</v>
      </c>
      <c r="U10880">
        <f t="shared" si="929"/>
        <v>1.3799999999999999E-3</v>
      </c>
    </row>
    <row r="10881" spans="1:21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932"/>
        <v>5850</v>
      </c>
      <c r="I10881" s="1"/>
      <c r="J10881" s="1">
        <v>1</v>
      </c>
      <c r="K10881" s="1">
        <f t="shared" si="930"/>
        <v>21768000</v>
      </c>
      <c r="L10881" s="1">
        <v>1</v>
      </c>
      <c r="M10881" s="1">
        <f t="shared" si="93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928"/>
        <v>11</v>
      </c>
      <c r="S10881">
        <v>0.18</v>
      </c>
      <c r="T10881">
        <v>2.3E-3</v>
      </c>
      <c r="U10881">
        <f t="shared" si="929"/>
        <v>1.3799999999999999E-3</v>
      </c>
    </row>
    <row r="10882" spans="1:21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932"/>
        <v>5850</v>
      </c>
      <c r="I10882" s="1"/>
      <c r="J10882" s="1">
        <v>1</v>
      </c>
      <c r="K10882" s="1">
        <f t="shared" si="930"/>
        <v>21770000</v>
      </c>
      <c r="L10882" s="1">
        <v>1</v>
      </c>
      <c r="M10882" s="1">
        <f t="shared" si="93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928"/>
        <v>11</v>
      </c>
      <c r="S10882">
        <v>0.18</v>
      </c>
      <c r="T10882">
        <v>2.3E-3</v>
      </c>
      <c r="U10882">
        <f t="shared" si="929"/>
        <v>1.3799999999999999E-3</v>
      </c>
    </row>
    <row r="10883" spans="1:21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932"/>
        <v>5850</v>
      </c>
      <c r="I10883" s="1"/>
      <c r="J10883" s="1">
        <v>1</v>
      </c>
      <c r="K10883" s="1">
        <f t="shared" si="930"/>
        <v>21772000</v>
      </c>
      <c r="L10883" s="1">
        <v>1</v>
      </c>
      <c r="M10883" s="1">
        <f t="shared" si="93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933">QUOTIENT(A10883,1000)+1</f>
        <v>11</v>
      </c>
      <c r="S10883">
        <v>0.18</v>
      </c>
      <c r="T10883">
        <v>2.3E-3</v>
      </c>
      <c r="U10883">
        <f t="shared" si="929"/>
        <v>1.3799999999999999E-3</v>
      </c>
    </row>
    <row r="10884" spans="1:21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932"/>
        <v>5850</v>
      </c>
      <c r="I10884" s="1"/>
      <c r="J10884" s="1">
        <v>1</v>
      </c>
      <c r="K10884" s="1">
        <f t="shared" si="930"/>
        <v>21774000</v>
      </c>
      <c r="L10884" s="1">
        <v>1</v>
      </c>
      <c r="M10884" s="1">
        <f t="shared" si="93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933"/>
        <v>11</v>
      </c>
      <c r="S10884">
        <v>0.18</v>
      </c>
      <c r="T10884">
        <v>2.3E-3</v>
      </c>
      <c r="U10884">
        <f t="shared" ref="U10884:U10947" si="934">T10884*0.6</f>
        <v>1.3799999999999999E-3</v>
      </c>
    </row>
    <row r="10885" spans="1:21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932"/>
        <v>5850</v>
      </c>
      <c r="I10885" s="1"/>
      <c r="J10885" s="1">
        <v>1</v>
      </c>
      <c r="K10885" s="1">
        <f t="shared" si="930"/>
        <v>21776000</v>
      </c>
      <c r="L10885" s="1">
        <v>1</v>
      </c>
      <c r="M10885" s="1">
        <f t="shared" si="93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933"/>
        <v>11</v>
      </c>
      <c r="S10885">
        <v>0.18</v>
      </c>
      <c r="T10885">
        <v>2.3E-3</v>
      </c>
      <c r="U10885">
        <f t="shared" si="934"/>
        <v>1.3799999999999999E-3</v>
      </c>
    </row>
    <row r="10886" spans="1:21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932"/>
        <v>5850</v>
      </c>
      <c r="I10886" s="1"/>
      <c r="J10886" s="1">
        <v>1</v>
      </c>
      <c r="K10886" s="1">
        <f t="shared" si="930"/>
        <v>21778000</v>
      </c>
      <c r="L10886" s="1">
        <v>1</v>
      </c>
      <c r="M10886" s="1">
        <f t="shared" si="93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933"/>
        <v>11</v>
      </c>
      <c r="S10886">
        <v>0.18</v>
      </c>
      <c r="T10886">
        <v>2.3E-3</v>
      </c>
      <c r="U10886">
        <f t="shared" si="934"/>
        <v>1.3799999999999999E-3</v>
      </c>
    </row>
    <row r="10887" spans="1:21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932"/>
        <v>5850</v>
      </c>
      <c r="I10887" s="1"/>
      <c r="J10887" s="1">
        <v>1</v>
      </c>
      <c r="K10887" s="1">
        <f t="shared" si="930"/>
        <v>21780000</v>
      </c>
      <c r="L10887" s="1">
        <v>1</v>
      </c>
      <c r="M10887" s="1">
        <f t="shared" si="93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933"/>
        <v>11</v>
      </c>
      <c r="S10887">
        <v>0.18</v>
      </c>
      <c r="T10887">
        <v>2.3E-3</v>
      </c>
      <c r="U10887">
        <f t="shared" si="934"/>
        <v>1.3799999999999999E-3</v>
      </c>
    </row>
    <row r="10888" spans="1:21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932"/>
        <v>5850</v>
      </c>
      <c r="I10888" s="1"/>
      <c r="J10888" s="1">
        <v>1</v>
      </c>
      <c r="K10888" s="1">
        <f t="shared" si="930"/>
        <v>21782000</v>
      </c>
      <c r="L10888" s="1">
        <v>1</v>
      </c>
      <c r="M10888" s="1">
        <f t="shared" si="93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933"/>
        <v>11</v>
      </c>
      <c r="S10888">
        <v>0.18</v>
      </c>
      <c r="T10888">
        <v>2.3E-3</v>
      </c>
      <c r="U10888">
        <f t="shared" si="934"/>
        <v>1.3799999999999999E-3</v>
      </c>
    </row>
    <row r="10889" spans="1:21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932"/>
        <v>5850</v>
      </c>
      <c r="I10889" s="1"/>
      <c r="J10889" s="1">
        <v>1</v>
      </c>
      <c r="K10889" s="1">
        <f t="shared" si="930"/>
        <v>21784000</v>
      </c>
      <c r="L10889" s="1">
        <v>1</v>
      </c>
      <c r="M10889" s="1">
        <f t="shared" si="93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933"/>
        <v>11</v>
      </c>
      <c r="S10889">
        <v>0.18</v>
      </c>
      <c r="T10889">
        <v>2.3E-3</v>
      </c>
      <c r="U10889">
        <f t="shared" si="934"/>
        <v>1.3799999999999999E-3</v>
      </c>
    </row>
    <row r="10890" spans="1:21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932"/>
        <v>5850</v>
      </c>
      <c r="I10890" s="1"/>
      <c r="J10890" s="1">
        <v>1</v>
      </c>
      <c r="K10890" s="1">
        <f t="shared" si="930"/>
        <v>21786000</v>
      </c>
      <c r="L10890" s="1">
        <v>1</v>
      </c>
      <c r="M10890" s="1">
        <f t="shared" si="93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933"/>
        <v>11</v>
      </c>
      <c r="S10890">
        <v>0.18</v>
      </c>
      <c r="T10890">
        <v>2.3E-3</v>
      </c>
      <c r="U10890">
        <f t="shared" si="934"/>
        <v>1.3799999999999999E-3</v>
      </c>
    </row>
    <row r="10891" spans="1:21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932"/>
        <v>5850</v>
      </c>
      <c r="I10891" s="1"/>
      <c r="J10891" s="1">
        <v>1</v>
      </c>
      <c r="K10891" s="1">
        <f t="shared" si="930"/>
        <v>21788000</v>
      </c>
      <c r="L10891" s="1">
        <v>1</v>
      </c>
      <c r="M10891" s="1">
        <f t="shared" si="93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933"/>
        <v>11</v>
      </c>
      <c r="S10891">
        <v>0.18</v>
      </c>
      <c r="T10891">
        <v>2.3E-3</v>
      </c>
      <c r="U10891">
        <f t="shared" si="934"/>
        <v>1.3799999999999999E-3</v>
      </c>
    </row>
    <row r="10892" spans="1:21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932"/>
        <v>5850</v>
      </c>
      <c r="I10892" s="1"/>
      <c r="J10892" s="1">
        <v>1</v>
      </c>
      <c r="K10892" s="1">
        <f t="shared" si="930"/>
        <v>21790000</v>
      </c>
      <c r="L10892" s="1">
        <v>1</v>
      </c>
      <c r="M10892" s="1">
        <f t="shared" si="93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933"/>
        <v>11</v>
      </c>
      <c r="S10892">
        <v>0.18</v>
      </c>
      <c r="T10892">
        <v>2.3E-3</v>
      </c>
      <c r="U10892">
        <f t="shared" si="934"/>
        <v>1.3799999999999999E-3</v>
      </c>
    </row>
    <row r="10893" spans="1:21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932"/>
        <v>5850</v>
      </c>
      <c r="I10893" s="1"/>
      <c r="J10893" s="1">
        <v>1</v>
      </c>
      <c r="K10893" s="1">
        <f t="shared" si="930"/>
        <v>21792000</v>
      </c>
      <c r="L10893" s="1">
        <v>1</v>
      </c>
      <c r="M10893" s="1">
        <f t="shared" si="93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933"/>
        <v>11</v>
      </c>
      <c r="S10893">
        <v>0.18</v>
      </c>
      <c r="T10893">
        <v>2.3E-3</v>
      </c>
      <c r="U10893">
        <f t="shared" si="934"/>
        <v>1.3799999999999999E-3</v>
      </c>
    </row>
    <row r="10894" spans="1:21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932"/>
        <v>5850</v>
      </c>
      <c r="I10894" s="1"/>
      <c r="J10894" s="1">
        <v>1</v>
      </c>
      <c r="K10894" s="1">
        <f t="shared" si="930"/>
        <v>21794000</v>
      </c>
      <c r="L10894" s="1">
        <v>1</v>
      </c>
      <c r="M10894" s="1">
        <f t="shared" si="93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933"/>
        <v>11</v>
      </c>
      <c r="S10894">
        <v>0.18</v>
      </c>
      <c r="T10894">
        <v>2.3E-3</v>
      </c>
      <c r="U10894">
        <f t="shared" si="934"/>
        <v>1.3799999999999999E-3</v>
      </c>
    </row>
    <row r="10895" spans="1:21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932"/>
        <v>5850</v>
      </c>
      <c r="I10895" s="1"/>
      <c r="J10895" s="1">
        <v>1</v>
      </c>
      <c r="K10895" s="1">
        <f t="shared" si="930"/>
        <v>21796000</v>
      </c>
      <c r="L10895" s="1">
        <v>1</v>
      </c>
      <c r="M10895" s="1">
        <f t="shared" si="93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933"/>
        <v>11</v>
      </c>
      <c r="S10895">
        <v>0.18</v>
      </c>
      <c r="T10895">
        <v>2.3E-3</v>
      </c>
      <c r="U10895">
        <f t="shared" si="934"/>
        <v>1.3799999999999999E-3</v>
      </c>
    </row>
    <row r="10896" spans="1:21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932"/>
        <v>5850</v>
      </c>
      <c r="I10896" s="1"/>
      <c r="J10896" s="1">
        <v>1</v>
      </c>
      <c r="K10896" s="1">
        <f t="shared" si="930"/>
        <v>21798000</v>
      </c>
      <c r="L10896" s="1">
        <v>1</v>
      </c>
      <c r="M10896" s="1">
        <f t="shared" si="93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933"/>
        <v>11</v>
      </c>
      <c r="S10896">
        <v>0.18</v>
      </c>
      <c r="T10896">
        <v>2.3E-3</v>
      </c>
      <c r="U10896">
        <f t="shared" si="934"/>
        <v>1.3799999999999999E-3</v>
      </c>
    </row>
    <row r="10897" spans="1:21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932"/>
        <v>5850</v>
      </c>
      <c r="I10897" s="1"/>
      <c r="J10897" s="1">
        <v>1</v>
      </c>
      <c r="K10897" s="1">
        <f t="shared" si="930"/>
        <v>21800000</v>
      </c>
      <c r="L10897" s="1">
        <v>1</v>
      </c>
      <c r="M10897" s="1">
        <f t="shared" si="93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933"/>
        <v>11</v>
      </c>
      <c r="S10897">
        <v>0.18</v>
      </c>
      <c r="T10897">
        <v>2.3E-3</v>
      </c>
      <c r="U10897">
        <f t="shared" si="934"/>
        <v>1.3799999999999999E-3</v>
      </c>
    </row>
    <row r="10898" spans="1:21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932"/>
        <v>5850</v>
      </c>
      <c r="I10898" s="1"/>
      <c r="J10898" s="1">
        <v>1</v>
      </c>
      <c r="K10898" s="1">
        <f t="shared" si="930"/>
        <v>21802000</v>
      </c>
      <c r="L10898" s="1">
        <v>1</v>
      </c>
      <c r="M10898" s="1">
        <f t="shared" si="93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933"/>
        <v>11</v>
      </c>
      <c r="S10898">
        <v>0.18</v>
      </c>
      <c r="T10898">
        <v>2.3E-3</v>
      </c>
      <c r="U10898">
        <f t="shared" si="934"/>
        <v>1.3799999999999999E-3</v>
      </c>
    </row>
    <row r="10899" spans="1:21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932"/>
        <v>5850</v>
      </c>
      <c r="I10899" s="1"/>
      <c r="J10899" s="1">
        <v>1</v>
      </c>
      <c r="K10899" s="1">
        <f t="shared" si="930"/>
        <v>21804000</v>
      </c>
      <c r="L10899" s="1">
        <v>1</v>
      </c>
      <c r="M10899" s="1">
        <f t="shared" si="93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933"/>
        <v>11</v>
      </c>
      <c r="S10899">
        <v>0.18</v>
      </c>
      <c r="T10899">
        <v>2.3E-3</v>
      </c>
      <c r="U10899">
        <f t="shared" si="934"/>
        <v>1.3799999999999999E-3</v>
      </c>
    </row>
    <row r="10900" spans="1:21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932"/>
        <v>5850</v>
      </c>
      <c r="I10900" s="1"/>
      <c r="J10900" s="1">
        <v>1</v>
      </c>
      <c r="K10900" s="1">
        <f t="shared" si="930"/>
        <v>21806000</v>
      </c>
      <c r="L10900" s="1">
        <v>1</v>
      </c>
      <c r="M10900" s="1">
        <f t="shared" si="93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933"/>
        <v>11</v>
      </c>
      <c r="S10900">
        <v>0.18</v>
      </c>
      <c r="T10900">
        <v>2.3E-3</v>
      </c>
      <c r="U10900">
        <f t="shared" si="934"/>
        <v>1.3799999999999999E-3</v>
      </c>
    </row>
    <row r="10901" spans="1:21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932"/>
        <v>5850</v>
      </c>
      <c r="I10901" s="1"/>
      <c r="J10901" s="1">
        <v>1</v>
      </c>
      <c r="K10901" s="1">
        <f t="shared" si="930"/>
        <v>21808000</v>
      </c>
      <c r="L10901" s="1">
        <v>1</v>
      </c>
      <c r="M10901" s="1">
        <f t="shared" si="93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933"/>
        <v>11</v>
      </c>
      <c r="S10901">
        <v>0.18</v>
      </c>
      <c r="T10901">
        <v>2.3E-3</v>
      </c>
      <c r="U10901">
        <f t="shared" si="934"/>
        <v>1.3799999999999999E-3</v>
      </c>
    </row>
    <row r="10902" spans="1:21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932"/>
        <v>5850</v>
      </c>
      <c r="I10902" s="1"/>
      <c r="J10902" s="1">
        <v>1</v>
      </c>
      <c r="K10902" s="1">
        <f t="shared" si="930"/>
        <v>21810000</v>
      </c>
      <c r="L10902" s="1">
        <v>1</v>
      </c>
      <c r="M10902" s="1">
        <f t="shared" si="93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933"/>
        <v>11</v>
      </c>
      <c r="S10902">
        <v>0.18</v>
      </c>
      <c r="T10902">
        <v>2.3E-3</v>
      </c>
      <c r="U10902">
        <f t="shared" si="934"/>
        <v>1.3799999999999999E-3</v>
      </c>
    </row>
    <row r="10903" spans="1:21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932"/>
        <v>5860</v>
      </c>
      <c r="J10903" s="2">
        <v>1</v>
      </c>
      <c r="K10903" s="2">
        <f t="shared" si="930"/>
        <v>21812000</v>
      </c>
      <c r="L10903" s="2">
        <v>1</v>
      </c>
      <c r="M10903" s="2">
        <f t="shared" si="93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933"/>
        <v>11</v>
      </c>
      <c r="S10903">
        <v>0.18</v>
      </c>
      <c r="T10903">
        <v>2.3E-3</v>
      </c>
      <c r="U10903">
        <f t="shared" si="934"/>
        <v>1.3799999999999999E-3</v>
      </c>
    </row>
    <row r="10904" spans="1:21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932"/>
        <v>5860</v>
      </c>
      <c r="J10904" s="2">
        <v>1</v>
      </c>
      <c r="K10904" s="2">
        <f t="shared" si="930"/>
        <v>21814000</v>
      </c>
      <c r="L10904" s="2">
        <v>1</v>
      </c>
      <c r="M10904" s="2">
        <f t="shared" si="93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933"/>
        <v>11</v>
      </c>
      <c r="S10904">
        <v>0.18</v>
      </c>
      <c r="T10904">
        <v>2.3E-3</v>
      </c>
      <c r="U10904">
        <f t="shared" si="934"/>
        <v>1.3799999999999999E-3</v>
      </c>
    </row>
    <row r="10905" spans="1:21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932"/>
        <v>5860</v>
      </c>
      <c r="J10905" s="2">
        <v>1</v>
      </c>
      <c r="K10905" s="2">
        <f t="shared" si="930"/>
        <v>21816000</v>
      </c>
      <c r="L10905" s="2">
        <v>1</v>
      </c>
      <c r="M10905" s="2">
        <f t="shared" si="93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933"/>
        <v>11</v>
      </c>
      <c r="S10905">
        <v>0.18</v>
      </c>
      <c r="T10905">
        <v>2.3E-3</v>
      </c>
      <c r="U10905">
        <f t="shared" si="934"/>
        <v>1.3799999999999999E-3</v>
      </c>
    </row>
    <row r="10906" spans="1:21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932"/>
        <v>5860</v>
      </c>
      <c r="J10906" s="2">
        <v>1</v>
      </c>
      <c r="K10906" s="2">
        <f t="shared" si="930"/>
        <v>21818000</v>
      </c>
      <c r="L10906" s="2">
        <v>1</v>
      </c>
      <c r="M10906" s="2">
        <f t="shared" si="93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933"/>
        <v>11</v>
      </c>
      <c r="S10906">
        <v>0.18</v>
      </c>
      <c r="T10906">
        <v>2.3E-3</v>
      </c>
      <c r="U10906">
        <f t="shared" si="934"/>
        <v>1.3799999999999999E-3</v>
      </c>
    </row>
    <row r="10907" spans="1:21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932"/>
        <v>5860</v>
      </c>
      <c r="J10907" s="2">
        <v>1</v>
      </c>
      <c r="K10907" s="2">
        <f t="shared" si="930"/>
        <v>21820000</v>
      </c>
      <c r="L10907" s="2">
        <v>1</v>
      </c>
      <c r="M10907" s="2">
        <f t="shared" si="93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933"/>
        <v>11</v>
      </c>
      <c r="S10907">
        <v>0.18</v>
      </c>
      <c r="T10907">
        <v>2.3E-3</v>
      </c>
      <c r="U10907">
        <f t="shared" si="934"/>
        <v>1.3799999999999999E-3</v>
      </c>
    </row>
    <row r="10908" spans="1:21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932"/>
        <v>5860</v>
      </c>
      <c r="J10908" s="2">
        <v>1</v>
      </c>
      <c r="K10908" s="2">
        <f t="shared" si="930"/>
        <v>21822000</v>
      </c>
      <c r="L10908" s="2">
        <v>1</v>
      </c>
      <c r="M10908" s="2">
        <f t="shared" si="93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933"/>
        <v>11</v>
      </c>
      <c r="S10908">
        <v>0.18</v>
      </c>
      <c r="T10908">
        <v>2.3E-3</v>
      </c>
      <c r="U10908">
        <f t="shared" si="934"/>
        <v>1.3799999999999999E-3</v>
      </c>
    </row>
    <row r="10909" spans="1:21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932"/>
        <v>5860</v>
      </c>
      <c r="J10909" s="2">
        <v>1</v>
      </c>
      <c r="K10909" s="2">
        <f t="shared" si="930"/>
        <v>21824000</v>
      </c>
      <c r="L10909" s="2">
        <v>1</v>
      </c>
      <c r="M10909" s="2">
        <f t="shared" si="93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933"/>
        <v>11</v>
      </c>
      <c r="S10909">
        <v>0.18</v>
      </c>
      <c r="T10909">
        <v>2.3E-3</v>
      </c>
      <c r="U10909">
        <f t="shared" si="934"/>
        <v>1.3799999999999999E-3</v>
      </c>
    </row>
    <row r="10910" spans="1:21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932"/>
        <v>5860</v>
      </c>
      <c r="J10910" s="2">
        <v>1</v>
      </c>
      <c r="K10910" s="2">
        <f t="shared" si="930"/>
        <v>21826000</v>
      </c>
      <c r="L10910" s="2">
        <v>1</v>
      </c>
      <c r="M10910" s="2">
        <f t="shared" si="93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933"/>
        <v>11</v>
      </c>
      <c r="S10910">
        <v>0.18</v>
      </c>
      <c r="T10910">
        <v>2.3E-3</v>
      </c>
      <c r="U10910">
        <f t="shared" si="934"/>
        <v>1.3799999999999999E-3</v>
      </c>
    </row>
    <row r="10911" spans="1:21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932"/>
        <v>5860</v>
      </c>
      <c r="J10911" s="2">
        <v>1</v>
      </c>
      <c r="K10911" s="2">
        <f t="shared" si="930"/>
        <v>21828000</v>
      </c>
      <c r="L10911" s="2">
        <v>1</v>
      </c>
      <c r="M10911" s="2">
        <f t="shared" si="93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933"/>
        <v>11</v>
      </c>
      <c r="S10911">
        <v>0.18</v>
      </c>
      <c r="T10911">
        <v>2.3E-3</v>
      </c>
      <c r="U10911">
        <f t="shared" si="934"/>
        <v>1.3799999999999999E-3</v>
      </c>
    </row>
    <row r="10912" spans="1:21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932"/>
        <v>5860</v>
      </c>
      <c r="J10912" s="2">
        <v>1</v>
      </c>
      <c r="K10912" s="2">
        <f t="shared" si="930"/>
        <v>21830000</v>
      </c>
      <c r="L10912" s="2">
        <v>1</v>
      </c>
      <c r="M10912" s="2">
        <f t="shared" si="93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933"/>
        <v>11</v>
      </c>
      <c r="S10912">
        <v>0.18</v>
      </c>
      <c r="T10912">
        <v>2.3E-3</v>
      </c>
      <c r="U10912">
        <f t="shared" si="934"/>
        <v>1.3799999999999999E-3</v>
      </c>
    </row>
    <row r="10913" spans="1:21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932"/>
        <v>5860</v>
      </c>
      <c r="J10913" s="2">
        <v>1</v>
      </c>
      <c r="K10913" s="2">
        <f t="shared" si="930"/>
        <v>21832000</v>
      </c>
      <c r="L10913" s="2">
        <v>1</v>
      </c>
      <c r="M10913" s="2">
        <f t="shared" si="93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933"/>
        <v>11</v>
      </c>
      <c r="S10913">
        <v>0.18</v>
      </c>
      <c r="T10913">
        <v>2.3E-3</v>
      </c>
      <c r="U10913">
        <f t="shared" si="934"/>
        <v>1.3799999999999999E-3</v>
      </c>
    </row>
    <row r="10914" spans="1:21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932"/>
        <v>5860</v>
      </c>
      <c r="J10914" s="2">
        <v>1</v>
      </c>
      <c r="K10914" s="2">
        <f t="shared" si="930"/>
        <v>21834000</v>
      </c>
      <c r="L10914" s="2">
        <v>1</v>
      </c>
      <c r="M10914" s="2">
        <f t="shared" si="93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933"/>
        <v>11</v>
      </c>
      <c r="S10914">
        <v>0.18</v>
      </c>
      <c r="T10914">
        <v>2.3E-3</v>
      </c>
      <c r="U10914">
        <f t="shared" si="934"/>
        <v>1.3799999999999999E-3</v>
      </c>
    </row>
    <row r="10915" spans="1:21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932"/>
        <v>5860</v>
      </c>
      <c r="J10915" s="2">
        <v>1</v>
      </c>
      <c r="K10915" s="2">
        <f t="shared" si="930"/>
        <v>21836000</v>
      </c>
      <c r="L10915" s="2">
        <v>1</v>
      </c>
      <c r="M10915" s="2">
        <f t="shared" si="93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933"/>
        <v>11</v>
      </c>
      <c r="S10915">
        <v>0.18</v>
      </c>
      <c r="T10915">
        <v>2.3E-3</v>
      </c>
      <c r="U10915">
        <f t="shared" si="934"/>
        <v>1.3799999999999999E-3</v>
      </c>
    </row>
    <row r="10916" spans="1:21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932"/>
        <v>5860</v>
      </c>
      <c r="J10916" s="2">
        <v>1</v>
      </c>
      <c r="K10916" s="2">
        <f t="shared" si="930"/>
        <v>21838000</v>
      </c>
      <c r="L10916" s="2">
        <v>1</v>
      </c>
      <c r="M10916" s="2">
        <f t="shared" si="93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933"/>
        <v>11</v>
      </c>
      <c r="S10916">
        <v>0.18</v>
      </c>
      <c r="T10916">
        <v>2.3E-3</v>
      </c>
      <c r="U10916">
        <f t="shared" si="934"/>
        <v>1.3799999999999999E-3</v>
      </c>
    </row>
    <row r="10917" spans="1:21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932"/>
        <v>5860</v>
      </c>
      <c r="J10917" s="2">
        <v>1</v>
      </c>
      <c r="K10917" s="2">
        <f t="shared" si="930"/>
        <v>21840000</v>
      </c>
      <c r="L10917" s="2">
        <v>1</v>
      </c>
      <c r="M10917" s="2">
        <f t="shared" si="93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933"/>
        <v>11</v>
      </c>
      <c r="S10917">
        <v>0.18</v>
      </c>
      <c r="T10917">
        <v>2.3E-3</v>
      </c>
      <c r="U10917">
        <f t="shared" si="934"/>
        <v>1.3799999999999999E-3</v>
      </c>
    </row>
    <row r="10918" spans="1:21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932"/>
        <v>5860</v>
      </c>
      <c r="J10918" s="2">
        <v>1</v>
      </c>
      <c r="K10918" s="2">
        <f t="shared" si="930"/>
        <v>21842000</v>
      </c>
      <c r="L10918" s="2">
        <v>1</v>
      </c>
      <c r="M10918" s="2">
        <f t="shared" si="93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933"/>
        <v>11</v>
      </c>
      <c r="S10918">
        <v>0.18</v>
      </c>
      <c r="T10918">
        <v>2.3E-3</v>
      </c>
      <c r="U10918">
        <f t="shared" si="934"/>
        <v>1.3799999999999999E-3</v>
      </c>
    </row>
    <row r="10919" spans="1:21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932"/>
        <v>5860</v>
      </c>
      <c r="J10919" s="2">
        <v>1</v>
      </c>
      <c r="K10919" s="2">
        <f t="shared" si="930"/>
        <v>21844000</v>
      </c>
      <c r="L10919" s="2">
        <v>1</v>
      </c>
      <c r="M10919" s="2">
        <f t="shared" si="93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933"/>
        <v>11</v>
      </c>
      <c r="S10919">
        <v>0.18</v>
      </c>
      <c r="T10919">
        <v>2.3E-3</v>
      </c>
      <c r="U10919">
        <f t="shared" si="934"/>
        <v>1.3799999999999999E-3</v>
      </c>
    </row>
    <row r="10920" spans="1:21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932"/>
        <v>5860</v>
      </c>
      <c r="J10920" s="2">
        <v>1</v>
      </c>
      <c r="K10920" s="2">
        <f t="shared" si="930"/>
        <v>21846000</v>
      </c>
      <c r="L10920" s="2">
        <v>1</v>
      </c>
      <c r="M10920" s="2">
        <f t="shared" si="93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933"/>
        <v>11</v>
      </c>
      <c r="S10920">
        <v>0.18</v>
      </c>
      <c r="T10920">
        <v>2.3E-3</v>
      </c>
      <c r="U10920">
        <f t="shared" si="934"/>
        <v>1.3799999999999999E-3</v>
      </c>
    </row>
    <row r="10921" spans="1:21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932"/>
        <v>5860</v>
      </c>
      <c r="J10921" s="2">
        <v>1</v>
      </c>
      <c r="K10921" s="2">
        <f t="shared" si="930"/>
        <v>21848000</v>
      </c>
      <c r="L10921" s="2">
        <v>1</v>
      </c>
      <c r="M10921" s="2">
        <f t="shared" si="93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933"/>
        <v>11</v>
      </c>
      <c r="S10921">
        <v>0.18</v>
      </c>
      <c r="T10921">
        <v>2.3E-3</v>
      </c>
      <c r="U10921">
        <f t="shared" si="934"/>
        <v>1.3799999999999999E-3</v>
      </c>
    </row>
    <row r="10922" spans="1:21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932"/>
        <v>5860</v>
      </c>
      <c r="J10922" s="2">
        <v>1</v>
      </c>
      <c r="K10922" s="2">
        <f t="shared" si="930"/>
        <v>21850000</v>
      </c>
      <c r="L10922" s="2">
        <v>1</v>
      </c>
      <c r="M10922" s="2">
        <f t="shared" si="93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933"/>
        <v>11</v>
      </c>
      <c r="S10922">
        <v>0.18</v>
      </c>
      <c r="T10922">
        <v>2.3E-3</v>
      </c>
      <c r="U10922">
        <f t="shared" si="934"/>
        <v>1.3799999999999999E-3</v>
      </c>
    </row>
    <row r="10923" spans="1:21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932"/>
        <v>5860</v>
      </c>
      <c r="J10923" s="2">
        <v>1</v>
      </c>
      <c r="K10923" s="2">
        <f t="shared" si="930"/>
        <v>21852000</v>
      </c>
      <c r="L10923" s="2">
        <v>1</v>
      </c>
      <c r="M10923" s="2">
        <f t="shared" si="93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933"/>
        <v>11</v>
      </c>
      <c r="S10923">
        <v>0.18</v>
      </c>
      <c r="T10923">
        <v>2.3E-3</v>
      </c>
      <c r="U10923">
        <f t="shared" si="934"/>
        <v>1.3799999999999999E-3</v>
      </c>
    </row>
    <row r="10924" spans="1:21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932"/>
        <v>5860</v>
      </c>
      <c r="J10924" s="2">
        <v>1</v>
      </c>
      <c r="K10924" s="2">
        <f t="shared" si="930"/>
        <v>21854000</v>
      </c>
      <c r="L10924" s="2">
        <v>1</v>
      </c>
      <c r="M10924" s="2">
        <f t="shared" si="93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933"/>
        <v>11</v>
      </c>
      <c r="S10924">
        <v>0.18</v>
      </c>
      <c r="T10924">
        <v>2.3E-3</v>
      </c>
      <c r="U10924">
        <f t="shared" si="934"/>
        <v>1.3799999999999999E-3</v>
      </c>
    </row>
    <row r="10925" spans="1:21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932"/>
        <v>5860</v>
      </c>
      <c r="J10925" s="2">
        <v>1</v>
      </c>
      <c r="K10925" s="2">
        <f t="shared" si="930"/>
        <v>21856000</v>
      </c>
      <c r="L10925" s="2">
        <v>1</v>
      </c>
      <c r="M10925" s="2">
        <f t="shared" si="93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933"/>
        <v>11</v>
      </c>
      <c r="S10925">
        <v>0.18</v>
      </c>
      <c r="T10925">
        <v>2.3E-3</v>
      </c>
      <c r="U10925">
        <f t="shared" si="934"/>
        <v>1.3799999999999999E-3</v>
      </c>
    </row>
    <row r="10926" spans="1:21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932"/>
        <v>5860</v>
      </c>
      <c r="J10926" s="2">
        <v>1</v>
      </c>
      <c r="K10926" s="2">
        <f t="shared" si="930"/>
        <v>21858000</v>
      </c>
      <c r="L10926" s="2">
        <v>1</v>
      </c>
      <c r="M10926" s="2">
        <f t="shared" si="93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933"/>
        <v>11</v>
      </c>
      <c r="S10926">
        <v>0.18</v>
      </c>
      <c r="T10926">
        <v>2.3E-3</v>
      </c>
      <c r="U10926">
        <f t="shared" si="934"/>
        <v>1.3799999999999999E-3</v>
      </c>
    </row>
    <row r="10927" spans="1:21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932"/>
        <v>5860</v>
      </c>
      <c r="J10927" s="2">
        <v>1</v>
      </c>
      <c r="K10927" s="2">
        <f t="shared" si="930"/>
        <v>21860000</v>
      </c>
      <c r="L10927" s="2">
        <v>1</v>
      </c>
      <c r="M10927" s="2">
        <f t="shared" si="93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933"/>
        <v>11</v>
      </c>
      <c r="S10927">
        <v>0.18</v>
      </c>
      <c r="T10927">
        <v>2.3E-3</v>
      </c>
      <c r="U10927">
        <f t="shared" si="934"/>
        <v>1.3799999999999999E-3</v>
      </c>
    </row>
    <row r="10928" spans="1:21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932"/>
        <v>5870</v>
      </c>
      <c r="J10928" s="2">
        <v>1</v>
      </c>
      <c r="K10928" s="2">
        <f t="shared" si="930"/>
        <v>21862000</v>
      </c>
      <c r="L10928" s="2">
        <v>1</v>
      </c>
      <c r="M10928" s="2">
        <f t="shared" si="93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933"/>
        <v>11</v>
      </c>
      <c r="S10928">
        <v>0.18</v>
      </c>
      <c r="T10928">
        <v>2.3E-3</v>
      </c>
      <c r="U10928">
        <f t="shared" si="934"/>
        <v>1.3799999999999999E-3</v>
      </c>
    </row>
    <row r="10929" spans="1:21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932"/>
        <v>5870</v>
      </c>
      <c r="J10929" s="2">
        <v>1</v>
      </c>
      <c r="K10929" s="2">
        <f t="shared" si="930"/>
        <v>21864000</v>
      </c>
      <c r="L10929" s="2">
        <v>1</v>
      </c>
      <c r="M10929" s="2">
        <f t="shared" si="93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933"/>
        <v>11</v>
      </c>
      <c r="S10929">
        <v>0.18</v>
      </c>
      <c r="T10929">
        <v>2.3E-3</v>
      </c>
      <c r="U10929">
        <f t="shared" si="934"/>
        <v>1.3799999999999999E-3</v>
      </c>
    </row>
    <row r="10930" spans="1:21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932"/>
        <v>5870</v>
      </c>
      <c r="J10930" s="2">
        <v>1</v>
      </c>
      <c r="K10930" s="2">
        <f t="shared" si="930"/>
        <v>21866000</v>
      </c>
      <c r="L10930" s="2">
        <v>1</v>
      </c>
      <c r="M10930" s="2">
        <f t="shared" si="93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933"/>
        <v>11</v>
      </c>
      <c r="S10930">
        <v>0.18</v>
      </c>
      <c r="T10930">
        <v>2.3E-3</v>
      </c>
      <c r="U10930">
        <f t="shared" si="934"/>
        <v>1.3799999999999999E-3</v>
      </c>
    </row>
    <row r="10931" spans="1:21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932"/>
        <v>5870</v>
      </c>
      <c r="J10931" s="2">
        <v>1</v>
      </c>
      <c r="K10931" s="2">
        <f t="shared" si="930"/>
        <v>21868000</v>
      </c>
      <c r="L10931" s="2">
        <v>1</v>
      </c>
      <c r="M10931" s="2">
        <f t="shared" si="93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933"/>
        <v>11</v>
      </c>
      <c r="S10931">
        <v>0.18</v>
      </c>
      <c r="T10931">
        <v>2.3E-3</v>
      </c>
      <c r="U10931">
        <f t="shared" si="934"/>
        <v>1.3799999999999999E-3</v>
      </c>
    </row>
    <row r="10932" spans="1:21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932"/>
        <v>5870</v>
      </c>
      <c r="J10932" s="2">
        <v>1</v>
      </c>
      <c r="K10932" s="2">
        <f t="shared" si="930"/>
        <v>21870000</v>
      </c>
      <c r="L10932" s="2">
        <v>1</v>
      </c>
      <c r="M10932" s="2">
        <f t="shared" si="93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933"/>
        <v>11</v>
      </c>
      <c r="S10932">
        <v>0.18</v>
      </c>
      <c r="T10932">
        <v>2.3E-3</v>
      </c>
      <c r="U10932">
        <f t="shared" si="934"/>
        <v>1.3799999999999999E-3</v>
      </c>
    </row>
    <row r="10933" spans="1:21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932"/>
        <v>5870</v>
      </c>
      <c r="J10933" s="2">
        <v>1</v>
      </c>
      <c r="K10933" s="2">
        <f t="shared" si="930"/>
        <v>21872000</v>
      </c>
      <c r="L10933" s="2">
        <v>1</v>
      </c>
      <c r="M10933" s="2">
        <f t="shared" si="93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933"/>
        <v>11</v>
      </c>
      <c r="S10933">
        <v>0.18</v>
      </c>
      <c r="T10933">
        <v>2.3E-3</v>
      </c>
      <c r="U10933">
        <f t="shared" si="934"/>
        <v>1.3799999999999999E-3</v>
      </c>
    </row>
    <row r="10934" spans="1:21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932"/>
        <v>5870</v>
      </c>
      <c r="J10934" s="2">
        <v>1</v>
      </c>
      <c r="K10934" s="2">
        <f t="shared" ref="K10934:K10997" si="935">10000+A10934*2000</f>
        <v>21874000</v>
      </c>
      <c r="L10934" s="2">
        <v>1</v>
      </c>
      <c r="M10934" s="2">
        <f t="shared" ref="M10934:M10997" si="936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933"/>
        <v>11</v>
      </c>
      <c r="S10934">
        <v>0.18</v>
      </c>
      <c r="T10934">
        <v>2.3E-3</v>
      </c>
      <c r="U10934">
        <f t="shared" si="934"/>
        <v>1.3799999999999999E-3</v>
      </c>
    </row>
    <row r="10935" spans="1:21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932"/>
        <v>5870</v>
      </c>
      <c r="J10935" s="2">
        <v>1</v>
      </c>
      <c r="K10935" s="2">
        <f t="shared" si="935"/>
        <v>21876000</v>
      </c>
      <c r="L10935" s="2">
        <v>1</v>
      </c>
      <c r="M10935" s="2">
        <f t="shared" si="936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933"/>
        <v>11</v>
      </c>
      <c r="S10935">
        <v>0.18</v>
      </c>
      <c r="T10935">
        <v>2.3E-3</v>
      </c>
      <c r="U10935">
        <f t="shared" si="934"/>
        <v>1.3799999999999999E-3</v>
      </c>
    </row>
    <row r="10936" spans="1:21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932"/>
        <v>5870</v>
      </c>
      <c r="J10936" s="2">
        <v>1</v>
      </c>
      <c r="K10936" s="2">
        <f t="shared" si="935"/>
        <v>21878000</v>
      </c>
      <c r="L10936" s="2">
        <v>1</v>
      </c>
      <c r="M10936" s="2">
        <f t="shared" si="936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933"/>
        <v>11</v>
      </c>
      <c r="S10936">
        <v>0.18</v>
      </c>
      <c r="T10936">
        <v>2.3E-3</v>
      </c>
      <c r="U10936">
        <f t="shared" si="934"/>
        <v>1.3799999999999999E-3</v>
      </c>
    </row>
    <row r="10937" spans="1:21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932"/>
        <v>5870</v>
      </c>
      <c r="J10937" s="2">
        <v>1</v>
      </c>
      <c r="K10937" s="2">
        <f t="shared" si="935"/>
        <v>21880000</v>
      </c>
      <c r="L10937" s="2">
        <v>1</v>
      </c>
      <c r="M10937" s="2">
        <f t="shared" si="936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933"/>
        <v>11</v>
      </c>
      <c r="S10937">
        <v>0.18</v>
      </c>
      <c r="T10937">
        <v>2.3E-3</v>
      </c>
      <c r="U10937">
        <f t="shared" si="934"/>
        <v>1.3799999999999999E-3</v>
      </c>
    </row>
    <row r="10938" spans="1:21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932"/>
        <v>5870</v>
      </c>
      <c r="J10938" s="2">
        <v>1</v>
      </c>
      <c r="K10938" s="2">
        <f t="shared" si="935"/>
        <v>21882000</v>
      </c>
      <c r="L10938" s="2">
        <v>1</v>
      </c>
      <c r="M10938" s="2">
        <f t="shared" si="936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933"/>
        <v>11</v>
      </c>
      <c r="S10938">
        <v>0.18</v>
      </c>
      <c r="T10938">
        <v>2.3E-3</v>
      </c>
      <c r="U10938">
        <f t="shared" si="934"/>
        <v>1.3799999999999999E-3</v>
      </c>
    </row>
    <row r="10939" spans="1:21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932"/>
        <v>5870</v>
      </c>
      <c r="J10939" s="2">
        <v>1</v>
      </c>
      <c r="K10939" s="2">
        <f t="shared" si="935"/>
        <v>21884000</v>
      </c>
      <c r="L10939" s="2">
        <v>1</v>
      </c>
      <c r="M10939" s="2">
        <f t="shared" si="936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933"/>
        <v>11</v>
      </c>
      <c r="S10939">
        <v>0.18</v>
      </c>
      <c r="T10939">
        <v>2.3E-3</v>
      </c>
      <c r="U10939">
        <f t="shared" si="934"/>
        <v>1.3799999999999999E-3</v>
      </c>
    </row>
    <row r="10940" spans="1:21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937">ROUNDDOWN(A10939/50*20+1500,-1)</f>
        <v>5870</v>
      </c>
      <c r="J10940" s="2">
        <v>1</v>
      </c>
      <c r="K10940" s="2">
        <f t="shared" si="935"/>
        <v>21886000</v>
      </c>
      <c r="L10940" s="2">
        <v>1</v>
      </c>
      <c r="M10940" s="2">
        <f t="shared" si="936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933"/>
        <v>11</v>
      </c>
      <c r="S10940">
        <v>0.18</v>
      </c>
      <c r="T10940">
        <v>2.3E-3</v>
      </c>
      <c r="U10940">
        <f t="shared" si="934"/>
        <v>1.3799999999999999E-3</v>
      </c>
    </row>
    <row r="10941" spans="1:21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937"/>
        <v>5870</v>
      </c>
      <c r="J10941" s="2">
        <v>1</v>
      </c>
      <c r="K10941" s="2">
        <f t="shared" si="935"/>
        <v>21888000</v>
      </c>
      <c r="L10941" s="2">
        <v>1</v>
      </c>
      <c r="M10941" s="2">
        <f t="shared" si="936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933"/>
        <v>11</v>
      </c>
      <c r="S10941">
        <v>0.18</v>
      </c>
      <c r="T10941">
        <v>2.3E-3</v>
      </c>
      <c r="U10941">
        <f t="shared" si="934"/>
        <v>1.3799999999999999E-3</v>
      </c>
    </row>
    <row r="10942" spans="1:21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937"/>
        <v>5870</v>
      </c>
      <c r="J10942" s="2">
        <v>1</v>
      </c>
      <c r="K10942" s="2">
        <f t="shared" si="935"/>
        <v>21890000</v>
      </c>
      <c r="L10942" s="2">
        <v>1</v>
      </c>
      <c r="M10942" s="2">
        <f t="shared" si="936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933"/>
        <v>11</v>
      </c>
      <c r="S10942">
        <v>0.18</v>
      </c>
      <c r="T10942">
        <v>2.3E-3</v>
      </c>
      <c r="U10942">
        <f t="shared" si="934"/>
        <v>1.3799999999999999E-3</v>
      </c>
    </row>
    <row r="10943" spans="1:21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937"/>
        <v>5870</v>
      </c>
      <c r="J10943" s="2">
        <v>1</v>
      </c>
      <c r="K10943" s="2">
        <f t="shared" si="935"/>
        <v>21892000</v>
      </c>
      <c r="L10943" s="2">
        <v>1</v>
      </c>
      <c r="M10943" s="2">
        <f t="shared" si="936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933"/>
        <v>11</v>
      </c>
      <c r="S10943">
        <v>0.18</v>
      </c>
      <c r="T10943">
        <v>2.3E-3</v>
      </c>
      <c r="U10943">
        <f t="shared" si="934"/>
        <v>1.3799999999999999E-3</v>
      </c>
    </row>
    <row r="10944" spans="1:21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937"/>
        <v>5870</v>
      </c>
      <c r="J10944" s="2">
        <v>1</v>
      </c>
      <c r="K10944" s="2">
        <f t="shared" si="935"/>
        <v>21894000</v>
      </c>
      <c r="L10944" s="2">
        <v>1</v>
      </c>
      <c r="M10944" s="2">
        <f t="shared" si="936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933"/>
        <v>11</v>
      </c>
      <c r="S10944">
        <v>0.18</v>
      </c>
      <c r="T10944">
        <v>2.3E-3</v>
      </c>
      <c r="U10944">
        <f t="shared" si="934"/>
        <v>1.3799999999999999E-3</v>
      </c>
    </row>
    <row r="10945" spans="1:21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937"/>
        <v>5870</v>
      </c>
      <c r="J10945" s="2">
        <v>1</v>
      </c>
      <c r="K10945" s="2">
        <f t="shared" si="935"/>
        <v>21896000</v>
      </c>
      <c r="L10945" s="2">
        <v>1</v>
      </c>
      <c r="M10945" s="2">
        <f t="shared" si="936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933"/>
        <v>11</v>
      </c>
      <c r="S10945">
        <v>0.18</v>
      </c>
      <c r="T10945">
        <v>2.3E-3</v>
      </c>
      <c r="U10945">
        <f t="shared" si="934"/>
        <v>1.3799999999999999E-3</v>
      </c>
    </row>
    <row r="10946" spans="1:21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937"/>
        <v>5870</v>
      </c>
      <c r="J10946" s="2">
        <v>1</v>
      </c>
      <c r="K10946" s="2">
        <f t="shared" si="935"/>
        <v>21898000</v>
      </c>
      <c r="L10946" s="2">
        <v>1</v>
      </c>
      <c r="M10946" s="2">
        <f t="shared" si="936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933"/>
        <v>11</v>
      </c>
      <c r="S10946">
        <v>0.18</v>
      </c>
      <c r="T10946">
        <v>2.3E-3</v>
      </c>
      <c r="U10946">
        <f t="shared" si="934"/>
        <v>1.3799999999999999E-3</v>
      </c>
    </row>
    <row r="10947" spans="1:21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937"/>
        <v>5870</v>
      </c>
      <c r="J10947" s="2">
        <v>1</v>
      </c>
      <c r="K10947" s="2">
        <f t="shared" si="935"/>
        <v>21900000</v>
      </c>
      <c r="L10947" s="2">
        <v>1</v>
      </c>
      <c r="M10947" s="2">
        <f t="shared" si="936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938">QUOTIENT(A10947,1000)+1</f>
        <v>11</v>
      </c>
      <c r="S10947">
        <v>0.18</v>
      </c>
      <c r="T10947">
        <v>2.3E-3</v>
      </c>
      <c r="U10947">
        <f t="shared" si="934"/>
        <v>1.3799999999999999E-3</v>
      </c>
    </row>
    <row r="10948" spans="1:21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937"/>
        <v>5870</v>
      </c>
      <c r="J10948" s="2">
        <v>1</v>
      </c>
      <c r="K10948" s="2">
        <f t="shared" si="935"/>
        <v>21902000</v>
      </c>
      <c r="L10948" s="2">
        <v>1</v>
      </c>
      <c r="M10948" s="2">
        <f t="shared" si="936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938"/>
        <v>11</v>
      </c>
      <c r="S10948">
        <v>0.18</v>
      </c>
      <c r="T10948">
        <v>2.3E-3</v>
      </c>
      <c r="U10948">
        <f t="shared" ref="U10948:U11011" si="939">T10948*0.6</f>
        <v>1.3799999999999999E-3</v>
      </c>
    </row>
    <row r="10949" spans="1:21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937"/>
        <v>5870</v>
      </c>
      <c r="J10949" s="2">
        <v>1</v>
      </c>
      <c r="K10949" s="2">
        <f t="shared" si="935"/>
        <v>21904000</v>
      </c>
      <c r="L10949" s="2">
        <v>1</v>
      </c>
      <c r="M10949" s="2">
        <f t="shared" si="936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938"/>
        <v>11</v>
      </c>
      <c r="S10949">
        <v>0.18</v>
      </c>
      <c r="T10949">
        <v>2.3E-3</v>
      </c>
      <c r="U10949">
        <f t="shared" si="939"/>
        <v>1.3799999999999999E-3</v>
      </c>
    </row>
    <row r="10950" spans="1:21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937"/>
        <v>5870</v>
      </c>
      <c r="J10950" s="2">
        <v>1</v>
      </c>
      <c r="K10950" s="2">
        <f t="shared" si="935"/>
        <v>21906000</v>
      </c>
      <c r="L10950" s="2">
        <v>1</v>
      </c>
      <c r="M10950" s="2">
        <f t="shared" si="936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938"/>
        <v>11</v>
      </c>
      <c r="S10950">
        <v>0.18</v>
      </c>
      <c r="T10950">
        <v>2.3E-3</v>
      </c>
      <c r="U10950">
        <f t="shared" si="939"/>
        <v>1.3799999999999999E-3</v>
      </c>
    </row>
    <row r="10951" spans="1:21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937"/>
        <v>5870</v>
      </c>
      <c r="J10951" s="2">
        <v>1</v>
      </c>
      <c r="K10951" s="2">
        <f t="shared" si="935"/>
        <v>21908000</v>
      </c>
      <c r="L10951" s="2">
        <v>1</v>
      </c>
      <c r="M10951" s="2">
        <f t="shared" si="936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938"/>
        <v>11</v>
      </c>
      <c r="S10951">
        <v>0.18</v>
      </c>
      <c r="T10951">
        <v>2.3E-3</v>
      </c>
      <c r="U10951">
        <f t="shared" si="939"/>
        <v>1.3799999999999999E-3</v>
      </c>
    </row>
    <row r="10952" spans="1:21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937"/>
        <v>5870</v>
      </c>
      <c r="J10952" s="2">
        <v>1</v>
      </c>
      <c r="K10952" s="2">
        <f t="shared" si="935"/>
        <v>21910000</v>
      </c>
      <c r="L10952" s="2">
        <v>1</v>
      </c>
      <c r="M10952" s="2">
        <f t="shared" si="936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938"/>
        <v>11</v>
      </c>
      <c r="S10952">
        <v>0.18</v>
      </c>
      <c r="T10952">
        <v>2.3E-3</v>
      </c>
      <c r="U10952">
        <f t="shared" si="939"/>
        <v>1.3799999999999999E-3</v>
      </c>
    </row>
    <row r="10953" spans="1:21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937"/>
        <v>5880</v>
      </c>
      <c r="I10953" s="1"/>
      <c r="J10953" s="1">
        <v>1</v>
      </c>
      <c r="K10953" s="1">
        <f t="shared" si="935"/>
        <v>21912000</v>
      </c>
      <c r="L10953" s="1">
        <v>1</v>
      </c>
      <c r="M10953" s="1">
        <f t="shared" si="936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938"/>
        <v>11</v>
      </c>
      <c r="S10953">
        <v>0.18</v>
      </c>
      <c r="T10953">
        <v>2.3E-3</v>
      </c>
      <c r="U10953">
        <f t="shared" si="939"/>
        <v>1.3799999999999999E-3</v>
      </c>
    </row>
    <row r="10954" spans="1:21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937"/>
        <v>5880</v>
      </c>
      <c r="I10954" s="1"/>
      <c r="J10954" s="1">
        <v>1</v>
      </c>
      <c r="K10954" s="1">
        <f t="shared" si="935"/>
        <v>21914000</v>
      </c>
      <c r="L10954" s="1">
        <v>1</v>
      </c>
      <c r="M10954" s="1">
        <f t="shared" si="936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938"/>
        <v>11</v>
      </c>
      <c r="S10954">
        <v>0.18</v>
      </c>
      <c r="T10954">
        <v>2.3E-3</v>
      </c>
      <c r="U10954">
        <f t="shared" si="939"/>
        <v>1.3799999999999999E-3</v>
      </c>
    </row>
    <row r="10955" spans="1:21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937"/>
        <v>5880</v>
      </c>
      <c r="I10955" s="1"/>
      <c r="J10955" s="1">
        <v>1</v>
      </c>
      <c r="K10955" s="1">
        <f t="shared" si="935"/>
        <v>21916000</v>
      </c>
      <c r="L10955" s="1">
        <v>1</v>
      </c>
      <c r="M10955" s="1">
        <f t="shared" si="936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938"/>
        <v>11</v>
      </c>
      <c r="S10955">
        <v>0.18</v>
      </c>
      <c r="T10955">
        <v>2.3E-3</v>
      </c>
      <c r="U10955">
        <f t="shared" si="939"/>
        <v>1.3799999999999999E-3</v>
      </c>
    </row>
    <row r="10956" spans="1:21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937"/>
        <v>5880</v>
      </c>
      <c r="I10956" s="1"/>
      <c r="J10956" s="1">
        <v>1</v>
      </c>
      <c r="K10956" s="1">
        <f t="shared" si="935"/>
        <v>21918000</v>
      </c>
      <c r="L10956" s="1">
        <v>1</v>
      </c>
      <c r="M10956" s="1">
        <f t="shared" si="936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938"/>
        <v>11</v>
      </c>
      <c r="S10956">
        <v>0.18</v>
      </c>
      <c r="T10956">
        <v>2.3E-3</v>
      </c>
      <c r="U10956">
        <f t="shared" si="939"/>
        <v>1.3799999999999999E-3</v>
      </c>
    </row>
    <row r="10957" spans="1:21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937"/>
        <v>5880</v>
      </c>
      <c r="I10957" s="1"/>
      <c r="J10957" s="1">
        <v>1</v>
      </c>
      <c r="K10957" s="1">
        <f t="shared" si="935"/>
        <v>21920000</v>
      </c>
      <c r="L10957" s="1">
        <v>1</v>
      </c>
      <c r="M10957" s="1">
        <f t="shared" si="936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938"/>
        <v>11</v>
      </c>
      <c r="S10957">
        <v>0.18</v>
      </c>
      <c r="T10957">
        <v>2.3E-3</v>
      </c>
      <c r="U10957">
        <f t="shared" si="939"/>
        <v>1.3799999999999999E-3</v>
      </c>
    </row>
    <row r="10958" spans="1:21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937"/>
        <v>5880</v>
      </c>
      <c r="I10958" s="1"/>
      <c r="J10958" s="1">
        <v>1</v>
      </c>
      <c r="K10958" s="1">
        <f t="shared" si="935"/>
        <v>21922000</v>
      </c>
      <c r="L10958" s="1">
        <v>1</v>
      </c>
      <c r="M10958" s="1">
        <f t="shared" si="936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938"/>
        <v>11</v>
      </c>
      <c r="S10958">
        <v>0.18</v>
      </c>
      <c r="T10958">
        <v>2.3E-3</v>
      </c>
      <c r="U10958">
        <f t="shared" si="939"/>
        <v>1.3799999999999999E-3</v>
      </c>
    </row>
    <row r="10959" spans="1:21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937"/>
        <v>5880</v>
      </c>
      <c r="I10959" s="1"/>
      <c r="J10959" s="1">
        <v>1</v>
      </c>
      <c r="K10959" s="1">
        <f t="shared" si="935"/>
        <v>21924000</v>
      </c>
      <c r="L10959" s="1">
        <v>1</v>
      </c>
      <c r="M10959" s="1">
        <f t="shared" si="936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938"/>
        <v>11</v>
      </c>
      <c r="S10959">
        <v>0.18</v>
      </c>
      <c r="T10959">
        <v>2.3E-3</v>
      </c>
      <c r="U10959">
        <f t="shared" si="939"/>
        <v>1.3799999999999999E-3</v>
      </c>
    </row>
    <row r="10960" spans="1:21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937"/>
        <v>5880</v>
      </c>
      <c r="I10960" s="1"/>
      <c r="J10960" s="1">
        <v>1</v>
      </c>
      <c r="K10960" s="1">
        <f t="shared" si="935"/>
        <v>21926000</v>
      </c>
      <c r="L10960" s="1">
        <v>1</v>
      </c>
      <c r="M10960" s="1">
        <f t="shared" si="936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938"/>
        <v>11</v>
      </c>
      <c r="S10960">
        <v>0.18</v>
      </c>
      <c r="T10960">
        <v>2.3E-3</v>
      </c>
      <c r="U10960">
        <f t="shared" si="939"/>
        <v>1.3799999999999999E-3</v>
      </c>
    </row>
    <row r="10961" spans="1:21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937"/>
        <v>5880</v>
      </c>
      <c r="I10961" s="1"/>
      <c r="J10961" s="1">
        <v>1</v>
      </c>
      <c r="K10961" s="1">
        <f t="shared" si="935"/>
        <v>21928000</v>
      </c>
      <c r="L10961" s="1">
        <v>1</v>
      </c>
      <c r="M10961" s="1">
        <f t="shared" si="936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938"/>
        <v>11</v>
      </c>
      <c r="S10961">
        <v>0.18</v>
      </c>
      <c r="T10961">
        <v>2.3E-3</v>
      </c>
      <c r="U10961">
        <f t="shared" si="939"/>
        <v>1.3799999999999999E-3</v>
      </c>
    </row>
    <row r="10962" spans="1:21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937"/>
        <v>5880</v>
      </c>
      <c r="I10962" s="1"/>
      <c r="J10962" s="1">
        <v>1</v>
      </c>
      <c r="K10962" s="1">
        <f t="shared" si="935"/>
        <v>21930000</v>
      </c>
      <c r="L10962" s="1">
        <v>1</v>
      </c>
      <c r="M10962" s="1">
        <f t="shared" si="936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938"/>
        <v>11</v>
      </c>
      <c r="S10962">
        <v>0.18</v>
      </c>
      <c r="T10962">
        <v>2.3E-3</v>
      </c>
      <c r="U10962">
        <f t="shared" si="939"/>
        <v>1.3799999999999999E-3</v>
      </c>
    </row>
    <row r="10963" spans="1:21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937"/>
        <v>5880</v>
      </c>
      <c r="I10963" s="1"/>
      <c r="J10963" s="1">
        <v>1</v>
      </c>
      <c r="K10963" s="1">
        <f t="shared" si="935"/>
        <v>21932000</v>
      </c>
      <c r="L10963" s="1">
        <v>1</v>
      </c>
      <c r="M10963" s="1">
        <f t="shared" si="936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938"/>
        <v>11</v>
      </c>
      <c r="S10963">
        <v>0.18</v>
      </c>
      <c r="T10963">
        <v>2.3E-3</v>
      </c>
      <c r="U10963">
        <f t="shared" si="939"/>
        <v>1.3799999999999999E-3</v>
      </c>
    </row>
    <row r="10964" spans="1:21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937"/>
        <v>5880</v>
      </c>
      <c r="I10964" s="1"/>
      <c r="J10964" s="1">
        <v>1</v>
      </c>
      <c r="K10964" s="1">
        <f t="shared" si="935"/>
        <v>21934000</v>
      </c>
      <c r="L10964" s="1">
        <v>1</v>
      </c>
      <c r="M10964" s="1">
        <f t="shared" si="936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938"/>
        <v>11</v>
      </c>
      <c r="S10964">
        <v>0.18</v>
      </c>
      <c r="T10964">
        <v>2.3E-3</v>
      </c>
      <c r="U10964">
        <f t="shared" si="939"/>
        <v>1.3799999999999999E-3</v>
      </c>
    </row>
    <row r="10965" spans="1:21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937"/>
        <v>5880</v>
      </c>
      <c r="I10965" s="1"/>
      <c r="J10965" s="1">
        <v>1</v>
      </c>
      <c r="K10965" s="1">
        <f t="shared" si="935"/>
        <v>21936000</v>
      </c>
      <c r="L10965" s="1">
        <v>1</v>
      </c>
      <c r="M10965" s="1">
        <f t="shared" si="936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938"/>
        <v>11</v>
      </c>
      <c r="S10965">
        <v>0.18</v>
      </c>
      <c r="T10965">
        <v>2.3E-3</v>
      </c>
      <c r="U10965">
        <f t="shared" si="939"/>
        <v>1.3799999999999999E-3</v>
      </c>
    </row>
    <row r="10966" spans="1:21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937"/>
        <v>5880</v>
      </c>
      <c r="I10966" s="1"/>
      <c r="J10966" s="1">
        <v>1</v>
      </c>
      <c r="K10966" s="1">
        <f t="shared" si="935"/>
        <v>21938000</v>
      </c>
      <c r="L10966" s="1">
        <v>1</v>
      </c>
      <c r="M10966" s="1">
        <f t="shared" si="936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938"/>
        <v>11</v>
      </c>
      <c r="S10966">
        <v>0.18</v>
      </c>
      <c r="T10966">
        <v>2.3E-3</v>
      </c>
      <c r="U10966">
        <f t="shared" si="939"/>
        <v>1.3799999999999999E-3</v>
      </c>
    </row>
    <row r="10967" spans="1:21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937"/>
        <v>5880</v>
      </c>
      <c r="I10967" s="1"/>
      <c r="J10967" s="1">
        <v>1</v>
      </c>
      <c r="K10967" s="1">
        <f t="shared" si="935"/>
        <v>21940000</v>
      </c>
      <c r="L10967" s="1">
        <v>1</v>
      </c>
      <c r="M10967" s="1">
        <f t="shared" si="936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938"/>
        <v>11</v>
      </c>
      <c r="S10967">
        <v>0.18</v>
      </c>
      <c r="T10967">
        <v>2.3E-3</v>
      </c>
      <c r="U10967">
        <f t="shared" si="939"/>
        <v>1.3799999999999999E-3</v>
      </c>
    </row>
    <row r="10968" spans="1:21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937"/>
        <v>5880</v>
      </c>
      <c r="I10968" s="1"/>
      <c r="J10968" s="1">
        <v>1</v>
      </c>
      <c r="K10968" s="1">
        <f t="shared" si="935"/>
        <v>21942000</v>
      </c>
      <c r="L10968" s="1">
        <v>1</v>
      </c>
      <c r="M10968" s="1">
        <f t="shared" si="936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938"/>
        <v>11</v>
      </c>
      <c r="S10968">
        <v>0.18</v>
      </c>
      <c r="T10968">
        <v>2.3E-3</v>
      </c>
      <c r="U10968">
        <f t="shared" si="939"/>
        <v>1.3799999999999999E-3</v>
      </c>
    </row>
    <row r="10969" spans="1:21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937"/>
        <v>5880</v>
      </c>
      <c r="I10969" s="1"/>
      <c r="J10969" s="1">
        <v>1</v>
      </c>
      <c r="K10969" s="1">
        <f t="shared" si="935"/>
        <v>21944000</v>
      </c>
      <c r="L10969" s="1">
        <v>1</v>
      </c>
      <c r="M10969" s="1">
        <f t="shared" si="936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938"/>
        <v>11</v>
      </c>
      <c r="S10969">
        <v>0.18</v>
      </c>
      <c r="T10969">
        <v>2.3E-3</v>
      </c>
      <c r="U10969">
        <f t="shared" si="939"/>
        <v>1.3799999999999999E-3</v>
      </c>
    </row>
    <row r="10970" spans="1:21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937"/>
        <v>5880</v>
      </c>
      <c r="I10970" s="1"/>
      <c r="J10970" s="1">
        <v>1</v>
      </c>
      <c r="K10970" s="1">
        <f t="shared" si="935"/>
        <v>21946000</v>
      </c>
      <c r="L10970" s="1">
        <v>1</v>
      </c>
      <c r="M10970" s="1">
        <f t="shared" si="936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938"/>
        <v>11</v>
      </c>
      <c r="S10970">
        <v>0.18</v>
      </c>
      <c r="T10970">
        <v>2.3E-3</v>
      </c>
      <c r="U10970">
        <f t="shared" si="939"/>
        <v>1.3799999999999999E-3</v>
      </c>
    </row>
    <row r="10971" spans="1:21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937"/>
        <v>5880</v>
      </c>
      <c r="I10971" s="1"/>
      <c r="J10971" s="1">
        <v>1</v>
      </c>
      <c r="K10971" s="1">
        <f t="shared" si="935"/>
        <v>21948000</v>
      </c>
      <c r="L10971" s="1">
        <v>1</v>
      </c>
      <c r="M10971" s="1">
        <f t="shared" si="936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938"/>
        <v>11</v>
      </c>
      <c r="S10971">
        <v>0.18</v>
      </c>
      <c r="T10971">
        <v>2.3E-3</v>
      </c>
      <c r="U10971">
        <f t="shared" si="939"/>
        <v>1.3799999999999999E-3</v>
      </c>
    </row>
    <row r="10972" spans="1:21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937"/>
        <v>5880</v>
      </c>
      <c r="I10972" s="1"/>
      <c r="J10972" s="1">
        <v>1</v>
      </c>
      <c r="K10972" s="1">
        <f t="shared" si="935"/>
        <v>21950000</v>
      </c>
      <c r="L10972" s="1">
        <v>1</v>
      </c>
      <c r="M10972" s="1">
        <f t="shared" si="936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938"/>
        <v>11</v>
      </c>
      <c r="S10972">
        <v>0.18</v>
      </c>
      <c r="T10972">
        <v>2.3E-3</v>
      </c>
      <c r="U10972">
        <f t="shared" si="939"/>
        <v>1.3799999999999999E-3</v>
      </c>
    </row>
    <row r="10973" spans="1:21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937"/>
        <v>5880</v>
      </c>
      <c r="I10973" s="1"/>
      <c r="J10973" s="1">
        <v>1</v>
      </c>
      <c r="K10973" s="1">
        <f t="shared" si="935"/>
        <v>21952000</v>
      </c>
      <c r="L10973" s="1">
        <v>1</v>
      </c>
      <c r="M10973" s="1">
        <f t="shared" si="936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938"/>
        <v>11</v>
      </c>
      <c r="S10973">
        <v>0.18</v>
      </c>
      <c r="T10973">
        <v>2.3E-3</v>
      </c>
      <c r="U10973">
        <f t="shared" si="939"/>
        <v>1.3799999999999999E-3</v>
      </c>
    </row>
    <row r="10974" spans="1:21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937"/>
        <v>5880</v>
      </c>
      <c r="I10974" s="1"/>
      <c r="J10974" s="1">
        <v>1</v>
      </c>
      <c r="K10974" s="1">
        <f t="shared" si="935"/>
        <v>21954000</v>
      </c>
      <c r="L10974" s="1">
        <v>1</v>
      </c>
      <c r="M10974" s="1">
        <f t="shared" si="936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938"/>
        <v>11</v>
      </c>
      <c r="S10974">
        <v>0.18</v>
      </c>
      <c r="T10974">
        <v>2.3E-3</v>
      </c>
      <c r="U10974">
        <f t="shared" si="939"/>
        <v>1.3799999999999999E-3</v>
      </c>
    </row>
    <row r="10975" spans="1:21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937"/>
        <v>5880</v>
      </c>
      <c r="I10975" s="1"/>
      <c r="J10975" s="1">
        <v>1</v>
      </c>
      <c r="K10975" s="1">
        <f t="shared" si="935"/>
        <v>21956000</v>
      </c>
      <c r="L10975" s="1">
        <v>1</v>
      </c>
      <c r="M10975" s="1">
        <f t="shared" si="936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938"/>
        <v>11</v>
      </c>
      <c r="S10975">
        <v>0.18</v>
      </c>
      <c r="T10975">
        <v>2.3E-3</v>
      </c>
      <c r="U10975">
        <f t="shared" si="939"/>
        <v>1.3799999999999999E-3</v>
      </c>
    </row>
    <row r="10976" spans="1:21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937"/>
        <v>5880</v>
      </c>
      <c r="I10976" s="1"/>
      <c r="J10976" s="1">
        <v>1</v>
      </c>
      <c r="K10976" s="1">
        <f t="shared" si="935"/>
        <v>21958000</v>
      </c>
      <c r="L10976" s="1">
        <v>1</v>
      </c>
      <c r="M10976" s="1">
        <f t="shared" si="936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938"/>
        <v>11</v>
      </c>
      <c r="S10976">
        <v>0.18</v>
      </c>
      <c r="T10976">
        <v>2.3E-3</v>
      </c>
      <c r="U10976">
        <f t="shared" si="939"/>
        <v>1.3799999999999999E-3</v>
      </c>
    </row>
    <row r="10977" spans="1:21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937"/>
        <v>5880</v>
      </c>
      <c r="I10977" s="1"/>
      <c r="J10977" s="1">
        <v>1</v>
      </c>
      <c r="K10977" s="1">
        <f t="shared" si="935"/>
        <v>21960000</v>
      </c>
      <c r="L10977" s="1">
        <v>1</v>
      </c>
      <c r="M10977" s="1">
        <f t="shared" si="936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938"/>
        <v>11</v>
      </c>
      <c r="S10977">
        <v>0.18</v>
      </c>
      <c r="T10977">
        <v>2.3E-3</v>
      </c>
      <c r="U10977">
        <f t="shared" si="939"/>
        <v>1.3799999999999999E-3</v>
      </c>
    </row>
    <row r="10978" spans="1:21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937"/>
        <v>5890</v>
      </c>
      <c r="I10978" s="1"/>
      <c r="J10978" s="1">
        <v>1</v>
      </c>
      <c r="K10978" s="1">
        <f t="shared" si="935"/>
        <v>21962000</v>
      </c>
      <c r="L10978" s="1">
        <v>1</v>
      </c>
      <c r="M10978" s="1">
        <f t="shared" si="936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938"/>
        <v>11</v>
      </c>
      <c r="S10978">
        <v>0.18</v>
      </c>
      <c r="T10978">
        <v>2.3E-3</v>
      </c>
      <c r="U10978">
        <f t="shared" si="939"/>
        <v>1.3799999999999999E-3</v>
      </c>
    </row>
    <row r="10979" spans="1:21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937"/>
        <v>5890</v>
      </c>
      <c r="I10979" s="1"/>
      <c r="J10979" s="1">
        <v>1</v>
      </c>
      <c r="K10979" s="1">
        <f t="shared" si="935"/>
        <v>21964000</v>
      </c>
      <c r="L10979" s="1">
        <v>1</v>
      </c>
      <c r="M10979" s="1">
        <f t="shared" si="936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938"/>
        <v>11</v>
      </c>
      <c r="S10979">
        <v>0.18</v>
      </c>
      <c r="T10979">
        <v>2.3E-3</v>
      </c>
      <c r="U10979">
        <f t="shared" si="939"/>
        <v>1.3799999999999999E-3</v>
      </c>
    </row>
    <row r="10980" spans="1:21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937"/>
        <v>5890</v>
      </c>
      <c r="I10980" s="1"/>
      <c r="J10980" s="1">
        <v>1</v>
      </c>
      <c r="K10980" s="1">
        <f t="shared" si="935"/>
        <v>21966000</v>
      </c>
      <c r="L10980" s="1">
        <v>1</v>
      </c>
      <c r="M10980" s="1">
        <f t="shared" si="936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938"/>
        <v>11</v>
      </c>
      <c r="S10980">
        <v>0.18</v>
      </c>
      <c r="T10980">
        <v>2.3E-3</v>
      </c>
      <c r="U10980">
        <f t="shared" si="939"/>
        <v>1.3799999999999999E-3</v>
      </c>
    </row>
    <row r="10981" spans="1:21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937"/>
        <v>5890</v>
      </c>
      <c r="I10981" s="1"/>
      <c r="J10981" s="1">
        <v>1</v>
      </c>
      <c r="K10981" s="1">
        <f t="shared" si="935"/>
        <v>21968000</v>
      </c>
      <c r="L10981" s="1">
        <v>1</v>
      </c>
      <c r="M10981" s="1">
        <f t="shared" si="936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938"/>
        <v>11</v>
      </c>
      <c r="S10981">
        <v>0.18</v>
      </c>
      <c r="T10981">
        <v>2.3E-3</v>
      </c>
      <c r="U10981">
        <f t="shared" si="939"/>
        <v>1.3799999999999999E-3</v>
      </c>
    </row>
    <row r="10982" spans="1:21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937"/>
        <v>5890</v>
      </c>
      <c r="I10982" s="1"/>
      <c r="J10982" s="1">
        <v>1</v>
      </c>
      <c r="K10982" s="1">
        <f t="shared" si="935"/>
        <v>21970000</v>
      </c>
      <c r="L10982" s="1">
        <v>1</v>
      </c>
      <c r="M10982" s="1">
        <f t="shared" si="936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938"/>
        <v>11</v>
      </c>
      <c r="S10982">
        <v>0.18</v>
      </c>
      <c r="T10982">
        <v>2.3E-3</v>
      </c>
      <c r="U10982">
        <f t="shared" si="939"/>
        <v>1.3799999999999999E-3</v>
      </c>
    </row>
    <row r="10983" spans="1:21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937"/>
        <v>5890</v>
      </c>
      <c r="I10983" s="1"/>
      <c r="J10983" s="1">
        <v>1</v>
      </c>
      <c r="K10983" s="1">
        <f t="shared" si="935"/>
        <v>21972000</v>
      </c>
      <c r="L10983" s="1">
        <v>1</v>
      </c>
      <c r="M10983" s="1">
        <f t="shared" si="936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938"/>
        <v>11</v>
      </c>
      <c r="S10983">
        <v>0.18</v>
      </c>
      <c r="T10983">
        <v>2.3E-3</v>
      </c>
      <c r="U10983">
        <f t="shared" si="939"/>
        <v>1.3799999999999999E-3</v>
      </c>
    </row>
    <row r="10984" spans="1:21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937"/>
        <v>5890</v>
      </c>
      <c r="I10984" s="1"/>
      <c r="J10984" s="1">
        <v>1</v>
      </c>
      <c r="K10984" s="1">
        <f t="shared" si="935"/>
        <v>21974000</v>
      </c>
      <c r="L10984" s="1">
        <v>1</v>
      </c>
      <c r="M10984" s="1">
        <f t="shared" si="936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938"/>
        <v>11</v>
      </c>
      <c r="S10984">
        <v>0.18</v>
      </c>
      <c r="T10984">
        <v>2.3E-3</v>
      </c>
      <c r="U10984">
        <f t="shared" si="939"/>
        <v>1.3799999999999999E-3</v>
      </c>
    </row>
    <row r="10985" spans="1:21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937"/>
        <v>5890</v>
      </c>
      <c r="I10985" s="1"/>
      <c r="J10985" s="1">
        <v>1</v>
      </c>
      <c r="K10985" s="1">
        <f t="shared" si="935"/>
        <v>21976000</v>
      </c>
      <c r="L10985" s="1">
        <v>1</v>
      </c>
      <c r="M10985" s="1">
        <f t="shared" si="936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938"/>
        <v>11</v>
      </c>
      <c r="S10985">
        <v>0.18</v>
      </c>
      <c r="T10985">
        <v>2.3E-3</v>
      </c>
      <c r="U10985">
        <f t="shared" si="939"/>
        <v>1.3799999999999999E-3</v>
      </c>
    </row>
    <row r="10986" spans="1:21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937"/>
        <v>5890</v>
      </c>
      <c r="I10986" s="1"/>
      <c r="J10986" s="1">
        <v>1</v>
      </c>
      <c r="K10986" s="1">
        <f t="shared" si="935"/>
        <v>21978000</v>
      </c>
      <c r="L10986" s="1">
        <v>1</v>
      </c>
      <c r="M10986" s="1">
        <f t="shared" si="936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938"/>
        <v>11</v>
      </c>
      <c r="S10986">
        <v>0.18</v>
      </c>
      <c r="T10986">
        <v>2.3E-3</v>
      </c>
      <c r="U10986">
        <f t="shared" si="939"/>
        <v>1.3799999999999999E-3</v>
      </c>
    </row>
    <row r="10987" spans="1:21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937"/>
        <v>5890</v>
      </c>
      <c r="I10987" s="1"/>
      <c r="J10987" s="1">
        <v>1</v>
      </c>
      <c r="K10987" s="1">
        <f t="shared" si="935"/>
        <v>21980000</v>
      </c>
      <c r="L10987" s="1">
        <v>1</v>
      </c>
      <c r="M10987" s="1">
        <f t="shared" si="936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938"/>
        <v>11</v>
      </c>
      <c r="S10987">
        <v>0.18</v>
      </c>
      <c r="T10987">
        <v>2.3E-3</v>
      </c>
      <c r="U10987">
        <f t="shared" si="939"/>
        <v>1.3799999999999999E-3</v>
      </c>
    </row>
    <row r="10988" spans="1:21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937"/>
        <v>5890</v>
      </c>
      <c r="I10988" s="1"/>
      <c r="J10988" s="1">
        <v>1</v>
      </c>
      <c r="K10988" s="1">
        <f t="shared" si="935"/>
        <v>21982000</v>
      </c>
      <c r="L10988" s="1">
        <v>1</v>
      </c>
      <c r="M10988" s="1">
        <f t="shared" si="936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938"/>
        <v>11</v>
      </c>
      <c r="S10988">
        <v>0.18</v>
      </c>
      <c r="T10988">
        <v>2.3E-3</v>
      </c>
      <c r="U10988">
        <f t="shared" si="939"/>
        <v>1.3799999999999999E-3</v>
      </c>
    </row>
    <row r="10989" spans="1:21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937"/>
        <v>5890</v>
      </c>
      <c r="I10989" s="1"/>
      <c r="J10989" s="1">
        <v>1</v>
      </c>
      <c r="K10989" s="1">
        <f t="shared" si="935"/>
        <v>21984000</v>
      </c>
      <c r="L10989" s="1">
        <v>1</v>
      </c>
      <c r="M10989" s="1">
        <f t="shared" si="936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938"/>
        <v>11</v>
      </c>
      <c r="S10989">
        <v>0.18</v>
      </c>
      <c r="T10989">
        <v>2.3E-3</v>
      </c>
      <c r="U10989">
        <f t="shared" si="939"/>
        <v>1.3799999999999999E-3</v>
      </c>
    </row>
    <row r="10990" spans="1:21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937"/>
        <v>5890</v>
      </c>
      <c r="I10990" s="1"/>
      <c r="J10990" s="1">
        <v>1</v>
      </c>
      <c r="K10990" s="1">
        <f t="shared" si="935"/>
        <v>21986000</v>
      </c>
      <c r="L10990" s="1">
        <v>1</v>
      </c>
      <c r="M10990" s="1">
        <f t="shared" si="936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938"/>
        <v>11</v>
      </c>
      <c r="S10990">
        <v>0.18</v>
      </c>
      <c r="T10990">
        <v>2.3E-3</v>
      </c>
      <c r="U10990">
        <f t="shared" si="939"/>
        <v>1.3799999999999999E-3</v>
      </c>
    </row>
    <row r="10991" spans="1:21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937"/>
        <v>5890</v>
      </c>
      <c r="I10991" s="1"/>
      <c r="J10991" s="1">
        <v>1</v>
      </c>
      <c r="K10991" s="1">
        <f t="shared" si="935"/>
        <v>21988000</v>
      </c>
      <c r="L10991" s="1">
        <v>1</v>
      </c>
      <c r="M10991" s="1">
        <f t="shared" si="936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938"/>
        <v>11</v>
      </c>
      <c r="S10991">
        <v>0.18</v>
      </c>
      <c r="T10991">
        <v>2.3E-3</v>
      </c>
      <c r="U10991">
        <f t="shared" si="939"/>
        <v>1.3799999999999999E-3</v>
      </c>
    </row>
    <row r="10992" spans="1:21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937"/>
        <v>5890</v>
      </c>
      <c r="I10992" s="1"/>
      <c r="J10992" s="1">
        <v>1</v>
      </c>
      <c r="K10992" s="1">
        <f t="shared" si="935"/>
        <v>21990000</v>
      </c>
      <c r="L10992" s="1">
        <v>1</v>
      </c>
      <c r="M10992" s="1">
        <f t="shared" si="936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938"/>
        <v>11</v>
      </c>
      <c r="S10992">
        <v>0.18</v>
      </c>
      <c r="T10992">
        <v>2.3E-3</v>
      </c>
      <c r="U10992">
        <f t="shared" si="939"/>
        <v>1.3799999999999999E-3</v>
      </c>
    </row>
    <row r="10993" spans="1:21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937"/>
        <v>5890</v>
      </c>
      <c r="I10993" s="1"/>
      <c r="J10993" s="1">
        <v>1</v>
      </c>
      <c r="K10993" s="1">
        <f t="shared" si="935"/>
        <v>21992000</v>
      </c>
      <c r="L10993" s="1">
        <v>1</v>
      </c>
      <c r="M10993" s="1">
        <f t="shared" si="936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938"/>
        <v>11</v>
      </c>
      <c r="S10993">
        <v>0.18</v>
      </c>
      <c r="T10993">
        <v>2.3E-3</v>
      </c>
      <c r="U10993">
        <f t="shared" si="939"/>
        <v>1.3799999999999999E-3</v>
      </c>
    </row>
    <row r="10994" spans="1:21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937"/>
        <v>5890</v>
      </c>
      <c r="I10994" s="1"/>
      <c r="J10994" s="1">
        <v>1</v>
      </c>
      <c r="K10994" s="1">
        <f t="shared" si="935"/>
        <v>21994000</v>
      </c>
      <c r="L10994" s="1">
        <v>1</v>
      </c>
      <c r="M10994" s="1">
        <f t="shared" si="936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938"/>
        <v>11</v>
      </c>
      <c r="S10994">
        <v>0.18</v>
      </c>
      <c r="T10994">
        <v>2.3E-3</v>
      </c>
      <c r="U10994">
        <f t="shared" si="939"/>
        <v>1.3799999999999999E-3</v>
      </c>
    </row>
    <row r="10995" spans="1:21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937"/>
        <v>5890</v>
      </c>
      <c r="I10995" s="1"/>
      <c r="J10995" s="1">
        <v>1</v>
      </c>
      <c r="K10995" s="1">
        <f t="shared" si="935"/>
        <v>21996000</v>
      </c>
      <c r="L10995" s="1">
        <v>1</v>
      </c>
      <c r="M10995" s="1">
        <f t="shared" si="936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938"/>
        <v>11</v>
      </c>
      <c r="S10995">
        <v>0.18</v>
      </c>
      <c r="T10995">
        <v>2.3E-3</v>
      </c>
      <c r="U10995">
        <f t="shared" si="939"/>
        <v>1.3799999999999999E-3</v>
      </c>
    </row>
    <row r="10996" spans="1:21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937"/>
        <v>5890</v>
      </c>
      <c r="I10996" s="1"/>
      <c r="J10996" s="1">
        <v>1</v>
      </c>
      <c r="K10996" s="1">
        <f t="shared" si="935"/>
        <v>21998000</v>
      </c>
      <c r="L10996" s="1">
        <v>1</v>
      </c>
      <c r="M10996" s="1">
        <f t="shared" si="936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938"/>
        <v>11</v>
      </c>
      <c r="S10996">
        <v>0.18</v>
      </c>
      <c r="T10996">
        <v>2.3E-3</v>
      </c>
      <c r="U10996">
        <f t="shared" si="939"/>
        <v>1.3799999999999999E-3</v>
      </c>
    </row>
    <row r="10997" spans="1:21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937"/>
        <v>5890</v>
      </c>
      <c r="I10997" s="1"/>
      <c r="J10997" s="1">
        <v>1</v>
      </c>
      <c r="K10997" s="1">
        <f t="shared" si="935"/>
        <v>22000000</v>
      </c>
      <c r="L10997" s="1">
        <v>1</v>
      </c>
      <c r="M10997" s="1">
        <f t="shared" si="936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938"/>
        <v>11</v>
      </c>
      <c r="S10997">
        <v>0.18</v>
      </c>
      <c r="T10997">
        <v>2.3E-3</v>
      </c>
      <c r="U10997">
        <f t="shared" si="939"/>
        <v>1.3799999999999999E-3</v>
      </c>
    </row>
    <row r="10998" spans="1:21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937"/>
        <v>5890</v>
      </c>
      <c r="I10998" s="1"/>
      <c r="J10998" s="1">
        <v>1</v>
      </c>
      <c r="K10998" s="1">
        <f t="shared" ref="K10998:K11004" si="940">10000+A10998*2000</f>
        <v>22002000</v>
      </c>
      <c r="L10998" s="1">
        <v>1</v>
      </c>
      <c r="M10998" s="1">
        <f t="shared" ref="M10998:M11004" si="941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938"/>
        <v>11</v>
      </c>
      <c r="S10998">
        <v>0.18</v>
      </c>
      <c r="T10998">
        <v>2.3E-3</v>
      </c>
      <c r="U10998">
        <f t="shared" si="939"/>
        <v>1.3799999999999999E-3</v>
      </c>
    </row>
    <row r="10999" spans="1:21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937"/>
        <v>5890</v>
      </c>
      <c r="I10999" s="1"/>
      <c r="J10999" s="1">
        <v>1</v>
      </c>
      <c r="K10999" s="1">
        <f t="shared" si="940"/>
        <v>22004000</v>
      </c>
      <c r="L10999" s="1">
        <v>1</v>
      </c>
      <c r="M10999" s="1">
        <f t="shared" si="941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938"/>
        <v>11</v>
      </c>
      <c r="S10999">
        <v>0.18</v>
      </c>
      <c r="T10999">
        <v>2.3E-3</v>
      </c>
      <c r="U10999">
        <f t="shared" si="939"/>
        <v>1.3799999999999999E-3</v>
      </c>
    </row>
    <row r="11000" spans="1:21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937"/>
        <v>5890</v>
      </c>
      <c r="I11000" s="1"/>
      <c r="J11000" s="1">
        <v>1</v>
      </c>
      <c r="K11000" s="1">
        <f t="shared" si="940"/>
        <v>22006000</v>
      </c>
      <c r="L11000" s="1">
        <v>1</v>
      </c>
      <c r="M11000" s="1">
        <f t="shared" si="941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938"/>
        <v>11</v>
      </c>
      <c r="S11000">
        <v>0.18</v>
      </c>
      <c r="T11000">
        <v>2.3E-3</v>
      </c>
      <c r="U11000">
        <f t="shared" si="939"/>
        <v>1.3799999999999999E-3</v>
      </c>
    </row>
    <row r="11001" spans="1:21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937"/>
        <v>5890</v>
      </c>
      <c r="I11001" s="1"/>
      <c r="J11001" s="1">
        <v>1</v>
      </c>
      <c r="K11001" s="1">
        <f t="shared" si="940"/>
        <v>22008000</v>
      </c>
      <c r="L11001" s="1">
        <v>1</v>
      </c>
      <c r="M11001" s="1">
        <f t="shared" si="941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938"/>
        <v>11</v>
      </c>
      <c r="S11001">
        <v>0.18</v>
      </c>
      <c r="T11001">
        <v>2.3E-3</v>
      </c>
      <c r="U11001">
        <f t="shared" si="939"/>
        <v>1.3799999999999999E-3</v>
      </c>
    </row>
    <row r="11002" spans="1:21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937"/>
        <v>5890</v>
      </c>
      <c r="I11002" s="1"/>
      <c r="J11002" s="1">
        <v>1</v>
      </c>
      <c r="K11002" s="1">
        <f t="shared" si="940"/>
        <v>22010000</v>
      </c>
      <c r="L11002" s="1">
        <v>1</v>
      </c>
      <c r="M11002" s="1">
        <f t="shared" si="941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938"/>
        <v>12</v>
      </c>
      <c r="S11002">
        <v>0.18</v>
      </c>
      <c r="T11002">
        <v>2.3E-3</v>
      </c>
      <c r="U11002">
        <f t="shared" si="939"/>
        <v>1.3799999999999999E-3</v>
      </c>
    </row>
    <row r="11003" spans="1:21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937"/>
        <v>5900</v>
      </c>
      <c r="J11003" s="2">
        <v>1</v>
      </c>
      <c r="K11003" s="2">
        <f t="shared" si="940"/>
        <v>22012000</v>
      </c>
      <c r="L11003" s="2">
        <v>1</v>
      </c>
      <c r="M11003" s="2">
        <f t="shared" si="941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938"/>
        <v>12</v>
      </c>
      <c r="S11003">
        <v>0.18</v>
      </c>
      <c r="T11003">
        <v>2.3E-3</v>
      </c>
      <c r="U11003">
        <f t="shared" si="939"/>
        <v>1.3799999999999999E-3</v>
      </c>
    </row>
    <row r="11004" spans="1:21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942">ROUNDDOWN(A11003/50*20+1500,-1)</f>
        <v>5900</v>
      </c>
      <c r="J11004" s="2">
        <v>1</v>
      </c>
      <c r="K11004" s="2">
        <f t="shared" si="940"/>
        <v>22014000</v>
      </c>
      <c r="L11004" s="2">
        <v>1</v>
      </c>
      <c r="M11004" s="2">
        <f t="shared" si="941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938"/>
        <v>12</v>
      </c>
      <c r="S11004">
        <v>0.18</v>
      </c>
      <c r="T11004">
        <v>2.3E-3</v>
      </c>
      <c r="U11004">
        <f t="shared" si="939"/>
        <v>1.3799999999999999E-3</v>
      </c>
    </row>
    <row r="11005" spans="1:21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942"/>
        <v>5900</v>
      </c>
      <c r="J11005" s="2">
        <v>1</v>
      </c>
      <c r="K11005" s="2">
        <f t="shared" ref="K11005:K11068" si="943">10000+A11005*2000</f>
        <v>22016000</v>
      </c>
      <c r="L11005" s="2">
        <v>1</v>
      </c>
      <c r="M11005" s="2">
        <f t="shared" ref="M11005:M11068" si="944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938"/>
        <v>12</v>
      </c>
      <c r="S11005">
        <v>0.18</v>
      </c>
      <c r="T11005">
        <v>2.3E-3</v>
      </c>
      <c r="U11005">
        <f t="shared" si="939"/>
        <v>1.3799999999999999E-3</v>
      </c>
    </row>
    <row r="11006" spans="1:21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942"/>
        <v>5900</v>
      </c>
      <c r="J11006" s="2">
        <v>1</v>
      </c>
      <c r="K11006" s="2">
        <f t="shared" si="943"/>
        <v>22018000</v>
      </c>
      <c r="L11006" s="2">
        <v>1</v>
      </c>
      <c r="M11006" s="2">
        <f t="shared" si="944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938"/>
        <v>12</v>
      </c>
      <c r="S11006">
        <v>0.18</v>
      </c>
      <c r="T11006">
        <v>2.3E-3</v>
      </c>
      <c r="U11006">
        <f t="shared" si="939"/>
        <v>1.3799999999999999E-3</v>
      </c>
    </row>
    <row r="11007" spans="1:21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942"/>
        <v>5900</v>
      </c>
      <c r="J11007" s="2">
        <v>1</v>
      </c>
      <c r="K11007" s="2">
        <f t="shared" si="943"/>
        <v>22020000</v>
      </c>
      <c r="L11007" s="2">
        <v>1</v>
      </c>
      <c r="M11007" s="2">
        <f t="shared" si="944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938"/>
        <v>12</v>
      </c>
      <c r="S11007">
        <v>0.18</v>
      </c>
      <c r="T11007">
        <v>2.3E-3</v>
      </c>
      <c r="U11007">
        <f t="shared" si="939"/>
        <v>1.3799999999999999E-3</v>
      </c>
    </row>
    <row r="11008" spans="1:21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942"/>
        <v>5900</v>
      </c>
      <c r="J11008" s="2">
        <v>1</v>
      </c>
      <c r="K11008" s="2">
        <f t="shared" si="943"/>
        <v>22022000</v>
      </c>
      <c r="L11008" s="2">
        <v>1</v>
      </c>
      <c r="M11008" s="2">
        <f t="shared" si="944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938"/>
        <v>12</v>
      </c>
      <c r="S11008">
        <v>0.18</v>
      </c>
      <c r="T11008">
        <v>2.3E-3</v>
      </c>
      <c r="U11008">
        <f t="shared" si="939"/>
        <v>1.3799999999999999E-3</v>
      </c>
    </row>
    <row r="11009" spans="1:21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942"/>
        <v>5900</v>
      </c>
      <c r="J11009" s="2">
        <v>1</v>
      </c>
      <c r="K11009" s="2">
        <f t="shared" si="943"/>
        <v>22024000</v>
      </c>
      <c r="L11009" s="2">
        <v>1</v>
      </c>
      <c r="M11009" s="2">
        <f t="shared" si="944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938"/>
        <v>12</v>
      </c>
      <c r="S11009">
        <v>0.18</v>
      </c>
      <c r="T11009">
        <v>2.3E-3</v>
      </c>
      <c r="U11009">
        <f t="shared" si="939"/>
        <v>1.3799999999999999E-3</v>
      </c>
    </row>
    <row r="11010" spans="1:21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942"/>
        <v>5900</v>
      </c>
      <c r="J11010" s="2">
        <v>1</v>
      </c>
      <c r="K11010" s="2">
        <f t="shared" si="943"/>
        <v>22026000</v>
      </c>
      <c r="L11010" s="2">
        <v>1</v>
      </c>
      <c r="M11010" s="2">
        <f t="shared" si="944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938"/>
        <v>12</v>
      </c>
      <c r="S11010">
        <v>0.18</v>
      </c>
      <c r="T11010">
        <v>2.3E-3</v>
      </c>
      <c r="U11010">
        <f t="shared" si="939"/>
        <v>1.3799999999999999E-3</v>
      </c>
    </row>
    <row r="11011" spans="1:21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942"/>
        <v>5900</v>
      </c>
      <c r="J11011" s="2">
        <v>1</v>
      </c>
      <c r="K11011" s="2">
        <f t="shared" si="943"/>
        <v>22028000</v>
      </c>
      <c r="L11011" s="2">
        <v>1</v>
      </c>
      <c r="M11011" s="2">
        <f t="shared" si="944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945">QUOTIENT(A11011,1000)+1</f>
        <v>12</v>
      </c>
      <c r="S11011">
        <v>0.18</v>
      </c>
      <c r="T11011">
        <v>2.3E-3</v>
      </c>
      <c r="U11011">
        <f t="shared" si="939"/>
        <v>1.3799999999999999E-3</v>
      </c>
    </row>
    <row r="11012" spans="1:21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942"/>
        <v>5900</v>
      </c>
      <c r="J11012" s="2">
        <v>1</v>
      </c>
      <c r="K11012" s="2">
        <f t="shared" si="943"/>
        <v>22030000</v>
      </c>
      <c r="L11012" s="2">
        <v>1</v>
      </c>
      <c r="M11012" s="2">
        <f t="shared" si="944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945"/>
        <v>12</v>
      </c>
      <c r="S11012">
        <v>0.18</v>
      </c>
      <c r="T11012">
        <v>2.3E-3</v>
      </c>
      <c r="U11012">
        <f t="shared" ref="U11012:U11075" si="946">T11012*0.6</f>
        <v>1.3799999999999999E-3</v>
      </c>
    </row>
    <row r="11013" spans="1:21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942"/>
        <v>5900</v>
      </c>
      <c r="J11013" s="2">
        <v>1</v>
      </c>
      <c r="K11013" s="2">
        <f t="shared" si="943"/>
        <v>22032000</v>
      </c>
      <c r="L11013" s="2">
        <v>1</v>
      </c>
      <c r="M11013" s="2">
        <f t="shared" si="944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945"/>
        <v>12</v>
      </c>
      <c r="S11013">
        <v>0.18</v>
      </c>
      <c r="T11013">
        <v>2.3E-3</v>
      </c>
      <c r="U11013">
        <f t="shared" si="946"/>
        <v>1.3799999999999999E-3</v>
      </c>
    </row>
    <row r="11014" spans="1:21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942"/>
        <v>5900</v>
      </c>
      <c r="J11014" s="2">
        <v>1</v>
      </c>
      <c r="K11014" s="2">
        <f t="shared" si="943"/>
        <v>22034000</v>
      </c>
      <c r="L11014" s="2">
        <v>1</v>
      </c>
      <c r="M11014" s="2">
        <f t="shared" si="944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945"/>
        <v>12</v>
      </c>
      <c r="S11014">
        <v>0.18</v>
      </c>
      <c r="T11014">
        <v>2.3E-3</v>
      </c>
      <c r="U11014">
        <f t="shared" si="946"/>
        <v>1.3799999999999999E-3</v>
      </c>
    </row>
    <row r="11015" spans="1:21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942"/>
        <v>5900</v>
      </c>
      <c r="J11015" s="2">
        <v>1</v>
      </c>
      <c r="K11015" s="2">
        <f t="shared" si="943"/>
        <v>22036000</v>
      </c>
      <c r="L11015" s="2">
        <v>1</v>
      </c>
      <c r="M11015" s="2">
        <f t="shared" si="944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945"/>
        <v>12</v>
      </c>
      <c r="S11015">
        <v>0.18</v>
      </c>
      <c r="T11015">
        <v>2.3E-3</v>
      </c>
      <c r="U11015">
        <f t="shared" si="946"/>
        <v>1.3799999999999999E-3</v>
      </c>
    </row>
    <row r="11016" spans="1:21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942"/>
        <v>5900</v>
      </c>
      <c r="J11016" s="2">
        <v>1</v>
      </c>
      <c r="K11016" s="2">
        <f t="shared" si="943"/>
        <v>22038000</v>
      </c>
      <c r="L11016" s="2">
        <v>1</v>
      </c>
      <c r="M11016" s="2">
        <f t="shared" si="944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945"/>
        <v>12</v>
      </c>
      <c r="S11016">
        <v>0.18</v>
      </c>
      <c r="T11016">
        <v>2.3E-3</v>
      </c>
      <c r="U11016">
        <f t="shared" si="946"/>
        <v>1.3799999999999999E-3</v>
      </c>
    </row>
    <row r="11017" spans="1:21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942"/>
        <v>5900</v>
      </c>
      <c r="J11017" s="2">
        <v>1</v>
      </c>
      <c r="K11017" s="2">
        <f t="shared" si="943"/>
        <v>22040000</v>
      </c>
      <c r="L11017" s="2">
        <v>1</v>
      </c>
      <c r="M11017" s="2">
        <f t="shared" si="944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945"/>
        <v>12</v>
      </c>
      <c r="S11017">
        <v>0.18</v>
      </c>
      <c r="T11017">
        <v>2.3E-3</v>
      </c>
      <c r="U11017">
        <f t="shared" si="946"/>
        <v>1.3799999999999999E-3</v>
      </c>
    </row>
    <row r="11018" spans="1:21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942"/>
        <v>5900</v>
      </c>
      <c r="J11018" s="2">
        <v>1</v>
      </c>
      <c r="K11018" s="2">
        <f t="shared" si="943"/>
        <v>22042000</v>
      </c>
      <c r="L11018" s="2">
        <v>1</v>
      </c>
      <c r="M11018" s="2">
        <f t="shared" si="944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945"/>
        <v>12</v>
      </c>
      <c r="S11018">
        <v>0.18</v>
      </c>
      <c r="T11018">
        <v>2.3E-3</v>
      </c>
      <c r="U11018">
        <f t="shared" si="946"/>
        <v>1.3799999999999999E-3</v>
      </c>
    </row>
    <row r="11019" spans="1:21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942"/>
        <v>5900</v>
      </c>
      <c r="J11019" s="2">
        <v>1</v>
      </c>
      <c r="K11019" s="2">
        <f t="shared" si="943"/>
        <v>22044000</v>
      </c>
      <c r="L11019" s="2">
        <v>1</v>
      </c>
      <c r="M11019" s="2">
        <f t="shared" si="944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945"/>
        <v>12</v>
      </c>
      <c r="S11019">
        <v>0.18</v>
      </c>
      <c r="T11019">
        <v>2.3E-3</v>
      </c>
      <c r="U11019">
        <f t="shared" si="946"/>
        <v>1.3799999999999999E-3</v>
      </c>
    </row>
    <row r="11020" spans="1:21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942"/>
        <v>5900</v>
      </c>
      <c r="J11020" s="2">
        <v>1</v>
      </c>
      <c r="K11020" s="2">
        <f t="shared" si="943"/>
        <v>22046000</v>
      </c>
      <c r="L11020" s="2">
        <v>1</v>
      </c>
      <c r="M11020" s="2">
        <f t="shared" si="944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945"/>
        <v>12</v>
      </c>
      <c r="S11020">
        <v>0.18</v>
      </c>
      <c r="T11020">
        <v>2.3E-3</v>
      </c>
      <c r="U11020">
        <f t="shared" si="946"/>
        <v>1.3799999999999999E-3</v>
      </c>
    </row>
    <row r="11021" spans="1:21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942"/>
        <v>5900</v>
      </c>
      <c r="J11021" s="2">
        <v>1</v>
      </c>
      <c r="K11021" s="2">
        <f t="shared" si="943"/>
        <v>22048000</v>
      </c>
      <c r="L11021" s="2">
        <v>1</v>
      </c>
      <c r="M11021" s="2">
        <f t="shared" si="944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945"/>
        <v>12</v>
      </c>
      <c r="S11021">
        <v>0.18</v>
      </c>
      <c r="T11021">
        <v>2.3E-3</v>
      </c>
      <c r="U11021">
        <f t="shared" si="946"/>
        <v>1.3799999999999999E-3</v>
      </c>
    </row>
    <row r="11022" spans="1:21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942"/>
        <v>5900</v>
      </c>
      <c r="J11022" s="2">
        <v>1</v>
      </c>
      <c r="K11022" s="2">
        <f t="shared" si="943"/>
        <v>22050000</v>
      </c>
      <c r="L11022" s="2">
        <v>1</v>
      </c>
      <c r="M11022" s="2">
        <f t="shared" si="944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945"/>
        <v>12</v>
      </c>
      <c r="S11022">
        <v>0.18</v>
      </c>
      <c r="T11022">
        <v>2.3E-3</v>
      </c>
      <c r="U11022">
        <f t="shared" si="946"/>
        <v>1.3799999999999999E-3</v>
      </c>
    </row>
    <row r="11023" spans="1:21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942"/>
        <v>5900</v>
      </c>
      <c r="J11023" s="2">
        <v>1</v>
      </c>
      <c r="K11023" s="2">
        <f t="shared" si="943"/>
        <v>22052000</v>
      </c>
      <c r="L11023" s="2">
        <v>1</v>
      </c>
      <c r="M11023" s="2">
        <f t="shared" si="944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945"/>
        <v>12</v>
      </c>
      <c r="S11023">
        <v>0.18</v>
      </c>
      <c r="T11023">
        <v>2.3E-3</v>
      </c>
      <c r="U11023">
        <f t="shared" si="946"/>
        <v>1.3799999999999999E-3</v>
      </c>
    </row>
    <row r="11024" spans="1:21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942"/>
        <v>5900</v>
      </c>
      <c r="J11024" s="2">
        <v>1</v>
      </c>
      <c r="K11024" s="2">
        <f t="shared" si="943"/>
        <v>22054000</v>
      </c>
      <c r="L11024" s="2">
        <v>1</v>
      </c>
      <c r="M11024" s="2">
        <f t="shared" si="944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945"/>
        <v>12</v>
      </c>
      <c r="S11024">
        <v>0.18</v>
      </c>
      <c r="T11024">
        <v>2.3E-3</v>
      </c>
      <c r="U11024">
        <f t="shared" si="946"/>
        <v>1.3799999999999999E-3</v>
      </c>
    </row>
    <row r="11025" spans="1:21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942"/>
        <v>5900</v>
      </c>
      <c r="J11025" s="2">
        <v>1</v>
      </c>
      <c r="K11025" s="2">
        <f t="shared" si="943"/>
        <v>22056000</v>
      </c>
      <c r="L11025" s="2">
        <v>1</v>
      </c>
      <c r="M11025" s="2">
        <f t="shared" si="944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945"/>
        <v>12</v>
      </c>
      <c r="S11025">
        <v>0.18</v>
      </c>
      <c r="T11025">
        <v>2.3E-3</v>
      </c>
      <c r="U11025">
        <f t="shared" si="946"/>
        <v>1.3799999999999999E-3</v>
      </c>
    </row>
    <row r="11026" spans="1:21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942"/>
        <v>5900</v>
      </c>
      <c r="J11026" s="2">
        <v>1</v>
      </c>
      <c r="K11026" s="2">
        <f t="shared" si="943"/>
        <v>22058000</v>
      </c>
      <c r="L11026" s="2">
        <v>1</v>
      </c>
      <c r="M11026" s="2">
        <f t="shared" si="944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945"/>
        <v>12</v>
      </c>
      <c r="S11026">
        <v>0.18</v>
      </c>
      <c r="T11026">
        <v>2.3E-3</v>
      </c>
      <c r="U11026">
        <f t="shared" si="946"/>
        <v>1.3799999999999999E-3</v>
      </c>
    </row>
    <row r="11027" spans="1:21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942"/>
        <v>5900</v>
      </c>
      <c r="J11027" s="2">
        <v>1</v>
      </c>
      <c r="K11027" s="2">
        <f t="shared" si="943"/>
        <v>22060000</v>
      </c>
      <c r="L11027" s="2">
        <v>1</v>
      </c>
      <c r="M11027" s="2">
        <f t="shared" si="944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945"/>
        <v>12</v>
      </c>
      <c r="S11027">
        <v>0.18</v>
      </c>
      <c r="T11027">
        <v>2.3E-3</v>
      </c>
      <c r="U11027">
        <f t="shared" si="946"/>
        <v>1.3799999999999999E-3</v>
      </c>
    </row>
    <row r="11028" spans="1:21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942"/>
        <v>5910</v>
      </c>
      <c r="J11028" s="2">
        <v>1</v>
      </c>
      <c r="K11028" s="2">
        <f t="shared" si="943"/>
        <v>22062000</v>
      </c>
      <c r="L11028" s="2">
        <v>1</v>
      </c>
      <c r="M11028" s="2">
        <f t="shared" si="944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945"/>
        <v>12</v>
      </c>
      <c r="S11028">
        <v>0.18</v>
      </c>
      <c r="T11028">
        <v>2.3E-3</v>
      </c>
      <c r="U11028">
        <f t="shared" si="946"/>
        <v>1.3799999999999999E-3</v>
      </c>
    </row>
    <row r="11029" spans="1:21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942"/>
        <v>5910</v>
      </c>
      <c r="J11029" s="2">
        <v>1</v>
      </c>
      <c r="K11029" s="2">
        <f t="shared" si="943"/>
        <v>22064000</v>
      </c>
      <c r="L11029" s="2">
        <v>1</v>
      </c>
      <c r="M11029" s="2">
        <f t="shared" si="944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945"/>
        <v>12</v>
      </c>
      <c r="S11029">
        <v>0.18</v>
      </c>
      <c r="T11029">
        <v>2.3E-3</v>
      </c>
      <c r="U11029">
        <f t="shared" si="946"/>
        <v>1.3799999999999999E-3</v>
      </c>
    </row>
    <row r="11030" spans="1:21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942"/>
        <v>5910</v>
      </c>
      <c r="J11030" s="2">
        <v>1</v>
      </c>
      <c r="K11030" s="2">
        <f t="shared" si="943"/>
        <v>22066000</v>
      </c>
      <c r="L11030" s="2">
        <v>1</v>
      </c>
      <c r="M11030" s="2">
        <f t="shared" si="944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945"/>
        <v>12</v>
      </c>
      <c r="S11030">
        <v>0.18</v>
      </c>
      <c r="T11030">
        <v>2.3E-3</v>
      </c>
      <c r="U11030">
        <f t="shared" si="946"/>
        <v>1.3799999999999999E-3</v>
      </c>
    </row>
    <row r="11031" spans="1:21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942"/>
        <v>5910</v>
      </c>
      <c r="J11031" s="2">
        <v>1</v>
      </c>
      <c r="K11031" s="2">
        <f t="shared" si="943"/>
        <v>22068000</v>
      </c>
      <c r="L11031" s="2">
        <v>1</v>
      </c>
      <c r="M11031" s="2">
        <f t="shared" si="944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945"/>
        <v>12</v>
      </c>
      <c r="S11031">
        <v>0.18</v>
      </c>
      <c r="T11031">
        <v>2.3E-3</v>
      </c>
      <c r="U11031">
        <f t="shared" si="946"/>
        <v>1.3799999999999999E-3</v>
      </c>
    </row>
    <row r="11032" spans="1:21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942"/>
        <v>5910</v>
      </c>
      <c r="J11032" s="2">
        <v>1</v>
      </c>
      <c r="K11032" s="2">
        <f t="shared" si="943"/>
        <v>22070000</v>
      </c>
      <c r="L11032" s="2">
        <v>1</v>
      </c>
      <c r="M11032" s="2">
        <f t="shared" si="944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945"/>
        <v>12</v>
      </c>
      <c r="S11032">
        <v>0.18</v>
      </c>
      <c r="T11032">
        <v>2.3E-3</v>
      </c>
      <c r="U11032">
        <f t="shared" si="946"/>
        <v>1.3799999999999999E-3</v>
      </c>
    </row>
    <row r="11033" spans="1:21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942"/>
        <v>5910</v>
      </c>
      <c r="J11033" s="2">
        <v>1</v>
      </c>
      <c r="K11033" s="2">
        <f t="shared" si="943"/>
        <v>22072000</v>
      </c>
      <c r="L11033" s="2">
        <v>1</v>
      </c>
      <c r="M11033" s="2">
        <f t="shared" si="944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945"/>
        <v>12</v>
      </c>
      <c r="S11033">
        <v>0.18</v>
      </c>
      <c r="T11033">
        <v>2.3E-3</v>
      </c>
      <c r="U11033">
        <f t="shared" si="946"/>
        <v>1.3799999999999999E-3</v>
      </c>
    </row>
    <row r="11034" spans="1:21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942"/>
        <v>5910</v>
      </c>
      <c r="J11034" s="2">
        <v>1</v>
      </c>
      <c r="K11034" s="2">
        <f t="shared" si="943"/>
        <v>22074000</v>
      </c>
      <c r="L11034" s="2">
        <v>1</v>
      </c>
      <c r="M11034" s="2">
        <f t="shared" si="944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945"/>
        <v>12</v>
      </c>
      <c r="S11034">
        <v>0.18</v>
      </c>
      <c r="T11034">
        <v>2.3E-3</v>
      </c>
      <c r="U11034">
        <f t="shared" si="946"/>
        <v>1.3799999999999999E-3</v>
      </c>
    </row>
    <row r="11035" spans="1:21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942"/>
        <v>5910</v>
      </c>
      <c r="J11035" s="2">
        <v>1</v>
      </c>
      <c r="K11035" s="2">
        <f t="shared" si="943"/>
        <v>22076000</v>
      </c>
      <c r="L11035" s="2">
        <v>1</v>
      </c>
      <c r="M11035" s="2">
        <f t="shared" si="944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945"/>
        <v>12</v>
      </c>
      <c r="S11035">
        <v>0.18</v>
      </c>
      <c r="T11035">
        <v>2.3E-3</v>
      </c>
      <c r="U11035">
        <f t="shared" si="946"/>
        <v>1.3799999999999999E-3</v>
      </c>
    </row>
    <row r="11036" spans="1:21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942"/>
        <v>5910</v>
      </c>
      <c r="J11036" s="2">
        <v>1</v>
      </c>
      <c r="K11036" s="2">
        <f t="shared" si="943"/>
        <v>22078000</v>
      </c>
      <c r="L11036" s="2">
        <v>1</v>
      </c>
      <c r="M11036" s="2">
        <f t="shared" si="944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945"/>
        <v>12</v>
      </c>
      <c r="S11036">
        <v>0.18</v>
      </c>
      <c r="T11036">
        <v>2.3E-3</v>
      </c>
      <c r="U11036">
        <f t="shared" si="946"/>
        <v>1.3799999999999999E-3</v>
      </c>
    </row>
    <row r="11037" spans="1:21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942"/>
        <v>5910</v>
      </c>
      <c r="J11037" s="2">
        <v>1</v>
      </c>
      <c r="K11037" s="2">
        <f t="shared" si="943"/>
        <v>22080000</v>
      </c>
      <c r="L11037" s="2">
        <v>1</v>
      </c>
      <c r="M11037" s="2">
        <f t="shared" si="944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945"/>
        <v>12</v>
      </c>
      <c r="S11037">
        <v>0.18</v>
      </c>
      <c r="T11037">
        <v>2.3E-3</v>
      </c>
      <c r="U11037">
        <f t="shared" si="946"/>
        <v>1.3799999999999999E-3</v>
      </c>
    </row>
    <row r="11038" spans="1:21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942"/>
        <v>5910</v>
      </c>
      <c r="J11038" s="2">
        <v>1</v>
      </c>
      <c r="K11038" s="2">
        <f t="shared" si="943"/>
        <v>22082000</v>
      </c>
      <c r="L11038" s="2">
        <v>1</v>
      </c>
      <c r="M11038" s="2">
        <f t="shared" si="944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945"/>
        <v>12</v>
      </c>
      <c r="S11038">
        <v>0.18</v>
      </c>
      <c r="T11038">
        <v>2.3E-3</v>
      </c>
      <c r="U11038">
        <f t="shared" si="946"/>
        <v>1.3799999999999999E-3</v>
      </c>
    </row>
    <row r="11039" spans="1:21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942"/>
        <v>5910</v>
      </c>
      <c r="J11039" s="2">
        <v>1</v>
      </c>
      <c r="K11039" s="2">
        <f t="shared" si="943"/>
        <v>22084000</v>
      </c>
      <c r="L11039" s="2">
        <v>1</v>
      </c>
      <c r="M11039" s="2">
        <f t="shared" si="944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945"/>
        <v>12</v>
      </c>
      <c r="S11039">
        <v>0.18</v>
      </c>
      <c r="T11039">
        <v>2.3E-3</v>
      </c>
      <c r="U11039">
        <f t="shared" si="946"/>
        <v>1.3799999999999999E-3</v>
      </c>
    </row>
    <row r="11040" spans="1:21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942"/>
        <v>5910</v>
      </c>
      <c r="J11040" s="2">
        <v>1</v>
      </c>
      <c r="K11040" s="2">
        <f t="shared" si="943"/>
        <v>22086000</v>
      </c>
      <c r="L11040" s="2">
        <v>1</v>
      </c>
      <c r="M11040" s="2">
        <f t="shared" si="944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945"/>
        <v>12</v>
      </c>
      <c r="S11040">
        <v>0.18</v>
      </c>
      <c r="T11040">
        <v>2.3E-3</v>
      </c>
      <c r="U11040">
        <f t="shared" si="946"/>
        <v>1.3799999999999999E-3</v>
      </c>
    </row>
    <row r="11041" spans="1:21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942"/>
        <v>5910</v>
      </c>
      <c r="J11041" s="2">
        <v>1</v>
      </c>
      <c r="K11041" s="2">
        <f t="shared" si="943"/>
        <v>22088000</v>
      </c>
      <c r="L11041" s="2">
        <v>1</v>
      </c>
      <c r="M11041" s="2">
        <f t="shared" si="944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945"/>
        <v>12</v>
      </c>
      <c r="S11041">
        <v>0.18</v>
      </c>
      <c r="T11041">
        <v>2.3E-3</v>
      </c>
      <c r="U11041">
        <f t="shared" si="946"/>
        <v>1.3799999999999999E-3</v>
      </c>
    </row>
    <row r="11042" spans="1:21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942"/>
        <v>5910</v>
      </c>
      <c r="J11042" s="2">
        <v>1</v>
      </c>
      <c r="K11042" s="2">
        <f t="shared" si="943"/>
        <v>22090000</v>
      </c>
      <c r="L11042" s="2">
        <v>1</v>
      </c>
      <c r="M11042" s="2">
        <f t="shared" si="944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945"/>
        <v>12</v>
      </c>
      <c r="S11042">
        <v>0.18</v>
      </c>
      <c r="T11042">
        <v>2.3E-3</v>
      </c>
      <c r="U11042">
        <f t="shared" si="946"/>
        <v>1.3799999999999999E-3</v>
      </c>
    </row>
    <row r="11043" spans="1:21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942"/>
        <v>5910</v>
      </c>
      <c r="J11043" s="2">
        <v>1</v>
      </c>
      <c r="K11043" s="2">
        <f t="shared" si="943"/>
        <v>22092000</v>
      </c>
      <c r="L11043" s="2">
        <v>1</v>
      </c>
      <c r="M11043" s="2">
        <f t="shared" si="944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945"/>
        <v>12</v>
      </c>
      <c r="S11043">
        <v>0.18</v>
      </c>
      <c r="T11043">
        <v>2.3E-3</v>
      </c>
      <c r="U11043">
        <f t="shared" si="946"/>
        <v>1.3799999999999999E-3</v>
      </c>
    </row>
    <row r="11044" spans="1:21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942"/>
        <v>5910</v>
      </c>
      <c r="J11044" s="2">
        <v>1</v>
      </c>
      <c r="K11044" s="2">
        <f t="shared" si="943"/>
        <v>22094000</v>
      </c>
      <c r="L11044" s="2">
        <v>1</v>
      </c>
      <c r="M11044" s="2">
        <f t="shared" si="944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945"/>
        <v>12</v>
      </c>
      <c r="S11044">
        <v>0.18</v>
      </c>
      <c r="T11044">
        <v>2.3E-3</v>
      </c>
      <c r="U11044">
        <f t="shared" si="946"/>
        <v>1.3799999999999999E-3</v>
      </c>
    </row>
    <row r="11045" spans="1:21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942"/>
        <v>5910</v>
      </c>
      <c r="J11045" s="2">
        <v>1</v>
      </c>
      <c r="K11045" s="2">
        <f t="shared" si="943"/>
        <v>22096000</v>
      </c>
      <c r="L11045" s="2">
        <v>1</v>
      </c>
      <c r="M11045" s="2">
        <f t="shared" si="944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945"/>
        <v>12</v>
      </c>
      <c r="S11045">
        <v>0.18</v>
      </c>
      <c r="T11045">
        <v>2.3E-3</v>
      </c>
      <c r="U11045">
        <f t="shared" si="946"/>
        <v>1.3799999999999999E-3</v>
      </c>
    </row>
    <row r="11046" spans="1:21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942"/>
        <v>5910</v>
      </c>
      <c r="J11046" s="2">
        <v>1</v>
      </c>
      <c r="K11046" s="2">
        <f t="shared" si="943"/>
        <v>22098000</v>
      </c>
      <c r="L11046" s="2">
        <v>1</v>
      </c>
      <c r="M11046" s="2">
        <f t="shared" si="944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945"/>
        <v>12</v>
      </c>
      <c r="S11046">
        <v>0.18</v>
      </c>
      <c r="T11046">
        <v>2.3E-3</v>
      </c>
      <c r="U11046">
        <f t="shared" si="946"/>
        <v>1.3799999999999999E-3</v>
      </c>
    </row>
    <row r="11047" spans="1:21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942"/>
        <v>5910</v>
      </c>
      <c r="J11047" s="2">
        <v>1</v>
      </c>
      <c r="K11047" s="2">
        <f t="shared" si="943"/>
        <v>22100000</v>
      </c>
      <c r="L11047" s="2">
        <v>1</v>
      </c>
      <c r="M11047" s="2">
        <f t="shared" si="944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945"/>
        <v>12</v>
      </c>
      <c r="S11047">
        <v>0.18</v>
      </c>
      <c r="T11047">
        <v>2.3E-3</v>
      </c>
      <c r="U11047">
        <f t="shared" si="946"/>
        <v>1.3799999999999999E-3</v>
      </c>
    </row>
    <row r="11048" spans="1:21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942"/>
        <v>5910</v>
      </c>
      <c r="J11048" s="2">
        <v>1</v>
      </c>
      <c r="K11048" s="2">
        <f t="shared" si="943"/>
        <v>22102000</v>
      </c>
      <c r="L11048" s="2">
        <v>1</v>
      </c>
      <c r="M11048" s="2">
        <f t="shared" si="944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945"/>
        <v>12</v>
      </c>
      <c r="S11048">
        <v>0.18</v>
      </c>
      <c r="T11048">
        <v>2.3E-3</v>
      </c>
      <c r="U11048">
        <f t="shared" si="946"/>
        <v>1.3799999999999999E-3</v>
      </c>
    </row>
    <row r="11049" spans="1:21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942"/>
        <v>5910</v>
      </c>
      <c r="J11049" s="2">
        <v>1</v>
      </c>
      <c r="K11049" s="2">
        <f t="shared" si="943"/>
        <v>22104000</v>
      </c>
      <c r="L11049" s="2">
        <v>1</v>
      </c>
      <c r="M11049" s="2">
        <f t="shared" si="944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945"/>
        <v>12</v>
      </c>
      <c r="S11049">
        <v>0.18</v>
      </c>
      <c r="T11049">
        <v>2.3E-3</v>
      </c>
      <c r="U11049">
        <f t="shared" si="946"/>
        <v>1.3799999999999999E-3</v>
      </c>
    </row>
    <row r="11050" spans="1:21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942"/>
        <v>5910</v>
      </c>
      <c r="J11050" s="2">
        <v>1</v>
      </c>
      <c r="K11050" s="2">
        <f t="shared" si="943"/>
        <v>22106000</v>
      </c>
      <c r="L11050" s="2">
        <v>1</v>
      </c>
      <c r="M11050" s="2">
        <f t="shared" si="944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945"/>
        <v>12</v>
      </c>
      <c r="S11050">
        <v>0.18</v>
      </c>
      <c r="T11050">
        <v>2.3E-3</v>
      </c>
      <c r="U11050">
        <f t="shared" si="946"/>
        <v>1.3799999999999999E-3</v>
      </c>
    </row>
    <row r="11051" spans="1:21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942"/>
        <v>5910</v>
      </c>
      <c r="J11051" s="2">
        <v>1</v>
      </c>
      <c r="K11051" s="2">
        <f t="shared" si="943"/>
        <v>22108000</v>
      </c>
      <c r="L11051" s="2">
        <v>1</v>
      </c>
      <c r="M11051" s="2">
        <f t="shared" si="944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945"/>
        <v>12</v>
      </c>
      <c r="S11051">
        <v>0.18</v>
      </c>
      <c r="T11051">
        <v>2.3E-3</v>
      </c>
      <c r="U11051">
        <f t="shared" si="946"/>
        <v>1.3799999999999999E-3</v>
      </c>
    </row>
    <row r="11052" spans="1:21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942"/>
        <v>5910</v>
      </c>
      <c r="J11052" s="2">
        <v>1</v>
      </c>
      <c r="K11052" s="2">
        <f t="shared" si="943"/>
        <v>22110000</v>
      </c>
      <c r="L11052" s="2">
        <v>1</v>
      </c>
      <c r="M11052" s="2">
        <f t="shared" si="944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945"/>
        <v>12</v>
      </c>
      <c r="S11052">
        <v>0.18</v>
      </c>
      <c r="T11052">
        <v>2.3E-3</v>
      </c>
      <c r="U11052">
        <f t="shared" si="946"/>
        <v>1.3799999999999999E-3</v>
      </c>
    </row>
    <row r="11053" spans="1:21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942"/>
        <v>5920</v>
      </c>
      <c r="I11053" s="1"/>
      <c r="J11053" s="1">
        <v>1</v>
      </c>
      <c r="K11053" s="1">
        <f t="shared" si="943"/>
        <v>22112000</v>
      </c>
      <c r="L11053" s="1">
        <v>1</v>
      </c>
      <c r="M11053" s="1">
        <f t="shared" si="944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945"/>
        <v>12</v>
      </c>
      <c r="S11053">
        <v>0.18</v>
      </c>
      <c r="T11053">
        <v>2.3E-3</v>
      </c>
      <c r="U11053">
        <f t="shared" si="946"/>
        <v>1.3799999999999999E-3</v>
      </c>
    </row>
    <row r="11054" spans="1:21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942"/>
        <v>5920</v>
      </c>
      <c r="I11054" s="1"/>
      <c r="J11054" s="1">
        <v>1</v>
      </c>
      <c r="K11054" s="1">
        <f t="shared" si="943"/>
        <v>22114000</v>
      </c>
      <c r="L11054" s="1">
        <v>1</v>
      </c>
      <c r="M11054" s="1">
        <f t="shared" si="944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945"/>
        <v>12</v>
      </c>
      <c r="S11054">
        <v>0.18</v>
      </c>
      <c r="T11054">
        <v>2.3E-3</v>
      </c>
      <c r="U11054">
        <f t="shared" si="946"/>
        <v>1.3799999999999999E-3</v>
      </c>
    </row>
    <row r="11055" spans="1:21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942"/>
        <v>5920</v>
      </c>
      <c r="I11055" s="1"/>
      <c r="J11055" s="1">
        <v>1</v>
      </c>
      <c r="K11055" s="1">
        <f t="shared" si="943"/>
        <v>22116000</v>
      </c>
      <c r="L11055" s="1">
        <v>1</v>
      </c>
      <c r="M11055" s="1">
        <f t="shared" si="944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945"/>
        <v>12</v>
      </c>
      <c r="S11055">
        <v>0.18</v>
      </c>
      <c r="T11055">
        <v>2.3E-3</v>
      </c>
      <c r="U11055">
        <f t="shared" si="946"/>
        <v>1.3799999999999999E-3</v>
      </c>
    </row>
    <row r="11056" spans="1:21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942"/>
        <v>5920</v>
      </c>
      <c r="I11056" s="1"/>
      <c r="J11056" s="1">
        <v>1</v>
      </c>
      <c r="K11056" s="1">
        <f t="shared" si="943"/>
        <v>22118000</v>
      </c>
      <c r="L11056" s="1">
        <v>1</v>
      </c>
      <c r="M11056" s="1">
        <f t="shared" si="944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945"/>
        <v>12</v>
      </c>
      <c r="S11056">
        <v>0.18</v>
      </c>
      <c r="T11056">
        <v>2.3E-3</v>
      </c>
      <c r="U11056">
        <f t="shared" si="946"/>
        <v>1.3799999999999999E-3</v>
      </c>
    </row>
    <row r="11057" spans="1:21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942"/>
        <v>5920</v>
      </c>
      <c r="I11057" s="1"/>
      <c r="J11057" s="1">
        <v>1</v>
      </c>
      <c r="K11057" s="1">
        <f t="shared" si="943"/>
        <v>22120000</v>
      </c>
      <c r="L11057" s="1">
        <v>1</v>
      </c>
      <c r="M11057" s="1">
        <f t="shared" si="944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945"/>
        <v>12</v>
      </c>
      <c r="S11057">
        <v>0.18</v>
      </c>
      <c r="T11057">
        <v>2.3E-3</v>
      </c>
      <c r="U11057">
        <f t="shared" si="946"/>
        <v>1.3799999999999999E-3</v>
      </c>
    </row>
    <row r="11058" spans="1:21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942"/>
        <v>5920</v>
      </c>
      <c r="I11058" s="1"/>
      <c r="J11058" s="1">
        <v>1</v>
      </c>
      <c r="K11058" s="1">
        <f t="shared" si="943"/>
        <v>22122000</v>
      </c>
      <c r="L11058" s="1">
        <v>1</v>
      </c>
      <c r="M11058" s="1">
        <f t="shared" si="944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945"/>
        <v>12</v>
      </c>
      <c r="S11058">
        <v>0.18</v>
      </c>
      <c r="T11058">
        <v>2.3E-3</v>
      </c>
      <c r="U11058">
        <f t="shared" si="946"/>
        <v>1.3799999999999999E-3</v>
      </c>
    </row>
    <row r="11059" spans="1:21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942"/>
        <v>5920</v>
      </c>
      <c r="I11059" s="1"/>
      <c r="J11059" s="1">
        <v>1</v>
      </c>
      <c r="K11059" s="1">
        <f t="shared" si="943"/>
        <v>22124000</v>
      </c>
      <c r="L11059" s="1">
        <v>1</v>
      </c>
      <c r="M11059" s="1">
        <f t="shared" si="944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945"/>
        <v>12</v>
      </c>
      <c r="S11059">
        <v>0.18</v>
      </c>
      <c r="T11059">
        <v>2.3E-3</v>
      </c>
      <c r="U11059">
        <f t="shared" si="946"/>
        <v>1.3799999999999999E-3</v>
      </c>
    </row>
    <row r="11060" spans="1:21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942"/>
        <v>5920</v>
      </c>
      <c r="I11060" s="1"/>
      <c r="J11060" s="1">
        <v>1</v>
      </c>
      <c r="K11060" s="1">
        <f t="shared" si="943"/>
        <v>22126000</v>
      </c>
      <c r="L11060" s="1">
        <v>1</v>
      </c>
      <c r="M11060" s="1">
        <f t="shared" si="944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945"/>
        <v>12</v>
      </c>
      <c r="S11060">
        <v>0.18</v>
      </c>
      <c r="T11060">
        <v>2.3E-3</v>
      </c>
      <c r="U11060">
        <f t="shared" si="946"/>
        <v>1.3799999999999999E-3</v>
      </c>
    </row>
    <row r="11061" spans="1:21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942"/>
        <v>5920</v>
      </c>
      <c r="I11061" s="1"/>
      <c r="J11061" s="1">
        <v>1</v>
      </c>
      <c r="K11061" s="1">
        <f t="shared" si="943"/>
        <v>22128000</v>
      </c>
      <c r="L11061" s="1">
        <v>1</v>
      </c>
      <c r="M11061" s="1">
        <f t="shared" si="944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945"/>
        <v>12</v>
      </c>
      <c r="S11061">
        <v>0.18</v>
      </c>
      <c r="T11061">
        <v>2.3E-3</v>
      </c>
      <c r="U11061">
        <f t="shared" si="946"/>
        <v>1.3799999999999999E-3</v>
      </c>
    </row>
    <row r="11062" spans="1:21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942"/>
        <v>5920</v>
      </c>
      <c r="I11062" s="1"/>
      <c r="J11062" s="1">
        <v>1</v>
      </c>
      <c r="K11062" s="1">
        <f t="shared" si="943"/>
        <v>22130000</v>
      </c>
      <c r="L11062" s="1">
        <v>1</v>
      </c>
      <c r="M11062" s="1">
        <f t="shared" si="944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945"/>
        <v>12</v>
      </c>
      <c r="S11062">
        <v>0.18</v>
      </c>
      <c r="T11062">
        <v>2.3E-3</v>
      </c>
      <c r="U11062">
        <f t="shared" si="946"/>
        <v>1.3799999999999999E-3</v>
      </c>
    </row>
    <row r="11063" spans="1:21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942"/>
        <v>5920</v>
      </c>
      <c r="I11063" s="1"/>
      <c r="J11063" s="1">
        <v>1</v>
      </c>
      <c r="K11063" s="1">
        <f t="shared" si="943"/>
        <v>22132000</v>
      </c>
      <c r="L11063" s="1">
        <v>1</v>
      </c>
      <c r="M11063" s="1">
        <f t="shared" si="944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945"/>
        <v>12</v>
      </c>
      <c r="S11063">
        <v>0.18</v>
      </c>
      <c r="T11063">
        <v>2.3E-3</v>
      </c>
      <c r="U11063">
        <f t="shared" si="946"/>
        <v>1.3799999999999999E-3</v>
      </c>
    </row>
    <row r="11064" spans="1:21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942"/>
        <v>5920</v>
      </c>
      <c r="I11064" s="1"/>
      <c r="J11064" s="1">
        <v>1</v>
      </c>
      <c r="K11064" s="1">
        <f t="shared" si="943"/>
        <v>22134000</v>
      </c>
      <c r="L11064" s="1">
        <v>1</v>
      </c>
      <c r="M11064" s="1">
        <f t="shared" si="944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945"/>
        <v>12</v>
      </c>
      <c r="S11064">
        <v>0.18</v>
      </c>
      <c r="T11064">
        <v>2.3E-3</v>
      </c>
      <c r="U11064">
        <f t="shared" si="946"/>
        <v>1.3799999999999999E-3</v>
      </c>
    </row>
    <row r="11065" spans="1:21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942"/>
        <v>5920</v>
      </c>
      <c r="I11065" s="1"/>
      <c r="J11065" s="1">
        <v>1</v>
      </c>
      <c r="K11065" s="1">
        <f t="shared" si="943"/>
        <v>22136000</v>
      </c>
      <c r="L11065" s="1">
        <v>1</v>
      </c>
      <c r="M11065" s="1">
        <f t="shared" si="944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945"/>
        <v>12</v>
      </c>
      <c r="S11065">
        <v>0.18</v>
      </c>
      <c r="T11065">
        <v>2.3E-3</v>
      </c>
      <c r="U11065">
        <f t="shared" si="946"/>
        <v>1.3799999999999999E-3</v>
      </c>
    </row>
    <row r="11066" spans="1:21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942"/>
        <v>5920</v>
      </c>
      <c r="I11066" s="1"/>
      <c r="J11066" s="1">
        <v>1</v>
      </c>
      <c r="K11066" s="1">
        <f t="shared" si="943"/>
        <v>22138000</v>
      </c>
      <c r="L11066" s="1">
        <v>1</v>
      </c>
      <c r="M11066" s="1">
        <f t="shared" si="944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945"/>
        <v>12</v>
      </c>
      <c r="S11066">
        <v>0.18</v>
      </c>
      <c r="T11066">
        <v>2.3E-3</v>
      </c>
      <c r="U11066">
        <f t="shared" si="946"/>
        <v>1.3799999999999999E-3</v>
      </c>
    </row>
    <row r="11067" spans="1:21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942"/>
        <v>5920</v>
      </c>
      <c r="I11067" s="1"/>
      <c r="J11067" s="1">
        <v>1</v>
      </c>
      <c r="K11067" s="1">
        <f t="shared" si="943"/>
        <v>22140000</v>
      </c>
      <c r="L11067" s="1">
        <v>1</v>
      </c>
      <c r="M11067" s="1">
        <f t="shared" si="944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945"/>
        <v>12</v>
      </c>
      <c r="S11067">
        <v>0.18</v>
      </c>
      <c r="T11067">
        <v>2.3E-3</v>
      </c>
      <c r="U11067">
        <f t="shared" si="946"/>
        <v>1.3799999999999999E-3</v>
      </c>
    </row>
    <row r="11068" spans="1:21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947">ROUNDDOWN(A11067/50*20+1500,-1)</f>
        <v>5920</v>
      </c>
      <c r="I11068" s="1"/>
      <c r="J11068" s="1">
        <v>1</v>
      </c>
      <c r="K11068" s="1">
        <f t="shared" si="943"/>
        <v>22142000</v>
      </c>
      <c r="L11068" s="1">
        <v>1</v>
      </c>
      <c r="M11068" s="1">
        <f t="shared" si="944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945"/>
        <v>12</v>
      </c>
      <c r="S11068">
        <v>0.18</v>
      </c>
      <c r="T11068">
        <v>2.3E-3</v>
      </c>
      <c r="U11068">
        <f t="shared" si="946"/>
        <v>1.3799999999999999E-3</v>
      </c>
    </row>
    <row r="11069" spans="1:21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947"/>
        <v>5920</v>
      </c>
      <c r="I11069" s="1"/>
      <c r="J11069" s="1">
        <v>1</v>
      </c>
      <c r="K11069" s="1">
        <f t="shared" ref="K11069:K11132" si="948">10000+A11069*2000</f>
        <v>22144000</v>
      </c>
      <c r="L11069" s="1">
        <v>1</v>
      </c>
      <c r="M11069" s="1">
        <f t="shared" ref="M11069:M11132" si="949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945"/>
        <v>12</v>
      </c>
      <c r="S11069">
        <v>0.18</v>
      </c>
      <c r="T11069">
        <v>2.3E-3</v>
      </c>
      <c r="U11069">
        <f t="shared" si="946"/>
        <v>1.3799999999999999E-3</v>
      </c>
    </row>
    <row r="11070" spans="1:21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947"/>
        <v>5920</v>
      </c>
      <c r="I11070" s="1"/>
      <c r="J11070" s="1">
        <v>1</v>
      </c>
      <c r="K11070" s="1">
        <f t="shared" si="948"/>
        <v>22146000</v>
      </c>
      <c r="L11070" s="1">
        <v>1</v>
      </c>
      <c r="M11070" s="1">
        <f t="shared" si="949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945"/>
        <v>12</v>
      </c>
      <c r="S11070">
        <v>0.18</v>
      </c>
      <c r="T11070">
        <v>2.3E-3</v>
      </c>
      <c r="U11070">
        <f t="shared" si="946"/>
        <v>1.3799999999999999E-3</v>
      </c>
    </row>
    <row r="11071" spans="1:21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947"/>
        <v>5920</v>
      </c>
      <c r="I11071" s="1"/>
      <c r="J11071" s="1">
        <v>1</v>
      </c>
      <c r="K11071" s="1">
        <f t="shared" si="948"/>
        <v>22148000</v>
      </c>
      <c r="L11071" s="1">
        <v>1</v>
      </c>
      <c r="M11071" s="1">
        <f t="shared" si="949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945"/>
        <v>12</v>
      </c>
      <c r="S11071">
        <v>0.18</v>
      </c>
      <c r="T11071">
        <v>2.3E-3</v>
      </c>
      <c r="U11071">
        <f t="shared" si="946"/>
        <v>1.3799999999999999E-3</v>
      </c>
    </row>
    <row r="11072" spans="1:21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947"/>
        <v>5920</v>
      </c>
      <c r="I11072" s="1"/>
      <c r="J11072" s="1">
        <v>1</v>
      </c>
      <c r="K11072" s="1">
        <f t="shared" si="948"/>
        <v>22150000</v>
      </c>
      <c r="L11072" s="1">
        <v>1</v>
      </c>
      <c r="M11072" s="1">
        <f t="shared" si="949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945"/>
        <v>12</v>
      </c>
      <c r="S11072">
        <v>0.18</v>
      </c>
      <c r="T11072">
        <v>2.3E-3</v>
      </c>
      <c r="U11072">
        <f t="shared" si="946"/>
        <v>1.3799999999999999E-3</v>
      </c>
    </row>
    <row r="11073" spans="1:21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947"/>
        <v>5920</v>
      </c>
      <c r="I11073" s="1"/>
      <c r="J11073" s="1">
        <v>1</v>
      </c>
      <c r="K11073" s="1">
        <f t="shared" si="948"/>
        <v>22152000</v>
      </c>
      <c r="L11073" s="1">
        <v>1</v>
      </c>
      <c r="M11073" s="1">
        <f t="shared" si="949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945"/>
        <v>12</v>
      </c>
      <c r="S11073">
        <v>0.18</v>
      </c>
      <c r="T11073">
        <v>2.3E-3</v>
      </c>
      <c r="U11073">
        <f t="shared" si="946"/>
        <v>1.3799999999999999E-3</v>
      </c>
    </row>
    <row r="11074" spans="1:21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947"/>
        <v>5920</v>
      </c>
      <c r="I11074" s="1"/>
      <c r="J11074" s="1">
        <v>1</v>
      </c>
      <c r="K11074" s="1">
        <f t="shared" si="948"/>
        <v>22154000</v>
      </c>
      <c r="L11074" s="1">
        <v>1</v>
      </c>
      <c r="M11074" s="1">
        <f t="shared" si="949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945"/>
        <v>12</v>
      </c>
      <c r="S11074">
        <v>0.18</v>
      </c>
      <c r="T11074">
        <v>2.3E-3</v>
      </c>
      <c r="U11074">
        <f t="shared" si="946"/>
        <v>1.3799999999999999E-3</v>
      </c>
    </row>
    <row r="11075" spans="1:21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947"/>
        <v>5920</v>
      </c>
      <c r="I11075" s="1"/>
      <c r="J11075" s="1">
        <v>1</v>
      </c>
      <c r="K11075" s="1">
        <f t="shared" si="948"/>
        <v>22156000</v>
      </c>
      <c r="L11075" s="1">
        <v>1</v>
      </c>
      <c r="M11075" s="1">
        <f t="shared" si="949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950">QUOTIENT(A11075,1000)+1</f>
        <v>12</v>
      </c>
      <c r="S11075">
        <v>0.18</v>
      </c>
      <c r="T11075">
        <v>2.3E-3</v>
      </c>
      <c r="U11075">
        <f t="shared" si="946"/>
        <v>1.3799999999999999E-3</v>
      </c>
    </row>
    <row r="11076" spans="1:21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947"/>
        <v>5920</v>
      </c>
      <c r="I11076" s="1"/>
      <c r="J11076" s="1">
        <v>1</v>
      </c>
      <c r="K11076" s="1">
        <f t="shared" si="948"/>
        <v>22158000</v>
      </c>
      <c r="L11076" s="1">
        <v>1</v>
      </c>
      <c r="M11076" s="1">
        <f t="shared" si="949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950"/>
        <v>12</v>
      </c>
      <c r="S11076">
        <v>0.18</v>
      </c>
      <c r="T11076">
        <v>2.3E-3</v>
      </c>
      <c r="U11076">
        <f t="shared" ref="U11076:U11139" si="951">T11076*0.6</f>
        <v>1.3799999999999999E-3</v>
      </c>
    </row>
    <row r="11077" spans="1:21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947"/>
        <v>5920</v>
      </c>
      <c r="I11077" s="1"/>
      <c r="J11077" s="1">
        <v>1</v>
      </c>
      <c r="K11077" s="1">
        <f t="shared" si="948"/>
        <v>22160000</v>
      </c>
      <c r="L11077" s="1">
        <v>1</v>
      </c>
      <c r="M11077" s="1">
        <f t="shared" si="949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950"/>
        <v>12</v>
      </c>
      <c r="S11077">
        <v>0.18</v>
      </c>
      <c r="T11077">
        <v>2.3E-3</v>
      </c>
      <c r="U11077">
        <f t="shared" si="951"/>
        <v>1.3799999999999999E-3</v>
      </c>
    </row>
    <row r="11078" spans="1:21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947"/>
        <v>5930</v>
      </c>
      <c r="I11078" s="1"/>
      <c r="J11078" s="1">
        <v>1</v>
      </c>
      <c r="K11078" s="1">
        <f t="shared" si="948"/>
        <v>22162000</v>
      </c>
      <c r="L11078" s="1">
        <v>1</v>
      </c>
      <c r="M11078" s="1">
        <f t="shared" si="949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950"/>
        <v>12</v>
      </c>
      <c r="S11078">
        <v>0.18</v>
      </c>
      <c r="T11078">
        <v>2.3E-3</v>
      </c>
      <c r="U11078">
        <f t="shared" si="951"/>
        <v>1.3799999999999999E-3</v>
      </c>
    </row>
    <row r="11079" spans="1:21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947"/>
        <v>5930</v>
      </c>
      <c r="I11079" s="1"/>
      <c r="J11079" s="1">
        <v>1</v>
      </c>
      <c r="K11079" s="1">
        <f t="shared" si="948"/>
        <v>22164000</v>
      </c>
      <c r="L11079" s="1">
        <v>1</v>
      </c>
      <c r="M11079" s="1">
        <f t="shared" si="949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950"/>
        <v>12</v>
      </c>
      <c r="S11079">
        <v>0.18</v>
      </c>
      <c r="T11079">
        <v>2.3E-3</v>
      </c>
      <c r="U11079">
        <f t="shared" si="951"/>
        <v>1.3799999999999999E-3</v>
      </c>
    </row>
    <row r="11080" spans="1:21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947"/>
        <v>5930</v>
      </c>
      <c r="I11080" s="1"/>
      <c r="J11080" s="1">
        <v>1</v>
      </c>
      <c r="K11080" s="1">
        <f t="shared" si="948"/>
        <v>22166000</v>
      </c>
      <c r="L11080" s="1">
        <v>1</v>
      </c>
      <c r="M11080" s="1">
        <f t="shared" si="949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950"/>
        <v>12</v>
      </c>
      <c r="S11080">
        <v>0.18</v>
      </c>
      <c r="T11080">
        <v>2.3E-3</v>
      </c>
      <c r="U11080">
        <f t="shared" si="951"/>
        <v>1.3799999999999999E-3</v>
      </c>
    </row>
    <row r="11081" spans="1:21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947"/>
        <v>5930</v>
      </c>
      <c r="I11081" s="1"/>
      <c r="J11081" s="1">
        <v>1</v>
      </c>
      <c r="K11081" s="1">
        <f t="shared" si="948"/>
        <v>22168000</v>
      </c>
      <c r="L11081" s="1">
        <v>1</v>
      </c>
      <c r="M11081" s="1">
        <f t="shared" si="949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950"/>
        <v>12</v>
      </c>
      <c r="S11081">
        <v>0.18</v>
      </c>
      <c r="T11081">
        <v>2.3E-3</v>
      </c>
      <c r="U11081">
        <f t="shared" si="951"/>
        <v>1.3799999999999999E-3</v>
      </c>
    </row>
    <row r="11082" spans="1:21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947"/>
        <v>5930</v>
      </c>
      <c r="I11082" s="1"/>
      <c r="J11082" s="1">
        <v>1</v>
      </c>
      <c r="K11082" s="1">
        <f t="shared" si="948"/>
        <v>22170000</v>
      </c>
      <c r="L11082" s="1">
        <v>1</v>
      </c>
      <c r="M11082" s="1">
        <f t="shared" si="949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950"/>
        <v>12</v>
      </c>
      <c r="S11082">
        <v>0.18</v>
      </c>
      <c r="T11082">
        <v>2.3E-3</v>
      </c>
      <c r="U11082">
        <f t="shared" si="951"/>
        <v>1.3799999999999999E-3</v>
      </c>
    </row>
    <row r="11083" spans="1:21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947"/>
        <v>5930</v>
      </c>
      <c r="I11083" s="1"/>
      <c r="J11083" s="1">
        <v>1</v>
      </c>
      <c r="K11083" s="1">
        <f t="shared" si="948"/>
        <v>22172000</v>
      </c>
      <c r="L11083" s="1">
        <v>1</v>
      </c>
      <c r="M11083" s="1">
        <f t="shared" si="949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950"/>
        <v>12</v>
      </c>
      <c r="S11083">
        <v>0.18</v>
      </c>
      <c r="T11083">
        <v>2.3E-3</v>
      </c>
      <c r="U11083">
        <f t="shared" si="951"/>
        <v>1.3799999999999999E-3</v>
      </c>
    </row>
    <row r="11084" spans="1:21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947"/>
        <v>5930</v>
      </c>
      <c r="I11084" s="1"/>
      <c r="J11084" s="1">
        <v>1</v>
      </c>
      <c r="K11084" s="1">
        <f t="shared" si="948"/>
        <v>22174000</v>
      </c>
      <c r="L11084" s="1">
        <v>1</v>
      </c>
      <c r="M11084" s="1">
        <f t="shared" si="949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950"/>
        <v>12</v>
      </c>
      <c r="S11084">
        <v>0.18</v>
      </c>
      <c r="T11084">
        <v>2.3E-3</v>
      </c>
      <c r="U11084">
        <f t="shared" si="951"/>
        <v>1.3799999999999999E-3</v>
      </c>
    </row>
    <row r="11085" spans="1:21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947"/>
        <v>5930</v>
      </c>
      <c r="I11085" s="1"/>
      <c r="J11085" s="1">
        <v>1</v>
      </c>
      <c r="K11085" s="1">
        <f t="shared" si="948"/>
        <v>22176000</v>
      </c>
      <c r="L11085" s="1">
        <v>1</v>
      </c>
      <c r="M11085" s="1">
        <f t="shared" si="949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950"/>
        <v>12</v>
      </c>
      <c r="S11085">
        <v>0.18</v>
      </c>
      <c r="T11085">
        <v>2.3E-3</v>
      </c>
      <c r="U11085">
        <f t="shared" si="951"/>
        <v>1.3799999999999999E-3</v>
      </c>
    </row>
    <row r="11086" spans="1:21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947"/>
        <v>5930</v>
      </c>
      <c r="I11086" s="1"/>
      <c r="J11086" s="1">
        <v>1</v>
      </c>
      <c r="K11086" s="1">
        <f t="shared" si="948"/>
        <v>22178000</v>
      </c>
      <c r="L11086" s="1">
        <v>1</v>
      </c>
      <c r="M11086" s="1">
        <f t="shared" si="949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950"/>
        <v>12</v>
      </c>
      <c r="S11086">
        <v>0.18</v>
      </c>
      <c r="T11086">
        <v>2.3E-3</v>
      </c>
      <c r="U11086">
        <f t="shared" si="951"/>
        <v>1.3799999999999999E-3</v>
      </c>
    </row>
    <row r="11087" spans="1:21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947"/>
        <v>5930</v>
      </c>
      <c r="I11087" s="1"/>
      <c r="J11087" s="1">
        <v>1</v>
      </c>
      <c r="K11087" s="1">
        <f t="shared" si="948"/>
        <v>22180000</v>
      </c>
      <c r="L11087" s="1">
        <v>1</v>
      </c>
      <c r="M11087" s="1">
        <f t="shared" si="949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950"/>
        <v>12</v>
      </c>
      <c r="S11087">
        <v>0.18</v>
      </c>
      <c r="T11087">
        <v>2.3E-3</v>
      </c>
      <c r="U11087">
        <f t="shared" si="951"/>
        <v>1.3799999999999999E-3</v>
      </c>
    </row>
    <row r="11088" spans="1:21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947"/>
        <v>5930</v>
      </c>
      <c r="I11088" s="1"/>
      <c r="J11088" s="1">
        <v>1</v>
      </c>
      <c r="K11088" s="1">
        <f t="shared" si="948"/>
        <v>22182000</v>
      </c>
      <c r="L11088" s="1">
        <v>1</v>
      </c>
      <c r="M11088" s="1">
        <f t="shared" si="949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950"/>
        <v>12</v>
      </c>
      <c r="S11088">
        <v>0.18</v>
      </c>
      <c r="T11088">
        <v>2.3E-3</v>
      </c>
      <c r="U11088">
        <f t="shared" si="951"/>
        <v>1.3799999999999999E-3</v>
      </c>
    </row>
    <row r="11089" spans="1:21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947"/>
        <v>5930</v>
      </c>
      <c r="I11089" s="1"/>
      <c r="J11089" s="1">
        <v>1</v>
      </c>
      <c r="K11089" s="1">
        <f t="shared" si="948"/>
        <v>22184000</v>
      </c>
      <c r="L11089" s="1">
        <v>1</v>
      </c>
      <c r="M11089" s="1">
        <f t="shared" si="949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950"/>
        <v>12</v>
      </c>
      <c r="S11089">
        <v>0.18</v>
      </c>
      <c r="T11089">
        <v>2.3E-3</v>
      </c>
      <c r="U11089">
        <f t="shared" si="951"/>
        <v>1.3799999999999999E-3</v>
      </c>
    </row>
    <row r="11090" spans="1:21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947"/>
        <v>5930</v>
      </c>
      <c r="I11090" s="1"/>
      <c r="J11090" s="1">
        <v>1</v>
      </c>
      <c r="K11090" s="1">
        <f t="shared" si="948"/>
        <v>22186000</v>
      </c>
      <c r="L11090" s="1">
        <v>1</v>
      </c>
      <c r="M11090" s="1">
        <f t="shared" si="949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950"/>
        <v>12</v>
      </c>
      <c r="S11090">
        <v>0.18</v>
      </c>
      <c r="T11090">
        <v>2.3E-3</v>
      </c>
      <c r="U11090">
        <f t="shared" si="951"/>
        <v>1.3799999999999999E-3</v>
      </c>
    </row>
    <row r="11091" spans="1:21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947"/>
        <v>5930</v>
      </c>
      <c r="I11091" s="1"/>
      <c r="J11091" s="1">
        <v>1</v>
      </c>
      <c r="K11091" s="1">
        <f t="shared" si="948"/>
        <v>22188000</v>
      </c>
      <c r="L11091" s="1">
        <v>1</v>
      </c>
      <c r="M11091" s="1">
        <f t="shared" si="949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950"/>
        <v>12</v>
      </c>
      <c r="S11091">
        <v>0.18</v>
      </c>
      <c r="T11091">
        <v>2.3E-3</v>
      </c>
      <c r="U11091">
        <f t="shared" si="951"/>
        <v>1.3799999999999999E-3</v>
      </c>
    </row>
    <row r="11092" spans="1:21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947"/>
        <v>5930</v>
      </c>
      <c r="I11092" s="1"/>
      <c r="J11092" s="1">
        <v>1</v>
      </c>
      <c r="K11092" s="1">
        <f t="shared" si="948"/>
        <v>22190000</v>
      </c>
      <c r="L11092" s="1">
        <v>1</v>
      </c>
      <c r="M11092" s="1">
        <f t="shared" si="949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950"/>
        <v>12</v>
      </c>
      <c r="S11092">
        <v>0.18</v>
      </c>
      <c r="T11092">
        <v>2.3E-3</v>
      </c>
      <c r="U11092">
        <f t="shared" si="951"/>
        <v>1.3799999999999999E-3</v>
      </c>
    </row>
    <row r="11093" spans="1:21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947"/>
        <v>5930</v>
      </c>
      <c r="I11093" s="1"/>
      <c r="J11093" s="1">
        <v>1</v>
      </c>
      <c r="K11093" s="1">
        <f t="shared" si="948"/>
        <v>22192000</v>
      </c>
      <c r="L11093" s="1">
        <v>1</v>
      </c>
      <c r="M11093" s="1">
        <f t="shared" si="949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950"/>
        <v>12</v>
      </c>
      <c r="S11093">
        <v>0.18</v>
      </c>
      <c r="T11093">
        <v>2.3E-3</v>
      </c>
      <c r="U11093">
        <f t="shared" si="951"/>
        <v>1.3799999999999999E-3</v>
      </c>
    </row>
    <row r="11094" spans="1:21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947"/>
        <v>5930</v>
      </c>
      <c r="I11094" s="1"/>
      <c r="J11094" s="1">
        <v>1</v>
      </c>
      <c r="K11094" s="1">
        <f t="shared" si="948"/>
        <v>22194000</v>
      </c>
      <c r="L11094" s="1">
        <v>1</v>
      </c>
      <c r="M11094" s="1">
        <f t="shared" si="949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950"/>
        <v>12</v>
      </c>
      <c r="S11094">
        <v>0.18</v>
      </c>
      <c r="T11094">
        <v>2.3E-3</v>
      </c>
      <c r="U11094">
        <f t="shared" si="951"/>
        <v>1.3799999999999999E-3</v>
      </c>
    </row>
    <row r="11095" spans="1:21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947"/>
        <v>5930</v>
      </c>
      <c r="I11095" s="1"/>
      <c r="J11095" s="1">
        <v>1</v>
      </c>
      <c r="K11095" s="1">
        <f t="shared" si="948"/>
        <v>22196000</v>
      </c>
      <c r="L11095" s="1">
        <v>1</v>
      </c>
      <c r="M11095" s="1">
        <f t="shared" si="949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950"/>
        <v>12</v>
      </c>
      <c r="S11095">
        <v>0.18</v>
      </c>
      <c r="T11095">
        <v>2.3E-3</v>
      </c>
      <c r="U11095">
        <f t="shared" si="951"/>
        <v>1.3799999999999999E-3</v>
      </c>
    </row>
    <row r="11096" spans="1:21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947"/>
        <v>5930</v>
      </c>
      <c r="I11096" s="1"/>
      <c r="J11096" s="1">
        <v>1</v>
      </c>
      <c r="K11096" s="1">
        <f t="shared" si="948"/>
        <v>22198000</v>
      </c>
      <c r="L11096" s="1">
        <v>1</v>
      </c>
      <c r="M11096" s="1">
        <f t="shared" si="949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950"/>
        <v>12</v>
      </c>
      <c r="S11096">
        <v>0.18</v>
      </c>
      <c r="T11096">
        <v>2.3E-3</v>
      </c>
      <c r="U11096">
        <f t="shared" si="951"/>
        <v>1.3799999999999999E-3</v>
      </c>
    </row>
    <row r="11097" spans="1:21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947"/>
        <v>5930</v>
      </c>
      <c r="I11097" s="1"/>
      <c r="J11097" s="1">
        <v>1</v>
      </c>
      <c r="K11097" s="1">
        <f t="shared" si="948"/>
        <v>22200000</v>
      </c>
      <c r="L11097" s="1">
        <v>1</v>
      </c>
      <c r="M11097" s="1">
        <f t="shared" si="949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950"/>
        <v>12</v>
      </c>
      <c r="S11097">
        <v>0.18</v>
      </c>
      <c r="T11097">
        <v>2.3E-3</v>
      </c>
      <c r="U11097">
        <f t="shared" si="951"/>
        <v>1.3799999999999999E-3</v>
      </c>
    </row>
    <row r="11098" spans="1:21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947"/>
        <v>5930</v>
      </c>
      <c r="I11098" s="1"/>
      <c r="J11098" s="1">
        <v>1</v>
      </c>
      <c r="K11098" s="1">
        <f t="shared" si="948"/>
        <v>22202000</v>
      </c>
      <c r="L11098" s="1">
        <v>1</v>
      </c>
      <c r="M11098" s="1">
        <f t="shared" si="949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950"/>
        <v>12</v>
      </c>
      <c r="S11098">
        <v>0.18</v>
      </c>
      <c r="T11098">
        <v>2.3E-3</v>
      </c>
      <c r="U11098">
        <f t="shared" si="951"/>
        <v>1.3799999999999999E-3</v>
      </c>
    </row>
    <row r="11099" spans="1:21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947"/>
        <v>5930</v>
      </c>
      <c r="I11099" s="1"/>
      <c r="J11099" s="1">
        <v>1</v>
      </c>
      <c r="K11099" s="1">
        <f t="shared" si="948"/>
        <v>22204000</v>
      </c>
      <c r="L11099" s="1">
        <v>1</v>
      </c>
      <c r="M11099" s="1">
        <f t="shared" si="949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950"/>
        <v>12</v>
      </c>
      <c r="S11099">
        <v>0.18</v>
      </c>
      <c r="T11099">
        <v>2.3E-3</v>
      </c>
      <c r="U11099">
        <f t="shared" si="951"/>
        <v>1.3799999999999999E-3</v>
      </c>
    </row>
    <row r="11100" spans="1:21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947"/>
        <v>5930</v>
      </c>
      <c r="I11100" s="1"/>
      <c r="J11100" s="1">
        <v>1</v>
      </c>
      <c r="K11100" s="1">
        <f t="shared" si="948"/>
        <v>22206000</v>
      </c>
      <c r="L11100" s="1">
        <v>1</v>
      </c>
      <c r="M11100" s="1">
        <f t="shared" si="949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950"/>
        <v>12</v>
      </c>
      <c r="S11100">
        <v>0.18</v>
      </c>
      <c r="T11100">
        <v>2.3E-3</v>
      </c>
      <c r="U11100">
        <f t="shared" si="951"/>
        <v>1.3799999999999999E-3</v>
      </c>
    </row>
    <row r="11101" spans="1:21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947"/>
        <v>5930</v>
      </c>
      <c r="I11101" s="1"/>
      <c r="J11101" s="1">
        <v>1</v>
      </c>
      <c r="K11101" s="1">
        <f t="shared" si="948"/>
        <v>22208000</v>
      </c>
      <c r="L11101" s="1">
        <v>1</v>
      </c>
      <c r="M11101" s="1">
        <f t="shared" si="949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950"/>
        <v>12</v>
      </c>
      <c r="S11101">
        <v>0.18</v>
      </c>
      <c r="T11101">
        <v>2.3E-3</v>
      </c>
      <c r="U11101">
        <f t="shared" si="951"/>
        <v>1.3799999999999999E-3</v>
      </c>
    </row>
    <row r="11102" spans="1:21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947"/>
        <v>5930</v>
      </c>
      <c r="I11102" s="1"/>
      <c r="J11102" s="1">
        <v>1</v>
      </c>
      <c r="K11102" s="1">
        <f t="shared" si="948"/>
        <v>22210000</v>
      </c>
      <c r="L11102" s="1">
        <v>1</v>
      </c>
      <c r="M11102" s="1">
        <f t="shared" si="949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950"/>
        <v>12</v>
      </c>
      <c r="S11102">
        <v>0.18</v>
      </c>
      <c r="T11102">
        <v>2.3E-3</v>
      </c>
      <c r="U11102">
        <f t="shared" si="951"/>
        <v>1.3799999999999999E-3</v>
      </c>
    </row>
    <row r="11103" spans="1:21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947"/>
        <v>5940</v>
      </c>
      <c r="J11103" s="2">
        <v>1</v>
      </c>
      <c r="K11103" s="2">
        <f t="shared" si="948"/>
        <v>22212000</v>
      </c>
      <c r="L11103" s="2">
        <v>1</v>
      </c>
      <c r="M11103" s="2">
        <f t="shared" si="949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950"/>
        <v>12</v>
      </c>
      <c r="S11103">
        <v>0.18</v>
      </c>
      <c r="T11103">
        <v>2.3E-3</v>
      </c>
      <c r="U11103">
        <f t="shared" si="951"/>
        <v>1.3799999999999999E-3</v>
      </c>
    </row>
    <row r="11104" spans="1:21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947"/>
        <v>5940</v>
      </c>
      <c r="J11104" s="2">
        <v>1</v>
      </c>
      <c r="K11104" s="2">
        <f t="shared" si="948"/>
        <v>22214000</v>
      </c>
      <c r="L11104" s="2">
        <v>1</v>
      </c>
      <c r="M11104" s="2">
        <f t="shared" si="949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950"/>
        <v>12</v>
      </c>
      <c r="S11104">
        <v>0.18</v>
      </c>
      <c r="T11104">
        <v>2.3E-3</v>
      </c>
      <c r="U11104">
        <f t="shared" si="951"/>
        <v>1.3799999999999999E-3</v>
      </c>
    </row>
    <row r="11105" spans="1:21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947"/>
        <v>5940</v>
      </c>
      <c r="J11105" s="2">
        <v>1</v>
      </c>
      <c r="K11105" s="2">
        <f t="shared" si="948"/>
        <v>22216000</v>
      </c>
      <c r="L11105" s="2">
        <v>1</v>
      </c>
      <c r="M11105" s="2">
        <f t="shared" si="949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950"/>
        <v>12</v>
      </c>
      <c r="S11105">
        <v>0.18</v>
      </c>
      <c r="T11105">
        <v>2.3E-3</v>
      </c>
      <c r="U11105">
        <f t="shared" si="951"/>
        <v>1.3799999999999999E-3</v>
      </c>
    </row>
    <row r="11106" spans="1:21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947"/>
        <v>5940</v>
      </c>
      <c r="J11106" s="2">
        <v>1</v>
      </c>
      <c r="K11106" s="2">
        <f t="shared" si="948"/>
        <v>22218000</v>
      </c>
      <c r="L11106" s="2">
        <v>1</v>
      </c>
      <c r="M11106" s="2">
        <f t="shared" si="949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950"/>
        <v>12</v>
      </c>
      <c r="S11106">
        <v>0.18</v>
      </c>
      <c r="T11106">
        <v>2.3E-3</v>
      </c>
      <c r="U11106">
        <f t="shared" si="951"/>
        <v>1.3799999999999999E-3</v>
      </c>
    </row>
    <row r="11107" spans="1:21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947"/>
        <v>5940</v>
      </c>
      <c r="J11107" s="2">
        <v>1</v>
      </c>
      <c r="K11107" s="2">
        <f t="shared" si="948"/>
        <v>22220000</v>
      </c>
      <c r="L11107" s="2">
        <v>1</v>
      </c>
      <c r="M11107" s="2">
        <f t="shared" si="949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950"/>
        <v>12</v>
      </c>
      <c r="S11107">
        <v>0.18</v>
      </c>
      <c r="T11107">
        <v>2.3E-3</v>
      </c>
      <c r="U11107">
        <f t="shared" si="951"/>
        <v>1.3799999999999999E-3</v>
      </c>
    </row>
    <row r="11108" spans="1:21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947"/>
        <v>5940</v>
      </c>
      <c r="J11108" s="2">
        <v>1</v>
      </c>
      <c r="K11108" s="2">
        <f t="shared" si="948"/>
        <v>22222000</v>
      </c>
      <c r="L11108" s="2">
        <v>1</v>
      </c>
      <c r="M11108" s="2">
        <f t="shared" si="949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950"/>
        <v>12</v>
      </c>
      <c r="S11108">
        <v>0.18</v>
      </c>
      <c r="T11108">
        <v>2.3E-3</v>
      </c>
      <c r="U11108">
        <f t="shared" si="951"/>
        <v>1.3799999999999999E-3</v>
      </c>
    </row>
    <row r="11109" spans="1:21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947"/>
        <v>5940</v>
      </c>
      <c r="J11109" s="2">
        <v>1</v>
      </c>
      <c r="K11109" s="2">
        <f t="shared" si="948"/>
        <v>22224000</v>
      </c>
      <c r="L11109" s="2">
        <v>1</v>
      </c>
      <c r="M11109" s="2">
        <f t="shared" si="949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950"/>
        <v>12</v>
      </c>
      <c r="S11109">
        <v>0.18</v>
      </c>
      <c r="T11109">
        <v>2.3E-3</v>
      </c>
      <c r="U11109">
        <f t="shared" si="951"/>
        <v>1.3799999999999999E-3</v>
      </c>
    </row>
    <row r="11110" spans="1:21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947"/>
        <v>5940</v>
      </c>
      <c r="J11110" s="2">
        <v>1</v>
      </c>
      <c r="K11110" s="2">
        <f t="shared" si="948"/>
        <v>22226000</v>
      </c>
      <c r="L11110" s="2">
        <v>1</v>
      </c>
      <c r="M11110" s="2">
        <f t="shared" si="949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950"/>
        <v>12</v>
      </c>
      <c r="S11110">
        <v>0.18</v>
      </c>
      <c r="T11110">
        <v>2.3E-3</v>
      </c>
      <c r="U11110">
        <f t="shared" si="951"/>
        <v>1.3799999999999999E-3</v>
      </c>
    </row>
    <row r="11111" spans="1:21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947"/>
        <v>5940</v>
      </c>
      <c r="J11111" s="2">
        <v>1</v>
      </c>
      <c r="K11111" s="2">
        <f t="shared" si="948"/>
        <v>22228000</v>
      </c>
      <c r="L11111" s="2">
        <v>1</v>
      </c>
      <c r="M11111" s="2">
        <f t="shared" si="949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950"/>
        <v>12</v>
      </c>
      <c r="S11111">
        <v>0.18</v>
      </c>
      <c r="T11111">
        <v>2.3E-3</v>
      </c>
      <c r="U11111">
        <f t="shared" si="951"/>
        <v>1.3799999999999999E-3</v>
      </c>
    </row>
    <row r="11112" spans="1:21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947"/>
        <v>5940</v>
      </c>
      <c r="J11112" s="2">
        <v>1</v>
      </c>
      <c r="K11112" s="2">
        <f t="shared" si="948"/>
        <v>22230000</v>
      </c>
      <c r="L11112" s="2">
        <v>1</v>
      </c>
      <c r="M11112" s="2">
        <f t="shared" si="949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950"/>
        <v>12</v>
      </c>
      <c r="S11112">
        <v>0.18</v>
      </c>
      <c r="T11112">
        <v>2.3E-3</v>
      </c>
      <c r="U11112">
        <f t="shared" si="951"/>
        <v>1.3799999999999999E-3</v>
      </c>
    </row>
    <row r="11113" spans="1:21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947"/>
        <v>5940</v>
      </c>
      <c r="J11113" s="2">
        <v>1</v>
      </c>
      <c r="K11113" s="2">
        <f t="shared" si="948"/>
        <v>22232000</v>
      </c>
      <c r="L11113" s="2">
        <v>1</v>
      </c>
      <c r="M11113" s="2">
        <f t="shared" si="949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950"/>
        <v>12</v>
      </c>
      <c r="S11113">
        <v>0.18</v>
      </c>
      <c r="T11113">
        <v>2.3E-3</v>
      </c>
      <c r="U11113">
        <f t="shared" si="951"/>
        <v>1.3799999999999999E-3</v>
      </c>
    </row>
    <row r="11114" spans="1:21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947"/>
        <v>5940</v>
      </c>
      <c r="J11114" s="2">
        <v>1</v>
      </c>
      <c r="K11114" s="2">
        <f t="shared" si="948"/>
        <v>22234000</v>
      </c>
      <c r="L11114" s="2">
        <v>1</v>
      </c>
      <c r="M11114" s="2">
        <f t="shared" si="949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950"/>
        <v>12</v>
      </c>
      <c r="S11114">
        <v>0.18</v>
      </c>
      <c r="T11114">
        <v>2.3E-3</v>
      </c>
      <c r="U11114">
        <f t="shared" si="951"/>
        <v>1.3799999999999999E-3</v>
      </c>
    </row>
    <row r="11115" spans="1:21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947"/>
        <v>5940</v>
      </c>
      <c r="J11115" s="2">
        <v>1</v>
      </c>
      <c r="K11115" s="2">
        <f t="shared" si="948"/>
        <v>22236000</v>
      </c>
      <c r="L11115" s="2">
        <v>1</v>
      </c>
      <c r="M11115" s="2">
        <f t="shared" si="949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950"/>
        <v>12</v>
      </c>
      <c r="S11115">
        <v>0.18</v>
      </c>
      <c r="T11115">
        <v>2.3E-3</v>
      </c>
      <c r="U11115">
        <f t="shared" si="951"/>
        <v>1.3799999999999999E-3</v>
      </c>
    </row>
    <row r="11116" spans="1:21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947"/>
        <v>5940</v>
      </c>
      <c r="J11116" s="2">
        <v>1</v>
      </c>
      <c r="K11116" s="2">
        <f t="shared" si="948"/>
        <v>22238000</v>
      </c>
      <c r="L11116" s="2">
        <v>1</v>
      </c>
      <c r="M11116" s="2">
        <f t="shared" si="949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950"/>
        <v>12</v>
      </c>
      <c r="S11116">
        <v>0.18</v>
      </c>
      <c r="T11116">
        <v>2.3E-3</v>
      </c>
      <c r="U11116">
        <f t="shared" si="951"/>
        <v>1.3799999999999999E-3</v>
      </c>
    </row>
    <row r="11117" spans="1:21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947"/>
        <v>5940</v>
      </c>
      <c r="J11117" s="2">
        <v>1</v>
      </c>
      <c r="K11117" s="2">
        <f t="shared" si="948"/>
        <v>22240000</v>
      </c>
      <c r="L11117" s="2">
        <v>1</v>
      </c>
      <c r="M11117" s="2">
        <f t="shared" si="949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950"/>
        <v>12</v>
      </c>
      <c r="S11117">
        <v>0.18</v>
      </c>
      <c r="T11117">
        <v>2.3E-3</v>
      </c>
      <c r="U11117">
        <f t="shared" si="951"/>
        <v>1.3799999999999999E-3</v>
      </c>
    </row>
    <row r="11118" spans="1:21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947"/>
        <v>5940</v>
      </c>
      <c r="J11118" s="2">
        <v>1</v>
      </c>
      <c r="K11118" s="2">
        <f t="shared" si="948"/>
        <v>22242000</v>
      </c>
      <c r="L11118" s="2">
        <v>1</v>
      </c>
      <c r="M11118" s="2">
        <f t="shared" si="949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950"/>
        <v>12</v>
      </c>
      <c r="S11118">
        <v>0.18</v>
      </c>
      <c r="T11118">
        <v>2.3E-3</v>
      </c>
      <c r="U11118">
        <f t="shared" si="951"/>
        <v>1.3799999999999999E-3</v>
      </c>
    </row>
    <row r="11119" spans="1:21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947"/>
        <v>5940</v>
      </c>
      <c r="J11119" s="2">
        <v>1</v>
      </c>
      <c r="K11119" s="2">
        <f t="shared" si="948"/>
        <v>22244000</v>
      </c>
      <c r="L11119" s="2">
        <v>1</v>
      </c>
      <c r="M11119" s="2">
        <f t="shared" si="949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950"/>
        <v>12</v>
      </c>
      <c r="S11119">
        <v>0.18</v>
      </c>
      <c r="T11119">
        <v>2.3E-3</v>
      </c>
      <c r="U11119">
        <f t="shared" si="951"/>
        <v>1.3799999999999999E-3</v>
      </c>
    </row>
    <row r="11120" spans="1:21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947"/>
        <v>5940</v>
      </c>
      <c r="J11120" s="2">
        <v>1</v>
      </c>
      <c r="K11120" s="2">
        <f t="shared" si="948"/>
        <v>22246000</v>
      </c>
      <c r="L11120" s="2">
        <v>1</v>
      </c>
      <c r="M11120" s="2">
        <f t="shared" si="949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950"/>
        <v>12</v>
      </c>
      <c r="S11120">
        <v>0.18</v>
      </c>
      <c r="T11120">
        <v>2.3E-3</v>
      </c>
      <c r="U11120">
        <f t="shared" si="951"/>
        <v>1.3799999999999999E-3</v>
      </c>
    </row>
    <row r="11121" spans="1:21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947"/>
        <v>5940</v>
      </c>
      <c r="J11121" s="2">
        <v>1</v>
      </c>
      <c r="K11121" s="2">
        <f t="shared" si="948"/>
        <v>22248000</v>
      </c>
      <c r="L11121" s="2">
        <v>1</v>
      </c>
      <c r="M11121" s="2">
        <f t="shared" si="949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950"/>
        <v>12</v>
      </c>
      <c r="S11121">
        <v>0.18</v>
      </c>
      <c r="T11121">
        <v>2.3E-3</v>
      </c>
      <c r="U11121">
        <f t="shared" si="951"/>
        <v>1.3799999999999999E-3</v>
      </c>
    </row>
    <row r="11122" spans="1:21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947"/>
        <v>5940</v>
      </c>
      <c r="J11122" s="2">
        <v>1</v>
      </c>
      <c r="K11122" s="2">
        <f t="shared" si="948"/>
        <v>22250000</v>
      </c>
      <c r="L11122" s="2">
        <v>1</v>
      </c>
      <c r="M11122" s="2">
        <f t="shared" si="949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950"/>
        <v>12</v>
      </c>
      <c r="S11122">
        <v>0.18</v>
      </c>
      <c r="T11122">
        <v>2.3E-3</v>
      </c>
      <c r="U11122">
        <f t="shared" si="951"/>
        <v>1.3799999999999999E-3</v>
      </c>
    </row>
    <row r="11123" spans="1:21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947"/>
        <v>5940</v>
      </c>
      <c r="J11123" s="2">
        <v>1</v>
      </c>
      <c r="K11123" s="2">
        <f t="shared" si="948"/>
        <v>22252000</v>
      </c>
      <c r="L11123" s="2">
        <v>1</v>
      </c>
      <c r="M11123" s="2">
        <f t="shared" si="949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950"/>
        <v>12</v>
      </c>
      <c r="S11123">
        <v>0.18</v>
      </c>
      <c r="T11123">
        <v>2.3E-3</v>
      </c>
      <c r="U11123">
        <f t="shared" si="951"/>
        <v>1.3799999999999999E-3</v>
      </c>
    </row>
    <row r="11124" spans="1:21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947"/>
        <v>5940</v>
      </c>
      <c r="J11124" s="2">
        <v>1</v>
      </c>
      <c r="K11124" s="2">
        <f t="shared" si="948"/>
        <v>22254000</v>
      </c>
      <c r="L11124" s="2">
        <v>1</v>
      </c>
      <c r="M11124" s="2">
        <f t="shared" si="949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950"/>
        <v>12</v>
      </c>
      <c r="S11124">
        <v>0.18</v>
      </c>
      <c r="T11124">
        <v>2.3E-3</v>
      </c>
      <c r="U11124">
        <f t="shared" si="951"/>
        <v>1.3799999999999999E-3</v>
      </c>
    </row>
    <row r="11125" spans="1:21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947"/>
        <v>5940</v>
      </c>
      <c r="J11125" s="2">
        <v>1</v>
      </c>
      <c r="K11125" s="2">
        <f t="shared" si="948"/>
        <v>22256000</v>
      </c>
      <c r="L11125" s="2">
        <v>1</v>
      </c>
      <c r="M11125" s="2">
        <f t="shared" si="949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950"/>
        <v>12</v>
      </c>
      <c r="S11125">
        <v>0.18</v>
      </c>
      <c r="T11125">
        <v>2.3E-3</v>
      </c>
      <c r="U11125">
        <f t="shared" si="951"/>
        <v>1.3799999999999999E-3</v>
      </c>
    </row>
    <row r="11126" spans="1:21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947"/>
        <v>5940</v>
      </c>
      <c r="J11126" s="2">
        <v>1</v>
      </c>
      <c r="K11126" s="2">
        <f t="shared" si="948"/>
        <v>22258000</v>
      </c>
      <c r="L11126" s="2">
        <v>1</v>
      </c>
      <c r="M11126" s="2">
        <f t="shared" si="949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950"/>
        <v>12</v>
      </c>
      <c r="S11126">
        <v>0.18</v>
      </c>
      <c r="T11126">
        <v>2.3E-3</v>
      </c>
      <c r="U11126">
        <f t="shared" si="951"/>
        <v>1.3799999999999999E-3</v>
      </c>
    </row>
    <row r="11127" spans="1:21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947"/>
        <v>5940</v>
      </c>
      <c r="J11127" s="2">
        <v>1</v>
      </c>
      <c r="K11127" s="2">
        <f t="shared" si="948"/>
        <v>22260000</v>
      </c>
      <c r="L11127" s="2">
        <v>1</v>
      </c>
      <c r="M11127" s="2">
        <f t="shared" si="949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950"/>
        <v>12</v>
      </c>
      <c r="S11127">
        <v>0.18</v>
      </c>
      <c r="T11127">
        <v>2.3E-3</v>
      </c>
      <c r="U11127">
        <f t="shared" si="951"/>
        <v>1.3799999999999999E-3</v>
      </c>
    </row>
    <row r="11128" spans="1:21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947"/>
        <v>5950</v>
      </c>
      <c r="J11128" s="2">
        <v>1</v>
      </c>
      <c r="K11128" s="2">
        <f t="shared" si="948"/>
        <v>22262000</v>
      </c>
      <c r="L11128" s="2">
        <v>1</v>
      </c>
      <c r="M11128" s="2">
        <f t="shared" si="949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950"/>
        <v>12</v>
      </c>
      <c r="S11128">
        <v>0.18</v>
      </c>
      <c r="T11128">
        <v>2.3E-3</v>
      </c>
      <c r="U11128">
        <f t="shared" si="951"/>
        <v>1.3799999999999999E-3</v>
      </c>
    </row>
    <row r="11129" spans="1:21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947"/>
        <v>5950</v>
      </c>
      <c r="J11129" s="2">
        <v>1</v>
      </c>
      <c r="K11129" s="2">
        <f t="shared" si="948"/>
        <v>22264000</v>
      </c>
      <c r="L11129" s="2">
        <v>1</v>
      </c>
      <c r="M11129" s="2">
        <f t="shared" si="949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950"/>
        <v>12</v>
      </c>
      <c r="S11129">
        <v>0.18</v>
      </c>
      <c r="T11129">
        <v>2.3E-3</v>
      </c>
      <c r="U11129">
        <f t="shared" si="951"/>
        <v>1.3799999999999999E-3</v>
      </c>
    </row>
    <row r="11130" spans="1:21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947"/>
        <v>5950</v>
      </c>
      <c r="J11130" s="2">
        <v>1</v>
      </c>
      <c r="K11130" s="2">
        <f t="shared" si="948"/>
        <v>22266000</v>
      </c>
      <c r="L11130" s="2">
        <v>1</v>
      </c>
      <c r="M11130" s="2">
        <f t="shared" si="949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950"/>
        <v>12</v>
      </c>
      <c r="S11130">
        <v>0.18</v>
      </c>
      <c r="T11130">
        <v>2.3E-3</v>
      </c>
      <c r="U11130">
        <f t="shared" si="951"/>
        <v>1.3799999999999999E-3</v>
      </c>
    </row>
    <row r="11131" spans="1:21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947"/>
        <v>5950</v>
      </c>
      <c r="J11131" s="2">
        <v>1</v>
      </c>
      <c r="K11131" s="2">
        <f t="shared" si="948"/>
        <v>22268000</v>
      </c>
      <c r="L11131" s="2">
        <v>1</v>
      </c>
      <c r="M11131" s="2">
        <f t="shared" si="949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950"/>
        <v>12</v>
      </c>
      <c r="S11131">
        <v>0.18</v>
      </c>
      <c r="T11131">
        <v>2.3E-3</v>
      </c>
      <c r="U11131">
        <f t="shared" si="951"/>
        <v>1.3799999999999999E-3</v>
      </c>
    </row>
    <row r="11132" spans="1:21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952">ROUNDDOWN(A11131/50*20+1500,-1)</f>
        <v>5950</v>
      </c>
      <c r="J11132" s="2">
        <v>1</v>
      </c>
      <c r="K11132" s="2">
        <f t="shared" si="948"/>
        <v>22270000</v>
      </c>
      <c r="L11132" s="2">
        <v>1</v>
      </c>
      <c r="M11132" s="2">
        <f t="shared" si="949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950"/>
        <v>12</v>
      </c>
      <c r="S11132">
        <v>0.18</v>
      </c>
      <c r="T11132">
        <v>2.3E-3</v>
      </c>
      <c r="U11132">
        <f t="shared" si="951"/>
        <v>1.3799999999999999E-3</v>
      </c>
    </row>
    <row r="11133" spans="1:21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952"/>
        <v>5950</v>
      </c>
      <c r="J11133" s="2">
        <v>1</v>
      </c>
      <c r="K11133" s="2">
        <f t="shared" ref="K11133:K11196" si="953">10000+A11133*2000</f>
        <v>22272000</v>
      </c>
      <c r="L11133" s="2">
        <v>1</v>
      </c>
      <c r="M11133" s="2">
        <f t="shared" ref="M11133:M11196" si="954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950"/>
        <v>12</v>
      </c>
      <c r="S11133">
        <v>0.18</v>
      </c>
      <c r="T11133">
        <v>2.3E-3</v>
      </c>
      <c r="U11133">
        <f t="shared" si="951"/>
        <v>1.3799999999999999E-3</v>
      </c>
    </row>
    <row r="11134" spans="1:21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952"/>
        <v>5950</v>
      </c>
      <c r="J11134" s="2">
        <v>1</v>
      </c>
      <c r="K11134" s="2">
        <f t="shared" si="953"/>
        <v>22274000</v>
      </c>
      <c r="L11134" s="2">
        <v>1</v>
      </c>
      <c r="M11134" s="2">
        <f t="shared" si="954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950"/>
        <v>12</v>
      </c>
      <c r="S11134">
        <v>0.18</v>
      </c>
      <c r="T11134">
        <v>2.3E-3</v>
      </c>
      <c r="U11134">
        <f t="shared" si="951"/>
        <v>1.3799999999999999E-3</v>
      </c>
    </row>
    <row r="11135" spans="1:21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952"/>
        <v>5950</v>
      </c>
      <c r="J11135" s="2">
        <v>1</v>
      </c>
      <c r="K11135" s="2">
        <f t="shared" si="953"/>
        <v>22276000</v>
      </c>
      <c r="L11135" s="2">
        <v>1</v>
      </c>
      <c r="M11135" s="2">
        <f t="shared" si="954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950"/>
        <v>12</v>
      </c>
      <c r="S11135">
        <v>0.18</v>
      </c>
      <c r="T11135">
        <v>2.3E-3</v>
      </c>
      <c r="U11135">
        <f t="shared" si="951"/>
        <v>1.3799999999999999E-3</v>
      </c>
    </row>
    <row r="11136" spans="1:21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952"/>
        <v>5950</v>
      </c>
      <c r="J11136" s="2">
        <v>1</v>
      </c>
      <c r="K11136" s="2">
        <f t="shared" si="953"/>
        <v>22278000</v>
      </c>
      <c r="L11136" s="2">
        <v>1</v>
      </c>
      <c r="M11136" s="2">
        <f t="shared" si="954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950"/>
        <v>12</v>
      </c>
      <c r="S11136">
        <v>0.18</v>
      </c>
      <c r="T11136">
        <v>2.3E-3</v>
      </c>
      <c r="U11136">
        <f t="shared" si="951"/>
        <v>1.3799999999999999E-3</v>
      </c>
    </row>
    <row r="11137" spans="1:21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952"/>
        <v>5950</v>
      </c>
      <c r="J11137" s="2">
        <v>1</v>
      </c>
      <c r="K11137" s="2">
        <f t="shared" si="953"/>
        <v>22280000</v>
      </c>
      <c r="L11137" s="2">
        <v>1</v>
      </c>
      <c r="M11137" s="2">
        <f t="shared" si="954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950"/>
        <v>12</v>
      </c>
      <c r="S11137">
        <v>0.18</v>
      </c>
      <c r="T11137">
        <v>2.3E-3</v>
      </c>
      <c r="U11137">
        <f t="shared" si="951"/>
        <v>1.3799999999999999E-3</v>
      </c>
    </row>
    <row r="11138" spans="1:21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952"/>
        <v>5950</v>
      </c>
      <c r="J11138" s="2">
        <v>1</v>
      </c>
      <c r="K11138" s="2">
        <f t="shared" si="953"/>
        <v>22282000</v>
      </c>
      <c r="L11138" s="2">
        <v>1</v>
      </c>
      <c r="M11138" s="2">
        <f t="shared" si="954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950"/>
        <v>12</v>
      </c>
      <c r="S11138">
        <v>0.18</v>
      </c>
      <c r="T11138">
        <v>2.3E-3</v>
      </c>
      <c r="U11138">
        <f t="shared" si="951"/>
        <v>1.3799999999999999E-3</v>
      </c>
    </row>
    <row r="11139" spans="1:21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952"/>
        <v>5950</v>
      </c>
      <c r="J11139" s="2">
        <v>1</v>
      </c>
      <c r="K11139" s="2">
        <f t="shared" si="953"/>
        <v>22284000</v>
      </c>
      <c r="L11139" s="2">
        <v>1</v>
      </c>
      <c r="M11139" s="2">
        <f t="shared" si="954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955">QUOTIENT(A11139,1000)+1</f>
        <v>12</v>
      </c>
      <c r="S11139">
        <v>0.18</v>
      </c>
      <c r="T11139">
        <v>2.3E-3</v>
      </c>
      <c r="U11139">
        <f t="shared" si="951"/>
        <v>1.3799999999999999E-3</v>
      </c>
    </row>
    <row r="11140" spans="1:21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952"/>
        <v>5950</v>
      </c>
      <c r="J11140" s="2">
        <v>1</v>
      </c>
      <c r="K11140" s="2">
        <f t="shared" si="953"/>
        <v>22286000</v>
      </c>
      <c r="L11140" s="2">
        <v>1</v>
      </c>
      <c r="M11140" s="2">
        <f t="shared" si="954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955"/>
        <v>12</v>
      </c>
      <c r="S11140">
        <v>0.18</v>
      </c>
      <c r="T11140">
        <v>2.3E-3</v>
      </c>
      <c r="U11140">
        <f t="shared" ref="U11140:U11203" si="956">T11140*0.6</f>
        <v>1.3799999999999999E-3</v>
      </c>
    </row>
    <row r="11141" spans="1:21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952"/>
        <v>5950</v>
      </c>
      <c r="J11141" s="2">
        <v>1</v>
      </c>
      <c r="K11141" s="2">
        <f t="shared" si="953"/>
        <v>22288000</v>
      </c>
      <c r="L11141" s="2">
        <v>1</v>
      </c>
      <c r="M11141" s="2">
        <f t="shared" si="954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955"/>
        <v>12</v>
      </c>
      <c r="S11141">
        <v>0.18</v>
      </c>
      <c r="T11141">
        <v>2.3E-3</v>
      </c>
      <c r="U11141">
        <f t="shared" si="956"/>
        <v>1.3799999999999999E-3</v>
      </c>
    </row>
    <row r="11142" spans="1:21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952"/>
        <v>5950</v>
      </c>
      <c r="J11142" s="2">
        <v>1</v>
      </c>
      <c r="K11142" s="2">
        <f t="shared" si="953"/>
        <v>22290000</v>
      </c>
      <c r="L11142" s="2">
        <v>1</v>
      </c>
      <c r="M11142" s="2">
        <f t="shared" si="954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955"/>
        <v>12</v>
      </c>
      <c r="S11142">
        <v>0.18</v>
      </c>
      <c r="T11142">
        <v>2.3E-3</v>
      </c>
      <c r="U11142">
        <f t="shared" si="956"/>
        <v>1.3799999999999999E-3</v>
      </c>
    </row>
    <row r="11143" spans="1:21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952"/>
        <v>5950</v>
      </c>
      <c r="J11143" s="2">
        <v>1</v>
      </c>
      <c r="K11143" s="2">
        <f t="shared" si="953"/>
        <v>22292000</v>
      </c>
      <c r="L11143" s="2">
        <v>1</v>
      </c>
      <c r="M11143" s="2">
        <f t="shared" si="954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955"/>
        <v>12</v>
      </c>
      <c r="S11143">
        <v>0.18</v>
      </c>
      <c r="T11143">
        <v>2.3E-3</v>
      </c>
      <c r="U11143">
        <f t="shared" si="956"/>
        <v>1.3799999999999999E-3</v>
      </c>
    </row>
    <row r="11144" spans="1:21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952"/>
        <v>5950</v>
      </c>
      <c r="J11144" s="2">
        <v>1</v>
      </c>
      <c r="K11144" s="2">
        <f t="shared" si="953"/>
        <v>22294000</v>
      </c>
      <c r="L11144" s="2">
        <v>1</v>
      </c>
      <c r="M11144" s="2">
        <f t="shared" si="954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955"/>
        <v>12</v>
      </c>
      <c r="S11144">
        <v>0.18</v>
      </c>
      <c r="T11144">
        <v>2.3E-3</v>
      </c>
      <c r="U11144">
        <f t="shared" si="956"/>
        <v>1.3799999999999999E-3</v>
      </c>
    </row>
    <row r="11145" spans="1:21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952"/>
        <v>5950</v>
      </c>
      <c r="J11145" s="2">
        <v>1</v>
      </c>
      <c r="K11145" s="2">
        <f t="shared" si="953"/>
        <v>22296000</v>
      </c>
      <c r="L11145" s="2">
        <v>1</v>
      </c>
      <c r="M11145" s="2">
        <f t="shared" si="954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955"/>
        <v>12</v>
      </c>
      <c r="S11145">
        <v>0.18</v>
      </c>
      <c r="T11145">
        <v>2.3E-3</v>
      </c>
      <c r="U11145">
        <f t="shared" si="956"/>
        <v>1.3799999999999999E-3</v>
      </c>
    </row>
    <row r="11146" spans="1:21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952"/>
        <v>5950</v>
      </c>
      <c r="J11146" s="2">
        <v>1</v>
      </c>
      <c r="K11146" s="2">
        <f t="shared" si="953"/>
        <v>22298000</v>
      </c>
      <c r="L11146" s="2">
        <v>1</v>
      </c>
      <c r="M11146" s="2">
        <f t="shared" si="954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955"/>
        <v>12</v>
      </c>
      <c r="S11146">
        <v>0.18</v>
      </c>
      <c r="T11146">
        <v>2.3E-3</v>
      </c>
      <c r="U11146">
        <f t="shared" si="956"/>
        <v>1.3799999999999999E-3</v>
      </c>
    </row>
    <row r="11147" spans="1:21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952"/>
        <v>5950</v>
      </c>
      <c r="J11147" s="2">
        <v>1</v>
      </c>
      <c r="K11147" s="2">
        <f t="shared" si="953"/>
        <v>22300000</v>
      </c>
      <c r="L11147" s="2">
        <v>1</v>
      </c>
      <c r="M11147" s="2">
        <f t="shared" si="954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955"/>
        <v>12</v>
      </c>
      <c r="S11147">
        <v>0.18</v>
      </c>
      <c r="T11147">
        <v>2.3E-3</v>
      </c>
      <c r="U11147">
        <f t="shared" si="956"/>
        <v>1.3799999999999999E-3</v>
      </c>
    </row>
    <row r="11148" spans="1:21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952"/>
        <v>5950</v>
      </c>
      <c r="J11148" s="2">
        <v>1</v>
      </c>
      <c r="K11148" s="2">
        <f t="shared" si="953"/>
        <v>22302000</v>
      </c>
      <c r="L11148" s="2">
        <v>1</v>
      </c>
      <c r="M11148" s="2">
        <f t="shared" si="954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955"/>
        <v>12</v>
      </c>
      <c r="S11148">
        <v>0.18</v>
      </c>
      <c r="T11148">
        <v>2.3E-3</v>
      </c>
      <c r="U11148">
        <f t="shared" si="956"/>
        <v>1.3799999999999999E-3</v>
      </c>
    </row>
    <row r="11149" spans="1:21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952"/>
        <v>5950</v>
      </c>
      <c r="J11149" s="2">
        <v>1</v>
      </c>
      <c r="K11149" s="2">
        <f t="shared" si="953"/>
        <v>22304000</v>
      </c>
      <c r="L11149" s="2">
        <v>1</v>
      </c>
      <c r="M11149" s="2">
        <f t="shared" si="954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955"/>
        <v>12</v>
      </c>
      <c r="S11149">
        <v>0.18</v>
      </c>
      <c r="T11149">
        <v>2.3E-3</v>
      </c>
      <c r="U11149">
        <f t="shared" si="956"/>
        <v>1.3799999999999999E-3</v>
      </c>
    </row>
    <row r="11150" spans="1:21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952"/>
        <v>5950</v>
      </c>
      <c r="J11150" s="2">
        <v>1</v>
      </c>
      <c r="K11150" s="2">
        <f t="shared" si="953"/>
        <v>22306000</v>
      </c>
      <c r="L11150" s="2">
        <v>1</v>
      </c>
      <c r="M11150" s="2">
        <f t="shared" si="954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955"/>
        <v>12</v>
      </c>
      <c r="S11150">
        <v>0.18</v>
      </c>
      <c r="T11150">
        <v>2.3E-3</v>
      </c>
      <c r="U11150">
        <f t="shared" si="956"/>
        <v>1.3799999999999999E-3</v>
      </c>
    </row>
    <row r="11151" spans="1:21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952"/>
        <v>5950</v>
      </c>
      <c r="J11151" s="2">
        <v>1</v>
      </c>
      <c r="K11151" s="2">
        <f t="shared" si="953"/>
        <v>22308000</v>
      </c>
      <c r="L11151" s="2">
        <v>1</v>
      </c>
      <c r="M11151" s="2">
        <f t="shared" si="954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955"/>
        <v>12</v>
      </c>
      <c r="S11151">
        <v>0.18</v>
      </c>
      <c r="T11151">
        <v>2.3E-3</v>
      </c>
      <c r="U11151">
        <f t="shared" si="956"/>
        <v>1.3799999999999999E-3</v>
      </c>
    </row>
    <row r="11152" spans="1:21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952"/>
        <v>5950</v>
      </c>
      <c r="J11152" s="2">
        <v>1</v>
      </c>
      <c r="K11152" s="2">
        <f t="shared" si="953"/>
        <v>22310000</v>
      </c>
      <c r="L11152" s="2">
        <v>1</v>
      </c>
      <c r="M11152" s="2">
        <f t="shared" si="954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955"/>
        <v>12</v>
      </c>
      <c r="S11152">
        <v>0.18</v>
      </c>
      <c r="T11152">
        <v>2.3E-3</v>
      </c>
      <c r="U11152">
        <f t="shared" si="956"/>
        <v>1.3799999999999999E-3</v>
      </c>
    </row>
    <row r="11153" spans="1:21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952"/>
        <v>5960</v>
      </c>
      <c r="I11153" s="1"/>
      <c r="J11153" s="1">
        <v>1</v>
      </c>
      <c r="K11153" s="1">
        <f t="shared" si="953"/>
        <v>22312000</v>
      </c>
      <c r="L11153" s="1">
        <v>1</v>
      </c>
      <c r="M11153" s="1">
        <f t="shared" si="954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955"/>
        <v>12</v>
      </c>
      <c r="S11153">
        <v>0.18</v>
      </c>
      <c r="T11153">
        <v>2.3E-3</v>
      </c>
      <c r="U11153">
        <f t="shared" si="956"/>
        <v>1.3799999999999999E-3</v>
      </c>
    </row>
    <row r="11154" spans="1:21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952"/>
        <v>5960</v>
      </c>
      <c r="I11154" s="1"/>
      <c r="J11154" s="1">
        <v>1</v>
      </c>
      <c r="K11154" s="1">
        <f t="shared" si="953"/>
        <v>22314000</v>
      </c>
      <c r="L11154" s="1">
        <v>1</v>
      </c>
      <c r="M11154" s="1">
        <f t="shared" si="954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955"/>
        <v>12</v>
      </c>
      <c r="S11154">
        <v>0.18</v>
      </c>
      <c r="T11154">
        <v>2.3E-3</v>
      </c>
      <c r="U11154">
        <f t="shared" si="956"/>
        <v>1.3799999999999999E-3</v>
      </c>
    </row>
    <row r="11155" spans="1:21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952"/>
        <v>5960</v>
      </c>
      <c r="I11155" s="1"/>
      <c r="J11155" s="1">
        <v>1</v>
      </c>
      <c r="K11155" s="1">
        <f t="shared" si="953"/>
        <v>22316000</v>
      </c>
      <c r="L11155" s="1">
        <v>1</v>
      </c>
      <c r="M11155" s="1">
        <f t="shared" si="954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955"/>
        <v>12</v>
      </c>
      <c r="S11155">
        <v>0.18</v>
      </c>
      <c r="T11155">
        <v>2.3E-3</v>
      </c>
      <c r="U11155">
        <f t="shared" si="956"/>
        <v>1.3799999999999999E-3</v>
      </c>
    </row>
    <row r="11156" spans="1:21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952"/>
        <v>5960</v>
      </c>
      <c r="I11156" s="1"/>
      <c r="J11156" s="1">
        <v>1</v>
      </c>
      <c r="K11156" s="1">
        <f t="shared" si="953"/>
        <v>22318000</v>
      </c>
      <c r="L11156" s="1">
        <v>1</v>
      </c>
      <c r="M11156" s="1">
        <f t="shared" si="954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955"/>
        <v>12</v>
      </c>
      <c r="S11156">
        <v>0.18</v>
      </c>
      <c r="T11156">
        <v>2.3E-3</v>
      </c>
      <c r="U11156">
        <f t="shared" si="956"/>
        <v>1.3799999999999999E-3</v>
      </c>
    </row>
    <row r="11157" spans="1:21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952"/>
        <v>5960</v>
      </c>
      <c r="I11157" s="1"/>
      <c r="J11157" s="1">
        <v>1</v>
      </c>
      <c r="K11157" s="1">
        <f t="shared" si="953"/>
        <v>22320000</v>
      </c>
      <c r="L11157" s="1">
        <v>1</v>
      </c>
      <c r="M11157" s="1">
        <f t="shared" si="954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955"/>
        <v>12</v>
      </c>
      <c r="S11157">
        <v>0.18</v>
      </c>
      <c r="T11157">
        <v>2.3E-3</v>
      </c>
      <c r="U11157">
        <f t="shared" si="956"/>
        <v>1.3799999999999999E-3</v>
      </c>
    </row>
    <row r="11158" spans="1:21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952"/>
        <v>5960</v>
      </c>
      <c r="I11158" s="1"/>
      <c r="J11158" s="1">
        <v>1</v>
      </c>
      <c r="K11158" s="1">
        <f t="shared" si="953"/>
        <v>22322000</v>
      </c>
      <c r="L11158" s="1">
        <v>1</v>
      </c>
      <c r="M11158" s="1">
        <f t="shared" si="954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955"/>
        <v>12</v>
      </c>
      <c r="S11158">
        <v>0.18</v>
      </c>
      <c r="T11158">
        <v>2.3E-3</v>
      </c>
      <c r="U11158">
        <f t="shared" si="956"/>
        <v>1.3799999999999999E-3</v>
      </c>
    </row>
    <row r="11159" spans="1:21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952"/>
        <v>5960</v>
      </c>
      <c r="I11159" s="1"/>
      <c r="J11159" s="1">
        <v>1</v>
      </c>
      <c r="K11159" s="1">
        <f t="shared" si="953"/>
        <v>22324000</v>
      </c>
      <c r="L11159" s="1">
        <v>1</v>
      </c>
      <c r="M11159" s="1">
        <f t="shared" si="954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955"/>
        <v>12</v>
      </c>
      <c r="S11159">
        <v>0.18</v>
      </c>
      <c r="T11159">
        <v>2.3E-3</v>
      </c>
      <c r="U11159">
        <f t="shared" si="956"/>
        <v>1.3799999999999999E-3</v>
      </c>
    </row>
    <row r="11160" spans="1:21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952"/>
        <v>5960</v>
      </c>
      <c r="I11160" s="1"/>
      <c r="J11160" s="1">
        <v>1</v>
      </c>
      <c r="K11160" s="1">
        <f t="shared" si="953"/>
        <v>22326000</v>
      </c>
      <c r="L11160" s="1">
        <v>1</v>
      </c>
      <c r="M11160" s="1">
        <f t="shared" si="954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955"/>
        <v>12</v>
      </c>
      <c r="S11160">
        <v>0.18</v>
      </c>
      <c r="T11160">
        <v>2.3E-3</v>
      </c>
      <c r="U11160">
        <f t="shared" si="956"/>
        <v>1.3799999999999999E-3</v>
      </c>
    </row>
    <row r="11161" spans="1:21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952"/>
        <v>5960</v>
      </c>
      <c r="I11161" s="1"/>
      <c r="J11161" s="1">
        <v>1</v>
      </c>
      <c r="K11161" s="1">
        <f t="shared" si="953"/>
        <v>22328000</v>
      </c>
      <c r="L11161" s="1">
        <v>1</v>
      </c>
      <c r="M11161" s="1">
        <f t="shared" si="954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955"/>
        <v>12</v>
      </c>
      <c r="S11161">
        <v>0.18</v>
      </c>
      <c r="T11161">
        <v>2.3E-3</v>
      </c>
      <c r="U11161">
        <f t="shared" si="956"/>
        <v>1.3799999999999999E-3</v>
      </c>
    </row>
    <row r="11162" spans="1:21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952"/>
        <v>5960</v>
      </c>
      <c r="I11162" s="1"/>
      <c r="J11162" s="1">
        <v>1</v>
      </c>
      <c r="K11162" s="1">
        <f t="shared" si="953"/>
        <v>22330000</v>
      </c>
      <c r="L11162" s="1">
        <v>1</v>
      </c>
      <c r="M11162" s="1">
        <f t="shared" si="954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955"/>
        <v>12</v>
      </c>
      <c r="S11162">
        <v>0.18</v>
      </c>
      <c r="T11162">
        <v>2.3E-3</v>
      </c>
      <c r="U11162">
        <f t="shared" si="956"/>
        <v>1.3799999999999999E-3</v>
      </c>
    </row>
    <row r="11163" spans="1:21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952"/>
        <v>5960</v>
      </c>
      <c r="I11163" s="1"/>
      <c r="J11163" s="1">
        <v>1</v>
      </c>
      <c r="K11163" s="1">
        <f t="shared" si="953"/>
        <v>22332000</v>
      </c>
      <c r="L11163" s="1">
        <v>1</v>
      </c>
      <c r="M11163" s="1">
        <f t="shared" si="954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955"/>
        <v>12</v>
      </c>
      <c r="S11163">
        <v>0.18</v>
      </c>
      <c r="T11163">
        <v>2.3E-3</v>
      </c>
      <c r="U11163">
        <f t="shared" si="956"/>
        <v>1.3799999999999999E-3</v>
      </c>
    </row>
    <row r="11164" spans="1:21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952"/>
        <v>5960</v>
      </c>
      <c r="I11164" s="1"/>
      <c r="J11164" s="1">
        <v>1</v>
      </c>
      <c r="K11164" s="1">
        <f t="shared" si="953"/>
        <v>22334000</v>
      </c>
      <c r="L11164" s="1">
        <v>1</v>
      </c>
      <c r="M11164" s="1">
        <f t="shared" si="954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955"/>
        <v>12</v>
      </c>
      <c r="S11164">
        <v>0.18</v>
      </c>
      <c r="T11164">
        <v>2.3E-3</v>
      </c>
      <c r="U11164">
        <f t="shared" si="956"/>
        <v>1.3799999999999999E-3</v>
      </c>
    </row>
    <row r="11165" spans="1:21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952"/>
        <v>5960</v>
      </c>
      <c r="I11165" s="1"/>
      <c r="J11165" s="1">
        <v>1</v>
      </c>
      <c r="K11165" s="1">
        <f t="shared" si="953"/>
        <v>22336000</v>
      </c>
      <c r="L11165" s="1">
        <v>1</v>
      </c>
      <c r="M11165" s="1">
        <f t="shared" si="954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955"/>
        <v>12</v>
      </c>
      <c r="S11165">
        <v>0.18</v>
      </c>
      <c r="T11165">
        <v>2.3E-3</v>
      </c>
      <c r="U11165">
        <f t="shared" si="956"/>
        <v>1.3799999999999999E-3</v>
      </c>
    </row>
    <row r="11166" spans="1:21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952"/>
        <v>5960</v>
      </c>
      <c r="I11166" s="1"/>
      <c r="J11166" s="1">
        <v>1</v>
      </c>
      <c r="K11166" s="1">
        <f t="shared" si="953"/>
        <v>22338000</v>
      </c>
      <c r="L11166" s="1">
        <v>1</v>
      </c>
      <c r="M11166" s="1">
        <f t="shared" si="954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955"/>
        <v>12</v>
      </c>
      <c r="S11166">
        <v>0.18</v>
      </c>
      <c r="T11166">
        <v>2.3E-3</v>
      </c>
      <c r="U11166">
        <f t="shared" si="956"/>
        <v>1.3799999999999999E-3</v>
      </c>
    </row>
    <row r="11167" spans="1:21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952"/>
        <v>5960</v>
      </c>
      <c r="I11167" s="1"/>
      <c r="J11167" s="1">
        <v>1</v>
      </c>
      <c r="K11167" s="1">
        <f t="shared" si="953"/>
        <v>22340000</v>
      </c>
      <c r="L11167" s="1">
        <v>1</v>
      </c>
      <c r="M11167" s="1">
        <f t="shared" si="954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955"/>
        <v>12</v>
      </c>
      <c r="S11167">
        <v>0.18</v>
      </c>
      <c r="T11167">
        <v>2.3E-3</v>
      </c>
      <c r="U11167">
        <f t="shared" si="956"/>
        <v>1.3799999999999999E-3</v>
      </c>
    </row>
    <row r="11168" spans="1:21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952"/>
        <v>5960</v>
      </c>
      <c r="I11168" s="1"/>
      <c r="J11168" s="1">
        <v>1</v>
      </c>
      <c r="K11168" s="1">
        <f t="shared" si="953"/>
        <v>22342000</v>
      </c>
      <c r="L11168" s="1">
        <v>1</v>
      </c>
      <c r="M11168" s="1">
        <f t="shared" si="954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955"/>
        <v>12</v>
      </c>
      <c r="S11168">
        <v>0.18</v>
      </c>
      <c r="T11168">
        <v>2.3E-3</v>
      </c>
      <c r="U11168">
        <f t="shared" si="956"/>
        <v>1.3799999999999999E-3</v>
      </c>
    </row>
    <row r="11169" spans="1:21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952"/>
        <v>5960</v>
      </c>
      <c r="I11169" s="1"/>
      <c r="J11169" s="1">
        <v>1</v>
      </c>
      <c r="K11169" s="1">
        <f t="shared" si="953"/>
        <v>22344000</v>
      </c>
      <c r="L11169" s="1">
        <v>1</v>
      </c>
      <c r="M11169" s="1">
        <f t="shared" si="954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955"/>
        <v>12</v>
      </c>
      <c r="S11169">
        <v>0.18</v>
      </c>
      <c r="T11169">
        <v>2.3E-3</v>
      </c>
      <c r="U11169">
        <f t="shared" si="956"/>
        <v>1.3799999999999999E-3</v>
      </c>
    </row>
    <row r="11170" spans="1:21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952"/>
        <v>5960</v>
      </c>
      <c r="I11170" s="1"/>
      <c r="J11170" s="1">
        <v>1</v>
      </c>
      <c r="K11170" s="1">
        <f t="shared" si="953"/>
        <v>22346000</v>
      </c>
      <c r="L11170" s="1">
        <v>1</v>
      </c>
      <c r="M11170" s="1">
        <f t="shared" si="954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955"/>
        <v>12</v>
      </c>
      <c r="S11170">
        <v>0.18</v>
      </c>
      <c r="T11170">
        <v>2.3E-3</v>
      </c>
      <c r="U11170">
        <f t="shared" si="956"/>
        <v>1.3799999999999999E-3</v>
      </c>
    </row>
    <row r="11171" spans="1:21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952"/>
        <v>5960</v>
      </c>
      <c r="I11171" s="1"/>
      <c r="J11171" s="1">
        <v>1</v>
      </c>
      <c r="K11171" s="1">
        <f t="shared" si="953"/>
        <v>22348000</v>
      </c>
      <c r="L11171" s="1">
        <v>1</v>
      </c>
      <c r="M11171" s="1">
        <f t="shared" si="954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955"/>
        <v>12</v>
      </c>
      <c r="S11171">
        <v>0.18</v>
      </c>
      <c r="T11171">
        <v>2.3E-3</v>
      </c>
      <c r="U11171">
        <f t="shared" si="956"/>
        <v>1.3799999999999999E-3</v>
      </c>
    </row>
    <row r="11172" spans="1:21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952"/>
        <v>5960</v>
      </c>
      <c r="I11172" s="1"/>
      <c r="J11172" s="1">
        <v>1</v>
      </c>
      <c r="K11172" s="1">
        <f t="shared" si="953"/>
        <v>22350000</v>
      </c>
      <c r="L11172" s="1">
        <v>1</v>
      </c>
      <c r="M11172" s="1">
        <f t="shared" si="954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955"/>
        <v>12</v>
      </c>
      <c r="S11172">
        <v>0.18</v>
      </c>
      <c r="T11172">
        <v>2.3E-3</v>
      </c>
      <c r="U11172">
        <f t="shared" si="956"/>
        <v>1.3799999999999999E-3</v>
      </c>
    </row>
    <row r="11173" spans="1:21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952"/>
        <v>5960</v>
      </c>
      <c r="I11173" s="1"/>
      <c r="J11173" s="1">
        <v>1</v>
      </c>
      <c r="K11173" s="1">
        <f t="shared" si="953"/>
        <v>22352000</v>
      </c>
      <c r="L11173" s="1">
        <v>1</v>
      </c>
      <c r="M11173" s="1">
        <f t="shared" si="954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955"/>
        <v>12</v>
      </c>
      <c r="S11173">
        <v>0.18</v>
      </c>
      <c r="T11173">
        <v>2.3E-3</v>
      </c>
      <c r="U11173">
        <f t="shared" si="956"/>
        <v>1.3799999999999999E-3</v>
      </c>
    </row>
    <row r="11174" spans="1:21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952"/>
        <v>5960</v>
      </c>
      <c r="I11174" s="1"/>
      <c r="J11174" s="1">
        <v>1</v>
      </c>
      <c r="K11174" s="1">
        <f t="shared" si="953"/>
        <v>22354000</v>
      </c>
      <c r="L11174" s="1">
        <v>1</v>
      </c>
      <c r="M11174" s="1">
        <f t="shared" si="954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955"/>
        <v>12</v>
      </c>
      <c r="S11174">
        <v>0.18</v>
      </c>
      <c r="T11174">
        <v>2.3E-3</v>
      </c>
      <c r="U11174">
        <f t="shared" si="956"/>
        <v>1.3799999999999999E-3</v>
      </c>
    </row>
    <row r="11175" spans="1:21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952"/>
        <v>5960</v>
      </c>
      <c r="I11175" s="1"/>
      <c r="J11175" s="1">
        <v>1</v>
      </c>
      <c r="K11175" s="1">
        <f t="shared" si="953"/>
        <v>22356000</v>
      </c>
      <c r="L11175" s="1">
        <v>1</v>
      </c>
      <c r="M11175" s="1">
        <f t="shared" si="954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955"/>
        <v>12</v>
      </c>
      <c r="S11175">
        <v>0.18</v>
      </c>
      <c r="T11175">
        <v>2.3E-3</v>
      </c>
      <c r="U11175">
        <f t="shared" si="956"/>
        <v>1.3799999999999999E-3</v>
      </c>
    </row>
    <row r="11176" spans="1:21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952"/>
        <v>5960</v>
      </c>
      <c r="I11176" s="1"/>
      <c r="J11176" s="1">
        <v>1</v>
      </c>
      <c r="K11176" s="1">
        <f t="shared" si="953"/>
        <v>22358000</v>
      </c>
      <c r="L11176" s="1">
        <v>1</v>
      </c>
      <c r="M11176" s="1">
        <f t="shared" si="954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955"/>
        <v>12</v>
      </c>
      <c r="S11176">
        <v>0.18</v>
      </c>
      <c r="T11176">
        <v>2.3E-3</v>
      </c>
      <c r="U11176">
        <f t="shared" si="956"/>
        <v>1.3799999999999999E-3</v>
      </c>
    </row>
    <row r="11177" spans="1:21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952"/>
        <v>5960</v>
      </c>
      <c r="I11177" s="1"/>
      <c r="J11177" s="1">
        <v>1</v>
      </c>
      <c r="K11177" s="1">
        <f t="shared" si="953"/>
        <v>22360000</v>
      </c>
      <c r="L11177" s="1">
        <v>1</v>
      </c>
      <c r="M11177" s="1">
        <f t="shared" si="954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955"/>
        <v>12</v>
      </c>
      <c r="S11177">
        <v>0.18</v>
      </c>
      <c r="T11177">
        <v>2.3E-3</v>
      </c>
      <c r="U11177">
        <f t="shared" si="956"/>
        <v>1.3799999999999999E-3</v>
      </c>
    </row>
    <row r="11178" spans="1:21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952"/>
        <v>5970</v>
      </c>
      <c r="I11178" s="1"/>
      <c r="J11178" s="1">
        <v>1</v>
      </c>
      <c r="K11178" s="1">
        <f t="shared" si="953"/>
        <v>22362000</v>
      </c>
      <c r="L11178" s="1">
        <v>1</v>
      </c>
      <c r="M11178" s="1">
        <f t="shared" si="954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955"/>
        <v>12</v>
      </c>
      <c r="S11178">
        <v>0.18</v>
      </c>
      <c r="T11178">
        <v>2.3E-3</v>
      </c>
      <c r="U11178">
        <f t="shared" si="956"/>
        <v>1.3799999999999999E-3</v>
      </c>
    </row>
    <row r="11179" spans="1:21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952"/>
        <v>5970</v>
      </c>
      <c r="I11179" s="1"/>
      <c r="J11179" s="1">
        <v>1</v>
      </c>
      <c r="K11179" s="1">
        <f t="shared" si="953"/>
        <v>22364000</v>
      </c>
      <c r="L11179" s="1">
        <v>1</v>
      </c>
      <c r="M11179" s="1">
        <f t="shared" si="954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955"/>
        <v>12</v>
      </c>
      <c r="S11179">
        <v>0.18</v>
      </c>
      <c r="T11179">
        <v>2.3E-3</v>
      </c>
      <c r="U11179">
        <f t="shared" si="956"/>
        <v>1.3799999999999999E-3</v>
      </c>
    </row>
    <row r="11180" spans="1:21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952"/>
        <v>5970</v>
      </c>
      <c r="I11180" s="1"/>
      <c r="J11180" s="1">
        <v>1</v>
      </c>
      <c r="K11180" s="1">
        <f t="shared" si="953"/>
        <v>22366000</v>
      </c>
      <c r="L11180" s="1">
        <v>1</v>
      </c>
      <c r="M11180" s="1">
        <f t="shared" si="954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955"/>
        <v>12</v>
      </c>
      <c r="S11180">
        <v>0.18</v>
      </c>
      <c r="T11180">
        <v>2.3E-3</v>
      </c>
      <c r="U11180">
        <f t="shared" si="956"/>
        <v>1.3799999999999999E-3</v>
      </c>
    </row>
    <row r="11181" spans="1:21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952"/>
        <v>5970</v>
      </c>
      <c r="I11181" s="1"/>
      <c r="J11181" s="1">
        <v>1</v>
      </c>
      <c r="K11181" s="1">
        <f t="shared" si="953"/>
        <v>22368000</v>
      </c>
      <c r="L11181" s="1">
        <v>1</v>
      </c>
      <c r="M11181" s="1">
        <f t="shared" si="954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955"/>
        <v>12</v>
      </c>
      <c r="S11181">
        <v>0.18</v>
      </c>
      <c r="T11181">
        <v>2.3E-3</v>
      </c>
      <c r="U11181">
        <f t="shared" si="956"/>
        <v>1.3799999999999999E-3</v>
      </c>
    </row>
    <row r="11182" spans="1:21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952"/>
        <v>5970</v>
      </c>
      <c r="I11182" s="1"/>
      <c r="J11182" s="1">
        <v>1</v>
      </c>
      <c r="K11182" s="1">
        <f t="shared" si="953"/>
        <v>22370000</v>
      </c>
      <c r="L11182" s="1">
        <v>1</v>
      </c>
      <c r="M11182" s="1">
        <f t="shared" si="954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955"/>
        <v>12</v>
      </c>
      <c r="S11182">
        <v>0.18</v>
      </c>
      <c r="T11182">
        <v>2.3E-3</v>
      </c>
      <c r="U11182">
        <f t="shared" si="956"/>
        <v>1.3799999999999999E-3</v>
      </c>
    </row>
    <row r="11183" spans="1:21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952"/>
        <v>5970</v>
      </c>
      <c r="I11183" s="1"/>
      <c r="J11183" s="1">
        <v>1</v>
      </c>
      <c r="K11183" s="1">
        <f t="shared" si="953"/>
        <v>22372000</v>
      </c>
      <c r="L11183" s="1">
        <v>1</v>
      </c>
      <c r="M11183" s="1">
        <f t="shared" si="954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955"/>
        <v>12</v>
      </c>
      <c r="S11183">
        <v>0.18</v>
      </c>
      <c r="T11183">
        <v>2.3E-3</v>
      </c>
      <c r="U11183">
        <f t="shared" si="956"/>
        <v>1.3799999999999999E-3</v>
      </c>
    </row>
    <row r="11184" spans="1:21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952"/>
        <v>5970</v>
      </c>
      <c r="I11184" s="1"/>
      <c r="J11184" s="1">
        <v>1</v>
      </c>
      <c r="K11184" s="1">
        <f t="shared" si="953"/>
        <v>22374000</v>
      </c>
      <c r="L11184" s="1">
        <v>1</v>
      </c>
      <c r="M11184" s="1">
        <f t="shared" si="954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955"/>
        <v>12</v>
      </c>
      <c r="S11184">
        <v>0.18</v>
      </c>
      <c r="T11184">
        <v>2.3E-3</v>
      </c>
      <c r="U11184">
        <f t="shared" si="956"/>
        <v>1.3799999999999999E-3</v>
      </c>
    </row>
    <row r="11185" spans="1:21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952"/>
        <v>5970</v>
      </c>
      <c r="I11185" s="1"/>
      <c r="J11185" s="1">
        <v>1</v>
      </c>
      <c r="K11185" s="1">
        <f t="shared" si="953"/>
        <v>22376000</v>
      </c>
      <c r="L11185" s="1">
        <v>1</v>
      </c>
      <c r="M11185" s="1">
        <f t="shared" si="954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955"/>
        <v>12</v>
      </c>
      <c r="S11185">
        <v>0.18</v>
      </c>
      <c r="T11185">
        <v>2.3E-3</v>
      </c>
      <c r="U11185">
        <f t="shared" si="956"/>
        <v>1.3799999999999999E-3</v>
      </c>
    </row>
    <row r="11186" spans="1:21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952"/>
        <v>5970</v>
      </c>
      <c r="I11186" s="1"/>
      <c r="J11186" s="1">
        <v>1</v>
      </c>
      <c r="K11186" s="1">
        <f t="shared" si="953"/>
        <v>22378000</v>
      </c>
      <c r="L11186" s="1">
        <v>1</v>
      </c>
      <c r="M11186" s="1">
        <f t="shared" si="954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955"/>
        <v>12</v>
      </c>
      <c r="S11186">
        <v>0.18</v>
      </c>
      <c r="T11186">
        <v>2.3E-3</v>
      </c>
      <c r="U11186">
        <f t="shared" si="956"/>
        <v>1.3799999999999999E-3</v>
      </c>
    </row>
    <row r="11187" spans="1:21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952"/>
        <v>5970</v>
      </c>
      <c r="I11187" s="1"/>
      <c r="J11187" s="1">
        <v>1</v>
      </c>
      <c r="K11187" s="1">
        <f t="shared" si="953"/>
        <v>22380000</v>
      </c>
      <c r="L11187" s="1">
        <v>1</v>
      </c>
      <c r="M11187" s="1">
        <f t="shared" si="954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955"/>
        <v>12</v>
      </c>
      <c r="S11187">
        <v>0.18</v>
      </c>
      <c r="T11187">
        <v>2.3E-3</v>
      </c>
      <c r="U11187">
        <f t="shared" si="956"/>
        <v>1.3799999999999999E-3</v>
      </c>
    </row>
    <row r="11188" spans="1:21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952"/>
        <v>5970</v>
      </c>
      <c r="I11188" s="1"/>
      <c r="J11188" s="1">
        <v>1</v>
      </c>
      <c r="K11188" s="1">
        <f t="shared" si="953"/>
        <v>22382000</v>
      </c>
      <c r="L11188" s="1">
        <v>1</v>
      </c>
      <c r="M11188" s="1">
        <f t="shared" si="954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955"/>
        <v>12</v>
      </c>
      <c r="S11188">
        <v>0.18</v>
      </c>
      <c r="T11188">
        <v>2.3E-3</v>
      </c>
      <c r="U11188">
        <f t="shared" si="956"/>
        <v>1.3799999999999999E-3</v>
      </c>
    </row>
    <row r="11189" spans="1:21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952"/>
        <v>5970</v>
      </c>
      <c r="I11189" s="1"/>
      <c r="J11189" s="1">
        <v>1</v>
      </c>
      <c r="K11189" s="1">
        <f t="shared" si="953"/>
        <v>22384000</v>
      </c>
      <c r="L11189" s="1">
        <v>1</v>
      </c>
      <c r="M11189" s="1">
        <f t="shared" si="954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955"/>
        <v>12</v>
      </c>
      <c r="S11189">
        <v>0.18</v>
      </c>
      <c r="T11189">
        <v>2.3E-3</v>
      </c>
      <c r="U11189">
        <f t="shared" si="956"/>
        <v>1.3799999999999999E-3</v>
      </c>
    </row>
    <row r="11190" spans="1:21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952"/>
        <v>5970</v>
      </c>
      <c r="I11190" s="1"/>
      <c r="J11190" s="1">
        <v>1</v>
      </c>
      <c r="K11190" s="1">
        <f t="shared" si="953"/>
        <v>22386000</v>
      </c>
      <c r="L11190" s="1">
        <v>1</v>
      </c>
      <c r="M11190" s="1">
        <f t="shared" si="954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955"/>
        <v>12</v>
      </c>
      <c r="S11190">
        <v>0.18</v>
      </c>
      <c r="T11190">
        <v>2.3E-3</v>
      </c>
      <c r="U11190">
        <f t="shared" si="956"/>
        <v>1.3799999999999999E-3</v>
      </c>
    </row>
    <row r="11191" spans="1:21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952"/>
        <v>5970</v>
      </c>
      <c r="I11191" s="1"/>
      <c r="J11191" s="1">
        <v>1</v>
      </c>
      <c r="K11191" s="1">
        <f t="shared" si="953"/>
        <v>22388000</v>
      </c>
      <c r="L11191" s="1">
        <v>1</v>
      </c>
      <c r="M11191" s="1">
        <f t="shared" si="954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955"/>
        <v>12</v>
      </c>
      <c r="S11191">
        <v>0.18</v>
      </c>
      <c r="T11191">
        <v>2.3E-3</v>
      </c>
      <c r="U11191">
        <f t="shared" si="956"/>
        <v>1.3799999999999999E-3</v>
      </c>
    </row>
    <row r="11192" spans="1:21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952"/>
        <v>5970</v>
      </c>
      <c r="I11192" s="1"/>
      <c r="J11192" s="1">
        <v>1</v>
      </c>
      <c r="K11192" s="1">
        <f t="shared" si="953"/>
        <v>22390000</v>
      </c>
      <c r="L11192" s="1">
        <v>1</v>
      </c>
      <c r="M11192" s="1">
        <f t="shared" si="954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955"/>
        <v>12</v>
      </c>
      <c r="S11192">
        <v>0.18</v>
      </c>
      <c r="T11192">
        <v>2.3E-3</v>
      </c>
      <c r="U11192">
        <f t="shared" si="956"/>
        <v>1.3799999999999999E-3</v>
      </c>
    </row>
    <row r="11193" spans="1:21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952"/>
        <v>5970</v>
      </c>
      <c r="I11193" s="1"/>
      <c r="J11193" s="1">
        <v>1</v>
      </c>
      <c r="K11193" s="1">
        <f t="shared" si="953"/>
        <v>22392000</v>
      </c>
      <c r="L11193" s="1">
        <v>1</v>
      </c>
      <c r="M11193" s="1">
        <f t="shared" si="954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955"/>
        <v>12</v>
      </c>
      <c r="S11193">
        <v>0.18</v>
      </c>
      <c r="T11193">
        <v>2.3E-3</v>
      </c>
      <c r="U11193">
        <f t="shared" si="956"/>
        <v>1.3799999999999999E-3</v>
      </c>
    </row>
    <row r="11194" spans="1:21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952"/>
        <v>5970</v>
      </c>
      <c r="I11194" s="1"/>
      <c r="J11194" s="1">
        <v>1</v>
      </c>
      <c r="K11194" s="1">
        <f t="shared" si="953"/>
        <v>22394000</v>
      </c>
      <c r="L11194" s="1">
        <v>1</v>
      </c>
      <c r="M11194" s="1">
        <f t="shared" si="954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955"/>
        <v>12</v>
      </c>
      <c r="S11194">
        <v>0.18</v>
      </c>
      <c r="T11194">
        <v>2.3E-3</v>
      </c>
      <c r="U11194">
        <f t="shared" si="956"/>
        <v>1.3799999999999999E-3</v>
      </c>
    </row>
    <row r="11195" spans="1:21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952"/>
        <v>5970</v>
      </c>
      <c r="I11195" s="1"/>
      <c r="J11195" s="1">
        <v>1</v>
      </c>
      <c r="K11195" s="1">
        <f t="shared" si="953"/>
        <v>22396000</v>
      </c>
      <c r="L11195" s="1">
        <v>1</v>
      </c>
      <c r="M11195" s="1">
        <f t="shared" si="954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955"/>
        <v>12</v>
      </c>
      <c r="S11195">
        <v>0.18</v>
      </c>
      <c r="T11195">
        <v>2.3E-3</v>
      </c>
      <c r="U11195">
        <f t="shared" si="956"/>
        <v>1.3799999999999999E-3</v>
      </c>
    </row>
    <row r="11196" spans="1:21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957">ROUNDDOWN(A11195/50*20+1500,-1)</f>
        <v>5970</v>
      </c>
      <c r="I11196" s="1"/>
      <c r="J11196" s="1">
        <v>1</v>
      </c>
      <c r="K11196" s="1">
        <f t="shared" si="953"/>
        <v>22398000</v>
      </c>
      <c r="L11196" s="1">
        <v>1</v>
      </c>
      <c r="M11196" s="1">
        <f t="shared" si="954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955"/>
        <v>12</v>
      </c>
      <c r="S11196">
        <v>0.18</v>
      </c>
      <c r="T11196">
        <v>2.3E-3</v>
      </c>
      <c r="U11196">
        <f t="shared" si="956"/>
        <v>1.3799999999999999E-3</v>
      </c>
    </row>
    <row r="11197" spans="1:21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957"/>
        <v>5970</v>
      </c>
      <c r="I11197" s="1"/>
      <c r="J11197" s="1">
        <v>1</v>
      </c>
      <c r="K11197" s="1">
        <f t="shared" ref="K11197:K11202" si="958">10000+A11197*2000</f>
        <v>22400000</v>
      </c>
      <c r="L11197" s="1">
        <v>1</v>
      </c>
      <c r="M11197" s="1">
        <f t="shared" ref="M11197:M11202" si="959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955"/>
        <v>12</v>
      </c>
      <c r="S11197">
        <v>0.18</v>
      </c>
      <c r="T11197">
        <v>2.3E-3</v>
      </c>
      <c r="U11197">
        <f t="shared" si="956"/>
        <v>1.3799999999999999E-3</v>
      </c>
    </row>
    <row r="11198" spans="1:21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957"/>
        <v>5970</v>
      </c>
      <c r="I11198" s="1"/>
      <c r="J11198" s="1">
        <v>1</v>
      </c>
      <c r="K11198" s="1">
        <f t="shared" si="958"/>
        <v>22402000</v>
      </c>
      <c r="L11198" s="1">
        <v>1</v>
      </c>
      <c r="M11198" s="1">
        <f t="shared" si="959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955"/>
        <v>12</v>
      </c>
      <c r="S11198">
        <v>0.18</v>
      </c>
      <c r="T11198">
        <v>2.3E-3</v>
      </c>
      <c r="U11198">
        <f t="shared" si="956"/>
        <v>1.3799999999999999E-3</v>
      </c>
    </row>
    <row r="11199" spans="1:21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957"/>
        <v>5970</v>
      </c>
      <c r="I11199" s="1"/>
      <c r="J11199" s="1">
        <v>1</v>
      </c>
      <c r="K11199" s="1">
        <f t="shared" si="958"/>
        <v>22404000</v>
      </c>
      <c r="L11199" s="1">
        <v>1</v>
      </c>
      <c r="M11199" s="1">
        <f t="shared" si="959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955"/>
        <v>12</v>
      </c>
      <c r="S11199">
        <v>0.18</v>
      </c>
      <c r="T11199">
        <v>2.3E-3</v>
      </c>
      <c r="U11199">
        <f t="shared" si="956"/>
        <v>1.3799999999999999E-3</v>
      </c>
    </row>
    <row r="11200" spans="1:21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957"/>
        <v>5970</v>
      </c>
      <c r="I11200" s="1"/>
      <c r="J11200" s="1">
        <v>1</v>
      </c>
      <c r="K11200" s="1">
        <f t="shared" si="958"/>
        <v>22406000</v>
      </c>
      <c r="L11200" s="1">
        <v>1</v>
      </c>
      <c r="M11200" s="1">
        <f t="shared" si="959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955"/>
        <v>12</v>
      </c>
      <c r="S11200">
        <v>0.18</v>
      </c>
      <c r="T11200">
        <v>2.3E-3</v>
      </c>
      <c r="U11200">
        <f t="shared" si="956"/>
        <v>1.3799999999999999E-3</v>
      </c>
    </row>
    <row r="11201" spans="1:21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957"/>
        <v>5970</v>
      </c>
      <c r="I11201" s="1"/>
      <c r="J11201" s="1">
        <v>1</v>
      </c>
      <c r="K11201" s="1">
        <f t="shared" si="958"/>
        <v>22408000</v>
      </c>
      <c r="L11201" s="1">
        <v>1</v>
      </c>
      <c r="M11201" s="1">
        <f t="shared" si="959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955"/>
        <v>12</v>
      </c>
      <c r="S11201">
        <v>0.18</v>
      </c>
      <c r="T11201">
        <v>2.3E-3</v>
      </c>
      <c r="U11201">
        <f t="shared" si="956"/>
        <v>1.3799999999999999E-3</v>
      </c>
    </row>
    <row r="11202" spans="1:21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957"/>
        <v>5970</v>
      </c>
      <c r="I11202" s="1"/>
      <c r="J11202" s="1">
        <v>1</v>
      </c>
      <c r="K11202" s="1">
        <f t="shared" si="958"/>
        <v>22410000</v>
      </c>
      <c r="L11202" s="1">
        <v>1</v>
      </c>
      <c r="M11202" s="1">
        <f t="shared" si="959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955"/>
        <v>12</v>
      </c>
      <c r="S11202">
        <v>0.18</v>
      </c>
      <c r="T11202">
        <v>2.3E-3</v>
      </c>
      <c r="U11202">
        <f t="shared" si="956"/>
        <v>1.3799999999999999E-3</v>
      </c>
    </row>
    <row r="11203" spans="1:21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957"/>
        <v>5980</v>
      </c>
      <c r="J11203" s="2">
        <v>1</v>
      </c>
      <c r="K11203" s="2">
        <f t="shared" ref="K11203:K11266" si="960">10000+A11203*2000</f>
        <v>22412000</v>
      </c>
      <c r="L11203" s="2">
        <v>1</v>
      </c>
      <c r="M11203" s="2">
        <f t="shared" ref="M11203:M11266" si="961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962">QUOTIENT(A11203,1000)+1</f>
        <v>12</v>
      </c>
      <c r="S11203">
        <v>0.18</v>
      </c>
      <c r="T11203">
        <v>2.3E-3</v>
      </c>
      <c r="U11203">
        <f t="shared" si="956"/>
        <v>1.3799999999999999E-3</v>
      </c>
    </row>
    <row r="11204" spans="1:21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957"/>
        <v>5980</v>
      </c>
      <c r="J11204" s="2">
        <v>1</v>
      </c>
      <c r="K11204" s="2">
        <f t="shared" si="960"/>
        <v>22414000</v>
      </c>
      <c r="L11204" s="2">
        <v>1</v>
      </c>
      <c r="M11204" s="2">
        <f t="shared" si="961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962"/>
        <v>12</v>
      </c>
      <c r="S11204">
        <v>0.18</v>
      </c>
      <c r="T11204">
        <v>2.3E-3</v>
      </c>
      <c r="U11204">
        <f t="shared" ref="U11204:U11267" si="963">T11204*0.6</f>
        <v>1.3799999999999999E-3</v>
      </c>
    </row>
    <row r="11205" spans="1:21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957"/>
        <v>5980</v>
      </c>
      <c r="J11205" s="2">
        <v>1</v>
      </c>
      <c r="K11205" s="2">
        <f t="shared" si="960"/>
        <v>22416000</v>
      </c>
      <c r="L11205" s="2">
        <v>1</v>
      </c>
      <c r="M11205" s="2">
        <f t="shared" si="961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962"/>
        <v>12</v>
      </c>
      <c r="S11205">
        <v>0.18</v>
      </c>
      <c r="T11205">
        <v>2.3E-3</v>
      </c>
      <c r="U11205">
        <f t="shared" si="963"/>
        <v>1.3799999999999999E-3</v>
      </c>
    </row>
    <row r="11206" spans="1:21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957"/>
        <v>5980</v>
      </c>
      <c r="J11206" s="2">
        <v>1</v>
      </c>
      <c r="K11206" s="2">
        <f t="shared" si="960"/>
        <v>22418000</v>
      </c>
      <c r="L11206" s="2">
        <v>1</v>
      </c>
      <c r="M11206" s="2">
        <f t="shared" si="961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962"/>
        <v>12</v>
      </c>
      <c r="S11206">
        <v>0.18</v>
      </c>
      <c r="T11206">
        <v>2.3E-3</v>
      </c>
      <c r="U11206">
        <f t="shared" si="963"/>
        <v>1.3799999999999999E-3</v>
      </c>
    </row>
    <row r="11207" spans="1:21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957"/>
        <v>5980</v>
      </c>
      <c r="J11207" s="2">
        <v>1</v>
      </c>
      <c r="K11207" s="2">
        <f t="shared" si="960"/>
        <v>22420000</v>
      </c>
      <c r="L11207" s="2">
        <v>1</v>
      </c>
      <c r="M11207" s="2">
        <f t="shared" si="961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962"/>
        <v>12</v>
      </c>
      <c r="S11207">
        <v>0.18</v>
      </c>
      <c r="T11207">
        <v>2.3E-3</v>
      </c>
      <c r="U11207">
        <f t="shared" si="963"/>
        <v>1.3799999999999999E-3</v>
      </c>
    </row>
    <row r="11208" spans="1:21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957"/>
        <v>5980</v>
      </c>
      <c r="J11208" s="2">
        <v>1</v>
      </c>
      <c r="K11208" s="2">
        <f t="shared" si="960"/>
        <v>22422000</v>
      </c>
      <c r="L11208" s="2">
        <v>1</v>
      </c>
      <c r="M11208" s="2">
        <f t="shared" si="961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962"/>
        <v>12</v>
      </c>
      <c r="S11208">
        <v>0.18</v>
      </c>
      <c r="T11208">
        <v>2.3E-3</v>
      </c>
      <c r="U11208">
        <f t="shared" si="963"/>
        <v>1.3799999999999999E-3</v>
      </c>
    </row>
    <row r="11209" spans="1:21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957"/>
        <v>5980</v>
      </c>
      <c r="J11209" s="2">
        <v>1</v>
      </c>
      <c r="K11209" s="2">
        <f t="shared" si="960"/>
        <v>22424000</v>
      </c>
      <c r="L11209" s="2">
        <v>1</v>
      </c>
      <c r="M11209" s="2">
        <f t="shared" si="961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962"/>
        <v>12</v>
      </c>
      <c r="S11209">
        <v>0.18</v>
      </c>
      <c r="T11209">
        <v>2.3E-3</v>
      </c>
      <c r="U11209">
        <f t="shared" si="963"/>
        <v>1.3799999999999999E-3</v>
      </c>
    </row>
    <row r="11210" spans="1:21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957"/>
        <v>5980</v>
      </c>
      <c r="J11210" s="2">
        <v>1</v>
      </c>
      <c r="K11210" s="2">
        <f t="shared" si="960"/>
        <v>22426000</v>
      </c>
      <c r="L11210" s="2">
        <v>1</v>
      </c>
      <c r="M11210" s="2">
        <f t="shared" si="961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962"/>
        <v>12</v>
      </c>
      <c r="S11210">
        <v>0.18</v>
      </c>
      <c r="T11210">
        <v>2.3E-3</v>
      </c>
      <c r="U11210">
        <f t="shared" si="963"/>
        <v>1.3799999999999999E-3</v>
      </c>
    </row>
    <row r="11211" spans="1:21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957"/>
        <v>5980</v>
      </c>
      <c r="J11211" s="2">
        <v>1</v>
      </c>
      <c r="K11211" s="2">
        <f t="shared" si="960"/>
        <v>22428000</v>
      </c>
      <c r="L11211" s="2">
        <v>1</v>
      </c>
      <c r="M11211" s="2">
        <f t="shared" si="961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962"/>
        <v>12</v>
      </c>
      <c r="S11211">
        <v>0.18</v>
      </c>
      <c r="T11211">
        <v>2.3E-3</v>
      </c>
      <c r="U11211">
        <f t="shared" si="963"/>
        <v>1.3799999999999999E-3</v>
      </c>
    </row>
    <row r="11212" spans="1:21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957"/>
        <v>5980</v>
      </c>
      <c r="J11212" s="2">
        <v>1</v>
      </c>
      <c r="K11212" s="2">
        <f t="shared" si="960"/>
        <v>22430000</v>
      </c>
      <c r="L11212" s="2">
        <v>1</v>
      </c>
      <c r="M11212" s="2">
        <f t="shared" si="961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962"/>
        <v>12</v>
      </c>
      <c r="S11212">
        <v>0.18</v>
      </c>
      <c r="T11212">
        <v>2.3E-3</v>
      </c>
      <c r="U11212">
        <f t="shared" si="963"/>
        <v>1.3799999999999999E-3</v>
      </c>
    </row>
    <row r="11213" spans="1:21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957"/>
        <v>5980</v>
      </c>
      <c r="J11213" s="2">
        <v>1</v>
      </c>
      <c r="K11213" s="2">
        <f t="shared" si="960"/>
        <v>22432000</v>
      </c>
      <c r="L11213" s="2">
        <v>1</v>
      </c>
      <c r="M11213" s="2">
        <f t="shared" si="961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962"/>
        <v>12</v>
      </c>
      <c r="S11213">
        <v>0.18</v>
      </c>
      <c r="T11213">
        <v>2.3E-3</v>
      </c>
      <c r="U11213">
        <f t="shared" si="963"/>
        <v>1.3799999999999999E-3</v>
      </c>
    </row>
    <row r="11214" spans="1:21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957"/>
        <v>5980</v>
      </c>
      <c r="J11214" s="2">
        <v>1</v>
      </c>
      <c r="K11214" s="2">
        <f t="shared" si="960"/>
        <v>22434000</v>
      </c>
      <c r="L11214" s="2">
        <v>1</v>
      </c>
      <c r="M11214" s="2">
        <f t="shared" si="961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962"/>
        <v>12</v>
      </c>
      <c r="S11214">
        <v>0.18</v>
      </c>
      <c r="T11214">
        <v>2.3E-3</v>
      </c>
      <c r="U11214">
        <f t="shared" si="963"/>
        <v>1.3799999999999999E-3</v>
      </c>
    </row>
    <row r="11215" spans="1:21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957"/>
        <v>5980</v>
      </c>
      <c r="J11215" s="2">
        <v>1</v>
      </c>
      <c r="K11215" s="2">
        <f t="shared" si="960"/>
        <v>22436000</v>
      </c>
      <c r="L11215" s="2">
        <v>1</v>
      </c>
      <c r="M11215" s="2">
        <f t="shared" si="961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962"/>
        <v>12</v>
      </c>
      <c r="S11215">
        <v>0.18</v>
      </c>
      <c r="T11215">
        <v>2.3E-3</v>
      </c>
      <c r="U11215">
        <f t="shared" si="963"/>
        <v>1.3799999999999999E-3</v>
      </c>
    </row>
    <row r="11216" spans="1:21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957"/>
        <v>5980</v>
      </c>
      <c r="J11216" s="2">
        <v>1</v>
      </c>
      <c r="K11216" s="2">
        <f t="shared" si="960"/>
        <v>22438000</v>
      </c>
      <c r="L11216" s="2">
        <v>1</v>
      </c>
      <c r="M11216" s="2">
        <f t="shared" si="961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962"/>
        <v>12</v>
      </c>
      <c r="S11216">
        <v>0.18</v>
      </c>
      <c r="T11216">
        <v>2.3E-3</v>
      </c>
      <c r="U11216">
        <f t="shared" si="963"/>
        <v>1.3799999999999999E-3</v>
      </c>
    </row>
    <row r="11217" spans="1:21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957"/>
        <v>5980</v>
      </c>
      <c r="J11217" s="2">
        <v>1</v>
      </c>
      <c r="K11217" s="2">
        <f t="shared" si="960"/>
        <v>22440000</v>
      </c>
      <c r="L11217" s="2">
        <v>1</v>
      </c>
      <c r="M11217" s="2">
        <f t="shared" si="961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962"/>
        <v>12</v>
      </c>
      <c r="S11217">
        <v>0.18</v>
      </c>
      <c r="T11217">
        <v>2.3E-3</v>
      </c>
      <c r="U11217">
        <f t="shared" si="963"/>
        <v>1.3799999999999999E-3</v>
      </c>
    </row>
    <row r="11218" spans="1:21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957"/>
        <v>5980</v>
      </c>
      <c r="J11218" s="2">
        <v>1</v>
      </c>
      <c r="K11218" s="2">
        <f t="shared" si="960"/>
        <v>22442000</v>
      </c>
      <c r="L11218" s="2">
        <v>1</v>
      </c>
      <c r="M11218" s="2">
        <f t="shared" si="961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962"/>
        <v>12</v>
      </c>
      <c r="S11218">
        <v>0.18</v>
      </c>
      <c r="T11218">
        <v>2.3E-3</v>
      </c>
      <c r="U11218">
        <f t="shared" si="963"/>
        <v>1.3799999999999999E-3</v>
      </c>
    </row>
    <row r="11219" spans="1:21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957"/>
        <v>5980</v>
      </c>
      <c r="J11219" s="2">
        <v>1</v>
      </c>
      <c r="K11219" s="2">
        <f t="shared" si="960"/>
        <v>22444000</v>
      </c>
      <c r="L11219" s="2">
        <v>1</v>
      </c>
      <c r="M11219" s="2">
        <f t="shared" si="961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962"/>
        <v>12</v>
      </c>
      <c r="S11219">
        <v>0.18</v>
      </c>
      <c r="T11219">
        <v>2.3E-3</v>
      </c>
      <c r="U11219">
        <f t="shared" si="963"/>
        <v>1.3799999999999999E-3</v>
      </c>
    </row>
    <row r="11220" spans="1:21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957"/>
        <v>5980</v>
      </c>
      <c r="J11220" s="2">
        <v>1</v>
      </c>
      <c r="K11220" s="2">
        <f t="shared" si="960"/>
        <v>22446000</v>
      </c>
      <c r="L11220" s="2">
        <v>1</v>
      </c>
      <c r="M11220" s="2">
        <f t="shared" si="961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962"/>
        <v>12</v>
      </c>
      <c r="S11220">
        <v>0.18</v>
      </c>
      <c r="T11220">
        <v>2.3E-3</v>
      </c>
      <c r="U11220">
        <f t="shared" si="963"/>
        <v>1.3799999999999999E-3</v>
      </c>
    </row>
    <row r="11221" spans="1:21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957"/>
        <v>5980</v>
      </c>
      <c r="J11221" s="2">
        <v>1</v>
      </c>
      <c r="K11221" s="2">
        <f t="shared" si="960"/>
        <v>22448000</v>
      </c>
      <c r="L11221" s="2">
        <v>1</v>
      </c>
      <c r="M11221" s="2">
        <f t="shared" si="961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962"/>
        <v>12</v>
      </c>
      <c r="S11221">
        <v>0.18</v>
      </c>
      <c r="T11221">
        <v>2.3E-3</v>
      </c>
      <c r="U11221">
        <f t="shared" si="963"/>
        <v>1.3799999999999999E-3</v>
      </c>
    </row>
    <row r="11222" spans="1:21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957"/>
        <v>5980</v>
      </c>
      <c r="J11222" s="2">
        <v>1</v>
      </c>
      <c r="K11222" s="2">
        <f t="shared" si="960"/>
        <v>22450000</v>
      </c>
      <c r="L11222" s="2">
        <v>1</v>
      </c>
      <c r="M11222" s="2">
        <f t="shared" si="961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962"/>
        <v>12</v>
      </c>
      <c r="S11222">
        <v>0.18</v>
      </c>
      <c r="T11222">
        <v>2.3E-3</v>
      </c>
      <c r="U11222">
        <f t="shared" si="963"/>
        <v>1.3799999999999999E-3</v>
      </c>
    </row>
    <row r="11223" spans="1:21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957"/>
        <v>5980</v>
      </c>
      <c r="J11223" s="2">
        <v>1</v>
      </c>
      <c r="K11223" s="2">
        <f t="shared" si="960"/>
        <v>22452000</v>
      </c>
      <c r="L11223" s="2">
        <v>1</v>
      </c>
      <c r="M11223" s="2">
        <f t="shared" si="961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962"/>
        <v>12</v>
      </c>
      <c r="S11223">
        <v>0.18</v>
      </c>
      <c r="T11223">
        <v>2.3E-3</v>
      </c>
      <c r="U11223">
        <f t="shared" si="963"/>
        <v>1.3799999999999999E-3</v>
      </c>
    </row>
    <row r="11224" spans="1:21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957"/>
        <v>5980</v>
      </c>
      <c r="J11224" s="2">
        <v>1</v>
      </c>
      <c r="K11224" s="2">
        <f t="shared" si="960"/>
        <v>22454000</v>
      </c>
      <c r="L11224" s="2">
        <v>1</v>
      </c>
      <c r="M11224" s="2">
        <f t="shared" si="961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962"/>
        <v>12</v>
      </c>
      <c r="S11224">
        <v>0.18</v>
      </c>
      <c r="T11224">
        <v>2.3E-3</v>
      </c>
      <c r="U11224">
        <f t="shared" si="963"/>
        <v>1.3799999999999999E-3</v>
      </c>
    </row>
    <row r="11225" spans="1:21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957"/>
        <v>5980</v>
      </c>
      <c r="J11225" s="2">
        <v>1</v>
      </c>
      <c r="K11225" s="2">
        <f t="shared" si="960"/>
        <v>22456000</v>
      </c>
      <c r="L11225" s="2">
        <v>1</v>
      </c>
      <c r="M11225" s="2">
        <f t="shared" si="961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962"/>
        <v>12</v>
      </c>
      <c r="S11225">
        <v>0.18</v>
      </c>
      <c r="T11225">
        <v>2.3E-3</v>
      </c>
      <c r="U11225">
        <f t="shared" si="963"/>
        <v>1.3799999999999999E-3</v>
      </c>
    </row>
    <row r="11226" spans="1:21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957"/>
        <v>5980</v>
      </c>
      <c r="J11226" s="2">
        <v>1</v>
      </c>
      <c r="K11226" s="2">
        <f t="shared" si="960"/>
        <v>22458000</v>
      </c>
      <c r="L11226" s="2">
        <v>1</v>
      </c>
      <c r="M11226" s="2">
        <f t="shared" si="961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962"/>
        <v>12</v>
      </c>
      <c r="S11226">
        <v>0.18</v>
      </c>
      <c r="T11226">
        <v>2.3E-3</v>
      </c>
      <c r="U11226">
        <f t="shared" si="963"/>
        <v>1.3799999999999999E-3</v>
      </c>
    </row>
    <row r="11227" spans="1:21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957"/>
        <v>5980</v>
      </c>
      <c r="J11227" s="2">
        <v>1</v>
      </c>
      <c r="K11227" s="2">
        <f t="shared" si="960"/>
        <v>22460000</v>
      </c>
      <c r="L11227" s="2">
        <v>1</v>
      </c>
      <c r="M11227" s="2">
        <f t="shared" si="961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962"/>
        <v>12</v>
      </c>
      <c r="S11227">
        <v>0.18</v>
      </c>
      <c r="T11227">
        <v>2.3E-3</v>
      </c>
      <c r="U11227">
        <f t="shared" si="963"/>
        <v>1.3799999999999999E-3</v>
      </c>
    </row>
    <row r="11228" spans="1:21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957"/>
        <v>5990</v>
      </c>
      <c r="J11228" s="2">
        <v>1</v>
      </c>
      <c r="K11228" s="2">
        <f t="shared" si="960"/>
        <v>22462000</v>
      </c>
      <c r="L11228" s="2">
        <v>1</v>
      </c>
      <c r="M11228" s="2">
        <f t="shared" si="961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962"/>
        <v>12</v>
      </c>
      <c r="S11228">
        <v>0.18</v>
      </c>
      <c r="T11228">
        <v>2.3E-3</v>
      </c>
      <c r="U11228">
        <f t="shared" si="963"/>
        <v>1.3799999999999999E-3</v>
      </c>
    </row>
    <row r="11229" spans="1:21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957"/>
        <v>5990</v>
      </c>
      <c r="J11229" s="2">
        <v>1</v>
      </c>
      <c r="K11229" s="2">
        <f t="shared" si="960"/>
        <v>22464000</v>
      </c>
      <c r="L11229" s="2">
        <v>1</v>
      </c>
      <c r="M11229" s="2">
        <f t="shared" si="961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962"/>
        <v>12</v>
      </c>
      <c r="S11229">
        <v>0.18</v>
      </c>
      <c r="T11229">
        <v>2.3E-3</v>
      </c>
      <c r="U11229">
        <f t="shared" si="963"/>
        <v>1.3799999999999999E-3</v>
      </c>
    </row>
    <row r="11230" spans="1:21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957"/>
        <v>5990</v>
      </c>
      <c r="J11230" s="2">
        <v>1</v>
      </c>
      <c r="K11230" s="2">
        <f t="shared" si="960"/>
        <v>22466000</v>
      </c>
      <c r="L11230" s="2">
        <v>1</v>
      </c>
      <c r="M11230" s="2">
        <f t="shared" si="961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962"/>
        <v>12</v>
      </c>
      <c r="S11230">
        <v>0.18</v>
      </c>
      <c r="T11230">
        <v>2.3E-3</v>
      </c>
      <c r="U11230">
        <f t="shared" si="963"/>
        <v>1.3799999999999999E-3</v>
      </c>
    </row>
    <row r="11231" spans="1:21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957"/>
        <v>5990</v>
      </c>
      <c r="J11231" s="2">
        <v>1</v>
      </c>
      <c r="K11231" s="2">
        <f t="shared" si="960"/>
        <v>22468000</v>
      </c>
      <c r="L11231" s="2">
        <v>1</v>
      </c>
      <c r="M11231" s="2">
        <f t="shared" si="961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962"/>
        <v>12</v>
      </c>
      <c r="S11231">
        <v>0.18</v>
      </c>
      <c r="T11231">
        <v>2.3E-3</v>
      </c>
      <c r="U11231">
        <f t="shared" si="963"/>
        <v>1.3799999999999999E-3</v>
      </c>
    </row>
    <row r="11232" spans="1:21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957"/>
        <v>5990</v>
      </c>
      <c r="J11232" s="2">
        <v>1</v>
      </c>
      <c r="K11232" s="2">
        <f t="shared" si="960"/>
        <v>22470000</v>
      </c>
      <c r="L11232" s="2">
        <v>1</v>
      </c>
      <c r="M11232" s="2">
        <f t="shared" si="961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962"/>
        <v>12</v>
      </c>
      <c r="S11232">
        <v>0.18</v>
      </c>
      <c r="T11232">
        <v>2.3E-3</v>
      </c>
      <c r="U11232">
        <f t="shared" si="963"/>
        <v>1.3799999999999999E-3</v>
      </c>
    </row>
    <row r="11233" spans="1:21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957"/>
        <v>5990</v>
      </c>
      <c r="J11233" s="2">
        <v>1</v>
      </c>
      <c r="K11233" s="2">
        <f t="shared" si="960"/>
        <v>22472000</v>
      </c>
      <c r="L11233" s="2">
        <v>1</v>
      </c>
      <c r="M11233" s="2">
        <f t="shared" si="961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962"/>
        <v>12</v>
      </c>
      <c r="S11233">
        <v>0.18</v>
      </c>
      <c r="T11233">
        <v>2.3E-3</v>
      </c>
      <c r="U11233">
        <f t="shared" si="963"/>
        <v>1.3799999999999999E-3</v>
      </c>
    </row>
    <row r="11234" spans="1:21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957"/>
        <v>5990</v>
      </c>
      <c r="J11234" s="2">
        <v>1</v>
      </c>
      <c r="K11234" s="2">
        <f t="shared" si="960"/>
        <v>22474000</v>
      </c>
      <c r="L11234" s="2">
        <v>1</v>
      </c>
      <c r="M11234" s="2">
        <f t="shared" si="961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962"/>
        <v>12</v>
      </c>
      <c r="S11234">
        <v>0.18</v>
      </c>
      <c r="T11234">
        <v>2.3E-3</v>
      </c>
      <c r="U11234">
        <f t="shared" si="963"/>
        <v>1.3799999999999999E-3</v>
      </c>
    </row>
    <row r="11235" spans="1:21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957"/>
        <v>5990</v>
      </c>
      <c r="J11235" s="2">
        <v>1</v>
      </c>
      <c r="K11235" s="2">
        <f t="shared" si="960"/>
        <v>22476000</v>
      </c>
      <c r="L11235" s="2">
        <v>1</v>
      </c>
      <c r="M11235" s="2">
        <f t="shared" si="961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962"/>
        <v>12</v>
      </c>
      <c r="S11235">
        <v>0.18</v>
      </c>
      <c r="T11235">
        <v>2.3E-3</v>
      </c>
      <c r="U11235">
        <f t="shared" si="963"/>
        <v>1.3799999999999999E-3</v>
      </c>
    </row>
    <row r="11236" spans="1:21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957"/>
        <v>5990</v>
      </c>
      <c r="J11236" s="2">
        <v>1</v>
      </c>
      <c r="K11236" s="2">
        <f t="shared" si="960"/>
        <v>22478000</v>
      </c>
      <c r="L11236" s="2">
        <v>1</v>
      </c>
      <c r="M11236" s="2">
        <f t="shared" si="961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962"/>
        <v>12</v>
      </c>
      <c r="S11236">
        <v>0.18</v>
      </c>
      <c r="T11236">
        <v>2.3E-3</v>
      </c>
      <c r="U11236">
        <f t="shared" si="963"/>
        <v>1.3799999999999999E-3</v>
      </c>
    </row>
    <row r="11237" spans="1:21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957"/>
        <v>5990</v>
      </c>
      <c r="J11237" s="2">
        <v>1</v>
      </c>
      <c r="K11237" s="2">
        <f t="shared" si="960"/>
        <v>22480000</v>
      </c>
      <c r="L11237" s="2">
        <v>1</v>
      </c>
      <c r="M11237" s="2">
        <f t="shared" si="961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962"/>
        <v>12</v>
      </c>
      <c r="S11237">
        <v>0.18</v>
      </c>
      <c r="T11237">
        <v>2.3E-3</v>
      </c>
      <c r="U11237">
        <f t="shared" si="963"/>
        <v>1.3799999999999999E-3</v>
      </c>
    </row>
    <row r="11238" spans="1:21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957"/>
        <v>5990</v>
      </c>
      <c r="J11238" s="2">
        <v>1</v>
      </c>
      <c r="K11238" s="2">
        <f t="shared" si="960"/>
        <v>22482000</v>
      </c>
      <c r="L11238" s="2">
        <v>1</v>
      </c>
      <c r="M11238" s="2">
        <f t="shared" si="961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962"/>
        <v>12</v>
      </c>
      <c r="S11238">
        <v>0.18</v>
      </c>
      <c r="T11238">
        <v>2.3E-3</v>
      </c>
      <c r="U11238">
        <f t="shared" si="963"/>
        <v>1.3799999999999999E-3</v>
      </c>
    </row>
    <row r="11239" spans="1:21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957"/>
        <v>5990</v>
      </c>
      <c r="J11239" s="2">
        <v>1</v>
      </c>
      <c r="K11239" s="2">
        <f t="shared" si="960"/>
        <v>22484000</v>
      </c>
      <c r="L11239" s="2">
        <v>1</v>
      </c>
      <c r="M11239" s="2">
        <f t="shared" si="961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962"/>
        <v>12</v>
      </c>
      <c r="S11239">
        <v>0.18</v>
      </c>
      <c r="T11239">
        <v>2.3E-3</v>
      </c>
      <c r="U11239">
        <f t="shared" si="963"/>
        <v>1.3799999999999999E-3</v>
      </c>
    </row>
    <row r="11240" spans="1:21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957"/>
        <v>5990</v>
      </c>
      <c r="J11240" s="2">
        <v>1</v>
      </c>
      <c r="K11240" s="2">
        <f t="shared" si="960"/>
        <v>22486000</v>
      </c>
      <c r="L11240" s="2">
        <v>1</v>
      </c>
      <c r="M11240" s="2">
        <f t="shared" si="961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962"/>
        <v>12</v>
      </c>
      <c r="S11240">
        <v>0.18</v>
      </c>
      <c r="T11240">
        <v>2.3E-3</v>
      </c>
      <c r="U11240">
        <f t="shared" si="963"/>
        <v>1.3799999999999999E-3</v>
      </c>
    </row>
    <row r="11241" spans="1:21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957"/>
        <v>5990</v>
      </c>
      <c r="J11241" s="2">
        <v>1</v>
      </c>
      <c r="K11241" s="2">
        <f t="shared" si="960"/>
        <v>22488000</v>
      </c>
      <c r="L11241" s="2">
        <v>1</v>
      </c>
      <c r="M11241" s="2">
        <f t="shared" si="961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962"/>
        <v>12</v>
      </c>
      <c r="S11241">
        <v>0.18</v>
      </c>
      <c r="T11241">
        <v>2.3E-3</v>
      </c>
      <c r="U11241">
        <f t="shared" si="963"/>
        <v>1.3799999999999999E-3</v>
      </c>
    </row>
    <row r="11242" spans="1:21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957"/>
        <v>5990</v>
      </c>
      <c r="J11242" s="2">
        <v>1</v>
      </c>
      <c r="K11242" s="2">
        <f t="shared" si="960"/>
        <v>22490000</v>
      </c>
      <c r="L11242" s="2">
        <v>1</v>
      </c>
      <c r="M11242" s="2">
        <f t="shared" si="961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962"/>
        <v>12</v>
      </c>
      <c r="S11242">
        <v>0.18</v>
      </c>
      <c r="T11242">
        <v>2.3E-3</v>
      </c>
      <c r="U11242">
        <f t="shared" si="963"/>
        <v>1.3799999999999999E-3</v>
      </c>
    </row>
    <row r="11243" spans="1:21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957"/>
        <v>5990</v>
      </c>
      <c r="J11243" s="2">
        <v>1</v>
      </c>
      <c r="K11243" s="2">
        <f t="shared" si="960"/>
        <v>22492000</v>
      </c>
      <c r="L11243" s="2">
        <v>1</v>
      </c>
      <c r="M11243" s="2">
        <f t="shared" si="961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962"/>
        <v>12</v>
      </c>
      <c r="S11243">
        <v>0.18</v>
      </c>
      <c r="T11243">
        <v>2.3E-3</v>
      </c>
      <c r="U11243">
        <f t="shared" si="963"/>
        <v>1.3799999999999999E-3</v>
      </c>
    </row>
    <row r="11244" spans="1:21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957"/>
        <v>5990</v>
      </c>
      <c r="J11244" s="2">
        <v>1</v>
      </c>
      <c r="K11244" s="2">
        <f t="shared" si="960"/>
        <v>22494000</v>
      </c>
      <c r="L11244" s="2">
        <v>1</v>
      </c>
      <c r="M11244" s="2">
        <f t="shared" si="961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962"/>
        <v>12</v>
      </c>
      <c r="S11244">
        <v>0.18</v>
      </c>
      <c r="T11244">
        <v>2.3E-3</v>
      </c>
      <c r="U11244">
        <f t="shared" si="963"/>
        <v>1.3799999999999999E-3</v>
      </c>
    </row>
    <row r="11245" spans="1:21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957"/>
        <v>5990</v>
      </c>
      <c r="J11245" s="2">
        <v>1</v>
      </c>
      <c r="K11245" s="2">
        <f t="shared" si="960"/>
        <v>22496000</v>
      </c>
      <c r="L11245" s="2">
        <v>1</v>
      </c>
      <c r="M11245" s="2">
        <f t="shared" si="961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962"/>
        <v>12</v>
      </c>
      <c r="S11245">
        <v>0.18</v>
      </c>
      <c r="T11245">
        <v>2.3E-3</v>
      </c>
      <c r="U11245">
        <f t="shared" si="963"/>
        <v>1.3799999999999999E-3</v>
      </c>
    </row>
    <row r="11246" spans="1:21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957"/>
        <v>5990</v>
      </c>
      <c r="J11246" s="2">
        <v>1</v>
      </c>
      <c r="K11246" s="2">
        <f t="shared" si="960"/>
        <v>22498000</v>
      </c>
      <c r="L11246" s="2">
        <v>1</v>
      </c>
      <c r="M11246" s="2">
        <f t="shared" si="961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962"/>
        <v>12</v>
      </c>
      <c r="S11246">
        <v>0.18</v>
      </c>
      <c r="T11246">
        <v>2.3E-3</v>
      </c>
      <c r="U11246">
        <f t="shared" si="963"/>
        <v>1.3799999999999999E-3</v>
      </c>
    </row>
    <row r="11247" spans="1:21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957"/>
        <v>5990</v>
      </c>
      <c r="J11247" s="2">
        <v>1</v>
      </c>
      <c r="K11247" s="2">
        <f t="shared" si="960"/>
        <v>22500000</v>
      </c>
      <c r="L11247" s="2">
        <v>1</v>
      </c>
      <c r="M11247" s="2">
        <f t="shared" si="961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962"/>
        <v>12</v>
      </c>
      <c r="S11247">
        <v>0.18</v>
      </c>
      <c r="T11247">
        <v>2.3E-3</v>
      </c>
      <c r="U11247">
        <f t="shared" si="963"/>
        <v>1.3799999999999999E-3</v>
      </c>
    </row>
    <row r="11248" spans="1:21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957"/>
        <v>5990</v>
      </c>
      <c r="J11248" s="2">
        <v>1</v>
      </c>
      <c r="K11248" s="2">
        <f t="shared" si="960"/>
        <v>22502000</v>
      </c>
      <c r="L11248" s="2">
        <v>1</v>
      </c>
      <c r="M11248" s="2">
        <f t="shared" si="961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962"/>
        <v>12</v>
      </c>
      <c r="S11248">
        <v>0.18</v>
      </c>
      <c r="T11248">
        <v>2.3E-3</v>
      </c>
      <c r="U11248">
        <f t="shared" si="963"/>
        <v>1.3799999999999999E-3</v>
      </c>
    </row>
    <row r="11249" spans="1:21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957"/>
        <v>5990</v>
      </c>
      <c r="J11249" s="2">
        <v>1</v>
      </c>
      <c r="K11249" s="2">
        <f t="shared" si="960"/>
        <v>22504000</v>
      </c>
      <c r="L11249" s="2">
        <v>1</v>
      </c>
      <c r="M11249" s="2">
        <f t="shared" si="961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962"/>
        <v>12</v>
      </c>
      <c r="S11249">
        <v>0.18</v>
      </c>
      <c r="T11249">
        <v>2.3E-3</v>
      </c>
      <c r="U11249">
        <f t="shared" si="963"/>
        <v>1.3799999999999999E-3</v>
      </c>
    </row>
    <row r="11250" spans="1:21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957"/>
        <v>5990</v>
      </c>
      <c r="J11250" s="2">
        <v>1</v>
      </c>
      <c r="K11250" s="2">
        <f t="shared" si="960"/>
        <v>22506000</v>
      </c>
      <c r="L11250" s="2">
        <v>1</v>
      </c>
      <c r="M11250" s="2">
        <f t="shared" si="961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962"/>
        <v>12</v>
      </c>
      <c r="S11250">
        <v>0.18</v>
      </c>
      <c r="T11250">
        <v>2.3E-3</v>
      </c>
      <c r="U11250">
        <f t="shared" si="963"/>
        <v>1.3799999999999999E-3</v>
      </c>
    </row>
    <row r="11251" spans="1:21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957"/>
        <v>5990</v>
      </c>
      <c r="J11251" s="2">
        <v>1</v>
      </c>
      <c r="K11251" s="2">
        <f t="shared" si="960"/>
        <v>22508000</v>
      </c>
      <c r="L11251" s="2">
        <v>1</v>
      </c>
      <c r="M11251" s="2">
        <f t="shared" si="961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962"/>
        <v>12</v>
      </c>
      <c r="S11251">
        <v>0.18</v>
      </c>
      <c r="T11251">
        <v>2.3E-3</v>
      </c>
      <c r="U11251">
        <f t="shared" si="963"/>
        <v>1.3799999999999999E-3</v>
      </c>
    </row>
    <row r="11252" spans="1:21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957"/>
        <v>5990</v>
      </c>
      <c r="J11252" s="2">
        <v>1</v>
      </c>
      <c r="K11252" s="2">
        <f t="shared" si="960"/>
        <v>22510000</v>
      </c>
      <c r="L11252" s="2">
        <v>1</v>
      </c>
      <c r="M11252" s="2">
        <f t="shared" si="961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962"/>
        <v>12</v>
      </c>
      <c r="S11252">
        <v>0.18</v>
      </c>
      <c r="T11252">
        <v>2.3E-3</v>
      </c>
      <c r="U11252">
        <f t="shared" si="963"/>
        <v>1.3799999999999999E-3</v>
      </c>
    </row>
    <row r="11253" spans="1:21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957"/>
        <v>6000</v>
      </c>
      <c r="I11253" s="1"/>
      <c r="J11253" s="1">
        <v>1</v>
      </c>
      <c r="K11253" s="1">
        <f t="shared" si="960"/>
        <v>22512000</v>
      </c>
      <c r="L11253" s="1">
        <v>1</v>
      </c>
      <c r="M11253" s="1">
        <f t="shared" si="961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962"/>
        <v>12</v>
      </c>
      <c r="S11253">
        <v>0.18</v>
      </c>
      <c r="T11253">
        <v>2.3E-3</v>
      </c>
      <c r="U11253">
        <f t="shared" si="963"/>
        <v>1.3799999999999999E-3</v>
      </c>
    </row>
    <row r="11254" spans="1:21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957"/>
        <v>6000</v>
      </c>
      <c r="I11254" s="1"/>
      <c r="J11254" s="1">
        <v>1</v>
      </c>
      <c r="K11254" s="1">
        <f t="shared" si="960"/>
        <v>22514000</v>
      </c>
      <c r="L11254" s="1">
        <v>1</v>
      </c>
      <c r="M11254" s="1">
        <f t="shared" si="961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962"/>
        <v>12</v>
      </c>
      <c r="S11254">
        <v>0.18</v>
      </c>
      <c r="T11254">
        <v>2.3E-3</v>
      </c>
      <c r="U11254">
        <f t="shared" si="963"/>
        <v>1.3799999999999999E-3</v>
      </c>
    </row>
    <row r="11255" spans="1:21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957"/>
        <v>6000</v>
      </c>
      <c r="I11255" s="1"/>
      <c r="J11255" s="1">
        <v>1</v>
      </c>
      <c r="K11255" s="1">
        <f t="shared" si="960"/>
        <v>22516000</v>
      </c>
      <c r="L11255" s="1">
        <v>1</v>
      </c>
      <c r="M11255" s="1">
        <f t="shared" si="961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962"/>
        <v>12</v>
      </c>
      <c r="S11255">
        <v>0.18</v>
      </c>
      <c r="T11255">
        <v>2.3E-3</v>
      </c>
      <c r="U11255">
        <f t="shared" si="963"/>
        <v>1.3799999999999999E-3</v>
      </c>
    </row>
    <row r="11256" spans="1:21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957"/>
        <v>6000</v>
      </c>
      <c r="I11256" s="1"/>
      <c r="J11256" s="1">
        <v>1</v>
      </c>
      <c r="K11256" s="1">
        <f t="shared" si="960"/>
        <v>22518000</v>
      </c>
      <c r="L11256" s="1">
        <v>1</v>
      </c>
      <c r="M11256" s="1">
        <f t="shared" si="961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962"/>
        <v>12</v>
      </c>
      <c r="S11256">
        <v>0.18</v>
      </c>
      <c r="T11256">
        <v>2.3E-3</v>
      </c>
      <c r="U11256">
        <f t="shared" si="963"/>
        <v>1.3799999999999999E-3</v>
      </c>
    </row>
    <row r="11257" spans="1:21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957"/>
        <v>6000</v>
      </c>
      <c r="I11257" s="1"/>
      <c r="J11257" s="1">
        <v>1</v>
      </c>
      <c r="K11257" s="1">
        <f t="shared" si="960"/>
        <v>22520000</v>
      </c>
      <c r="L11257" s="1">
        <v>1</v>
      </c>
      <c r="M11257" s="1">
        <f t="shared" si="961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962"/>
        <v>12</v>
      </c>
      <c r="S11257">
        <v>0.18</v>
      </c>
      <c r="T11257">
        <v>2.3E-3</v>
      </c>
      <c r="U11257">
        <f t="shared" si="963"/>
        <v>1.3799999999999999E-3</v>
      </c>
    </row>
    <row r="11258" spans="1:21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957"/>
        <v>6000</v>
      </c>
      <c r="I11258" s="1"/>
      <c r="J11258" s="1">
        <v>1</v>
      </c>
      <c r="K11258" s="1">
        <f t="shared" si="960"/>
        <v>22522000</v>
      </c>
      <c r="L11258" s="1">
        <v>1</v>
      </c>
      <c r="M11258" s="1">
        <f t="shared" si="961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962"/>
        <v>12</v>
      </c>
      <c r="S11258">
        <v>0.18</v>
      </c>
      <c r="T11258">
        <v>2.3E-3</v>
      </c>
      <c r="U11258">
        <f t="shared" si="963"/>
        <v>1.3799999999999999E-3</v>
      </c>
    </row>
    <row r="11259" spans="1:21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957"/>
        <v>6000</v>
      </c>
      <c r="I11259" s="1"/>
      <c r="J11259" s="1">
        <v>1</v>
      </c>
      <c r="K11259" s="1">
        <f t="shared" si="960"/>
        <v>22524000</v>
      </c>
      <c r="L11259" s="1">
        <v>1</v>
      </c>
      <c r="M11259" s="1">
        <f t="shared" si="961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962"/>
        <v>12</v>
      </c>
      <c r="S11259">
        <v>0.18</v>
      </c>
      <c r="T11259">
        <v>2.3E-3</v>
      </c>
      <c r="U11259">
        <f t="shared" si="963"/>
        <v>1.3799999999999999E-3</v>
      </c>
    </row>
    <row r="11260" spans="1:21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964">ROUNDDOWN(A11259/50*20+1500,-1)</f>
        <v>6000</v>
      </c>
      <c r="I11260" s="1"/>
      <c r="J11260" s="1">
        <v>1</v>
      </c>
      <c r="K11260" s="1">
        <f t="shared" si="960"/>
        <v>22526000</v>
      </c>
      <c r="L11260" s="1">
        <v>1</v>
      </c>
      <c r="M11260" s="1">
        <f t="shared" si="961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962"/>
        <v>12</v>
      </c>
      <c r="S11260">
        <v>0.18</v>
      </c>
      <c r="T11260">
        <v>2.3E-3</v>
      </c>
      <c r="U11260">
        <f t="shared" si="963"/>
        <v>1.3799999999999999E-3</v>
      </c>
    </row>
    <row r="11261" spans="1:21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964"/>
        <v>6000</v>
      </c>
      <c r="I11261" s="1"/>
      <c r="J11261" s="1">
        <v>1</v>
      </c>
      <c r="K11261" s="1">
        <f t="shared" si="960"/>
        <v>22528000</v>
      </c>
      <c r="L11261" s="1">
        <v>1</v>
      </c>
      <c r="M11261" s="1">
        <f t="shared" si="961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962"/>
        <v>12</v>
      </c>
      <c r="S11261">
        <v>0.18</v>
      </c>
      <c r="T11261">
        <v>2.3E-3</v>
      </c>
      <c r="U11261">
        <f t="shared" si="963"/>
        <v>1.3799999999999999E-3</v>
      </c>
    </row>
    <row r="11262" spans="1:21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964"/>
        <v>6000</v>
      </c>
      <c r="I11262" s="1"/>
      <c r="J11262" s="1">
        <v>1</v>
      </c>
      <c r="K11262" s="1">
        <f t="shared" si="960"/>
        <v>22530000</v>
      </c>
      <c r="L11262" s="1">
        <v>1</v>
      </c>
      <c r="M11262" s="1">
        <f t="shared" si="961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962"/>
        <v>12</v>
      </c>
      <c r="S11262">
        <v>0.18</v>
      </c>
      <c r="T11262">
        <v>2.3E-3</v>
      </c>
      <c r="U11262">
        <f t="shared" si="963"/>
        <v>1.3799999999999999E-3</v>
      </c>
    </row>
    <row r="11263" spans="1:21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964"/>
        <v>6000</v>
      </c>
      <c r="I11263" s="1"/>
      <c r="J11263" s="1">
        <v>1</v>
      </c>
      <c r="K11263" s="1">
        <f t="shared" si="960"/>
        <v>22532000</v>
      </c>
      <c r="L11263" s="1">
        <v>1</v>
      </c>
      <c r="M11263" s="1">
        <f t="shared" si="961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962"/>
        <v>12</v>
      </c>
      <c r="S11263">
        <v>0.18</v>
      </c>
      <c r="T11263">
        <v>2.3E-3</v>
      </c>
      <c r="U11263">
        <f t="shared" si="963"/>
        <v>1.3799999999999999E-3</v>
      </c>
    </row>
    <row r="11264" spans="1:21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964"/>
        <v>6000</v>
      </c>
      <c r="I11264" s="1"/>
      <c r="J11264" s="1">
        <v>1</v>
      </c>
      <c r="K11264" s="1">
        <f t="shared" si="960"/>
        <v>22534000</v>
      </c>
      <c r="L11264" s="1">
        <v>1</v>
      </c>
      <c r="M11264" s="1">
        <f t="shared" si="961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962"/>
        <v>12</v>
      </c>
      <c r="S11264">
        <v>0.18</v>
      </c>
      <c r="T11264">
        <v>2.3E-3</v>
      </c>
      <c r="U11264">
        <f t="shared" si="963"/>
        <v>1.3799999999999999E-3</v>
      </c>
    </row>
    <row r="11265" spans="1:21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964"/>
        <v>6000</v>
      </c>
      <c r="I11265" s="1"/>
      <c r="J11265" s="1">
        <v>1</v>
      </c>
      <c r="K11265" s="1">
        <f t="shared" si="960"/>
        <v>22536000</v>
      </c>
      <c r="L11265" s="1">
        <v>1</v>
      </c>
      <c r="M11265" s="1">
        <f t="shared" si="961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962"/>
        <v>12</v>
      </c>
      <c r="S11265">
        <v>0.18</v>
      </c>
      <c r="T11265">
        <v>2.3E-3</v>
      </c>
      <c r="U11265">
        <f t="shared" si="963"/>
        <v>1.3799999999999999E-3</v>
      </c>
    </row>
    <row r="11266" spans="1:21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964"/>
        <v>6000</v>
      </c>
      <c r="I11266" s="1"/>
      <c r="J11266" s="1">
        <v>1</v>
      </c>
      <c r="K11266" s="1">
        <f t="shared" si="960"/>
        <v>22538000</v>
      </c>
      <c r="L11266" s="1">
        <v>1</v>
      </c>
      <c r="M11266" s="1">
        <f t="shared" si="961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962"/>
        <v>12</v>
      </c>
      <c r="S11266">
        <v>0.18</v>
      </c>
      <c r="T11266">
        <v>2.3E-3</v>
      </c>
      <c r="U11266">
        <f t="shared" si="963"/>
        <v>1.3799999999999999E-3</v>
      </c>
    </row>
    <row r="11267" spans="1:21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964"/>
        <v>6000</v>
      </c>
      <c r="I11267" s="1"/>
      <c r="J11267" s="1">
        <v>1</v>
      </c>
      <c r="K11267" s="1">
        <f t="shared" ref="K11267:K11330" si="965">10000+A11267*2000</f>
        <v>22540000</v>
      </c>
      <c r="L11267" s="1">
        <v>1</v>
      </c>
      <c r="M11267" s="1">
        <f t="shared" ref="M11267:M11330" si="966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967">QUOTIENT(A11267,1000)+1</f>
        <v>12</v>
      </c>
      <c r="S11267">
        <v>0.18</v>
      </c>
      <c r="T11267">
        <v>2.3E-3</v>
      </c>
      <c r="U11267">
        <f t="shared" si="963"/>
        <v>1.3799999999999999E-3</v>
      </c>
    </row>
    <row r="11268" spans="1:21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964"/>
        <v>6000</v>
      </c>
      <c r="I11268" s="1"/>
      <c r="J11268" s="1">
        <v>1</v>
      </c>
      <c r="K11268" s="1">
        <f t="shared" si="965"/>
        <v>22542000</v>
      </c>
      <c r="L11268" s="1">
        <v>1</v>
      </c>
      <c r="M11268" s="1">
        <f t="shared" si="966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967"/>
        <v>12</v>
      </c>
      <c r="S11268">
        <v>0.18</v>
      </c>
      <c r="T11268">
        <v>2.3E-3</v>
      </c>
      <c r="U11268">
        <f t="shared" ref="U11268:U11331" si="968">T11268*0.6</f>
        <v>1.3799999999999999E-3</v>
      </c>
    </row>
    <row r="11269" spans="1:21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964"/>
        <v>6000</v>
      </c>
      <c r="I11269" s="1"/>
      <c r="J11269" s="1">
        <v>1</v>
      </c>
      <c r="K11269" s="1">
        <f t="shared" si="965"/>
        <v>22544000</v>
      </c>
      <c r="L11269" s="1">
        <v>1</v>
      </c>
      <c r="M11269" s="1">
        <f t="shared" si="966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967"/>
        <v>12</v>
      </c>
      <c r="S11269">
        <v>0.18</v>
      </c>
      <c r="T11269">
        <v>2.3E-3</v>
      </c>
      <c r="U11269">
        <f t="shared" si="968"/>
        <v>1.3799999999999999E-3</v>
      </c>
    </row>
    <row r="11270" spans="1:21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964"/>
        <v>6000</v>
      </c>
      <c r="I11270" s="1"/>
      <c r="J11270" s="1">
        <v>1</v>
      </c>
      <c r="K11270" s="1">
        <f t="shared" si="965"/>
        <v>22546000</v>
      </c>
      <c r="L11270" s="1">
        <v>1</v>
      </c>
      <c r="M11270" s="1">
        <f t="shared" si="966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967"/>
        <v>12</v>
      </c>
      <c r="S11270">
        <v>0.18</v>
      </c>
      <c r="T11270">
        <v>2.3E-3</v>
      </c>
      <c r="U11270">
        <f t="shared" si="968"/>
        <v>1.3799999999999999E-3</v>
      </c>
    </row>
    <row r="11271" spans="1:21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964"/>
        <v>6000</v>
      </c>
      <c r="I11271" s="1"/>
      <c r="J11271" s="1">
        <v>1</v>
      </c>
      <c r="K11271" s="1">
        <f t="shared" si="965"/>
        <v>22548000</v>
      </c>
      <c r="L11271" s="1">
        <v>1</v>
      </c>
      <c r="M11271" s="1">
        <f t="shared" si="966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967"/>
        <v>12</v>
      </c>
      <c r="S11271">
        <v>0.18</v>
      </c>
      <c r="T11271">
        <v>2.3E-3</v>
      </c>
      <c r="U11271">
        <f t="shared" si="968"/>
        <v>1.3799999999999999E-3</v>
      </c>
    </row>
    <row r="11272" spans="1:21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964"/>
        <v>6000</v>
      </c>
      <c r="I11272" s="1"/>
      <c r="J11272" s="1">
        <v>1</v>
      </c>
      <c r="K11272" s="1">
        <f t="shared" si="965"/>
        <v>22550000</v>
      </c>
      <c r="L11272" s="1">
        <v>1</v>
      </c>
      <c r="M11272" s="1">
        <f t="shared" si="966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967"/>
        <v>12</v>
      </c>
      <c r="S11272">
        <v>0.18</v>
      </c>
      <c r="T11272">
        <v>2.3E-3</v>
      </c>
      <c r="U11272">
        <f t="shared" si="968"/>
        <v>1.3799999999999999E-3</v>
      </c>
    </row>
    <row r="11273" spans="1:21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964"/>
        <v>6000</v>
      </c>
      <c r="I11273" s="1"/>
      <c r="J11273" s="1">
        <v>1</v>
      </c>
      <c r="K11273" s="1">
        <f t="shared" si="965"/>
        <v>22552000</v>
      </c>
      <c r="L11273" s="1">
        <v>1</v>
      </c>
      <c r="M11273" s="1">
        <f t="shared" si="966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967"/>
        <v>12</v>
      </c>
      <c r="S11273">
        <v>0.18</v>
      </c>
      <c r="T11273">
        <v>2.3E-3</v>
      </c>
      <c r="U11273">
        <f t="shared" si="968"/>
        <v>1.3799999999999999E-3</v>
      </c>
    </row>
    <row r="11274" spans="1:21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964"/>
        <v>6000</v>
      </c>
      <c r="I11274" s="1"/>
      <c r="J11274" s="1">
        <v>1</v>
      </c>
      <c r="K11274" s="1">
        <f t="shared" si="965"/>
        <v>22554000</v>
      </c>
      <c r="L11274" s="1">
        <v>1</v>
      </c>
      <c r="M11274" s="1">
        <f t="shared" si="966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967"/>
        <v>12</v>
      </c>
      <c r="S11274">
        <v>0.18</v>
      </c>
      <c r="T11274">
        <v>2.3E-3</v>
      </c>
      <c r="U11274">
        <f t="shared" si="968"/>
        <v>1.3799999999999999E-3</v>
      </c>
    </row>
    <row r="11275" spans="1:21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964"/>
        <v>6000</v>
      </c>
      <c r="I11275" s="1"/>
      <c r="J11275" s="1">
        <v>1</v>
      </c>
      <c r="K11275" s="1">
        <f t="shared" si="965"/>
        <v>22556000</v>
      </c>
      <c r="L11275" s="1">
        <v>1</v>
      </c>
      <c r="M11275" s="1">
        <f t="shared" si="966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967"/>
        <v>12</v>
      </c>
      <c r="S11275">
        <v>0.18</v>
      </c>
      <c r="T11275">
        <v>2.3E-3</v>
      </c>
      <c r="U11275">
        <f t="shared" si="968"/>
        <v>1.3799999999999999E-3</v>
      </c>
    </row>
    <row r="11276" spans="1:21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964"/>
        <v>6000</v>
      </c>
      <c r="I11276" s="1"/>
      <c r="J11276" s="1">
        <v>1</v>
      </c>
      <c r="K11276" s="1">
        <f t="shared" si="965"/>
        <v>22558000</v>
      </c>
      <c r="L11276" s="1">
        <v>1</v>
      </c>
      <c r="M11276" s="1">
        <f t="shared" si="966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967"/>
        <v>12</v>
      </c>
      <c r="S11276">
        <v>0.18</v>
      </c>
      <c r="T11276">
        <v>2.3E-3</v>
      </c>
      <c r="U11276">
        <f t="shared" si="968"/>
        <v>1.3799999999999999E-3</v>
      </c>
    </row>
    <row r="11277" spans="1:21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964"/>
        <v>6000</v>
      </c>
      <c r="I11277" s="1"/>
      <c r="J11277" s="1">
        <v>1</v>
      </c>
      <c r="K11277" s="1">
        <f t="shared" si="965"/>
        <v>22560000</v>
      </c>
      <c r="L11277" s="1">
        <v>1</v>
      </c>
      <c r="M11277" s="1">
        <f t="shared" si="966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967"/>
        <v>12</v>
      </c>
      <c r="S11277">
        <v>0.18</v>
      </c>
      <c r="T11277">
        <v>2.3E-3</v>
      </c>
      <c r="U11277">
        <f t="shared" si="968"/>
        <v>1.3799999999999999E-3</v>
      </c>
    </row>
    <row r="11278" spans="1:21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964"/>
        <v>6010</v>
      </c>
      <c r="I11278" s="1"/>
      <c r="J11278" s="1">
        <v>1</v>
      </c>
      <c r="K11278" s="1">
        <f t="shared" si="965"/>
        <v>22562000</v>
      </c>
      <c r="L11278" s="1">
        <v>1</v>
      </c>
      <c r="M11278" s="1">
        <f t="shared" si="966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967"/>
        <v>12</v>
      </c>
      <c r="S11278">
        <v>0.18</v>
      </c>
      <c r="T11278">
        <v>2.3E-3</v>
      </c>
      <c r="U11278">
        <f t="shared" si="968"/>
        <v>1.3799999999999999E-3</v>
      </c>
    </row>
    <row r="11279" spans="1:21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964"/>
        <v>6010</v>
      </c>
      <c r="I11279" s="1"/>
      <c r="J11279" s="1">
        <v>1</v>
      </c>
      <c r="K11279" s="1">
        <f t="shared" si="965"/>
        <v>22564000</v>
      </c>
      <c r="L11279" s="1">
        <v>1</v>
      </c>
      <c r="M11279" s="1">
        <f t="shared" si="966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967"/>
        <v>12</v>
      </c>
      <c r="S11279">
        <v>0.18</v>
      </c>
      <c r="T11279">
        <v>2.3E-3</v>
      </c>
      <c r="U11279">
        <f t="shared" si="968"/>
        <v>1.3799999999999999E-3</v>
      </c>
    </row>
    <row r="11280" spans="1:21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964"/>
        <v>6010</v>
      </c>
      <c r="I11280" s="1"/>
      <c r="J11280" s="1">
        <v>1</v>
      </c>
      <c r="K11280" s="1">
        <f t="shared" si="965"/>
        <v>22566000</v>
      </c>
      <c r="L11280" s="1">
        <v>1</v>
      </c>
      <c r="M11280" s="1">
        <f t="shared" si="966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967"/>
        <v>12</v>
      </c>
      <c r="S11280">
        <v>0.18</v>
      </c>
      <c r="T11280">
        <v>2.3E-3</v>
      </c>
      <c r="U11280">
        <f t="shared" si="968"/>
        <v>1.3799999999999999E-3</v>
      </c>
    </row>
    <row r="11281" spans="1:21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964"/>
        <v>6010</v>
      </c>
      <c r="I11281" s="1"/>
      <c r="J11281" s="1">
        <v>1</v>
      </c>
      <c r="K11281" s="1">
        <f t="shared" si="965"/>
        <v>22568000</v>
      </c>
      <c r="L11281" s="1">
        <v>1</v>
      </c>
      <c r="M11281" s="1">
        <f t="shared" si="966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967"/>
        <v>12</v>
      </c>
      <c r="S11281">
        <v>0.18</v>
      </c>
      <c r="T11281">
        <v>2.3E-3</v>
      </c>
      <c r="U11281">
        <f t="shared" si="968"/>
        <v>1.3799999999999999E-3</v>
      </c>
    </row>
    <row r="11282" spans="1:21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964"/>
        <v>6010</v>
      </c>
      <c r="I11282" s="1"/>
      <c r="J11282" s="1">
        <v>1</v>
      </c>
      <c r="K11282" s="1">
        <f t="shared" si="965"/>
        <v>22570000</v>
      </c>
      <c r="L11282" s="1">
        <v>1</v>
      </c>
      <c r="M11282" s="1">
        <f t="shared" si="966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967"/>
        <v>12</v>
      </c>
      <c r="S11282">
        <v>0.18</v>
      </c>
      <c r="T11282">
        <v>2.3E-3</v>
      </c>
      <c r="U11282">
        <f t="shared" si="968"/>
        <v>1.3799999999999999E-3</v>
      </c>
    </row>
    <row r="11283" spans="1:21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964"/>
        <v>6010</v>
      </c>
      <c r="I11283" s="1"/>
      <c r="J11283" s="1">
        <v>1</v>
      </c>
      <c r="K11283" s="1">
        <f t="shared" si="965"/>
        <v>22572000</v>
      </c>
      <c r="L11283" s="1">
        <v>1</v>
      </c>
      <c r="M11283" s="1">
        <f t="shared" si="966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967"/>
        <v>12</v>
      </c>
      <c r="S11283">
        <v>0.18</v>
      </c>
      <c r="T11283">
        <v>2.3E-3</v>
      </c>
      <c r="U11283">
        <f t="shared" si="968"/>
        <v>1.3799999999999999E-3</v>
      </c>
    </row>
    <row r="11284" spans="1:21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964"/>
        <v>6010</v>
      </c>
      <c r="I11284" s="1"/>
      <c r="J11284" s="1">
        <v>1</v>
      </c>
      <c r="K11284" s="1">
        <f t="shared" si="965"/>
        <v>22574000</v>
      </c>
      <c r="L11284" s="1">
        <v>1</v>
      </c>
      <c r="M11284" s="1">
        <f t="shared" si="966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967"/>
        <v>12</v>
      </c>
      <c r="S11284">
        <v>0.18</v>
      </c>
      <c r="T11284">
        <v>2.3E-3</v>
      </c>
      <c r="U11284">
        <f t="shared" si="968"/>
        <v>1.3799999999999999E-3</v>
      </c>
    </row>
    <row r="11285" spans="1:21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964"/>
        <v>6010</v>
      </c>
      <c r="I11285" s="1"/>
      <c r="J11285" s="1">
        <v>1</v>
      </c>
      <c r="K11285" s="1">
        <f t="shared" si="965"/>
        <v>22576000</v>
      </c>
      <c r="L11285" s="1">
        <v>1</v>
      </c>
      <c r="M11285" s="1">
        <f t="shared" si="966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967"/>
        <v>12</v>
      </c>
      <c r="S11285">
        <v>0.18</v>
      </c>
      <c r="T11285">
        <v>2.3E-3</v>
      </c>
      <c r="U11285">
        <f t="shared" si="968"/>
        <v>1.3799999999999999E-3</v>
      </c>
    </row>
    <row r="11286" spans="1:21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964"/>
        <v>6010</v>
      </c>
      <c r="I11286" s="1"/>
      <c r="J11286" s="1">
        <v>1</v>
      </c>
      <c r="K11286" s="1">
        <f t="shared" si="965"/>
        <v>22578000</v>
      </c>
      <c r="L11286" s="1">
        <v>1</v>
      </c>
      <c r="M11286" s="1">
        <f t="shared" si="966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967"/>
        <v>12</v>
      </c>
      <c r="S11286">
        <v>0.18</v>
      </c>
      <c r="T11286">
        <v>2.3E-3</v>
      </c>
      <c r="U11286">
        <f t="shared" si="968"/>
        <v>1.3799999999999999E-3</v>
      </c>
    </row>
    <row r="11287" spans="1:21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964"/>
        <v>6010</v>
      </c>
      <c r="I11287" s="1"/>
      <c r="J11287" s="1">
        <v>1</v>
      </c>
      <c r="K11287" s="1">
        <f t="shared" si="965"/>
        <v>22580000</v>
      </c>
      <c r="L11287" s="1">
        <v>1</v>
      </c>
      <c r="M11287" s="1">
        <f t="shared" si="966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967"/>
        <v>12</v>
      </c>
      <c r="S11287">
        <v>0.18</v>
      </c>
      <c r="T11287">
        <v>2.3E-3</v>
      </c>
      <c r="U11287">
        <f t="shared" si="968"/>
        <v>1.3799999999999999E-3</v>
      </c>
    </row>
    <row r="11288" spans="1:21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964"/>
        <v>6010</v>
      </c>
      <c r="I11288" s="1"/>
      <c r="J11288" s="1">
        <v>1</v>
      </c>
      <c r="K11288" s="1">
        <f t="shared" si="965"/>
        <v>22582000</v>
      </c>
      <c r="L11288" s="1">
        <v>1</v>
      </c>
      <c r="M11288" s="1">
        <f t="shared" si="966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967"/>
        <v>12</v>
      </c>
      <c r="S11288">
        <v>0.18</v>
      </c>
      <c r="T11288">
        <v>2.3E-3</v>
      </c>
      <c r="U11288">
        <f t="shared" si="968"/>
        <v>1.3799999999999999E-3</v>
      </c>
    </row>
    <row r="11289" spans="1:21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964"/>
        <v>6010</v>
      </c>
      <c r="I11289" s="1"/>
      <c r="J11289" s="1">
        <v>1</v>
      </c>
      <c r="K11289" s="1">
        <f t="shared" si="965"/>
        <v>22584000</v>
      </c>
      <c r="L11289" s="1">
        <v>1</v>
      </c>
      <c r="M11289" s="1">
        <f t="shared" si="966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967"/>
        <v>12</v>
      </c>
      <c r="S11289">
        <v>0.18</v>
      </c>
      <c r="T11289">
        <v>2.3E-3</v>
      </c>
      <c r="U11289">
        <f t="shared" si="968"/>
        <v>1.3799999999999999E-3</v>
      </c>
    </row>
    <row r="11290" spans="1:21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964"/>
        <v>6010</v>
      </c>
      <c r="I11290" s="1"/>
      <c r="J11290" s="1">
        <v>1</v>
      </c>
      <c r="K11290" s="1">
        <f t="shared" si="965"/>
        <v>22586000</v>
      </c>
      <c r="L11290" s="1">
        <v>1</v>
      </c>
      <c r="M11290" s="1">
        <f t="shared" si="966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967"/>
        <v>12</v>
      </c>
      <c r="S11290">
        <v>0.18</v>
      </c>
      <c r="T11290">
        <v>2.3E-3</v>
      </c>
      <c r="U11290">
        <f t="shared" si="968"/>
        <v>1.3799999999999999E-3</v>
      </c>
    </row>
    <row r="11291" spans="1:21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964"/>
        <v>6010</v>
      </c>
      <c r="I11291" s="1"/>
      <c r="J11291" s="1">
        <v>1</v>
      </c>
      <c r="K11291" s="1">
        <f t="shared" si="965"/>
        <v>22588000</v>
      </c>
      <c r="L11291" s="1">
        <v>1</v>
      </c>
      <c r="M11291" s="1">
        <f t="shared" si="966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967"/>
        <v>12</v>
      </c>
      <c r="S11291">
        <v>0.18</v>
      </c>
      <c r="T11291">
        <v>2.3E-3</v>
      </c>
      <c r="U11291">
        <f t="shared" si="968"/>
        <v>1.3799999999999999E-3</v>
      </c>
    </row>
    <row r="11292" spans="1:21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964"/>
        <v>6010</v>
      </c>
      <c r="I11292" s="1"/>
      <c r="J11292" s="1">
        <v>1</v>
      </c>
      <c r="K11292" s="1">
        <f t="shared" si="965"/>
        <v>22590000</v>
      </c>
      <c r="L11292" s="1">
        <v>1</v>
      </c>
      <c r="M11292" s="1">
        <f t="shared" si="966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967"/>
        <v>12</v>
      </c>
      <c r="S11292">
        <v>0.18</v>
      </c>
      <c r="T11292">
        <v>2.3E-3</v>
      </c>
      <c r="U11292">
        <f t="shared" si="968"/>
        <v>1.3799999999999999E-3</v>
      </c>
    </row>
    <row r="11293" spans="1:21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964"/>
        <v>6010</v>
      </c>
      <c r="I11293" s="1"/>
      <c r="J11293" s="1">
        <v>1</v>
      </c>
      <c r="K11293" s="1">
        <f t="shared" si="965"/>
        <v>22592000</v>
      </c>
      <c r="L11293" s="1">
        <v>1</v>
      </c>
      <c r="M11293" s="1">
        <f t="shared" si="966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967"/>
        <v>12</v>
      </c>
      <c r="S11293">
        <v>0.18</v>
      </c>
      <c r="T11293">
        <v>2.3E-3</v>
      </c>
      <c r="U11293">
        <f t="shared" si="968"/>
        <v>1.3799999999999999E-3</v>
      </c>
    </row>
    <row r="11294" spans="1:21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964"/>
        <v>6010</v>
      </c>
      <c r="I11294" s="1"/>
      <c r="J11294" s="1">
        <v>1</v>
      </c>
      <c r="K11294" s="1">
        <f t="shared" si="965"/>
        <v>22594000</v>
      </c>
      <c r="L11294" s="1">
        <v>1</v>
      </c>
      <c r="M11294" s="1">
        <f t="shared" si="966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967"/>
        <v>12</v>
      </c>
      <c r="S11294">
        <v>0.18</v>
      </c>
      <c r="T11294">
        <v>2.3E-3</v>
      </c>
      <c r="U11294">
        <f t="shared" si="968"/>
        <v>1.3799999999999999E-3</v>
      </c>
    </row>
    <row r="11295" spans="1:21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964"/>
        <v>6010</v>
      </c>
      <c r="I11295" s="1"/>
      <c r="J11295" s="1">
        <v>1</v>
      </c>
      <c r="K11295" s="1">
        <f t="shared" si="965"/>
        <v>22596000</v>
      </c>
      <c r="L11295" s="1">
        <v>1</v>
      </c>
      <c r="M11295" s="1">
        <f t="shared" si="966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967"/>
        <v>12</v>
      </c>
      <c r="S11295">
        <v>0.18</v>
      </c>
      <c r="T11295">
        <v>2.3E-3</v>
      </c>
      <c r="U11295">
        <f t="shared" si="968"/>
        <v>1.3799999999999999E-3</v>
      </c>
    </row>
    <row r="11296" spans="1:21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964"/>
        <v>6010</v>
      </c>
      <c r="I11296" s="1"/>
      <c r="J11296" s="1">
        <v>1</v>
      </c>
      <c r="K11296" s="1">
        <f t="shared" si="965"/>
        <v>22598000</v>
      </c>
      <c r="L11296" s="1">
        <v>1</v>
      </c>
      <c r="M11296" s="1">
        <f t="shared" si="966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967"/>
        <v>12</v>
      </c>
      <c r="S11296">
        <v>0.18</v>
      </c>
      <c r="T11296">
        <v>2.3E-3</v>
      </c>
      <c r="U11296">
        <f t="shared" si="968"/>
        <v>1.3799999999999999E-3</v>
      </c>
    </row>
    <row r="11297" spans="1:21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964"/>
        <v>6010</v>
      </c>
      <c r="I11297" s="1"/>
      <c r="J11297" s="1">
        <v>1</v>
      </c>
      <c r="K11297" s="1">
        <f t="shared" si="965"/>
        <v>22600000</v>
      </c>
      <c r="L11297" s="1">
        <v>1</v>
      </c>
      <c r="M11297" s="1">
        <f t="shared" si="966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967"/>
        <v>12</v>
      </c>
      <c r="S11297">
        <v>0.18</v>
      </c>
      <c r="T11297">
        <v>2.3E-3</v>
      </c>
      <c r="U11297">
        <f t="shared" si="968"/>
        <v>1.3799999999999999E-3</v>
      </c>
    </row>
    <row r="11298" spans="1:21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964"/>
        <v>6010</v>
      </c>
      <c r="I11298" s="1"/>
      <c r="J11298" s="1">
        <v>1</v>
      </c>
      <c r="K11298" s="1">
        <f t="shared" si="965"/>
        <v>22602000</v>
      </c>
      <c r="L11298" s="1">
        <v>1</v>
      </c>
      <c r="M11298" s="1">
        <f t="shared" si="966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967"/>
        <v>12</v>
      </c>
      <c r="S11298">
        <v>0.18</v>
      </c>
      <c r="T11298">
        <v>2.3E-3</v>
      </c>
      <c r="U11298">
        <f t="shared" si="968"/>
        <v>1.3799999999999999E-3</v>
      </c>
    </row>
    <row r="11299" spans="1:21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964"/>
        <v>6010</v>
      </c>
      <c r="I11299" s="1"/>
      <c r="J11299" s="1">
        <v>1</v>
      </c>
      <c r="K11299" s="1">
        <f t="shared" si="965"/>
        <v>22604000</v>
      </c>
      <c r="L11299" s="1">
        <v>1</v>
      </c>
      <c r="M11299" s="1">
        <f t="shared" si="966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967"/>
        <v>12</v>
      </c>
      <c r="S11299">
        <v>0.18</v>
      </c>
      <c r="T11299">
        <v>2.3E-3</v>
      </c>
      <c r="U11299">
        <f t="shared" si="968"/>
        <v>1.3799999999999999E-3</v>
      </c>
    </row>
    <row r="11300" spans="1:21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964"/>
        <v>6010</v>
      </c>
      <c r="I11300" s="1"/>
      <c r="J11300" s="1">
        <v>1</v>
      </c>
      <c r="K11300" s="1">
        <f t="shared" si="965"/>
        <v>22606000</v>
      </c>
      <c r="L11300" s="1">
        <v>1</v>
      </c>
      <c r="M11300" s="1">
        <f t="shared" si="966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967"/>
        <v>12</v>
      </c>
      <c r="S11300">
        <v>0.18</v>
      </c>
      <c r="T11300">
        <v>2.3E-3</v>
      </c>
      <c r="U11300">
        <f t="shared" si="968"/>
        <v>1.3799999999999999E-3</v>
      </c>
    </row>
    <row r="11301" spans="1:21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964"/>
        <v>6010</v>
      </c>
      <c r="I11301" s="1"/>
      <c r="J11301" s="1">
        <v>1</v>
      </c>
      <c r="K11301" s="1">
        <f t="shared" si="965"/>
        <v>22608000</v>
      </c>
      <c r="L11301" s="1">
        <v>1</v>
      </c>
      <c r="M11301" s="1">
        <f t="shared" si="966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967"/>
        <v>12</v>
      </c>
      <c r="S11301">
        <v>0.18</v>
      </c>
      <c r="T11301">
        <v>2.3E-3</v>
      </c>
      <c r="U11301">
        <f t="shared" si="968"/>
        <v>1.3799999999999999E-3</v>
      </c>
    </row>
    <row r="11302" spans="1:21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964"/>
        <v>6010</v>
      </c>
      <c r="I11302" s="1"/>
      <c r="J11302" s="1">
        <v>1</v>
      </c>
      <c r="K11302" s="1">
        <f t="shared" si="965"/>
        <v>22610000</v>
      </c>
      <c r="L11302" s="1">
        <v>1</v>
      </c>
      <c r="M11302" s="1">
        <f t="shared" si="966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967"/>
        <v>12</v>
      </c>
      <c r="S11302">
        <v>0.18</v>
      </c>
      <c r="T11302">
        <v>2.3E-3</v>
      </c>
      <c r="U11302">
        <f t="shared" si="968"/>
        <v>1.3799999999999999E-3</v>
      </c>
    </row>
    <row r="11303" spans="1:21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964"/>
        <v>6020</v>
      </c>
      <c r="J11303" s="2">
        <v>1</v>
      </c>
      <c r="K11303" s="2">
        <f t="shared" si="965"/>
        <v>22612000</v>
      </c>
      <c r="L11303" s="2">
        <v>1</v>
      </c>
      <c r="M11303" s="2">
        <f t="shared" si="966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967"/>
        <v>12</v>
      </c>
      <c r="S11303">
        <v>0.18</v>
      </c>
      <c r="T11303">
        <v>2.3E-3</v>
      </c>
      <c r="U11303">
        <f t="shared" si="968"/>
        <v>1.3799999999999999E-3</v>
      </c>
    </row>
    <row r="11304" spans="1:21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964"/>
        <v>6020</v>
      </c>
      <c r="J11304" s="2">
        <v>1</v>
      </c>
      <c r="K11304" s="2">
        <f t="shared" si="965"/>
        <v>22614000</v>
      </c>
      <c r="L11304" s="2">
        <v>1</v>
      </c>
      <c r="M11304" s="2">
        <f t="shared" si="966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967"/>
        <v>12</v>
      </c>
      <c r="S11304">
        <v>0.18</v>
      </c>
      <c r="T11304">
        <v>2.3E-3</v>
      </c>
      <c r="U11304">
        <f t="shared" si="968"/>
        <v>1.3799999999999999E-3</v>
      </c>
    </row>
    <row r="11305" spans="1:21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964"/>
        <v>6020</v>
      </c>
      <c r="J11305" s="2">
        <v>1</v>
      </c>
      <c r="K11305" s="2">
        <f t="shared" si="965"/>
        <v>22616000</v>
      </c>
      <c r="L11305" s="2">
        <v>1</v>
      </c>
      <c r="M11305" s="2">
        <f t="shared" si="966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967"/>
        <v>12</v>
      </c>
      <c r="S11305">
        <v>0.18</v>
      </c>
      <c r="T11305">
        <v>2.3E-3</v>
      </c>
      <c r="U11305">
        <f t="shared" si="968"/>
        <v>1.3799999999999999E-3</v>
      </c>
    </row>
    <row r="11306" spans="1:21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964"/>
        <v>6020</v>
      </c>
      <c r="J11306" s="2">
        <v>1</v>
      </c>
      <c r="K11306" s="2">
        <f t="shared" si="965"/>
        <v>22618000</v>
      </c>
      <c r="L11306" s="2">
        <v>1</v>
      </c>
      <c r="M11306" s="2">
        <f t="shared" si="966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967"/>
        <v>12</v>
      </c>
      <c r="S11306">
        <v>0.18</v>
      </c>
      <c r="T11306">
        <v>2.3E-3</v>
      </c>
      <c r="U11306">
        <f t="shared" si="968"/>
        <v>1.3799999999999999E-3</v>
      </c>
    </row>
    <row r="11307" spans="1:21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964"/>
        <v>6020</v>
      </c>
      <c r="J11307" s="2">
        <v>1</v>
      </c>
      <c r="K11307" s="2">
        <f t="shared" si="965"/>
        <v>22620000</v>
      </c>
      <c r="L11307" s="2">
        <v>1</v>
      </c>
      <c r="M11307" s="2">
        <f t="shared" si="966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967"/>
        <v>12</v>
      </c>
      <c r="S11307">
        <v>0.18</v>
      </c>
      <c r="T11307">
        <v>2.3E-3</v>
      </c>
      <c r="U11307">
        <f t="shared" si="968"/>
        <v>1.3799999999999999E-3</v>
      </c>
    </row>
    <row r="11308" spans="1:21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964"/>
        <v>6020</v>
      </c>
      <c r="J11308" s="2">
        <v>1</v>
      </c>
      <c r="K11308" s="2">
        <f t="shared" si="965"/>
        <v>22622000</v>
      </c>
      <c r="L11308" s="2">
        <v>1</v>
      </c>
      <c r="M11308" s="2">
        <f t="shared" si="966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967"/>
        <v>12</v>
      </c>
      <c r="S11308">
        <v>0.18</v>
      </c>
      <c r="T11308">
        <v>2.3E-3</v>
      </c>
      <c r="U11308">
        <f t="shared" si="968"/>
        <v>1.3799999999999999E-3</v>
      </c>
    </row>
    <row r="11309" spans="1:21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964"/>
        <v>6020</v>
      </c>
      <c r="J11309" s="2">
        <v>1</v>
      </c>
      <c r="K11309" s="2">
        <f t="shared" si="965"/>
        <v>22624000</v>
      </c>
      <c r="L11309" s="2">
        <v>1</v>
      </c>
      <c r="M11309" s="2">
        <f t="shared" si="966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967"/>
        <v>12</v>
      </c>
      <c r="S11309">
        <v>0.18</v>
      </c>
      <c r="T11309">
        <v>2.3E-3</v>
      </c>
      <c r="U11309">
        <f t="shared" si="968"/>
        <v>1.3799999999999999E-3</v>
      </c>
    </row>
    <row r="11310" spans="1:21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964"/>
        <v>6020</v>
      </c>
      <c r="J11310" s="2">
        <v>1</v>
      </c>
      <c r="K11310" s="2">
        <f t="shared" si="965"/>
        <v>22626000</v>
      </c>
      <c r="L11310" s="2">
        <v>1</v>
      </c>
      <c r="M11310" s="2">
        <f t="shared" si="966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967"/>
        <v>12</v>
      </c>
      <c r="S11310">
        <v>0.18</v>
      </c>
      <c r="T11310">
        <v>2.3E-3</v>
      </c>
      <c r="U11310">
        <f t="shared" si="968"/>
        <v>1.3799999999999999E-3</v>
      </c>
    </row>
    <row r="11311" spans="1:21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964"/>
        <v>6020</v>
      </c>
      <c r="J11311" s="2">
        <v>1</v>
      </c>
      <c r="K11311" s="2">
        <f t="shared" si="965"/>
        <v>22628000</v>
      </c>
      <c r="L11311" s="2">
        <v>1</v>
      </c>
      <c r="M11311" s="2">
        <f t="shared" si="966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967"/>
        <v>12</v>
      </c>
      <c r="S11311">
        <v>0.18</v>
      </c>
      <c r="T11311">
        <v>2.3E-3</v>
      </c>
      <c r="U11311">
        <f t="shared" si="968"/>
        <v>1.3799999999999999E-3</v>
      </c>
    </row>
    <row r="11312" spans="1:21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964"/>
        <v>6020</v>
      </c>
      <c r="J11312" s="2">
        <v>1</v>
      </c>
      <c r="K11312" s="2">
        <f t="shared" si="965"/>
        <v>22630000</v>
      </c>
      <c r="L11312" s="2">
        <v>1</v>
      </c>
      <c r="M11312" s="2">
        <f t="shared" si="966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967"/>
        <v>12</v>
      </c>
      <c r="S11312">
        <v>0.18</v>
      </c>
      <c r="T11312">
        <v>2.3E-3</v>
      </c>
      <c r="U11312">
        <f t="shared" si="968"/>
        <v>1.3799999999999999E-3</v>
      </c>
    </row>
    <row r="11313" spans="1:21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964"/>
        <v>6020</v>
      </c>
      <c r="J11313" s="2">
        <v>1</v>
      </c>
      <c r="K11313" s="2">
        <f t="shared" si="965"/>
        <v>22632000</v>
      </c>
      <c r="L11313" s="2">
        <v>1</v>
      </c>
      <c r="M11313" s="2">
        <f t="shared" si="966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967"/>
        <v>12</v>
      </c>
      <c r="S11313">
        <v>0.18</v>
      </c>
      <c r="T11313">
        <v>2.3E-3</v>
      </c>
      <c r="U11313">
        <f t="shared" si="968"/>
        <v>1.3799999999999999E-3</v>
      </c>
    </row>
    <row r="11314" spans="1:21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964"/>
        <v>6020</v>
      </c>
      <c r="J11314" s="2">
        <v>1</v>
      </c>
      <c r="K11314" s="2">
        <f t="shared" si="965"/>
        <v>22634000</v>
      </c>
      <c r="L11314" s="2">
        <v>1</v>
      </c>
      <c r="M11314" s="2">
        <f t="shared" si="966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967"/>
        <v>12</v>
      </c>
      <c r="S11314">
        <v>0.18</v>
      </c>
      <c r="T11314">
        <v>2.3E-3</v>
      </c>
      <c r="U11314">
        <f t="shared" si="968"/>
        <v>1.3799999999999999E-3</v>
      </c>
    </row>
    <row r="11315" spans="1:21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964"/>
        <v>6020</v>
      </c>
      <c r="J11315" s="2">
        <v>1</v>
      </c>
      <c r="K11315" s="2">
        <f t="shared" si="965"/>
        <v>22636000</v>
      </c>
      <c r="L11315" s="2">
        <v>1</v>
      </c>
      <c r="M11315" s="2">
        <f t="shared" si="966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967"/>
        <v>12</v>
      </c>
      <c r="S11315">
        <v>0.18</v>
      </c>
      <c r="T11315">
        <v>2.3E-3</v>
      </c>
      <c r="U11315">
        <f t="shared" si="968"/>
        <v>1.3799999999999999E-3</v>
      </c>
    </row>
    <row r="11316" spans="1:21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964"/>
        <v>6020</v>
      </c>
      <c r="J11316" s="2">
        <v>1</v>
      </c>
      <c r="K11316" s="2">
        <f t="shared" si="965"/>
        <v>22638000</v>
      </c>
      <c r="L11316" s="2">
        <v>1</v>
      </c>
      <c r="M11316" s="2">
        <f t="shared" si="966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967"/>
        <v>12</v>
      </c>
      <c r="S11316">
        <v>0.18</v>
      </c>
      <c r="T11316">
        <v>2.3E-3</v>
      </c>
      <c r="U11316">
        <f t="shared" si="968"/>
        <v>1.3799999999999999E-3</v>
      </c>
    </row>
    <row r="11317" spans="1:21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964"/>
        <v>6020</v>
      </c>
      <c r="J11317" s="2">
        <v>1</v>
      </c>
      <c r="K11317" s="2">
        <f t="shared" si="965"/>
        <v>22640000</v>
      </c>
      <c r="L11317" s="2">
        <v>1</v>
      </c>
      <c r="M11317" s="2">
        <f t="shared" si="966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967"/>
        <v>12</v>
      </c>
      <c r="S11317">
        <v>0.18</v>
      </c>
      <c r="T11317">
        <v>2.3E-3</v>
      </c>
      <c r="U11317">
        <f t="shared" si="968"/>
        <v>1.3799999999999999E-3</v>
      </c>
    </row>
    <row r="11318" spans="1:21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964"/>
        <v>6020</v>
      </c>
      <c r="J11318" s="2">
        <v>1</v>
      </c>
      <c r="K11318" s="2">
        <f t="shared" si="965"/>
        <v>22642000</v>
      </c>
      <c r="L11318" s="2">
        <v>1</v>
      </c>
      <c r="M11318" s="2">
        <f t="shared" si="966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967"/>
        <v>12</v>
      </c>
      <c r="S11318">
        <v>0.18</v>
      </c>
      <c r="T11318">
        <v>2.3E-3</v>
      </c>
      <c r="U11318">
        <f t="shared" si="968"/>
        <v>1.3799999999999999E-3</v>
      </c>
    </row>
    <row r="11319" spans="1:21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964"/>
        <v>6020</v>
      </c>
      <c r="J11319" s="2">
        <v>1</v>
      </c>
      <c r="K11319" s="2">
        <f t="shared" si="965"/>
        <v>22644000</v>
      </c>
      <c r="L11319" s="2">
        <v>1</v>
      </c>
      <c r="M11319" s="2">
        <f t="shared" si="966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967"/>
        <v>12</v>
      </c>
      <c r="S11319">
        <v>0.18</v>
      </c>
      <c r="T11319">
        <v>2.3E-3</v>
      </c>
      <c r="U11319">
        <f t="shared" si="968"/>
        <v>1.3799999999999999E-3</v>
      </c>
    </row>
    <row r="11320" spans="1:21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964"/>
        <v>6020</v>
      </c>
      <c r="J11320" s="2">
        <v>1</v>
      </c>
      <c r="K11320" s="2">
        <f t="shared" si="965"/>
        <v>22646000</v>
      </c>
      <c r="L11320" s="2">
        <v>1</v>
      </c>
      <c r="M11320" s="2">
        <f t="shared" si="966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967"/>
        <v>12</v>
      </c>
      <c r="S11320">
        <v>0.18</v>
      </c>
      <c r="T11320">
        <v>2.3E-3</v>
      </c>
      <c r="U11320">
        <f t="shared" si="968"/>
        <v>1.3799999999999999E-3</v>
      </c>
    </row>
    <row r="11321" spans="1:21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964"/>
        <v>6020</v>
      </c>
      <c r="J11321" s="2">
        <v>1</v>
      </c>
      <c r="K11321" s="2">
        <f t="shared" si="965"/>
        <v>22648000</v>
      </c>
      <c r="L11321" s="2">
        <v>1</v>
      </c>
      <c r="M11321" s="2">
        <f t="shared" si="966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967"/>
        <v>12</v>
      </c>
      <c r="S11321">
        <v>0.18</v>
      </c>
      <c r="T11321">
        <v>2.3E-3</v>
      </c>
      <c r="U11321">
        <f t="shared" si="968"/>
        <v>1.3799999999999999E-3</v>
      </c>
    </row>
    <row r="11322" spans="1:21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964"/>
        <v>6020</v>
      </c>
      <c r="J11322" s="2">
        <v>1</v>
      </c>
      <c r="K11322" s="2">
        <f t="shared" si="965"/>
        <v>22650000</v>
      </c>
      <c r="L11322" s="2">
        <v>1</v>
      </c>
      <c r="M11322" s="2">
        <f t="shared" si="966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967"/>
        <v>12</v>
      </c>
      <c r="S11322">
        <v>0.18</v>
      </c>
      <c r="T11322">
        <v>2.3E-3</v>
      </c>
      <c r="U11322">
        <f t="shared" si="968"/>
        <v>1.3799999999999999E-3</v>
      </c>
    </row>
    <row r="11323" spans="1:21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964"/>
        <v>6020</v>
      </c>
      <c r="J11323" s="2">
        <v>1</v>
      </c>
      <c r="K11323" s="2">
        <f t="shared" si="965"/>
        <v>22652000</v>
      </c>
      <c r="L11323" s="2">
        <v>1</v>
      </c>
      <c r="M11323" s="2">
        <f t="shared" si="966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967"/>
        <v>12</v>
      </c>
      <c r="S11323">
        <v>0.18</v>
      </c>
      <c r="T11323">
        <v>2.3E-3</v>
      </c>
      <c r="U11323">
        <f t="shared" si="968"/>
        <v>1.3799999999999999E-3</v>
      </c>
    </row>
    <row r="11324" spans="1:21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969">ROUNDDOWN(A11323/50*20+1500,-1)</f>
        <v>6020</v>
      </c>
      <c r="J11324" s="2">
        <v>1</v>
      </c>
      <c r="K11324" s="2">
        <f t="shared" si="965"/>
        <v>22654000</v>
      </c>
      <c r="L11324" s="2">
        <v>1</v>
      </c>
      <c r="M11324" s="2">
        <f t="shared" si="966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967"/>
        <v>12</v>
      </c>
      <c r="S11324">
        <v>0.18</v>
      </c>
      <c r="T11324">
        <v>2.3E-3</v>
      </c>
      <c r="U11324">
        <f t="shared" si="968"/>
        <v>1.3799999999999999E-3</v>
      </c>
    </row>
    <row r="11325" spans="1:21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969"/>
        <v>6020</v>
      </c>
      <c r="J11325" s="2">
        <v>1</v>
      </c>
      <c r="K11325" s="2">
        <f t="shared" si="965"/>
        <v>22656000</v>
      </c>
      <c r="L11325" s="2">
        <v>1</v>
      </c>
      <c r="M11325" s="2">
        <f t="shared" si="966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967"/>
        <v>12</v>
      </c>
      <c r="S11325">
        <v>0.18</v>
      </c>
      <c r="T11325">
        <v>2.3E-3</v>
      </c>
      <c r="U11325">
        <f t="shared" si="968"/>
        <v>1.3799999999999999E-3</v>
      </c>
    </row>
    <row r="11326" spans="1:21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969"/>
        <v>6020</v>
      </c>
      <c r="J11326" s="2">
        <v>1</v>
      </c>
      <c r="K11326" s="2">
        <f t="shared" si="965"/>
        <v>22658000</v>
      </c>
      <c r="L11326" s="2">
        <v>1</v>
      </c>
      <c r="M11326" s="2">
        <f t="shared" si="966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967"/>
        <v>12</v>
      </c>
      <c r="S11326">
        <v>0.18</v>
      </c>
      <c r="T11326">
        <v>2.3E-3</v>
      </c>
      <c r="U11326">
        <f t="shared" si="968"/>
        <v>1.3799999999999999E-3</v>
      </c>
    </row>
    <row r="11327" spans="1:21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969"/>
        <v>6020</v>
      </c>
      <c r="J11327" s="2">
        <v>1</v>
      </c>
      <c r="K11327" s="2">
        <f t="shared" si="965"/>
        <v>22660000</v>
      </c>
      <c r="L11327" s="2">
        <v>1</v>
      </c>
      <c r="M11327" s="2">
        <f t="shared" si="966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967"/>
        <v>12</v>
      </c>
      <c r="S11327">
        <v>0.18</v>
      </c>
      <c r="T11327">
        <v>2.3E-3</v>
      </c>
      <c r="U11327">
        <f t="shared" si="968"/>
        <v>1.3799999999999999E-3</v>
      </c>
    </row>
    <row r="11328" spans="1:21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969"/>
        <v>6030</v>
      </c>
      <c r="J11328" s="2">
        <v>1</v>
      </c>
      <c r="K11328" s="2">
        <f t="shared" si="965"/>
        <v>22662000</v>
      </c>
      <c r="L11328" s="2">
        <v>1</v>
      </c>
      <c r="M11328" s="2">
        <f t="shared" si="966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967"/>
        <v>12</v>
      </c>
      <c r="S11328">
        <v>0.18</v>
      </c>
      <c r="T11328">
        <v>2.3E-3</v>
      </c>
      <c r="U11328">
        <f t="shared" si="968"/>
        <v>1.3799999999999999E-3</v>
      </c>
    </row>
    <row r="11329" spans="1:21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969"/>
        <v>6030</v>
      </c>
      <c r="J11329" s="2">
        <v>1</v>
      </c>
      <c r="K11329" s="2">
        <f t="shared" si="965"/>
        <v>22664000</v>
      </c>
      <c r="L11329" s="2">
        <v>1</v>
      </c>
      <c r="M11329" s="2">
        <f t="shared" si="966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967"/>
        <v>12</v>
      </c>
      <c r="S11329">
        <v>0.18</v>
      </c>
      <c r="T11329">
        <v>2.3E-3</v>
      </c>
      <c r="U11329">
        <f t="shared" si="968"/>
        <v>1.3799999999999999E-3</v>
      </c>
    </row>
    <row r="11330" spans="1:21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969"/>
        <v>6030</v>
      </c>
      <c r="J11330" s="2">
        <v>1</v>
      </c>
      <c r="K11330" s="2">
        <f t="shared" si="965"/>
        <v>22666000</v>
      </c>
      <c r="L11330" s="2">
        <v>1</v>
      </c>
      <c r="M11330" s="2">
        <f t="shared" si="966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967"/>
        <v>12</v>
      </c>
      <c r="S11330">
        <v>0.18</v>
      </c>
      <c r="T11330">
        <v>2.3E-3</v>
      </c>
      <c r="U11330">
        <f t="shared" si="968"/>
        <v>1.3799999999999999E-3</v>
      </c>
    </row>
    <row r="11331" spans="1:21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969"/>
        <v>6030</v>
      </c>
      <c r="J11331" s="2">
        <v>1</v>
      </c>
      <c r="K11331" s="2">
        <f t="shared" ref="K11331:K11394" si="970">10000+A11331*2000</f>
        <v>22668000</v>
      </c>
      <c r="L11331" s="2">
        <v>1</v>
      </c>
      <c r="M11331" s="2">
        <f t="shared" ref="M11331:M11394" si="97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972">QUOTIENT(A11331,1000)+1</f>
        <v>12</v>
      </c>
      <c r="S11331">
        <v>0.18</v>
      </c>
      <c r="T11331">
        <v>2.3E-3</v>
      </c>
      <c r="U11331">
        <f t="shared" si="968"/>
        <v>1.3799999999999999E-3</v>
      </c>
    </row>
    <row r="11332" spans="1:21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969"/>
        <v>6030</v>
      </c>
      <c r="J11332" s="2">
        <v>1</v>
      </c>
      <c r="K11332" s="2">
        <f t="shared" si="970"/>
        <v>22670000</v>
      </c>
      <c r="L11332" s="2">
        <v>1</v>
      </c>
      <c r="M11332" s="2">
        <f t="shared" si="971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972"/>
        <v>12</v>
      </c>
      <c r="S11332">
        <v>0.18</v>
      </c>
      <c r="T11332">
        <v>2.3E-3</v>
      </c>
      <c r="U11332">
        <f t="shared" ref="U11332:U11395" si="973">T11332*0.6</f>
        <v>1.3799999999999999E-3</v>
      </c>
    </row>
    <row r="11333" spans="1:21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969"/>
        <v>6030</v>
      </c>
      <c r="J11333" s="2">
        <v>1</v>
      </c>
      <c r="K11333" s="2">
        <f t="shared" si="970"/>
        <v>22672000</v>
      </c>
      <c r="L11333" s="2">
        <v>1</v>
      </c>
      <c r="M11333" s="2">
        <f t="shared" si="971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972"/>
        <v>12</v>
      </c>
      <c r="S11333">
        <v>0.18</v>
      </c>
      <c r="T11333">
        <v>2.3E-3</v>
      </c>
      <c r="U11333">
        <f t="shared" si="973"/>
        <v>1.3799999999999999E-3</v>
      </c>
    </row>
    <row r="11334" spans="1:21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969"/>
        <v>6030</v>
      </c>
      <c r="J11334" s="2">
        <v>1</v>
      </c>
      <c r="K11334" s="2">
        <f t="shared" si="970"/>
        <v>22674000</v>
      </c>
      <c r="L11334" s="2">
        <v>1</v>
      </c>
      <c r="M11334" s="2">
        <f t="shared" si="971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972"/>
        <v>12</v>
      </c>
      <c r="S11334">
        <v>0.18</v>
      </c>
      <c r="T11334">
        <v>2.3E-3</v>
      </c>
      <c r="U11334">
        <f t="shared" si="973"/>
        <v>1.3799999999999999E-3</v>
      </c>
    </row>
    <row r="11335" spans="1:21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969"/>
        <v>6030</v>
      </c>
      <c r="J11335" s="2">
        <v>1</v>
      </c>
      <c r="K11335" s="2">
        <f t="shared" si="970"/>
        <v>22676000</v>
      </c>
      <c r="L11335" s="2">
        <v>1</v>
      </c>
      <c r="M11335" s="2">
        <f t="shared" si="971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972"/>
        <v>12</v>
      </c>
      <c r="S11335">
        <v>0.18</v>
      </c>
      <c r="T11335">
        <v>2.3E-3</v>
      </c>
      <c r="U11335">
        <f t="shared" si="973"/>
        <v>1.3799999999999999E-3</v>
      </c>
    </row>
    <row r="11336" spans="1:21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969"/>
        <v>6030</v>
      </c>
      <c r="J11336" s="2">
        <v>1</v>
      </c>
      <c r="K11336" s="2">
        <f t="shared" si="970"/>
        <v>22678000</v>
      </c>
      <c r="L11336" s="2">
        <v>1</v>
      </c>
      <c r="M11336" s="2">
        <f t="shared" si="971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972"/>
        <v>12</v>
      </c>
      <c r="S11336">
        <v>0.18</v>
      </c>
      <c r="T11336">
        <v>2.3E-3</v>
      </c>
      <c r="U11336">
        <f t="shared" si="973"/>
        <v>1.3799999999999999E-3</v>
      </c>
    </row>
    <row r="11337" spans="1:21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969"/>
        <v>6030</v>
      </c>
      <c r="J11337" s="2">
        <v>1</v>
      </c>
      <c r="K11337" s="2">
        <f t="shared" si="970"/>
        <v>22680000</v>
      </c>
      <c r="L11337" s="2">
        <v>1</v>
      </c>
      <c r="M11337" s="2">
        <f t="shared" si="971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972"/>
        <v>12</v>
      </c>
      <c r="S11337">
        <v>0.18</v>
      </c>
      <c r="T11337">
        <v>2.3E-3</v>
      </c>
      <c r="U11337">
        <f t="shared" si="973"/>
        <v>1.3799999999999999E-3</v>
      </c>
    </row>
    <row r="11338" spans="1:21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969"/>
        <v>6030</v>
      </c>
      <c r="J11338" s="2">
        <v>1</v>
      </c>
      <c r="K11338" s="2">
        <f t="shared" si="970"/>
        <v>22682000</v>
      </c>
      <c r="L11338" s="2">
        <v>1</v>
      </c>
      <c r="M11338" s="2">
        <f t="shared" si="971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972"/>
        <v>12</v>
      </c>
      <c r="S11338">
        <v>0.18</v>
      </c>
      <c r="T11338">
        <v>2.3E-3</v>
      </c>
      <c r="U11338">
        <f t="shared" si="973"/>
        <v>1.3799999999999999E-3</v>
      </c>
    </row>
    <row r="11339" spans="1:21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969"/>
        <v>6030</v>
      </c>
      <c r="J11339" s="2">
        <v>1</v>
      </c>
      <c r="K11339" s="2">
        <f t="shared" si="970"/>
        <v>22684000</v>
      </c>
      <c r="L11339" s="2">
        <v>1</v>
      </c>
      <c r="M11339" s="2">
        <f t="shared" si="971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972"/>
        <v>12</v>
      </c>
      <c r="S11339">
        <v>0.18</v>
      </c>
      <c r="T11339">
        <v>2.3E-3</v>
      </c>
      <c r="U11339">
        <f t="shared" si="973"/>
        <v>1.3799999999999999E-3</v>
      </c>
    </row>
    <row r="11340" spans="1:21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969"/>
        <v>6030</v>
      </c>
      <c r="J11340" s="2">
        <v>1</v>
      </c>
      <c r="K11340" s="2">
        <f t="shared" si="970"/>
        <v>22686000</v>
      </c>
      <c r="L11340" s="2">
        <v>1</v>
      </c>
      <c r="M11340" s="2">
        <f t="shared" si="971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972"/>
        <v>12</v>
      </c>
      <c r="S11340">
        <v>0.18</v>
      </c>
      <c r="T11340">
        <v>2.3E-3</v>
      </c>
      <c r="U11340">
        <f t="shared" si="973"/>
        <v>1.3799999999999999E-3</v>
      </c>
    </row>
    <row r="11341" spans="1:21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969"/>
        <v>6030</v>
      </c>
      <c r="J11341" s="2">
        <v>1</v>
      </c>
      <c r="K11341" s="2">
        <f t="shared" si="970"/>
        <v>22688000</v>
      </c>
      <c r="L11341" s="2">
        <v>1</v>
      </c>
      <c r="M11341" s="2">
        <f t="shared" si="971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972"/>
        <v>12</v>
      </c>
      <c r="S11341">
        <v>0.18</v>
      </c>
      <c r="T11341">
        <v>2.3E-3</v>
      </c>
      <c r="U11341">
        <f t="shared" si="973"/>
        <v>1.3799999999999999E-3</v>
      </c>
    </row>
    <row r="11342" spans="1:21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969"/>
        <v>6030</v>
      </c>
      <c r="J11342" s="2">
        <v>1</v>
      </c>
      <c r="K11342" s="2">
        <f t="shared" si="970"/>
        <v>22690000</v>
      </c>
      <c r="L11342" s="2">
        <v>1</v>
      </c>
      <c r="M11342" s="2">
        <f t="shared" si="971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972"/>
        <v>12</v>
      </c>
      <c r="S11342">
        <v>0.18</v>
      </c>
      <c r="T11342">
        <v>2.3E-3</v>
      </c>
      <c r="U11342">
        <f t="shared" si="973"/>
        <v>1.3799999999999999E-3</v>
      </c>
    </row>
    <row r="11343" spans="1:21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969"/>
        <v>6030</v>
      </c>
      <c r="J11343" s="2">
        <v>1</v>
      </c>
      <c r="K11343" s="2">
        <f t="shared" si="970"/>
        <v>22692000</v>
      </c>
      <c r="L11343" s="2">
        <v>1</v>
      </c>
      <c r="M11343" s="2">
        <f t="shared" si="971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972"/>
        <v>12</v>
      </c>
      <c r="S11343">
        <v>0.18</v>
      </c>
      <c r="T11343">
        <v>2.3E-3</v>
      </c>
      <c r="U11343">
        <f t="shared" si="973"/>
        <v>1.3799999999999999E-3</v>
      </c>
    </row>
    <row r="11344" spans="1:21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969"/>
        <v>6030</v>
      </c>
      <c r="J11344" s="2">
        <v>1</v>
      </c>
      <c r="K11344" s="2">
        <f t="shared" si="970"/>
        <v>22694000</v>
      </c>
      <c r="L11344" s="2">
        <v>1</v>
      </c>
      <c r="M11344" s="2">
        <f t="shared" si="971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972"/>
        <v>12</v>
      </c>
      <c r="S11344">
        <v>0.18</v>
      </c>
      <c r="T11344">
        <v>2.3E-3</v>
      </c>
      <c r="U11344">
        <f t="shared" si="973"/>
        <v>1.3799999999999999E-3</v>
      </c>
    </row>
    <row r="11345" spans="1:21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969"/>
        <v>6030</v>
      </c>
      <c r="J11345" s="2">
        <v>1</v>
      </c>
      <c r="K11345" s="2">
        <f t="shared" si="970"/>
        <v>22696000</v>
      </c>
      <c r="L11345" s="2">
        <v>1</v>
      </c>
      <c r="M11345" s="2">
        <f t="shared" si="971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972"/>
        <v>12</v>
      </c>
      <c r="S11345">
        <v>0.18</v>
      </c>
      <c r="T11345">
        <v>2.3E-3</v>
      </c>
      <c r="U11345">
        <f t="shared" si="973"/>
        <v>1.3799999999999999E-3</v>
      </c>
    </row>
    <row r="11346" spans="1:21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969"/>
        <v>6030</v>
      </c>
      <c r="J11346" s="2">
        <v>1</v>
      </c>
      <c r="K11346" s="2">
        <f t="shared" si="970"/>
        <v>22698000</v>
      </c>
      <c r="L11346" s="2">
        <v>1</v>
      </c>
      <c r="M11346" s="2">
        <f t="shared" si="971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972"/>
        <v>12</v>
      </c>
      <c r="S11346">
        <v>0.18</v>
      </c>
      <c r="T11346">
        <v>2.3E-3</v>
      </c>
      <c r="U11346">
        <f t="shared" si="973"/>
        <v>1.3799999999999999E-3</v>
      </c>
    </row>
    <row r="11347" spans="1:21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969"/>
        <v>6030</v>
      </c>
      <c r="J11347" s="2">
        <v>1</v>
      </c>
      <c r="K11347" s="2">
        <f t="shared" si="970"/>
        <v>22700000</v>
      </c>
      <c r="L11347" s="2">
        <v>1</v>
      </c>
      <c r="M11347" s="2">
        <f t="shared" si="971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972"/>
        <v>12</v>
      </c>
      <c r="S11347">
        <v>0.18</v>
      </c>
      <c r="T11347">
        <v>2.3E-3</v>
      </c>
      <c r="U11347">
        <f t="shared" si="973"/>
        <v>1.3799999999999999E-3</v>
      </c>
    </row>
    <row r="11348" spans="1:21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969"/>
        <v>6030</v>
      </c>
      <c r="J11348" s="2">
        <v>1</v>
      </c>
      <c r="K11348" s="2">
        <f t="shared" si="970"/>
        <v>22702000</v>
      </c>
      <c r="L11348" s="2">
        <v>1</v>
      </c>
      <c r="M11348" s="2">
        <f t="shared" si="971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972"/>
        <v>12</v>
      </c>
      <c r="S11348">
        <v>0.18</v>
      </c>
      <c r="T11348">
        <v>2.3E-3</v>
      </c>
      <c r="U11348">
        <f t="shared" si="973"/>
        <v>1.3799999999999999E-3</v>
      </c>
    </row>
    <row r="11349" spans="1:21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969"/>
        <v>6030</v>
      </c>
      <c r="J11349" s="2">
        <v>1</v>
      </c>
      <c r="K11349" s="2">
        <f t="shared" si="970"/>
        <v>22704000</v>
      </c>
      <c r="L11349" s="2">
        <v>1</v>
      </c>
      <c r="M11349" s="2">
        <f t="shared" si="971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972"/>
        <v>12</v>
      </c>
      <c r="S11349">
        <v>0.18</v>
      </c>
      <c r="T11349">
        <v>2.3E-3</v>
      </c>
      <c r="U11349">
        <f t="shared" si="973"/>
        <v>1.3799999999999999E-3</v>
      </c>
    </row>
    <row r="11350" spans="1:21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969"/>
        <v>6030</v>
      </c>
      <c r="J11350" s="2">
        <v>1</v>
      </c>
      <c r="K11350" s="2">
        <f t="shared" si="970"/>
        <v>22706000</v>
      </c>
      <c r="L11350" s="2">
        <v>1</v>
      </c>
      <c r="M11350" s="2">
        <f t="shared" si="971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972"/>
        <v>12</v>
      </c>
      <c r="S11350">
        <v>0.18</v>
      </c>
      <c r="T11350">
        <v>2.3E-3</v>
      </c>
      <c r="U11350">
        <f t="shared" si="973"/>
        <v>1.3799999999999999E-3</v>
      </c>
    </row>
    <row r="11351" spans="1:21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969"/>
        <v>6030</v>
      </c>
      <c r="J11351" s="2">
        <v>1</v>
      </c>
      <c r="K11351" s="2">
        <f t="shared" si="970"/>
        <v>22708000</v>
      </c>
      <c r="L11351" s="2">
        <v>1</v>
      </c>
      <c r="M11351" s="2">
        <f t="shared" si="971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972"/>
        <v>12</v>
      </c>
      <c r="S11351">
        <v>0.18</v>
      </c>
      <c r="T11351">
        <v>2.3E-3</v>
      </c>
      <c r="U11351">
        <f t="shared" si="973"/>
        <v>1.3799999999999999E-3</v>
      </c>
    </row>
    <row r="11352" spans="1:21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969"/>
        <v>6030</v>
      </c>
      <c r="J11352" s="2">
        <v>1</v>
      </c>
      <c r="K11352" s="2">
        <f t="shared" si="970"/>
        <v>22710000</v>
      </c>
      <c r="L11352" s="2">
        <v>1</v>
      </c>
      <c r="M11352" s="2">
        <f t="shared" si="971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972"/>
        <v>12</v>
      </c>
      <c r="S11352">
        <v>0.18</v>
      </c>
      <c r="T11352">
        <v>2.3E-3</v>
      </c>
      <c r="U11352">
        <f t="shared" si="973"/>
        <v>1.3799999999999999E-3</v>
      </c>
    </row>
    <row r="11353" spans="1:21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969"/>
        <v>6040</v>
      </c>
      <c r="I11353" s="1"/>
      <c r="J11353" s="1">
        <v>1</v>
      </c>
      <c r="K11353" s="1">
        <f t="shared" si="970"/>
        <v>22712000</v>
      </c>
      <c r="L11353" s="1">
        <v>1</v>
      </c>
      <c r="M11353" s="1">
        <f t="shared" si="971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972"/>
        <v>12</v>
      </c>
      <c r="S11353">
        <v>0.18</v>
      </c>
      <c r="T11353">
        <v>2.3E-3</v>
      </c>
      <c r="U11353">
        <f t="shared" si="973"/>
        <v>1.3799999999999999E-3</v>
      </c>
    </row>
    <row r="11354" spans="1:21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969"/>
        <v>6040</v>
      </c>
      <c r="I11354" s="1"/>
      <c r="J11354" s="1">
        <v>1</v>
      </c>
      <c r="K11354" s="1">
        <f t="shared" si="970"/>
        <v>22714000</v>
      </c>
      <c r="L11354" s="1">
        <v>1</v>
      </c>
      <c r="M11354" s="1">
        <f t="shared" si="971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972"/>
        <v>12</v>
      </c>
      <c r="S11354">
        <v>0.18</v>
      </c>
      <c r="T11354">
        <v>2.3E-3</v>
      </c>
      <c r="U11354">
        <f t="shared" si="973"/>
        <v>1.3799999999999999E-3</v>
      </c>
    </row>
    <row r="11355" spans="1:21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969"/>
        <v>6040</v>
      </c>
      <c r="I11355" s="1"/>
      <c r="J11355" s="1">
        <v>1</v>
      </c>
      <c r="K11355" s="1">
        <f t="shared" si="970"/>
        <v>22716000</v>
      </c>
      <c r="L11355" s="1">
        <v>1</v>
      </c>
      <c r="M11355" s="1">
        <f t="shared" si="971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972"/>
        <v>12</v>
      </c>
      <c r="S11355">
        <v>0.18</v>
      </c>
      <c r="T11355">
        <v>2.3E-3</v>
      </c>
      <c r="U11355">
        <f t="shared" si="973"/>
        <v>1.3799999999999999E-3</v>
      </c>
    </row>
    <row r="11356" spans="1:21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969"/>
        <v>6040</v>
      </c>
      <c r="I11356" s="1"/>
      <c r="J11356" s="1">
        <v>1</v>
      </c>
      <c r="K11356" s="1">
        <f t="shared" si="970"/>
        <v>22718000</v>
      </c>
      <c r="L11356" s="1">
        <v>1</v>
      </c>
      <c r="M11356" s="1">
        <f t="shared" si="971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972"/>
        <v>12</v>
      </c>
      <c r="S11356">
        <v>0.18</v>
      </c>
      <c r="T11356">
        <v>2.3E-3</v>
      </c>
      <c r="U11356">
        <f t="shared" si="973"/>
        <v>1.3799999999999999E-3</v>
      </c>
    </row>
    <row r="11357" spans="1:21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969"/>
        <v>6040</v>
      </c>
      <c r="I11357" s="1"/>
      <c r="J11357" s="1">
        <v>1</v>
      </c>
      <c r="K11357" s="1">
        <f t="shared" si="970"/>
        <v>22720000</v>
      </c>
      <c r="L11357" s="1">
        <v>1</v>
      </c>
      <c r="M11357" s="1">
        <f t="shared" si="971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972"/>
        <v>12</v>
      </c>
      <c r="S11357">
        <v>0.18</v>
      </c>
      <c r="T11357">
        <v>2.3E-3</v>
      </c>
      <c r="U11357">
        <f t="shared" si="973"/>
        <v>1.3799999999999999E-3</v>
      </c>
    </row>
    <row r="11358" spans="1:21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969"/>
        <v>6040</v>
      </c>
      <c r="I11358" s="1"/>
      <c r="J11358" s="1">
        <v>1</v>
      </c>
      <c r="K11358" s="1">
        <f t="shared" si="970"/>
        <v>22722000</v>
      </c>
      <c r="L11358" s="1">
        <v>1</v>
      </c>
      <c r="M11358" s="1">
        <f t="shared" si="971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972"/>
        <v>12</v>
      </c>
      <c r="S11358">
        <v>0.18</v>
      </c>
      <c r="T11358">
        <v>2.3E-3</v>
      </c>
      <c r="U11358">
        <f t="shared" si="973"/>
        <v>1.3799999999999999E-3</v>
      </c>
    </row>
    <row r="11359" spans="1:21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969"/>
        <v>6040</v>
      </c>
      <c r="I11359" s="1"/>
      <c r="J11359" s="1">
        <v>1</v>
      </c>
      <c r="K11359" s="1">
        <f t="shared" si="970"/>
        <v>22724000</v>
      </c>
      <c r="L11359" s="1">
        <v>1</v>
      </c>
      <c r="M11359" s="1">
        <f t="shared" si="971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972"/>
        <v>12</v>
      </c>
      <c r="S11359">
        <v>0.18</v>
      </c>
      <c r="T11359">
        <v>2.3E-3</v>
      </c>
      <c r="U11359">
        <f t="shared" si="973"/>
        <v>1.3799999999999999E-3</v>
      </c>
    </row>
    <row r="11360" spans="1:21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969"/>
        <v>6040</v>
      </c>
      <c r="I11360" s="1"/>
      <c r="J11360" s="1">
        <v>1</v>
      </c>
      <c r="K11360" s="1">
        <f t="shared" si="970"/>
        <v>22726000</v>
      </c>
      <c r="L11360" s="1">
        <v>1</v>
      </c>
      <c r="M11360" s="1">
        <f t="shared" si="971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972"/>
        <v>12</v>
      </c>
      <c r="S11360">
        <v>0.18</v>
      </c>
      <c r="T11360">
        <v>2.3E-3</v>
      </c>
      <c r="U11360">
        <f t="shared" si="973"/>
        <v>1.3799999999999999E-3</v>
      </c>
    </row>
    <row r="11361" spans="1:21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969"/>
        <v>6040</v>
      </c>
      <c r="I11361" s="1"/>
      <c r="J11361" s="1">
        <v>1</v>
      </c>
      <c r="K11361" s="1">
        <f t="shared" si="970"/>
        <v>22728000</v>
      </c>
      <c r="L11361" s="1">
        <v>1</v>
      </c>
      <c r="M11361" s="1">
        <f t="shared" si="971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972"/>
        <v>12</v>
      </c>
      <c r="S11361">
        <v>0.18</v>
      </c>
      <c r="T11361">
        <v>2.3E-3</v>
      </c>
      <c r="U11361">
        <f t="shared" si="973"/>
        <v>1.3799999999999999E-3</v>
      </c>
    </row>
    <row r="11362" spans="1:21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969"/>
        <v>6040</v>
      </c>
      <c r="I11362" s="1"/>
      <c r="J11362" s="1">
        <v>1</v>
      </c>
      <c r="K11362" s="1">
        <f t="shared" si="970"/>
        <v>22730000</v>
      </c>
      <c r="L11362" s="1">
        <v>1</v>
      </c>
      <c r="M11362" s="1">
        <f t="shared" si="971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972"/>
        <v>12</v>
      </c>
      <c r="S11362">
        <v>0.18</v>
      </c>
      <c r="T11362">
        <v>2.3E-3</v>
      </c>
      <c r="U11362">
        <f t="shared" si="973"/>
        <v>1.3799999999999999E-3</v>
      </c>
    </row>
    <row r="11363" spans="1:21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969"/>
        <v>6040</v>
      </c>
      <c r="I11363" s="1"/>
      <c r="J11363" s="1">
        <v>1</v>
      </c>
      <c r="K11363" s="1">
        <f t="shared" si="970"/>
        <v>22732000</v>
      </c>
      <c r="L11363" s="1">
        <v>1</v>
      </c>
      <c r="M11363" s="1">
        <f t="shared" si="971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972"/>
        <v>12</v>
      </c>
      <c r="S11363">
        <v>0.18</v>
      </c>
      <c r="T11363">
        <v>2.3E-3</v>
      </c>
      <c r="U11363">
        <f t="shared" si="973"/>
        <v>1.3799999999999999E-3</v>
      </c>
    </row>
    <row r="11364" spans="1:21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969"/>
        <v>6040</v>
      </c>
      <c r="I11364" s="1"/>
      <c r="J11364" s="1">
        <v>1</v>
      </c>
      <c r="K11364" s="1">
        <f t="shared" si="970"/>
        <v>22734000</v>
      </c>
      <c r="L11364" s="1">
        <v>1</v>
      </c>
      <c r="M11364" s="1">
        <f t="shared" si="971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972"/>
        <v>12</v>
      </c>
      <c r="S11364">
        <v>0.18</v>
      </c>
      <c r="T11364">
        <v>2.3E-3</v>
      </c>
      <c r="U11364">
        <f t="shared" si="973"/>
        <v>1.3799999999999999E-3</v>
      </c>
    </row>
    <row r="11365" spans="1:21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969"/>
        <v>6040</v>
      </c>
      <c r="I11365" s="1"/>
      <c r="J11365" s="1">
        <v>1</v>
      </c>
      <c r="K11365" s="1">
        <f t="shared" si="970"/>
        <v>22736000</v>
      </c>
      <c r="L11365" s="1">
        <v>1</v>
      </c>
      <c r="M11365" s="1">
        <f t="shared" si="971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972"/>
        <v>12</v>
      </c>
      <c r="S11365">
        <v>0.18</v>
      </c>
      <c r="T11365">
        <v>2.3E-3</v>
      </c>
      <c r="U11365">
        <f t="shared" si="973"/>
        <v>1.3799999999999999E-3</v>
      </c>
    </row>
    <row r="11366" spans="1:21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969"/>
        <v>6040</v>
      </c>
      <c r="I11366" s="1"/>
      <c r="J11366" s="1">
        <v>1</v>
      </c>
      <c r="K11366" s="1">
        <f t="shared" si="970"/>
        <v>22738000</v>
      </c>
      <c r="L11366" s="1">
        <v>1</v>
      </c>
      <c r="M11366" s="1">
        <f t="shared" si="971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972"/>
        <v>12</v>
      </c>
      <c r="S11366">
        <v>0.18</v>
      </c>
      <c r="T11366">
        <v>2.3E-3</v>
      </c>
      <c r="U11366">
        <f t="shared" si="973"/>
        <v>1.3799999999999999E-3</v>
      </c>
    </row>
    <row r="11367" spans="1:21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969"/>
        <v>6040</v>
      </c>
      <c r="I11367" s="1"/>
      <c r="J11367" s="1">
        <v>1</v>
      </c>
      <c r="K11367" s="1">
        <f t="shared" si="970"/>
        <v>22740000</v>
      </c>
      <c r="L11367" s="1">
        <v>1</v>
      </c>
      <c r="M11367" s="1">
        <f t="shared" si="971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972"/>
        <v>12</v>
      </c>
      <c r="S11367">
        <v>0.18</v>
      </c>
      <c r="T11367">
        <v>2.3E-3</v>
      </c>
      <c r="U11367">
        <f t="shared" si="973"/>
        <v>1.3799999999999999E-3</v>
      </c>
    </row>
    <row r="11368" spans="1:21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969"/>
        <v>6040</v>
      </c>
      <c r="I11368" s="1"/>
      <c r="J11368" s="1">
        <v>1</v>
      </c>
      <c r="K11368" s="1">
        <f t="shared" si="970"/>
        <v>22742000</v>
      </c>
      <c r="L11368" s="1">
        <v>1</v>
      </c>
      <c r="M11368" s="1">
        <f t="shared" si="971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972"/>
        <v>12</v>
      </c>
      <c r="S11368">
        <v>0.18</v>
      </c>
      <c r="T11368">
        <v>2.3E-3</v>
      </c>
      <c r="U11368">
        <f t="shared" si="973"/>
        <v>1.3799999999999999E-3</v>
      </c>
    </row>
    <row r="11369" spans="1:21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969"/>
        <v>6040</v>
      </c>
      <c r="I11369" s="1"/>
      <c r="J11369" s="1">
        <v>1</v>
      </c>
      <c r="K11369" s="1">
        <f t="shared" si="970"/>
        <v>22744000</v>
      </c>
      <c r="L11369" s="1">
        <v>1</v>
      </c>
      <c r="M11369" s="1">
        <f t="shared" si="971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972"/>
        <v>12</v>
      </c>
      <c r="S11369">
        <v>0.18</v>
      </c>
      <c r="T11369">
        <v>2.3E-3</v>
      </c>
      <c r="U11369">
        <f t="shared" si="973"/>
        <v>1.3799999999999999E-3</v>
      </c>
    </row>
    <row r="11370" spans="1:21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969"/>
        <v>6040</v>
      </c>
      <c r="I11370" s="1"/>
      <c r="J11370" s="1">
        <v>1</v>
      </c>
      <c r="K11370" s="1">
        <f t="shared" si="970"/>
        <v>22746000</v>
      </c>
      <c r="L11370" s="1">
        <v>1</v>
      </c>
      <c r="M11370" s="1">
        <f t="shared" si="971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972"/>
        <v>12</v>
      </c>
      <c r="S11370">
        <v>0.18</v>
      </c>
      <c r="T11370">
        <v>2.3E-3</v>
      </c>
      <c r="U11370">
        <f t="shared" si="973"/>
        <v>1.3799999999999999E-3</v>
      </c>
    </row>
    <row r="11371" spans="1:21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969"/>
        <v>6040</v>
      </c>
      <c r="I11371" s="1"/>
      <c r="J11371" s="1">
        <v>1</v>
      </c>
      <c r="K11371" s="1">
        <f t="shared" si="970"/>
        <v>22748000</v>
      </c>
      <c r="L11371" s="1">
        <v>1</v>
      </c>
      <c r="M11371" s="1">
        <f t="shared" si="971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972"/>
        <v>12</v>
      </c>
      <c r="S11371">
        <v>0.18</v>
      </c>
      <c r="T11371">
        <v>2.3E-3</v>
      </c>
      <c r="U11371">
        <f t="shared" si="973"/>
        <v>1.3799999999999999E-3</v>
      </c>
    </row>
    <row r="11372" spans="1:21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969"/>
        <v>6040</v>
      </c>
      <c r="I11372" s="1"/>
      <c r="J11372" s="1">
        <v>1</v>
      </c>
      <c r="K11372" s="1">
        <f t="shared" si="970"/>
        <v>22750000</v>
      </c>
      <c r="L11372" s="1">
        <v>1</v>
      </c>
      <c r="M11372" s="1">
        <f t="shared" si="971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972"/>
        <v>12</v>
      </c>
      <c r="S11372">
        <v>0.18</v>
      </c>
      <c r="T11372">
        <v>2.3E-3</v>
      </c>
      <c r="U11372">
        <f t="shared" si="973"/>
        <v>1.3799999999999999E-3</v>
      </c>
    </row>
    <row r="11373" spans="1:21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969"/>
        <v>6040</v>
      </c>
      <c r="I11373" s="1"/>
      <c r="J11373" s="1">
        <v>1</v>
      </c>
      <c r="K11373" s="1">
        <f t="shared" si="970"/>
        <v>22752000</v>
      </c>
      <c r="L11373" s="1">
        <v>1</v>
      </c>
      <c r="M11373" s="1">
        <f t="shared" si="971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972"/>
        <v>12</v>
      </c>
      <c r="S11373">
        <v>0.18</v>
      </c>
      <c r="T11373">
        <v>2.3E-3</v>
      </c>
      <c r="U11373">
        <f t="shared" si="973"/>
        <v>1.3799999999999999E-3</v>
      </c>
    </row>
    <row r="11374" spans="1:21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969"/>
        <v>6040</v>
      </c>
      <c r="I11374" s="1"/>
      <c r="J11374" s="1">
        <v>1</v>
      </c>
      <c r="K11374" s="1">
        <f t="shared" si="970"/>
        <v>22754000</v>
      </c>
      <c r="L11374" s="1">
        <v>1</v>
      </c>
      <c r="M11374" s="1">
        <f t="shared" si="971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972"/>
        <v>12</v>
      </c>
      <c r="S11374">
        <v>0.18</v>
      </c>
      <c r="T11374">
        <v>2.3E-3</v>
      </c>
      <c r="U11374">
        <f t="shared" si="973"/>
        <v>1.3799999999999999E-3</v>
      </c>
    </row>
    <row r="11375" spans="1:21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969"/>
        <v>6040</v>
      </c>
      <c r="I11375" s="1"/>
      <c r="J11375" s="1">
        <v>1</v>
      </c>
      <c r="K11375" s="1">
        <f t="shared" si="970"/>
        <v>22756000</v>
      </c>
      <c r="L11375" s="1">
        <v>1</v>
      </c>
      <c r="M11375" s="1">
        <f t="shared" si="971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972"/>
        <v>12</v>
      </c>
      <c r="S11375">
        <v>0.18</v>
      </c>
      <c r="T11375">
        <v>2.3E-3</v>
      </c>
      <c r="U11375">
        <f t="shared" si="973"/>
        <v>1.3799999999999999E-3</v>
      </c>
    </row>
    <row r="11376" spans="1:21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969"/>
        <v>6040</v>
      </c>
      <c r="I11376" s="1"/>
      <c r="J11376" s="1">
        <v>1</v>
      </c>
      <c r="K11376" s="1">
        <f t="shared" si="970"/>
        <v>22758000</v>
      </c>
      <c r="L11376" s="1">
        <v>1</v>
      </c>
      <c r="M11376" s="1">
        <f t="shared" si="971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972"/>
        <v>12</v>
      </c>
      <c r="S11376">
        <v>0.18</v>
      </c>
      <c r="T11376">
        <v>2.3E-3</v>
      </c>
      <c r="U11376">
        <f t="shared" si="973"/>
        <v>1.3799999999999999E-3</v>
      </c>
    </row>
    <row r="11377" spans="1:21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969"/>
        <v>6040</v>
      </c>
      <c r="I11377" s="1"/>
      <c r="J11377" s="1">
        <v>1</v>
      </c>
      <c r="K11377" s="1">
        <f t="shared" si="970"/>
        <v>22760000</v>
      </c>
      <c r="L11377" s="1">
        <v>1</v>
      </c>
      <c r="M11377" s="1">
        <f t="shared" si="971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972"/>
        <v>12</v>
      </c>
      <c r="S11377">
        <v>0.18</v>
      </c>
      <c r="T11377">
        <v>2.3E-3</v>
      </c>
      <c r="U11377">
        <f t="shared" si="973"/>
        <v>1.3799999999999999E-3</v>
      </c>
    </row>
    <row r="11378" spans="1:21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969"/>
        <v>6050</v>
      </c>
      <c r="I11378" s="1"/>
      <c r="J11378" s="1">
        <v>1</v>
      </c>
      <c r="K11378" s="1">
        <f t="shared" si="970"/>
        <v>22762000</v>
      </c>
      <c r="L11378" s="1">
        <v>1</v>
      </c>
      <c r="M11378" s="1">
        <f t="shared" si="971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972"/>
        <v>12</v>
      </c>
      <c r="S11378">
        <v>0.18</v>
      </c>
      <c r="T11378">
        <v>2.3E-3</v>
      </c>
      <c r="U11378">
        <f t="shared" si="973"/>
        <v>1.3799999999999999E-3</v>
      </c>
    </row>
    <row r="11379" spans="1:21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969"/>
        <v>6050</v>
      </c>
      <c r="I11379" s="1"/>
      <c r="J11379" s="1">
        <v>1</v>
      </c>
      <c r="K11379" s="1">
        <f t="shared" si="970"/>
        <v>22764000</v>
      </c>
      <c r="L11379" s="1">
        <v>1</v>
      </c>
      <c r="M11379" s="1">
        <f t="shared" si="971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972"/>
        <v>12</v>
      </c>
      <c r="S11379">
        <v>0.18</v>
      </c>
      <c r="T11379">
        <v>2.3E-3</v>
      </c>
      <c r="U11379">
        <f t="shared" si="973"/>
        <v>1.3799999999999999E-3</v>
      </c>
    </row>
    <row r="11380" spans="1:21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969"/>
        <v>6050</v>
      </c>
      <c r="I11380" s="1"/>
      <c r="J11380" s="1">
        <v>1</v>
      </c>
      <c r="K11380" s="1">
        <f t="shared" si="970"/>
        <v>22766000</v>
      </c>
      <c r="L11380" s="1">
        <v>1</v>
      </c>
      <c r="M11380" s="1">
        <f t="shared" si="971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972"/>
        <v>12</v>
      </c>
      <c r="S11380">
        <v>0.18</v>
      </c>
      <c r="T11380">
        <v>2.3E-3</v>
      </c>
      <c r="U11380">
        <f t="shared" si="973"/>
        <v>1.3799999999999999E-3</v>
      </c>
    </row>
    <row r="11381" spans="1:21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969"/>
        <v>6050</v>
      </c>
      <c r="I11381" s="1"/>
      <c r="J11381" s="1">
        <v>1</v>
      </c>
      <c r="K11381" s="1">
        <f t="shared" si="970"/>
        <v>22768000</v>
      </c>
      <c r="L11381" s="1">
        <v>1</v>
      </c>
      <c r="M11381" s="1">
        <f t="shared" si="971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972"/>
        <v>12</v>
      </c>
      <c r="S11381">
        <v>0.18</v>
      </c>
      <c r="T11381">
        <v>2.3E-3</v>
      </c>
      <c r="U11381">
        <f t="shared" si="973"/>
        <v>1.3799999999999999E-3</v>
      </c>
    </row>
    <row r="11382" spans="1:21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969"/>
        <v>6050</v>
      </c>
      <c r="I11382" s="1"/>
      <c r="J11382" s="1">
        <v>1</v>
      </c>
      <c r="K11382" s="1">
        <f t="shared" si="970"/>
        <v>22770000</v>
      </c>
      <c r="L11382" s="1">
        <v>1</v>
      </c>
      <c r="M11382" s="1">
        <f t="shared" si="971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972"/>
        <v>12</v>
      </c>
      <c r="S11382">
        <v>0.18</v>
      </c>
      <c r="T11382">
        <v>2.3E-3</v>
      </c>
      <c r="U11382">
        <f t="shared" si="973"/>
        <v>1.3799999999999999E-3</v>
      </c>
    </row>
    <row r="11383" spans="1:21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969"/>
        <v>6050</v>
      </c>
      <c r="I11383" s="1"/>
      <c r="J11383" s="1">
        <v>1</v>
      </c>
      <c r="K11383" s="1">
        <f t="shared" si="970"/>
        <v>22772000</v>
      </c>
      <c r="L11383" s="1">
        <v>1</v>
      </c>
      <c r="M11383" s="1">
        <f t="shared" si="971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972"/>
        <v>12</v>
      </c>
      <c r="S11383">
        <v>0.18</v>
      </c>
      <c r="T11383">
        <v>2.3E-3</v>
      </c>
      <c r="U11383">
        <f t="shared" si="973"/>
        <v>1.3799999999999999E-3</v>
      </c>
    </row>
    <row r="11384" spans="1:21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969"/>
        <v>6050</v>
      </c>
      <c r="I11384" s="1"/>
      <c r="J11384" s="1">
        <v>1</v>
      </c>
      <c r="K11384" s="1">
        <f t="shared" si="970"/>
        <v>22774000</v>
      </c>
      <c r="L11384" s="1">
        <v>1</v>
      </c>
      <c r="M11384" s="1">
        <f t="shared" si="971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972"/>
        <v>12</v>
      </c>
      <c r="S11384">
        <v>0.18</v>
      </c>
      <c r="T11384">
        <v>2.3E-3</v>
      </c>
      <c r="U11384">
        <f t="shared" si="973"/>
        <v>1.3799999999999999E-3</v>
      </c>
    </row>
    <row r="11385" spans="1:21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969"/>
        <v>6050</v>
      </c>
      <c r="I11385" s="1"/>
      <c r="J11385" s="1">
        <v>1</v>
      </c>
      <c r="K11385" s="1">
        <f t="shared" si="970"/>
        <v>22776000</v>
      </c>
      <c r="L11385" s="1">
        <v>1</v>
      </c>
      <c r="M11385" s="1">
        <f t="shared" si="971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972"/>
        <v>12</v>
      </c>
      <c r="S11385">
        <v>0.18</v>
      </c>
      <c r="T11385">
        <v>2.3E-3</v>
      </c>
      <c r="U11385">
        <f t="shared" si="973"/>
        <v>1.3799999999999999E-3</v>
      </c>
    </row>
    <row r="11386" spans="1:21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969"/>
        <v>6050</v>
      </c>
      <c r="I11386" s="1"/>
      <c r="J11386" s="1">
        <v>1</v>
      </c>
      <c r="K11386" s="1">
        <f t="shared" si="970"/>
        <v>22778000</v>
      </c>
      <c r="L11386" s="1">
        <v>1</v>
      </c>
      <c r="M11386" s="1">
        <f t="shared" si="971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972"/>
        <v>12</v>
      </c>
      <c r="S11386">
        <v>0.18</v>
      </c>
      <c r="T11386">
        <v>2.3E-3</v>
      </c>
      <c r="U11386">
        <f t="shared" si="973"/>
        <v>1.3799999999999999E-3</v>
      </c>
    </row>
    <row r="11387" spans="1:21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969"/>
        <v>6050</v>
      </c>
      <c r="I11387" s="1"/>
      <c r="J11387" s="1">
        <v>1</v>
      </c>
      <c r="K11387" s="1">
        <f t="shared" si="970"/>
        <v>22780000</v>
      </c>
      <c r="L11387" s="1">
        <v>1</v>
      </c>
      <c r="M11387" s="1">
        <f t="shared" si="971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972"/>
        <v>12</v>
      </c>
      <c r="S11387">
        <v>0.18</v>
      </c>
      <c r="T11387">
        <v>2.3E-3</v>
      </c>
      <c r="U11387">
        <f t="shared" si="973"/>
        <v>1.3799999999999999E-3</v>
      </c>
    </row>
    <row r="11388" spans="1:21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974">ROUNDDOWN(A11387/50*20+1500,-1)</f>
        <v>6050</v>
      </c>
      <c r="I11388" s="1"/>
      <c r="J11388" s="1">
        <v>1</v>
      </c>
      <c r="K11388" s="1">
        <f t="shared" si="970"/>
        <v>22782000</v>
      </c>
      <c r="L11388" s="1">
        <v>1</v>
      </c>
      <c r="M11388" s="1">
        <f t="shared" si="971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972"/>
        <v>12</v>
      </c>
      <c r="S11388">
        <v>0.18</v>
      </c>
      <c r="T11388">
        <v>2.3E-3</v>
      </c>
      <c r="U11388">
        <f t="shared" si="973"/>
        <v>1.3799999999999999E-3</v>
      </c>
    </row>
    <row r="11389" spans="1:21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974"/>
        <v>6050</v>
      </c>
      <c r="I11389" s="1"/>
      <c r="J11389" s="1">
        <v>1</v>
      </c>
      <c r="K11389" s="1">
        <f t="shared" si="970"/>
        <v>22784000</v>
      </c>
      <c r="L11389" s="1">
        <v>1</v>
      </c>
      <c r="M11389" s="1">
        <f t="shared" si="971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972"/>
        <v>12</v>
      </c>
      <c r="S11389">
        <v>0.18</v>
      </c>
      <c r="T11389">
        <v>2.3E-3</v>
      </c>
      <c r="U11389">
        <f t="shared" si="973"/>
        <v>1.3799999999999999E-3</v>
      </c>
    </row>
    <row r="11390" spans="1:21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974"/>
        <v>6050</v>
      </c>
      <c r="I11390" s="1"/>
      <c r="J11390" s="1">
        <v>1</v>
      </c>
      <c r="K11390" s="1">
        <f t="shared" si="970"/>
        <v>22786000</v>
      </c>
      <c r="L11390" s="1">
        <v>1</v>
      </c>
      <c r="M11390" s="1">
        <f t="shared" si="971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972"/>
        <v>12</v>
      </c>
      <c r="S11390">
        <v>0.18</v>
      </c>
      <c r="T11390">
        <v>2.3E-3</v>
      </c>
      <c r="U11390">
        <f t="shared" si="973"/>
        <v>1.3799999999999999E-3</v>
      </c>
    </row>
    <row r="11391" spans="1:21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974"/>
        <v>6050</v>
      </c>
      <c r="I11391" s="1"/>
      <c r="J11391" s="1">
        <v>1</v>
      </c>
      <c r="K11391" s="1">
        <f t="shared" si="970"/>
        <v>22788000</v>
      </c>
      <c r="L11391" s="1">
        <v>1</v>
      </c>
      <c r="M11391" s="1">
        <f t="shared" si="971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972"/>
        <v>12</v>
      </c>
      <c r="S11391">
        <v>0.18</v>
      </c>
      <c r="T11391">
        <v>2.3E-3</v>
      </c>
      <c r="U11391">
        <f t="shared" si="973"/>
        <v>1.3799999999999999E-3</v>
      </c>
    </row>
    <row r="11392" spans="1:21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974"/>
        <v>6050</v>
      </c>
      <c r="I11392" s="1"/>
      <c r="J11392" s="1">
        <v>1</v>
      </c>
      <c r="K11392" s="1">
        <f t="shared" si="970"/>
        <v>22790000</v>
      </c>
      <c r="L11392" s="1">
        <v>1</v>
      </c>
      <c r="M11392" s="1">
        <f t="shared" si="971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972"/>
        <v>12</v>
      </c>
      <c r="S11392">
        <v>0.18</v>
      </c>
      <c r="T11392">
        <v>2.3E-3</v>
      </c>
      <c r="U11392">
        <f t="shared" si="973"/>
        <v>1.3799999999999999E-3</v>
      </c>
    </row>
    <row r="11393" spans="1:21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974"/>
        <v>6050</v>
      </c>
      <c r="I11393" s="1"/>
      <c r="J11393" s="1">
        <v>1</v>
      </c>
      <c r="K11393" s="1">
        <f t="shared" si="970"/>
        <v>22792000</v>
      </c>
      <c r="L11393" s="1">
        <v>1</v>
      </c>
      <c r="M11393" s="1">
        <f t="shared" si="971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972"/>
        <v>12</v>
      </c>
      <c r="S11393">
        <v>0.18</v>
      </c>
      <c r="T11393">
        <v>2.3E-3</v>
      </c>
      <c r="U11393">
        <f t="shared" si="973"/>
        <v>1.3799999999999999E-3</v>
      </c>
    </row>
    <row r="11394" spans="1:21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974"/>
        <v>6050</v>
      </c>
      <c r="I11394" s="1"/>
      <c r="J11394" s="1">
        <v>1</v>
      </c>
      <c r="K11394" s="1">
        <f t="shared" si="970"/>
        <v>22794000</v>
      </c>
      <c r="L11394" s="1">
        <v>1</v>
      </c>
      <c r="M11394" s="1">
        <f t="shared" si="971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972"/>
        <v>12</v>
      </c>
      <c r="S11394">
        <v>0.18</v>
      </c>
      <c r="T11394">
        <v>2.3E-3</v>
      </c>
      <c r="U11394">
        <f t="shared" si="973"/>
        <v>1.3799999999999999E-3</v>
      </c>
    </row>
    <row r="11395" spans="1:21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974"/>
        <v>6050</v>
      </c>
      <c r="I11395" s="1"/>
      <c r="J11395" s="1">
        <v>1</v>
      </c>
      <c r="K11395" s="1">
        <f t="shared" ref="K11395:K11402" si="975">10000+A11395*2000</f>
        <v>22796000</v>
      </c>
      <c r="L11395" s="1">
        <v>1</v>
      </c>
      <c r="M11395" s="1">
        <f t="shared" ref="M11395:M11402" si="976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977">QUOTIENT(A11395,1000)+1</f>
        <v>12</v>
      </c>
      <c r="S11395">
        <v>0.18</v>
      </c>
      <c r="T11395">
        <v>2.3E-3</v>
      </c>
      <c r="U11395">
        <f t="shared" si="973"/>
        <v>1.3799999999999999E-3</v>
      </c>
    </row>
    <row r="11396" spans="1:21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974"/>
        <v>6050</v>
      </c>
      <c r="I11396" s="1"/>
      <c r="J11396" s="1">
        <v>1</v>
      </c>
      <c r="K11396" s="1">
        <f t="shared" si="975"/>
        <v>22798000</v>
      </c>
      <c r="L11396" s="1">
        <v>1</v>
      </c>
      <c r="M11396" s="1">
        <f t="shared" si="976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977"/>
        <v>12</v>
      </c>
      <c r="S11396">
        <v>0.18</v>
      </c>
      <c r="T11396">
        <v>2.3E-3</v>
      </c>
      <c r="U11396">
        <f t="shared" ref="U11396:U11459" si="978">T11396*0.6</f>
        <v>1.3799999999999999E-3</v>
      </c>
    </row>
    <row r="11397" spans="1:21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974"/>
        <v>6050</v>
      </c>
      <c r="I11397" s="1"/>
      <c r="J11397" s="1">
        <v>1</v>
      </c>
      <c r="K11397" s="1">
        <f t="shared" si="975"/>
        <v>22800000</v>
      </c>
      <c r="L11397" s="1">
        <v>1</v>
      </c>
      <c r="M11397" s="1">
        <f t="shared" si="976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977"/>
        <v>12</v>
      </c>
      <c r="S11397">
        <v>0.18</v>
      </c>
      <c r="T11397">
        <v>2.3E-3</v>
      </c>
      <c r="U11397">
        <f t="shared" si="978"/>
        <v>1.3799999999999999E-3</v>
      </c>
    </row>
    <row r="11398" spans="1:21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974"/>
        <v>6050</v>
      </c>
      <c r="I11398" s="1"/>
      <c r="J11398" s="1">
        <v>1</v>
      </c>
      <c r="K11398" s="1">
        <f t="shared" si="975"/>
        <v>22802000</v>
      </c>
      <c r="L11398" s="1">
        <v>1</v>
      </c>
      <c r="M11398" s="1">
        <f t="shared" si="976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977"/>
        <v>12</v>
      </c>
      <c r="S11398">
        <v>0.18</v>
      </c>
      <c r="T11398">
        <v>2.3E-3</v>
      </c>
      <c r="U11398">
        <f t="shared" si="978"/>
        <v>1.3799999999999999E-3</v>
      </c>
    </row>
    <row r="11399" spans="1:21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974"/>
        <v>6050</v>
      </c>
      <c r="I11399" s="1"/>
      <c r="J11399" s="1">
        <v>1</v>
      </c>
      <c r="K11399" s="1">
        <f t="shared" si="975"/>
        <v>22804000</v>
      </c>
      <c r="L11399" s="1">
        <v>1</v>
      </c>
      <c r="M11399" s="1">
        <f t="shared" si="976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977"/>
        <v>12</v>
      </c>
      <c r="S11399">
        <v>0.18</v>
      </c>
      <c r="T11399">
        <v>2.3E-3</v>
      </c>
      <c r="U11399">
        <f t="shared" si="978"/>
        <v>1.3799999999999999E-3</v>
      </c>
    </row>
    <row r="11400" spans="1:21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974"/>
        <v>6050</v>
      </c>
      <c r="I11400" s="1"/>
      <c r="J11400" s="1">
        <v>1</v>
      </c>
      <c r="K11400" s="1">
        <f t="shared" si="975"/>
        <v>22806000</v>
      </c>
      <c r="L11400" s="1">
        <v>1</v>
      </c>
      <c r="M11400" s="1">
        <f t="shared" si="976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977"/>
        <v>12</v>
      </c>
      <c r="S11400">
        <v>0.18</v>
      </c>
      <c r="T11400">
        <v>2.3E-3</v>
      </c>
      <c r="U11400">
        <f t="shared" si="978"/>
        <v>1.3799999999999999E-3</v>
      </c>
    </row>
    <row r="11401" spans="1:21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974"/>
        <v>6050</v>
      </c>
      <c r="I11401" s="1"/>
      <c r="J11401" s="1">
        <v>1</v>
      </c>
      <c r="K11401" s="1">
        <f t="shared" si="975"/>
        <v>22808000</v>
      </c>
      <c r="L11401" s="1">
        <v>1</v>
      </c>
      <c r="M11401" s="1">
        <f t="shared" si="976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977"/>
        <v>12</v>
      </c>
      <c r="S11401">
        <v>0.18</v>
      </c>
      <c r="T11401">
        <v>2.3E-3</v>
      </c>
      <c r="U11401">
        <f t="shared" si="978"/>
        <v>1.3799999999999999E-3</v>
      </c>
    </row>
    <row r="11402" spans="1:21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974"/>
        <v>6050</v>
      </c>
      <c r="I11402" s="1"/>
      <c r="J11402" s="1">
        <v>1</v>
      </c>
      <c r="K11402" s="1">
        <f t="shared" si="975"/>
        <v>22810000</v>
      </c>
      <c r="L11402" s="1">
        <v>1</v>
      </c>
      <c r="M11402" s="1">
        <f t="shared" si="976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977"/>
        <v>12</v>
      </c>
      <c r="S11402">
        <v>0.18</v>
      </c>
      <c r="T11402">
        <v>2.3E-3</v>
      </c>
      <c r="U11402">
        <f t="shared" si="978"/>
        <v>1.3799999999999999E-3</v>
      </c>
    </row>
    <row r="11403" spans="1:21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974"/>
        <v>6060</v>
      </c>
      <c r="J11403" s="2">
        <v>1</v>
      </c>
      <c r="K11403" s="2">
        <f t="shared" ref="K11403:K11466" si="979">10000+A11403*2000</f>
        <v>22812000</v>
      </c>
      <c r="L11403" s="2">
        <v>1</v>
      </c>
      <c r="M11403" s="2">
        <f t="shared" ref="M11403:M11466" si="980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977"/>
        <v>12</v>
      </c>
      <c r="S11403">
        <v>0.18</v>
      </c>
      <c r="T11403">
        <v>2.3E-3</v>
      </c>
      <c r="U11403">
        <f t="shared" si="978"/>
        <v>1.3799999999999999E-3</v>
      </c>
    </row>
    <row r="11404" spans="1:21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974"/>
        <v>6060</v>
      </c>
      <c r="J11404" s="2">
        <v>1</v>
      </c>
      <c r="K11404" s="2">
        <f t="shared" si="979"/>
        <v>22814000</v>
      </c>
      <c r="L11404" s="2">
        <v>1</v>
      </c>
      <c r="M11404" s="2">
        <f t="shared" si="980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977"/>
        <v>12</v>
      </c>
      <c r="S11404">
        <v>0.18</v>
      </c>
      <c r="T11404">
        <v>2.3E-3</v>
      </c>
      <c r="U11404">
        <f t="shared" si="978"/>
        <v>1.3799999999999999E-3</v>
      </c>
    </row>
    <row r="11405" spans="1:21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974"/>
        <v>6060</v>
      </c>
      <c r="J11405" s="2">
        <v>1</v>
      </c>
      <c r="K11405" s="2">
        <f t="shared" si="979"/>
        <v>22816000</v>
      </c>
      <c r="L11405" s="2">
        <v>1</v>
      </c>
      <c r="M11405" s="2">
        <f t="shared" si="980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977"/>
        <v>12</v>
      </c>
      <c r="S11405">
        <v>0.18</v>
      </c>
      <c r="T11405">
        <v>2.3E-3</v>
      </c>
      <c r="U11405">
        <f t="shared" si="978"/>
        <v>1.3799999999999999E-3</v>
      </c>
    </row>
    <row r="11406" spans="1:21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974"/>
        <v>6060</v>
      </c>
      <c r="J11406" s="2">
        <v>1</v>
      </c>
      <c r="K11406" s="2">
        <f t="shared" si="979"/>
        <v>22818000</v>
      </c>
      <c r="L11406" s="2">
        <v>1</v>
      </c>
      <c r="M11406" s="2">
        <f t="shared" si="980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977"/>
        <v>12</v>
      </c>
      <c r="S11406">
        <v>0.18</v>
      </c>
      <c r="T11406">
        <v>2.3E-3</v>
      </c>
      <c r="U11406">
        <f t="shared" si="978"/>
        <v>1.3799999999999999E-3</v>
      </c>
    </row>
    <row r="11407" spans="1:21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974"/>
        <v>6060</v>
      </c>
      <c r="J11407" s="2">
        <v>1</v>
      </c>
      <c r="K11407" s="2">
        <f t="shared" si="979"/>
        <v>22820000</v>
      </c>
      <c r="L11407" s="2">
        <v>1</v>
      </c>
      <c r="M11407" s="2">
        <f t="shared" si="980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977"/>
        <v>12</v>
      </c>
      <c r="S11407">
        <v>0.18</v>
      </c>
      <c r="T11407">
        <v>2.3E-3</v>
      </c>
      <c r="U11407">
        <f t="shared" si="978"/>
        <v>1.3799999999999999E-3</v>
      </c>
    </row>
    <row r="11408" spans="1:21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974"/>
        <v>6060</v>
      </c>
      <c r="J11408" s="2">
        <v>1</v>
      </c>
      <c r="K11408" s="2">
        <f t="shared" si="979"/>
        <v>22822000</v>
      </c>
      <c r="L11408" s="2">
        <v>1</v>
      </c>
      <c r="M11408" s="2">
        <f t="shared" si="980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977"/>
        <v>12</v>
      </c>
      <c r="S11408">
        <v>0.18</v>
      </c>
      <c r="T11408">
        <v>2.3E-3</v>
      </c>
      <c r="U11408">
        <f t="shared" si="978"/>
        <v>1.3799999999999999E-3</v>
      </c>
    </row>
    <row r="11409" spans="1:21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974"/>
        <v>6060</v>
      </c>
      <c r="J11409" s="2">
        <v>1</v>
      </c>
      <c r="K11409" s="2">
        <f t="shared" si="979"/>
        <v>22824000</v>
      </c>
      <c r="L11409" s="2">
        <v>1</v>
      </c>
      <c r="M11409" s="2">
        <f t="shared" si="980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977"/>
        <v>12</v>
      </c>
      <c r="S11409">
        <v>0.18</v>
      </c>
      <c r="T11409">
        <v>2.3E-3</v>
      </c>
      <c r="U11409">
        <f t="shared" si="978"/>
        <v>1.3799999999999999E-3</v>
      </c>
    </row>
    <row r="11410" spans="1:21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974"/>
        <v>6060</v>
      </c>
      <c r="J11410" s="2">
        <v>1</v>
      </c>
      <c r="K11410" s="2">
        <f t="shared" si="979"/>
        <v>22826000</v>
      </c>
      <c r="L11410" s="2">
        <v>1</v>
      </c>
      <c r="M11410" s="2">
        <f t="shared" si="980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977"/>
        <v>12</v>
      </c>
      <c r="S11410">
        <v>0.18</v>
      </c>
      <c r="T11410">
        <v>2.3E-3</v>
      </c>
      <c r="U11410">
        <f t="shared" si="978"/>
        <v>1.3799999999999999E-3</v>
      </c>
    </row>
    <row r="11411" spans="1:21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974"/>
        <v>6060</v>
      </c>
      <c r="J11411" s="2">
        <v>1</v>
      </c>
      <c r="K11411" s="2">
        <f t="shared" si="979"/>
        <v>22828000</v>
      </c>
      <c r="L11411" s="2">
        <v>1</v>
      </c>
      <c r="M11411" s="2">
        <f t="shared" si="980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977"/>
        <v>12</v>
      </c>
      <c r="S11411">
        <v>0.18</v>
      </c>
      <c r="T11411">
        <v>2.3E-3</v>
      </c>
      <c r="U11411">
        <f t="shared" si="978"/>
        <v>1.3799999999999999E-3</v>
      </c>
    </row>
    <row r="11412" spans="1:21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974"/>
        <v>6060</v>
      </c>
      <c r="J11412" s="2">
        <v>1</v>
      </c>
      <c r="K11412" s="2">
        <f t="shared" si="979"/>
        <v>22830000</v>
      </c>
      <c r="L11412" s="2">
        <v>1</v>
      </c>
      <c r="M11412" s="2">
        <f t="shared" si="980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977"/>
        <v>12</v>
      </c>
      <c r="S11412">
        <v>0.18</v>
      </c>
      <c r="T11412">
        <v>2.3E-3</v>
      </c>
      <c r="U11412">
        <f t="shared" si="978"/>
        <v>1.3799999999999999E-3</v>
      </c>
    </row>
    <row r="11413" spans="1:21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974"/>
        <v>6060</v>
      </c>
      <c r="J11413" s="2">
        <v>1</v>
      </c>
      <c r="K11413" s="2">
        <f t="shared" si="979"/>
        <v>22832000</v>
      </c>
      <c r="L11413" s="2">
        <v>1</v>
      </c>
      <c r="M11413" s="2">
        <f t="shared" si="980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977"/>
        <v>12</v>
      </c>
      <c r="S11413">
        <v>0.18</v>
      </c>
      <c r="T11413">
        <v>2.3E-3</v>
      </c>
      <c r="U11413">
        <f t="shared" si="978"/>
        <v>1.3799999999999999E-3</v>
      </c>
    </row>
    <row r="11414" spans="1:21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974"/>
        <v>6060</v>
      </c>
      <c r="J11414" s="2">
        <v>1</v>
      </c>
      <c r="K11414" s="2">
        <f t="shared" si="979"/>
        <v>22834000</v>
      </c>
      <c r="L11414" s="2">
        <v>1</v>
      </c>
      <c r="M11414" s="2">
        <f t="shared" si="980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977"/>
        <v>12</v>
      </c>
      <c r="S11414">
        <v>0.18</v>
      </c>
      <c r="T11414">
        <v>2.3E-3</v>
      </c>
      <c r="U11414">
        <f t="shared" si="978"/>
        <v>1.3799999999999999E-3</v>
      </c>
    </row>
    <row r="11415" spans="1:21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974"/>
        <v>6060</v>
      </c>
      <c r="J11415" s="2">
        <v>1</v>
      </c>
      <c r="K11415" s="2">
        <f t="shared" si="979"/>
        <v>22836000</v>
      </c>
      <c r="L11415" s="2">
        <v>1</v>
      </c>
      <c r="M11415" s="2">
        <f t="shared" si="980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977"/>
        <v>12</v>
      </c>
      <c r="S11415">
        <v>0.18</v>
      </c>
      <c r="T11415">
        <v>2.3E-3</v>
      </c>
      <c r="U11415">
        <f t="shared" si="978"/>
        <v>1.3799999999999999E-3</v>
      </c>
    </row>
    <row r="11416" spans="1:21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974"/>
        <v>6060</v>
      </c>
      <c r="J11416" s="2">
        <v>1</v>
      </c>
      <c r="K11416" s="2">
        <f t="shared" si="979"/>
        <v>22838000</v>
      </c>
      <c r="L11416" s="2">
        <v>1</v>
      </c>
      <c r="M11416" s="2">
        <f t="shared" si="980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977"/>
        <v>12</v>
      </c>
      <c r="S11416">
        <v>0.18</v>
      </c>
      <c r="T11416">
        <v>2.3E-3</v>
      </c>
      <c r="U11416">
        <f t="shared" si="978"/>
        <v>1.3799999999999999E-3</v>
      </c>
    </row>
    <row r="11417" spans="1:21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974"/>
        <v>6060</v>
      </c>
      <c r="J11417" s="2">
        <v>1</v>
      </c>
      <c r="K11417" s="2">
        <f t="shared" si="979"/>
        <v>22840000</v>
      </c>
      <c r="L11417" s="2">
        <v>1</v>
      </c>
      <c r="M11417" s="2">
        <f t="shared" si="980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977"/>
        <v>12</v>
      </c>
      <c r="S11417">
        <v>0.18</v>
      </c>
      <c r="T11417">
        <v>2.3E-3</v>
      </c>
      <c r="U11417">
        <f t="shared" si="978"/>
        <v>1.3799999999999999E-3</v>
      </c>
    </row>
    <row r="11418" spans="1:21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974"/>
        <v>6060</v>
      </c>
      <c r="J11418" s="2">
        <v>1</v>
      </c>
      <c r="K11418" s="2">
        <f t="shared" si="979"/>
        <v>22842000</v>
      </c>
      <c r="L11418" s="2">
        <v>1</v>
      </c>
      <c r="M11418" s="2">
        <f t="shared" si="980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977"/>
        <v>12</v>
      </c>
      <c r="S11418">
        <v>0.18</v>
      </c>
      <c r="T11418">
        <v>2.3E-3</v>
      </c>
      <c r="U11418">
        <f t="shared" si="978"/>
        <v>1.3799999999999999E-3</v>
      </c>
    </row>
    <row r="11419" spans="1:21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974"/>
        <v>6060</v>
      </c>
      <c r="J11419" s="2">
        <v>1</v>
      </c>
      <c r="K11419" s="2">
        <f t="shared" si="979"/>
        <v>22844000</v>
      </c>
      <c r="L11419" s="2">
        <v>1</v>
      </c>
      <c r="M11419" s="2">
        <f t="shared" si="980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977"/>
        <v>12</v>
      </c>
      <c r="S11419">
        <v>0.18</v>
      </c>
      <c r="T11419">
        <v>2.3E-3</v>
      </c>
      <c r="U11419">
        <f t="shared" si="978"/>
        <v>1.3799999999999999E-3</v>
      </c>
    </row>
    <row r="11420" spans="1:21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974"/>
        <v>6060</v>
      </c>
      <c r="J11420" s="2">
        <v>1</v>
      </c>
      <c r="K11420" s="2">
        <f t="shared" si="979"/>
        <v>22846000</v>
      </c>
      <c r="L11420" s="2">
        <v>1</v>
      </c>
      <c r="M11420" s="2">
        <f t="shared" si="980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977"/>
        <v>12</v>
      </c>
      <c r="S11420">
        <v>0.18</v>
      </c>
      <c r="T11420">
        <v>2.3E-3</v>
      </c>
      <c r="U11420">
        <f t="shared" si="978"/>
        <v>1.3799999999999999E-3</v>
      </c>
    </row>
    <row r="11421" spans="1:21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974"/>
        <v>6060</v>
      </c>
      <c r="J11421" s="2">
        <v>1</v>
      </c>
      <c r="K11421" s="2">
        <f t="shared" si="979"/>
        <v>22848000</v>
      </c>
      <c r="L11421" s="2">
        <v>1</v>
      </c>
      <c r="M11421" s="2">
        <f t="shared" si="980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977"/>
        <v>12</v>
      </c>
      <c r="S11421">
        <v>0.18</v>
      </c>
      <c r="T11421">
        <v>2.3E-3</v>
      </c>
      <c r="U11421">
        <f t="shared" si="978"/>
        <v>1.3799999999999999E-3</v>
      </c>
    </row>
    <row r="11422" spans="1:21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974"/>
        <v>6060</v>
      </c>
      <c r="J11422" s="2">
        <v>1</v>
      </c>
      <c r="K11422" s="2">
        <f t="shared" si="979"/>
        <v>22850000</v>
      </c>
      <c r="L11422" s="2">
        <v>1</v>
      </c>
      <c r="M11422" s="2">
        <f t="shared" si="980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977"/>
        <v>12</v>
      </c>
      <c r="S11422">
        <v>0.18</v>
      </c>
      <c r="T11422">
        <v>2.3E-3</v>
      </c>
      <c r="U11422">
        <f t="shared" si="978"/>
        <v>1.3799999999999999E-3</v>
      </c>
    </row>
    <row r="11423" spans="1:21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974"/>
        <v>6060</v>
      </c>
      <c r="J11423" s="2">
        <v>1</v>
      </c>
      <c r="K11423" s="2">
        <f t="shared" si="979"/>
        <v>22852000</v>
      </c>
      <c r="L11423" s="2">
        <v>1</v>
      </c>
      <c r="M11423" s="2">
        <f t="shared" si="980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977"/>
        <v>12</v>
      </c>
      <c r="S11423">
        <v>0.18</v>
      </c>
      <c r="T11423">
        <v>2.3E-3</v>
      </c>
      <c r="U11423">
        <f t="shared" si="978"/>
        <v>1.3799999999999999E-3</v>
      </c>
    </row>
    <row r="11424" spans="1:21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974"/>
        <v>6060</v>
      </c>
      <c r="J11424" s="2">
        <v>1</v>
      </c>
      <c r="K11424" s="2">
        <f t="shared" si="979"/>
        <v>22854000</v>
      </c>
      <c r="L11424" s="2">
        <v>1</v>
      </c>
      <c r="M11424" s="2">
        <f t="shared" si="980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977"/>
        <v>12</v>
      </c>
      <c r="S11424">
        <v>0.18</v>
      </c>
      <c r="T11424">
        <v>2.3E-3</v>
      </c>
      <c r="U11424">
        <f t="shared" si="978"/>
        <v>1.3799999999999999E-3</v>
      </c>
    </row>
    <row r="11425" spans="1:21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974"/>
        <v>6060</v>
      </c>
      <c r="J11425" s="2">
        <v>1</v>
      </c>
      <c r="K11425" s="2">
        <f t="shared" si="979"/>
        <v>22856000</v>
      </c>
      <c r="L11425" s="2">
        <v>1</v>
      </c>
      <c r="M11425" s="2">
        <f t="shared" si="980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977"/>
        <v>12</v>
      </c>
      <c r="S11425">
        <v>0.18</v>
      </c>
      <c r="T11425">
        <v>2.3E-3</v>
      </c>
      <c r="U11425">
        <f t="shared" si="978"/>
        <v>1.3799999999999999E-3</v>
      </c>
    </row>
    <row r="11426" spans="1:21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974"/>
        <v>6060</v>
      </c>
      <c r="J11426" s="2">
        <v>1</v>
      </c>
      <c r="K11426" s="2">
        <f t="shared" si="979"/>
        <v>22858000</v>
      </c>
      <c r="L11426" s="2">
        <v>1</v>
      </c>
      <c r="M11426" s="2">
        <f t="shared" si="980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977"/>
        <v>12</v>
      </c>
      <c r="S11426">
        <v>0.18</v>
      </c>
      <c r="T11426">
        <v>2.3E-3</v>
      </c>
      <c r="U11426">
        <f t="shared" si="978"/>
        <v>1.3799999999999999E-3</v>
      </c>
    </row>
    <row r="11427" spans="1:21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974"/>
        <v>6060</v>
      </c>
      <c r="J11427" s="2">
        <v>1</v>
      </c>
      <c r="K11427" s="2">
        <f t="shared" si="979"/>
        <v>22860000</v>
      </c>
      <c r="L11427" s="2">
        <v>1</v>
      </c>
      <c r="M11427" s="2">
        <f t="shared" si="980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977"/>
        <v>12</v>
      </c>
      <c r="S11427">
        <v>0.18</v>
      </c>
      <c r="T11427">
        <v>2.3E-3</v>
      </c>
      <c r="U11427">
        <f t="shared" si="978"/>
        <v>1.3799999999999999E-3</v>
      </c>
    </row>
    <row r="11428" spans="1:21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974"/>
        <v>6070</v>
      </c>
      <c r="J11428" s="2">
        <v>1</v>
      </c>
      <c r="K11428" s="2">
        <f t="shared" si="979"/>
        <v>22862000</v>
      </c>
      <c r="L11428" s="2">
        <v>1</v>
      </c>
      <c r="M11428" s="2">
        <f t="shared" si="980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977"/>
        <v>12</v>
      </c>
      <c r="S11428">
        <v>0.18</v>
      </c>
      <c r="T11428">
        <v>2.3E-3</v>
      </c>
      <c r="U11428">
        <f t="shared" si="978"/>
        <v>1.3799999999999999E-3</v>
      </c>
    </row>
    <row r="11429" spans="1:21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974"/>
        <v>6070</v>
      </c>
      <c r="J11429" s="2">
        <v>1</v>
      </c>
      <c r="K11429" s="2">
        <f t="shared" si="979"/>
        <v>22864000</v>
      </c>
      <c r="L11429" s="2">
        <v>1</v>
      </c>
      <c r="M11429" s="2">
        <f t="shared" si="980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977"/>
        <v>12</v>
      </c>
      <c r="S11429">
        <v>0.18</v>
      </c>
      <c r="T11429">
        <v>2.3E-3</v>
      </c>
      <c r="U11429">
        <f t="shared" si="978"/>
        <v>1.3799999999999999E-3</v>
      </c>
    </row>
    <row r="11430" spans="1:21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974"/>
        <v>6070</v>
      </c>
      <c r="J11430" s="2">
        <v>1</v>
      </c>
      <c r="K11430" s="2">
        <f t="shared" si="979"/>
        <v>22866000</v>
      </c>
      <c r="L11430" s="2">
        <v>1</v>
      </c>
      <c r="M11430" s="2">
        <f t="shared" si="980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977"/>
        <v>12</v>
      </c>
      <c r="S11430">
        <v>0.18</v>
      </c>
      <c r="T11430">
        <v>2.3E-3</v>
      </c>
      <c r="U11430">
        <f t="shared" si="978"/>
        <v>1.3799999999999999E-3</v>
      </c>
    </row>
    <row r="11431" spans="1:21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974"/>
        <v>6070</v>
      </c>
      <c r="J11431" s="2">
        <v>1</v>
      </c>
      <c r="K11431" s="2">
        <f t="shared" si="979"/>
        <v>22868000</v>
      </c>
      <c r="L11431" s="2">
        <v>1</v>
      </c>
      <c r="M11431" s="2">
        <f t="shared" si="980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977"/>
        <v>12</v>
      </c>
      <c r="S11431">
        <v>0.18</v>
      </c>
      <c r="T11431">
        <v>2.3E-3</v>
      </c>
      <c r="U11431">
        <f t="shared" si="978"/>
        <v>1.3799999999999999E-3</v>
      </c>
    </row>
    <row r="11432" spans="1:21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974"/>
        <v>6070</v>
      </c>
      <c r="J11432" s="2">
        <v>1</v>
      </c>
      <c r="K11432" s="2">
        <f t="shared" si="979"/>
        <v>22870000</v>
      </c>
      <c r="L11432" s="2">
        <v>1</v>
      </c>
      <c r="M11432" s="2">
        <f t="shared" si="980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977"/>
        <v>12</v>
      </c>
      <c r="S11432">
        <v>0.18</v>
      </c>
      <c r="T11432">
        <v>2.3E-3</v>
      </c>
      <c r="U11432">
        <f t="shared" si="978"/>
        <v>1.3799999999999999E-3</v>
      </c>
    </row>
    <row r="11433" spans="1:21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974"/>
        <v>6070</v>
      </c>
      <c r="J11433" s="2">
        <v>1</v>
      </c>
      <c r="K11433" s="2">
        <f t="shared" si="979"/>
        <v>22872000</v>
      </c>
      <c r="L11433" s="2">
        <v>1</v>
      </c>
      <c r="M11433" s="2">
        <f t="shared" si="980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977"/>
        <v>12</v>
      </c>
      <c r="S11433">
        <v>0.18</v>
      </c>
      <c r="T11433">
        <v>2.3E-3</v>
      </c>
      <c r="U11433">
        <f t="shared" si="978"/>
        <v>1.3799999999999999E-3</v>
      </c>
    </row>
    <row r="11434" spans="1:21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974"/>
        <v>6070</v>
      </c>
      <c r="J11434" s="2">
        <v>1</v>
      </c>
      <c r="K11434" s="2">
        <f t="shared" si="979"/>
        <v>22874000</v>
      </c>
      <c r="L11434" s="2">
        <v>1</v>
      </c>
      <c r="M11434" s="2">
        <f t="shared" si="980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977"/>
        <v>12</v>
      </c>
      <c r="S11434">
        <v>0.18</v>
      </c>
      <c r="T11434">
        <v>2.3E-3</v>
      </c>
      <c r="U11434">
        <f t="shared" si="978"/>
        <v>1.3799999999999999E-3</v>
      </c>
    </row>
    <row r="11435" spans="1:21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974"/>
        <v>6070</v>
      </c>
      <c r="J11435" s="2">
        <v>1</v>
      </c>
      <c r="K11435" s="2">
        <f t="shared" si="979"/>
        <v>22876000</v>
      </c>
      <c r="L11435" s="2">
        <v>1</v>
      </c>
      <c r="M11435" s="2">
        <f t="shared" si="980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977"/>
        <v>12</v>
      </c>
      <c r="S11435">
        <v>0.18</v>
      </c>
      <c r="T11435">
        <v>2.3E-3</v>
      </c>
      <c r="U11435">
        <f t="shared" si="978"/>
        <v>1.3799999999999999E-3</v>
      </c>
    </row>
    <row r="11436" spans="1:21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974"/>
        <v>6070</v>
      </c>
      <c r="J11436" s="2">
        <v>1</v>
      </c>
      <c r="K11436" s="2">
        <f t="shared" si="979"/>
        <v>22878000</v>
      </c>
      <c r="L11436" s="2">
        <v>1</v>
      </c>
      <c r="M11436" s="2">
        <f t="shared" si="980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977"/>
        <v>12</v>
      </c>
      <c r="S11436">
        <v>0.18</v>
      </c>
      <c r="T11436">
        <v>2.3E-3</v>
      </c>
      <c r="U11436">
        <f t="shared" si="978"/>
        <v>1.3799999999999999E-3</v>
      </c>
    </row>
    <row r="11437" spans="1:21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974"/>
        <v>6070</v>
      </c>
      <c r="J11437" s="2">
        <v>1</v>
      </c>
      <c r="K11437" s="2">
        <f t="shared" si="979"/>
        <v>22880000</v>
      </c>
      <c r="L11437" s="2">
        <v>1</v>
      </c>
      <c r="M11437" s="2">
        <f t="shared" si="980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977"/>
        <v>12</v>
      </c>
      <c r="S11437">
        <v>0.18</v>
      </c>
      <c r="T11437">
        <v>2.3E-3</v>
      </c>
      <c r="U11437">
        <f t="shared" si="978"/>
        <v>1.3799999999999999E-3</v>
      </c>
    </row>
    <row r="11438" spans="1:21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974"/>
        <v>6070</v>
      </c>
      <c r="J11438" s="2">
        <v>1</v>
      </c>
      <c r="K11438" s="2">
        <f t="shared" si="979"/>
        <v>22882000</v>
      </c>
      <c r="L11438" s="2">
        <v>1</v>
      </c>
      <c r="M11438" s="2">
        <f t="shared" si="980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977"/>
        <v>12</v>
      </c>
      <c r="S11438">
        <v>0.18</v>
      </c>
      <c r="T11438">
        <v>2.3E-3</v>
      </c>
      <c r="U11438">
        <f t="shared" si="978"/>
        <v>1.3799999999999999E-3</v>
      </c>
    </row>
    <row r="11439" spans="1:21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974"/>
        <v>6070</v>
      </c>
      <c r="J11439" s="2">
        <v>1</v>
      </c>
      <c r="K11439" s="2">
        <f t="shared" si="979"/>
        <v>22884000</v>
      </c>
      <c r="L11439" s="2">
        <v>1</v>
      </c>
      <c r="M11439" s="2">
        <f t="shared" si="980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977"/>
        <v>12</v>
      </c>
      <c r="S11439">
        <v>0.18</v>
      </c>
      <c r="T11439">
        <v>2.3E-3</v>
      </c>
      <c r="U11439">
        <f t="shared" si="978"/>
        <v>1.3799999999999999E-3</v>
      </c>
    </row>
    <row r="11440" spans="1:21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974"/>
        <v>6070</v>
      </c>
      <c r="J11440" s="2">
        <v>1</v>
      </c>
      <c r="K11440" s="2">
        <f t="shared" si="979"/>
        <v>22886000</v>
      </c>
      <c r="L11440" s="2">
        <v>1</v>
      </c>
      <c r="M11440" s="2">
        <f t="shared" si="980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977"/>
        <v>12</v>
      </c>
      <c r="S11440">
        <v>0.18</v>
      </c>
      <c r="T11440">
        <v>2.3E-3</v>
      </c>
      <c r="U11440">
        <f t="shared" si="978"/>
        <v>1.3799999999999999E-3</v>
      </c>
    </row>
    <row r="11441" spans="1:21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974"/>
        <v>6070</v>
      </c>
      <c r="J11441" s="2">
        <v>1</v>
      </c>
      <c r="K11441" s="2">
        <f t="shared" si="979"/>
        <v>22888000</v>
      </c>
      <c r="L11441" s="2">
        <v>1</v>
      </c>
      <c r="M11441" s="2">
        <f t="shared" si="980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977"/>
        <v>12</v>
      </c>
      <c r="S11441">
        <v>0.18</v>
      </c>
      <c r="T11441">
        <v>2.3E-3</v>
      </c>
      <c r="U11441">
        <f t="shared" si="978"/>
        <v>1.3799999999999999E-3</v>
      </c>
    </row>
    <row r="11442" spans="1:21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974"/>
        <v>6070</v>
      </c>
      <c r="J11442" s="2">
        <v>1</v>
      </c>
      <c r="K11442" s="2">
        <f t="shared" si="979"/>
        <v>22890000</v>
      </c>
      <c r="L11442" s="2">
        <v>1</v>
      </c>
      <c r="M11442" s="2">
        <f t="shared" si="980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977"/>
        <v>12</v>
      </c>
      <c r="S11442">
        <v>0.18</v>
      </c>
      <c r="T11442">
        <v>2.3E-3</v>
      </c>
      <c r="U11442">
        <f t="shared" si="978"/>
        <v>1.3799999999999999E-3</v>
      </c>
    </row>
    <row r="11443" spans="1:21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974"/>
        <v>6070</v>
      </c>
      <c r="J11443" s="2">
        <v>1</v>
      </c>
      <c r="K11443" s="2">
        <f t="shared" si="979"/>
        <v>22892000</v>
      </c>
      <c r="L11443" s="2">
        <v>1</v>
      </c>
      <c r="M11443" s="2">
        <f t="shared" si="980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977"/>
        <v>12</v>
      </c>
      <c r="S11443">
        <v>0.18</v>
      </c>
      <c r="T11443">
        <v>2.3E-3</v>
      </c>
      <c r="U11443">
        <f t="shared" si="978"/>
        <v>1.3799999999999999E-3</v>
      </c>
    </row>
    <row r="11444" spans="1:21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974"/>
        <v>6070</v>
      </c>
      <c r="J11444" s="2">
        <v>1</v>
      </c>
      <c r="K11444" s="2">
        <f t="shared" si="979"/>
        <v>22894000</v>
      </c>
      <c r="L11444" s="2">
        <v>1</v>
      </c>
      <c r="M11444" s="2">
        <f t="shared" si="980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977"/>
        <v>12</v>
      </c>
      <c r="S11444">
        <v>0.18</v>
      </c>
      <c r="T11444">
        <v>2.3E-3</v>
      </c>
      <c r="U11444">
        <f t="shared" si="978"/>
        <v>1.3799999999999999E-3</v>
      </c>
    </row>
    <row r="11445" spans="1:21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974"/>
        <v>6070</v>
      </c>
      <c r="J11445" s="2">
        <v>1</v>
      </c>
      <c r="K11445" s="2">
        <f t="shared" si="979"/>
        <v>22896000</v>
      </c>
      <c r="L11445" s="2">
        <v>1</v>
      </c>
      <c r="M11445" s="2">
        <f t="shared" si="980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977"/>
        <v>12</v>
      </c>
      <c r="S11445">
        <v>0.18</v>
      </c>
      <c r="T11445">
        <v>2.3E-3</v>
      </c>
      <c r="U11445">
        <f t="shared" si="978"/>
        <v>1.3799999999999999E-3</v>
      </c>
    </row>
    <row r="11446" spans="1:21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974"/>
        <v>6070</v>
      </c>
      <c r="J11446" s="2">
        <v>1</v>
      </c>
      <c r="K11446" s="2">
        <f t="shared" si="979"/>
        <v>22898000</v>
      </c>
      <c r="L11446" s="2">
        <v>1</v>
      </c>
      <c r="M11446" s="2">
        <f t="shared" si="980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977"/>
        <v>12</v>
      </c>
      <c r="S11446">
        <v>0.18</v>
      </c>
      <c r="T11446">
        <v>2.3E-3</v>
      </c>
      <c r="U11446">
        <f t="shared" si="978"/>
        <v>1.3799999999999999E-3</v>
      </c>
    </row>
    <row r="11447" spans="1:21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974"/>
        <v>6070</v>
      </c>
      <c r="J11447" s="2">
        <v>1</v>
      </c>
      <c r="K11447" s="2">
        <f t="shared" si="979"/>
        <v>22900000</v>
      </c>
      <c r="L11447" s="2">
        <v>1</v>
      </c>
      <c r="M11447" s="2">
        <f t="shared" si="980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977"/>
        <v>12</v>
      </c>
      <c r="S11447">
        <v>0.18</v>
      </c>
      <c r="T11447">
        <v>2.3E-3</v>
      </c>
      <c r="U11447">
        <f t="shared" si="978"/>
        <v>1.3799999999999999E-3</v>
      </c>
    </row>
    <row r="11448" spans="1:21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974"/>
        <v>6070</v>
      </c>
      <c r="J11448" s="2">
        <v>1</v>
      </c>
      <c r="K11448" s="2">
        <f t="shared" si="979"/>
        <v>22902000</v>
      </c>
      <c r="L11448" s="2">
        <v>1</v>
      </c>
      <c r="M11448" s="2">
        <f t="shared" si="980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977"/>
        <v>12</v>
      </c>
      <c r="S11448">
        <v>0.18</v>
      </c>
      <c r="T11448">
        <v>2.3E-3</v>
      </c>
      <c r="U11448">
        <f t="shared" si="978"/>
        <v>1.3799999999999999E-3</v>
      </c>
    </row>
    <row r="11449" spans="1:21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974"/>
        <v>6070</v>
      </c>
      <c r="J11449" s="2">
        <v>1</v>
      </c>
      <c r="K11449" s="2">
        <f t="shared" si="979"/>
        <v>22904000</v>
      </c>
      <c r="L11449" s="2">
        <v>1</v>
      </c>
      <c r="M11449" s="2">
        <f t="shared" si="980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977"/>
        <v>12</v>
      </c>
      <c r="S11449">
        <v>0.18</v>
      </c>
      <c r="T11449">
        <v>2.3E-3</v>
      </c>
      <c r="U11449">
        <f t="shared" si="978"/>
        <v>1.3799999999999999E-3</v>
      </c>
    </row>
    <row r="11450" spans="1:21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974"/>
        <v>6070</v>
      </c>
      <c r="J11450" s="2">
        <v>1</v>
      </c>
      <c r="K11450" s="2">
        <f t="shared" si="979"/>
        <v>22906000</v>
      </c>
      <c r="L11450" s="2">
        <v>1</v>
      </c>
      <c r="M11450" s="2">
        <f t="shared" si="980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977"/>
        <v>12</v>
      </c>
      <c r="S11450">
        <v>0.18</v>
      </c>
      <c r="T11450">
        <v>2.3E-3</v>
      </c>
      <c r="U11450">
        <f t="shared" si="978"/>
        <v>1.3799999999999999E-3</v>
      </c>
    </row>
    <row r="11451" spans="1:21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974"/>
        <v>6070</v>
      </c>
      <c r="J11451" s="2">
        <v>1</v>
      </c>
      <c r="K11451" s="2">
        <f t="shared" si="979"/>
        <v>22908000</v>
      </c>
      <c r="L11451" s="2">
        <v>1</v>
      </c>
      <c r="M11451" s="2">
        <f t="shared" si="980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977"/>
        <v>12</v>
      </c>
      <c r="S11451">
        <v>0.18</v>
      </c>
      <c r="T11451">
        <v>2.3E-3</v>
      </c>
      <c r="U11451">
        <f t="shared" si="978"/>
        <v>1.3799999999999999E-3</v>
      </c>
    </row>
    <row r="11452" spans="1:21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981">ROUNDDOWN(A11451/50*20+1500,-1)</f>
        <v>6070</v>
      </c>
      <c r="J11452" s="2">
        <v>1</v>
      </c>
      <c r="K11452" s="2">
        <f t="shared" si="979"/>
        <v>22910000</v>
      </c>
      <c r="L11452" s="2">
        <v>1</v>
      </c>
      <c r="M11452" s="2">
        <f t="shared" si="980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977"/>
        <v>12</v>
      </c>
      <c r="S11452">
        <v>0.18</v>
      </c>
      <c r="T11452">
        <v>2.3E-3</v>
      </c>
      <c r="U11452">
        <f t="shared" si="978"/>
        <v>1.3799999999999999E-3</v>
      </c>
    </row>
    <row r="11453" spans="1:21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981"/>
        <v>6080</v>
      </c>
      <c r="I11453" s="1"/>
      <c r="J11453" s="1">
        <v>1</v>
      </c>
      <c r="K11453" s="1">
        <f t="shared" si="979"/>
        <v>22912000</v>
      </c>
      <c r="L11453" s="1">
        <v>1</v>
      </c>
      <c r="M11453" s="1">
        <f t="shared" si="980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977"/>
        <v>12</v>
      </c>
      <c r="S11453">
        <v>0.18</v>
      </c>
      <c r="T11453">
        <v>2.3E-3</v>
      </c>
      <c r="U11453">
        <f t="shared" si="978"/>
        <v>1.3799999999999999E-3</v>
      </c>
    </row>
    <row r="11454" spans="1:21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981"/>
        <v>6080</v>
      </c>
      <c r="I11454" s="1"/>
      <c r="J11454" s="1">
        <v>1</v>
      </c>
      <c r="K11454" s="1">
        <f t="shared" si="979"/>
        <v>22914000</v>
      </c>
      <c r="L11454" s="1">
        <v>1</v>
      </c>
      <c r="M11454" s="1">
        <f t="shared" si="980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977"/>
        <v>12</v>
      </c>
      <c r="S11454">
        <v>0.18</v>
      </c>
      <c r="T11454">
        <v>2.3E-3</v>
      </c>
      <c r="U11454">
        <f t="shared" si="978"/>
        <v>1.3799999999999999E-3</v>
      </c>
    </row>
    <row r="11455" spans="1:21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981"/>
        <v>6080</v>
      </c>
      <c r="I11455" s="1"/>
      <c r="J11455" s="1">
        <v>1</v>
      </c>
      <c r="K11455" s="1">
        <f t="shared" si="979"/>
        <v>22916000</v>
      </c>
      <c r="L11455" s="1">
        <v>1</v>
      </c>
      <c r="M11455" s="1">
        <f t="shared" si="980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977"/>
        <v>12</v>
      </c>
      <c r="S11455">
        <v>0.18</v>
      </c>
      <c r="T11455">
        <v>2.3E-3</v>
      </c>
      <c r="U11455">
        <f t="shared" si="978"/>
        <v>1.3799999999999999E-3</v>
      </c>
    </row>
    <row r="11456" spans="1:21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981"/>
        <v>6080</v>
      </c>
      <c r="I11456" s="1"/>
      <c r="J11456" s="1">
        <v>1</v>
      </c>
      <c r="K11456" s="1">
        <f t="shared" si="979"/>
        <v>22918000</v>
      </c>
      <c r="L11456" s="1">
        <v>1</v>
      </c>
      <c r="M11456" s="1">
        <f t="shared" si="980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977"/>
        <v>12</v>
      </c>
      <c r="S11456">
        <v>0.18</v>
      </c>
      <c r="T11456">
        <v>2.3E-3</v>
      </c>
      <c r="U11456">
        <f t="shared" si="978"/>
        <v>1.3799999999999999E-3</v>
      </c>
    </row>
    <row r="11457" spans="1:21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981"/>
        <v>6080</v>
      </c>
      <c r="I11457" s="1"/>
      <c r="J11457" s="1">
        <v>1</v>
      </c>
      <c r="K11457" s="1">
        <f t="shared" si="979"/>
        <v>22920000</v>
      </c>
      <c r="L11457" s="1">
        <v>1</v>
      </c>
      <c r="M11457" s="1">
        <f t="shared" si="980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977"/>
        <v>12</v>
      </c>
      <c r="S11457">
        <v>0.18</v>
      </c>
      <c r="T11457">
        <v>2.3E-3</v>
      </c>
      <c r="U11457">
        <f t="shared" si="978"/>
        <v>1.3799999999999999E-3</v>
      </c>
    </row>
    <row r="11458" spans="1:21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981"/>
        <v>6080</v>
      </c>
      <c r="I11458" s="1"/>
      <c r="J11458" s="1">
        <v>1</v>
      </c>
      <c r="K11458" s="1">
        <f t="shared" si="979"/>
        <v>22922000</v>
      </c>
      <c r="L11458" s="1">
        <v>1</v>
      </c>
      <c r="M11458" s="1">
        <f t="shared" si="980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977"/>
        <v>12</v>
      </c>
      <c r="S11458">
        <v>0.18</v>
      </c>
      <c r="T11458">
        <v>2.3E-3</v>
      </c>
      <c r="U11458">
        <f t="shared" si="978"/>
        <v>1.3799999999999999E-3</v>
      </c>
    </row>
    <row r="11459" spans="1:21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981"/>
        <v>6080</v>
      </c>
      <c r="I11459" s="1"/>
      <c r="J11459" s="1">
        <v>1</v>
      </c>
      <c r="K11459" s="1">
        <f t="shared" si="979"/>
        <v>22924000</v>
      </c>
      <c r="L11459" s="1">
        <v>1</v>
      </c>
      <c r="M11459" s="1">
        <f t="shared" si="980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982">QUOTIENT(A11459,1000)+1</f>
        <v>12</v>
      </c>
      <c r="S11459">
        <v>0.18</v>
      </c>
      <c r="T11459">
        <v>2.3E-3</v>
      </c>
      <c r="U11459">
        <f t="shared" si="978"/>
        <v>1.3799999999999999E-3</v>
      </c>
    </row>
    <row r="11460" spans="1:21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981"/>
        <v>6080</v>
      </c>
      <c r="I11460" s="1"/>
      <c r="J11460" s="1">
        <v>1</v>
      </c>
      <c r="K11460" s="1">
        <f t="shared" si="979"/>
        <v>22926000</v>
      </c>
      <c r="L11460" s="1">
        <v>1</v>
      </c>
      <c r="M11460" s="1">
        <f t="shared" si="980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982"/>
        <v>12</v>
      </c>
      <c r="S11460">
        <v>0.18</v>
      </c>
      <c r="T11460">
        <v>2.3E-3</v>
      </c>
      <c r="U11460">
        <f t="shared" ref="U11460:U11523" si="983">T11460*0.6</f>
        <v>1.3799999999999999E-3</v>
      </c>
    </row>
    <row r="11461" spans="1:21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981"/>
        <v>6080</v>
      </c>
      <c r="I11461" s="1"/>
      <c r="J11461" s="1">
        <v>1</v>
      </c>
      <c r="K11461" s="1">
        <f t="shared" si="979"/>
        <v>22928000</v>
      </c>
      <c r="L11461" s="1">
        <v>1</v>
      </c>
      <c r="M11461" s="1">
        <f t="shared" si="980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982"/>
        <v>12</v>
      </c>
      <c r="S11461">
        <v>0.18</v>
      </c>
      <c r="T11461">
        <v>2.3E-3</v>
      </c>
      <c r="U11461">
        <f t="shared" si="983"/>
        <v>1.3799999999999999E-3</v>
      </c>
    </row>
    <row r="11462" spans="1:21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981"/>
        <v>6080</v>
      </c>
      <c r="I11462" s="1"/>
      <c r="J11462" s="1">
        <v>1</v>
      </c>
      <c r="K11462" s="1">
        <f t="shared" si="979"/>
        <v>22930000</v>
      </c>
      <c r="L11462" s="1">
        <v>1</v>
      </c>
      <c r="M11462" s="1">
        <f t="shared" si="980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982"/>
        <v>12</v>
      </c>
      <c r="S11462">
        <v>0.18</v>
      </c>
      <c r="T11462">
        <v>2.3E-3</v>
      </c>
      <c r="U11462">
        <f t="shared" si="983"/>
        <v>1.3799999999999999E-3</v>
      </c>
    </row>
    <row r="11463" spans="1:21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981"/>
        <v>6080</v>
      </c>
      <c r="I11463" s="1"/>
      <c r="J11463" s="1">
        <v>1</v>
      </c>
      <c r="K11463" s="1">
        <f t="shared" si="979"/>
        <v>22932000</v>
      </c>
      <c r="L11463" s="1">
        <v>1</v>
      </c>
      <c r="M11463" s="1">
        <f t="shared" si="980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982"/>
        <v>12</v>
      </c>
      <c r="S11463">
        <v>0.18</v>
      </c>
      <c r="T11463">
        <v>2.3E-3</v>
      </c>
      <c r="U11463">
        <f t="shared" si="983"/>
        <v>1.3799999999999999E-3</v>
      </c>
    </row>
    <row r="11464" spans="1:21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981"/>
        <v>6080</v>
      </c>
      <c r="I11464" s="1"/>
      <c r="J11464" s="1">
        <v>1</v>
      </c>
      <c r="K11464" s="1">
        <f t="shared" si="979"/>
        <v>22934000</v>
      </c>
      <c r="L11464" s="1">
        <v>1</v>
      </c>
      <c r="M11464" s="1">
        <f t="shared" si="980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982"/>
        <v>12</v>
      </c>
      <c r="S11464">
        <v>0.18</v>
      </c>
      <c r="T11464">
        <v>2.3E-3</v>
      </c>
      <c r="U11464">
        <f t="shared" si="983"/>
        <v>1.3799999999999999E-3</v>
      </c>
    </row>
    <row r="11465" spans="1:21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981"/>
        <v>6080</v>
      </c>
      <c r="I11465" s="1"/>
      <c r="J11465" s="1">
        <v>1</v>
      </c>
      <c r="K11465" s="1">
        <f t="shared" si="979"/>
        <v>22936000</v>
      </c>
      <c r="L11465" s="1">
        <v>1</v>
      </c>
      <c r="M11465" s="1">
        <f t="shared" si="980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982"/>
        <v>12</v>
      </c>
      <c r="S11465">
        <v>0.18</v>
      </c>
      <c r="T11465">
        <v>2.3E-3</v>
      </c>
      <c r="U11465">
        <f t="shared" si="983"/>
        <v>1.3799999999999999E-3</v>
      </c>
    </row>
    <row r="11466" spans="1:21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981"/>
        <v>6080</v>
      </c>
      <c r="I11466" s="1"/>
      <c r="J11466" s="1">
        <v>1</v>
      </c>
      <c r="K11466" s="1">
        <f t="shared" si="979"/>
        <v>22938000</v>
      </c>
      <c r="L11466" s="1">
        <v>1</v>
      </c>
      <c r="M11466" s="1">
        <f t="shared" si="980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982"/>
        <v>12</v>
      </c>
      <c r="S11466">
        <v>0.18</v>
      </c>
      <c r="T11466">
        <v>2.3E-3</v>
      </c>
      <c r="U11466">
        <f t="shared" si="983"/>
        <v>1.3799999999999999E-3</v>
      </c>
    </row>
    <row r="11467" spans="1:21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981"/>
        <v>6080</v>
      </c>
      <c r="I11467" s="1"/>
      <c r="J11467" s="1">
        <v>1</v>
      </c>
      <c r="K11467" s="1">
        <f t="shared" ref="K11467:K11530" si="984">10000+A11467*2000</f>
        <v>22940000</v>
      </c>
      <c r="L11467" s="1">
        <v>1</v>
      </c>
      <c r="M11467" s="1">
        <f t="shared" ref="M11467:M11530" si="98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982"/>
        <v>12</v>
      </c>
      <c r="S11467">
        <v>0.18</v>
      </c>
      <c r="T11467">
        <v>2.3E-3</v>
      </c>
      <c r="U11467">
        <f t="shared" si="983"/>
        <v>1.3799999999999999E-3</v>
      </c>
    </row>
    <row r="11468" spans="1:21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981"/>
        <v>6080</v>
      </c>
      <c r="I11468" s="1"/>
      <c r="J11468" s="1">
        <v>1</v>
      </c>
      <c r="K11468" s="1">
        <f t="shared" si="984"/>
        <v>22942000</v>
      </c>
      <c r="L11468" s="1">
        <v>1</v>
      </c>
      <c r="M11468" s="1">
        <f t="shared" si="98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982"/>
        <v>12</v>
      </c>
      <c r="S11468">
        <v>0.18</v>
      </c>
      <c r="T11468">
        <v>2.3E-3</v>
      </c>
      <c r="U11468">
        <f t="shared" si="983"/>
        <v>1.3799999999999999E-3</v>
      </c>
    </row>
    <row r="11469" spans="1:21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981"/>
        <v>6080</v>
      </c>
      <c r="I11469" s="1"/>
      <c r="J11469" s="1">
        <v>1</v>
      </c>
      <c r="K11469" s="1">
        <f t="shared" si="984"/>
        <v>22944000</v>
      </c>
      <c r="L11469" s="1">
        <v>1</v>
      </c>
      <c r="M11469" s="1">
        <f t="shared" si="98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982"/>
        <v>12</v>
      </c>
      <c r="S11469">
        <v>0.18</v>
      </c>
      <c r="T11469">
        <v>2.3E-3</v>
      </c>
      <c r="U11469">
        <f t="shared" si="983"/>
        <v>1.3799999999999999E-3</v>
      </c>
    </row>
    <row r="11470" spans="1:21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981"/>
        <v>6080</v>
      </c>
      <c r="I11470" s="1"/>
      <c r="J11470" s="1">
        <v>1</v>
      </c>
      <c r="K11470" s="1">
        <f t="shared" si="984"/>
        <v>22946000</v>
      </c>
      <c r="L11470" s="1">
        <v>1</v>
      </c>
      <c r="M11470" s="1">
        <f t="shared" si="98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982"/>
        <v>12</v>
      </c>
      <c r="S11470">
        <v>0.18</v>
      </c>
      <c r="T11470">
        <v>2.3E-3</v>
      </c>
      <c r="U11470">
        <f t="shared" si="983"/>
        <v>1.3799999999999999E-3</v>
      </c>
    </row>
    <row r="11471" spans="1:21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981"/>
        <v>6080</v>
      </c>
      <c r="I11471" s="1"/>
      <c r="J11471" s="1">
        <v>1</v>
      </c>
      <c r="K11471" s="1">
        <f t="shared" si="984"/>
        <v>22948000</v>
      </c>
      <c r="L11471" s="1">
        <v>1</v>
      </c>
      <c r="M11471" s="1">
        <f t="shared" si="98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982"/>
        <v>12</v>
      </c>
      <c r="S11471">
        <v>0.18</v>
      </c>
      <c r="T11471">
        <v>2.3E-3</v>
      </c>
      <c r="U11471">
        <f t="shared" si="983"/>
        <v>1.3799999999999999E-3</v>
      </c>
    </row>
    <row r="11472" spans="1:21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981"/>
        <v>6080</v>
      </c>
      <c r="I11472" s="1"/>
      <c r="J11472" s="1">
        <v>1</v>
      </c>
      <c r="K11472" s="1">
        <f t="shared" si="984"/>
        <v>22950000</v>
      </c>
      <c r="L11472" s="1">
        <v>1</v>
      </c>
      <c r="M11472" s="1">
        <f t="shared" si="98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982"/>
        <v>12</v>
      </c>
      <c r="S11472">
        <v>0.18</v>
      </c>
      <c r="T11472">
        <v>2.3E-3</v>
      </c>
      <c r="U11472">
        <f t="shared" si="983"/>
        <v>1.3799999999999999E-3</v>
      </c>
    </row>
    <row r="11473" spans="1:21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981"/>
        <v>6080</v>
      </c>
      <c r="I11473" s="1"/>
      <c r="J11473" s="1">
        <v>1</v>
      </c>
      <c r="K11473" s="1">
        <f t="shared" si="984"/>
        <v>22952000</v>
      </c>
      <c r="L11473" s="1">
        <v>1</v>
      </c>
      <c r="M11473" s="1">
        <f t="shared" si="98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982"/>
        <v>12</v>
      </c>
      <c r="S11473">
        <v>0.18</v>
      </c>
      <c r="T11473">
        <v>2.3E-3</v>
      </c>
      <c r="U11473">
        <f t="shared" si="983"/>
        <v>1.3799999999999999E-3</v>
      </c>
    </row>
    <row r="11474" spans="1:21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981"/>
        <v>6080</v>
      </c>
      <c r="I11474" s="1"/>
      <c r="J11474" s="1">
        <v>1</v>
      </c>
      <c r="K11474" s="1">
        <f t="shared" si="984"/>
        <v>22954000</v>
      </c>
      <c r="L11474" s="1">
        <v>1</v>
      </c>
      <c r="M11474" s="1">
        <f t="shared" si="98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982"/>
        <v>12</v>
      </c>
      <c r="S11474">
        <v>0.18</v>
      </c>
      <c r="T11474">
        <v>2.3E-3</v>
      </c>
      <c r="U11474">
        <f t="shared" si="983"/>
        <v>1.3799999999999999E-3</v>
      </c>
    </row>
    <row r="11475" spans="1:21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981"/>
        <v>6080</v>
      </c>
      <c r="I11475" s="1"/>
      <c r="J11475" s="1">
        <v>1</v>
      </c>
      <c r="K11475" s="1">
        <f t="shared" si="984"/>
        <v>22956000</v>
      </c>
      <c r="L11475" s="1">
        <v>1</v>
      </c>
      <c r="M11475" s="1">
        <f t="shared" si="98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982"/>
        <v>12</v>
      </c>
      <c r="S11475">
        <v>0.18</v>
      </c>
      <c r="T11475">
        <v>2.3E-3</v>
      </c>
      <c r="U11475">
        <f t="shared" si="983"/>
        <v>1.3799999999999999E-3</v>
      </c>
    </row>
    <row r="11476" spans="1:21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981"/>
        <v>6080</v>
      </c>
      <c r="I11476" s="1"/>
      <c r="J11476" s="1">
        <v>1</v>
      </c>
      <c r="K11476" s="1">
        <f t="shared" si="984"/>
        <v>22958000</v>
      </c>
      <c r="L11476" s="1">
        <v>1</v>
      </c>
      <c r="M11476" s="1">
        <f t="shared" si="98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982"/>
        <v>12</v>
      </c>
      <c r="S11476">
        <v>0.18</v>
      </c>
      <c r="T11476">
        <v>2.3E-3</v>
      </c>
      <c r="U11476">
        <f t="shared" si="983"/>
        <v>1.3799999999999999E-3</v>
      </c>
    </row>
    <row r="11477" spans="1:21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981"/>
        <v>6080</v>
      </c>
      <c r="I11477" s="1"/>
      <c r="J11477" s="1">
        <v>1</v>
      </c>
      <c r="K11477" s="1">
        <f t="shared" si="984"/>
        <v>22960000</v>
      </c>
      <c r="L11477" s="1">
        <v>1</v>
      </c>
      <c r="M11477" s="1">
        <f t="shared" si="98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982"/>
        <v>12</v>
      </c>
      <c r="S11477">
        <v>0.18</v>
      </c>
      <c r="T11477">
        <v>2.3E-3</v>
      </c>
      <c r="U11477">
        <f t="shared" si="983"/>
        <v>1.3799999999999999E-3</v>
      </c>
    </row>
    <row r="11478" spans="1:21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981"/>
        <v>6090</v>
      </c>
      <c r="I11478" s="1"/>
      <c r="J11478" s="1">
        <v>1</v>
      </c>
      <c r="K11478" s="1">
        <f t="shared" si="984"/>
        <v>22962000</v>
      </c>
      <c r="L11478" s="1">
        <v>1</v>
      </c>
      <c r="M11478" s="1">
        <f t="shared" si="98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982"/>
        <v>12</v>
      </c>
      <c r="S11478">
        <v>0.18</v>
      </c>
      <c r="T11478">
        <v>2.3E-3</v>
      </c>
      <c r="U11478">
        <f t="shared" si="983"/>
        <v>1.3799999999999999E-3</v>
      </c>
    </row>
    <row r="11479" spans="1:21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981"/>
        <v>6090</v>
      </c>
      <c r="I11479" s="1"/>
      <c r="J11479" s="1">
        <v>1</v>
      </c>
      <c r="K11479" s="1">
        <f t="shared" si="984"/>
        <v>22964000</v>
      </c>
      <c r="L11479" s="1">
        <v>1</v>
      </c>
      <c r="M11479" s="1">
        <f t="shared" si="98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982"/>
        <v>12</v>
      </c>
      <c r="S11479">
        <v>0.18</v>
      </c>
      <c r="T11479">
        <v>2.3E-3</v>
      </c>
      <c r="U11479">
        <f t="shared" si="983"/>
        <v>1.3799999999999999E-3</v>
      </c>
    </row>
    <row r="11480" spans="1:21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981"/>
        <v>6090</v>
      </c>
      <c r="I11480" s="1"/>
      <c r="J11480" s="1">
        <v>1</v>
      </c>
      <c r="K11480" s="1">
        <f t="shared" si="984"/>
        <v>22966000</v>
      </c>
      <c r="L11480" s="1">
        <v>1</v>
      </c>
      <c r="M11480" s="1">
        <f t="shared" si="98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982"/>
        <v>12</v>
      </c>
      <c r="S11480">
        <v>0.18</v>
      </c>
      <c r="T11480">
        <v>2.3E-3</v>
      </c>
      <c r="U11480">
        <f t="shared" si="983"/>
        <v>1.3799999999999999E-3</v>
      </c>
    </row>
    <row r="11481" spans="1:21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981"/>
        <v>6090</v>
      </c>
      <c r="I11481" s="1"/>
      <c r="J11481" s="1">
        <v>1</v>
      </c>
      <c r="K11481" s="1">
        <f t="shared" si="984"/>
        <v>22968000</v>
      </c>
      <c r="L11481" s="1">
        <v>1</v>
      </c>
      <c r="M11481" s="1">
        <f t="shared" si="98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982"/>
        <v>12</v>
      </c>
      <c r="S11481">
        <v>0.18</v>
      </c>
      <c r="T11481">
        <v>2.3E-3</v>
      </c>
      <c r="U11481">
        <f t="shared" si="983"/>
        <v>1.3799999999999999E-3</v>
      </c>
    </row>
    <row r="11482" spans="1:21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981"/>
        <v>6090</v>
      </c>
      <c r="I11482" s="1"/>
      <c r="J11482" s="1">
        <v>1</v>
      </c>
      <c r="K11482" s="1">
        <f t="shared" si="984"/>
        <v>22970000</v>
      </c>
      <c r="L11482" s="1">
        <v>1</v>
      </c>
      <c r="M11482" s="1">
        <f t="shared" si="98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982"/>
        <v>12</v>
      </c>
      <c r="S11482">
        <v>0.18</v>
      </c>
      <c r="T11482">
        <v>2.3E-3</v>
      </c>
      <c r="U11482">
        <f t="shared" si="983"/>
        <v>1.3799999999999999E-3</v>
      </c>
    </row>
    <row r="11483" spans="1:21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981"/>
        <v>6090</v>
      </c>
      <c r="I11483" s="1"/>
      <c r="J11483" s="1">
        <v>1</v>
      </c>
      <c r="K11483" s="1">
        <f t="shared" si="984"/>
        <v>22972000</v>
      </c>
      <c r="L11483" s="1">
        <v>1</v>
      </c>
      <c r="M11483" s="1">
        <f t="shared" si="98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982"/>
        <v>12</v>
      </c>
      <c r="S11483">
        <v>0.18</v>
      </c>
      <c r="T11483">
        <v>2.3E-3</v>
      </c>
      <c r="U11483">
        <f t="shared" si="983"/>
        <v>1.3799999999999999E-3</v>
      </c>
    </row>
    <row r="11484" spans="1:21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981"/>
        <v>6090</v>
      </c>
      <c r="I11484" s="1"/>
      <c r="J11484" s="1">
        <v>1</v>
      </c>
      <c r="K11484" s="1">
        <f t="shared" si="984"/>
        <v>22974000</v>
      </c>
      <c r="L11484" s="1">
        <v>1</v>
      </c>
      <c r="M11484" s="1">
        <f t="shared" si="98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982"/>
        <v>12</v>
      </c>
      <c r="S11484">
        <v>0.18</v>
      </c>
      <c r="T11484">
        <v>2.3E-3</v>
      </c>
      <c r="U11484">
        <f t="shared" si="983"/>
        <v>1.3799999999999999E-3</v>
      </c>
    </row>
    <row r="11485" spans="1:21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981"/>
        <v>6090</v>
      </c>
      <c r="I11485" s="1"/>
      <c r="J11485" s="1">
        <v>1</v>
      </c>
      <c r="K11485" s="1">
        <f t="shared" si="984"/>
        <v>22976000</v>
      </c>
      <c r="L11485" s="1">
        <v>1</v>
      </c>
      <c r="M11485" s="1">
        <f t="shared" si="98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982"/>
        <v>12</v>
      </c>
      <c r="S11485">
        <v>0.18</v>
      </c>
      <c r="T11485">
        <v>2.3E-3</v>
      </c>
      <c r="U11485">
        <f t="shared" si="983"/>
        <v>1.3799999999999999E-3</v>
      </c>
    </row>
    <row r="11486" spans="1:21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981"/>
        <v>6090</v>
      </c>
      <c r="I11486" s="1"/>
      <c r="J11486" s="1">
        <v>1</v>
      </c>
      <c r="K11486" s="1">
        <f t="shared" si="984"/>
        <v>22978000</v>
      </c>
      <c r="L11486" s="1">
        <v>1</v>
      </c>
      <c r="M11486" s="1">
        <f t="shared" si="98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982"/>
        <v>12</v>
      </c>
      <c r="S11486">
        <v>0.18</v>
      </c>
      <c r="T11486">
        <v>2.3E-3</v>
      </c>
      <c r="U11486">
        <f t="shared" si="983"/>
        <v>1.3799999999999999E-3</v>
      </c>
    </row>
    <row r="11487" spans="1:21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981"/>
        <v>6090</v>
      </c>
      <c r="I11487" s="1"/>
      <c r="J11487" s="1">
        <v>1</v>
      </c>
      <c r="K11487" s="1">
        <f t="shared" si="984"/>
        <v>22980000</v>
      </c>
      <c r="L11487" s="1">
        <v>1</v>
      </c>
      <c r="M11487" s="1">
        <f t="shared" si="98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982"/>
        <v>12</v>
      </c>
      <c r="S11487">
        <v>0.18</v>
      </c>
      <c r="T11487">
        <v>2.3E-3</v>
      </c>
      <c r="U11487">
        <f t="shared" si="983"/>
        <v>1.3799999999999999E-3</v>
      </c>
    </row>
    <row r="11488" spans="1:21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981"/>
        <v>6090</v>
      </c>
      <c r="I11488" s="1"/>
      <c r="J11488" s="1">
        <v>1</v>
      </c>
      <c r="K11488" s="1">
        <f t="shared" si="984"/>
        <v>22982000</v>
      </c>
      <c r="L11488" s="1">
        <v>1</v>
      </c>
      <c r="M11488" s="1">
        <f t="shared" si="98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982"/>
        <v>12</v>
      </c>
      <c r="S11488">
        <v>0.18</v>
      </c>
      <c r="T11488">
        <v>2.3E-3</v>
      </c>
      <c r="U11488">
        <f t="shared" si="983"/>
        <v>1.3799999999999999E-3</v>
      </c>
    </row>
    <row r="11489" spans="1:21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981"/>
        <v>6090</v>
      </c>
      <c r="I11489" s="1"/>
      <c r="J11489" s="1">
        <v>1</v>
      </c>
      <c r="K11489" s="1">
        <f t="shared" si="984"/>
        <v>22984000</v>
      </c>
      <c r="L11489" s="1">
        <v>1</v>
      </c>
      <c r="M11489" s="1">
        <f t="shared" si="98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982"/>
        <v>12</v>
      </c>
      <c r="S11489">
        <v>0.18</v>
      </c>
      <c r="T11489">
        <v>2.3E-3</v>
      </c>
      <c r="U11489">
        <f t="shared" si="983"/>
        <v>1.3799999999999999E-3</v>
      </c>
    </row>
    <row r="11490" spans="1:21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981"/>
        <v>6090</v>
      </c>
      <c r="I11490" s="1"/>
      <c r="J11490" s="1">
        <v>1</v>
      </c>
      <c r="K11490" s="1">
        <f t="shared" si="984"/>
        <v>22986000</v>
      </c>
      <c r="L11490" s="1">
        <v>1</v>
      </c>
      <c r="M11490" s="1">
        <f t="shared" si="98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982"/>
        <v>12</v>
      </c>
      <c r="S11490">
        <v>0.18</v>
      </c>
      <c r="T11490">
        <v>2.3E-3</v>
      </c>
      <c r="U11490">
        <f t="shared" si="983"/>
        <v>1.3799999999999999E-3</v>
      </c>
    </row>
    <row r="11491" spans="1:21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981"/>
        <v>6090</v>
      </c>
      <c r="I11491" s="1"/>
      <c r="J11491" s="1">
        <v>1</v>
      </c>
      <c r="K11491" s="1">
        <f t="shared" si="984"/>
        <v>22988000</v>
      </c>
      <c r="L11491" s="1">
        <v>1</v>
      </c>
      <c r="M11491" s="1">
        <f t="shared" si="98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982"/>
        <v>12</v>
      </c>
      <c r="S11491">
        <v>0.18</v>
      </c>
      <c r="T11491">
        <v>2.3E-3</v>
      </c>
      <c r="U11491">
        <f t="shared" si="983"/>
        <v>1.3799999999999999E-3</v>
      </c>
    </row>
    <row r="11492" spans="1:21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981"/>
        <v>6090</v>
      </c>
      <c r="I11492" s="1"/>
      <c r="J11492" s="1">
        <v>1</v>
      </c>
      <c r="K11492" s="1">
        <f t="shared" si="984"/>
        <v>22990000</v>
      </c>
      <c r="L11492" s="1">
        <v>1</v>
      </c>
      <c r="M11492" s="1">
        <f t="shared" si="98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982"/>
        <v>12</v>
      </c>
      <c r="S11492">
        <v>0.18</v>
      </c>
      <c r="T11492">
        <v>2.3E-3</v>
      </c>
      <c r="U11492">
        <f t="shared" si="983"/>
        <v>1.3799999999999999E-3</v>
      </c>
    </row>
    <row r="11493" spans="1:21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981"/>
        <v>6090</v>
      </c>
      <c r="I11493" s="1"/>
      <c r="J11493" s="1">
        <v>1</v>
      </c>
      <c r="K11493" s="1">
        <f t="shared" si="984"/>
        <v>22992000</v>
      </c>
      <c r="L11493" s="1">
        <v>1</v>
      </c>
      <c r="M11493" s="1">
        <f t="shared" si="98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982"/>
        <v>12</v>
      </c>
      <c r="S11493">
        <v>0.18</v>
      </c>
      <c r="T11493">
        <v>2.3E-3</v>
      </c>
      <c r="U11493">
        <f t="shared" si="983"/>
        <v>1.3799999999999999E-3</v>
      </c>
    </row>
    <row r="11494" spans="1:21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981"/>
        <v>6090</v>
      </c>
      <c r="I11494" s="1"/>
      <c r="J11494" s="1">
        <v>1</v>
      </c>
      <c r="K11494" s="1">
        <f t="shared" si="984"/>
        <v>22994000</v>
      </c>
      <c r="L11494" s="1">
        <v>1</v>
      </c>
      <c r="M11494" s="1">
        <f t="shared" si="98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982"/>
        <v>12</v>
      </c>
      <c r="S11494">
        <v>0.18</v>
      </c>
      <c r="T11494">
        <v>2.3E-3</v>
      </c>
      <c r="U11494">
        <f t="shared" si="983"/>
        <v>1.3799999999999999E-3</v>
      </c>
    </row>
    <row r="11495" spans="1:21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981"/>
        <v>6090</v>
      </c>
      <c r="I11495" s="1"/>
      <c r="J11495" s="1">
        <v>1</v>
      </c>
      <c r="K11495" s="1">
        <f t="shared" si="984"/>
        <v>22996000</v>
      </c>
      <c r="L11495" s="1">
        <v>1</v>
      </c>
      <c r="M11495" s="1">
        <f t="shared" si="98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982"/>
        <v>12</v>
      </c>
      <c r="S11495">
        <v>0.18</v>
      </c>
      <c r="T11495">
        <v>2.3E-3</v>
      </c>
      <c r="U11495">
        <f t="shared" si="983"/>
        <v>1.3799999999999999E-3</v>
      </c>
    </row>
    <row r="11496" spans="1:21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981"/>
        <v>6090</v>
      </c>
      <c r="I11496" s="1"/>
      <c r="J11496" s="1">
        <v>1</v>
      </c>
      <c r="K11496" s="1">
        <f t="shared" si="984"/>
        <v>22998000</v>
      </c>
      <c r="L11496" s="1">
        <v>1</v>
      </c>
      <c r="M11496" s="1">
        <f t="shared" si="98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982"/>
        <v>12</v>
      </c>
      <c r="S11496">
        <v>0.18</v>
      </c>
      <c r="T11496">
        <v>2.3E-3</v>
      </c>
      <c r="U11496">
        <f t="shared" si="983"/>
        <v>1.3799999999999999E-3</v>
      </c>
    </row>
    <row r="11497" spans="1:21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981"/>
        <v>6090</v>
      </c>
      <c r="I11497" s="1"/>
      <c r="J11497" s="1">
        <v>1</v>
      </c>
      <c r="K11497" s="1">
        <f t="shared" si="984"/>
        <v>23000000</v>
      </c>
      <c r="L11497" s="1">
        <v>1</v>
      </c>
      <c r="M11497" s="1">
        <f t="shared" si="98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982"/>
        <v>12</v>
      </c>
      <c r="S11497">
        <v>0.18</v>
      </c>
      <c r="T11497">
        <v>2.3E-3</v>
      </c>
      <c r="U11497">
        <f t="shared" si="983"/>
        <v>1.3799999999999999E-3</v>
      </c>
    </row>
    <row r="11498" spans="1:21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981"/>
        <v>6090</v>
      </c>
      <c r="I11498" s="1"/>
      <c r="J11498" s="1">
        <v>1</v>
      </c>
      <c r="K11498" s="1">
        <f t="shared" si="984"/>
        <v>23002000</v>
      </c>
      <c r="L11498" s="1">
        <v>1</v>
      </c>
      <c r="M11498" s="1">
        <f t="shared" si="98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982"/>
        <v>12</v>
      </c>
      <c r="S11498">
        <v>0.18</v>
      </c>
      <c r="T11498">
        <v>2.3E-3</v>
      </c>
      <c r="U11498">
        <f t="shared" si="983"/>
        <v>1.3799999999999999E-3</v>
      </c>
    </row>
    <row r="11499" spans="1:21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981"/>
        <v>6090</v>
      </c>
      <c r="I11499" s="1"/>
      <c r="J11499" s="1">
        <v>1</v>
      </c>
      <c r="K11499" s="1">
        <f t="shared" si="984"/>
        <v>23004000</v>
      </c>
      <c r="L11499" s="1">
        <v>1</v>
      </c>
      <c r="M11499" s="1">
        <f t="shared" si="98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982"/>
        <v>12</v>
      </c>
      <c r="S11499">
        <v>0.18</v>
      </c>
      <c r="T11499">
        <v>2.3E-3</v>
      </c>
      <c r="U11499">
        <f t="shared" si="983"/>
        <v>1.3799999999999999E-3</v>
      </c>
    </row>
    <row r="11500" spans="1:21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981"/>
        <v>6090</v>
      </c>
      <c r="I11500" s="1"/>
      <c r="J11500" s="1">
        <v>1</v>
      </c>
      <c r="K11500" s="1">
        <f t="shared" si="984"/>
        <v>23006000</v>
      </c>
      <c r="L11500" s="1">
        <v>1</v>
      </c>
      <c r="M11500" s="1">
        <f t="shared" si="98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982"/>
        <v>12</v>
      </c>
      <c r="S11500">
        <v>0.18</v>
      </c>
      <c r="T11500">
        <v>2.3E-3</v>
      </c>
      <c r="U11500">
        <f t="shared" si="983"/>
        <v>1.3799999999999999E-3</v>
      </c>
    </row>
    <row r="11501" spans="1:21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981"/>
        <v>6090</v>
      </c>
      <c r="I11501" s="1"/>
      <c r="J11501" s="1">
        <v>1</v>
      </c>
      <c r="K11501" s="1">
        <f t="shared" si="984"/>
        <v>23008000</v>
      </c>
      <c r="L11501" s="1">
        <v>1</v>
      </c>
      <c r="M11501" s="1">
        <f t="shared" si="98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982"/>
        <v>12</v>
      </c>
      <c r="S11501">
        <v>0.18</v>
      </c>
      <c r="T11501">
        <v>2.3E-3</v>
      </c>
      <c r="U11501">
        <f t="shared" si="983"/>
        <v>1.3799999999999999E-3</v>
      </c>
    </row>
    <row r="11502" spans="1:21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981"/>
        <v>6090</v>
      </c>
      <c r="I11502" s="1"/>
      <c r="J11502" s="1">
        <v>1</v>
      </c>
      <c r="K11502" s="1">
        <f t="shared" si="984"/>
        <v>23010000</v>
      </c>
      <c r="L11502" s="1">
        <v>1</v>
      </c>
      <c r="M11502" s="1">
        <f t="shared" si="98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982"/>
        <v>12</v>
      </c>
      <c r="S11502">
        <v>0.18</v>
      </c>
      <c r="T11502">
        <v>2.3E-3</v>
      </c>
      <c r="U11502">
        <f t="shared" si="983"/>
        <v>1.3799999999999999E-3</v>
      </c>
    </row>
    <row r="11503" spans="1:21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981"/>
        <v>6100</v>
      </c>
      <c r="J11503" s="2">
        <v>1</v>
      </c>
      <c r="K11503" s="2">
        <f t="shared" si="984"/>
        <v>23012000</v>
      </c>
      <c r="L11503" s="2">
        <v>1</v>
      </c>
      <c r="M11503" s="2">
        <f t="shared" si="98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982"/>
        <v>12</v>
      </c>
      <c r="S11503">
        <v>0.18</v>
      </c>
      <c r="T11503">
        <v>2.3E-3</v>
      </c>
      <c r="U11503">
        <f t="shared" si="983"/>
        <v>1.3799999999999999E-3</v>
      </c>
    </row>
    <row r="11504" spans="1:21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981"/>
        <v>6100</v>
      </c>
      <c r="J11504" s="2">
        <v>1</v>
      </c>
      <c r="K11504" s="2">
        <f t="shared" si="984"/>
        <v>23014000</v>
      </c>
      <c r="L11504" s="2">
        <v>1</v>
      </c>
      <c r="M11504" s="2">
        <f t="shared" si="98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982"/>
        <v>12</v>
      </c>
      <c r="S11504">
        <v>0.18</v>
      </c>
      <c r="T11504">
        <v>2.3E-3</v>
      </c>
      <c r="U11504">
        <f t="shared" si="983"/>
        <v>1.3799999999999999E-3</v>
      </c>
    </row>
    <row r="11505" spans="1:21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981"/>
        <v>6100</v>
      </c>
      <c r="J11505" s="2">
        <v>1</v>
      </c>
      <c r="K11505" s="2">
        <f t="shared" si="984"/>
        <v>23016000</v>
      </c>
      <c r="L11505" s="2">
        <v>1</v>
      </c>
      <c r="M11505" s="2">
        <f t="shared" si="98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982"/>
        <v>12</v>
      </c>
      <c r="S11505">
        <v>0.18</v>
      </c>
      <c r="T11505">
        <v>2.3E-3</v>
      </c>
      <c r="U11505">
        <f t="shared" si="983"/>
        <v>1.3799999999999999E-3</v>
      </c>
    </row>
    <row r="11506" spans="1:21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981"/>
        <v>6100</v>
      </c>
      <c r="J11506" s="2">
        <v>1</v>
      </c>
      <c r="K11506" s="2">
        <f t="shared" si="984"/>
        <v>23018000</v>
      </c>
      <c r="L11506" s="2">
        <v>1</v>
      </c>
      <c r="M11506" s="2">
        <f t="shared" si="98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982"/>
        <v>12</v>
      </c>
      <c r="S11506">
        <v>0.18</v>
      </c>
      <c r="T11506">
        <v>2.3E-3</v>
      </c>
      <c r="U11506">
        <f t="shared" si="983"/>
        <v>1.3799999999999999E-3</v>
      </c>
    </row>
    <row r="11507" spans="1:21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981"/>
        <v>6100</v>
      </c>
      <c r="J11507" s="2">
        <v>1</v>
      </c>
      <c r="K11507" s="2">
        <f t="shared" si="984"/>
        <v>23020000</v>
      </c>
      <c r="L11507" s="2">
        <v>1</v>
      </c>
      <c r="M11507" s="2">
        <f t="shared" si="98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982"/>
        <v>12</v>
      </c>
      <c r="S11507">
        <v>0.18</v>
      </c>
      <c r="T11507">
        <v>2.3E-3</v>
      </c>
      <c r="U11507">
        <f t="shared" si="983"/>
        <v>1.3799999999999999E-3</v>
      </c>
    </row>
    <row r="11508" spans="1:21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981"/>
        <v>6100</v>
      </c>
      <c r="J11508" s="2">
        <v>1</v>
      </c>
      <c r="K11508" s="2">
        <f t="shared" si="984"/>
        <v>23022000</v>
      </c>
      <c r="L11508" s="2">
        <v>1</v>
      </c>
      <c r="M11508" s="2">
        <f t="shared" si="98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982"/>
        <v>12</v>
      </c>
      <c r="S11508">
        <v>0.18</v>
      </c>
      <c r="T11508">
        <v>2.3E-3</v>
      </c>
      <c r="U11508">
        <f t="shared" si="983"/>
        <v>1.3799999999999999E-3</v>
      </c>
    </row>
    <row r="11509" spans="1:21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981"/>
        <v>6100</v>
      </c>
      <c r="J11509" s="2">
        <v>1</v>
      </c>
      <c r="K11509" s="2">
        <f t="shared" si="984"/>
        <v>23024000</v>
      </c>
      <c r="L11509" s="2">
        <v>1</v>
      </c>
      <c r="M11509" s="2">
        <f t="shared" si="98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982"/>
        <v>12</v>
      </c>
      <c r="S11509">
        <v>0.18</v>
      </c>
      <c r="T11509">
        <v>2.3E-3</v>
      </c>
      <c r="U11509">
        <f t="shared" si="983"/>
        <v>1.3799999999999999E-3</v>
      </c>
    </row>
    <row r="11510" spans="1:21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981"/>
        <v>6100</v>
      </c>
      <c r="J11510" s="2">
        <v>1</v>
      </c>
      <c r="K11510" s="2">
        <f t="shared" si="984"/>
        <v>23026000</v>
      </c>
      <c r="L11510" s="2">
        <v>1</v>
      </c>
      <c r="M11510" s="2">
        <f t="shared" si="98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982"/>
        <v>12</v>
      </c>
      <c r="S11510">
        <v>0.18</v>
      </c>
      <c r="T11510">
        <v>2.3E-3</v>
      </c>
      <c r="U11510">
        <f t="shared" si="983"/>
        <v>1.3799999999999999E-3</v>
      </c>
    </row>
    <row r="11511" spans="1:21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981"/>
        <v>6100</v>
      </c>
      <c r="J11511" s="2">
        <v>1</v>
      </c>
      <c r="K11511" s="2">
        <f t="shared" si="984"/>
        <v>23028000</v>
      </c>
      <c r="L11511" s="2">
        <v>1</v>
      </c>
      <c r="M11511" s="2">
        <f t="shared" si="98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982"/>
        <v>12</v>
      </c>
      <c r="S11511">
        <v>0.18</v>
      </c>
      <c r="T11511">
        <v>2.3E-3</v>
      </c>
      <c r="U11511">
        <f t="shared" si="983"/>
        <v>1.3799999999999999E-3</v>
      </c>
    </row>
    <row r="11512" spans="1:21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981"/>
        <v>6100</v>
      </c>
      <c r="J11512" s="2">
        <v>1</v>
      </c>
      <c r="K11512" s="2">
        <f t="shared" si="984"/>
        <v>23030000</v>
      </c>
      <c r="L11512" s="2">
        <v>1</v>
      </c>
      <c r="M11512" s="2">
        <f t="shared" si="98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982"/>
        <v>12</v>
      </c>
      <c r="S11512">
        <v>0.18</v>
      </c>
      <c r="T11512">
        <v>2.3E-3</v>
      </c>
      <c r="U11512">
        <f t="shared" si="983"/>
        <v>1.3799999999999999E-3</v>
      </c>
    </row>
    <row r="11513" spans="1:21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981"/>
        <v>6100</v>
      </c>
      <c r="J11513" s="2">
        <v>1</v>
      </c>
      <c r="K11513" s="2">
        <f t="shared" si="984"/>
        <v>23032000</v>
      </c>
      <c r="L11513" s="2">
        <v>1</v>
      </c>
      <c r="M11513" s="2">
        <f t="shared" si="98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982"/>
        <v>12</v>
      </c>
      <c r="S11513">
        <v>0.18</v>
      </c>
      <c r="T11513">
        <v>2.3E-3</v>
      </c>
      <c r="U11513">
        <f t="shared" si="983"/>
        <v>1.3799999999999999E-3</v>
      </c>
    </row>
    <row r="11514" spans="1:21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981"/>
        <v>6100</v>
      </c>
      <c r="J11514" s="2">
        <v>1</v>
      </c>
      <c r="K11514" s="2">
        <f t="shared" si="984"/>
        <v>23034000</v>
      </c>
      <c r="L11514" s="2">
        <v>1</v>
      </c>
      <c r="M11514" s="2">
        <f t="shared" si="98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982"/>
        <v>12</v>
      </c>
      <c r="S11514">
        <v>0.18</v>
      </c>
      <c r="T11514">
        <v>2.3E-3</v>
      </c>
      <c r="U11514">
        <f t="shared" si="983"/>
        <v>1.3799999999999999E-3</v>
      </c>
    </row>
    <row r="11515" spans="1:21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981"/>
        <v>6100</v>
      </c>
      <c r="J11515" s="2">
        <v>1</v>
      </c>
      <c r="K11515" s="2">
        <f t="shared" si="984"/>
        <v>23036000</v>
      </c>
      <c r="L11515" s="2">
        <v>1</v>
      </c>
      <c r="M11515" s="2">
        <f t="shared" si="98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982"/>
        <v>12</v>
      </c>
      <c r="S11515">
        <v>0.18</v>
      </c>
      <c r="T11515">
        <v>2.3E-3</v>
      </c>
      <c r="U11515">
        <f t="shared" si="983"/>
        <v>1.3799999999999999E-3</v>
      </c>
    </row>
    <row r="11516" spans="1:21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986">ROUNDDOWN(A11515/50*20+1500,-1)</f>
        <v>6100</v>
      </c>
      <c r="J11516" s="2">
        <v>1</v>
      </c>
      <c r="K11516" s="2">
        <f t="shared" si="984"/>
        <v>23038000</v>
      </c>
      <c r="L11516" s="2">
        <v>1</v>
      </c>
      <c r="M11516" s="2">
        <f t="shared" si="98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982"/>
        <v>12</v>
      </c>
      <c r="S11516">
        <v>0.18</v>
      </c>
      <c r="T11516">
        <v>2.3E-3</v>
      </c>
      <c r="U11516">
        <f t="shared" si="983"/>
        <v>1.3799999999999999E-3</v>
      </c>
    </row>
    <row r="11517" spans="1:21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986"/>
        <v>6100</v>
      </c>
      <c r="J11517" s="2">
        <v>1</v>
      </c>
      <c r="K11517" s="2">
        <f t="shared" si="984"/>
        <v>23040000</v>
      </c>
      <c r="L11517" s="2">
        <v>1</v>
      </c>
      <c r="M11517" s="2">
        <f t="shared" si="98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982"/>
        <v>12</v>
      </c>
      <c r="S11517">
        <v>0.18</v>
      </c>
      <c r="T11517">
        <v>2.3E-3</v>
      </c>
      <c r="U11517">
        <f t="shared" si="983"/>
        <v>1.3799999999999999E-3</v>
      </c>
    </row>
    <row r="11518" spans="1:21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986"/>
        <v>6100</v>
      </c>
      <c r="J11518" s="2">
        <v>1</v>
      </c>
      <c r="K11518" s="2">
        <f t="shared" si="984"/>
        <v>23042000</v>
      </c>
      <c r="L11518" s="2">
        <v>1</v>
      </c>
      <c r="M11518" s="2">
        <f t="shared" si="98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982"/>
        <v>12</v>
      </c>
      <c r="S11518">
        <v>0.18</v>
      </c>
      <c r="T11518">
        <v>2.3E-3</v>
      </c>
      <c r="U11518">
        <f t="shared" si="983"/>
        <v>1.3799999999999999E-3</v>
      </c>
    </row>
    <row r="11519" spans="1:21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986"/>
        <v>6100</v>
      </c>
      <c r="J11519" s="2">
        <v>1</v>
      </c>
      <c r="K11519" s="2">
        <f t="shared" si="984"/>
        <v>23044000</v>
      </c>
      <c r="L11519" s="2">
        <v>1</v>
      </c>
      <c r="M11519" s="2">
        <f t="shared" si="98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982"/>
        <v>12</v>
      </c>
      <c r="S11519">
        <v>0.18</v>
      </c>
      <c r="T11519">
        <v>2.3E-3</v>
      </c>
      <c r="U11519">
        <f t="shared" si="983"/>
        <v>1.3799999999999999E-3</v>
      </c>
    </row>
    <row r="11520" spans="1:21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986"/>
        <v>6100</v>
      </c>
      <c r="J11520" s="2">
        <v>1</v>
      </c>
      <c r="K11520" s="2">
        <f t="shared" si="984"/>
        <v>23046000</v>
      </c>
      <c r="L11520" s="2">
        <v>1</v>
      </c>
      <c r="M11520" s="2">
        <f t="shared" si="98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982"/>
        <v>12</v>
      </c>
      <c r="S11520">
        <v>0.18</v>
      </c>
      <c r="T11520">
        <v>2.3E-3</v>
      </c>
      <c r="U11520">
        <f t="shared" si="983"/>
        <v>1.3799999999999999E-3</v>
      </c>
    </row>
    <row r="11521" spans="1:21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986"/>
        <v>6100</v>
      </c>
      <c r="J11521" s="2">
        <v>1</v>
      </c>
      <c r="K11521" s="2">
        <f t="shared" si="984"/>
        <v>23048000</v>
      </c>
      <c r="L11521" s="2">
        <v>1</v>
      </c>
      <c r="M11521" s="2">
        <f t="shared" si="98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982"/>
        <v>12</v>
      </c>
      <c r="S11521">
        <v>0.18</v>
      </c>
      <c r="T11521">
        <v>2.3E-3</v>
      </c>
      <c r="U11521">
        <f t="shared" si="983"/>
        <v>1.3799999999999999E-3</v>
      </c>
    </row>
    <row r="11522" spans="1:21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986"/>
        <v>6100</v>
      </c>
      <c r="J11522" s="2">
        <v>1</v>
      </c>
      <c r="K11522" s="2">
        <f t="shared" si="984"/>
        <v>23050000</v>
      </c>
      <c r="L11522" s="2">
        <v>1</v>
      </c>
      <c r="M11522" s="2">
        <f t="shared" si="98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982"/>
        <v>12</v>
      </c>
      <c r="S11522">
        <v>0.18</v>
      </c>
      <c r="T11522">
        <v>2.3E-3</v>
      </c>
      <c r="U11522">
        <f t="shared" si="983"/>
        <v>1.3799999999999999E-3</v>
      </c>
    </row>
    <row r="11523" spans="1:21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986"/>
        <v>6100</v>
      </c>
      <c r="J11523" s="2">
        <v>1</v>
      </c>
      <c r="K11523" s="2">
        <f t="shared" si="984"/>
        <v>23052000</v>
      </c>
      <c r="L11523" s="2">
        <v>1</v>
      </c>
      <c r="M11523" s="2">
        <f t="shared" si="98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987">QUOTIENT(A11523,1000)+1</f>
        <v>12</v>
      </c>
      <c r="S11523">
        <v>0.18</v>
      </c>
      <c r="T11523">
        <v>2.3E-3</v>
      </c>
      <c r="U11523">
        <f t="shared" si="983"/>
        <v>1.3799999999999999E-3</v>
      </c>
    </row>
    <row r="11524" spans="1:21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986"/>
        <v>6100</v>
      </c>
      <c r="J11524" s="2">
        <v>1</v>
      </c>
      <c r="K11524" s="2">
        <f t="shared" si="984"/>
        <v>23054000</v>
      </c>
      <c r="L11524" s="2">
        <v>1</v>
      </c>
      <c r="M11524" s="2">
        <f t="shared" si="98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987"/>
        <v>12</v>
      </c>
      <c r="S11524">
        <v>0.18</v>
      </c>
      <c r="T11524">
        <v>2.3E-3</v>
      </c>
      <c r="U11524">
        <f t="shared" ref="U11524:U11587" si="988">T11524*0.6</f>
        <v>1.3799999999999999E-3</v>
      </c>
    </row>
    <row r="11525" spans="1:21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986"/>
        <v>6100</v>
      </c>
      <c r="J11525" s="2">
        <v>1</v>
      </c>
      <c r="K11525" s="2">
        <f t="shared" si="984"/>
        <v>23056000</v>
      </c>
      <c r="L11525" s="2">
        <v>1</v>
      </c>
      <c r="M11525" s="2">
        <f t="shared" si="98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987"/>
        <v>12</v>
      </c>
      <c r="S11525">
        <v>0.18</v>
      </c>
      <c r="T11525">
        <v>2.3E-3</v>
      </c>
      <c r="U11525">
        <f t="shared" si="988"/>
        <v>1.3799999999999999E-3</v>
      </c>
    </row>
    <row r="11526" spans="1:21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986"/>
        <v>6100</v>
      </c>
      <c r="J11526" s="2">
        <v>1</v>
      </c>
      <c r="K11526" s="2">
        <f t="shared" si="984"/>
        <v>23058000</v>
      </c>
      <c r="L11526" s="2">
        <v>1</v>
      </c>
      <c r="M11526" s="2">
        <f t="shared" si="98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987"/>
        <v>12</v>
      </c>
      <c r="S11526">
        <v>0.18</v>
      </c>
      <c r="T11526">
        <v>2.3E-3</v>
      </c>
      <c r="U11526">
        <f t="shared" si="988"/>
        <v>1.3799999999999999E-3</v>
      </c>
    </row>
    <row r="11527" spans="1:21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986"/>
        <v>6100</v>
      </c>
      <c r="J11527" s="2">
        <v>1</v>
      </c>
      <c r="K11527" s="2">
        <f t="shared" si="984"/>
        <v>23060000</v>
      </c>
      <c r="L11527" s="2">
        <v>1</v>
      </c>
      <c r="M11527" s="2">
        <f t="shared" si="98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987"/>
        <v>12</v>
      </c>
      <c r="S11527">
        <v>0.18</v>
      </c>
      <c r="T11527">
        <v>2.3E-3</v>
      </c>
      <c r="U11527">
        <f t="shared" si="988"/>
        <v>1.3799999999999999E-3</v>
      </c>
    </row>
    <row r="11528" spans="1:21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986"/>
        <v>6110</v>
      </c>
      <c r="J11528" s="2">
        <v>1</v>
      </c>
      <c r="K11528" s="2">
        <f t="shared" si="984"/>
        <v>23062000</v>
      </c>
      <c r="L11528" s="2">
        <v>1</v>
      </c>
      <c r="M11528" s="2">
        <f t="shared" si="98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987"/>
        <v>12</v>
      </c>
      <c r="S11528">
        <v>0.18</v>
      </c>
      <c r="T11528">
        <v>2.3E-3</v>
      </c>
      <c r="U11528">
        <f t="shared" si="988"/>
        <v>1.3799999999999999E-3</v>
      </c>
    </row>
    <row r="11529" spans="1:21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986"/>
        <v>6110</v>
      </c>
      <c r="J11529" s="2">
        <v>1</v>
      </c>
      <c r="K11529" s="2">
        <f t="shared" si="984"/>
        <v>23064000</v>
      </c>
      <c r="L11529" s="2">
        <v>1</v>
      </c>
      <c r="M11529" s="2">
        <f t="shared" si="98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987"/>
        <v>12</v>
      </c>
      <c r="S11529">
        <v>0.18</v>
      </c>
      <c r="T11529">
        <v>2.3E-3</v>
      </c>
      <c r="U11529">
        <f t="shared" si="988"/>
        <v>1.3799999999999999E-3</v>
      </c>
    </row>
    <row r="11530" spans="1:21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986"/>
        <v>6110</v>
      </c>
      <c r="J11530" s="2">
        <v>1</v>
      </c>
      <c r="K11530" s="2">
        <f t="shared" si="984"/>
        <v>23066000</v>
      </c>
      <c r="L11530" s="2">
        <v>1</v>
      </c>
      <c r="M11530" s="2">
        <f t="shared" si="98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987"/>
        <v>12</v>
      </c>
      <c r="S11530">
        <v>0.18</v>
      </c>
      <c r="T11530">
        <v>2.3E-3</v>
      </c>
      <c r="U11530">
        <f t="shared" si="988"/>
        <v>1.3799999999999999E-3</v>
      </c>
    </row>
    <row r="11531" spans="1:21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986"/>
        <v>6110</v>
      </c>
      <c r="J11531" s="2">
        <v>1</v>
      </c>
      <c r="K11531" s="2">
        <f t="shared" ref="K11531:K11594" si="989">10000+A11531*2000</f>
        <v>23068000</v>
      </c>
      <c r="L11531" s="2">
        <v>1</v>
      </c>
      <c r="M11531" s="2">
        <f t="shared" ref="M11531:M11594" si="990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987"/>
        <v>12</v>
      </c>
      <c r="S11531">
        <v>0.18</v>
      </c>
      <c r="T11531">
        <v>2.3E-3</v>
      </c>
      <c r="U11531">
        <f t="shared" si="988"/>
        <v>1.3799999999999999E-3</v>
      </c>
    </row>
    <row r="11532" spans="1:21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986"/>
        <v>6110</v>
      </c>
      <c r="J11532" s="2">
        <v>1</v>
      </c>
      <c r="K11532" s="2">
        <f t="shared" si="989"/>
        <v>23070000</v>
      </c>
      <c r="L11532" s="2">
        <v>1</v>
      </c>
      <c r="M11532" s="2">
        <f t="shared" si="990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987"/>
        <v>12</v>
      </c>
      <c r="S11532">
        <v>0.18</v>
      </c>
      <c r="T11532">
        <v>2.3E-3</v>
      </c>
      <c r="U11532">
        <f t="shared" si="988"/>
        <v>1.3799999999999999E-3</v>
      </c>
    </row>
    <row r="11533" spans="1:21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986"/>
        <v>6110</v>
      </c>
      <c r="J11533" s="2">
        <v>1</v>
      </c>
      <c r="K11533" s="2">
        <f t="shared" si="989"/>
        <v>23072000</v>
      </c>
      <c r="L11533" s="2">
        <v>1</v>
      </c>
      <c r="M11533" s="2">
        <f t="shared" si="990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987"/>
        <v>12</v>
      </c>
      <c r="S11533">
        <v>0.18</v>
      </c>
      <c r="T11533">
        <v>2.3E-3</v>
      </c>
      <c r="U11533">
        <f t="shared" si="988"/>
        <v>1.3799999999999999E-3</v>
      </c>
    </row>
    <row r="11534" spans="1:21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986"/>
        <v>6110</v>
      </c>
      <c r="J11534" s="2">
        <v>1</v>
      </c>
      <c r="K11534" s="2">
        <f t="shared" si="989"/>
        <v>23074000</v>
      </c>
      <c r="L11534" s="2">
        <v>1</v>
      </c>
      <c r="M11534" s="2">
        <f t="shared" si="990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987"/>
        <v>12</v>
      </c>
      <c r="S11534">
        <v>0.18</v>
      </c>
      <c r="T11534">
        <v>2.3E-3</v>
      </c>
      <c r="U11534">
        <f t="shared" si="988"/>
        <v>1.3799999999999999E-3</v>
      </c>
    </row>
    <row r="11535" spans="1:21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986"/>
        <v>6110</v>
      </c>
      <c r="J11535" s="2">
        <v>1</v>
      </c>
      <c r="K11535" s="2">
        <f t="shared" si="989"/>
        <v>23076000</v>
      </c>
      <c r="L11535" s="2">
        <v>1</v>
      </c>
      <c r="M11535" s="2">
        <f t="shared" si="990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987"/>
        <v>12</v>
      </c>
      <c r="S11535">
        <v>0.18</v>
      </c>
      <c r="T11535">
        <v>2.3E-3</v>
      </c>
      <c r="U11535">
        <f t="shared" si="988"/>
        <v>1.3799999999999999E-3</v>
      </c>
    </row>
    <row r="11536" spans="1:21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986"/>
        <v>6110</v>
      </c>
      <c r="J11536" s="2">
        <v>1</v>
      </c>
      <c r="K11536" s="2">
        <f t="shared" si="989"/>
        <v>23078000</v>
      </c>
      <c r="L11536" s="2">
        <v>1</v>
      </c>
      <c r="M11536" s="2">
        <f t="shared" si="990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987"/>
        <v>12</v>
      </c>
      <c r="S11536">
        <v>0.18</v>
      </c>
      <c r="T11536">
        <v>2.3E-3</v>
      </c>
      <c r="U11536">
        <f t="shared" si="988"/>
        <v>1.3799999999999999E-3</v>
      </c>
    </row>
    <row r="11537" spans="1:21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986"/>
        <v>6110</v>
      </c>
      <c r="J11537" s="2">
        <v>1</v>
      </c>
      <c r="K11537" s="2">
        <f t="shared" si="989"/>
        <v>23080000</v>
      </c>
      <c r="L11537" s="2">
        <v>1</v>
      </c>
      <c r="M11537" s="2">
        <f t="shared" si="990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987"/>
        <v>12</v>
      </c>
      <c r="S11537">
        <v>0.18</v>
      </c>
      <c r="T11537">
        <v>2.3E-3</v>
      </c>
      <c r="U11537">
        <f t="shared" si="988"/>
        <v>1.3799999999999999E-3</v>
      </c>
    </row>
    <row r="11538" spans="1:21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986"/>
        <v>6110</v>
      </c>
      <c r="J11538" s="2">
        <v>1</v>
      </c>
      <c r="K11538" s="2">
        <f t="shared" si="989"/>
        <v>23082000</v>
      </c>
      <c r="L11538" s="2">
        <v>1</v>
      </c>
      <c r="M11538" s="2">
        <f t="shared" si="990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987"/>
        <v>12</v>
      </c>
      <c r="S11538">
        <v>0.18</v>
      </c>
      <c r="T11538">
        <v>2.3E-3</v>
      </c>
      <c r="U11538">
        <f t="shared" si="988"/>
        <v>1.3799999999999999E-3</v>
      </c>
    </row>
    <row r="11539" spans="1:21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986"/>
        <v>6110</v>
      </c>
      <c r="J11539" s="2">
        <v>1</v>
      </c>
      <c r="K11539" s="2">
        <f t="shared" si="989"/>
        <v>23084000</v>
      </c>
      <c r="L11539" s="2">
        <v>1</v>
      </c>
      <c r="M11539" s="2">
        <f t="shared" si="990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987"/>
        <v>12</v>
      </c>
      <c r="S11539">
        <v>0.18</v>
      </c>
      <c r="T11539">
        <v>2.3E-3</v>
      </c>
      <c r="U11539">
        <f t="shared" si="988"/>
        <v>1.3799999999999999E-3</v>
      </c>
    </row>
    <row r="11540" spans="1:21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986"/>
        <v>6110</v>
      </c>
      <c r="J11540" s="2">
        <v>1</v>
      </c>
      <c r="K11540" s="2">
        <f t="shared" si="989"/>
        <v>23086000</v>
      </c>
      <c r="L11540" s="2">
        <v>1</v>
      </c>
      <c r="M11540" s="2">
        <f t="shared" si="990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987"/>
        <v>12</v>
      </c>
      <c r="S11540">
        <v>0.18</v>
      </c>
      <c r="T11540">
        <v>2.3E-3</v>
      </c>
      <c r="U11540">
        <f t="shared" si="988"/>
        <v>1.3799999999999999E-3</v>
      </c>
    </row>
    <row r="11541" spans="1:21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986"/>
        <v>6110</v>
      </c>
      <c r="J11541" s="2">
        <v>1</v>
      </c>
      <c r="K11541" s="2">
        <f t="shared" si="989"/>
        <v>23088000</v>
      </c>
      <c r="L11541" s="2">
        <v>1</v>
      </c>
      <c r="M11541" s="2">
        <f t="shared" si="990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987"/>
        <v>12</v>
      </c>
      <c r="S11541">
        <v>0.18</v>
      </c>
      <c r="T11541">
        <v>2.3E-3</v>
      </c>
      <c r="U11541">
        <f t="shared" si="988"/>
        <v>1.3799999999999999E-3</v>
      </c>
    </row>
    <row r="11542" spans="1:21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986"/>
        <v>6110</v>
      </c>
      <c r="J11542" s="2">
        <v>1</v>
      </c>
      <c r="K11542" s="2">
        <f t="shared" si="989"/>
        <v>23090000</v>
      </c>
      <c r="L11542" s="2">
        <v>1</v>
      </c>
      <c r="M11542" s="2">
        <f t="shared" si="990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987"/>
        <v>12</v>
      </c>
      <c r="S11542">
        <v>0.18</v>
      </c>
      <c r="T11542">
        <v>2.3E-3</v>
      </c>
      <c r="U11542">
        <f t="shared" si="988"/>
        <v>1.3799999999999999E-3</v>
      </c>
    </row>
    <row r="11543" spans="1:21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986"/>
        <v>6110</v>
      </c>
      <c r="J11543" s="2">
        <v>1</v>
      </c>
      <c r="K11543" s="2">
        <f t="shared" si="989"/>
        <v>23092000</v>
      </c>
      <c r="L11543" s="2">
        <v>1</v>
      </c>
      <c r="M11543" s="2">
        <f t="shared" si="990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987"/>
        <v>12</v>
      </c>
      <c r="S11543">
        <v>0.18</v>
      </c>
      <c r="T11543">
        <v>2.3E-3</v>
      </c>
      <c r="U11543">
        <f t="shared" si="988"/>
        <v>1.3799999999999999E-3</v>
      </c>
    </row>
    <row r="11544" spans="1:21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986"/>
        <v>6110</v>
      </c>
      <c r="J11544" s="2">
        <v>1</v>
      </c>
      <c r="K11544" s="2">
        <f t="shared" si="989"/>
        <v>23094000</v>
      </c>
      <c r="L11544" s="2">
        <v>1</v>
      </c>
      <c r="M11544" s="2">
        <f t="shared" si="990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987"/>
        <v>12</v>
      </c>
      <c r="S11544">
        <v>0.18</v>
      </c>
      <c r="T11544">
        <v>2.3E-3</v>
      </c>
      <c r="U11544">
        <f t="shared" si="988"/>
        <v>1.3799999999999999E-3</v>
      </c>
    </row>
    <row r="11545" spans="1:21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986"/>
        <v>6110</v>
      </c>
      <c r="J11545" s="2">
        <v>1</v>
      </c>
      <c r="K11545" s="2">
        <f t="shared" si="989"/>
        <v>23096000</v>
      </c>
      <c r="L11545" s="2">
        <v>1</v>
      </c>
      <c r="M11545" s="2">
        <f t="shared" si="990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987"/>
        <v>12</v>
      </c>
      <c r="S11545">
        <v>0.18</v>
      </c>
      <c r="T11545">
        <v>2.3E-3</v>
      </c>
      <c r="U11545">
        <f t="shared" si="988"/>
        <v>1.3799999999999999E-3</v>
      </c>
    </row>
    <row r="11546" spans="1:21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986"/>
        <v>6110</v>
      </c>
      <c r="J11546" s="2">
        <v>1</v>
      </c>
      <c r="K11546" s="2">
        <f t="shared" si="989"/>
        <v>23098000</v>
      </c>
      <c r="L11546" s="2">
        <v>1</v>
      </c>
      <c r="M11546" s="2">
        <f t="shared" si="990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987"/>
        <v>12</v>
      </c>
      <c r="S11546">
        <v>0.18</v>
      </c>
      <c r="T11546">
        <v>2.3E-3</v>
      </c>
      <c r="U11546">
        <f t="shared" si="988"/>
        <v>1.3799999999999999E-3</v>
      </c>
    </row>
    <row r="11547" spans="1:21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986"/>
        <v>6110</v>
      </c>
      <c r="J11547" s="2">
        <v>1</v>
      </c>
      <c r="K11547" s="2">
        <f t="shared" si="989"/>
        <v>23100000</v>
      </c>
      <c r="L11547" s="2">
        <v>1</v>
      </c>
      <c r="M11547" s="2">
        <f t="shared" si="990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987"/>
        <v>12</v>
      </c>
      <c r="S11547">
        <v>0.18</v>
      </c>
      <c r="T11547">
        <v>2.3E-3</v>
      </c>
      <c r="U11547">
        <f t="shared" si="988"/>
        <v>1.3799999999999999E-3</v>
      </c>
    </row>
    <row r="11548" spans="1:21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986"/>
        <v>6110</v>
      </c>
      <c r="J11548" s="2">
        <v>1</v>
      </c>
      <c r="K11548" s="2">
        <f t="shared" si="989"/>
        <v>23102000</v>
      </c>
      <c r="L11548" s="2">
        <v>1</v>
      </c>
      <c r="M11548" s="2">
        <f t="shared" si="990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987"/>
        <v>12</v>
      </c>
      <c r="S11548">
        <v>0.18</v>
      </c>
      <c r="T11548">
        <v>2.3E-3</v>
      </c>
      <c r="U11548">
        <f t="shared" si="988"/>
        <v>1.3799999999999999E-3</v>
      </c>
    </row>
    <row r="11549" spans="1:21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986"/>
        <v>6110</v>
      </c>
      <c r="J11549" s="2">
        <v>1</v>
      </c>
      <c r="K11549" s="2">
        <f t="shared" si="989"/>
        <v>23104000</v>
      </c>
      <c r="L11549" s="2">
        <v>1</v>
      </c>
      <c r="M11549" s="2">
        <f t="shared" si="990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987"/>
        <v>12</v>
      </c>
      <c r="S11549">
        <v>0.18</v>
      </c>
      <c r="T11549">
        <v>2.3E-3</v>
      </c>
      <c r="U11549">
        <f t="shared" si="988"/>
        <v>1.3799999999999999E-3</v>
      </c>
    </row>
    <row r="11550" spans="1:21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986"/>
        <v>6110</v>
      </c>
      <c r="J11550" s="2">
        <v>1</v>
      </c>
      <c r="K11550" s="2">
        <f t="shared" si="989"/>
        <v>23106000</v>
      </c>
      <c r="L11550" s="2">
        <v>1</v>
      </c>
      <c r="M11550" s="2">
        <f t="shared" si="990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987"/>
        <v>12</v>
      </c>
      <c r="S11550">
        <v>0.18</v>
      </c>
      <c r="T11550">
        <v>2.3E-3</v>
      </c>
      <c r="U11550">
        <f t="shared" si="988"/>
        <v>1.3799999999999999E-3</v>
      </c>
    </row>
    <row r="11551" spans="1:21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986"/>
        <v>6110</v>
      </c>
      <c r="J11551" s="2">
        <v>1</v>
      </c>
      <c r="K11551" s="2">
        <f t="shared" si="989"/>
        <v>23108000</v>
      </c>
      <c r="L11551" s="2">
        <v>1</v>
      </c>
      <c r="M11551" s="2">
        <f t="shared" si="990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987"/>
        <v>12</v>
      </c>
      <c r="S11551">
        <v>0.18</v>
      </c>
      <c r="T11551">
        <v>2.3E-3</v>
      </c>
      <c r="U11551">
        <f t="shared" si="988"/>
        <v>1.3799999999999999E-3</v>
      </c>
    </row>
    <row r="11552" spans="1:21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986"/>
        <v>6110</v>
      </c>
      <c r="J11552" s="2">
        <v>1</v>
      </c>
      <c r="K11552" s="2">
        <f t="shared" si="989"/>
        <v>23110000</v>
      </c>
      <c r="L11552" s="2">
        <v>1</v>
      </c>
      <c r="M11552" s="2">
        <f t="shared" si="990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987"/>
        <v>12</v>
      </c>
      <c r="S11552">
        <v>0.18</v>
      </c>
      <c r="T11552">
        <v>2.3E-3</v>
      </c>
      <c r="U11552">
        <f t="shared" si="988"/>
        <v>1.3799999999999999E-3</v>
      </c>
    </row>
    <row r="11553" spans="1:21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986"/>
        <v>6120</v>
      </c>
      <c r="I11553" s="1"/>
      <c r="J11553" s="1">
        <v>1</v>
      </c>
      <c r="K11553" s="1">
        <f t="shared" si="989"/>
        <v>23112000</v>
      </c>
      <c r="L11553" s="1">
        <v>1</v>
      </c>
      <c r="M11553" s="1">
        <f t="shared" si="990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987"/>
        <v>12</v>
      </c>
      <c r="S11553">
        <v>0.18</v>
      </c>
      <c r="T11553">
        <v>2.3E-3</v>
      </c>
      <c r="U11553">
        <f t="shared" si="988"/>
        <v>1.3799999999999999E-3</v>
      </c>
    </row>
    <row r="11554" spans="1:21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986"/>
        <v>6120</v>
      </c>
      <c r="I11554" s="1"/>
      <c r="J11554" s="1">
        <v>1</v>
      </c>
      <c r="K11554" s="1">
        <f t="shared" si="989"/>
        <v>23114000</v>
      </c>
      <c r="L11554" s="1">
        <v>1</v>
      </c>
      <c r="M11554" s="1">
        <f t="shared" si="990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987"/>
        <v>12</v>
      </c>
      <c r="S11554">
        <v>0.18</v>
      </c>
      <c r="T11554">
        <v>2.3E-3</v>
      </c>
      <c r="U11554">
        <f t="shared" si="988"/>
        <v>1.3799999999999999E-3</v>
      </c>
    </row>
    <row r="11555" spans="1:21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986"/>
        <v>6120</v>
      </c>
      <c r="I11555" s="1"/>
      <c r="J11555" s="1">
        <v>1</v>
      </c>
      <c r="K11555" s="1">
        <f t="shared" si="989"/>
        <v>23116000</v>
      </c>
      <c r="L11555" s="1">
        <v>1</v>
      </c>
      <c r="M11555" s="1">
        <f t="shared" si="990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987"/>
        <v>12</v>
      </c>
      <c r="S11555">
        <v>0.18</v>
      </c>
      <c r="T11555">
        <v>2.3E-3</v>
      </c>
      <c r="U11555">
        <f t="shared" si="988"/>
        <v>1.3799999999999999E-3</v>
      </c>
    </row>
    <row r="11556" spans="1:21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986"/>
        <v>6120</v>
      </c>
      <c r="I11556" s="1"/>
      <c r="J11556" s="1">
        <v>1</v>
      </c>
      <c r="K11556" s="1">
        <f t="shared" si="989"/>
        <v>23118000</v>
      </c>
      <c r="L11556" s="1">
        <v>1</v>
      </c>
      <c r="M11556" s="1">
        <f t="shared" si="990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987"/>
        <v>12</v>
      </c>
      <c r="S11556">
        <v>0.18</v>
      </c>
      <c r="T11556">
        <v>2.3E-3</v>
      </c>
      <c r="U11556">
        <f t="shared" si="988"/>
        <v>1.3799999999999999E-3</v>
      </c>
    </row>
    <row r="11557" spans="1:21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986"/>
        <v>6120</v>
      </c>
      <c r="I11557" s="1"/>
      <c r="J11557" s="1">
        <v>1</v>
      </c>
      <c r="K11557" s="1">
        <f t="shared" si="989"/>
        <v>23120000</v>
      </c>
      <c r="L11557" s="1">
        <v>1</v>
      </c>
      <c r="M11557" s="1">
        <f t="shared" si="990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987"/>
        <v>12</v>
      </c>
      <c r="S11557">
        <v>0.18</v>
      </c>
      <c r="T11557">
        <v>2.3E-3</v>
      </c>
      <c r="U11557">
        <f t="shared" si="988"/>
        <v>1.3799999999999999E-3</v>
      </c>
    </row>
    <row r="11558" spans="1:21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986"/>
        <v>6120</v>
      </c>
      <c r="I11558" s="1"/>
      <c r="J11558" s="1">
        <v>1</v>
      </c>
      <c r="K11558" s="1">
        <f t="shared" si="989"/>
        <v>23122000</v>
      </c>
      <c r="L11558" s="1">
        <v>1</v>
      </c>
      <c r="M11558" s="1">
        <f t="shared" si="990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987"/>
        <v>12</v>
      </c>
      <c r="S11558">
        <v>0.18</v>
      </c>
      <c r="T11558">
        <v>2.3E-3</v>
      </c>
      <c r="U11558">
        <f t="shared" si="988"/>
        <v>1.3799999999999999E-3</v>
      </c>
    </row>
    <row r="11559" spans="1:21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986"/>
        <v>6120</v>
      </c>
      <c r="I11559" s="1"/>
      <c r="J11559" s="1">
        <v>1</v>
      </c>
      <c r="K11559" s="1">
        <f t="shared" si="989"/>
        <v>23124000</v>
      </c>
      <c r="L11559" s="1">
        <v>1</v>
      </c>
      <c r="M11559" s="1">
        <f t="shared" si="990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987"/>
        <v>12</v>
      </c>
      <c r="S11559">
        <v>0.18</v>
      </c>
      <c r="T11559">
        <v>2.3E-3</v>
      </c>
      <c r="U11559">
        <f t="shared" si="988"/>
        <v>1.3799999999999999E-3</v>
      </c>
    </row>
    <row r="11560" spans="1:21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986"/>
        <v>6120</v>
      </c>
      <c r="I11560" s="1"/>
      <c r="J11560" s="1">
        <v>1</v>
      </c>
      <c r="K11560" s="1">
        <f t="shared" si="989"/>
        <v>23126000</v>
      </c>
      <c r="L11560" s="1">
        <v>1</v>
      </c>
      <c r="M11560" s="1">
        <f t="shared" si="990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987"/>
        <v>12</v>
      </c>
      <c r="S11560">
        <v>0.18</v>
      </c>
      <c r="T11560">
        <v>2.3E-3</v>
      </c>
      <c r="U11560">
        <f t="shared" si="988"/>
        <v>1.3799999999999999E-3</v>
      </c>
    </row>
    <row r="11561" spans="1:21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986"/>
        <v>6120</v>
      </c>
      <c r="I11561" s="1"/>
      <c r="J11561" s="1">
        <v>1</v>
      </c>
      <c r="K11561" s="1">
        <f t="shared" si="989"/>
        <v>23128000</v>
      </c>
      <c r="L11561" s="1">
        <v>1</v>
      </c>
      <c r="M11561" s="1">
        <f t="shared" si="990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987"/>
        <v>12</v>
      </c>
      <c r="S11561">
        <v>0.18</v>
      </c>
      <c r="T11561">
        <v>2.3E-3</v>
      </c>
      <c r="U11561">
        <f t="shared" si="988"/>
        <v>1.3799999999999999E-3</v>
      </c>
    </row>
    <row r="11562" spans="1:21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986"/>
        <v>6120</v>
      </c>
      <c r="I11562" s="1"/>
      <c r="J11562" s="1">
        <v>1</v>
      </c>
      <c r="K11562" s="1">
        <f t="shared" si="989"/>
        <v>23130000</v>
      </c>
      <c r="L11562" s="1">
        <v>1</v>
      </c>
      <c r="M11562" s="1">
        <f t="shared" si="990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987"/>
        <v>12</v>
      </c>
      <c r="S11562">
        <v>0.18</v>
      </c>
      <c r="T11562">
        <v>2.3E-3</v>
      </c>
      <c r="U11562">
        <f t="shared" si="988"/>
        <v>1.3799999999999999E-3</v>
      </c>
    </row>
    <row r="11563" spans="1:21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986"/>
        <v>6120</v>
      </c>
      <c r="I11563" s="1"/>
      <c r="J11563" s="1">
        <v>1</v>
      </c>
      <c r="K11563" s="1">
        <f t="shared" si="989"/>
        <v>23132000</v>
      </c>
      <c r="L11563" s="1">
        <v>1</v>
      </c>
      <c r="M11563" s="1">
        <f t="shared" si="990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987"/>
        <v>12</v>
      </c>
      <c r="S11563">
        <v>0.18</v>
      </c>
      <c r="T11563">
        <v>2.3E-3</v>
      </c>
      <c r="U11563">
        <f t="shared" si="988"/>
        <v>1.3799999999999999E-3</v>
      </c>
    </row>
    <row r="11564" spans="1:21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986"/>
        <v>6120</v>
      </c>
      <c r="I11564" s="1"/>
      <c r="J11564" s="1">
        <v>1</v>
      </c>
      <c r="K11564" s="1">
        <f t="shared" si="989"/>
        <v>23134000</v>
      </c>
      <c r="L11564" s="1">
        <v>1</v>
      </c>
      <c r="M11564" s="1">
        <f t="shared" si="990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987"/>
        <v>12</v>
      </c>
      <c r="S11564">
        <v>0.18</v>
      </c>
      <c r="T11564">
        <v>2.3E-3</v>
      </c>
      <c r="U11564">
        <f t="shared" si="988"/>
        <v>1.3799999999999999E-3</v>
      </c>
    </row>
    <row r="11565" spans="1:21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986"/>
        <v>6120</v>
      </c>
      <c r="I11565" s="1"/>
      <c r="J11565" s="1">
        <v>1</v>
      </c>
      <c r="K11565" s="1">
        <f t="shared" si="989"/>
        <v>23136000</v>
      </c>
      <c r="L11565" s="1">
        <v>1</v>
      </c>
      <c r="M11565" s="1">
        <f t="shared" si="990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987"/>
        <v>12</v>
      </c>
      <c r="S11565">
        <v>0.18</v>
      </c>
      <c r="T11565">
        <v>2.3E-3</v>
      </c>
      <c r="U11565">
        <f t="shared" si="988"/>
        <v>1.3799999999999999E-3</v>
      </c>
    </row>
    <row r="11566" spans="1:21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986"/>
        <v>6120</v>
      </c>
      <c r="I11566" s="1"/>
      <c r="J11566" s="1">
        <v>1</v>
      </c>
      <c r="K11566" s="1">
        <f t="shared" si="989"/>
        <v>23138000</v>
      </c>
      <c r="L11566" s="1">
        <v>1</v>
      </c>
      <c r="M11566" s="1">
        <f t="shared" si="990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987"/>
        <v>12</v>
      </c>
      <c r="S11566">
        <v>0.18</v>
      </c>
      <c r="T11566">
        <v>2.3E-3</v>
      </c>
      <c r="U11566">
        <f t="shared" si="988"/>
        <v>1.3799999999999999E-3</v>
      </c>
    </row>
    <row r="11567" spans="1:21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986"/>
        <v>6120</v>
      </c>
      <c r="I11567" s="1"/>
      <c r="J11567" s="1">
        <v>1</v>
      </c>
      <c r="K11567" s="1">
        <f t="shared" si="989"/>
        <v>23140000</v>
      </c>
      <c r="L11567" s="1">
        <v>1</v>
      </c>
      <c r="M11567" s="1">
        <f t="shared" si="990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987"/>
        <v>12</v>
      </c>
      <c r="S11567">
        <v>0.18</v>
      </c>
      <c r="T11567">
        <v>2.3E-3</v>
      </c>
      <c r="U11567">
        <f t="shared" si="988"/>
        <v>1.3799999999999999E-3</v>
      </c>
    </row>
    <row r="11568" spans="1:21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986"/>
        <v>6120</v>
      </c>
      <c r="I11568" s="1"/>
      <c r="J11568" s="1">
        <v>1</v>
      </c>
      <c r="K11568" s="1">
        <f t="shared" si="989"/>
        <v>23142000</v>
      </c>
      <c r="L11568" s="1">
        <v>1</v>
      </c>
      <c r="M11568" s="1">
        <f t="shared" si="990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987"/>
        <v>12</v>
      </c>
      <c r="S11568">
        <v>0.18</v>
      </c>
      <c r="T11568">
        <v>2.3E-3</v>
      </c>
      <c r="U11568">
        <f t="shared" si="988"/>
        <v>1.3799999999999999E-3</v>
      </c>
    </row>
    <row r="11569" spans="1:21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986"/>
        <v>6120</v>
      </c>
      <c r="I11569" s="1"/>
      <c r="J11569" s="1">
        <v>1</v>
      </c>
      <c r="K11569" s="1">
        <f t="shared" si="989"/>
        <v>23144000</v>
      </c>
      <c r="L11569" s="1">
        <v>1</v>
      </c>
      <c r="M11569" s="1">
        <f t="shared" si="990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987"/>
        <v>12</v>
      </c>
      <c r="S11569">
        <v>0.18</v>
      </c>
      <c r="T11569">
        <v>2.3E-3</v>
      </c>
      <c r="U11569">
        <f t="shared" si="988"/>
        <v>1.3799999999999999E-3</v>
      </c>
    </row>
    <row r="11570" spans="1:21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986"/>
        <v>6120</v>
      </c>
      <c r="I11570" s="1"/>
      <c r="J11570" s="1">
        <v>1</v>
      </c>
      <c r="K11570" s="1">
        <f t="shared" si="989"/>
        <v>23146000</v>
      </c>
      <c r="L11570" s="1">
        <v>1</v>
      </c>
      <c r="M11570" s="1">
        <f t="shared" si="990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987"/>
        <v>12</v>
      </c>
      <c r="S11570">
        <v>0.18</v>
      </c>
      <c r="T11570">
        <v>2.3E-3</v>
      </c>
      <c r="U11570">
        <f t="shared" si="988"/>
        <v>1.3799999999999999E-3</v>
      </c>
    </row>
    <row r="11571" spans="1:21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986"/>
        <v>6120</v>
      </c>
      <c r="I11571" s="1"/>
      <c r="J11571" s="1">
        <v>1</v>
      </c>
      <c r="K11571" s="1">
        <f t="shared" si="989"/>
        <v>23148000</v>
      </c>
      <c r="L11571" s="1">
        <v>1</v>
      </c>
      <c r="M11571" s="1">
        <f t="shared" si="990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987"/>
        <v>12</v>
      </c>
      <c r="S11571">
        <v>0.18</v>
      </c>
      <c r="T11571">
        <v>2.3E-3</v>
      </c>
      <c r="U11571">
        <f t="shared" si="988"/>
        <v>1.3799999999999999E-3</v>
      </c>
    </row>
    <row r="11572" spans="1:21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986"/>
        <v>6120</v>
      </c>
      <c r="I11572" s="1"/>
      <c r="J11572" s="1">
        <v>1</v>
      </c>
      <c r="K11572" s="1">
        <f t="shared" si="989"/>
        <v>23150000</v>
      </c>
      <c r="L11572" s="1">
        <v>1</v>
      </c>
      <c r="M11572" s="1">
        <f t="shared" si="990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987"/>
        <v>12</v>
      </c>
      <c r="S11572">
        <v>0.18</v>
      </c>
      <c r="T11572">
        <v>2.3E-3</v>
      </c>
      <c r="U11572">
        <f t="shared" si="988"/>
        <v>1.3799999999999999E-3</v>
      </c>
    </row>
    <row r="11573" spans="1:21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986"/>
        <v>6120</v>
      </c>
      <c r="I11573" s="1"/>
      <c r="J11573" s="1">
        <v>1</v>
      </c>
      <c r="K11573" s="1">
        <f t="shared" si="989"/>
        <v>23152000</v>
      </c>
      <c r="L11573" s="1">
        <v>1</v>
      </c>
      <c r="M11573" s="1">
        <f t="shared" si="990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987"/>
        <v>12</v>
      </c>
      <c r="S11573">
        <v>0.18</v>
      </c>
      <c r="T11573">
        <v>2.3E-3</v>
      </c>
      <c r="U11573">
        <f t="shared" si="988"/>
        <v>1.3799999999999999E-3</v>
      </c>
    </row>
    <row r="11574" spans="1:21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986"/>
        <v>6120</v>
      </c>
      <c r="I11574" s="1"/>
      <c r="J11574" s="1">
        <v>1</v>
      </c>
      <c r="K11574" s="1">
        <f t="shared" si="989"/>
        <v>23154000</v>
      </c>
      <c r="L11574" s="1">
        <v>1</v>
      </c>
      <c r="M11574" s="1">
        <f t="shared" si="990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987"/>
        <v>12</v>
      </c>
      <c r="S11574">
        <v>0.18</v>
      </c>
      <c r="T11574">
        <v>2.3E-3</v>
      </c>
      <c r="U11574">
        <f t="shared" si="988"/>
        <v>1.3799999999999999E-3</v>
      </c>
    </row>
    <row r="11575" spans="1:21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986"/>
        <v>6120</v>
      </c>
      <c r="I11575" s="1"/>
      <c r="J11575" s="1">
        <v>1</v>
      </c>
      <c r="K11575" s="1">
        <f t="shared" si="989"/>
        <v>23156000</v>
      </c>
      <c r="L11575" s="1">
        <v>1</v>
      </c>
      <c r="M11575" s="1">
        <f t="shared" si="990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987"/>
        <v>12</v>
      </c>
      <c r="S11575">
        <v>0.18</v>
      </c>
      <c r="T11575">
        <v>2.3E-3</v>
      </c>
      <c r="U11575">
        <f t="shared" si="988"/>
        <v>1.3799999999999999E-3</v>
      </c>
    </row>
    <row r="11576" spans="1:21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986"/>
        <v>6120</v>
      </c>
      <c r="I11576" s="1"/>
      <c r="J11576" s="1">
        <v>1</v>
      </c>
      <c r="K11576" s="1">
        <f t="shared" si="989"/>
        <v>23158000</v>
      </c>
      <c r="L11576" s="1">
        <v>1</v>
      </c>
      <c r="M11576" s="1">
        <f t="shared" si="990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987"/>
        <v>12</v>
      </c>
      <c r="S11576">
        <v>0.18</v>
      </c>
      <c r="T11576">
        <v>2.3E-3</v>
      </c>
      <c r="U11576">
        <f t="shared" si="988"/>
        <v>1.3799999999999999E-3</v>
      </c>
    </row>
    <row r="11577" spans="1:21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986"/>
        <v>6120</v>
      </c>
      <c r="I11577" s="1"/>
      <c r="J11577" s="1">
        <v>1</v>
      </c>
      <c r="K11577" s="1">
        <f t="shared" si="989"/>
        <v>23160000</v>
      </c>
      <c r="L11577" s="1">
        <v>1</v>
      </c>
      <c r="M11577" s="1">
        <f t="shared" si="990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987"/>
        <v>12</v>
      </c>
      <c r="S11577">
        <v>0.18</v>
      </c>
      <c r="T11577">
        <v>2.3E-3</v>
      </c>
      <c r="U11577">
        <f t="shared" si="988"/>
        <v>1.3799999999999999E-3</v>
      </c>
    </row>
    <row r="11578" spans="1:21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986"/>
        <v>6130</v>
      </c>
      <c r="I11578" s="1"/>
      <c r="J11578" s="1">
        <v>1</v>
      </c>
      <c r="K11578" s="1">
        <f t="shared" si="989"/>
        <v>23162000</v>
      </c>
      <c r="L11578" s="1">
        <v>1</v>
      </c>
      <c r="M11578" s="1">
        <f t="shared" si="990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987"/>
        <v>12</v>
      </c>
      <c r="S11578">
        <v>0.18</v>
      </c>
      <c r="T11578">
        <v>2.3E-3</v>
      </c>
      <c r="U11578">
        <f t="shared" si="988"/>
        <v>1.3799999999999999E-3</v>
      </c>
    </row>
    <row r="11579" spans="1:21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986"/>
        <v>6130</v>
      </c>
      <c r="I11579" s="1"/>
      <c r="J11579" s="1">
        <v>1</v>
      </c>
      <c r="K11579" s="1">
        <f t="shared" si="989"/>
        <v>23164000</v>
      </c>
      <c r="L11579" s="1">
        <v>1</v>
      </c>
      <c r="M11579" s="1">
        <f t="shared" si="990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987"/>
        <v>12</v>
      </c>
      <c r="S11579">
        <v>0.18</v>
      </c>
      <c r="T11579">
        <v>2.3E-3</v>
      </c>
      <c r="U11579">
        <f t="shared" si="988"/>
        <v>1.3799999999999999E-3</v>
      </c>
    </row>
    <row r="11580" spans="1:21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991">ROUNDDOWN(A11579/50*20+1500,-1)</f>
        <v>6130</v>
      </c>
      <c r="I11580" s="1"/>
      <c r="J11580" s="1">
        <v>1</v>
      </c>
      <c r="K11580" s="1">
        <f t="shared" si="989"/>
        <v>23166000</v>
      </c>
      <c r="L11580" s="1">
        <v>1</v>
      </c>
      <c r="M11580" s="1">
        <f t="shared" si="990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987"/>
        <v>12</v>
      </c>
      <c r="S11580">
        <v>0.18</v>
      </c>
      <c r="T11580">
        <v>2.3E-3</v>
      </c>
      <c r="U11580">
        <f t="shared" si="988"/>
        <v>1.3799999999999999E-3</v>
      </c>
    </row>
    <row r="11581" spans="1:21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991"/>
        <v>6130</v>
      </c>
      <c r="I11581" s="1"/>
      <c r="J11581" s="1">
        <v>1</v>
      </c>
      <c r="K11581" s="1">
        <f t="shared" si="989"/>
        <v>23168000</v>
      </c>
      <c r="L11581" s="1">
        <v>1</v>
      </c>
      <c r="M11581" s="1">
        <f t="shared" si="990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987"/>
        <v>12</v>
      </c>
      <c r="S11581">
        <v>0.18</v>
      </c>
      <c r="T11581">
        <v>2.3E-3</v>
      </c>
      <c r="U11581">
        <f t="shared" si="988"/>
        <v>1.3799999999999999E-3</v>
      </c>
    </row>
    <row r="11582" spans="1:21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991"/>
        <v>6130</v>
      </c>
      <c r="I11582" s="1"/>
      <c r="J11582" s="1">
        <v>1</v>
      </c>
      <c r="K11582" s="1">
        <f t="shared" si="989"/>
        <v>23170000</v>
      </c>
      <c r="L11582" s="1">
        <v>1</v>
      </c>
      <c r="M11582" s="1">
        <f t="shared" si="990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987"/>
        <v>12</v>
      </c>
      <c r="S11582">
        <v>0.18</v>
      </c>
      <c r="T11582">
        <v>2.3E-3</v>
      </c>
      <c r="U11582">
        <f t="shared" si="988"/>
        <v>1.3799999999999999E-3</v>
      </c>
    </row>
    <row r="11583" spans="1:21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991"/>
        <v>6130</v>
      </c>
      <c r="I11583" s="1"/>
      <c r="J11583" s="1">
        <v>1</v>
      </c>
      <c r="K11583" s="1">
        <f t="shared" si="989"/>
        <v>23172000</v>
      </c>
      <c r="L11583" s="1">
        <v>1</v>
      </c>
      <c r="M11583" s="1">
        <f t="shared" si="990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987"/>
        <v>12</v>
      </c>
      <c r="S11583">
        <v>0.18</v>
      </c>
      <c r="T11583">
        <v>2.3E-3</v>
      </c>
      <c r="U11583">
        <f t="shared" si="988"/>
        <v>1.3799999999999999E-3</v>
      </c>
    </row>
    <row r="11584" spans="1:21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991"/>
        <v>6130</v>
      </c>
      <c r="I11584" s="1"/>
      <c r="J11584" s="1">
        <v>1</v>
      </c>
      <c r="K11584" s="1">
        <f t="shared" si="989"/>
        <v>23174000</v>
      </c>
      <c r="L11584" s="1">
        <v>1</v>
      </c>
      <c r="M11584" s="1">
        <f t="shared" si="990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987"/>
        <v>12</v>
      </c>
      <c r="S11584">
        <v>0.18</v>
      </c>
      <c r="T11584">
        <v>2.3E-3</v>
      </c>
      <c r="U11584">
        <f t="shared" si="988"/>
        <v>1.3799999999999999E-3</v>
      </c>
    </row>
    <row r="11585" spans="1:21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991"/>
        <v>6130</v>
      </c>
      <c r="I11585" s="1"/>
      <c r="J11585" s="1">
        <v>1</v>
      </c>
      <c r="K11585" s="1">
        <f t="shared" si="989"/>
        <v>23176000</v>
      </c>
      <c r="L11585" s="1">
        <v>1</v>
      </c>
      <c r="M11585" s="1">
        <f t="shared" si="990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987"/>
        <v>12</v>
      </c>
      <c r="S11585">
        <v>0.18</v>
      </c>
      <c r="T11585">
        <v>2.3E-3</v>
      </c>
      <c r="U11585">
        <f t="shared" si="988"/>
        <v>1.3799999999999999E-3</v>
      </c>
    </row>
    <row r="11586" spans="1:21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991"/>
        <v>6130</v>
      </c>
      <c r="I11586" s="1"/>
      <c r="J11586" s="1">
        <v>1</v>
      </c>
      <c r="K11586" s="1">
        <f t="shared" si="989"/>
        <v>23178000</v>
      </c>
      <c r="L11586" s="1">
        <v>1</v>
      </c>
      <c r="M11586" s="1">
        <f t="shared" si="990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987"/>
        <v>12</v>
      </c>
      <c r="S11586">
        <v>0.18</v>
      </c>
      <c r="T11586">
        <v>2.3E-3</v>
      </c>
      <c r="U11586">
        <f t="shared" si="988"/>
        <v>1.3799999999999999E-3</v>
      </c>
    </row>
    <row r="11587" spans="1:21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991"/>
        <v>6130</v>
      </c>
      <c r="I11587" s="1"/>
      <c r="J11587" s="1">
        <v>1</v>
      </c>
      <c r="K11587" s="1">
        <f t="shared" si="989"/>
        <v>23180000</v>
      </c>
      <c r="L11587" s="1">
        <v>1</v>
      </c>
      <c r="M11587" s="1">
        <f t="shared" si="990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992">QUOTIENT(A11587,1000)+1</f>
        <v>12</v>
      </c>
      <c r="S11587">
        <v>0.18</v>
      </c>
      <c r="T11587">
        <v>2.3E-3</v>
      </c>
      <c r="U11587">
        <f t="shared" si="988"/>
        <v>1.3799999999999999E-3</v>
      </c>
    </row>
    <row r="11588" spans="1:21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991"/>
        <v>6130</v>
      </c>
      <c r="I11588" s="1"/>
      <c r="J11588" s="1">
        <v>1</v>
      </c>
      <c r="K11588" s="1">
        <f t="shared" si="989"/>
        <v>23182000</v>
      </c>
      <c r="L11588" s="1">
        <v>1</v>
      </c>
      <c r="M11588" s="1">
        <f t="shared" si="990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992"/>
        <v>12</v>
      </c>
      <c r="S11588">
        <v>0.18</v>
      </c>
      <c r="T11588">
        <v>2.3E-3</v>
      </c>
      <c r="U11588">
        <f t="shared" ref="U11588:U11651" si="993">T11588*0.6</f>
        <v>1.3799999999999999E-3</v>
      </c>
    </row>
    <row r="11589" spans="1:21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991"/>
        <v>6130</v>
      </c>
      <c r="I11589" s="1"/>
      <c r="J11589" s="1">
        <v>1</v>
      </c>
      <c r="K11589" s="1">
        <f t="shared" si="989"/>
        <v>23184000</v>
      </c>
      <c r="L11589" s="1">
        <v>1</v>
      </c>
      <c r="M11589" s="1">
        <f t="shared" si="990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992"/>
        <v>12</v>
      </c>
      <c r="S11589">
        <v>0.18</v>
      </c>
      <c r="T11589">
        <v>2.3E-3</v>
      </c>
      <c r="U11589">
        <f t="shared" si="993"/>
        <v>1.3799999999999999E-3</v>
      </c>
    </row>
    <row r="11590" spans="1:21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991"/>
        <v>6130</v>
      </c>
      <c r="I11590" s="1"/>
      <c r="J11590" s="1">
        <v>1</v>
      </c>
      <c r="K11590" s="1">
        <f t="shared" si="989"/>
        <v>23186000</v>
      </c>
      <c r="L11590" s="1">
        <v>1</v>
      </c>
      <c r="M11590" s="1">
        <f t="shared" si="990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992"/>
        <v>12</v>
      </c>
      <c r="S11590">
        <v>0.18</v>
      </c>
      <c r="T11590">
        <v>2.3E-3</v>
      </c>
      <c r="U11590">
        <f t="shared" si="993"/>
        <v>1.3799999999999999E-3</v>
      </c>
    </row>
    <row r="11591" spans="1:21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991"/>
        <v>6130</v>
      </c>
      <c r="I11591" s="1"/>
      <c r="J11591" s="1">
        <v>1</v>
      </c>
      <c r="K11591" s="1">
        <f t="shared" si="989"/>
        <v>23188000</v>
      </c>
      <c r="L11591" s="1">
        <v>1</v>
      </c>
      <c r="M11591" s="1">
        <f t="shared" si="990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992"/>
        <v>12</v>
      </c>
      <c r="S11591">
        <v>0.18</v>
      </c>
      <c r="T11591">
        <v>2.3E-3</v>
      </c>
      <c r="U11591">
        <f t="shared" si="993"/>
        <v>1.3799999999999999E-3</v>
      </c>
    </row>
    <row r="11592" spans="1:21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991"/>
        <v>6130</v>
      </c>
      <c r="I11592" s="1"/>
      <c r="J11592" s="1">
        <v>1</v>
      </c>
      <c r="K11592" s="1">
        <f t="shared" si="989"/>
        <v>23190000</v>
      </c>
      <c r="L11592" s="1">
        <v>1</v>
      </c>
      <c r="M11592" s="1">
        <f t="shared" si="990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992"/>
        <v>12</v>
      </c>
      <c r="S11592">
        <v>0.18</v>
      </c>
      <c r="T11592">
        <v>2.3E-3</v>
      </c>
      <c r="U11592">
        <f t="shared" si="993"/>
        <v>1.3799999999999999E-3</v>
      </c>
    </row>
    <row r="11593" spans="1:21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991"/>
        <v>6130</v>
      </c>
      <c r="I11593" s="1"/>
      <c r="J11593" s="1">
        <v>1</v>
      </c>
      <c r="K11593" s="1">
        <f t="shared" si="989"/>
        <v>23192000</v>
      </c>
      <c r="L11593" s="1">
        <v>1</v>
      </c>
      <c r="M11593" s="1">
        <f t="shared" si="990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992"/>
        <v>12</v>
      </c>
      <c r="S11593">
        <v>0.18</v>
      </c>
      <c r="T11593">
        <v>2.3E-3</v>
      </c>
      <c r="U11593">
        <f t="shared" si="993"/>
        <v>1.3799999999999999E-3</v>
      </c>
    </row>
    <row r="11594" spans="1:21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991"/>
        <v>6130</v>
      </c>
      <c r="I11594" s="1"/>
      <c r="J11594" s="1">
        <v>1</v>
      </c>
      <c r="K11594" s="1">
        <f t="shared" si="989"/>
        <v>23194000</v>
      </c>
      <c r="L11594" s="1">
        <v>1</v>
      </c>
      <c r="M11594" s="1">
        <f t="shared" si="990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992"/>
        <v>12</v>
      </c>
      <c r="S11594">
        <v>0.18</v>
      </c>
      <c r="T11594">
        <v>2.3E-3</v>
      </c>
      <c r="U11594">
        <f t="shared" si="993"/>
        <v>1.3799999999999999E-3</v>
      </c>
    </row>
    <row r="11595" spans="1:21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991"/>
        <v>6130</v>
      </c>
      <c r="I11595" s="1"/>
      <c r="J11595" s="1">
        <v>1</v>
      </c>
      <c r="K11595" s="1">
        <f t="shared" ref="K11595:K11602" si="994">10000+A11595*2000</f>
        <v>23196000</v>
      </c>
      <c r="L11595" s="1">
        <v>1</v>
      </c>
      <c r="M11595" s="1">
        <f t="shared" ref="M11595:M11602" si="995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992"/>
        <v>12</v>
      </c>
      <c r="S11595">
        <v>0.18</v>
      </c>
      <c r="T11595">
        <v>2.3E-3</v>
      </c>
      <c r="U11595">
        <f t="shared" si="993"/>
        <v>1.3799999999999999E-3</v>
      </c>
    </row>
    <row r="11596" spans="1:21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991"/>
        <v>6130</v>
      </c>
      <c r="I11596" s="1"/>
      <c r="J11596" s="1">
        <v>1</v>
      </c>
      <c r="K11596" s="1">
        <f t="shared" si="994"/>
        <v>23198000</v>
      </c>
      <c r="L11596" s="1">
        <v>1</v>
      </c>
      <c r="M11596" s="1">
        <f t="shared" si="995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992"/>
        <v>12</v>
      </c>
      <c r="S11596">
        <v>0.18</v>
      </c>
      <c r="T11596">
        <v>2.3E-3</v>
      </c>
      <c r="U11596">
        <f t="shared" si="993"/>
        <v>1.3799999999999999E-3</v>
      </c>
    </row>
    <row r="11597" spans="1:21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991"/>
        <v>6130</v>
      </c>
      <c r="I11597" s="1"/>
      <c r="J11597" s="1">
        <v>1</v>
      </c>
      <c r="K11597" s="1">
        <f t="shared" si="994"/>
        <v>23200000</v>
      </c>
      <c r="L11597" s="1">
        <v>1</v>
      </c>
      <c r="M11597" s="1">
        <f t="shared" si="995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992"/>
        <v>12</v>
      </c>
      <c r="S11597">
        <v>0.18</v>
      </c>
      <c r="T11597">
        <v>2.3E-3</v>
      </c>
      <c r="U11597">
        <f t="shared" si="993"/>
        <v>1.3799999999999999E-3</v>
      </c>
    </row>
    <row r="11598" spans="1:21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991"/>
        <v>6130</v>
      </c>
      <c r="I11598" s="1"/>
      <c r="J11598" s="1">
        <v>1</v>
      </c>
      <c r="K11598" s="1">
        <f t="shared" si="994"/>
        <v>23202000</v>
      </c>
      <c r="L11598" s="1">
        <v>1</v>
      </c>
      <c r="M11598" s="1">
        <f t="shared" si="995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992"/>
        <v>12</v>
      </c>
      <c r="S11598">
        <v>0.18</v>
      </c>
      <c r="T11598">
        <v>2.3E-3</v>
      </c>
      <c r="U11598">
        <f t="shared" si="993"/>
        <v>1.3799999999999999E-3</v>
      </c>
    </row>
    <row r="11599" spans="1:21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991"/>
        <v>6130</v>
      </c>
      <c r="I11599" s="1"/>
      <c r="J11599" s="1">
        <v>1</v>
      </c>
      <c r="K11599" s="1">
        <f t="shared" si="994"/>
        <v>23204000</v>
      </c>
      <c r="L11599" s="1">
        <v>1</v>
      </c>
      <c r="M11599" s="1">
        <f t="shared" si="995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992"/>
        <v>12</v>
      </c>
      <c r="S11599">
        <v>0.18</v>
      </c>
      <c r="T11599">
        <v>2.3E-3</v>
      </c>
      <c r="U11599">
        <f t="shared" si="993"/>
        <v>1.3799999999999999E-3</v>
      </c>
    </row>
    <row r="11600" spans="1:21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991"/>
        <v>6130</v>
      </c>
      <c r="I11600" s="1"/>
      <c r="J11600" s="1">
        <v>1</v>
      </c>
      <c r="K11600" s="1">
        <f t="shared" si="994"/>
        <v>23206000</v>
      </c>
      <c r="L11600" s="1">
        <v>1</v>
      </c>
      <c r="M11600" s="1">
        <f t="shared" si="995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992"/>
        <v>12</v>
      </c>
      <c r="S11600">
        <v>0.18</v>
      </c>
      <c r="T11600">
        <v>2.3E-3</v>
      </c>
      <c r="U11600">
        <f t="shared" si="993"/>
        <v>1.3799999999999999E-3</v>
      </c>
    </row>
    <row r="11601" spans="1:21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991"/>
        <v>6130</v>
      </c>
      <c r="I11601" s="1"/>
      <c r="J11601" s="1">
        <v>1</v>
      </c>
      <c r="K11601" s="1">
        <f t="shared" si="994"/>
        <v>23208000</v>
      </c>
      <c r="L11601" s="1">
        <v>1</v>
      </c>
      <c r="M11601" s="1">
        <f t="shared" si="995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992"/>
        <v>12</v>
      </c>
      <c r="S11601">
        <v>0.18</v>
      </c>
      <c r="T11601">
        <v>2.3E-3</v>
      </c>
      <c r="U11601">
        <f t="shared" si="993"/>
        <v>1.3799999999999999E-3</v>
      </c>
    </row>
    <row r="11602" spans="1:21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991"/>
        <v>6130</v>
      </c>
      <c r="I11602" s="1"/>
      <c r="J11602" s="1">
        <v>1</v>
      </c>
      <c r="K11602" s="1">
        <f t="shared" si="994"/>
        <v>23210000</v>
      </c>
      <c r="L11602" s="1">
        <v>1</v>
      </c>
      <c r="M11602" s="1">
        <f t="shared" si="995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992"/>
        <v>12</v>
      </c>
      <c r="S11602">
        <v>0.18</v>
      </c>
      <c r="T11602">
        <v>2.3E-3</v>
      </c>
      <c r="U11602">
        <f t="shared" si="993"/>
        <v>1.3799999999999999E-3</v>
      </c>
    </row>
    <row r="11603" spans="1:21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991"/>
        <v>6140</v>
      </c>
      <c r="J11603" s="2">
        <v>1</v>
      </c>
      <c r="K11603" s="2">
        <f t="shared" ref="K11603:K11666" si="996">10000+A11603*2000</f>
        <v>23212000</v>
      </c>
      <c r="L11603" s="2">
        <v>1</v>
      </c>
      <c r="M11603" s="2">
        <f t="shared" ref="M11603:M11666" si="997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992"/>
        <v>12</v>
      </c>
      <c r="S11603">
        <v>0.18</v>
      </c>
      <c r="T11603">
        <v>2.3E-3</v>
      </c>
      <c r="U11603">
        <f t="shared" si="993"/>
        <v>1.3799999999999999E-3</v>
      </c>
    </row>
    <row r="11604" spans="1:21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991"/>
        <v>6140</v>
      </c>
      <c r="J11604" s="2">
        <v>1</v>
      </c>
      <c r="K11604" s="2">
        <f t="shared" si="996"/>
        <v>23214000</v>
      </c>
      <c r="L11604" s="2">
        <v>1</v>
      </c>
      <c r="M11604" s="2">
        <f t="shared" si="997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992"/>
        <v>12</v>
      </c>
      <c r="S11604">
        <v>0.18</v>
      </c>
      <c r="T11604">
        <v>2.3E-3</v>
      </c>
      <c r="U11604">
        <f t="shared" si="993"/>
        <v>1.3799999999999999E-3</v>
      </c>
    </row>
    <row r="11605" spans="1:21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991"/>
        <v>6140</v>
      </c>
      <c r="J11605" s="2">
        <v>1</v>
      </c>
      <c r="K11605" s="2">
        <f t="shared" si="996"/>
        <v>23216000</v>
      </c>
      <c r="L11605" s="2">
        <v>1</v>
      </c>
      <c r="M11605" s="2">
        <f t="shared" si="997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992"/>
        <v>12</v>
      </c>
      <c r="S11605">
        <v>0.18</v>
      </c>
      <c r="T11605">
        <v>2.3E-3</v>
      </c>
      <c r="U11605">
        <f t="shared" si="993"/>
        <v>1.3799999999999999E-3</v>
      </c>
    </row>
    <row r="11606" spans="1:21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991"/>
        <v>6140</v>
      </c>
      <c r="J11606" s="2">
        <v>1</v>
      </c>
      <c r="K11606" s="2">
        <f t="shared" si="996"/>
        <v>23218000</v>
      </c>
      <c r="L11606" s="2">
        <v>1</v>
      </c>
      <c r="M11606" s="2">
        <f t="shared" si="997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992"/>
        <v>12</v>
      </c>
      <c r="S11606">
        <v>0.18</v>
      </c>
      <c r="T11606">
        <v>2.3E-3</v>
      </c>
      <c r="U11606">
        <f t="shared" si="993"/>
        <v>1.3799999999999999E-3</v>
      </c>
    </row>
    <row r="11607" spans="1:21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991"/>
        <v>6140</v>
      </c>
      <c r="J11607" s="2">
        <v>1</v>
      </c>
      <c r="K11607" s="2">
        <f t="shared" si="996"/>
        <v>23220000</v>
      </c>
      <c r="L11607" s="2">
        <v>1</v>
      </c>
      <c r="M11607" s="2">
        <f t="shared" si="997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992"/>
        <v>12</v>
      </c>
      <c r="S11607">
        <v>0.18</v>
      </c>
      <c r="T11607">
        <v>2.3E-3</v>
      </c>
      <c r="U11607">
        <f t="shared" si="993"/>
        <v>1.3799999999999999E-3</v>
      </c>
    </row>
    <row r="11608" spans="1:21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991"/>
        <v>6140</v>
      </c>
      <c r="J11608" s="2">
        <v>1</v>
      </c>
      <c r="K11608" s="2">
        <f t="shared" si="996"/>
        <v>23222000</v>
      </c>
      <c r="L11608" s="2">
        <v>1</v>
      </c>
      <c r="M11608" s="2">
        <f t="shared" si="997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992"/>
        <v>12</v>
      </c>
      <c r="S11608">
        <v>0.18</v>
      </c>
      <c r="T11608">
        <v>2.3E-3</v>
      </c>
      <c r="U11608">
        <f t="shared" si="993"/>
        <v>1.3799999999999999E-3</v>
      </c>
    </row>
    <row r="11609" spans="1:21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991"/>
        <v>6140</v>
      </c>
      <c r="J11609" s="2">
        <v>1</v>
      </c>
      <c r="K11609" s="2">
        <f t="shared" si="996"/>
        <v>23224000</v>
      </c>
      <c r="L11609" s="2">
        <v>1</v>
      </c>
      <c r="M11609" s="2">
        <f t="shared" si="997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992"/>
        <v>12</v>
      </c>
      <c r="S11609">
        <v>0.18</v>
      </c>
      <c r="T11609">
        <v>2.3E-3</v>
      </c>
      <c r="U11609">
        <f t="shared" si="993"/>
        <v>1.3799999999999999E-3</v>
      </c>
    </row>
    <row r="11610" spans="1:21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991"/>
        <v>6140</v>
      </c>
      <c r="J11610" s="2">
        <v>1</v>
      </c>
      <c r="K11610" s="2">
        <f t="shared" si="996"/>
        <v>23226000</v>
      </c>
      <c r="L11610" s="2">
        <v>1</v>
      </c>
      <c r="M11610" s="2">
        <f t="shared" si="997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992"/>
        <v>12</v>
      </c>
      <c r="S11610">
        <v>0.18</v>
      </c>
      <c r="T11610">
        <v>2.3E-3</v>
      </c>
      <c r="U11610">
        <f t="shared" si="993"/>
        <v>1.3799999999999999E-3</v>
      </c>
    </row>
    <row r="11611" spans="1:21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991"/>
        <v>6140</v>
      </c>
      <c r="J11611" s="2">
        <v>1</v>
      </c>
      <c r="K11611" s="2">
        <f t="shared" si="996"/>
        <v>23228000</v>
      </c>
      <c r="L11611" s="2">
        <v>1</v>
      </c>
      <c r="M11611" s="2">
        <f t="shared" si="997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992"/>
        <v>12</v>
      </c>
      <c r="S11611">
        <v>0.18</v>
      </c>
      <c r="T11611">
        <v>2.3E-3</v>
      </c>
      <c r="U11611">
        <f t="shared" si="993"/>
        <v>1.3799999999999999E-3</v>
      </c>
    </row>
    <row r="11612" spans="1:21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991"/>
        <v>6140</v>
      </c>
      <c r="J11612" s="2">
        <v>1</v>
      </c>
      <c r="K11612" s="2">
        <f t="shared" si="996"/>
        <v>23230000</v>
      </c>
      <c r="L11612" s="2">
        <v>1</v>
      </c>
      <c r="M11612" s="2">
        <f t="shared" si="997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992"/>
        <v>12</v>
      </c>
      <c r="S11612">
        <v>0.18</v>
      </c>
      <c r="T11612">
        <v>2.3E-3</v>
      </c>
      <c r="U11612">
        <f t="shared" si="993"/>
        <v>1.3799999999999999E-3</v>
      </c>
    </row>
    <row r="11613" spans="1:21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991"/>
        <v>6140</v>
      </c>
      <c r="J11613" s="2">
        <v>1</v>
      </c>
      <c r="K11613" s="2">
        <f t="shared" si="996"/>
        <v>23232000</v>
      </c>
      <c r="L11613" s="2">
        <v>1</v>
      </c>
      <c r="M11613" s="2">
        <f t="shared" si="997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992"/>
        <v>12</v>
      </c>
      <c r="S11613">
        <v>0.18</v>
      </c>
      <c r="T11613">
        <v>2.3E-3</v>
      </c>
      <c r="U11613">
        <f t="shared" si="993"/>
        <v>1.3799999999999999E-3</v>
      </c>
    </row>
    <row r="11614" spans="1:21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991"/>
        <v>6140</v>
      </c>
      <c r="J11614" s="2">
        <v>1</v>
      </c>
      <c r="K11614" s="2">
        <f t="shared" si="996"/>
        <v>23234000</v>
      </c>
      <c r="L11614" s="2">
        <v>1</v>
      </c>
      <c r="M11614" s="2">
        <f t="shared" si="997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992"/>
        <v>12</v>
      </c>
      <c r="S11614">
        <v>0.18</v>
      </c>
      <c r="T11614">
        <v>2.3E-3</v>
      </c>
      <c r="U11614">
        <f t="shared" si="993"/>
        <v>1.3799999999999999E-3</v>
      </c>
    </row>
    <row r="11615" spans="1:21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991"/>
        <v>6140</v>
      </c>
      <c r="J11615" s="2">
        <v>1</v>
      </c>
      <c r="K11615" s="2">
        <f t="shared" si="996"/>
        <v>23236000</v>
      </c>
      <c r="L11615" s="2">
        <v>1</v>
      </c>
      <c r="M11615" s="2">
        <f t="shared" si="997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992"/>
        <v>12</v>
      </c>
      <c r="S11615">
        <v>0.18</v>
      </c>
      <c r="T11615">
        <v>2.3E-3</v>
      </c>
      <c r="U11615">
        <f t="shared" si="993"/>
        <v>1.3799999999999999E-3</v>
      </c>
    </row>
    <row r="11616" spans="1:21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991"/>
        <v>6140</v>
      </c>
      <c r="J11616" s="2">
        <v>1</v>
      </c>
      <c r="K11616" s="2">
        <f t="shared" si="996"/>
        <v>23238000</v>
      </c>
      <c r="L11616" s="2">
        <v>1</v>
      </c>
      <c r="M11616" s="2">
        <f t="shared" si="997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992"/>
        <v>12</v>
      </c>
      <c r="S11616">
        <v>0.18</v>
      </c>
      <c r="T11616">
        <v>2.3E-3</v>
      </c>
      <c r="U11616">
        <f t="shared" si="993"/>
        <v>1.3799999999999999E-3</v>
      </c>
    </row>
    <row r="11617" spans="1:21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991"/>
        <v>6140</v>
      </c>
      <c r="J11617" s="2">
        <v>1</v>
      </c>
      <c r="K11617" s="2">
        <f t="shared" si="996"/>
        <v>23240000</v>
      </c>
      <c r="L11617" s="2">
        <v>1</v>
      </c>
      <c r="M11617" s="2">
        <f t="shared" si="997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992"/>
        <v>12</v>
      </c>
      <c r="S11617">
        <v>0.18</v>
      </c>
      <c r="T11617">
        <v>2.3E-3</v>
      </c>
      <c r="U11617">
        <f t="shared" si="993"/>
        <v>1.3799999999999999E-3</v>
      </c>
    </row>
    <row r="11618" spans="1:21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991"/>
        <v>6140</v>
      </c>
      <c r="J11618" s="2">
        <v>1</v>
      </c>
      <c r="K11618" s="2">
        <f t="shared" si="996"/>
        <v>23242000</v>
      </c>
      <c r="L11618" s="2">
        <v>1</v>
      </c>
      <c r="M11618" s="2">
        <f t="shared" si="997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992"/>
        <v>12</v>
      </c>
      <c r="S11618">
        <v>0.18</v>
      </c>
      <c r="T11618">
        <v>2.3E-3</v>
      </c>
      <c r="U11618">
        <f t="shared" si="993"/>
        <v>1.3799999999999999E-3</v>
      </c>
    </row>
    <row r="11619" spans="1:21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991"/>
        <v>6140</v>
      </c>
      <c r="J11619" s="2">
        <v>1</v>
      </c>
      <c r="K11619" s="2">
        <f t="shared" si="996"/>
        <v>23244000</v>
      </c>
      <c r="L11619" s="2">
        <v>1</v>
      </c>
      <c r="M11619" s="2">
        <f t="shared" si="997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992"/>
        <v>12</v>
      </c>
      <c r="S11619">
        <v>0.18</v>
      </c>
      <c r="T11619">
        <v>2.3E-3</v>
      </c>
      <c r="U11619">
        <f t="shared" si="993"/>
        <v>1.3799999999999999E-3</v>
      </c>
    </row>
    <row r="11620" spans="1:21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991"/>
        <v>6140</v>
      </c>
      <c r="J11620" s="2">
        <v>1</v>
      </c>
      <c r="K11620" s="2">
        <f t="shared" si="996"/>
        <v>23246000</v>
      </c>
      <c r="L11620" s="2">
        <v>1</v>
      </c>
      <c r="M11620" s="2">
        <f t="shared" si="997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992"/>
        <v>12</v>
      </c>
      <c r="S11620">
        <v>0.18</v>
      </c>
      <c r="T11620">
        <v>2.3E-3</v>
      </c>
      <c r="U11620">
        <f t="shared" si="993"/>
        <v>1.3799999999999999E-3</v>
      </c>
    </row>
    <row r="11621" spans="1:21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991"/>
        <v>6140</v>
      </c>
      <c r="J11621" s="2">
        <v>1</v>
      </c>
      <c r="K11621" s="2">
        <f t="shared" si="996"/>
        <v>23248000</v>
      </c>
      <c r="L11621" s="2">
        <v>1</v>
      </c>
      <c r="M11621" s="2">
        <f t="shared" si="997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992"/>
        <v>12</v>
      </c>
      <c r="S11621">
        <v>0.18</v>
      </c>
      <c r="T11621">
        <v>2.3E-3</v>
      </c>
      <c r="U11621">
        <f t="shared" si="993"/>
        <v>1.3799999999999999E-3</v>
      </c>
    </row>
    <row r="11622" spans="1:21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991"/>
        <v>6140</v>
      </c>
      <c r="J11622" s="2">
        <v>1</v>
      </c>
      <c r="K11622" s="2">
        <f t="shared" si="996"/>
        <v>23250000</v>
      </c>
      <c r="L11622" s="2">
        <v>1</v>
      </c>
      <c r="M11622" s="2">
        <f t="shared" si="997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992"/>
        <v>12</v>
      </c>
      <c r="S11622">
        <v>0.18</v>
      </c>
      <c r="T11622">
        <v>2.3E-3</v>
      </c>
      <c r="U11622">
        <f t="shared" si="993"/>
        <v>1.3799999999999999E-3</v>
      </c>
    </row>
    <row r="11623" spans="1:21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991"/>
        <v>6140</v>
      </c>
      <c r="J11623" s="2">
        <v>1</v>
      </c>
      <c r="K11623" s="2">
        <f t="shared" si="996"/>
        <v>23252000</v>
      </c>
      <c r="L11623" s="2">
        <v>1</v>
      </c>
      <c r="M11623" s="2">
        <f t="shared" si="997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992"/>
        <v>12</v>
      </c>
      <c r="S11623">
        <v>0.18</v>
      </c>
      <c r="T11623">
        <v>2.3E-3</v>
      </c>
      <c r="U11623">
        <f t="shared" si="993"/>
        <v>1.3799999999999999E-3</v>
      </c>
    </row>
    <row r="11624" spans="1:21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991"/>
        <v>6140</v>
      </c>
      <c r="J11624" s="2">
        <v>1</v>
      </c>
      <c r="K11624" s="2">
        <f t="shared" si="996"/>
        <v>23254000</v>
      </c>
      <c r="L11624" s="2">
        <v>1</v>
      </c>
      <c r="M11624" s="2">
        <f t="shared" si="997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992"/>
        <v>12</v>
      </c>
      <c r="S11624">
        <v>0.18</v>
      </c>
      <c r="T11624">
        <v>2.3E-3</v>
      </c>
      <c r="U11624">
        <f t="shared" si="993"/>
        <v>1.3799999999999999E-3</v>
      </c>
    </row>
    <row r="11625" spans="1:21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991"/>
        <v>6140</v>
      </c>
      <c r="J11625" s="2">
        <v>1</v>
      </c>
      <c r="K11625" s="2">
        <f t="shared" si="996"/>
        <v>23256000</v>
      </c>
      <c r="L11625" s="2">
        <v>1</v>
      </c>
      <c r="M11625" s="2">
        <f t="shared" si="997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992"/>
        <v>12</v>
      </c>
      <c r="S11625">
        <v>0.18</v>
      </c>
      <c r="T11625">
        <v>2.3E-3</v>
      </c>
      <c r="U11625">
        <f t="shared" si="993"/>
        <v>1.3799999999999999E-3</v>
      </c>
    </row>
    <row r="11626" spans="1:21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991"/>
        <v>6140</v>
      </c>
      <c r="J11626" s="2">
        <v>1</v>
      </c>
      <c r="K11626" s="2">
        <f t="shared" si="996"/>
        <v>23258000</v>
      </c>
      <c r="L11626" s="2">
        <v>1</v>
      </c>
      <c r="M11626" s="2">
        <f t="shared" si="997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992"/>
        <v>12</v>
      </c>
      <c r="S11626">
        <v>0.18</v>
      </c>
      <c r="T11626">
        <v>2.3E-3</v>
      </c>
      <c r="U11626">
        <f t="shared" si="993"/>
        <v>1.3799999999999999E-3</v>
      </c>
    </row>
    <row r="11627" spans="1:21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991"/>
        <v>6140</v>
      </c>
      <c r="J11627" s="2">
        <v>1</v>
      </c>
      <c r="K11627" s="2">
        <f t="shared" si="996"/>
        <v>23260000</v>
      </c>
      <c r="L11627" s="2">
        <v>1</v>
      </c>
      <c r="M11627" s="2">
        <f t="shared" si="997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992"/>
        <v>12</v>
      </c>
      <c r="S11627">
        <v>0.18</v>
      </c>
      <c r="T11627">
        <v>2.3E-3</v>
      </c>
      <c r="U11627">
        <f t="shared" si="993"/>
        <v>1.3799999999999999E-3</v>
      </c>
    </row>
    <row r="11628" spans="1:21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991"/>
        <v>6150</v>
      </c>
      <c r="J11628" s="2">
        <v>1</v>
      </c>
      <c r="K11628" s="2">
        <f t="shared" si="996"/>
        <v>23262000</v>
      </c>
      <c r="L11628" s="2">
        <v>1</v>
      </c>
      <c r="M11628" s="2">
        <f t="shared" si="997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992"/>
        <v>12</v>
      </c>
      <c r="S11628">
        <v>0.18</v>
      </c>
      <c r="T11628">
        <v>2.3E-3</v>
      </c>
      <c r="U11628">
        <f t="shared" si="993"/>
        <v>1.3799999999999999E-3</v>
      </c>
    </row>
    <row r="11629" spans="1:21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991"/>
        <v>6150</v>
      </c>
      <c r="J11629" s="2">
        <v>1</v>
      </c>
      <c r="K11629" s="2">
        <f t="shared" si="996"/>
        <v>23264000</v>
      </c>
      <c r="L11629" s="2">
        <v>1</v>
      </c>
      <c r="M11629" s="2">
        <f t="shared" si="997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992"/>
        <v>12</v>
      </c>
      <c r="S11629">
        <v>0.18</v>
      </c>
      <c r="T11629">
        <v>2.3E-3</v>
      </c>
      <c r="U11629">
        <f t="shared" si="993"/>
        <v>1.3799999999999999E-3</v>
      </c>
    </row>
    <row r="11630" spans="1:21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991"/>
        <v>6150</v>
      </c>
      <c r="J11630" s="2">
        <v>1</v>
      </c>
      <c r="K11630" s="2">
        <f t="shared" si="996"/>
        <v>23266000</v>
      </c>
      <c r="L11630" s="2">
        <v>1</v>
      </c>
      <c r="M11630" s="2">
        <f t="shared" si="997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992"/>
        <v>12</v>
      </c>
      <c r="S11630">
        <v>0.18</v>
      </c>
      <c r="T11630">
        <v>2.3E-3</v>
      </c>
      <c r="U11630">
        <f t="shared" si="993"/>
        <v>1.3799999999999999E-3</v>
      </c>
    </row>
    <row r="11631" spans="1:21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991"/>
        <v>6150</v>
      </c>
      <c r="J11631" s="2">
        <v>1</v>
      </c>
      <c r="K11631" s="2">
        <f t="shared" si="996"/>
        <v>23268000</v>
      </c>
      <c r="L11631" s="2">
        <v>1</v>
      </c>
      <c r="M11631" s="2">
        <f t="shared" si="997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992"/>
        <v>12</v>
      </c>
      <c r="S11631">
        <v>0.18</v>
      </c>
      <c r="T11631">
        <v>2.3E-3</v>
      </c>
      <c r="U11631">
        <f t="shared" si="993"/>
        <v>1.3799999999999999E-3</v>
      </c>
    </row>
    <row r="11632" spans="1:21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991"/>
        <v>6150</v>
      </c>
      <c r="J11632" s="2">
        <v>1</v>
      </c>
      <c r="K11632" s="2">
        <f t="shared" si="996"/>
        <v>23270000</v>
      </c>
      <c r="L11632" s="2">
        <v>1</v>
      </c>
      <c r="M11632" s="2">
        <f t="shared" si="997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992"/>
        <v>12</v>
      </c>
      <c r="S11632">
        <v>0.18</v>
      </c>
      <c r="T11632">
        <v>2.3E-3</v>
      </c>
      <c r="U11632">
        <f t="shared" si="993"/>
        <v>1.3799999999999999E-3</v>
      </c>
    </row>
    <row r="11633" spans="1:21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991"/>
        <v>6150</v>
      </c>
      <c r="J11633" s="2">
        <v>1</v>
      </c>
      <c r="K11633" s="2">
        <f t="shared" si="996"/>
        <v>23272000</v>
      </c>
      <c r="L11633" s="2">
        <v>1</v>
      </c>
      <c r="M11633" s="2">
        <f t="shared" si="997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992"/>
        <v>12</v>
      </c>
      <c r="S11633">
        <v>0.18</v>
      </c>
      <c r="T11633">
        <v>2.3E-3</v>
      </c>
      <c r="U11633">
        <f t="shared" si="993"/>
        <v>1.3799999999999999E-3</v>
      </c>
    </row>
    <row r="11634" spans="1:21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991"/>
        <v>6150</v>
      </c>
      <c r="J11634" s="2">
        <v>1</v>
      </c>
      <c r="K11634" s="2">
        <f t="shared" si="996"/>
        <v>23274000</v>
      </c>
      <c r="L11634" s="2">
        <v>1</v>
      </c>
      <c r="M11634" s="2">
        <f t="shared" si="997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992"/>
        <v>12</v>
      </c>
      <c r="S11634">
        <v>0.18</v>
      </c>
      <c r="T11634">
        <v>2.3E-3</v>
      </c>
      <c r="U11634">
        <f t="shared" si="993"/>
        <v>1.3799999999999999E-3</v>
      </c>
    </row>
    <row r="11635" spans="1:21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991"/>
        <v>6150</v>
      </c>
      <c r="J11635" s="2">
        <v>1</v>
      </c>
      <c r="K11635" s="2">
        <f t="shared" si="996"/>
        <v>23276000</v>
      </c>
      <c r="L11635" s="2">
        <v>1</v>
      </c>
      <c r="M11635" s="2">
        <f t="shared" si="997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992"/>
        <v>12</v>
      </c>
      <c r="S11635">
        <v>0.18</v>
      </c>
      <c r="T11635">
        <v>2.3E-3</v>
      </c>
      <c r="U11635">
        <f t="shared" si="993"/>
        <v>1.3799999999999999E-3</v>
      </c>
    </row>
    <row r="11636" spans="1:21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991"/>
        <v>6150</v>
      </c>
      <c r="J11636" s="2">
        <v>1</v>
      </c>
      <c r="K11636" s="2">
        <f t="shared" si="996"/>
        <v>23278000</v>
      </c>
      <c r="L11636" s="2">
        <v>1</v>
      </c>
      <c r="M11636" s="2">
        <f t="shared" si="997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992"/>
        <v>12</v>
      </c>
      <c r="S11636">
        <v>0.18</v>
      </c>
      <c r="T11636">
        <v>2.3E-3</v>
      </c>
      <c r="U11636">
        <f t="shared" si="993"/>
        <v>1.3799999999999999E-3</v>
      </c>
    </row>
    <row r="11637" spans="1:21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991"/>
        <v>6150</v>
      </c>
      <c r="J11637" s="2">
        <v>1</v>
      </c>
      <c r="K11637" s="2">
        <f t="shared" si="996"/>
        <v>23280000</v>
      </c>
      <c r="L11637" s="2">
        <v>1</v>
      </c>
      <c r="M11637" s="2">
        <f t="shared" si="997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992"/>
        <v>12</v>
      </c>
      <c r="S11637">
        <v>0.18</v>
      </c>
      <c r="T11637">
        <v>2.3E-3</v>
      </c>
      <c r="U11637">
        <f t="shared" si="993"/>
        <v>1.3799999999999999E-3</v>
      </c>
    </row>
    <row r="11638" spans="1:21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991"/>
        <v>6150</v>
      </c>
      <c r="J11638" s="2">
        <v>1</v>
      </c>
      <c r="K11638" s="2">
        <f t="shared" si="996"/>
        <v>23282000</v>
      </c>
      <c r="L11638" s="2">
        <v>1</v>
      </c>
      <c r="M11638" s="2">
        <f t="shared" si="997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992"/>
        <v>12</v>
      </c>
      <c r="S11638">
        <v>0.18</v>
      </c>
      <c r="T11638">
        <v>2.3E-3</v>
      </c>
      <c r="U11638">
        <f t="shared" si="993"/>
        <v>1.3799999999999999E-3</v>
      </c>
    </row>
    <row r="11639" spans="1:21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991"/>
        <v>6150</v>
      </c>
      <c r="J11639" s="2">
        <v>1</v>
      </c>
      <c r="K11639" s="2">
        <f t="shared" si="996"/>
        <v>23284000</v>
      </c>
      <c r="L11639" s="2">
        <v>1</v>
      </c>
      <c r="M11639" s="2">
        <f t="shared" si="997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992"/>
        <v>12</v>
      </c>
      <c r="S11639">
        <v>0.18</v>
      </c>
      <c r="T11639">
        <v>2.3E-3</v>
      </c>
      <c r="U11639">
        <f t="shared" si="993"/>
        <v>1.3799999999999999E-3</v>
      </c>
    </row>
    <row r="11640" spans="1:21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991"/>
        <v>6150</v>
      </c>
      <c r="J11640" s="2">
        <v>1</v>
      </c>
      <c r="K11640" s="2">
        <f t="shared" si="996"/>
        <v>23286000</v>
      </c>
      <c r="L11640" s="2">
        <v>1</v>
      </c>
      <c r="M11640" s="2">
        <f t="shared" si="997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992"/>
        <v>12</v>
      </c>
      <c r="S11640">
        <v>0.18</v>
      </c>
      <c r="T11640">
        <v>2.3E-3</v>
      </c>
      <c r="U11640">
        <f t="shared" si="993"/>
        <v>1.3799999999999999E-3</v>
      </c>
    </row>
    <row r="11641" spans="1:21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991"/>
        <v>6150</v>
      </c>
      <c r="J11641" s="2">
        <v>1</v>
      </c>
      <c r="K11641" s="2">
        <f t="shared" si="996"/>
        <v>23288000</v>
      </c>
      <c r="L11641" s="2">
        <v>1</v>
      </c>
      <c r="M11641" s="2">
        <f t="shared" si="997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992"/>
        <v>12</v>
      </c>
      <c r="S11641">
        <v>0.18</v>
      </c>
      <c r="T11641">
        <v>2.3E-3</v>
      </c>
      <c r="U11641">
        <f t="shared" si="993"/>
        <v>1.3799999999999999E-3</v>
      </c>
    </row>
    <row r="11642" spans="1:21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991"/>
        <v>6150</v>
      </c>
      <c r="J11642" s="2">
        <v>1</v>
      </c>
      <c r="K11642" s="2">
        <f t="shared" si="996"/>
        <v>23290000</v>
      </c>
      <c r="L11642" s="2">
        <v>1</v>
      </c>
      <c r="M11642" s="2">
        <f t="shared" si="997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992"/>
        <v>12</v>
      </c>
      <c r="S11642">
        <v>0.18</v>
      </c>
      <c r="T11642">
        <v>2.3E-3</v>
      </c>
      <c r="U11642">
        <f t="shared" si="993"/>
        <v>1.3799999999999999E-3</v>
      </c>
    </row>
    <row r="11643" spans="1:21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991"/>
        <v>6150</v>
      </c>
      <c r="J11643" s="2">
        <v>1</v>
      </c>
      <c r="K11643" s="2">
        <f t="shared" si="996"/>
        <v>23292000</v>
      </c>
      <c r="L11643" s="2">
        <v>1</v>
      </c>
      <c r="M11643" s="2">
        <f t="shared" si="997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992"/>
        <v>12</v>
      </c>
      <c r="S11643">
        <v>0.18</v>
      </c>
      <c r="T11643">
        <v>2.3E-3</v>
      </c>
      <c r="U11643">
        <f t="shared" si="993"/>
        <v>1.3799999999999999E-3</v>
      </c>
    </row>
    <row r="11644" spans="1:21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998">ROUNDDOWN(A11643/50*20+1500,-1)</f>
        <v>6150</v>
      </c>
      <c r="J11644" s="2">
        <v>1</v>
      </c>
      <c r="K11644" s="2">
        <f t="shared" si="996"/>
        <v>23294000</v>
      </c>
      <c r="L11644" s="2">
        <v>1</v>
      </c>
      <c r="M11644" s="2">
        <f t="shared" si="997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992"/>
        <v>12</v>
      </c>
      <c r="S11644">
        <v>0.18</v>
      </c>
      <c r="T11644">
        <v>2.3E-3</v>
      </c>
      <c r="U11644">
        <f t="shared" si="993"/>
        <v>1.3799999999999999E-3</v>
      </c>
    </row>
    <row r="11645" spans="1:21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998"/>
        <v>6150</v>
      </c>
      <c r="J11645" s="2">
        <v>1</v>
      </c>
      <c r="K11645" s="2">
        <f t="shared" si="996"/>
        <v>23296000</v>
      </c>
      <c r="L11645" s="2">
        <v>1</v>
      </c>
      <c r="M11645" s="2">
        <f t="shared" si="997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992"/>
        <v>12</v>
      </c>
      <c r="S11645">
        <v>0.18</v>
      </c>
      <c r="T11645">
        <v>2.3E-3</v>
      </c>
      <c r="U11645">
        <f t="shared" si="993"/>
        <v>1.3799999999999999E-3</v>
      </c>
    </row>
    <row r="11646" spans="1:21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998"/>
        <v>6150</v>
      </c>
      <c r="J11646" s="2">
        <v>1</v>
      </c>
      <c r="K11646" s="2">
        <f t="shared" si="996"/>
        <v>23298000</v>
      </c>
      <c r="L11646" s="2">
        <v>1</v>
      </c>
      <c r="M11646" s="2">
        <f t="shared" si="997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992"/>
        <v>12</v>
      </c>
      <c r="S11646">
        <v>0.18</v>
      </c>
      <c r="T11646">
        <v>2.3E-3</v>
      </c>
      <c r="U11646">
        <f t="shared" si="993"/>
        <v>1.3799999999999999E-3</v>
      </c>
    </row>
    <row r="11647" spans="1:21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998"/>
        <v>6150</v>
      </c>
      <c r="J11647" s="2">
        <v>1</v>
      </c>
      <c r="K11647" s="2">
        <f t="shared" si="996"/>
        <v>23300000</v>
      </c>
      <c r="L11647" s="2">
        <v>1</v>
      </c>
      <c r="M11647" s="2">
        <f t="shared" si="997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992"/>
        <v>12</v>
      </c>
      <c r="S11647">
        <v>0.18</v>
      </c>
      <c r="T11647">
        <v>2.3E-3</v>
      </c>
      <c r="U11647">
        <f t="shared" si="993"/>
        <v>1.3799999999999999E-3</v>
      </c>
    </row>
    <row r="11648" spans="1:21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998"/>
        <v>6150</v>
      </c>
      <c r="J11648" s="2">
        <v>1</v>
      </c>
      <c r="K11648" s="2">
        <f t="shared" si="996"/>
        <v>23302000</v>
      </c>
      <c r="L11648" s="2">
        <v>1</v>
      </c>
      <c r="M11648" s="2">
        <f t="shared" si="997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992"/>
        <v>12</v>
      </c>
      <c r="S11648">
        <v>0.18</v>
      </c>
      <c r="T11648">
        <v>2.3E-3</v>
      </c>
      <c r="U11648">
        <f t="shared" si="993"/>
        <v>1.3799999999999999E-3</v>
      </c>
    </row>
    <row r="11649" spans="1:21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998"/>
        <v>6150</v>
      </c>
      <c r="J11649" s="2">
        <v>1</v>
      </c>
      <c r="K11649" s="2">
        <f t="shared" si="996"/>
        <v>23304000</v>
      </c>
      <c r="L11649" s="2">
        <v>1</v>
      </c>
      <c r="M11649" s="2">
        <f t="shared" si="997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992"/>
        <v>12</v>
      </c>
      <c r="S11649">
        <v>0.18</v>
      </c>
      <c r="T11649">
        <v>2.3E-3</v>
      </c>
      <c r="U11649">
        <f t="shared" si="993"/>
        <v>1.3799999999999999E-3</v>
      </c>
    </row>
    <row r="11650" spans="1:21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998"/>
        <v>6150</v>
      </c>
      <c r="J11650" s="2">
        <v>1</v>
      </c>
      <c r="K11650" s="2">
        <f t="shared" si="996"/>
        <v>23306000</v>
      </c>
      <c r="L11650" s="2">
        <v>1</v>
      </c>
      <c r="M11650" s="2">
        <f t="shared" si="997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992"/>
        <v>12</v>
      </c>
      <c r="S11650">
        <v>0.18</v>
      </c>
      <c r="T11650">
        <v>2.3E-3</v>
      </c>
      <c r="U11650">
        <f t="shared" si="993"/>
        <v>1.3799999999999999E-3</v>
      </c>
    </row>
    <row r="11651" spans="1:21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998"/>
        <v>6150</v>
      </c>
      <c r="J11651" s="2">
        <v>1</v>
      </c>
      <c r="K11651" s="2">
        <f t="shared" si="996"/>
        <v>23308000</v>
      </c>
      <c r="L11651" s="2">
        <v>1</v>
      </c>
      <c r="M11651" s="2">
        <f t="shared" si="997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999">QUOTIENT(A11651,1000)+1</f>
        <v>12</v>
      </c>
      <c r="S11651">
        <v>0.18</v>
      </c>
      <c r="T11651">
        <v>2.3E-3</v>
      </c>
      <c r="U11651">
        <f t="shared" si="993"/>
        <v>1.3799999999999999E-3</v>
      </c>
    </row>
    <row r="11652" spans="1:21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998"/>
        <v>6150</v>
      </c>
      <c r="J11652" s="2">
        <v>1</v>
      </c>
      <c r="K11652" s="2">
        <f t="shared" si="996"/>
        <v>23310000</v>
      </c>
      <c r="L11652" s="2">
        <v>1</v>
      </c>
      <c r="M11652" s="2">
        <f t="shared" si="997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999"/>
        <v>12</v>
      </c>
      <c r="S11652">
        <v>0.18</v>
      </c>
      <c r="T11652">
        <v>2.3E-3</v>
      </c>
      <c r="U11652">
        <f t="shared" ref="U11652:U11715" si="1000">T11652*0.6</f>
        <v>1.3799999999999999E-3</v>
      </c>
    </row>
    <row r="11653" spans="1:21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998"/>
        <v>6160</v>
      </c>
      <c r="I11653" s="1"/>
      <c r="J11653" s="1">
        <v>1</v>
      </c>
      <c r="K11653" s="1">
        <f t="shared" si="996"/>
        <v>23312000</v>
      </c>
      <c r="L11653" s="1">
        <v>1</v>
      </c>
      <c r="M11653" s="1">
        <f t="shared" si="997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999"/>
        <v>12</v>
      </c>
      <c r="S11653">
        <v>0.18</v>
      </c>
      <c r="T11653">
        <v>2.3E-3</v>
      </c>
      <c r="U11653">
        <f t="shared" si="1000"/>
        <v>1.3799999999999999E-3</v>
      </c>
    </row>
    <row r="11654" spans="1:21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998"/>
        <v>6160</v>
      </c>
      <c r="I11654" s="1"/>
      <c r="J11654" s="1">
        <v>1</v>
      </c>
      <c r="K11654" s="1">
        <f t="shared" si="996"/>
        <v>23314000</v>
      </c>
      <c r="L11654" s="1">
        <v>1</v>
      </c>
      <c r="M11654" s="1">
        <f t="shared" si="997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999"/>
        <v>12</v>
      </c>
      <c r="S11654">
        <v>0.18</v>
      </c>
      <c r="T11654">
        <v>2.3E-3</v>
      </c>
      <c r="U11654">
        <f t="shared" si="1000"/>
        <v>1.3799999999999999E-3</v>
      </c>
    </row>
    <row r="11655" spans="1:21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998"/>
        <v>6160</v>
      </c>
      <c r="I11655" s="1"/>
      <c r="J11655" s="1">
        <v>1</v>
      </c>
      <c r="K11655" s="1">
        <f t="shared" si="996"/>
        <v>23316000</v>
      </c>
      <c r="L11655" s="1">
        <v>1</v>
      </c>
      <c r="M11655" s="1">
        <f t="shared" si="997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999"/>
        <v>12</v>
      </c>
      <c r="S11655">
        <v>0.18</v>
      </c>
      <c r="T11655">
        <v>2.3E-3</v>
      </c>
      <c r="U11655">
        <f t="shared" si="1000"/>
        <v>1.3799999999999999E-3</v>
      </c>
    </row>
    <row r="11656" spans="1:21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998"/>
        <v>6160</v>
      </c>
      <c r="I11656" s="1"/>
      <c r="J11656" s="1">
        <v>1</v>
      </c>
      <c r="K11656" s="1">
        <f t="shared" si="996"/>
        <v>23318000</v>
      </c>
      <c r="L11656" s="1">
        <v>1</v>
      </c>
      <c r="M11656" s="1">
        <f t="shared" si="997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999"/>
        <v>12</v>
      </c>
      <c r="S11656">
        <v>0.18</v>
      </c>
      <c r="T11656">
        <v>2.3E-3</v>
      </c>
      <c r="U11656">
        <f t="shared" si="1000"/>
        <v>1.3799999999999999E-3</v>
      </c>
    </row>
    <row r="11657" spans="1:21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998"/>
        <v>6160</v>
      </c>
      <c r="I11657" s="1"/>
      <c r="J11657" s="1">
        <v>1</v>
      </c>
      <c r="K11657" s="1">
        <f t="shared" si="996"/>
        <v>23320000</v>
      </c>
      <c r="L11657" s="1">
        <v>1</v>
      </c>
      <c r="M11657" s="1">
        <f t="shared" si="997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999"/>
        <v>12</v>
      </c>
      <c r="S11657">
        <v>0.18</v>
      </c>
      <c r="T11657">
        <v>2.3E-3</v>
      </c>
      <c r="U11657">
        <f t="shared" si="1000"/>
        <v>1.3799999999999999E-3</v>
      </c>
    </row>
    <row r="11658" spans="1:21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998"/>
        <v>6160</v>
      </c>
      <c r="I11658" s="1"/>
      <c r="J11658" s="1">
        <v>1</v>
      </c>
      <c r="K11658" s="1">
        <f t="shared" si="996"/>
        <v>23322000</v>
      </c>
      <c r="L11658" s="1">
        <v>1</v>
      </c>
      <c r="M11658" s="1">
        <f t="shared" si="997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999"/>
        <v>12</v>
      </c>
      <c r="S11658">
        <v>0.18</v>
      </c>
      <c r="T11658">
        <v>2.3E-3</v>
      </c>
      <c r="U11658">
        <f t="shared" si="1000"/>
        <v>1.3799999999999999E-3</v>
      </c>
    </row>
    <row r="11659" spans="1:21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998"/>
        <v>6160</v>
      </c>
      <c r="I11659" s="1"/>
      <c r="J11659" s="1">
        <v>1</v>
      </c>
      <c r="K11659" s="1">
        <f t="shared" si="996"/>
        <v>23324000</v>
      </c>
      <c r="L11659" s="1">
        <v>1</v>
      </c>
      <c r="M11659" s="1">
        <f t="shared" si="997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999"/>
        <v>12</v>
      </c>
      <c r="S11659">
        <v>0.18</v>
      </c>
      <c r="T11659">
        <v>2.3E-3</v>
      </c>
      <c r="U11659">
        <f t="shared" si="1000"/>
        <v>1.3799999999999999E-3</v>
      </c>
    </row>
    <row r="11660" spans="1:21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998"/>
        <v>6160</v>
      </c>
      <c r="I11660" s="1"/>
      <c r="J11660" s="1">
        <v>1</v>
      </c>
      <c r="K11660" s="1">
        <f t="shared" si="996"/>
        <v>23326000</v>
      </c>
      <c r="L11660" s="1">
        <v>1</v>
      </c>
      <c r="M11660" s="1">
        <f t="shared" si="997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999"/>
        <v>12</v>
      </c>
      <c r="S11660">
        <v>0.18</v>
      </c>
      <c r="T11660">
        <v>2.3E-3</v>
      </c>
      <c r="U11660">
        <f t="shared" si="1000"/>
        <v>1.3799999999999999E-3</v>
      </c>
    </row>
    <row r="11661" spans="1:21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998"/>
        <v>6160</v>
      </c>
      <c r="I11661" s="1"/>
      <c r="J11661" s="1">
        <v>1</v>
      </c>
      <c r="K11661" s="1">
        <f t="shared" si="996"/>
        <v>23328000</v>
      </c>
      <c r="L11661" s="1">
        <v>1</v>
      </c>
      <c r="M11661" s="1">
        <f t="shared" si="997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999"/>
        <v>12</v>
      </c>
      <c r="S11661">
        <v>0.18</v>
      </c>
      <c r="T11661">
        <v>2.3E-3</v>
      </c>
      <c r="U11661">
        <f t="shared" si="1000"/>
        <v>1.3799999999999999E-3</v>
      </c>
    </row>
    <row r="11662" spans="1:21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998"/>
        <v>6160</v>
      </c>
      <c r="I11662" s="1"/>
      <c r="J11662" s="1">
        <v>1</v>
      </c>
      <c r="K11662" s="1">
        <f t="shared" si="996"/>
        <v>23330000</v>
      </c>
      <c r="L11662" s="1">
        <v>1</v>
      </c>
      <c r="M11662" s="1">
        <f t="shared" si="997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999"/>
        <v>12</v>
      </c>
      <c r="S11662">
        <v>0.18</v>
      </c>
      <c r="T11662">
        <v>2.3E-3</v>
      </c>
      <c r="U11662">
        <f t="shared" si="1000"/>
        <v>1.3799999999999999E-3</v>
      </c>
    </row>
    <row r="11663" spans="1:21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998"/>
        <v>6160</v>
      </c>
      <c r="I11663" s="1"/>
      <c r="J11663" s="1">
        <v>1</v>
      </c>
      <c r="K11663" s="1">
        <f t="shared" si="996"/>
        <v>23332000</v>
      </c>
      <c r="L11663" s="1">
        <v>1</v>
      </c>
      <c r="M11663" s="1">
        <f t="shared" si="997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999"/>
        <v>12</v>
      </c>
      <c r="S11663">
        <v>0.18</v>
      </c>
      <c r="T11663">
        <v>2.3E-3</v>
      </c>
      <c r="U11663">
        <f t="shared" si="1000"/>
        <v>1.3799999999999999E-3</v>
      </c>
    </row>
    <row r="11664" spans="1:21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998"/>
        <v>6160</v>
      </c>
      <c r="I11664" s="1"/>
      <c r="J11664" s="1">
        <v>1</v>
      </c>
      <c r="K11664" s="1">
        <f t="shared" si="996"/>
        <v>23334000</v>
      </c>
      <c r="L11664" s="1">
        <v>1</v>
      </c>
      <c r="M11664" s="1">
        <f t="shared" si="997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999"/>
        <v>12</v>
      </c>
      <c r="S11664">
        <v>0.18</v>
      </c>
      <c r="T11664">
        <v>2.3E-3</v>
      </c>
      <c r="U11664">
        <f t="shared" si="1000"/>
        <v>1.3799999999999999E-3</v>
      </c>
    </row>
    <row r="11665" spans="1:21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998"/>
        <v>6160</v>
      </c>
      <c r="I11665" s="1"/>
      <c r="J11665" s="1">
        <v>1</v>
      </c>
      <c r="K11665" s="1">
        <f t="shared" si="996"/>
        <v>23336000</v>
      </c>
      <c r="L11665" s="1">
        <v>1</v>
      </c>
      <c r="M11665" s="1">
        <f t="shared" si="997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999"/>
        <v>12</v>
      </c>
      <c r="S11665">
        <v>0.18</v>
      </c>
      <c r="T11665">
        <v>2.3E-3</v>
      </c>
      <c r="U11665">
        <f t="shared" si="1000"/>
        <v>1.3799999999999999E-3</v>
      </c>
    </row>
    <row r="11666" spans="1:21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998"/>
        <v>6160</v>
      </c>
      <c r="I11666" s="1"/>
      <c r="J11666" s="1">
        <v>1</v>
      </c>
      <c r="K11666" s="1">
        <f t="shared" si="996"/>
        <v>23338000</v>
      </c>
      <c r="L11666" s="1">
        <v>1</v>
      </c>
      <c r="M11666" s="1">
        <f t="shared" si="997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999"/>
        <v>12</v>
      </c>
      <c r="S11666">
        <v>0.18</v>
      </c>
      <c r="T11666">
        <v>2.3E-3</v>
      </c>
      <c r="U11666">
        <f t="shared" si="1000"/>
        <v>1.3799999999999999E-3</v>
      </c>
    </row>
    <row r="11667" spans="1:21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998"/>
        <v>6160</v>
      </c>
      <c r="I11667" s="1"/>
      <c r="J11667" s="1">
        <v>1</v>
      </c>
      <c r="K11667" s="1">
        <f t="shared" ref="K11667:K11730" si="1001">10000+A11667*2000</f>
        <v>23340000</v>
      </c>
      <c r="L11667" s="1">
        <v>1</v>
      </c>
      <c r="M11667" s="1">
        <f t="shared" ref="M11667:M11730" si="1002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999"/>
        <v>12</v>
      </c>
      <c r="S11667">
        <v>0.18</v>
      </c>
      <c r="T11667">
        <v>2.3E-3</v>
      </c>
      <c r="U11667">
        <f t="shared" si="1000"/>
        <v>1.3799999999999999E-3</v>
      </c>
    </row>
    <row r="11668" spans="1:21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998"/>
        <v>6160</v>
      </c>
      <c r="I11668" s="1"/>
      <c r="J11668" s="1">
        <v>1</v>
      </c>
      <c r="K11668" s="1">
        <f t="shared" si="1001"/>
        <v>23342000</v>
      </c>
      <c r="L11668" s="1">
        <v>1</v>
      </c>
      <c r="M11668" s="1">
        <f t="shared" si="1002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999"/>
        <v>12</v>
      </c>
      <c r="S11668">
        <v>0.18</v>
      </c>
      <c r="T11668">
        <v>2.3E-3</v>
      </c>
      <c r="U11668">
        <f t="shared" si="1000"/>
        <v>1.3799999999999999E-3</v>
      </c>
    </row>
    <row r="11669" spans="1:21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998"/>
        <v>6160</v>
      </c>
      <c r="I11669" s="1"/>
      <c r="J11669" s="1">
        <v>1</v>
      </c>
      <c r="K11669" s="1">
        <f t="shared" si="1001"/>
        <v>23344000</v>
      </c>
      <c r="L11669" s="1">
        <v>1</v>
      </c>
      <c r="M11669" s="1">
        <f t="shared" si="1002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999"/>
        <v>12</v>
      </c>
      <c r="S11669">
        <v>0.18</v>
      </c>
      <c r="T11669">
        <v>2.3E-3</v>
      </c>
      <c r="U11669">
        <f t="shared" si="1000"/>
        <v>1.3799999999999999E-3</v>
      </c>
    </row>
    <row r="11670" spans="1:21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998"/>
        <v>6160</v>
      </c>
      <c r="I11670" s="1"/>
      <c r="J11670" s="1">
        <v>1</v>
      </c>
      <c r="K11670" s="1">
        <f t="shared" si="1001"/>
        <v>23346000</v>
      </c>
      <c r="L11670" s="1">
        <v>1</v>
      </c>
      <c r="M11670" s="1">
        <f t="shared" si="1002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999"/>
        <v>12</v>
      </c>
      <c r="S11670">
        <v>0.18</v>
      </c>
      <c r="T11670">
        <v>2.3E-3</v>
      </c>
      <c r="U11670">
        <f t="shared" si="1000"/>
        <v>1.3799999999999999E-3</v>
      </c>
    </row>
    <row r="11671" spans="1:21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998"/>
        <v>6160</v>
      </c>
      <c r="I11671" s="1"/>
      <c r="J11671" s="1">
        <v>1</v>
      </c>
      <c r="K11671" s="1">
        <f t="shared" si="1001"/>
        <v>23348000</v>
      </c>
      <c r="L11671" s="1">
        <v>1</v>
      </c>
      <c r="M11671" s="1">
        <f t="shared" si="1002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999"/>
        <v>12</v>
      </c>
      <c r="S11671">
        <v>0.18</v>
      </c>
      <c r="T11671">
        <v>2.3E-3</v>
      </c>
      <c r="U11671">
        <f t="shared" si="1000"/>
        <v>1.3799999999999999E-3</v>
      </c>
    </row>
    <row r="11672" spans="1:21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998"/>
        <v>6160</v>
      </c>
      <c r="I11672" s="1"/>
      <c r="J11672" s="1">
        <v>1</v>
      </c>
      <c r="K11672" s="1">
        <f t="shared" si="1001"/>
        <v>23350000</v>
      </c>
      <c r="L11672" s="1">
        <v>1</v>
      </c>
      <c r="M11672" s="1">
        <f t="shared" si="1002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999"/>
        <v>12</v>
      </c>
      <c r="S11672">
        <v>0.18</v>
      </c>
      <c r="T11672">
        <v>2.3E-3</v>
      </c>
      <c r="U11672">
        <f t="shared" si="1000"/>
        <v>1.3799999999999999E-3</v>
      </c>
    </row>
    <row r="11673" spans="1:21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998"/>
        <v>6160</v>
      </c>
      <c r="I11673" s="1"/>
      <c r="J11673" s="1">
        <v>1</v>
      </c>
      <c r="K11673" s="1">
        <f t="shared" si="1001"/>
        <v>23352000</v>
      </c>
      <c r="L11673" s="1">
        <v>1</v>
      </c>
      <c r="M11673" s="1">
        <f t="shared" si="1002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999"/>
        <v>12</v>
      </c>
      <c r="S11673">
        <v>0.18</v>
      </c>
      <c r="T11673">
        <v>2.3E-3</v>
      </c>
      <c r="U11673">
        <f t="shared" si="1000"/>
        <v>1.3799999999999999E-3</v>
      </c>
    </row>
    <row r="11674" spans="1:21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998"/>
        <v>6160</v>
      </c>
      <c r="I11674" s="1"/>
      <c r="J11674" s="1">
        <v>1</v>
      </c>
      <c r="K11674" s="1">
        <f t="shared" si="1001"/>
        <v>23354000</v>
      </c>
      <c r="L11674" s="1">
        <v>1</v>
      </c>
      <c r="M11674" s="1">
        <f t="shared" si="1002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999"/>
        <v>12</v>
      </c>
      <c r="S11674">
        <v>0.18</v>
      </c>
      <c r="T11674">
        <v>2.3E-3</v>
      </c>
      <c r="U11674">
        <f t="shared" si="1000"/>
        <v>1.3799999999999999E-3</v>
      </c>
    </row>
    <row r="11675" spans="1:21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998"/>
        <v>6160</v>
      </c>
      <c r="I11675" s="1"/>
      <c r="J11675" s="1">
        <v>1</v>
      </c>
      <c r="K11675" s="1">
        <f t="shared" si="1001"/>
        <v>23356000</v>
      </c>
      <c r="L11675" s="1">
        <v>1</v>
      </c>
      <c r="M11675" s="1">
        <f t="shared" si="1002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999"/>
        <v>12</v>
      </c>
      <c r="S11675">
        <v>0.18</v>
      </c>
      <c r="T11675">
        <v>2.3E-3</v>
      </c>
      <c r="U11675">
        <f t="shared" si="1000"/>
        <v>1.3799999999999999E-3</v>
      </c>
    </row>
    <row r="11676" spans="1:21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998"/>
        <v>6160</v>
      </c>
      <c r="I11676" s="1"/>
      <c r="J11676" s="1">
        <v>1</v>
      </c>
      <c r="K11676" s="1">
        <f t="shared" si="1001"/>
        <v>23358000</v>
      </c>
      <c r="L11676" s="1">
        <v>1</v>
      </c>
      <c r="M11676" s="1">
        <f t="shared" si="1002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999"/>
        <v>12</v>
      </c>
      <c r="S11676">
        <v>0.18</v>
      </c>
      <c r="T11676">
        <v>2.3E-3</v>
      </c>
      <c r="U11676">
        <f t="shared" si="1000"/>
        <v>1.3799999999999999E-3</v>
      </c>
    </row>
    <row r="11677" spans="1:21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998"/>
        <v>6160</v>
      </c>
      <c r="I11677" s="1"/>
      <c r="J11677" s="1">
        <v>1</v>
      </c>
      <c r="K11677" s="1">
        <f t="shared" si="1001"/>
        <v>23360000</v>
      </c>
      <c r="L11677" s="1">
        <v>1</v>
      </c>
      <c r="M11677" s="1">
        <f t="shared" si="1002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999"/>
        <v>12</v>
      </c>
      <c r="S11677">
        <v>0.18</v>
      </c>
      <c r="T11677">
        <v>2.3E-3</v>
      </c>
      <c r="U11677">
        <f t="shared" si="1000"/>
        <v>1.3799999999999999E-3</v>
      </c>
    </row>
    <row r="11678" spans="1:21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998"/>
        <v>6170</v>
      </c>
      <c r="I11678" s="1"/>
      <c r="J11678" s="1">
        <v>1</v>
      </c>
      <c r="K11678" s="1">
        <f t="shared" si="1001"/>
        <v>23362000</v>
      </c>
      <c r="L11678" s="1">
        <v>1</v>
      </c>
      <c r="M11678" s="1">
        <f t="shared" si="1002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999"/>
        <v>12</v>
      </c>
      <c r="S11678">
        <v>0.18</v>
      </c>
      <c r="T11678">
        <v>2.3E-3</v>
      </c>
      <c r="U11678">
        <f t="shared" si="1000"/>
        <v>1.3799999999999999E-3</v>
      </c>
    </row>
    <row r="11679" spans="1:21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998"/>
        <v>6170</v>
      </c>
      <c r="I11679" s="1"/>
      <c r="J11679" s="1">
        <v>1</v>
      </c>
      <c r="K11679" s="1">
        <f t="shared" si="1001"/>
        <v>23364000</v>
      </c>
      <c r="L11679" s="1">
        <v>1</v>
      </c>
      <c r="M11679" s="1">
        <f t="shared" si="1002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999"/>
        <v>12</v>
      </c>
      <c r="S11679">
        <v>0.18</v>
      </c>
      <c r="T11679">
        <v>2.3E-3</v>
      </c>
      <c r="U11679">
        <f t="shared" si="1000"/>
        <v>1.3799999999999999E-3</v>
      </c>
    </row>
    <row r="11680" spans="1:21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998"/>
        <v>6170</v>
      </c>
      <c r="I11680" s="1"/>
      <c r="J11680" s="1">
        <v>1</v>
      </c>
      <c r="K11680" s="1">
        <f t="shared" si="1001"/>
        <v>23366000</v>
      </c>
      <c r="L11680" s="1">
        <v>1</v>
      </c>
      <c r="M11680" s="1">
        <f t="shared" si="1002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999"/>
        <v>12</v>
      </c>
      <c r="S11680">
        <v>0.18</v>
      </c>
      <c r="T11680">
        <v>2.3E-3</v>
      </c>
      <c r="U11680">
        <f t="shared" si="1000"/>
        <v>1.3799999999999999E-3</v>
      </c>
    </row>
    <row r="11681" spans="1:21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998"/>
        <v>6170</v>
      </c>
      <c r="I11681" s="1"/>
      <c r="J11681" s="1">
        <v>1</v>
      </c>
      <c r="K11681" s="1">
        <f t="shared" si="1001"/>
        <v>23368000</v>
      </c>
      <c r="L11681" s="1">
        <v>1</v>
      </c>
      <c r="M11681" s="1">
        <f t="shared" si="1002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999"/>
        <v>12</v>
      </c>
      <c r="S11681">
        <v>0.18</v>
      </c>
      <c r="T11681">
        <v>2.3E-3</v>
      </c>
      <c r="U11681">
        <f t="shared" si="1000"/>
        <v>1.3799999999999999E-3</v>
      </c>
    </row>
    <row r="11682" spans="1:21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998"/>
        <v>6170</v>
      </c>
      <c r="I11682" s="1"/>
      <c r="J11682" s="1">
        <v>1</v>
      </c>
      <c r="K11682" s="1">
        <f t="shared" si="1001"/>
        <v>23370000</v>
      </c>
      <c r="L11682" s="1">
        <v>1</v>
      </c>
      <c r="M11682" s="1">
        <f t="shared" si="1002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999"/>
        <v>12</v>
      </c>
      <c r="S11682">
        <v>0.18</v>
      </c>
      <c r="T11682">
        <v>2.3E-3</v>
      </c>
      <c r="U11682">
        <f t="shared" si="1000"/>
        <v>1.3799999999999999E-3</v>
      </c>
    </row>
    <row r="11683" spans="1:21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998"/>
        <v>6170</v>
      </c>
      <c r="I11683" s="1"/>
      <c r="J11683" s="1">
        <v>1</v>
      </c>
      <c r="K11683" s="1">
        <f t="shared" si="1001"/>
        <v>23372000</v>
      </c>
      <c r="L11683" s="1">
        <v>1</v>
      </c>
      <c r="M11683" s="1">
        <f t="shared" si="1002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999"/>
        <v>12</v>
      </c>
      <c r="S11683">
        <v>0.18</v>
      </c>
      <c r="T11683">
        <v>2.3E-3</v>
      </c>
      <c r="U11683">
        <f t="shared" si="1000"/>
        <v>1.3799999999999999E-3</v>
      </c>
    </row>
    <row r="11684" spans="1:21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998"/>
        <v>6170</v>
      </c>
      <c r="I11684" s="1"/>
      <c r="J11684" s="1">
        <v>1</v>
      </c>
      <c r="K11684" s="1">
        <f t="shared" si="1001"/>
        <v>23374000</v>
      </c>
      <c r="L11684" s="1">
        <v>1</v>
      </c>
      <c r="M11684" s="1">
        <f t="shared" si="1002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999"/>
        <v>12</v>
      </c>
      <c r="S11684">
        <v>0.18</v>
      </c>
      <c r="T11684">
        <v>2.3E-3</v>
      </c>
      <c r="U11684">
        <f t="shared" si="1000"/>
        <v>1.3799999999999999E-3</v>
      </c>
    </row>
    <row r="11685" spans="1:21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998"/>
        <v>6170</v>
      </c>
      <c r="I11685" s="1"/>
      <c r="J11685" s="1">
        <v>1</v>
      </c>
      <c r="K11685" s="1">
        <f t="shared" si="1001"/>
        <v>23376000</v>
      </c>
      <c r="L11685" s="1">
        <v>1</v>
      </c>
      <c r="M11685" s="1">
        <f t="shared" si="1002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999"/>
        <v>12</v>
      </c>
      <c r="S11685">
        <v>0.18</v>
      </c>
      <c r="T11685">
        <v>2.3E-3</v>
      </c>
      <c r="U11685">
        <f t="shared" si="1000"/>
        <v>1.3799999999999999E-3</v>
      </c>
    </row>
    <row r="11686" spans="1:21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998"/>
        <v>6170</v>
      </c>
      <c r="I11686" s="1"/>
      <c r="J11686" s="1">
        <v>1</v>
      </c>
      <c r="K11686" s="1">
        <f t="shared" si="1001"/>
        <v>23378000</v>
      </c>
      <c r="L11686" s="1">
        <v>1</v>
      </c>
      <c r="M11686" s="1">
        <f t="shared" si="1002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999"/>
        <v>12</v>
      </c>
      <c r="S11686">
        <v>0.18</v>
      </c>
      <c r="T11686">
        <v>2.3E-3</v>
      </c>
      <c r="U11686">
        <f t="shared" si="1000"/>
        <v>1.3799999999999999E-3</v>
      </c>
    </row>
    <row r="11687" spans="1:21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998"/>
        <v>6170</v>
      </c>
      <c r="I11687" s="1"/>
      <c r="J11687" s="1">
        <v>1</v>
      </c>
      <c r="K11687" s="1">
        <f t="shared" si="1001"/>
        <v>23380000</v>
      </c>
      <c r="L11687" s="1">
        <v>1</v>
      </c>
      <c r="M11687" s="1">
        <f t="shared" si="1002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999"/>
        <v>12</v>
      </c>
      <c r="S11687">
        <v>0.18</v>
      </c>
      <c r="T11687">
        <v>2.3E-3</v>
      </c>
      <c r="U11687">
        <f t="shared" si="1000"/>
        <v>1.3799999999999999E-3</v>
      </c>
    </row>
    <row r="11688" spans="1:21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998"/>
        <v>6170</v>
      </c>
      <c r="I11688" s="1"/>
      <c r="J11688" s="1">
        <v>1</v>
      </c>
      <c r="K11688" s="1">
        <f t="shared" si="1001"/>
        <v>23382000</v>
      </c>
      <c r="L11688" s="1">
        <v>1</v>
      </c>
      <c r="M11688" s="1">
        <f t="shared" si="1002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999"/>
        <v>12</v>
      </c>
      <c r="S11688">
        <v>0.18</v>
      </c>
      <c r="T11688">
        <v>2.3E-3</v>
      </c>
      <c r="U11688">
        <f t="shared" si="1000"/>
        <v>1.3799999999999999E-3</v>
      </c>
    </row>
    <row r="11689" spans="1:21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998"/>
        <v>6170</v>
      </c>
      <c r="I11689" s="1"/>
      <c r="J11689" s="1">
        <v>1</v>
      </c>
      <c r="K11689" s="1">
        <f t="shared" si="1001"/>
        <v>23384000</v>
      </c>
      <c r="L11689" s="1">
        <v>1</v>
      </c>
      <c r="M11689" s="1">
        <f t="shared" si="1002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999"/>
        <v>12</v>
      </c>
      <c r="S11689">
        <v>0.18</v>
      </c>
      <c r="T11689">
        <v>2.3E-3</v>
      </c>
      <c r="U11689">
        <f t="shared" si="1000"/>
        <v>1.3799999999999999E-3</v>
      </c>
    </row>
    <row r="11690" spans="1:21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998"/>
        <v>6170</v>
      </c>
      <c r="I11690" s="1"/>
      <c r="J11690" s="1">
        <v>1</v>
      </c>
      <c r="K11690" s="1">
        <f t="shared" si="1001"/>
        <v>23386000</v>
      </c>
      <c r="L11690" s="1">
        <v>1</v>
      </c>
      <c r="M11690" s="1">
        <f t="shared" si="1002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999"/>
        <v>12</v>
      </c>
      <c r="S11690">
        <v>0.18</v>
      </c>
      <c r="T11690">
        <v>2.3E-3</v>
      </c>
      <c r="U11690">
        <f t="shared" si="1000"/>
        <v>1.3799999999999999E-3</v>
      </c>
    </row>
    <row r="11691" spans="1:21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998"/>
        <v>6170</v>
      </c>
      <c r="I11691" s="1"/>
      <c r="J11691" s="1">
        <v>1</v>
      </c>
      <c r="K11691" s="1">
        <f t="shared" si="1001"/>
        <v>23388000</v>
      </c>
      <c r="L11691" s="1">
        <v>1</v>
      </c>
      <c r="M11691" s="1">
        <f t="shared" si="1002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999"/>
        <v>12</v>
      </c>
      <c r="S11691">
        <v>0.18</v>
      </c>
      <c r="T11691">
        <v>2.3E-3</v>
      </c>
      <c r="U11691">
        <f t="shared" si="1000"/>
        <v>1.3799999999999999E-3</v>
      </c>
    </row>
    <row r="11692" spans="1:21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998"/>
        <v>6170</v>
      </c>
      <c r="I11692" s="1"/>
      <c r="J11692" s="1">
        <v>1</v>
      </c>
      <c r="K11692" s="1">
        <f t="shared" si="1001"/>
        <v>23390000</v>
      </c>
      <c r="L11692" s="1">
        <v>1</v>
      </c>
      <c r="M11692" s="1">
        <f t="shared" si="1002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999"/>
        <v>12</v>
      </c>
      <c r="S11692">
        <v>0.18</v>
      </c>
      <c r="T11692">
        <v>2.3E-3</v>
      </c>
      <c r="U11692">
        <f t="shared" si="1000"/>
        <v>1.3799999999999999E-3</v>
      </c>
    </row>
    <row r="11693" spans="1:21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998"/>
        <v>6170</v>
      </c>
      <c r="I11693" s="1"/>
      <c r="J11693" s="1">
        <v>1</v>
      </c>
      <c r="K11693" s="1">
        <f t="shared" si="1001"/>
        <v>23392000</v>
      </c>
      <c r="L11693" s="1">
        <v>1</v>
      </c>
      <c r="M11693" s="1">
        <f t="shared" si="1002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999"/>
        <v>12</v>
      </c>
      <c r="S11693">
        <v>0.18</v>
      </c>
      <c r="T11693">
        <v>2.3E-3</v>
      </c>
      <c r="U11693">
        <f t="shared" si="1000"/>
        <v>1.3799999999999999E-3</v>
      </c>
    </row>
    <row r="11694" spans="1:21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998"/>
        <v>6170</v>
      </c>
      <c r="I11694" s="1"/>
      <c r="J11694" s="1">
        <v>1</v>
      </c>
      <c r="K11694" s="1">
        <f t="shared" si="1001"/>
        <v>23394000</v>
      </c>
      <c r="L11694" s="1">
        <v>1</v>
      </c>
      <c r="M11694" s="1">
        <f t="shared" si="1002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999"/>
        <v>12</v>
      </c>
      <c r="S11694">
        <v>0.18</v>
      </c>
      <c r="T11694">
        <v>2.3E-3</v>
      </c>
      <c r="U11694">
        <f t="shared" si="1000"/>
        <v>1.3799999999999999E-3</v>
      </c>
    </row>
    <row r="11695" spans="1:21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998"/>
        <v>6170</v>
      </c>
      <c r="I11695" s="1"/>
      <c r="J11695" s="1">
        <v>1</v>
      </c>
      <c r="K11695" s="1">
        <f t="shared" si="1001"/>
        <v>23396000</v>
      </c>
      <c r="L11695" s="1">
        <v>1</v>
      </c>
      <c r="M11695" s="1">
        <f t="shared" si="1002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999"/>
        <v>12</v>
      </c>
      <c r="S11695">
        <v>0.18</v>
      </c>
      <c r="T11695">
        <v>2.3E-3</v>
      </c>
      <c r="U11695">
        <f t="shared" si="1000"/>
        <v>1.3799999999999999E-3</v>
      </c>
    </row>
    <row r="11696" spans="1:21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998"/>
        <v>6170</v>
      </c>
      <c r="I11696" s="1"/>
      <c r="J11696" s="1">
        <v>1</v>
      </c>
      <c r="K11696" s="1">
        <f t="shared" si="1001"/>
        <v>23398000</v>
      </c>
      <c r="L11696" s="1">
        <v>1</v>
      </c>
      <c r="M11696" s="1">
        <f t="shared" si="1002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999"/>
        <v>12</v>
      </c>
      <c r="S11696">
        <v>0.18</v>
      </c>
      <c r="T11696">
        <v>2.3E-3</v>
      </c>
      <c r="U11696">
        <f t="shared" si="1000"/>
        <v>1.3799999999999999E-3</v>
      </c>
    </row>
    <row r="11697" spans="1:21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998"/>
        <v>6170</v>
      </c>
      <c r="I11697" s="1"/>
      <c r="J11697" s="1">
        <v>1</v>
      </c>
      <c r="K11697" s="1">
        <f t="shared" si="1001"/>
        <v>23400000</v>
      </c>
      <c r="L11697" s="1">
        <v>1</v>
      </c>
      <c r="M11697" s="1">
        <f t="shared" si="1002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999"/>
        <v>12</v>
      </c>
      <c r="S11697">
        <v>0.18</v>
      </c>
      <c r="T11697">
        <v>2.3E-3</v>
      </c>
      <c r="U11697">
        <f t="shared" si="1000"/>
        <v>1.3799999999999999E-3</v>
      </c>
    </row>
    <row r="11698" spans="1:21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998"/>
        <v>6170</v>
      </c>
      <c r="I11698" s="1"/>
      <c r="J11698" s="1">
        <v>1</v>
      </c>
      <c r="K11698" s="1">
        <f t="shared" si="1001"/>
        <v>23402000</v>
      </c>
      <c r="L11698" s="1">
        <v>1</v>
      </c>
      <c r="M11698" s="1">
        <f t="shared" si="1002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999"/>
        <v>12</v>
      </c>
      <c r="S11698">
        <v>0.18</v>
      </c>
      <c r="T11698">
        <v>2.3E-3</v>
      </c>
      <c r="U11698">
        <f t="shared" si="1000"/>
        <v>1.3799999999999999E-3</v>
      </c>
    </row>
    <row r="11699" spans="1:21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998"/>
        <v>6170</v>
      </c>
      <c r="I11699" s="1"/>
      <c r="J11699" s="1">
        <v>1</v>
      </c>
      <c r="K11699" s="1">
        <f t="shared" si="1001"/>
        <v>23404000</v>
      </c>
      <c r="L11699" s="1">
        <v>1</v>
      </c>
      <c r="M11699" s="1">
        <f t="shared" si="1002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999"/>
        <v>12</v>
      </c>
      <c r="S11699">
        <v>0.18</v>
      </c>
      <c r="T11699">
        <v>2.3E-3</v>
      </c>
      <c r="U11699">
        <f t="shared" si="1000"/>
        <v>1.3799999999999999E-3</v>
      </c>
    </row>
    <row r="11700" spans="1:21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998"/>
        <v>6170</v>
      </c>
      <c r="I11700" s="1"/>
      <c r="J11700" s="1">
        <v>1</v>
      </c>
      <c r="K11700" s="1">
        <f t="shared" si="1001"/>
        <v>23406000</v>
      </c>
      <c r="L11700" s="1">
        <v>1</v>
      </c>
      <c r="M11700" s="1">
        <f t="shared" si="1002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999"/>
        <v>12</v>
      </c>
      <c r="S11700">
        <v>0.18</v>
      </c>
      <c r="T11700">
        <v>2.3E-3</v>
      </c>
      <c r="U11700">
        <f t="shared" si="1000"/>
        <v>1.3799999999999999E-3</v>
      </c>
    </row>
    <row r="11701" spans="1:21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998"/>
        <v>6170</v>
      </c>
      <c r="I11701" s="1"/>
      <c r="J11701" s="1">
        <v>1</v>
      </c>
      <c r="K11701" s="1">
        <f t="shared" si="1001"/>
        <v>23408000</v>
      </c>
      <c r="L11701" s="1">
        <v>1</v>
      </c>
      <c r="M11701" s="1">
        <f t="shared" si="1002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999"/>
        <v>12</v>
      </c>
      <c r="S11701">
        <v>0.18</v>
      </c>
      <c r="T11701">
        <v>2.3E-3</v>
      </c>
      <c r="U11701">
        <f t="shared" si="1000"/>
        <v>1.3799999999999999E-3</v>
      </c>
    </row>
    <row r="11702" spans="1:21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998"/>
        <v>6170</v>
      </c>
      <c r="I11702" s="1"/>
      <c r="J11702" s="1">
        <v>1</v>
      </c>
      <c r="K11702" s="1">
        <f t="shared" si="1001"/>
        <v>23410000</v>
      </c>
      <c r="L11702" s="1">
        <v>1</v>
      </c>
      <c r="M11702" s="1">
        <f t="shared" si="1002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999"/>
        <v>12</v>
      </c>
      <c r="S11702">
        <v>0.18</v>
      </c>
      <c r="T11702">
        <v>2.3E-3</v>
      </c>
      <c r="U11702">
        <f t="shared" si="1000"/>
        <v>1.3799999999999999E-3</v>
      </c>
    </row>
    <row r="11703" spans="1:21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998"/>
        <v>6180</v>
      </c>
      <c r="J11703" s="2">
        <v>1</v>
      </c>
      <c r="K11703" s="2">
        <f t="shared" si="1001"/>
        <v>23412000</v>
      </c>
      <c r="L11703" s="2">
        <v>1</v>
      </c>
      <c r="M11703" s="2">
        <f t="shared" si="1002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999"/>
        <v>12</v>
      </c>
      <c r="S11703">
        <v>0.18</v>
      </c>
      <c r="T11703">
        <v>2.3E-3</v>
      </c>
      <c r="U11703">
        <f t="shared" si="1000"/>
        <v>1.3799999999999999E-3</v>
      </c>
    </row>
    <row r="11704" spans="1:21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998"/>
        <v>6180</v>
      </c>
      <c r="J11704" s="2">
        <v>1</v>
      </c>
      <c r="K11704" s="2">
        <f t="shared" si="1001"/>
        <v>23414000</v>
      </c>
      <c r="L11704" s="2">
        <v>1</v>
      </c>
      <c r="M11704" s="2">
        <f t="shared" si="1002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999"/>
        <v>12</v>
      </c>
      <c r="S11704">
        <v>0.18</v>
      </c>
      <c r="T11704">
        <v>2.3E-3</v>
      </c>
      <c r="U11704">
        <f t="shared" si="1000"/>
        <v>1.3799999999999999E-3</v>
      </c>
    </row>
    <row r="11705" spans="1:21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998"/>
        <v>6180</v>
      </c>
      <c r="J11705" s="2">
        <v>1</v>
      </c>
      <c r="K11705" s="2">
        <f t="shared" si="1001"/>
        <v>23416000</v>
      </c>
      <c r="L11705" s="2">
        <v>1</v>
      </c>
      <c r="M11705" s="2">
        <f t="shared" si="1002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999"/>
        <v>12</v>
      </c>
      <c r="S11705">
        <v>0.18</v>
      </c>
      <c r="T11705">
        <v>2.3E-3</v>
      </c>
      <c r="U11705">
        <f t="shared" si="1000"/>
        <v>1.3799999999999999E-3</v>
      </c>
    </row>
    <row r="11706" spans="1:21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998"/>
        <v>6180</v>
      </c>
      <c r="J11706" s="2">
        <v>1</v>
      </c>
      <c r="K11706" s="2">
        <f t="shared" si="1001"/>
        <v>23418000</v>
      </c>
      <c r="L11706" s="2">
        <v>1</v>
      </c>
      <c r="M11706" s="2">
        <f t="shared" si="1002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999"/>
        <v>12</v>
      </c>
      <c r="S11706">
        <v>0.18</v>
      </c>
      <c r="T11706">
        <v>2.3E-3</v>
      </c>
      <c r="U11706">
        <f t="shared" si="1000"/>
        <v>1.3799999999999999E-3</v>
      </c>
    </row>
    <row r="11707" spans="1:21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998"/>
        <v>6180</v>
      </c>
      <c r="J11707" s="2">
        <v>1</v>
      </c>
      <c r="K11707" s="2">
        <f t="shared" si="1001"/>
        <v>23420000</v>
      </c>
      <c r="L11707" s="2">
        <v>1</v>
      </c>
      <c r="M11707" s="2">
        <f t="shared" si="1002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999"/>
        <v>12</v>
      </c>
      <c r="S11707">
        <v>0.18</v>
      </c>
      <c r="T11707">
        <v>2.3E-3</v>
      </c>
      <c r="U11707">
        <f t="shared" si="1000"/>
        <v>1.3799999999999999E-3</v>
      </c>
    </row>
    <row r="11708" spans="1:21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1003">ROUNDDOWN(A11707/50*20+1500,-1)</f>
        <v>6180</v>
      </c>
      <c r="J11708" s="2">
        <v>1</v>
      </c>
      <c r="K11708" s="2">
        <f t="shared" si="1001"/>
        <v>23422000</v>
      </c>
      <c r="L11708" s="2">
        <v>1</v>
      </c>
      <c r="M11708" s="2">
        <f t="shared" si="1002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999"/>
        <v>12</v>
      </c>
      <c r="S11708">
        <v>0.18</v>
      </c>
      <c r="T11708">
        <v>2.3E-3</v>
      </c>
      <c r="U11708">
        <f t="shared" si="1000"/>
        <v>1.3799999999999999E-3</v>
      </c>
    </row>
    <row r="11709" spans="1:21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1003"/>
        <v>6180</v>
      </c>
      <c r="J11709" s="2">
        <v>1</v>
      </c>
      <c r="K11709" s="2">
        <f t="shared" si="1001"/>
        <v>23424000</v>
      </c>
      <c r="L11709" s="2">
        <v>1</v>
      </c>
      <c r="M11709" s="2">
        <f t="shared" si="1002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999"/>
        <v>12</v>
      </c>
      <c r="S11709">
        <v>0.18</v>
      </c>
      <c r="T11709">
        <v>2.3E-3</v>
      </c>
      <c r="U11709">
        <f t="shared" si="1000"/>
        <v>1.3799999999999999E-3</v>
      </c>
    </row>
    <row r="11710" spans="1:21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1003"/>
        <v>6180</v>
      </c>
      <c r="J11710" s="2">
        <v>1</v>
      </c>
      <c r="K11710" s="2">
        <f t="shared" si="1001"/>
        <v>23426000</v>
      </c>
      <c r="L11710" s="2">
        <v>1</v>
      </c>
      <c r="M11710" s="2">
        <f t="shared" si="1002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999"/>
        <v>12</v>
      </c>
      <c r="S11710">
        <v>0.18</v>
      </c>
      <c r="T11710">
        <v>2.3E-3</v>
      </c>
      <c r="U11710">
        <f t="shared" si="1000"/>
        <v>1.3799999999999999E-3</v>
      </c>
    </row>
    <row r="11711" spans="1:21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1003"/>
        <v>6180</v>
      </c>
      <c r="J11711" s="2">
        <v>1</v>
      </c>
      <c r="K11711" s="2">
        <f t="shared" si="1001"/>
        <v>23428000</v>
      </c>
      <c r="L11711" s="2">
        <v>1</v>
      </c>
      <c r="M11711" s="2">
        <f t="shared" si="1002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999"/>
        <v>12</v>
      </c>
      <c r="S11711">
        <v>0.18</v>
      </c>
      <c r="T11711">
        <v>2.3E-3</v>
      </c>
      <c r="U11711">
        <f t="shared" si="1000"/>
        <v>1.3799999999999999E-3</v>
      </c>
    </row>
    <row r="11712" spans="1:21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1003"/>
        <v>6180</v>
      </c>
      <c r="J11712" s="2">
        <v>1</v>
      </c>
      <c r="K11712" s="2">
        <f t="shared" si="1001"/>
        <v>23430000</v>
      </c>
      <c r="L11712" s="2">
        <v>1</v>
      </c>
      <c r="M11712" s="2">
        <f t="shared" si="1002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999"/>
        <v>12</v>
      </c>
      <c r="S11712">
        <v>0.18</v>
      </c>
      <c r="T11712">
        <v>2.3E-3</v>
      </c>
      <c r="U11712">
        <f t="shared" si="1000"/>
        <v>1.3799999999999999E-3</v>
      </c>
    </row>
    <row r="11713" spans="1:21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1003"/>
        <v>6180</v>
      </c>
      <c r="J11713" s="2">
        <v>1</v>
      </c>
      <c r="K11713" s="2">
        <f t="shared" si="1001"/>
        <v>23432000</v>
      </c>
      <c r="L11713" s="2">
        <v>1</v>
      </c>
      <c r="M11713" s="2">
        <f t="shared" si="1002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999"/>
        <v>12</v>
      </c>
      <c r="S11713">
        <v>0.18</v>
      </c>
      <c r="T11713">
        <v>2.3E-3</v>
      </c>
      <c r="U11713">
        <f t="shared" si="1000"/>
        <v>1.3799999999999999E-3</v>
      </c>
    </row>
    <row r="11714" spans="1:21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1003"/>
        <v>6180</v>
      </c>
      <c r="J11714" s="2">
        <v>1</v>
      </c>
      <c r="K11714" s="2">
        <f t="shared" si="1001"/>
        <v>23434000</v>
      </c>
      <c r="L11714" s="2">
        <v>1</v>
      </c>
      <c r="M11714" s="2">
        <f t="shared" si="1002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999"/>
        <v>12</v>
      </c>
      <c r="S11714">
        <v>0.18</v>
      </c>
      <c r="T11714">
        <v>2.3E-3</v>
      </c>
      <c r="U11714">
        <f t="shared" si="1000"/>
        <v>1.3799999999999999E-3</v>
      </c>
    </row>
    <row r="11715" spans="1:21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1003"/>
        <v>6180</v>
      </c>
      <c r="J11715" s="2">
        <v>1</v>
      </c>
      <c r="K11715" s="2">
        <f t="shared" si="1001"/>
        <v>23436000</v>
      </c>
      <c r="L11715" s="2">
        <v>1</v>
      </c>
      <c r="M11715" s="2">
        <f t="shared" si="1002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1004">QUOTIENT(A11715,1000)+1</f>
        <v>12</v>
      </c>
      <c r="S11715">
        <v>0.18</v>
      </c>
      <c r="T11715">
        <v>2.3E-3</v>
      </c>
      <c r="U11715">
        <f t="shared" si="1000"/>
        <v>1.3799999999999999E-3</v>
      </c>
    </row>
    <row r="11716" spans="1:21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1003"/>
        <v>6180</v>
      </c>
      <c r="J11716" s="2">
        <v>1</v>
      </c>
      <c r="K11716" s="2">
        <f t="shared" si="1001"/>
        <v>23438000</v>
      </c>
      <c r="L11716" s="2">
        <v>1</v>
      </c>
      <c r="M11716" s="2">
        <f t="shared" si="1002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1004"/>
        <v>12</v>
      </c>
      <c r="S11716">
        <v>0.18</v>
      </c>
      <c r="T11716">
        <v>2.3E-3</v>
      </c>
      <c r="U11716">
        <f t="shared" ref="U11716:U11779" si="1005">T11716*0.6</f>
        <v>1.3799999999999999E-3</v>
      </c>
    </row>
    <row r="11717" spans="1:21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1003"/>
        <v>6180</v>
      </c>
      <c r="J11717" s="2">
        <v>1</v>
      </c>
      <c r="K11717" s="2">
        <f t="shared" si="1001"/>
        <v>23440000</v>
      </c>
      <c r="L11717" s="2">
        <v>1</v>
      </c>
      <c r="M11717" s="2">
        <f t="shared" si="1002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1004"/>
        <v>12</v>
      </c>
      <c r="S11717">
        <v>0.18</v>
      </c>
      <c r="T11717">
        <v>2.3E-3</v>
      </c>
      <c r="U11717">
        <f t="shared" si="1005"/>
        <v>1.3799999999999999E-3</v>
      </c>
    </row>
    <row r="11718" spans="1:21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1003"/>
        <v>6180</v>
      </c>
      <c r="J11718" s="2">
        <v>1</v>
      </c>
      <c r="K11718" s="2">
        <f t="shared" si="1001"/>
        <v>23442000</v>
      </c>
      <c r="L11718" s="2">
        <v>1</v>
      </c>
      <c r="M11718" s="2">
        <f t="shared" si="1002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1004"/>
        <v>12</v>
      </c>
      <c r="S11718">
        <v>0.18</v>
      </c>
      <c r="T11718">
        <v>2.3E-3</v>
      </c>
      <c r="U11718">
        <f t="shared" si="1005"/>
        <v>1.3799999999999999E-3</v>
      </c>
    </row>
    <row r="11719" spans="1:21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1003"/>
        <v>6180</v>
      </c>
      <c r="J11719" s="2">
        <v>1</v>
      </c>
      <c r="K11719" s="2">
        <f t="shared" si="1001"/>
        <v>23444000</v>
      </c>
      <c r="L11719" s="2">
        <v>1</v>
      </c>
      <c r="M11719" s="2">
        <f t="shared" si="1002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1004"/>
        <v>12</v>
      </c>
      <c r="S11719">
        <v>0.18</v>
      </c>
      <c r="T11719">
        <v>2.3E-3</v>
      </c>
      <c r="U11719">
        <f t="shared" si="1005"/>
        <v>1.3799999999999999E-3</v>
      </c>
    </row>
    <row r="11720" spans="1:21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1003"/>
        <v>6180</v>
      </c>
      <c r="J11720" s="2">
        <v>1</v>
      </c>
      <c r="K11720" s="2">
        <f t="shared" si="1001"/>
        <v>23446000</v>
      </c>
      <c r="L11720" s="2">
        <v>1</v>
      </c>
      <c r="M11720" s="2">
        <f t="shared" si="1002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1004"/>
        <v>12</v>
      </c>
      <c r="S11720">
        <v>0.18</v>
      </c>
      <c r="T11720">
        <v>2.3E-3</v>
      </c>
      <c r="U11720">
        <f t="shared" si="1005"/>
        <v>1.3799999999999999E-3</v>
      </c>
    </row>
    <row r="11721" spans="1:21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1003"/>
        <v>6180</v>
      </c>
      <c r="J11721" s="2">
        <v>1</v>
      </c>
      <c r="K11721" s="2">
        <f t="shared" si="1001"/>
        <v>23448000</v>
      </c>
      <c r="L11721" s="2">
        <v>1</v>
      </c>
      <c r="M11721" s="2">
        <f t="shared" si="1002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1004"/>
        <v>12</v>
      </c>
      <c r="S11721">
        <v>0.18</v>
      </c>
      <c r="T11721">
        <v>2.3E-3</v>
      </c>
      <c r="U11721">
        <f t="shared" si="1005"/>
        <v>1.3799999999999999E-3</v>
      </c>
    </row>
    <row r="11722" spans="1:21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1003"/>
        <v>6180</v>
      </c>
      <c r="J11722" s="2">
        <v>1</v>
      </c>
      <c r="K11722" s="2">
        <f t="shared" si="1001"/>
        <v>23450000</v>
      </c>
      <c r="L11722" s="2">
        <v>1</v>
      </c>
      <c r="M11722" s="2">
        <f t="shared" si="1002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1004"/>
        <v>12</v>
      </c>
      <c r="S11722">
        <v>0.18</v>
      </c>
      <c r="T11722">
        <v>2.3E-3</v>
      </c>
      <c r="U11722">
        <f t="shared" si="1005"/>
        <v>1.3799999999999999E-3</v>
      </c>
    </row>
    <row r="11723" spans="1:21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1003"/>
        <v>6180</v>
      </c>
      <c r="J11723" s="2">
        <v>1</v>
      </c>
      <c r="K11723" s="2">
        <f t="shared" si="1001"/>
        <v>23452000</v>
      </c>
      <c r="L11723" s="2">
        <v>1</v>
      </c>
      <c r="M11723" s="2">
        <f t="shared" si="1002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1004"/>
        <v>12</v>
      </c>
      <c r="S11723">
        <v>0.18</v>
      </c>
      <c r="T11723">
        <v>2.3E-3</v>
      </c>
      <c r="U11723">
        <f t="shared" si="1005"/>
        <v>1.3799999999999999E-3</v>
      </c>
    </row>
    <row r="11724" spans="1:21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1003"/>
        <v>6180</v>
      </c>
      <c r="J11724" s="2">
        <v>1</v>
      </c>
      <c r="K11724" s="2">
        <f t="shared" si="1001"/>
        <v>23454000</v>
      </c>
      <c r="L11724" s="2">
        <v>1</v>
      </c>
      <c r="M11724" s="2">
        <f t="shared" si="1002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1004"/>
        <v>12</v>
      </c>
      <c r="S11724">
        <v>0.18</v>
      </c>
      <c r="T11724">
        <v>2.3E-3</v>
      </c>
      <c r="U11724">
        <f t="shared" si="1005"/>
        <v>1.3799999999999999E-3</v>
      </c>
    </row>
    <row r="11725" spans="1:21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1003"/>
        <v>6180</v>
      </c>
      <c r="J11725" s="2">
        <v>1</v>
      </c>
      <c r="K11725" s="2">
        <f t="shared" si="1001"/>
        <v>23456000</v>
      </c>
      <c r="L11725" s="2">
        <v>1</v>
      </c>
      <c r="M11725" s="2">
        <f t="shared" si="1002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1004"/>
        <v>12</v>
      </c>
      <c r="S11725">
        <v>0.18</v>
      </c>
      <c r="T11725">
        <v>2.3E-3</v>
      </c>
      <c r="U11725">
        <f t="shared" si="1005"/>
        <v>1.3799999999999999E-3</v>
      </c>
    </row>
    <row r="11726" spans="1:21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1003"/>
        <v>6180</v>
      </c>
      <c r="J11726" s="2">
        <v>1</v>
      </c>
      <c r="K11726" s="2">
        <f t="shared" si="1001"/>
        <v>23458000</v>
      </c>
      <c r="L11726" s="2">
        <v>1</v>
      </c>
      <c r="M11726" s="2">
        <f t="shared" si="1002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1004"/>
        <v>12</v>
      </c>
      <c r="S11726">
        <v>0.18</v>
      </c>
      <c r="T11726">
        <v>2.3E-3</v>
      </c>
      <c r="U11726">
        <f t="shared" si="1005"/>
        <v>1.3799999999999999E-3</v>
      </c>
    </row>
    <row r="11727" spans="1:21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1003"/>
        <v>6180</v>
      </c>
      <c r="J11727" s="2">
        <v>1</v>
      </c>
      <c r="K11727" s="2">
        <f t="shared" si="1001"/>
        <v>23460000</v>
      </c>
      <c r="L11727" s="2">
        <v>1</v>
      </c>
      <c r="M11727" s="2">
        <f t="shared" si="1002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1004"/>
        <v>12</v>
      </c>
      <c r="S11727">
        <v>0.18</v>
      </c>
      <c r="T11727">
        <v>2.3E-3</v>
      </c>
      <c r="U11727">
        <f t="shared" si="1005"/>
        <v>1.3799999999999999E-3</v>
      </c>
    </row>
    <row r="11728" spans="1:21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1003"/>
        <v>6190</v>
      </c>
      <c r="J11728" s="2">
        <v>1</v>
      </c>
      <c r="K11728" s="2">
        <f t="shared" si="1001"/>
        <v>23462000</v>
      </c>
      <c r="L11728" s="2">
        <v>1</v>
      </c>
      <c r="M11728" s="2">
        <f t="shared" si="1002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1004"/>
        <v>12</v>
      </c>
      <c r="S11728">
        <v>0.18</v>
      </c>
      <c r="T11728">
        <v>2.3E-3</v>
      </c>
      <c r="U11728">
        <f t="shared" si="1005"/>
        <v>1.3799999999999999E-3</v>
      </c>
    </row>
    <row r="11729" spans="1:21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1003"/>
        <v>6190</v>
      </c>
      <c r="J11729" s="2">
        <v>1</v>
      </c>
      <c r="K11729" s="2">
        <f t="shared" si="1001"/>
        <v>23464000</v>
      </c>
      <c r="L11729" s="2">
        <v>1</v>
      </c>
      <c r="M11729" s="2">
        <f t="shared" si="1002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1004"/>
        <v>12</v>
      </c>
      <c r="S11729">
        <v>0.18</v>
      </c>
      <c r="T11729">
        <v>2.3E-3</v>
      </c>
      <c r="U11729">
        <f t="shared" si="1005"/>
        <v>1.3799999999999999E-3</v>
      </c>
    </row>
    <row r="11730" spans="1:21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1003"/>
        <v>6190</v>
      </c>
      <c r="J11730" s="2">
        <v>1</v>
      </c>
      <c r="K11730" s="2">
        <f t="shared" si="1001"/>
        <v>23466000</v>
      </c>
      <c r="L11730" s="2">
        <v>1</v>
      </c>
      <c r="M11730" s="2">
        <f t="shared" si="1002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1004"/>
        <v>12</v>
      </c>
      <c r="S11730">
        <v>0.18</v>
      </c>
      <c r="T11730">
        <v>2.3E-3</v>
      </c>
      <c r="U11730">
        <f t="shared" si="1005"/>
        <v>1.3799999999999999E-3</v>
      </c>
    </row>
    <row r="11731" spans="1:21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1003"/>
        <v>6190</v>
      </c>
      <c r="J11731" s="2">
        <v>1</v>
      </c>
      <c r="K11731" s="2">
        <f t="shared" ref="K11731:K11794" si="1006">10000+A11731*2000</f>
        <v>23468000</v>
      </c>
      <c r="L11731" s="2">
        <v>1</v>
      </c>
      <c r="M11731" s="2">
        <f t="shared" ref="M11731:M11794" si="100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1004"/>
        <v>12</v>
      </c>
      <c r="S11731">
        <v>0.18</v>
      </c>
      <c r="T11731">
        <v>2.3E-3</v>
      </c>
      <c r="U11731">
        <f t="shared" si="1005"/>
        <v>1.3799999999999999E-3</v>
      </c>
    </row>
    <row r="11732" spans="1:21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1003"/>
        <v>6190</v>
      </c>
      <c r="J11732" s="2">
        <v>1</v>
      </c>
      <c r="K11732" s="2">
        <f t="shared" si="1006"/>
        <v>23470000</v>
      </c>
      <c r="L11732" s="2">
        <v>1</v>
      </c>
      <c r="M11732" s="2">
        <f t="shared" si="1007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1004"/>
        <v>12</v>
      </c>
      <c r="S11732">
        <v>0.18</v>
      </c>
      <c r="T11732">
        <v>2.3E-3</v>
      </c>
      <c r="U11732">
        <f t="shared" si="1005"/>
        <v>1.3799999999999999E-3</v>
      </c>
    </row>
    <row r="11733" spans="1:21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1003"/>
        <v>6190</v>
      </c>
      <c r="J11733" s="2">
        <v>1</v>
      </c>
      <c r="K11733" s="2">
        <f t="shared" si="1006"/>
        <v>23472000</v>
      </c>
      <c r="L11733" s="2">
        <v>1</v>
      </c>
      <c r="M11733" s="2">
        <f t="shared" si="1007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1004"/>
        <v>12</v>
      </c>
      <c r="S11733">
        <v>0.18</v>
      </c>
      <c r="T11733">
        <v>2.3E-3</v>
      </c>
      <c r="U11733">
        <f t="shared" si="1005"/>
        <v>1.3799999999999999E-3</v>
      </c>
    </row>
    <row r="11734" spans="1:21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1003"/>
        <v>6190</v>
      </c>
      <c r="J11734" s="2">
        <v>1</v>
      </c>
      <c r="K11734" s="2">
        <f t="shared" si="1006"/>
        <v>23474000</v>
      </c>
      <c r="L11734" s="2">
        <v>1</v>
      </c>
      <c r="M11734" s="2">
        <f t="shared" si="1007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1004"/>
        <v>12</v>
      </c>
      <c r="S11734">
        <v>0.18</v>
      </c>
      <c r="T11734">
        <v>2.3E-3</v>
      </c>
      <c r="U11734">
        <f t="shared" si="1005"/>
        <v>1.3799999999999999E-3</v>
      </c>
    </row>
    <row r="11735" spans="1:21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1003"/>
        <v>6190</v>
      </c>
      <c r="J11735" s="2">
        <v>1</v>
      </c>
      <c r="K11735" s="2">
        <f t="shared" si="1006"/>
        <v>23476000</v>
      </c>
      <c r="L11735" s="2">
        <v>1</v>
      </c>
      <c r="M11735" s="2">
        <f t="shared" si="1007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1004"/>
        <v>12</v>
      </c>
      <c r="S11735">
        <v>0.18</v>
      </c>
      <c r="T11735">
        <v>2.3E-3</v>
      </c>
      <c r="U11735">
        <f t="shared" si="1005"/>
        <v>1.3799999999999999E-3</v>
      </c>
    </row>
    <row r="11736" spans="1:21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1003"/>
        <v>6190</v>
      </c>
      <c r="J11736" s="2">
        <v>1</v>
      </c>
      <c r="K11736" s="2">
        <f t="shared" si="1006"/>
        <v>23478000</v>
      </c>
      <c r="L11736" s="2">
        <v>1</v>
      </c>
      <c r="M11736" s="2">
        <f t="shared" si="1007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1004"/>
        <v>12</v>
      </c>
      <c r="S11736">
        <v>0.18</v>
      </c>
      <c r="T11736">
        <v>2.3E-3</v>
      </c>
      <c r="U11736">
        <f t="shared" si="1005"/>
        <v>1.3799999999999999E-3</v>
      </c>
    </row>
    <row r="11737" spans="1:21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1003"/>
        <v>6190</v>
      </c>
      <c r="J11737" s="2">
        <v>1</v>
      </c>
      <c r="K11737" s="2">
        <f t="shared" si="1006"/>
        <v>23480000</v>
      </c>
      <c r="L11737" s="2">
        <v>1</v>
      </c>
      <c r="M11737" s="2">
        <f t="shared" si="1007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1004"/>
        <v>12</v>
      </c>
      <c r="S11737">
        <v>0.18</v>
      </c>
      <c r="T11737">
        <v>2.3E-3</v>
      </c>
      <c r="U11737">
        <f t="shared" si="1005"/>
        <v>1.3799999999999999E-3</v>
      </c>
    </row>
    <row r="11738" spans="1:21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1003"/>
        <v>6190</v>
      </c>
      <c r="J11738" s="2">
        <v>1</v>
      </c>
      <c r="K11738" s="2">
        <f t="shared" si="1006"/>
        <v>23482000</v>
      </c>
      <c r="L11738" s="2">
        <v>1</v>
      </c>
      <c r="M11738" s="2">
        <f t="shared" si="1007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1004"/>
        <v>12</v>
      </c>
      <c r="S11738">
        <v>0.18</v>
      </c>
      <c r="T11738">
        <v>2.3E-3</v>
      </c>
      <c r="U11738">
        <f t="shared" si="1005"/>
        <v>1.3799999999999999E-3</v>
      </c>
    </row>
    <row r="11739" spans="1:21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1003"/>
        <v>6190</v>
      </c>
      <c r="J11739" s="2">
        <v>1</v>
      </c>
      <c r="K11739" s="2">
        <f t="shared" si="1006"/>
        <v>23484000</v>
      </c>
      <c r="L11739" s="2">
        <v>1</v>
      </c>
      <c r="M11739" s="2">
        <f t="shared" si="1007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1004"/>
        <v>12</v>
      </c>
      <c r="S11739">
        <v>0.18</v>
      </c>
      <c r="T11739">
        <v>2.3E-3</v>
      </c>
      <c r="U11739">
        <f t="shared" si="1005"/>
        <v>1.3799999999999999E-3</v>
      </c>
    </row>
    <row r="11740" spans="1:21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1003"/>
        <v>6190</v>
      </c>
      <c r="J11740" s="2">
        <v>1</v>
      </c>
      <c r="K11740" s="2">
        <f t="shared" si="1006"/>
        <v>23486000</v>
      </c>
      <c r="L11740" s="2">
        <v>1</v>
      </c>
      <c r="M11740" s="2">
        <f t="shared" si="1007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1004"/>
        <v>12</v>
      </c>
      <c r="S11740">
        <v>0.18</v>
      </c>
      <c r="T11740">
        <v>2.3E-3</v>
      </c>
      <c r="U11740">
        <f t="shared" si="1005"/>
        <v>1.3799999999999999E-3</v>
      </c>
    </row>
    <row r="11741" spans="1:21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1003"/>
        <v>6190</v>
      </c>
      <c r="J11741" s="2">
        <v>1</v>
      </c>
      <c r="K11741" s="2">
        <f t="shared" si="1006"/>
        <v>23488000</v>
      </c>
      <c r="L11741" s="2">
        <v>1</v>
      </c>
      <c r="M11741" s="2">
        <f t="shared" si="1007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1004"/>
        <v>12</v>
      </c>
      <c r="S11741">
        <v>0.18</v>
      </c>
      <c r="T11741">
        <v>2.3E-3</v>
      </c>
      <c r="U11741">
        <f t="shared" si="1005"/>
        <v>1.3799999999999999E-3</v>
      </c>
    </row>
    <row r="11742" spans="1:21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1003"/>
        <v>6190</v>
      </c>
      <c r="J11742" s="2">
        <v>1</v>
      </c>
      <c r="K11742" s="2">
        <f t="shared" si="1006"/>
        <v>23490000</v>
      </c>
      <c r="L11742" s="2">
        <v>1</v>
      </c>
      <c r="M11742" s="2">
        <f t="shared" si="1007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1004"/>
        <v>12</v>
      </c>
      <c r="S11742">
        <v>0.18</v>
      </c>
      <c r="T11742">
        <v>2.3E-3</v>
      </c>
      <c r="U11742">
        <f t="shared" si="1005"/>
        <v>1.3799999999999999E-3</v>
      </c>
    </row>
    <row r="11743" spans="1:21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1003"/>
        <v>6190</v>
      </c>
      <c r="J11743" s="2">
        <v>1</v>
      </c>
      <c r="K11743" s="2">
        <f t="shared" si="1006"/>
        <v>23492000</v>
      </c>
      <c r="L11743" s="2">
        <v>1</v>
      </c>
      <c r="M11743" s="2">
        <f t="shared" si="1007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1004"/>
        <v>12</v>
      </c>
      <c r="S11743">
        <v>0.18</v>
      </c>
      <c r="T11743">
        <v>2.3E-3</v>
      </c>
      <c r="U11743">
        <f t="shared" si="1005"/>
        <v>1.3799999999999999E-3</v>
      </c>
    </row>
    <row r="11744" spans="1:21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1003"/>
        <v>6190</v>
      </c>
      <c r="J11744" s="2">
        <v>1</v>
      </c>
      <c r="K11744" s="2">
        <f t="shared" si="1006"/>
        <v>23494000</v>
      </c>
      <c r="L11744" s="2">
        <v>1</v>
      </c>
      <c r="M11744" s="2">
        <f t="shared" si="1007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1004"/>
        <v>12</v>
      </c>
      <c r="S11744">
        <v>0.18</v>
      </c>
      <c r="T11744">
        <v>2.3E-3</v>
      </c>
      <c r="U11744">
        <f t="shared" si="1005"/>
        <v>1.3799999999999999E-3</v>
      </c>
    </row>
    <row r="11745" spans="1:21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1003"/>
        <v>6190</v>
      </c>
      <c r="J11745" s="2">
        <v>1</v>
      </c>
      <c r="K11745" s="2">
        <f t="shared" si="1006"/>
        <v>23496000</v>
      </c>
      <c r="L11745" s="2">
        <v>1</v>
      </c>
      <c r="M11745" s="2">
        <f t="shared" si="1007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1004"/>
        <v>12</v>
      </c>
      <c r="S11745">
        <v>0.18</v>
      </c>
      <c r="T11745">
        <v>2.3E-3</v>
      </c>
      <c r="U11745">
        <f t="shared" si="1005"/>
        <v>1.3799999999999999E-3</v>
      </c>
    </row>
    <row r="11746" spans="1:21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1003"/>
        <v>6190</v>
      </c>
      <c r="J11746" s="2">
        <v>1</v>
      </c>
      <c r="K11746" s="2">
        <f t="shared" si="1006"/>
        <v>23498000</v>
      </c>
      <c r="L11746" s="2">
        <v>1</v>
      </c>
      <c r="M11746" s="2">
        <f t="shared" si="1007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1004"/>
        <v>12</v>
      </c>
      <c r="S11746">
        <v>0.18</v>
      </c>
      <c r="T11746">
        <v>2.3E-3</v>
      </c>
      <c r="U11746">
        <f t="shared" si="1005"/>
        <v>1.3799999999999999E-3</v>
      </c>
    </row>
    <row r="11747" spans="1:21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1003"/>
        <v>6190</v>
      </c>
      <c r="J11747" s="2">
        <v>1</v>
      </c>
      <c r="K11747" s="2">
        <f t="shared" si="1006"/>
        <v>23500000</v>
      </c>
      <c r="L11747" s="2">
        <v>1</v>
      </c>
      <c r="M11747" s="2">
        <f t="shared" si="1007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1004"/>
        <v>12</v>
      </c>
      <c r="S11747">
        <v>0.18</v>
      </c>
      <c r="T11747">
        <v>2.3E-3</v>
      </c>
      <c r="U11747">
        <f t="shared" si="1005"/>
        <v>1.3799999999999999E-3</v>
      </c>
    </row>
    <row r="11748" spans="1:21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1003"/>
        <v>6190</v>
      </c>
      <c r="J11748" s="2">
        <v>1</v>
      </c>
      <c r="K11748" s="2">
        <f t="shared" si="1006"/>
        <v>23502000</v>
      </c>
      <c r="L11748" s="2">
        <v>1</v>
      </c>
      <c r="M11748" s="2">
        <f t="shared" si="1007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1004"/>
        <v>12</v>
      </c>
      <c r="S11748">
        <v>0.18</v>
      </c>
      <c r="T11748">
        <v>2.3E-3</v>
      </c>
      <c r="U11748">
        <f t="shared" si="1005"/>
        <v>1.3799999999999999E-3</v>
      </c>
    </row>
    <row r="11749" spans="1:21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1003"/>
        <v>6190</v>
      </c>
      <c r="J11749" s="2">
        <v>1</v>
      </c>
      <c r="K11749" s="2">
        <f t="shared" si="1006"/>
        <v>23504000</v>
      </c>
      <c r="L11749" s="2">
        <v>1</v>
      </c>
      <c r="M11749" s="2">
        <f t="shared" si="1007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1004"/>
        <v>12</v>
      </c>
      <c r="S11749">
        <v>0.18</v>
      </c>
      <c r="T11749">
        <v>2.3E-3</v>
      </c>
      <c r="U11749">
        <f t="shared" si="1005"/>
        <v>1.3799999999999999E-3</v>
      </c>
    </row>
    <row r="11750" spans="1:21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1003"/>
        <v>6190</v>
      </c>
      <c r="J11750" s="2">
        <v>1</v>
      </c>
      <c r="K11750" s="2">
        <f t="shared" si="1006"/>
        <v>23506000</v>
      </c>
      <c r="L11750" s="2">
        <v>1</v>
      </c>
      <c r="M11750" s="2">
        <f t="shared" si="1007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1004"/>
        <v>12</v>
      </c>
      <c r="S11750">
        <v>0.18</v>
      </c>
      <c r="T11750">
        <v>2.3E-3</v>
      </c>
      <c r="U11750">
        <f t="shared" si="1005"/>
        <v>1.3799999999999999E-3</v>
      </c>
    </row>
    <row r="11751" spans="1:21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1003"/>
        <v>6190</v>
      </c>
      <c r="J11751" s="2">
        <v>1</v>
      </c>
      <c r="K11751" s="2">
        <f t="shared" si="1006"/>
        <v>23508000</v>
      </c>
      <c r="L11751" s="2">
        <v>1</v>
      </c>
      <c r="M11751" s="2">
        <f t="shared" si="1007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1004"/>
        <v>12</v>
      </c>
      <c r="S11751">
        <v>0.18</v>
      </c>
      <c r="T11751">
        <v>2.3E-3</v>
      </c>
      <c r="U11751">
        <f t="shared" si="1005"/>
        <v>1.3799999999999999E-3</v>
      </c>
    </row>
    <row r="11752" spans="1:21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1003"/>
        <v>6190</v>
      </c>
      <c r="J11752" s="2">
        <v>1</v>
      </c>
      <c r="K11752" s="2">
        <f t="shared" si="1006"/>
        <v>23510000</v>
      </c>
      <c r="L11752" s="2">
        <v>1</v>
      </c>
      <c r="M11752" s="2">
        <f t="shared" si="1007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1004"/>
        <v>12</v>
      </c>
      <c r="S11752">
        <v>0.18</v>
      </c>
      <c r="T11752">
        <v>2.3E-3</v>
      </c>
      <c r="U11752">
        <f t="shared" si="1005"/>
        <v>1.3799999999999999E-3</v>
      </c>
    </row>
    <row r="11753" spans="1:21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1003"/>
        <v>6200</v>
      </c>
      <c r="I11753" s="1"/>
      <c r="J11753" s="1">
        <v>1</v>
      </c>
      <c r="K11753" s="1">
        <f t="shared" si="1006"/>
        <v>23512000</v>
      </c>
      <c r="L11753" s="1">
        <v>1</v>
      </c>
      <c r="M11753" s="1">
        <f t="shared" si="1007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1004"/>
        <v>12</v>
      </c>
      <c r="S11753">
        <v>0.18</v>
      </c>
      <c r="T11753">
        <v>2.3E-3</v>
      </c>
      <c r="U11753">
        <f t="shared" si="1005"/>
        <v>1.3799999999999999E-3</v>
      </c>
    </row>
    <row r="11754" spans="1:21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1003"/>
        <v>6200</v>
      </c>
      <c r="I11754" s="1"/>
      <c r="J11754" s="1">
        <v>1</v>
      </c>
      <c r="K11754" s="1">
        <f t="shared" si="1006"/>
        <v>23514000</v>
      </c>
      <c r="L11754" s="1">
        <v>1</v>
      </c>
      <c r="M11754" s="1">
        <f t="shared" si="1007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1004"/>
        <v>12</v>
      </c>
      <c r="S11754">
        <v>0.18</v>
      </c>
      <c r="T11754">
        <v>2.3E-3</v>
      </c>
      <c r="U11754">
        <f t="shared" si="1005"/>
        <v>1.3799999999999999E-3</v>
      </c>
    </row>
    <row r="11755" spans="1:21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1003"/>
        <v>6200</v>
      </c>
      <c r="I11755" s="1"/>
      <c r="J11755" s="1">
        <v>1</v>
      </c>
      <c r="K11755" s="1">
        <f t="shared" si="1006"/>
        <v>23516000</v>
      </c>
      <c r="L11755" s="1">
        <v>1</v>
      </c>
      <c r="M11755" s="1">
        <f t="shared" si="1007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1004"/>
        <v>12</v>
      </c>
      <c r="S11755">
        <v>0.18</v>
      </c>
      <c r="T11755">
        <v>2.3E-3</v>
      </c>
      <c r="U11755">
        <f t="shared" si="1005"/>
        <v>1.3799999999999999E-3</v>
      </c>
    </row>
    <row r="11756" spans="1:21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1003"/>
        <v>6200</v>
      </c>
      <c r="I11756" s="1"/>
      <c r="J11756" s="1">
        <v>1</v>
      </c>
      <c r="K11756" s="1">
        <f t="shared" si="1006"/>
        <v>23518000</v>
      </c>
      <c r="L11756" s="1">
        <v>1</v>
      </c>
      <c r="M11756" s="1">
        <f t="shared" si="1007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1004"/>
        <v>12</v>
      </c>
      <c r="S11756">
        <v>0.18</v>
      </c>
      <c r="T11756">
        <v>2.3E-3</v>
      </c>
      <c r="U11756">
        <f t="shared" si="1005"/>
        <v>1.3799999999999999E-3</v>
      </c>
    </row>
    <row r="11757" spans="1:21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1003"/>
        <v>6200</v>
      </c>
      <c r="I11757" s="1"/>
      <c r="J11757" s="1">
        <v>1</v>
      </c>
      <c r="K11757" s="1">
        <f t="shared" si="1006"/>
        <v>23520000</v>
      </c>
      <c r="L11757" s="1">
        <v>1</v>
      </c>
      <c r="M11757" s="1">
        <f t="shared" si="1007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1004"/>
        <v>12</v>
      </c>
      <c r="S11757">
        <v>0.18</v>
      </c>
      <c r="T11757">
        <v>2.3E-3</v>
      </c>
      <c r="U11757">
        <f t="shared" si="1005"/>
        <v>1.3799999999999999E-3</v>
      </c>
    </row>
    <row r="11758" spans="1:21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1003"/>
        <v>6200</v>
      </c>
      <c r="I11758" s="1"/>
      <c r="J11758" s="1">
        <v>1</v>
      </c>
      <c r="K11758" s="1">
        <f t="shared" si="1006"/>
        <v>23522000</v>
      </c>
      <c r="L11758" s="1">
        <v>1</v>
      </c>
      <c r="M11758" s="1">
        <f t="shared" si="1007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1004"/>
        <v>12</v>
      </c>
      <c r="S11758">
        <v>0.18</v>
      </c>
      <c r="T11758">
        <v>2.3E-3</v>
      </c>
      <c r="U11758">
        <f t="shared" si="1005"/>
        <v>1.3799999999999999E-3</v>
      </c>
    </row>
    <row r="11759" spans="1:21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1003"/>
        <v>6200</v>
      </c>
      <c r="I11759" s="1"/>
      <c r="J11759" s="1">
        <v>1</v>
      </c>
      <c r="K11759" s="1">
        <f t="shared" si="1006"/>
        <v>23524000</v>
      </c>
      <c r="L11759" s="1">
        <v>1</v>
      </c>
      <c r="M11759" s="1">
        <f t="shared" si="1007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1004"/>
        <v>12</v>
      </c>
      <c r="S11759">
        <v>0.18</v>
      </c>
      <c r="T11759">
        <v>2.3E-3</v>
      </c>
      <c r="U11759">
        <f t="shared" si="1005"/>
        <v>1.3799999999999999E-3</v>
      </c>
    </row>
    <row r="11760" spans="1:21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1003"/>
        <v>6200</v>
      </c>
      <c r="I11760" s="1"/>
      <c r="J11760" s="1">
        <v>1</v>
      </c>
      <c r="K11760" s="1">
        <f t="shared" si="1006"/>
        <v>23526000</v>
      </c>
      <c r="L11760" s="1">
        <v>1</v>
      </c>
      <c r="M11760" s="1">
        <f t="shared" si="1007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1004"/>
        <v>12</v>
      </c>
      <c r="S11760">
        <v>0.18</v>
      </c>
      <c r="T11760">
        <v>2.3E-3</v>
      </c>
      <c r="U11760">
        <f t="shared" si="1005"/>
        <v>1.3799999999999999E-3</v>
      </c>
    </row>
    <row r="11761" spans="1:21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1003"/>
        <v>6200</v>
      </c>
      <c r="I11761" s="1"/>
      <c r="J11761" s="1">
        <v>1</v>
      </c>
      <c r="K11761" s="1">
        <f t="shared" si="1006"/>
        <v>23528000</v>
      </c>
      <c r="L11761" s="1">
        <v>1</v>
      </c>
      <c r="M11761" s="1">
        <f t="shared" si="1007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1004"/>
        <v>12</v>
      </c>
      <c r="S11761">
        <v>0.18</v>
      </c>
      <c r="T11761">
        <v>2.3E-3</v>
      </c>
      <c r="U11761">
        <f t="shared" si="1005"/>
        <v>1.3799999999999999E-3</v>
      </c>
    </row>
    <row r="11762" spans="1:21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1003"/>
        <v>6200</v>
      </c>
      <c r="I11762" s="1"/>
      <c r="J11762" s="1">
        <v>1</v>
      </c>
      <c r="K11762" s="1">
        <f t="shared" si="1006"/>
        <v>23530000</v>
      </c>
      <c r="L11762" s="1">
        <v>1</v>
      </c>
      <c r="M11762" s="1">
        <f t="shared" si="1007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1004"/>
        <v>12</v>
      </c>
      <c r="S11762">
        <v>0.18</v>
      </c>
      <c r="T11762">
        <v>2.3E-3</v>
      </c>
      <c r="U11762">
        <f t="shared" si="1005"/>
        <v>1.3799999999999999E-3</v>
      </c>
    </row>
    <row r="11763" spans="1:21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1003"/>
        <v>6200</v>
      </c>
      <c r="I11763" s="1"/>
      <c r="J11763" s="1">
        <v>1</v>
      </c>
      <c r="K11763" s="1">
        <f t="shared" si="1006"/>
        <v>23532000</v>
      </c>
      <c r="L11763" s="1">
        <v>1</v>
      </c>
      <c r="M11763" s="1">
        <f t="shared" si="1007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1004"/>
        <v>12</v>
      </c>
      <c r="S11763">
        <v>0.18</v>
      </c>
      <c r="T11763">
        <v>2.3E-3</v>
      </c>
      <c r="U11763">
        <f t="shared" si="1005"/>
        <v>1.3799999999999999E-3</v>
      </c>
    </row>
    <row r="11764" spans="1:21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1003"/>
        <v>6200</v>
      </c>
      <c r="I11764" s="1"/>
      <c r="J11764" s="1">
        <v>1</v>
      </c>
      <c r="K11764" s="1">
        <f t="shared" si="1006"/>
        <v>23534000</v>
      </c>
      <c r="L11764" s="1">
        <v>1</v>
      </c>
      <c r="M11764" s="1">
        <f t="shared" si="1007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1004"/>
        <v>12</v>
      </c>
      <c r="S11764">
        <v>0.18</v>
      </c>
      <c r="T11764">
        <v>2.3E-3</v>
      </c>
      <c r="U11764">
        <f t="shared" si="1005"/>
        <v>1.3799999999999999E-3</v>
      </c>
    </row>
    <row r="11765" spans="1:21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1003"/>
        <v>6200</v>
      </c>
      <c r="I11765" s="1"/>
      <c r="J11765" s="1">
        <v>1</v>
      </c>
      <c r="K11765" s="1">
        <f t="shared" si="1006"/>
        <v>23536000</v>
      </c>
      <c r="L11765" s="1">
        <v>1</v>
      </c>
      <c r="M11765" s="1">
        <f t="shared" si="1007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1004"/>
        <v>12</v>
      </c>
      <c r="S11765">
        <v>0.18</v>
      </c>
      <c r="T11765">
        <v>2.3E-3</v>
      </c>
      <c r="U11765">
        <f t="shared" si="1005"/>
        <v>1.3799999999999999E-3</v>
      </c>
    </row>
    <row r="11766" spans="1:21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1003"/>
        <v>6200</v>
      </c>
      <c r="I11766" s="1"/>
      <c r="J11766" s="1">
        <v>1</v>
      </c>
      <c r="K11766" s="1">
        <f t="shared" si="1006"/>
        <v>23538000</v>
      </c>
      <c r="L11766" s="1">
        <v>1</v>
      </c>
      <c r="M11766" s="1">
        <f t="shared" si="1007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1004"/>
        <v>12</v>
      </c>
      <c r="S11766">
        <v>0.18</v>
      </c>
      <c r="T11766">
        <v>2.3E-3</v>
      </c>
      <c r="U11766">
        <f t="shared" si="1005"/>
        <v>1.3799999999999999E-3</v>
      </c>
    </row>
    <row r="11767" spans="1:21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1003"/>
        <v>6200</v>
      </c>
      <c r="I11767" s="1"/>
      <c r="J11767" s="1">
        <v>1</v>
      </c>
      <c r="K11767" s="1">
        <f t="shared" si="1006"/>
        <v>23540000</v>
      </c>
      <c r="L11767" s="1">
        <v>1</v>
      </c>
      <c r="M11767" s="1">
        <f t="shared" si="1007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1004"/>
        <v>12</v>
      </c>
      <c r="S11767">
        <v>0.18</v>
      </c>
      <c r="T11767">
        <v>2.3E-3</v>
      </c>
      <c r="U11767">
        <f t="shared" si="1005"/>
        <v>1.3799999999999999E-3</v>
      </c>
    </row>
    <row r="11768" spans="1:21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1003"/>
        <v>6200</v>
      </c>
      <c r="I11768" s="1"/>
      <c r="J11768" s="1">
        <v>1</v>
      </c>
      <c r="K11768" s="1">
        <f t="shared" si="1006"/>
        <v>23542000</v>
      </c>
      <c r="L11768" s="1">
        <v>1</v>
      </c>
      <c r="M11768" s="1">
        <f t="shared" si="1007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1004"/>
        <v>12</v>
      </c>
      <c r="S11768">
        <v>0.18</v>
      </c>
      <c r="T11768">
        <v>2.3E-3</v>
      </c>
      <c r="U11768">
        <f t="shared" si="1005"/>
        <v>1.3799999999999999E-3</v>
      </c>
    </row>
    <row r="11769" spans="1:21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1003"/>
        <v>6200</v>
      </c>
      <c r="I11769" s="1"/>
      <c r="J11769" s="1">
        <v>1</v>
      </c>
      <c r="K11769" s="1">
        <f t="shared" si="1006"/>
        <v>23544000</v>
      </c>
      <c r="L11769" s="1">
        <v>1</v>
      </c>
      <c r="M11769" s="1">
        <f t="shared" si="1007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1004"/>
        <v>12</v>
      </c>
      <c r="S11769">
        <v>0.18</v>
      </c>
      <c r="T11769">
        <v>2.3E-3</v>
      </c>
      <c r="U11769">
        <f t="shared" si="1005"/>
        <v>1.3799999999999999E-3</v>
      </c>
    </row>
    <row r="11770" spans="1:21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1003"/>
        <v>6200</v>
      </c>
      <c r="I11770" s="1"/>
      <c r="J11770" s="1">
        <v>1</v>
      </c>
      <c r="K11770" s="1">
        <f t="shared" si="1006"/>
        <v>23546000</v>
      </c>
      <c r="L11770" s="1">
        <v>1</v>
      </c>
      <c r="M11770" s="1">
        <f t="shared" si="1007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1004"/>
        <v>12</v>
      </c>
      <c r="S11770">
        <v>0.18</v>
      </c>
      <c r="T11770">
        <v>2.3E-3</v>
      </c>
      <c r="U11770">
        <f t="shared" si="1005"/>
        <v>1.3799999999999999E-3</v>
      </c>
    </row>
    <row r="11771" spans="1:21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1003"/>
        <v>6200</v>
      </c>
      <c r="I11771" s="1"/>
      <c r="J11771" s="1">
        <v>1</v>
      </c>
      <c r="K11771" s="1">
        <f t="shared" si="1006"/>
        <v>23548000</v>
      </c>
      <c r="L11771" s="1">
        <v>1</v>
      </c>
      <c r="M11771" s="1">
        <f t="shared" si="1007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1004"/>
        <v>12</v>
      </c>
      <c r="S11771">
        <v>0.18</v>
      </c>
      <c r="T11771">
        <v>2.3E-3</v>
      </c>
      <c r="U11771">
        <f t="shared" si="1005"/>
        <v>1.3799999999999999E-3</v>
      </c>
    </row>
    <row r="11772" spans="1:21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1008">ROUNDDOWN(A11771/50*20+1500,-1)</f>
        <v>6200</v>
      </c>
      <c r="I11772" s="1"/>
      <c r="J11772" s="1">
        <v>1</v>
      </c>
      <c r="K11772" s="1">
        <f t="shared" si="1006"/>
        <v>23550000</v>
      </c>
      <c r="L11772" s="1">
        <v>1</v>
      </c>
      <c r="M11772" s="1">
        <f t="shared" si="1007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1004"/>
        <v>12</v>
      </c>
      <c r="S11772">
        <v>0.18</v>
      </c>
      <c r="T11772">
        <v>2.3E-3</v>
      </c>
      <c r="U11772">
        <f t="shared" si="1005"/>
        <v>1.3799999999999999E-3</v>
      </c>
    </row>
    <row r="11773" spans="1:21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1008"/>
        <v>6200</v>
      </c>
      <c r="I11773" s="1"/>
      <c r="J11773" s="1">
        <v>1</v>
      </c>
      <c r="K11773" s="1">
        <f t="shared" si="1006"/>
        <v>23552000</v>
      </c>
      <c r="L11773" s="1">
        <v>1</v>
      </c>
      <c r="M11773" s="1">
        <f t="shared" si="1007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1004"/>
        <v>12</v>
      </c>
      <c r="S11773">
        <v>0.18</v>
      </c>
      <c r="T11773">
        <v>2.3E-3</v>
      </c>
      <c r="U11773">
        <f t="shared" si="1005"/>
        <v>1.3799999999999999E-3</v>
      </c>
    </row>
    <row r="11774" spans="1:21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1008"/>
        <v>6200</v>
      </c>
      <c r="I11774" s="1"/>
      <c r="J11774" s="1">
        <v>1</v>
      </c>
      <c r="K11774" s="1">
        <f t="shared" si="1006"/>
        <v>23554000</v>
      </c>
      <c r="L11774" s="1">
        <v>1</v>
      </c>
      <c r="M11774" s="1">
        <f t="shared" si="1007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1004"/>
        <v>12</v>
      </c>
      <c r="S11774">
        <v>0.18</v>
      </c>
      <c r="T11774">
        <v>2.3E-3</v>
      </c>
      <c r="U11774">
        <f t="shared" si="1005"/>
        <v>1.3799999999999999E-3</v>
      </c>
    </row>
    <row r="11775" spans="1:21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1008"/>
        <v>6200</v>
      </c>
      <c r="I11775" s="1"/>
      <c r="J11775" s="1">
        <v>1</v>
      </c>
      <c r="K11775" s="1">
        <f t="shared" si="1006"/>
        <v>23556000</v>
      </c>
      <c r="L11775" s="1">
        <v>1</v>
      </c>
      <c r="M11775" s="1">
        <f t="shared" si="1007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1004"/>
        <v>12</v>
      </c>
      <c r="S11775">
        <v>0.18</v>
      </c>
      <c r="T11775">
        <v>2.3E-3</v>
      </c>
      <c r="U11775">
        <f t="shared" si="1005"/>
        <v>1.3799999999999999E-3</v>
      </c>
    </row>
    <row r="11776" spans="1:21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1008"/>
        <v>6200</v>
      </c>
      <c r="I11776" s="1"/>
      <c r="J11776" s="1">
        <v>1</v>
      </c>
      <c r="K11776" s="1">
        <f t="shared" si="1006"/>
        <v>23558000</v>
      </c>
      <c r="L11776" s="1">
        <v>1</v>
      </c>
      <c r="M11776" s="1">
        <f t="shared" si="1007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1004"/>
        <v>12</v>
      </c>
      <c r="S11776">
        <v>0.18</v>
      </c>
      <c r="T11776">
        <v>2.3E-3</v>
      </c>
      <c r="U11776">
        <f t="shared" si="1005"/>
        <v>1.3799999999999999E-3</v>
      </c>
    </row>
    <row r="11777" spans="1:21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1008"/>
        <v>6200</v>
      </c>
      <c r="I11777" s="1"/>
      <c r="J11777" s="1">
        <v>1</v>
      </c>
      <c r="K11777" s="1">
        <f t="shared" si="1006"/>
        <v>23560000</v>
      </c>
      <c r="L11777" s="1">
        <v>1</v>
      </c>
      <c r="M11777" s="1">
        <f t="shared" si="1007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1004"/>
        <v>12</v>
      </c>
      <c r="S11777">
        <v>0.18</v>
      </c>
      <c r="T11777">
        <v>2.3E-3</v>
      </c>
      <c r="U11777">
        <f t="shared" si="1005"/>
        <v>1.3799999999999999E-3</v>
      </c>
    </row>
    <row r="11778" spans="1:21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1008"/>
        <v>6210</v>
      </c>
      <c r="I11778" s="1"/>
      <c r="J11778" s="1">
        <v>1</v>
      </c>
      <c r="K11778" s="1">
        <f t="shared" si="1006"/>
        <v>23562000</v>
      </c>
      <c r="L11778" s="1">
        <v>1</v>
      </c>
      <c r="M11778" s="1">
        <f t="shared" si="1007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1004"/>
        <v>12</v>
      </c>
      <c r="S11778">
        <v>0.18</v>
      </c>
      <c r="T11778">
        <v>2.3E-3</v>
      </c>
      <c r="U11778">
        <f t="shared" si="1005"/>
        <v>1.3799999999999999E-3</v>
      </c>
    </row>
    <row r="11779" spans="1:21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1008"/>
        <v>6210</v>
      </c>
      <c r="I11779" s="1"/>
      <c r="J11779" s="1">
        <v>1</v>
      </c>
      <c r="K11779" s="1">
        <f t="shared" si="1006"/>
        <v>23564000</v>
      </c>
      <c r="L11779" s="1">
        <v>1</v>
      </c>
      <c r="M11779" s="1">
        <f t="shared" si="1007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1009">QUOTIENT(A11779,1000)+1</f>
        <v>12</v>
      </c>
      <c r="S11779">
        <v>0.18</v>
      </c>
      <c r="T11779">
        <v>2.3E-3</v>
      </c>
      <c r="U11779">
        <f t="shared" si="1005"/>
        <v>1.3799999999999999E-3</v>
      </c>
    </row>
    <row r="11780" spans="1:21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1008"/>
        <v>6210</v>
      </c>
      <c r="I11780" s="1"/>
      <c r="J11780" s="1">
        <v>1</v>
      </c>
      <c r="K11780" s="1">
        <f t="shared" si="1006"/>
        <v>23566000</v>
      </c>
      <c r="L11780" s="1">
        <v>1</v>
      </c>
      <c r="M11780" s="1">
        <f t="shared" si="1007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1009"/>
        <v>12</v>
      </c>
      <c r="S11780">
        <v>0.18</v>
      </c>
      <c r="T11780">
        <v>2.3E-3</v>
      </c>
      <c r="U11780">
        <f t="shared" ref="U11780:U11843" si="1010">T11780*0.6</f>
        <v>1.3799999999999999E-3</v>
      </c>
    </row>
    <row r="11781" spans="1:21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1008"/>
        <v>6210</v>
      </c>
      <c r="I11781" s="1"/>
      <c r="J11781" s="1">
        <v>1</v>
      </c>
      <c r="K11781" s="1">
        <f t="shared" si="1006"/>
        <v>23568000</v>
      </c>
      <c r="L11781" s="1">
        <v>1</v>
      </c>
      <c r="M11781" s="1">
        <f t="shared" si="1007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1009"/>
        <v>12</v>
      </c>
      <c r="S11781">
        <v>0.18</v>
      </c>
      <c r="T11781">
        <v>2.3E-3</v>
      </c>
      <c r="U11781">
        <f t="shared" si="1010"/>
        <v>1.3799999999999999E-3</v>
      </c>
    </row>
    <row r="11782" spans="1:21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1008"/>
        <v>6210</v>
      </c>
      <c r="I11782" s="1"/>
      <c r="J11782" s="1">
        <v>1</v>
      </c>
      <c r="K11782" s="1">
        <f t="shared" si="1006"/>
        <v>23570000</v>
      </c>
      <c r="L11782" s="1">
        <v>1</v>
      </c>
      <c r="M11782" s="1">
        <f t="shared" si="1007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1009"/>
        <v>12</v>
      </c>
      <c r="S11782">
        <v>0.18</v>
      </c>
      <c r="T11782">
        <v>2.3E-3</v>
      </c>
      <c r="U11782">
        <f t="shared" si="1010"/>
        <v>1.3799999999999999E-3</v>
      </c>
    </row>
    <row r="11783" spans="1:21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1008"/>
        <v>6210</v>
      </c>
      <c r="I11783" s="1"/>
      <c r="J11783" s="1">
        <v>1</v>
      </c>
      <c r="K11783" s="1">
        <f t="shared" si="1006"/>
        <v>23572000</v>
      </c>
      <c r="L11783" s="1">
        <v>1</v>
      </c>
      <c r="M11783" s="1">
        <f t="shared" si="1007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1009"/>
        <v>12</v>
      </c>
      <c r="S11783">
        <v>0.18</v>
      </c>
      <c r="T11783">
        <v>2.3E-3</v>
      </c>
      <c r="U11783">
        <f t="shared" si="1010"/>
        <v>1.3799999999999999E-3</v>
      </c>
    </row>
    <row r="11784" spans="1:21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1008"/>
        <v>6210</v>
      </c>
      <c r="I11784" s="1"/>
      <c r="J11784" s="1">
        <v>1</v>
      </c>
      <c r="K11784" s="1">
        <f t="shared" si="1006"/>
        <v>23574000</v>
      </c>
      <c r="L11784" s="1">
        <v>1</v>
      </c>
      <c r="M11784" s="1">
        <f t="shared" si="1007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1009"/>
        <v>12</v>
      </c>
      <c r="S11784">
        <v>0.18</v>
      </c>
      <c r="T11784">
        <v>2.3E-3</v>
      </c>
      <c r="U11784">
        <f t="shared" si="1010"/>
        <v>1.3799999999999999E-3</v>
      </c>
    </row>
    <row r="11785" spans="1:21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1008"/>
        <v>6210</v>
      </c>
      <c r="I11785" s="1"/>
      <c r="J11785" s="1">
        <v>1</v>
      </c>
      <c r="K11785" s="1">
        <f t="shared" si="1006"/>
        <v>23576000</v>
      </c>
      <c r="L11785" s="1">
        <v>1</v>
      </c>
      <c r="M11785" s="1">
        <f t="shared" si="1007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1009"/>
        <v>12</v>
      </c>
      <c r="S11785">
        <v>0.18</v>
      </c>
      <c r="T11785">
        <v>2.3E-3</v>
      </c>
      <c r="U11785">
        <f t="shared" si="1010"/>
        <v>1.3799999999999999E-3</v>
      </c>
    </row>
    <row r="11786" spans="1:21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1008"/>
        <v>6210</v>
      </c>
      <c r="I11786" s="1"/>
      <c r="J11786" s="1">
        <v>1</v>
      </c>
      <c r="K11786" s="1">
        <f t="shared" si="1006"/>
        <v>23578000</v>
      </c>
      <c r="L11786" s="1">
        <v>1</v>
      </c>
      <c r="M11786" s="1">
        <f t="shared" si="1007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1009"/>
        <v>12</v>
      </c>
      <c r="S11786">
        <v>0.18</v>
      </c>
      <c r="T11786">
        <v>2.3E-3</v>
      </c>
      <c r="U11786">
        <f t="shared" si="1010"/>
        <v>1.3799999999999999E-3</v>
      </c>
    </row>
    <row r="11787" spans="1:21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1008"/>
        <v>6210</v>
      </c>
      <c r="I11787" s="1"/>
      <c r="J11787" s="1">
        <v>1</v>
      </c>
      <c r="K11787" s="1">
        <f t="shared" si="1006"/>
        <v>23580000</v>
      </c>
      <c r="L11787" s="1">
        <v>1</v>
      </c>
      <c r="M11787" s="1">
        <f t="shared" si="1007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1009"/>
        <v>12</v>
      </c>
      <c r="S11787">
        <v>0.18</v>
      </c>
      <c r="T11787">
        <v>2.3E-3</v>
      </c>
      <c r="U11787">
        <f t="shared" si="1010"/>
        <v>1.3799999999999999E-3</v>
      </c>
    </row>
    <row r="11788" spans="1:21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1008"/>
        <v>6210</v>
      </c>
      <c r="I11788" s="1"/>
      <c r="J11788" s="1">
        <v>1</v>
      </c>
      <c r="K11788" s="1">
        <f t="shared" si="1006"/>
        <v>23582000</v>
      </c>
      <c r="L11788" s="1">
        <v>1</v>
      </c>
      <c r="M11788" s="1">
        <f t="shared" si="1007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1009"/>
        <v>12</v>
      </c>
      <c r="S11788">
        <v>0.18</v>
      </c>
      <c r="T11788">
        <v>2.3E-3</v>
      </c>
      <c r="U11788">
        <f t="shared" si="1010"/>
        <v>1.3799999999999999E-3</v>
      </c>
    </row>
    <row r="11789" spans="1:21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1008"/>
        <v>6210</v>
      </c>
      <c r="I11789" s="1"/>
      <c r="J11789" s="1">
        <v>1</v>
      </c>
      <c r="K11789" s="1">
        <f t="shared" si="1006"/>
        <v>23584000</v>
      </c>
      <c r="L11789" s="1">
        <v>1</v>
      </c>
      <c r="M11789" s="1">
        <f t="shared" si="1007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1009"/>
        <v>12</v>
      </c>
      <c r="S11789">
        <v>0.18</v>
      </c>
      <c r="T11789">
        <v>2.3E-3</v>
      </c>
      <c r="U11789">
        <f t="shared" si="1010"/>
        <v>1.3799999999999999E-3</v>
      </c>
    </row>
    <row r="11790" spans="1:21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1008"/>
        <v>6210</v>
      </c>
      <c r="I11790" s="1"/>
      <c r="J11790" s="1">
        <v>1</v>
      </c>
      <c r="K11790" s="1">
        <f t="shared" si="1006"/>
        <v>23586000</v>
      </c>
      <c r="L11790" s="1">
        <v>1</v>
      </c>
      <c r="M11790" s="1">
        <f t="shared" si="1007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1009"/>
        <v>12</v>
      </c>
      <c r="S11790">
        <v>0.18</v>
      </c>
      <c r="T11790">
        <v>2.3E-3</v>
      </c>
      <c r="U11790">
        <f t="shared" si="1010"/>
        <v>1.3799999999999999E-3</v>
      </c>
    </row>
    <row r="11791" spans="1:21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1008"/>
        <v>6210</v>
      </c>
      <c r="I11791" s="1"/>
      <c r="J11791" s="1">
        <v>1</v>
      </c>
      <c r="K11791" s="1">
        <f t="shared" si="1006"/>
        <v>23588000</v>
      </c>
      <c r="L11791" s="1">
        <v>1</v>
      </c>
      <c r="M11791" s="1">
        <f t="shared" si="1007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1009"/>
        <v>12</v>
      </c>
      <c r="S11791">
        <v>0.18</v>
      </c>
      <c r="T11791">
        <v>2.3E-3</v>
      </c>
      <c r="U11791">
        <f t="shared" si="1010"/>
        <v>1.3799999999999999E-3</v>
      </c>
    </row>
    <row r="11792" spans="1:21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1008"/>
        <v>6210</v>
      </c>
      <c r="I11792" s="1"/>
      <c r="J11792" s="1">
        <v>1</v>
      </c>
      <c r="K11792" s="1">
        <f t="shared" si="1006"/>
        <v>23590000</v>
      </c>
      <c r="L11792" s="1">
        <v>1</v>
      </c>
      <c r="M11792" s="1">
        <f t="shared" si="1007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1009"/>
        <v>12</v>
      </c>
      <c r="S11792">
        <v>0.18</v>
      </c>
      <c r="T11792">
        <v>2.3E-3</v>
      </c>
      <c r="U11792">
        <f t="shared" si="1010"/>
        <v>1.3799999999999999E-3</v>
      </c>
    </row>
    <row r="11793" spans="1:21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1008"/>
        <v>6210</v>
      </c>
      <c r="I11793" s="1"/>
      <c r="J11793" s="1">
        <v>1</v>
      </c>
      <c r="K11793" s="1">
        <f t="shared" si="1006"/>
        <v>23592000</v>
      </c>
      <c r="L11793" s="1">
        <v>1</v>
      </c>
      <c r="M11793" s="1">
        <f t="shared" si="1007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1009"/>
        <v>12</v>
      </c>
      <c r="S11793">
        <v>0.18</v>
      </c>
      <c r="T11793">
        <v>2.3E-3</v>
      </c>
      <c r="U11793">
        <f t="shared" si="1010"/>
        <v>1.3799999999999999E-3</v>
      </c>
    </row>
    <row r="11794" spans="1:21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1008"/>
        <v>6210</v>
      </c>
      <c r="I11794" s="1"/>
      <c r="J11794" s="1">
        <v>1</v>
      </c>
      <c r="K11794" s="1">
        <f t="shared" si="1006"/>
        <v>23594000</v>
      </c>
      <c r="L11794" s="1">
        <v>1</v>
      </c>
      <c r="M11794" s="1">
        <f t="shared" si="1007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1009"/>
        <v>12</v>
      </c>
      <c r="S11794">
        <v>0.18</v>
      </c>
      <c r="T11794">
        <v>2.3E-3</v>
      </c>
      <c r="U11794">
        <f t="shared" si="1010"/>
        <v>1.3799999999999999E-3</v>
      </c>
    </row>
    <row r="11795" spans="1:21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1008"/>
        <v>6210</v>
      </c>
      <c r="I11795" s="1"/>
      <c r="J11795" s="1">
        <v>1</v>
      </c>
      <c r="K11795" s="1">
        <f t="shared" ref="K11795:K11858" si="1011">10000+A11795*2000</f>
        <v>23596000</v>
      </c>
      <c r="L11795" s="1">
        <v>1</v>
      </c>
      <c r="M11795" s="1">
        <f t="shared" ref="M11795:M11858" si="1012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1009"/>
        <v>12</v>
      </c>
      <c r="S11795">
        <v>0.18</v>
      </c>
      <c r="T11795">
        <v>2.3E-3</v>
      </c>
      <c r="U11795">
        <f t="shared" si="1010"/>
        <v>1.3799999999999999E-3</v>
      </c>
    </row>
    <row r="11796" spans="1:21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1008"/>
        <v>6210</v>
      </c>
      <c r="I11796" s="1"/>
      <c r="J11796" s="1">
        <v>1</v>
      </c>
      <c r="K11796" s="1">
        <f t="shared" si="1011"/>
        <v>23598000</v>
      </c>
      <c r="L11796" s="1">
        <v>1</v>
      </c>
      <c r="M11796" s="1">
        <f t="shared" si="1012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1009"/>
        <v>12</v>
      </c>
      <c r="S11796">
        <v>0.18</v>
      </c>
      <c r="T11796">
        <v>2.3E-3</v>
      </c>
      <c r="U11796">
        <f t="shared" si="1010"/>
        <v>1.3799999999999999E-3</v>
      </c>
    </row>
    <row r="11797" spans="1:21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1008"/>
        <v>6210</v>
      </c>
      <c r="I11797" s="1"/>
      <c r="J11797" s="1">
        <v>1</v>
      </c>
      <c r="K11797" s="1">
        <f t="shared" si="1011"/>
        <v>23600000</v>
      </c>
      <c r="L11797" s="1">
        <v>1</v>
      </c>
      <c r="M11797" s="1">
        <f t="shared" si="1012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1009"/>
        <v>12</v>
      </c>
      <c r="S11797">
        <v>0.18</v>
      </c>
      <c r="T11797">
        <v>2.3E-3</v>
      </c>
      <c r="U11797">
        <f t="shared" si="1010"/>
        <v>1.3799999999999999E-3</v>
      </c>
    </row>
    <row r="11798" spans="1:21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1008"/>
        <v>6210</v>
      </c>
      <c r="I11798" s="1"/>
      <c r="J11798" s="1">
        <v>1</v>
      </c>
      <c r="K11798" s="1">
        <f t="shared" si="1011"/>
        <v>23602000</v>
      </c>
      <c r="L11798" s="1">
        <v>1</v>
      </c>
      <c r="M11798" s="1">
        <f t="shared" si="1012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1009"/>
        <v>12</v>
      </c>
      <c r="S11798">
        <v>0.18</v>
      </c>
      <c r="T11798">
        <v>2.3E-3</v>
      </c>
      <c r="U11798">
        <f t="shared" si="1010"/>
        <v>1.3799999999999999E-3</v>
      </c>
    </row>
    <row r="11799" spans="1:21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1008"/>
        <v>6210</v>
      </c>
      <c r="I11799" s="1"/>
      <c r="J11799" s="1">
        <v>1</v>
      </c>
      <c r="K11799" s="1">
        <f t="shared" si="1011"/>
        <v>23604000</v>
      </c>
      <c r="L11799" s="1">
        <v>1</v>
      </c>
      <c r="M11799" s="1">
        <f t="shared" si="1012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1009"/>
        <v>12</v>
      </c>
      <c r="S11799">
        <v>0.18</v>
      </c>
      <c r="T11799">
        <v>2.3E-3</v>
      </c>
      <c r="U11799">
        <f t="shared" si="1010"/>
        <v>1.3799999999999999E-3</v>
      </c>
    </row>
    <row r="11800" spans="1:21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1008"/>
        <v>6210</v>
      </c>
      <c r="I11800" s="1"/>
      <c r="J11800" s="1">
        <v>1</v>
      </c>
      <c r="K11800" s="1">
        <f t="shared" si="1011"/>
        <v>23606000</v>
      </c>
      <c r="L11800" s="1">
        <v>1</v>
      </c>
      <c r="M11800" s="1">
        <f t="shared" si="1012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1009"/>
        <v>12</v>
      </c>
      <c r="S11800">
        <v>0.18</v>
      </c>
      <c r="T11800">
        <v>2.3E-3</v>
      </c>
      <c r="U11800">
        <f t="shared" si="1010"/>
        <v>1.3799999999999999E-3</v>
      </c>
    </row>
    <row r="11801" spans="1:21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1008"/>
        <v>6210</v>
      </c>
      <c r="I11801" s="1"/>
      <c r="J11801" s="1">
        <v>1</v>
      </c>
      <c r="K11801" s="1">
        <f t="shared" si="1011"/>
        <v>23608000</v>
      </c>
      <c r="L11801" s="1">
        <v>1</v>
      </c>
      <c r="M11801" s="1">
        <f t="shared" si="1012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1009"/>
        <v>12</v>
      </c>
      <c r="S11801">
        <v>0.18</v>
      </c>
      <c r="T11801">
        <v>2.3E-3</v>
      </c>
      <c r="U11801">
        <f t="shared" si="1010"/>
        <v>1.3799999999999999E-3</v>
      </c>
    </row>
    <row r="11802" spans="1:21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1008"/>
        <v>6210</v>
      </c>
      <c r="I11802" s="1"/>
      <c r="J11802" s="1">
        <v>1</v>
      </c>
      <c r="K11802" s="1">
        <f t="shared" si="1011"/>
        <v>23610000</v>
      </c>
      <c r="L11802" s="1">
        <v>1</v>
      </c>
      <c r="M11802" s="1">
        <f t="shared" si="1012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1009"/>
        <v>12</v>
      </c>
      <c r="S11802">
        <v>0.18</v>
      </c>
      <c r="T11802">
        <v>2.3E-3</v>
      </c>
      <c r="U11802">
        <f t="shared" si="1010"/>
        <v>1.3799999999999999E-3</v>
      </c>
    </row>
    <row r="11803" spans="1:21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1008"/>
        <v>6220</v>
      </c>
      <c r="J11803" s="2">
        <v>1</v>
      </c>
      <c r="K11803" s="2">
        <f t="shared" si="1011"/>
        <v>23612000</v>
      </c>
      <c r="L11803" s="2">
        <v>1</v>
      </c>
      <c r="M11803" s="2">
        <f t="shared" si="1012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1009"/>
        <v>12</v>
      </c>
      <c r="S11803">
        <v>0.18</v>
      </c>
      <c r="T11803">
        <v>2.3E-3</v>
      </c>
      <c r="U11803">
        <f t="shared" si="1010"/>
        <v>1.3799999999999999E-3</v>
      </c>
    </row>
    <row r="11804" spans="1:21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1008"/>
        <v>6220</v>
      </c>
      <c r="J11804" s="2">
        <v>1</v>
      </c>
      <c r="K11804" s="2">
        <f t="shared" si="1011"/>
        <v>23614000</v>
      </c>
      <c r="L11804" s="2">
        <v>1</v>
      </c>
      <c r="M11804" s="2">
        <f t="shared" si="1012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1009"/>
        <v>12</v>
      </c>
      <c r="S11804">
        <v>0.18</v>
      </c>
      <c r="T11804">
        <v>2.3E-3</v>
      </c>
      <c r="U11804">
        <f t="shared" si="1010"/>
        <v>1.3799999999999999E-3</v>
      </c>
    </row>
    <row r="11805" spans="1:21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1008"/>
        <v>6220</v>
      </c>
      <c r="J11805" s="2">
        <v>1</v>
      </c>
      <c r="K11805" s="2">
        <f t="shared" si="1011"/>
        <v>23616000</v>
      </c>
      <c r="L11805" s="2">
        <v>1</v>
      </c>
      <c r="M11805" s="2">
        <f t="shared" si="1012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1009"/>
        <v>12</v>
      </c>
      <c r="S11805">
        <v>0.18</v>
      </c>
      <c r="T11805">
        <v>2.3E-3</v>
      </c>
      <c r="U11805">
        <f t="shared" si="1010"/>
        <v>1.3799999999999999E-3</v>
      </c>
    </row>
    <row r="11806" spans="1:21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1008"/>
        <v>6220</v>
      </c>
      <c r="J11806" s="2">
        <v>1</v>
      </c>
      <c r="K11806" s="2">
        <f t="shared" si="1011"/>
        <v>23618000</v>
      </c>
      <c r="L11806" s="2">
        <v>1</v>
      </c>
      <c r="M11806" s="2">
        <f t="shared" si="1012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1009"/>
        <v>12</v>
      </c>
      <c r="S11806">
        <v>0.18</v>
      </c>
      <c r="T11806">
        <v>2.3E-3</v>
      </c>
      <c r="U11806">
        <f t="shared" si="1010"/>
        <v>1.3799999999999999E-3</v>
      </c>
    </row>
    <row r="11807" spans="1:21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1008"/>
        <v>6220</v>
      </c>
      <c r="J11807" s="2">
        <v>1</v>
      </c>
      <c r="K11807" s="2">
        <f t="shared" si="1011"/>
        <v>23620000</v>
      </c>
      <c r="L11807" s="2">
        <v>1</v>
      </c>
      <c r="M11807" s="2">
        <f t="shared" si="1012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1009"/>
        <v>12</v>
      </c>
      <c r="S11807">
        <v>0.18</v>
      </c>
      <c r="T11807">
        <v>2.3E-3</v>
      </c>
      <c r="U11807">
        <f t="shared" si="1010"/>
        <v>1.3799999999999999E-3</v>
      </c>
    </row>
    <row r="11808" spans="1:21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1008"/>
        <v>6220</v>
      </c>
      <c r="J11808" s="2">
        <v>1</v>
      </c>
      <c r="K11808" s="2">
        <f t="shared" si="1011"/>
        <v>23622000</v>
      </c>
      <c r="L11808" s="2">
        <v>1</v>
      </c>
      <c r="M11808" s="2">
        <f t="shared" si="1012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1009"/>
        <v>12</v>
      </c>
      <c r="S11808">
        <v>0.18</v>
      </c>
      <c r="T11808">
        <v>2.3E-3</v>
      </c>
      <c r="U11808">
        <f t="shared" si="1010"/>
        <v>1.3799999999999999E-3</v>
      </c>
    </row>
    <row r="11809" spans="1:21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1008"/>
        <v>6220</v>
      </c>
      <c r="J11809" s="2">
        <v>1</v>
      </c>
      <c r="K11809" s="2">
        <f t="shared" si="1011"/>
        <v>23624000</v>
      </c>
      <c r="L11809" s="2">
        <v>1</v>
      </c>
      <c r="M11809" s="2">
        <f t="shared" si="1012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1009"/>
        <v>12</v>
      </c>
      <c r="S11809">
        <v>0.18</v>
      </c>
      <c r="T11809">
        <v>2.3E-3</v>
      </c>
      <c r="U11809">
        <f t="shared" si="1010"/>
        <v>1.3799999999999999E-3</v>
      </c>
    </row>
    <row r="11810" spans="1:21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1008"/>
        <v>6220</v>
      </c>
      <c r="J11810" s="2">
        <v>1</v>
      </c>
      <c r="K11810" s="2">
        <f t="shared" si="1011"/>
        <v>23626000</v>
      </c>
      <c r="L11810" s="2">
        <v>1</v>
      </c>
      <c r="M11810" s="2">
        <f t="shared" si="1012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1009"/>
        <v>12</v>
      </c>
      <c r="S11810">
        <v>0.18</v>
      </c>
      <c r="T11810">
        <v>2.3E-3</v>
      </c>
      <c r="U11810">
        <f t="shared" si="1010"/>
        <v>1.3799999999999999E-3</v>
      </c>
    </row>
    <row r="11811" spans="1:21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1008"/>
        <v>6220</v>
      </c>
      <c r="J11811" s="2">
        <v>1</v>
      </c>
      <c r="K11811" s="2">
        <f t="shared" si="1011"/>
        <v>23628000</v>
      </c>
      <c r="L11811" s="2">
        <v>1</v>
      </c>
      <c r="M11811" s="2">
        <f t="shared" si="1012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1009"/>
        <v>12</v>
      </c>
      <c r="S11811">
        <v>0.18</v>
      </c>
      <c r="T11811">
        <v>2.3E-3</v>
      </c>
      <c r="U11811">
        <f t="shared" si="1010"/>
        <v>1.3799999999999999E-3</v>
      </c>
    </row>
    <row r="11812" spans="1:21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1008"/>
        <v>6220</v>
      </c>
      <c r="J11812" s="2">
        <v>1</v>
      </c>
      <c r="K11812" s="2">
        <f t="shared" si="1011"/>
        <v>23630000</v>
      </c>
      <c r="L11812" s="2">
        <v>1</v>
      </c>
      <c r="M11812" s="2">
        <f t="shared" si="1012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1009"/>
        <v>12</v>
      </c>
      <c r="S11812">
        <v>0.18</v>
      </c>
      <c r="T11812">
        <v>2.3E-3</v>
      </c>
      <c r="U11812">
        <f t="shared" si="1010"/>
        <v>1.3799999999999999E-3</v>
      </c>
    </row>
    <row r="11813" spans="1:21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1008"/>
        <v>6220</v>
      </c>
      <c r="J11813" s="2">
        <v>1</v>
      </c>
      <c r="K11813" s="2">
        <f t="shared" si="1011"/>
        <v>23632000</v>
      </c>
      <c r="L11813" s="2">
        <v>1</v>
      </c>
      <c r="M11813" s="2">
        <f t="shared" si="1012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1009"/>
        <v>12</v>
      </c>
      <c r="S11813">
        <v>0.18</v>
      </c>
      <c r="T11813">
        <v>2.3E-3</v>
      </c>
      <c r="U11813">
        <f t="shared" si="1010"/>
        <v>1.3799999999999999E-3</v>
      </c>
    </row>
    <row r="11814" spans="1:21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1008"/>
        <v>6220</v>
      </c>
      <c r="J11814" s="2">
        <v>1</v>
      </c>
      <c r="K11814" s="2">
        <f t="shared" si="1011"/>
        <v>23634000</v>
      </c>
      <c r="L11814" s="2">
        <v>1</v>
      </c>
      <c r="M11814" s="2">
        <f t="shared" si="1012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1009"/>
        <v>12</v>
      </c>
      <c r="S11814">
        <v>0.18</v>
      </c>
      <c r="T11814">
        <v>2.3E-3</v>
      </c>
      <c r="U11814">
        <f t="shared" si="1010"/>
        <v>1.3799999999999999E-3</v>
      </c>
    </row>
    <row r="11815" spans="1:21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1008"/>
        <v>6220</v>
      </c>
      <c r="J11815" s="2">
        <v>1</v>
      </c>
      <c r="K11815" s="2">
        <f t="shared" si="1011"/>
        <v>23636000</v>
      </c>
      <c r="L11815" s="2">
        <v>1</v>
      </c>
      <c r="M11815" s="2">
        <f t="shared" si="1012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1009"/>
        <v>12</v>
      </c>
      <c r="S11815">
        <v>0.18</v>
      </c>
      <c r="T11815">
        <v>2.3E-3</v>
      </c>
      <c r="U11815">
        <f t="shared" si="1010"/>
        <v>1.3799999999999999E-3</v>
      </c>
    </row>
    <row r="11816" spans="1:21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1008"/>
        <v>6220</v>
      </c>
      <c r="J11816" s="2">
        <v>1</v>
      </c>
      <c r="K11816" s="2">
        <f t="shared" si="1011"/>
        <v>23638000</v>
      </c>
      <c r="L11816" s="2">
        <v>1</v>
      </c>
      <c r="M11816" s="2">
        <f t="shared" si="1012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1009"/>
        <v>12</v>
      </c>
      <c r="S11816">
        <v>0.18</v>
      </c>
      <c r="T11816">
        <v>2.3E-3</v>
      </c>
      <c r="U11816">
        <f t="shared" si="1010"/>
        <v>1.3799999999999999E-3</v>
      </c>
    </row>
    <row r="11817" spans="1:21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1008"/>
        <v>6220</v>
      </c>
      <c r="J11817" s="2">
        <v>1</v>
      </c>
      <c r="K11817" s="2">
        <f t="shared" si="1011"/>
        <v>23640000</v>
      </c>
      <c r="L11817" s="2">
        <v>1</v>
      </c>
      <c r="M11817" s="2">
        <f t="shared" si="1012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1009"/>
        <v>12</v>
      </c>
      <c r="S11817">
        <v>0.18</v>
      </c>
      <c r="T11817">
        <v>2.3E-3</v>
      </c>
      <c r="U11817">
        <f t="shared" si="1010"/>
        <v>1.3799999999999999E-3</v>
      </c>
    </row>
    <row r="11818" spans="1:21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1008"/>
        <v>6220</v>
      </c>
      <c r="J11818" s="2">
        <v>1</v>
      </c>
      <c r="K11818" s="2">
        <f t="shared" si="1011"/>
        <v>23642000</v>
      </c>
      <c r="L11818" s="2">
        <v>1</v>
      </c>
      <c r="M11818" s="2">
        <f t="shared" si="1012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1009"/>
        <v>12</v>
      </c>
      <c r="S11818">
        <v>0.18</v>
      </c>
      <c r="T11818">
        <v>2.3E-3</v>
      </c>
      <c r="U11818">
        <f t="shared" si="1010"/>
        <v>1.3799999999999999E-3</v>
      </c>
    </row>
    <row r="11819" spans="1:21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1008"/>
        <v>6220</v>
      </c>
      <c r="J11819" s="2">
        <v>1</v>
      </c>
      <c r="K11819" s="2">
        <f t="shared" si="1011"/>
        <v>23644000</v>
      </c>
      <c r="L11819" s="2">
        <v>1</v>
      </c>
      <c r="M11819" s="2">
        <f t="shared" si="1012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1009"/>
        <v>12</v>
      </c>
      <c r="S11819">
        <v>0.18</v>
      </c>
      <c r="T11819">
        <v>2.3E-3</v>
      </c>
      <c r="U11819">
        <f t="shared" si="1010"/>
        <v>1.3799999999999999E-3</v>
      </c>
    </row>
    <row r="11820" spans="1:21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1008"/>
        <v>6220</v>
      </c>
      <c r="J11820" s="2">
        <v>1</v>
      </c>
      <c r="K11820" s="2">
        <f t="shared" si="1011"/>
        <v>23646000</v>
      </c>
      <c r="L11820" s="2">
        <v>1</v>
      </c>
      <c r="M11820" s="2">
        <f t="shared" si="1012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1009"/>
        <v>12</v>
      </c>
      <c r="S11820">
        <v>0.18</v>
      </c>
      <c r="T11820">
        <v>2.3E-3</v>
      </c>
      <c r="U11820">
        <f t="shared" si="1010"/>
        <v>1.3799999999999999E-3</v>
      </c>
    </row>
    <row r="11821" spans="1:21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1008"/>
        <v>6220</v>
      </c>
      <c r="J11821" s="2">
        <v>1</v>
      </c>
      <c r="K11821" s="2">
        <f t="shared" si="1011"/>
        <v>23648000</v>
      </c>
      <c r="L11821" s="2">
        <v>1</v>
      </c>
      <c r="M11821" s="2">
        <f t="shared" si="1012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1009"/>
        <v>12</v>
      </c>
      <c r="S11821">
        <v>0.18</v>
      </c>
      <c r="T11821">
        <v>2.3E-3</v>
      </c>
      <c r="U11821">
        <f t="shared" si="1010"/>
        <v>1.3799999999999999E-3</v>
      </c>
    </row>
    <row r="11822" spans="1:21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1008"/>
        <v>6220</v>
      </c>
      <c r="J11822" s="2">
        <v>1</v>
      </c>
      <c r="K11822" s="2">
        <f t="shared" si="1011"/>
        <v>23650000</v>
      </c>
      <c r="L11822" s="2">
        <v>1</v>
      </c>
      <c r="M11822" s="2">
        <f t="shared" si="1012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1009"/>
        <v>12</v>
      </c>
      <c r="S11822">
        <v>0.18</v>
      </c>
      <c r="T11822">
        <v>2.3E-3</v>
      </c>
      <c r="U11822">
        <f t="shared" si="1010"/>
        <v>1.3799999999999999E-3</v>
      </c>
    </row>
    <row r="11823" spans="1:21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1008"/>
        <v>6220</v>
      </c>
      <c r="J11823" s="2">
        <v>1</v>
      </c>
      <c r="K11823" s="2">
        <f t="shared" si="1011"/>
        <v>23652000</v>
      </c>
      <c r="L11823" s="2">
        <v>1</v>
      </c>
      <c r="M11823" s="2">
        <f t="shared" si="1012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1009"/>
        <v>12</v>
      </c>
      <c r="S11823">
        <v>0.18</v>
      </c>
      <c r="T11823">
        <v>2.3E-3</v>
      </c>
      <c r="U11823">
        <f t="shared" si="1010"/>
        <v>1.3799999999999999E-3</v>
      </c>
    </row>
    <row r="11824" spans="1:21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1008"/>
        <v>6220</v>
      </c>
      <c r="J11824" s="2">
        <v>1</v>
      </c>
      <c r="K11824" s="2">
        <f t="shared" si="1011"/>
        <v>23654000</v>
      </c>
      <c r="L11824" s="2">
        <v>1</v>
      </c>
      <c r="M11824" s="2">
        <f t="shared" si="1012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1009"/>
        <v>12</v>
      </c>
      <c r="S11824">
        <v>0.18</v>
      </c>
      <c r="T11824">
        <v>2.3E-3</v>
      </c>
      <c r="U11824">
        <f t="shared" si="1010"/>
        <v>1.3799999999999999E-3</v>
      </c>
    </row>
    <row r="11825" spans="1:21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1008"/>
        <v>6220</v>
      </c>
      <c r="J11825" s="2">
        <v>1</v>
      </c>
      <c r="K11825" s="2">
        <f t="shared" si="1011"/>
        <v>23656000</v>
      </c>
      <c r="L11825" s="2">
        <v>1</v>
      </c>
      <c r="M11825" s="2">
        <f t="shared" si="1012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1009"/>
        <v>12</v>
      </c>
      <c r="S11825">
        <v>0.18</v>
      </c>
      <c r="T11825">
        <v>2.3E-3</v>
      </c>
      <c r="U11825">
        <f t="shared" si="1010"/>
        <v>1.3799999999999999E-3</v>
      </c>
    </row>
    <row r="11826" spans="1:21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1008"/>
        <v>6220</v>
      </c>
      <c r="J11826" s="2">
        <v>1</v>
      </c>
      <c r="K11826" s="2">
        <f t="shared" si="1011"/>
        <v>23658000</v>
      </c>
      <c r="L11826" s="2">
        <v>1</v>
      </c>
      <c r="M11826" s="2">
        <f t="shared" si="1012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1009"/>
        <v>12</v>
      </c>
      <c r="S11826">
        <v>0.18</v>
      </c>
      <c r="T11826">
        <v>2.3E-3</v>
      </c>
      <c r="U11826">
        <f t="shared" si="1010"/>
        <v>1.3799999999999999E-3</v>
      </c>
    </row>
    <row r="11827" spans="1:21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1008"/>
        <v>6220</v>
      </c>
      <c r="J11827" s="2">
        <v>1</v>
      </c>
      <c r="K11827" s="2">
        <f t="shared" si="1011"/>
        <v>23660000</v>
      </c>
      <c r="L11827" s="2">
        <v>1</v>
      </c>
      <c r="M11827" s="2">
        <f t="shared" si="1012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1009"/>
        <v>12</v>
      </c>
      <c r="S11827">
        <v>0.18</v>
      </c>
      <c r="T11827">
        <v>2.3E-3</v>
      </c>
      <c r="U11827">
        <f t="shared" si="1010"/>
        <v>1.3799999999999999E-3</v>
      </c>
    </row>
    <row r="11828" spans="1:21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1008"/>
        <v>6230</v>
      </c>
      <c r="J11828" s="2">
        <v>1</v>
      </c>
      <c r="K11828" s="2">
        <f t="shared" si="1011"/>
        <v>23662000</v>
      </c>
      <c r="L11828" s="2">
        <v>1</v>
      </c>
      <c r="M11828" s="2">
        <f t="shared" si="1012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1009"/>
        <v>12</v>
      </c>
      <c r="S11828">
        <v>0.18</v>
      </c>
      <c r="T11828">
        <v>2.3E-3</v>
      </c>
      <c r="U11828">
        <f t="shared" si="1010"/>
        <v>1.3799999999999999E-3</v>
      </c>
    </row>
    <row r="11829" spans="1:21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1008"/>
        <v>6230</v>
      </c>
      <c r="J11829" s="2">
        <v>1</v>
      </c>
      <c r="K11829" s="2">
        <f t="shared" si="1011"/>
        <v>23664000</v>
      </c>
      <c r="L11829" s="2">
        <v>1</v>
      </c>
      <c r="M11829" s="2">
        <f t="shared" si="1012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1009"/>
        <v>12</v>
      </c>
      <c r="S11829">
        <v>0.18</v>
      </c>
      <c r="T11829">
        <v>2.3E-3</v>
      </c>
      <c r="U11829">
        <f t="shared" si="1010"/>
        <v>1.3799999999999999E-3</v>
      </c>
    </row>
    <row r="11830" spans="1:21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1008"/>
        <v>6230</v>
      </c>
      <c r="J11830" s="2">
        <v>1</v>
      </c>
      <c r="K11830" s="2">
        <f t="shared" si="1011"/>
        <v>23666000</v>
      </c>
      <c r="L11830" s="2">
        <v>1</v>
      </c>
      <c r="M11830" s="2">
        <f t="shared" si="1012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1009"/>
        <v>12</v>
      </c>
      <c r="S11830">
        <v>0.18</v>
      </c>
      <c r="T11830">
        <v>2.3E-3</v>
      </c>
      <c r="U11830">
        <f t="shared" si="1010"/>
        <v>1.3799999999999999E-3</v>
      </c>
    </row>
    <row r="11831" spans="1:21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1008"/>
        <v>6230</v>
      </c>
      <c r="J11831" s="2">
        <v>1</v>
      </c>
      <c r="K11831" s="2">
        <f t="shared" si="1011"/>
        <v>23668000</v>
      </c>
      <c r="L11831" s="2">
        <v>1</v>
      </c>
      <c r="M11831" s="2">
        <f t="shared" si="1012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1009"/>
        <v>12</v>
      </c>
      <c r="S11831">
        <v>0.18</v>
      </c>
      <c r="T11831">
        <v>2.3E-3</v>
      </c>
      <c r="U11831">
        <f t="shared" si="1010"/>
        <v>1.3799999999999999E-3</v>
      </c>
    </row>
    <row r="11832" spans="1:21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1008"/>
        <v>6230</v>
      </c>
      <c r="J11832" s="2">
        <v>1</v>
      </c>
      <c r="K11832" s="2">
        <f t="shared" si="1011"/>
        <v>23670000</v>
      </c>
      <c r="L11832" s="2">
        <v>1</v>
      </c>
      <c r="M11832" s="2">
        <f t="shared" si="1012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1009"/>
        <v>12</v>
      </c>
      <c r="S11832">
        <v>0.18</v>
      </c>
      <c r="T11832">
        <v>2.3E-3</v>
      </c>
      <c r="U11832">
        <f t="shared" si="1010"/>
        <v>1.3799999999999999E-3</v>
      </c>
    </row>
    <row r="11833" spans="1:21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1008"/>
        <v>6230</v>
      </c>
      <c r="J11833" s="2">
        <v>1</v>
      </c>
      <c r="K11833" s="2">
        <f t="shared" si="1011"/>
        <v>23672000</v>
      </c>
      <c r="L11833" s="2">
        <v>1</v>
      </c>
      <c r="M11833" s="2">
        <f t="shared" si="1012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1009"/>
        <v>12</v>
      </c>
      <c r="S11833">
        <v>0.18</v>
      </c>
      <c r="T11833">
        <v>2.3E-3</v>
      </c>
      <c r="U11833">
        <f t="shared" si="1010"/>
        <v>1.3799999999999999E-3</v>
      </c>
    </row>
    <row r="11834" spans="1:21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1008"/>
        <v>6230</v>
      </c>
      <c r="J11834" s="2">
        <v>1</v>
      </c>
      <c r="K11834" s="2">
        <f t="shared" si="1011"/>
        <v>23674000</v>
      </c>
      <c r="L11834" s="2">
        <v>1</v>
      </c>
      <c r="M11834" s="2">
        <f t="shared" si="1012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1009"/>
        <v>12</v>
      </c>
      <c r="S11834">
        <v>0.18</v>
      </c>
      <c r="T11834">
        <v>2.3E-3</v>
      </c>
      <c r="U11834">
        <f t="shared" si="1010"/>
        <v>1.3799999999999999E-3</v>
      </c>
    </row>
    <row r="11835" spans="1:21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1008"/>
        <v>6230</v>
      </c>
      <c r="J11835" s="2">
        <v>1</v>
      </c>
      <c r="K11835" s="2">
        <f t="shared" si="1011"/>
        <v>23676000</v>
      </c>
      <c r="L11835" s="2">
        <v>1</v>
      </c>
      <c r="M11835" s="2">
        <f t="shared" si="1012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1009"/>
        <v>12</v>
      </c>
      <c r="S11835">
        <v>0.18</v>
      </c>
      <c r="T11835">
        <v>2.3E-3</v>
      </c>
      <c r="U11835">
        <f t="shared" si="1010"/>
        <v>1.3799999999999999E-3</v>
      </c>
    </row>
    <row r="11836" spans="1:21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1013">ROUNDDOWN(A11835/50*20+1500,-1)</f>
        <v>6230</v>
      </c>
      <c r="J11836" s="2">
        <v>1</v>
      </c>
      <c r="K11836" s="2">
        <f t="shared" si="1011"/>
        <v>23678000</v>
      </c>
      <c r="L11836" s="2">
        <v>1</v>
      </c>
      <c r="M11836" s="2">
        <f t="shared" si="1012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1009"/>
        <v>12</v>
      </c>
      <c r="S11836">
        <v>0.18</v>
      </c>
      <c r="T11836">
        <v>2.3E-3</v>
      </c>
      <c r="U11836">
        <f t="shared" si="1010"/>
        <v>1.3799999999999999E-3</v>
      </c>
    </row>
    <row r="11837" spans="1:21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1013"/>
        <v>6230</v>
      </c>
      <c r="J11837" s="2">
        <v>1</v>
      </c>
      <c r="K11837" s="2">
        <f t="shared" si="1011"/>
        <v>23680000</v>
      </c>
      <c r="L11837" s="2">
        <v>1</v>
      </c>
      <c r="M11837" s="2">
        <f t="shared" si="1012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1009"/>
        <v>12</v>
      </c>
      <c r="S11837">
        <v>0.18</v>
      </c>
      <c r="T11837">
        <v>2.3E-3</v>
      </c>
      <c r="U11837">
        <f t="shared" si="1010"/>
        <v>1.3799999999999999E-3</v>
      </c>
    </row>
    <row r="11838" spans="1:21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1013"/>
        <v>6230</v>
      </c>
      <c r="J11838" s="2">
        <v>1</v>
      </c>
      <c r="K11838" s="2">
        <f t="shared" si="1011"/>
        <v>23682000</v>
      </c>
      <c r="L11838" s="2">
        <v>1</v>
      </c>
      <c r="M11838" s="2">
        <f t="shared" si="1012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1009"/>
        <v>12</v>
      </c>
      <c r="S11838">
        <v>0.18</v>
      </c>
      <c r="T11838">
        <v>2.3E-3</v>
      </c>
      <c r="U11838">
        <f t="shared" si="1010"/>
        <v>1.3799999999999999E-3</v>
      </c>
    </row>
    <row r="11839" spans="1:21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1013"/>
        <v>6230</v>
      </c>
      <c r="J11839" s="2">
        <v>1</v>
      </c>
      <c r="K11839" s="2">
        <f t="shared" si="1011"/>
        <v>23684000</v>
      </c>
      <c r="L11839" s="2">
        <v>1</v>
      </c>
      <c r="M11839" s="2">
        <f t="shared" si="1012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1009"/>
        <v>12</v>
      </c>
      <c r="S11839">
        <v>0.18</v>
      </c>
      <c r="T11839">
        <v>2.3E-3</v>
      </c>
      <c r="U11839">
        <f t="shared" si="1010"/>
        <v>1.3799999999999999E-3</v>
      </c>
    </row>
    <row r="11840" spans="1:21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1013"/>
        <v>6230</v>
      </c>
      <c r="J11840" s="2">
        <v>1</v>
      </c>
      <c r="K11840" s="2">
        <f t="shared" si="1011"/>
        <v>23686000</v>
      </c>
      <c r="L11840" s="2">
        <v>1</v>
      </c>
      <c r="M11840" s="2">
        <f t="shared" si="1012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1009"/>
        <v>12</v>
      </c>
      <c r="S11840">
        <v>0.18</v>
      </c>
      <c r="T11840">
        <v>2.3E-3</v>
      </c>
      <c r="U11840">
        <f t="shared" si="1010"/>
        <v>1.3799999999999999E-3</v>
      </c>
    </row>
    <row r="11841" spans="1:21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1013"/>
        <v>6230</v>
      </c>
      <c r="J11841" s="2">
        <v>1</v>
      </c>
      <c r="K11841" s="2">
        <f t="shared" si="1011"/>
        <v>23688000</v>
      </c>
      <c r="L11841" s="2">
        <v>1</v>
      </c>
      <c r="M11841" s="2">
        <f t="shared" si="1012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1009"/>
        <v>12</v>
      </c>
      <c r="S11841">
        <v>0.18</v>
      </c>
      <c r="T11841">
        <v>2.3E-3</v>
      </c>
      <c r="U11841">
        <f t="shared" si="1010"/>
        <v>1.3799999999999999E-3</v>
      </c>
    </row>
    <row r="11842" spans="1:21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1013"/>
        <v>6230</v>
      </c>
      <c r="J11842" s="2">
        <v>1</v>
      </c>
      <c r="K11842" s="2">
        <f t="shared" si="1011"/>
        <v>23690000</v>
      </c>
      <c r="L11842" s="2">
        <v>1</v>
      </c>
      <c r="M11842" s="2">
        <f t="shared" si="1012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1009"/>
        <v>12</v>
      </c>
      <c r="S11842">
        <v>0.18</v>
      </c>
      <c r="T11842">
        <v>2.3E-3</v>
      </c>
      <c r="U11842">
        <f t="shared" si="1010"/>
        <v>1.3799999999999999E-3</v>
      </c>
    </row>
    <row r="11843" spans="1:21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1013"/>
        <v>6230</v>
      </c>
      <c r="J11843" s="2">
        <v>1</v>
      </c>
      <c r="K11843" s="2">
        <f t="shared" si="1011"/>
        <v>23692000</v>
      </c>
      <c r="L11843" s="2">
        <v>1</v>
      </c>
      <c r="M11843" s="2">
        <f t="shared" si="1012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1014">QUOTIENT(A11843,1000)+1</f>
        <v>12</v>
      </c>
      <c r="S11843">
        <v>0.18</v>
      </c>
      <c r="T11843">
        <v>2.3E-3</v>
      </c>
      <c r="U11843">
        <f t="shared" si="1010"/>
        <v>1.3799999999999999E-3</v>
      </c>
    </row>
    <row r="11844" spans="1:21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1013"/>
        <v>6230</v>
      </c>
      <c r="J11844" s="2">
        <v>1</v>
      </c>
      <c r="K11844" s="2">
        <f t="shared" si="1011"/>
        <v>23694000</v>
      </c>
      <c r="L11844" s="2">
        <v>1</v>
      </c>
      <c r="M11844" s="2">
        <f t="shared" si="1012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1014"/>
        <v>12</v>
      </c>
      <c r="S11844">
        <v>0.18</v>
      </c>
      <c r="T11844">
        <v>2.3E-3</v>
      </c>
      <c r="U11844">
        <f t="shared" ref="U11844:U11907" si="1015">T11844*0.6</f>
        <v>1.3799999999999999E-3</v>
      </c>
    </row>
    <row r="11845" spans="1:21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1013"/>
        <v>6230</v>
      </c>
      <c r="J11845" s="2">
        <v>1</v>
      </c>
      <c r="K11845" s="2">
        <f t="shared" si="1011"/>
        <v>23696000</v>
      </c>
      <c r="L11845" s="2">
        <v>1</v>
      </c>
      <c r="M11845" s="2">
        <f t="shared" si="1012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1014"/>
        <v>12</v>
      </c>
      <c r="S11845">
        <v>0.18</v>
      </c>
      <c r="T11845">
        <v>2.3E-3</v>
      </c>
      <c r="U11845">
        <f t="shared" si="1015"/>
        <v>1.3799999999999999E-3</v>
      </c>
    </row>
    <row r="11846" spans="1:21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1013"/>
        <v>6230</v>
      </c>
      <c r="J11846" s="2">
        <v>1</v>
      </c>
      <c r="K11846" s="2">
        <f t="shared" si="1011"/>
        <v>23698000</v>
      </c>
      <c r="L11846" s="2">
        <v>1</v>
      </c>
      <c r="M11846" s="2">
        <f t="shared" si="1012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1014"/>
        <v>12</v>
      </c>
      <c r="S11846">
        <v>0.18</v>
      </c>
      <c r="T11846">
        <v>2.3E-3</v>
      </c>
      <c r="U11846">
        <f t="shared" si="1015"/>
        <v>1.3799999999999999E-3</v>
      </c>
    </row>
    <row r="11847" spans="1:21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1013"/>
        <v>6230</v>
      </c>
      <c r="J11847" s="2">
        <v>1</v>
      </c>
      <c r="K11847" s="2">
        <f t="shared" si="1011"/>
        <v>23700000</v>
      </c>
      <c r="L11847" s="2">
        <v>1</v>
      </c>
      <c r="M11847" s="2">
        <f t="shared" si="1012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1014"/>
        <v>12</v>
      </c>
      <c r="S11847">
        <v>0.18</v>
      </c>
      <c r="T11847">
        <v>2.3E-3</v>
      </c>
      <c r="U11847">
        <f t="shared" si="1015"/>
        <v>1.3799999999999999E-3</v>
      </c>
    </row>
    <row r="11848" spans="1:21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1013"/>
        <v>6230</v>
      </c>
      <c r="J11848" s="2">
        <v>1</v>
      </c>
      <c r="K11848" s="2">
        <f t="shared" si="1011"/>
        <v>23702000</v>
      </c>
      <c r="L11848" s="2">
        <v>1</v>
      </c>
      <c r="M11848" s="2">
        <f t="shared" si="1012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1014"/>
        <v>12</v>
      </c>
      <c r="S11848">
        <v>0.18</v>
      </c>
      <c r="T11848">
        <v>2.3E-3</v>
      </c>
      <c r="U11848">
        <f t="shared" si="1015"/>
        <v>1.3799999999999999E-3</v>
      </c>
    </row>
    <row r="11849" spans="1:21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1013"/>
        <v>6230</v>
      </c>
      <c r="J11849" s="2">
        <v>1</v>
      </c>
      <c r="K11849" s="2">
        <f t="shared" si="1011"/>
        <v>23704000</v>
      </c>
      <c r="L11849" s="2">
        <v>1</v>
      </c>
      <c r="M11849" s="2">
        <f t="shared" si="1012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1014"/>
        <v>12</v>
      </c>
      <c r="S11849">
        <v>0.18</v>
      </c>
      <c r="T11849">
        <v>2.3E-3</v>
      </c>
      <c r="U11849">
        <f t="shared" si="1015"/>
        <v>1.3799999999999999E-3</v>
      </c>
    </row>
    <row r="11850" spans="1:21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1013"/>
        <v>6230</v>
      </c>
      <c r="J11850" s="2">
        <v>1</v>
      </c>
      <c r="K11850" s="2">
        <f t="shared" si="1011"/>
        <v>23706000</v>
      </c>
      <c r="L11850" s="2">
        <v>1</v>
      </c>
      <c r="M11850" s="2">
        <f t="shared" si="1012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1014"/>
        <v>12</v>
      </c>
      <c r="S11850">
        <v>0.18</v>
      </c>
      <c r="T11850">
        <v>2.3E-3</v>
      </c>
      <c r="U11850">
        <f t="shared" si="1015"/>
        <v>1.3799999999999999E-3</v>
      </c>
    </row>
    <row r="11851" spans="1:21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1013"/>
        <v>6230</v>
      </c>
      <c r="J11851" s="2">
        <v>1</v>
      </c>
      <c r="K11851" s="2">
        <f t="shared" si="1011"/>
        <v>23708000</v>
      </c>
      <c r="L11851" s="2">
        <v>1</v>
      </c>
      <c r="M11851" s="2">
        <f t="shared" si="1012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1014"/>
        <v>12</v>
      </c>
      <c r="S11851">
        <v>0.18</v>
      </c>
      <c r="T11851">
        <v>2.3E-3</v>
      </c>
      <c r="U11851">
        <f t="shared" si="1015"/>
        <v>1.3799999999999999E-3</v>
      </c>
    </row>
    <row r="11852" spans="1:21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1013"/>
        <v>6230</v>
      </c>
      <c r="J11852" s="2">
        <v>1</v>
      </c>
      <c r="K11852" s="2">
        <f t="shared" si="1011"/>
        <v>23710000</v>
      </c>
      <c r="L11852" s="2">
        <v>1</v>
      </c>
      <c r="M11852" s="2">
        <f t="shared" si="1012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1014"/>
        <v>12</v>
      </c>
      <c r="S11852">
        <v>0.18</v>
      </c>
      <c r="T11852">
        <v>2.3E-3</v>
      </c>
      <c r="U11852">
        <f t="shared" si="1015"/>
        <v>1.3799999999999999E-3</v>
      </c>
    </row>
    <row r="11853" spans="1:21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1013"/>
        <v>6240</v>
      </c>
      <c r="I11853" s="1"/>
      <c r="J11853" s="1">
        <v>1</v>
      </c>
      <c r="K11853" s="1">
        <f t="shared" si="1011"/>
        <v>23712000</v>
      </c>
      <c r="L11853" s="1">
        <v>1</v>
      </c>
      <c r="M11853" s="1">
        <f t="shared" si="1012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1014"/>
        <v>12</v>
      </c>
      <c r="S11853">
        <v>0.18</v>
      </c>
      <c r="T11853">
        <v>2.3E-3</v>
      </c>
      <c r="U11853">
        <f t="shared" si="1015"/>
        <v>1.3799999999999999E-3</v>
      </c>
    </row>
    <row r="11854" spans="1:21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1013"/>
        <v>6240</v>
      </c>
      <c r="I11854" s="1"/>
      <c r="J11854" s="1">
        <v>1</v>
      </c>
      <c r="K11854" s="1">
        <f t="shared" si="1011"/>
        <v>23714000</v>
      </c>
      <c r="L11854" s="1">
        <v>1</v>
      </c>
      <c r="M11854" s="1">
        <f t="shared" si="1012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1014"/>
        <v>12</v>
      </c>
      <c r="S11854">
        <v>0.18</v>
      </c>
      <c r="T11854">
        <v>2.3E-3</v>
      </c>
      <c r="U11854">
        <f t="shared" si="1015"/>
        <v>1.3799999999999999E-3</v>
      </c>
    </row>
    <row r="11855" spans="1:21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1013"/>
        <v>6240</v>
      </c>
      <c r="I11855" s="1"/>
      <c r="J11855" s="1">
        <v>1</v>
      </c>
      <c r="K11855" s="1">
        <f t="shared" si="1011"/>
        <v>23716000</v>
      </c>
      <c r="L11855" s="1">
        <v>1</v>
      </c>
      <c r="M11855" s="1">
        <f t="shared" si="1012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1014"/>
        <v>12</v>
      </c>
      <c r="S11855">
        <v>0.18</v>
      </c>
      <c r="T11855">
        <v>2.3E-3</v>
      </c>
      <c r="U11855">
        <f t="shared" si="1015"/>
        <v>1.3799999999999999E-3</v>
      </c>
    </row>
    <row r="11856" spans="1:21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1013"/>
        <v>6240</v>
      </c>
      <c r="I11856" s="1"/>
      <c r="J11856" s="1">
        <v>1</v>
      </c>
      <c r="K11856" s="1">
        <f t="shared" si="1011"/>
        <v>23718000</v>
      </c>
      <c r="L11856" s="1">
        <v>1</v>
      </c>
      <c r="M11856" s="1">
        <f t="shared" si="1012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1014"/>
        <v>12</v>
      </c>
      <c r="S11856">
        <v>0.18</v>
      </c>
      <c r="T11856">
        <v>2.3E-3</v>
      </c>
      <c r="U11856">
        <f t="shared" si="1015"/>
        <v>1.3799999999999999E-3</v>
      </c>
    </row>
    <row r="11857" spans="1:21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1013"/>
        <v>6240</v>
      </c>
      <c r="I11857" s="1"/>
      <c r="J11857" s="1">
        <v>1</v>
      </c>
      <c r="K11857" s="1">
        <f t="shared" si="1011"/>
        <v>23720000</v>
      </c>
      <c r="L11857" s="1">
        <v>1</v>
      </c>
      <c r="M11857" s="1">
        <f t="shared" si="1012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1014"/>
        <v>12</v>
      </c>
      <c r="S11857">
        <v>0.18</v>
      </c>
      <c r="T11857">
        <v>2.3E-3</v>
      </c>
      <c r="U11857">
        <f t="shared" si="1015"/>
        <v>1.3799999999999999E-3</v>
      </c>
    </row>
    <row r="11858" spans="1:21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1013"/>
        <v>6240</v>
      </c>
      <c r="I11858" s="1"/>
      <c r="J11858" s="1">
        <v>1</v>
      </c>
      <c r="K11858" s="1">
        <f t="shared" si="1011"/>
        <v>23722000</v>
      </c>
      <c r="L11858" s="1">
        <v>1</v>
      </c>
      <c r="M11858" s="1">
        <f t="shared" si="1012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1014"/>
        <v>12</v>
      </c>
      <c r="S11858">
        <v>0.18</v>
      </c>
      <c r="T11858">
        <v>2.3E-3</v>
      </c>
      <c r="U11858">
        <f t="shared" si="1015"/>
        <v>1.3799999999999999E-3</v>
      </c>
    </row>
    <row r="11859" spans="1:21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1013"/>
        <v>6240</v>
      </c>
      <c r="I11859" s="1"/>
      <c r="J11859" s="1">
        <v>1</v>
      </c>
      <c r="K11859" s="1">
        <f t="shared" ref="K11859:K11922" si="1016">10000+A11859*2000</f>
        <v>23724000</v>
      </c>
      <c r="L11859" s="1">
        <v>1</v>
      </c>
      <c r="M11859" s="1">
        <f t="shared" ref="M11859:M11922" si="1017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1014"/>
        <v>12</v>
      </c>
      <c r="S11859">
        <v>0.18</v>
      </c>
      <c r="T11859">
        <v>2.3E-3</v>
      </c>
      <c r="U11859">
        <f t="shared" si="1015"/>
        <v>1.3799999999999999E-3</v>
      </c>
    </row>
    <row r="11860" spans="1:21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1013"/>
        <v>6240</v>
      </c>
      <c r="I11860" s="1"/>
      <c r="J11860" s="1">
        <v>1</v>
      </c>
      <c r="K11860" s="1">
        <f t="shared" si="1016"/>
        <v>23726000</v>
      </c>
      <c r="L11860" s="1">
        <v>1</v>
      </c>
      <c r="M11860" s="1">
        <f t="shared" si="1017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1014"/>
        <v>12</v>
      </c>
      <c r="S11860">
        <v>0.18</v>
      </c>
      <c r="T11860">
        <v>2.3E-3</v>
      </c>
      <c r="U11860">
        <f t="shared" si="1015"/>
        <v>1.3799999999999999E-3</v>
      </c>
    </row>
    <row r="11861" spans="1:21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1013"/>
        <v>6240</v>
      </c>
      <c r="I11861" s="1"/>
      <c r="J11861" s="1">
        <v>1</v>
      </c>
      <c r="K11861" s="1">
        <f t="shared" si="1016"/>
        <v>23728000</v>
      </c>
      <c r="L11861" s="1">
        <v>1</v>
      </c>
      <c r="M11861" s="1">
        <f t="shared" si="1017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1014"/>
        <v>12</v>
      </c>
      <c r="S11861">
        <v>0.18</v>
      </c>
      <c r="T11861">
        <v>2.3E-3</v>
      </c>
      <c r="U11861">
        <f t="shared" si="1015"/>
        <v>1.3799999999999999E-3</v>
      </c>
    </row>
    <row r="11862" spans="1:21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1013"/>
        <v>6240</v>
      </c>
      <c r="I11862" s="1"/>
      <c r="J11862" s="1">
        <v>1</v>
      </c>
      <c r="K11862" s="1">
        <f t="shared" si="1016"/>
        <v>23730000</v>
      </c>
      <c r="L11862" s="1">
        <v>1</v>
      </c>
      <c r="M11862" s="1">
        <f t="shared" si="1017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1014"/>
        <v>12</v>
      </c>
      <c r="S11862">
        <v>0.18</v>
      </c>
      <c r="T11862">
        <v>2.3E-3</v>
      </c>
      <c r="U11862">
        <f t="shared" si="1015"/>
        <v>1.3799999999999999E-3</v>
      </c>
    </row>
    <row r="11863" spans="1:21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1013"/>
        <v>6240</v>
      </c>
      <c r="I11863" s="1"/>
      <c r="J11863" s="1">
        <v>1</v>
      </c>
      <c r="K11863" s="1">
        <f t="shared" si="1016"/>
        <v>23732000</v>
      </c>
      <c r="L11863" s="1">
        <v>1</v>
      </c>
      <c r="M11863" s="1">
        <f t="shared" si="1017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1014"/>
        <v>12</v>
      </c>
      <c r="S11863">
        <v>0.18</v>
      </c>
      <c r="T11863">
        <v>2.3E-3</v>
      </c>
      <c r="U11863">
        <f t="shared" si="1015"/>
        <v>1.3799999999999999E-3</v>
      </c>
    </row>
    <row r="11864" spans="1:21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1013"/>
        <v>6240</v>
      </c>
      <c r="I11864" s="1"/>
      <c r="J11864" s="1">
        <v>1</v>
      </c>
      <c r="K11864" s="1">
        <f t="shared" si="1016"/>
        <v>23734000</v>
      </c>
      <c r="L11864" s="1">
        <v>1</v>
      </c>
      <c r="M11864" s="1">
        <f t="shared" si="1017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1014"/>
        <v>12</v>
      </c>
      <c r="S11864">
        <v>0.18</v>
      </c>
      <c r="T11864">
        <v>2.3E-3</v>
      </c>
      <c r="U11864">
        <f t="shared" si="1015"/>
        <v>1.3799999999999999E-3</v>
      </c>
    </row>
    <row r="11865" spans="1:21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1013"/>
        <v>6240</v>
      </c>
      <c r="I11865" s="1"/>
      <c r="J11865" s="1">
        <v>1</v>
      </c>
      <c r="K11865" s="1">
        <f t="shared" si="1016"/>
        <v>23736000</v>
      </c>
      <c r="L11865" s="1">
        <v>1</v>
      </c>
      <c r="M11865" s="1">
        <f t="shared" si="1017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1014"/>
        <v>12</v>
      </c>
      <c r="S11865">
        <v>0.18</v>
      </c>
      <c r="T11865">
        <v>2.3E-3</v>
      </c>
      <c r="U11865">
        <f t="shared" si="1015"/>
        <v>1.3799999999999999E-3</v>
      </c>
    </row>
    <row r="11866" spans="1:21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1013"/>
        <v>6240</v>
      </c>
      <c r="I11866" s="1"/>
      <c r="J11866" s="1">
        <v>1</v>
      </c>
      <c r="K11866" s="1">
        <f t="shared" si="1016"/>
        <v>23738000</v>
      </c>
      <c r="L11866" s="1">
        <v>1</v>
      </c>
      <c r="M11866" s="1">
        <f t="shared" si="1017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1014"/>
        <v>12</v>
      </c>
      <c r="S11866">
        <v>0.18</v>
      </c>
      <c r="T11866">
        <v>2.3E-3</v>
      </c>
      <c r="U11866">
        <f t="shared" si="1015"/>
        <v>1.3799999999999999E-3</v>
      </c>
    </row>
    <row r="11867" spans="1:21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1013"/>
        <v>6240</v>
      </c>
      <c r="I11867" s="1"/>
      <c r="J11867" s="1">
        <v>1</v>
      </c>
      <c r="K11867" s="1">
        <f t="shared" si="1016"/>
        <v>23740000</v>
      </c>
      <c r="L11867" s="1">
        <v>1</v>
      </c>
      <c r="M11867" s="1">
        <f t="shared" si="1017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1014"/>
        <v>12</v>
      </c>
      <c r="S11867">
        <v>0.18</v>
      </c>
      <c r="T11867">
        <v>2.3E-3</v>
      </c>
      <c r="U11867">
        <f t="shared" si="1015"/>
        <v>1.3799999999999999E-3</v>
      </c>
    </row>
    <row r="11868" spans="1:21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1013"/>
        <v>6240</v>
      </c>
      <c r="I11868" s="1"/>
      <c r="J11868" s="1">
        <v>1</v>
      </c>
      <c r="K11868" s="1">
        <f t="shared" si="1016"/>
        <v>23742000</v>
      </c>
      <c r="L11868" s="1">
        <v>1</v>
      </c>
      <c r="M11868" s="1">
        <f t="shared" si="1017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1014"/>
        <v>12</v>
      </c>
      <c r="S11868">
        <v>0.18</v>
      </c>
      <c r="T11868">
        <v>2.3E-3</v>
      </c>
      <c r="U11868">
        <f t="shared" si="1015"/>
        <v>1.3799999999999999E-3</v>
      </c>
    </row>
    <row r="11869" spans="1:21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1013"/>
        <v>6240</v>
      </c>
      <c r="I11869" s="1"/>
      <c r="J11869" s="1">
        <v>1</v>
      </c>
      <c r="K11869" s="1">
        <f t="shared" si="1016"/>
        <v>23744000</v>
      </c>
      <c r="L11869" s="1">
        <v>1</v>
      </c>
      <c r="M11869" s="1">
        <f t="shared" si="1017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1014"/>
        <v>12</v>
      </c>
      <c r="S11869">
        <v>0.18</v>
      </c>
      <c r="T11869">
        <v>2.3E-3</v>
      </c>
      <c r="U11869">
        <f t="shared" si="1015"/>
        <v>1.3799999999999999E-3</v>
      </c>
    </row>
    <row r="11870" spans="1:21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1013"/>
        <v>6240</v>
      </c>
      <c r="I11870" s="1"/>
      <c r="J11870" s="1">
        <v>1</v>
      </c>
      <c r="K11870" s="1">
        <f t="shared" si="1016"/>
        <v>23746000</v>
      </c>
      <c r="L11870" s="1">
        <v>1</v>
      </c>
      <c r="M11870" s="1">
        <f t="shared" si="1017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1014"/>
        <v>12</v>
      </c>
      <c r="S11870">
        <v>0.18</v>
      </c>
      <c r="T11870">
        <v>2.3E-3</v>
      </c>
      <c r="U11870">
        <f t="shared" si="1015"/>
        <v>1.3799999999999999E-3</v>
      </c>
    </row>
    <row r="11871" spans="1:21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1013"/>
        <v>6240</v>
      </c>
      <c r="I11871" s="1"/>
      <c r="J11871" s="1">
        <v>1</v>
      </c>
      <c r="K11871" s="1">
        <f t="shared" si="1016"/>
        <v>23748000</v>
      </c>
      <c r="L11871" s="1">
        <v>1</v>
      </c>
      <c r="M11871" s="1">
        <f t="shared" si="1017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1014"/>
        <v>12</v>
      </c>
      <c r="S11871">
        <v>0.18</v>
      </c>
      <c r="T11871">
        <v>2.3E-3</v>
      </c>
      <c r="U11871">
        <f t="shared" si="1015"/>
        <v>1.3799999999999999E-3</v>
      </c>
    </row>
    <row r="11872" spans="1:21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1013"/>
        <v>6240</v>
      </c>
      <c r="I11872" s="1"/>
      <c r="J11872" s="1">
        <v>1</v>
      </c>
      <c r="K11872" s="1">
        <f t="shared" si="1016"/>
        <v>23750000</v>
      </c>
      <c r="L11872" s="1">
        <v>1</v>
      </c>
      <c r="M11872" s="1">
        <f t="shared" si="1017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1014"/>
        <v>12</v>
      </c>
      <c r="S11872">
        <v>0.18</v>
      </c>
      <c r="T11872">
        <v>2.3E-3</v>
      </c>
      <c r="U11872">
        <f t="shared" si="1015"/>
        <v>1.3799999999999999E-3</v>
      </c>
    </row>
    <row r="11873" spans="1:21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1013"/>
        <v>6240</v>
      </c>
      <c r="I11873" s="1"/>
      <c r="J11873" s="1">
        <v>1</v>
      </c>
      <c r="K11873" s="1">
        <f t="shared" si="1016"/>
        <v>23752000</v>
      </c>
      <c r="L11873" s="1">
        <v>1</v>
      </c>
      <c r="M11873" s="1">
        <f t="shared" si="1017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1014"/>
        <v>12</v>
      </c>
      <c r="S11873">
        <v>0.18</v>
      </c>
      <c r="T11873">
        <v>2.3E-3</v>
      </c>
      <c r="U11873">
        <f t="shared" si="1015"/>
        <v>1.3799999999999999E-3</v>
      </c>
    </row>
    <row r="11874" spans="1:21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1013"/>
        <v>6240</v>
      </c>
      <c r="I11874" s="1"/>
      <c r="J11874" s="1">
        <v>1</v>
      </c>
      <c r="K11874" s="1">
        <f t="shared" si="1016"/>
        <v>23754000</v>
      </c>
      <c r="L11874" s="1">
        <v>1</v>
      </c>
      <c r="M11874" s="1">
        <f t="shared" si="1017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1014"/>
        <v>12</v>
      </c>
      <c r="S11874">
        <v>0.18</v>
      </c>
      <c r="T11874">
        <v>2.3E-3</v>
      </c>
      <c r="U11874">
        <f t="shared" si="1015"/>
        <v>1.3799999999999999E-3</v>
      </c>
    </row>
    <row r="11875" spans="1:21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1013"/>
        <v>6240</v>
      </c>
      <c r="I11875" s="1"/>
      <c r="J11875" s="1">
        <v>1</v>
      </c>
      <c r="K11875" s="1">
        <f t="shared" si="1016"/>
        <v>23756000</v>
      </c>
      <c r="L11875" s="1">
        <v>1</v>
      </c>
      <c r="M11875" s="1">
        <f t="shared" si="1017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1014"/>
        <v>12</v>
      </c>
      <c r="S11875">
        <v>0.18</v>
      </c>
      <c r="T11875">
        <v>2.3E-3</v>
      </c>
      <c r="U11875">
        <f t="shared" si="1015"/>
        <v>1.3799999999999999E-3</v>
      </c>
    </row>
    <row r="11876" spans="1:21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1013"/>
        <v>6240</v>
      </c>
      <c r="I11876" s="1"/>
      <c r="J11876" s="1">
        <v>1</v>
      </c>
      <c r="K11876" s="1">
        <f t="shared" si="1016"/>
        <v>23758000</v>
      </c>
      <c r="L11876" s="1">
        <v>1</v>
      </c>
      <c r="M11876" s="1">
        <f t="shared" si="1017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1014"/>
        <v>12</v>
      </c>
      <c r="S11876">
        <v>0.18</v>
      </c>
      <c r="T11876">
        <v>2.3E-3</v>
      </c>
      <c r="U11876">
        <f t="shared" si="1015"/>
        <v>1.3799999999999999E-3</v>
      </c>
    </row>
    <row r="11877" spans="1:21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1013"/>
        <v>6240</v>
      </c>
      <c r="I11877" s="1"/>
      <c r="J11877" s="1">
        <v>1</v>
      </c>
      <c r="K11877" s="1">
        <f t="shared" si="1016"/>
        <v>23760000</v>
      </c>
      <c r="L11877" s="1">
        <v>1</v>
      </c>
      <c r="M11877" s="1">
        <f t="shared" si="1017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1014"/>
        <v>12</v>
      </c>
      <c r="S11877">
        <v>0.18</v>
      </c>
      <c r="T11877">
        <v>2.3E-3</v>
      </c>
      <c r="U11877">
        <f t="shared" si="1015"/>
        <v>1.3799999999999999E-3</v>
      </c>
    </row>
    <row r="11878" spans="1:21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1013"/>
        <v>6250</v>
      </c>
      <c r="I11878" s="1"/>
      <c r="J11878" s="1">
        <v>1</v>
      </c>
      <c r="K11878" s="1">
        <f t="shared" si="1016"/>
        <v>23762000</v>
      </c>
      <c r="L11878" s="1">
        <v>1</v>
      </c>
      <c r="M11878" s="1">
        <f t="shared" si="1017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1014"/>
        <v>12</v>
      </c>
      <c r="S11878">
        <v>0.18</v>
      </c>
      <c r="T11878">
        <v>2.3E-3</v>
      </c>
      <c r="U11878">
        <f t="shared" si="1015"/>
        <v>1.3799999999999999E-3</v>
      </c>
    </row>
    <row r="11879" spans="1:21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1013"/>
        <v>6250</v>
      </c>
      <c r="I11879" s="1"/>
      <c r="J11879" s="1">
        <v>1</v>
      </c>
      <c r="K11879" s="1">
        <f t="shared" si="1016"/>
        <v>23764000</v>
      </c>
      <c r="L11879" s="1">
        <v>1</v>
      </c>
      <c r="M11879" s="1">
        <f t="shared" si="1017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1014"/>
        <v>12</v>
      </c>
      <c r="S11879">
        <v>0.18</v>
      </c>
      <c r="T11879">
        <v>2.3E-3</v>
      </c>
      <c r="U11879">
        <f t="shared" si="1015"/>
        <v>1.3799999999999999E-3</v>
      </c>
    </row>
    <row r="11880" spans="1:21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1013"/>
        <v>6250</v>
      </c>
      <c r="I11880" s="1"/>
      <c r="J11880" s="1">
        <v>1</v>
      </c>
      <c r="K11880" s="1">
        <f t="shared" si="1016"/>
        <v>23766000</v>
      </c>
      <c r="L11880" s="1">
        <v>1</v>
      </c>
      <c r="M11880" s="1">
        <f t="shared" si="1017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1014"/>
        <v>12</v>
      </c>
      <c r="S11880">
        <v>0.18</v>
      </c>
      <c r="T11880">
        <v>2.3E-3</v>
      </c>
      <c r="U11880">
        <f t="shared" si="1015"/>
        <v>1.3799999999999999E-3</v>
      </c>
    </row>
    <row r="11881" spans="1:21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1013"/>
        <v>6250</v>
      </c>
      <c r="I11881" s="1"/>
      <c r="J11881" s="1">
        <v>1</v>
      </c>
      <c r="K11881" s="1">
        <f t="shared" si="1016"/>
        <v>23768000</v>
      </c>
      <c r="L11881" s="1">
        <v>1</v>
      </c>
      <c r="M11881" s="1">
        <f t="shared" si="1017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1014"/>
        <v>12</v>
      </c>
      <c r="S11881">
        <v>0.18</v>
      </c>
      <c r="T11881">
        <v>2.3E-3</v>
      </c>
      <c r="U11881">
        <f t="shared" si="1015"/>
        <v>1.3799999999999999E-3</v>
      </c>
    </row>
    <row r="11882" spans="1:21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1013"/>
        <v>6250</v>
      </c>
      <c r="I11882" s="1"/>
      <c r="J11882" s="1">
        <v>1</v>
      </c>
      <c r="K11882" s="1">
        <f t="shared" si="1016"/>
        <v>23770000</v>
      </c>
      <c r="L11882" s="1">
        <v>1</v>
      </c>
      <c r="M11882" s="1">
        <f t="shared" si="1017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1014"/>
        <v>12</v>
      </c>
      <c r="S11882">
        <v>0.18</v>
      </c>
      <c r="T11882">
        <v>2.3E-3</v>
      </c>
      <c r="U11882">
        <f t="shared" si="1015"/>
        <v>1.3799999999999999E-3</v>
      </c>
    </row>
    <row r="11883" spans="1:21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1013"/>
        <v>6250</v>
      </c>
      <c r="I11883" s="1"/>
      <c r="J11883" s="1">
        <v>1</v>
      </c>
      <c r="K11883" s="1">
        <f t="shared" si="1016"/>
        <v>23772000</v>
      </c>
      <c r="L11883" s="1">
        <v>1</v>
      </c>
      <c r="M11883" s="1">
        <f t="shared" si="1017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1014"/>
        <v>12</v>
      </c>
      <c r="S11883">
        <v>0.18</v>
      </c>
      <c r="T11883">
        <v>2.3E-3</v>
      </c>
      <c r="U11883">
        <f t="shared" si="1015"/>
        <v>1.3799999999999999E-3</v>
      </c>
    </row>
    <row r="11884" spans="1:21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1013"/>
        <v>6250</v>
      </c>
      <c r="I11884" s="1"/>
      <c r="J11884" s="1">
        <v>1</v>
      </c>
      <c r="K11884" s="1">
        <f t="shared" si="1016"/>
        <v>23774000</v>
      </c>
      <c r="L11884" s="1">
        <v>1</v>
      </c>
      <c r="M11884" s="1">
        <f t="shared" si="1017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1014"/>
        <v>12</v>
      </c>
      <c r="S11884">
        <v>0.18</v>
      </c>
      <c r="T11884">
        <v>2.3E-3</v>
      </c>
      <c r="U11884">
        <f t="shared" si="1015"/>
        <v>1.3799999999999999E-3</v>
      </c>
    </row>
    <row r="11885" spans="1:21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1013"/>
        <v>6250</v>
      </c>
      <c r="I11885" s="1"/>
      <c r="J11885" s="1">
        <v>1</v>
      </c>
      <c r="K11885" s="1">
        <f t="shared" si="1016"/>
        <v>23776000</v>
      </c>
      <c r="L11885" s="1">
        <v>1</v>
      </c>
      <c r="M11885" s="1">
        <f t="shared" si="1017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1014"/>
        <v>12</v>
      </c>
      <c r="S11885">
        <v>0.18</v>
      </c>
      <c r="T11885">
        <v>2.3E-3</v>
      </c>
      <c r="U11885">
        <f t="shared" si="1015"/>
        <v>1.3799999999999999E-3</v>
      </c>
    </row>
    <row r="11886" spans="1:21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1013"/>
        <v>6250</v>
      </c>
      <c r="I11886" s="1"/>
      <c r="J11886" s="1">
        <v>1</v>
      </c>
      <c r="K11886" s="1">
        <f t="shared" si="1016"/>
        <v>23778000</v>
      </c>
      <c r="L11886" s="1">
        <v>1</v>
      </c>
      <c r="M11886" s="1">
        <f t="shared" si="1017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1014"/>
        <v>12</v>
      </c>
      <c r="S11886">
        <v>0.18</v>
      </c>
      <c r="T11886">
        <v>2.3E-3</v>
      </c>
      <c r="U11886">
        <f t="shared" si="1015"/>
        <v>1.3799999999999999E-3</v>
      </c>
    </row>
    <row r="11887" spans="1:21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1013"/>
        <v>6250</v>
      </c>
      <c r="I11887" s="1"/>
      <c r="J11887" s="1">
        <v>1</v>
      </c>
      <c r="K11887" s="1">
        <f t="shared" si="1016"/>
        <v>23780000</v>
      </c>
      <c r="L11887" s="1">
        <v>1</v>
      </c>
      <c r="M11887" s="1">
        <f t="shared" si="1017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1014"/>
        <v>12</v>
      </c>
      <c r="S11887">
        <v>0.18</v>
      </c>
      <c r="T11887">
        <v>2.3E-3</v>
      </c>
      <c r="U11887">
        <f t="shared" si="1015"/>
        <v>1.3799999999999999E-3</v>
      </c>
    </row>
    <row r="11888" spans="1:21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1013"/>
        <v>6250</v>
      </c>
      <c r="I11888" s="1"/>
      <c r="J11888" s="1">
        <v>1</v>
      </c>
      <c r="K11888" s="1">
        <f t="shared" si="1016"/>
        <v>23782000</v>
      </c>
      <c r="L11888" s="1">
        <v>1</v>
      </c>
      <c r="M11888" s="1">
        <f t="shared" si="1017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1014"/>
        <v>12</v>
      </c>
      <c r="S11888">
        <v>0.18</v>
      </c>
      <c r="T11888">
        <v>2.3E-3</v>
      </c>
      <c r="U11888">
        <f t="shared" si="1015"/>
        <v>1.3799999999999999E-3</v>
      </c>
    </row>
    <row r="11889" spans="1:21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1013"/>
        <v>6250</v>
      </c>
      <c r="I11889" s="1"/>
      <c r="J11889" s="1">
        <v>1</v>
      </c>
      <c r="K11889" s="1">
        <f t="shared" si="1016"/>
        <v>23784000</v>
      </c>
      <c r="L11889" s="1">
        <v>1</v>
      </c>
      <c r="M11889" s="1">
        <f t="shared" si="1017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1014"/>
        <v>12</v>
      </c>
      <c r="S11889">
        <v>0.18</v>
      </c>
      <c r="T11889">
        <v>2.3E-3</v>
      </c>
      <c r="U11889">
        <f t="shared" si="1015"/>
        <v>1.3799999999999999E-3</v>
      </c>
    </row>
    <row r="11890" spans="1:21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1013"/>
        <v>6250</v>
      </c>
      <c r="I11890" s="1"/>
      <c r="J11890" s="1">
        <v>1</v>
      </c>
      <c r="K11890" s="1">
        <f t="shared" si="1016"/>
        <v>23786000</v>
      </c>
      <c r="L11890" s="1">
        <v>1</v>
      </c>
      <c r="M11890" s="1">
        <f t="shared" si="1017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1014"/>
        <v>12</v>
      </c>
      <c r="S11890">
        <v>0.18</v>
      </c>
      <c r="T11890">
        <v>2.3E-3</v>
      </c>
      <c r="U11890">
        <f t="shared" si="1015"/>
        <v>1.3799999999999999E-3</v>
      </c>
    </row>
    <row r="11891" spans="1:21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1013"/>
        <v>6250</v>
      </c>
      <c r="I11891" s="1"/>
      <c r="J11891" s="1">
        <v>1</v>
      </c>
      <c r="K11891" s="1">
        <f t="shared" si="1016"/>
        <v>23788000</v>
      </c>
      <c r="L11891" s="1">
        <v>1</v>
      </c>
      <c r="M11891" s="1">
        <f t="shared" si="1017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1014"/>
        <v>12</v>
      </c>
      <c r="S11891">
        <v>0.18</v>
      </c>
      <c r="T11891">
        <v>2.3E-3</v>
      </c>
      <c r="U11891">
        <f t="shared" si="1015"/>
        <v>1.3799999999999999E-3</v>
      </c>
    </row>
    <row r="11892" spans="1:21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1013"/>
        <v>6250</v>
      </c>
      <c r="I11892" s="1"/>
      <c r="J11892" s="1">
        <v>1</v>
      </c>
      <c r="K11892" s="1">
        <f t="shared" si="1016"/>
        <v>23790000</v>
      </c>
      <c r="L11892" s="1">
        <v>1</v>
      </c>
      <c r="M11892" s="1">
        <f t="shared" si="1017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1014"/>
        <v>12</v>
      </c>
      <c r="S11892">
        <v>0.18</v>
      </c>
      <c r="T11892">
        <v>2.3E-3</v>
      </c>
      <c r="U11892">
        <f t="shared" si="1015"/>
        <v>1.3799999999999999E-3</v>
      </c>
    </row>
    <row r="11893" spans="1:21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1013"/>
        <v>6250</v>
      </c>
      <c r="I11893" s="1"/>
      <c r="J11893" s="1">
        <v>1</v>
      </c>
      <c r="K11893" s="1">
        <f t="shared" si="1016"/>
        <v>23792000</v>
      </c>
      <c r="L11893" s="1">
        <v>1</v>
      </c>
      <c r="M11893" s="1">
        <f t="shared" si="1017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1014"/>
        <v>12</v>
      </c>
      <c r="S11893">
        <v>0.18</v>
      </c>
      <c r="T11893">
        <v>2.3E-3</v>
      </c>
      <c r="U11893">
        <f t="shared" si="1015"/>
        <v>1.3799999999999999E-3</v>
      </c>
    </row>
    <row r="11894" spans="1:21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1013"/>
        <v>6250</v>
      </c>
      <c r="I11894" s="1"/>
      <c r="J11894" s="1">
        <v>1</v>
      </c>
      <c r="K11894" s="1">
        <f t="shared" si="1016"/>
        <v>23794000</v>
      </c>
      <c r="L11894" s="1">
        <v>1</v>
      </c>
      <c r="M11894" s="1">
        <f t="shared" si="1017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1014"/>
        <v>12</v>
      </c>
      <c r="S11894">
        <v>0.18</v>
      </c>
      <c r="T11894">
        <v>2.3E-3</v>
      </c>
      <c r="U11894">
        <f t="shared" si="1015"/>
        <v>1.3799999999999999E-3</v>
      </c>
    </row>
    <row r="11895" spans="1:21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1013"/>
        <v>6250</v>
      </c>
      <c r="I11895" s="1"/>
      <c r="J11895" s="1">
        <v>1</v>
      </c>
      <c r="K11895" s="1">
        <f t="shared" si="1016"/>
        <v>23796000</v>
      </c>
      <c r="L11895" s="1">
        <v>1</v>
      </c>
      <c r="M11895" s="1">
        <f t="shared" si="1017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1014"/>
        <v>12</v>
      </c>
      <c r="S11895">
        <v>0.18</v>
      </c>
      <c r="T11895">
        <v>2.3E-3</v>
      </c>
      <c r="U11895">
        <f t="shared" si="1015"/>
        <v>1.3799999999999999E-3</v>
      </c>
    </row>
    <row r="11896" spans="1:21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1013"/>
        <v>6250</v>
      </c>
      <c r="I11896" s="1"/>
      <c r="J11896" s="1">
        <v>1</v>
      </c>
      <c r="K11896" s="1">
        <f t="shared" si="1016"/>
        <v>23798000</v>
      </c>
      <c r="L11896" s="1">
        <v>1</v>
      </c>
      <c r="M11896" s="1">
        <f t="shared" si="1017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1014"/>
        <v>12</v>
      </c>
      <c r="S11896">
        <v>0.18</v>
      </c>
      <c r="T11896">
        <v>2.3E-3</v>
      </c>
      <c r="U11896">
        <f t="shared" si="1015"/>
        <v>1.3799999999999999E-3</v>
      </c>
    </row>
    <row r="11897" spans="1:21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1013"/>
        <v>6250</v>
      </c>
      <c r="I11897" s="1"/>
      <c r="J11897" s="1">
        <v>1</v>
      </c>
      <c r="K11897" s="1">
        <f t="shared" si="1016"/>
        <v>23800000</v>
      </c>
      <c r="L11897" s="1">
        <v>1</v>
      </c>
      <c r="M11897" s="1">
        <f t="shared" si="1017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1014"/>
        <v>12</v>
      </c>
      <c r="S11897">
        <v>0.18</v>
      </c>
      <c r="T11897">
        <v>2.3E-3</v>
      </c>
      <c r="U11897">
        <f t="shared" si="1015"/>
        <v>1.3799999999999999E-3</v>
      </c>
    </row>
    <row r="11898" spans="1:21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1013"/>
        <v>6250</v>
      </c>
      <c r="I11898" s="1"/>
      <c r="J11898" s="1">
        <v>1</v>
      </c>
      <c r="K11898" s="1">
        <f t="shared" si="1016"/>
        <v>23802000</v>
      </c>
      <c r="L11898" s="1">
        <v>1</v>
      </c>
      <c r="M11898" s="1">
        <f t="shared" si="1017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1014"/>
        <v>12</v>
      </c>
      <c r="S11898">
        <v>0.18</v>
      </c>
      <c r="T11898">
        <v>2.3E-3</v>
      </c>
      <c r="U11898">
        <f t="shared" si="1015"/>
        <v>1.3799999999999999E-3</v>
      </c>
    </row>
    <row r="11899" spans="1:21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1013"/>
        <v>6250</v>
      </c>
      <c r="I11899" s="1"/>
      <c r="J11899" s="1">
        <v>1</v>
      </c>
      <c r="K11899" s="1">
        <f t="shared" si="1016"/>
        <v>23804000</v>
      </c>
      <c r="L11899" s="1">
        <v>1</v>
      </c>
      <c r="M11899" s="1">
        <f t="shared" si="1017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1014"/>
        <v>12</v>
      </c>
      <c r="S11899">
        <v>0.18</v>
      </c>
      <c r="T11899">
        <v>2.3E-3</v>
      </c>
      <c r="U11899">
        <f t="shared" si="1015"/>
        <v>1.3799999999999999E-3</v>
      </c>
    </row>
    <row r="11900" spans="1:21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1018">ROUNDDOWN(A11899/50*20+1500,-1)</f>
        <v>6250</v>
      </c>
      <c r="I11900" s="1"/>
      <c r="J11900" s="1">
        <v>1</v>
      </c>
      <c r="K11900" s="1">
        <f t="shared" si="1016"/>
        <v>23806000</v>
      </c>
      <c r="L11900" s="1">
        <v>1</v>
      </c>
      <c r="M11900" s="1">
        <f t="shared" si="1017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1014"/>
        <v>12</v>
      </c>
      <c r="S11900">
        <v>0.18</v>
      </c>
      <c r="T11900">
        <v>2.3E-3</v>
      </c>
      <c r="U11900">
        <f t="shared" si="1015"/>
        <v>1.3799999999999999E-3</v>
      </c>
    </row>
    <row r="11901" spans="1:21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1018"/>
        <v>6250</v>
      </c>
      <c r="I11901" s="1"/>
      <c r="J11901" s="1">
        <v>1</v>
      </c>
      <c r="K11901" s="1">
        <f t="shared" si="1016"/>
        <v>23808000</v>
      </c>
      <c r="L11901" s="1">
        <v>1</v>
      </c>
      <c r="M11901" s="1">
        <f t="shared" si="1017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1014"/>
        <v>12</v>
      </c>
      <c r="S11901">
        <v>0.18</v>
      </c>
      <c r="T11901">
        <v>2.3E-3</v>
      </c>
      <c r="U11901">
        <f t="shared" si="1015"/>
        <v>1.3799999999999999E-3</v>
      </c>
    </row>
    <row r="11902" spans="1:21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1018"/>
        <v>6250</v>
      </c>
      <c r="I11902" s="1"/>
      <c r="J11902" s="1">
        <v>1</v>
      </c>
      <c r="K11902" s="1">
        <f t="shared" si="1016"/>
        <v>23810000</v>
      </c>
      <c r="L11902" s="1">
        <v>1</v>
      </c>
      <c r="M11902" s="1">
        <f t="shared" si="1017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1014"/>
        <v>12</v>
      </c>
      <c r="S11902">
        <v>0.18</v>
      </c>
      <c r="T11902">
        <v>2.3E-3</v>
      </c>
      <c r="U11902">
        <f t="shared" si="1015"/>
        <v>1.3799999999999999E-3</v>
      </c>
    </row>
    <row r="11903" spans="1:21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1018"/>
        <v>6260</v>
      </c>
      <c r="J11903" s="2">
        <v>1</v>
      </c>
      <c r="K11903" s="2">
        <f t="shared" si="1016"/>
        <v>23812000</v>
      </c>
      <c r="L11903" s="2">
        <v>1</v>
      </c>
      <c r="M11903" s="2">
        <f t="shared" si="1017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1014"/>
        <v>12</v>
      </c>
      <c r="S11903">
        <v>0.18</v>
      </c>
      <c r="T11903">
        <v>2.3E-3</v>
      </c>
      <c r="U11903">
        <f t="shared" si="1015"/>
        <v>1.3799999999999999E-3</v>
      </c>
    </row>
    <row r="11904" spans="1:21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1018"/>
        <v>6260</v>
      </c>
      <c r="J11904" s="2">
        <v>1</v>
      </c>
      <c r="K11904" s="2">
        <f t="shared" si="1016"/>
        <v>23814000</v>
      </c>
      <c r="L11904" s="2">
        <v>1</v>
      </c>
      <c r="M11904" s="2">
        <f t="shared" si="1017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1014"/>
        <v>12</v>
      </c>
      <c r="S11904">
        <v>0.18</v>
      </c>
      <c r="T11904">
        <v>2.3E-3</v>
      </c>
      <c r="U11904">
        <f t="shared" si="1015"/>
        <v>1.3799999999999999E-3</v>
      </c>
    </row>
    <row r="11905" spans="1:21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1018"/>
        <v>6260</v>
      </c>
      <c r="J11905" s="2">
        <v>1</v>
      </c>
      <c r="K11905" s="2">
        <f t="shared" si="1016"/>
        <v>23816000</v>
      </c>
      <c r="L11905" s="2">
        <v>1</v>
      </c>
      <c r="M11905" s="2">
        <f t="shared" si="1017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1014"/>
        <v>12</v>
      </c>
      <c r="S11905">
        <v>0.18</v>
      </c>
      <c r="T11905">
        <v>2.3E-3</v>
      </c>
      <c r="U11905">
        <f t="shared" si="1015"/>
        <v>1.3799999999999999E-3</v>
      </c>
    </row>
    <row r="11906" spans="1:21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1018"/>
        <v>6260</v>
      </c>
      <c r="J11906" s="2">
        <v>1</v>
      </c>
      <c r="K11906" s="2">
        <f t="shared" si="1016"/>
        <v>23818000</v>
      </c>
      <c r="L11906" s="2">
        <v>1</v>
      </c>
      <c r="M11906" s="2">
        <f t="shared" si="1017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1014"/>
        <v>12</v>
      </c>
      <c r="S11906">
        <v>0.18</v>
      </c>
      <c r="T11906">
        <v>2.3E-3</v>
      </c>
      <c r="U11906">
        <f t="shared" si="1015"/>
        <v>1.3799999999999999E-3</v>
      </c>
    </row>
    <row r="11907" spans="1:21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1018"/>
        <v>6260</v>
      </c>
      <c r="J11907" s="2">
        <v>1</v>
      </c>
      <c r="K11907" s="2">
        <f t="shared" si="1016"/>
        <v>23820000</v>
      </c>
      <c r="L11907" s="2">
        <v>1</v>
      </c>
      <c r="M11907" s="2">
        <f t="shared" si="1017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1019">QUOTIENT(A11907,1000)+1</f>
        <v>12</v>
      </c>
      <c r="S11907">
        <v>0.18</v>
      </c>
      <c r="T11907">
        <v>2.3E-3</v>
      </c>
      <c r="U11907">
        <f t="shared" si="1015"/>
        <v>1.3799999999999999E-3</v>
      </c>
    </row>
    <row r="11908" spans="1:21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1018"/>
        <v>6260</v>
      </c>
      <c r="J11908" s="2">
        <v>1</v>
      </c>
      <c r="K11908" s="2">
        <f t="shared" si="1016"/>
        <v>23822000</v>
      </c>
      <c r="L11908" s="2">
        <v>1</v>
      </c>
      <c r="M11908" s="2">
        <f t="shared" si="1017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1019"/>
        <v>12</v>
      </c>
      <c r="S11908">
        <v>0.18</v>
      </c>
      <c r="T11908">
        <v>2.3E-3</v>
      </c>
      <c r="U11908">
        <f t="shared" ref="U11908:U11971" si="1020">T11908*0.6</f>
        <v>1.3799999999999999E-3</v>
      </c>
    </row>
    <row r="11909" spans="1:21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1018"/>
        <v>6260</v>
      </c>
      <c r="J11909" s="2">
        <v>1</v>
      </c>
      <c r="K11909" s="2">
        <f t="shared" si="1016"/>
        <v>23824000</v>
      </c>
      <c r="L11909" s="2">
        <v>1</v>
      </c>
      <c r="M11909" s="2">
        <f t="shared" si="1017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1019"/>
        <v>12</v>
      </c>
      <c r="S11909">
        <v>0.18</v>
      </c>
      <c r="T11909">
        <v>2.3E-3</v>
      </c>
      <c r="U11909">
        <f t="shared" si="1020"/>
        <v>1.3799999999999999E-3</v>
      </c>
    </row>
    <row r="11910" spans="1:21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1018"/>
        <v>6260</v>
      </c>
      <c r="J11910" s="2">
        <v>1</v>
      </c>
      <c r="K11910" s="2">
        <f t="shared" si="1016"/>
        <v>23826000</v>
      </c>
      <c r="L11910" s="2">
        <v>1</v>
      </c>
      <c r="M11910" s="2">
        <f t="shared" si="1017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1019"/>
        <v>12</v>
      </c>
      <c r="S11910">
        <v>0.18</v>
      </c>
      <c r="T11910">
        <v>2.3E-3</v>
      </c>
      <c r="U11910">
        <f t="shared" si="1020"/>
        <v>1.3799999999999999E-3</v>
      </c>
    </row>
    <row r="11911" spans="1:21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1018"/>
        <v>6260</v>
      </c>
      <c r="J11911" s="2">
        <v>1</v>
      </c>
      <c r="K11911" s="2">
        <f t="shared" si="1016"/>
        <v>23828000</v>
      </c>
      <c r="L11911" s="2">
        <v>1</v>
      </c>
      <c r="M11911" s="2">
        <f t="shared" si="1017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1019"/>
        <v>12</v>
      </c>
      <c r="S11911">
        <v>0.18</v>
      </c>
      <c r="T11911">
        <v>2.3E-3</v>
      </c>
      <c r="U11911">
        <f t="shared" si="1020"/>
        <v>1.3799999999999999E-3</v>
      </c>
    </row>
    <row r="11912" spans="1:21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1018"/>
        <v>6260</v>
      </c>
      <c r="J11912" s="2">
        <v>1</v>
      </c>
      <c r="K11912" s="2">
        <f t="shared" si="1016"/>
        <v>23830000</v>
      </c>
      <c r="L11912" s="2">
        <v>1</v>
      </c>
      <c r="M11912" s="2">
        <f t="shared" si="1017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1019"/>
        <v>12</v>
      </c>
      <c r="S11912">
        <v>0.18</v>
      </c>
      <c r="T11912">
        <v>2.3E-3</v>
      </c>
      <c r="U11912">
        <f t="shared" si="1020"/>
        <v>1.3799999999999999E-3</v>
      </c>
    </row>
    <row r="11913" spans="1:21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1018"/>
        <v>6260</v>
      </c>
      <c r="J11913" s="2">
        <v>1</v>
      </c>
      <c r="K11913" s="2">
        <f t="shared" si="1016"/>
        <v>23832000</v>
      </c>
      <c r="L11913" s="2">
        <v>1</v>
      </c>
      <c r="M11913" s="2">
        <f t="shared" si="1017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1019"/>
        <v>12</v>
      </c>
      <c r="S11913">
        <v>0.18</v>
      </c>
      <c r="T11913">
        <v>2.3E-3</v>
      </c>
      <c r="U11913">
        <f t="shared" si="1020"/>
        <v>1.3799999999999999E-3</v>
      </c>
    </row>
    <row r="11914" spans="1:21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1018"/>
        <v>6260</v>
      </c>
      <c r="J11914" s="2">
        <v>1</v>
      </c>
      <c r="K11914" s="2">
        <f t="shared" si="1016"/>
        <v>23834000</v>
      </c>
      <c r="L11914" s="2">
        <v>1</v>
      </c>
      <c r="M11914" s="2">
        <f t="shared" si="1017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1019"/>
        <v>12</v>
      </c>
      <c r="S11914">
        <v>0.18</v>
      </c>
      <c r="T11914">
        <v>2.3E-3</v>
      </c>
      <c r="U11914">
        <f t="shared" si="1020"/>
        <v>1.3799999999999999E-3</v>
      </c>
    </row>
    <row r="11915" spans="1:21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1018"/>
        <v>6260</v>
      </c>
      <c r="J11915" s="2">
        <v>1</v>
      </c>
      <c r="K11915" s="2">
        <f t="shared" si="1016"/>
        <v>23836000</v>
      </c>
      <c r="L11915" s="2">
        <v>1</v>
      </c>
      <c r="M11915" s="2">
        <f t="shared" si="1017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1019"/>
        <v>12</v>
      </c>
      <c r="S11915">
        <v>0.18</v>
      </c>
      <c r="T11915">
        <v>2.3E-3</v>
      </c>
      <c r="U11915">
        <f t="shared" si="1020"/>
        <v>1.3799999999999999E-3</v>
      </c>
    </row>
    <row r="11916" spans="1:21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1018"/>
        <v>6260</v>
      </c>
      <c r="J11916" s="2">
        <v>1</v>
      </c>
      <c r="K11916" s="2">
        <f t="shared" si="1016"/>
        <v>23838000</v>
      </c>
      <c r="L11916" s="2">
        <v>1</v>
      </c>
      <c r="M11916" s="2">
        <f t="shared" si="1017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1019"/>
        <v>12</v>
      </c>
      <c r="S11916">
        <v>0.18</v>
      </c>
      <c r="T11916">
        <v>2.3E-3</v>
      </c>
      <c r="U11916">
        <f t="shared" si="1020"/>
        <v>1.3799999999999999E-3</v>
      </c>
    </row>
    <row r="11917" spans="1:21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1018"/>
        <v>6260</v>
      </c>
      <c r="J11917" s="2">
        <v>1</v>
      </c>
      <c r="K11917" s="2">
        <f t="shared" si="1016"/>
        <v>23840000</v>
      </c>
      <c r="L11917" s="2">
        <v>1</v>
      </c>
      <c r="M11917" s="2">
        <f t="shared" si="1017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1019"/>
        <v>12</v>
      </c>
      <c r="S11917">
        <v>0.18</v>
      </c>
      <c r="T11917">
        <v>2.3E-3</v>
      </c>
      <c r="U11917">
        <f t="shared" si="1020"/>
        <v>1.3799999999999999E-3</v>
      </c>
    </row>
    <row r="11918" spans="1:21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1018"/>
        <v>6260</v>
      </c>
      <c r="J11918" s="2">
        <v>1</v>
      </c>
      <c r="K11918" s="2">
        <f t="shared" si="1016"/>
        <v>23842000</v>
      </c>
      <c r="L11918" s="2">
        <v>1</v>
      </c>
      <c r="M11918" s="2">
        <f t="shared" si="1017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1019"/>
        <v>12</v>
      </c>
      <c r="S11918">
        <v>0.18</v>
      </c>
      <c r="T11918">
        <v>2.3E-3</v>
      </c>
      <c r="U11918">
        <f t="shared" si="1020"/>
        <v>1.3799999999999999E-3</v>
      </c>
    </row>
    <row r="11919" spans="1:21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1018"/>
        <v>6260</v>
      </c>
      <c r="J11919" s="2">
        <v>1</v>
      </c>
      <c r="K11919" s="2">
        <f t="shared" si="1016"/>
        <v>23844000</v>
      </c>
      <c r="L11919" s="2">
        <v>1</v>
      </c>
      <c r="M11919" s="2">
        <f t="shared" si="1017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1019"/>
        <v>12</v>
      </c>
      <c r="S11919">
        <v>0.18</v>
      </c>
      <c r="T11919">
        <v>2.3E-3</v>
      </c>
      <c r="U11919">
        <f t="shared" si="1020"/>
        <v>1.3799999999999999E-3</v>
      </c>
    </row>
    <row r="11920" spans="1:21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1018"/>
        <v>6260</v>
      </c>
      <c r="J11920" s="2">
        <v>1</v>
      </c>
      <c r="K11920" s="2">
        <f t="shared" si="1016"/>
        <v>23846000</v>
      </c>
      <c r="L11920" s="2">
        <v>1</v>
      </c>
      <c r="M11920" s="2">
        <f t="shared" si="1017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1019"/>
        <v>12</v>
      </c>
      <c r="S11920">
        <v>0.18</v>
      </c>
      <c r="T11920">
        <v>2.3E-3</v>
      </c>
      <c r="U11920">
        <f t="shared" si="1020"/>
        <v>1.3799999999999999E-3</v>
      </c>
    </row>
    <row r="11921" spans="1:21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1018"/>
        <v>6260</v>
      </c>
      <c r="J11921" s="2">
        <v>1</v>
      </c>
      <c r="K11921" s="2">
        <f t="shared" si="1016"/>
        <v>23848000</v>
      </c>
      <c r="L11921" s="2">
        <v>1</v>
      </c>
      <c r="M11921" s="2">
        <f t="shared" si="1017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1019"/>
        <v>12</v>
      </c>
      <c r="S11921">
        <v>0.18</v>
      </c>
      <c r="T11921">
        <v>2.3E-3</v>
      </c>
      <c r="U11921">
        <f t="shared" si="1020"/>
        <v>1.3799999999999999E-3</v>
      </c>
    </row>
    <row r="11922" spans="1:21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1018"/>
        <v>6260</v>
      </c>
      <c r="J11922" s="2">
        <v>1</v>
      </c>
      <c r="K11922" s="2">
        <f t="shared" si="1016"/>
        <v>23850000</v>
      </c>
      <c r="L11922" s="2">
        <v>1</v>
      </c>
      <c r="M11922" s="2">
        <f t="shared" si="1017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1019"/>
        <v>12</v>
      </c>
      <c r="S11922">
        <v>0.18</v>
      </c>
      <c r="T11922">
        <v>2.3E-3</v>
      </c>
      <c r="U11922">
        <f t="shared" si="1020"/>
        <v>1.3799999999999999E-3</v>
      </c>
    </row>
    <row r="11923" spans="1:21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1018"/>
        <v>6260</v>
      </c>
      <c r="J11923" s="2">
        <v>1</v>
      </c>
      <c r="K11923" s="2">
        <f t="shared" ref="K11923:K11986" si="1021">10000+A11923*2000</f>
        <v>23852000</v>
      </c>
      <c r="L11923" s="2">
        <v>1</v>
      </c>
      <c r="M11923" s="2">
        <f t="shared" ref="M11923:M11986" si="1022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1019"/>
        <v>12</v>
      </c>
      <c r="S11923">
        <v>0.18</v>
      </c>
      <c r="T11923">
        <v>2.3E-3</v>
      </c>
      <c r="U11923">
        <f t="shared" si="1020"/>
        <v>1.3799999999999999E-3</v>
      </c>
    </row>
    <row r="11924" spans="1:21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1018"/>
        <v>6260</v>
      </c>
      <c r="J11924" s="2">
        <v>1</v>
      </c>
      <c r="K11924" s="2">
        <f t="shared" si="1021"/>
        <v>23854000</v>
      </c>
      <c r="L11924" s="2">
        <v>1</v>
      </c>
      <c r="M11924" s="2">
        <f t="shared" si="1022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1019"/>
        <v>12</v>
      </c>
      <c r="S11924">
        <v>0.18</v>
      </c>
      <c r="T11924">
        <v>2.3E-3</v>
      </c>
      <c r="U11924">
        <f t="shared" si="1020"/>
        <v>1.3799999999999999E-3</v>
      </c>
    </row>
    <row r="11925" spans="1:21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1018"/>
        <v>6260</v>
      </c>
      <c r="J11925" s="2">
        <v>1</v>
      </c>
      <c r="K11925" s="2">
        <f t="shared" si="1021"/>
        <v>23856000</v>
      </c>
      <c r="L11925" s="2">
        <v>1</v>
      </c>
      <c r="M11925" s="2">
        <f t="shared" si="1022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1019"/>
        <v>12</v>
      </c>
      <c r="S11925">
        <v>0.18</v>
      </c>
      <c r="T11925">
        <v>2.3E-3</v>
      </c>
      <c r="U11925">
        <f t="shared" si="1020"/>
        <v>1.3799999999999999E-3</v>
      </c>
    </row>
    <row r="11926" spans="1:21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1018"/>
        <v>6260</v>
      </c>
      <c r="J11926" s="2">
        <v>1</v>
      </c>
      <c r="K11926" s="2">
        <f t="shared" si="1021"/>
        <v>23858000</v>
      </c>
      <c r="L11926" s="2">
        <v>1</v>
      </c>
      <c r="M11926" s="2">
        <f t="shared" si="1022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1019"/>
        <v>12</v>
      </c>
      <c r="S11926">
        <v>0.18</v>
      </c>
      <c r="T11926">
        <v>2.3E-3</v>
      </c>
      <c r="U11926">
        <f t="shared" si="1020"/>
        <v>1.3799999999999999E-3</v>
      </c>
    </row>
    <row r="11927" spans="1:21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1018"/>
        <v>6260</v>
      </c>
      <c r="J11927" s="2">
        <v>1</v>
      </c>
      <c r="K11927" s="2">
        <f t="shared" si="1021"/>
        <v>23860000</v>
      </c>
      <c r="L11927" s="2">
        <v>1</v>
      </c>
      <c r="M11927" s="2">
        <f t="shared" si="1022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1019"/>
        <v>12</v>
      </c>
      <c r="S11927">
        <v>0.18</v>
      </c>
      <c r="T11927">
        <v>2.3E-3</v>
      </c>
      <c r="U11927">
        <f t="shared" si="1020"/>
        <v>1.3799999999999999E-3</v>
      </c>
    </row>
    <row r="11928" spans="1:21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1018"/>
        <v>6270</v>
      </c>
      <c r="J11928" s="2">
        <v>1</v>
      </c>
      <c r="K11928" s="2">
        <f t="shared" si="1021"/>
        <v>23862000</v>
      </c>
      <c r="L11928" s="2">
        <v>1</v>
      </c>
      <c r="M11928" s="2">
        <f t="shared" si="1022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1019"/>
        <v>12</v>
      </c>
      <c r="S11928">
        <v>0.18</v>
      </c>
      <c r="T11928">
        <v>2.3E-3</v>
      </c>
      <c r="U11928">
        <f t="shared" si="1020"/>
        <v>1.3799999999999999E-3</v>
      </c>
    </row>
    <row r="11929" spans="1:21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1018"/>
        <v>6270</v>
      </c>
      <c r="J11929" s="2">
        <v>1</v>
      </c>
      <c r="K11929" s="2">
        <f t="shared" si="1021"/>
        <v>23864000</v>
      </c>
      <c r="L11929" s="2">
        <v>1</v>
      </c>
      <c r="M11929" s="2">
        <f t="shared" si="1022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1019"/>
        <v>12</v>
      </c>
      <c r="S11929">
        <v>0.18</v>
      </c>
      <c r="T11929">
        <v>2.3E-3</v>
      </c>
      <c r="U11929">
        <f t="shared" si="1020"/>
        <v>1.3799999999999999E-3</v>
      </c>
    </row>
    <row r="11930" spans="1:21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1018"/>
        <v>6270</v>
      </c>
      <c r="J11930" s="2">
        <v>1</v>
      </c>
      <c r="K11930" s="2">
        <f t="shared" si="1021"/>
        <v>23866000</v>
      </c>
      <c r="L11930" s="2">
        <v>1</v>
      </c>
      <c r="M11930" s="2">
        <f t="shared" si="1022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1019"/>
        <v>12</v>
      </c>
      <c r="S11930">
        <v>0.18</v>
      </c>
      <c r="T11930">
        <v>2.3E-3</v>
      </c>
      <c r="U11930">
        <f t="shared" si="1020"/>
        <v>1.3799999999999999E-3</v>
      </c>
    </row>
    <row r="11931" spans="1:21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1018"/>
        <v>6270</v>
      </c>
      <c r="J11931" s="2">
        <v>1</v>
      </c>
      <c r="K11931" s="2">
        <f t="shared" si="1021"/>
        <v>23868000</v>
      </c>
      <c r="L11931" s="2">
        <v>1</v>
      </c>
      <c r="M11931" s="2">
        <f t="shared" si="1022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1019"/>
        <v>12</v>
      </c>
      <c r="S11931">
        <v>0.18</v>
      </c>
      <c r="T11931">
        <v>2.3E-3</v>
      </c>
      <c r="U11931">
        <f t="shared" si="1020"/>
        <v>1.3799999999999999E-3</v>
      </c>
    </row>
    <row r="11932" spans="1:21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1018"/>
        <v>6270</v>
      </c>
      <c r="J11932" s="2">
        <v>1</v>
      </c>
      <c r="K11932" s="2">
        <f t="shared" si="1021"/>
        <v>23870000</v>
      </c>
      <c r="L11932" s="2">
        <v>1</v>
      </c>
      <c r="M11932" s="2">
        <f t="shared" si="1022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1019"/>
        <v>12</v>
      </c>
      <c r="S11932">
        <v>0.18</v>
      </c>
      <c r="T11932">
        <v>2.3E-3</v>
      </c>
      <c r="U11932">
        <f t="shared" si="1020"/>
        <v>1.3799999999999999E-3</v>
      </c>
    </row>
    <row r="11933" spans="1:21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1018"/>
        <v>6270</v>
      </c>
      <c r="J11933" s="2">
        <v>1</v>
      </c>
      <c r="K11933" s="2">
        <f t="shared" si="1021"/>
        <v>23872000</v>
      </c>
      <c r="L11933" s="2">
        <v>1</v>
      </c>
      <c r="M11933" s="2">
        <f t="shared" si="1022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1019"/>
        <v>12</v>
      </c>
      <c r="S11933">
        <v>0.18</v>
      </c>
      <c r="T11933">
        <v>2.3E-3</v>
      </c>
      <c r="U11933">
        <f t="shared" si="1020"/>
        <v>1.3799999999999999E-3</v>
      </c>
    </row>
    <row r="11934" spans="1:21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1018"/>
        <v>6270</v>
      </c>
      <c r="J11934" s="2">
        <v>1</v>
      </c>
      <c r="K11934" s="2">
        <f t="shared" si="1021"/>
        <v>23874000</v>
      </c>
      <c r="L11934" s="2">
        <v>1</v>
      </c>
      <c r="M11934" s="2">
        <f t="shared" si="1022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1019"/>
        <v>12</v>
      </c>
      <c r="S11934">
        <v>0.18</v>
      </c>
      <c r="T11934">
        <v>2.3E-3</v>
      </c>
      <c r="U11934">
        <f t="shared" si="1020"/>
        <v>1.3799999999999999E-3</v>
      </c>
    </row>
    <row r="11935" spans="1:21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1018"/>
        <v>6270</v>
      </c>
      <c r="J11935" s="2">
        <v>1</v>
      </c>
      <c r="K11935" s="2">
        <f t="shared" si="1021"/>
        <v>23876000</v>
      </c>
      <c r="L11935" s="2">
        <v>1</v>
      </c>
      <c r="M11935" s="2">
        <f t="shared" si="1022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1019"/>
        <v>12</v>
      </c>
      <c r="S11935">
        <v>0.18</v>
      </c>
      <c r="T11935">
        <v>2.3E-3</v>
      </c>
      <c r="U11935">
        <f t="shared" si="1020"/>
        <v>1.3799999999999999E-3</v>
      </c>
    </row>
    <row r="11936" spans="1:21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1018"/>
        <v>6270</v>
      </c>
      <c r="J11936" s="2">
        <v>1</v>
      </c>
      <c r="K11936" s="2">
        <f t="shared" si="1021"/>
        <v>23878000</v>
      </c>
      <c r="L11936" s="2">
        <v>1</v>
      </c>
      <c r="M11936" s="2">
        <f t="shared" si="1022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1019"/>
        <v>12</v>
      </c>
      <c r="S11936">
        <v>0.18</v>
      </c>
      <c r="T11936">
        <v>2.3E-3</v>
      </c>
      <c r="U11936">
        <f t="shared" si="1020"/>
        <v>1.3799999999999999E-3</v>
      </c>
    </row>
    <row r="11937" spans="1:21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1018"/>
        <v>6270</v>
      </c>
      <c r="J11937" s="2">
        <v>1</v>
      </c>
      <c r="K11937" s="2">
        <f t="shared" si="1021"/>
        <v>23880000</v>
      </c>
      <c r="L11937" s="2">
        <v>1</v>
      </c>
      <c r="M11937" s="2">
        <f t="shared" si="1022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1019"/>
        <v>12</v>
      </c>
      <c r="S11937">
        <v>0.18</v>
      </c>
      <c r="T11937">
        <v>2.3E-3</v>
      </c>
      <c r="U11937">
        <f t="shared" si="1020"/>
        <v>1.3799999999999999E-3</v>
      </c>
    </row>
    <row r="11938" spans="1:21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1018"/>
        <v>6270</v>
      </c>
      <c r="J11938" s="2">
        <v>1</v>
      </c>
      <c r="K11938" s="2">
        <f t="shared" si="1021"/>
        <v>23882000</v>
      </c>
      <c r="L11938" s="2">
        <v>1</v>
      </c>
      <c r="M11938" s="2">
        <f t="shared" si="1022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1019"/>
        <v>12</v>
      </c>
      <c r="S11938">
        <v>0.18</v>
      </c>
      <c r="T11938">
        <v>2.3E-3</v>
      </c>
      <c r="U11938">
        <f t="shared" si="1020"/>
        <v>1.3799999999999999E-3</v>
      </c>
    </row>
    <row r="11939" spans="1:21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1018"/>
        <v>6270</v>
      </c>
      <c r="J11939" s="2">
        <v>1</v>
      </c>
      <c r="K11939" s="2">
        <f t="shared" si="1021"/>
        <v>23884000</v>
      </c>
      <c r="L11939" s="2">
        <v>1</v>
      </c>
      <c r="M11939" s="2">
        <f t="shared" si="1022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1019"/>
        <v>12</v>
      </c>
      <c r="S11939">
        <v>0.18</v>
      </c>
      <c r="T11939">
        <v>2.3E-3</v>
      </c>
      <c r="U11939">
        <f t="shared" si="1020"/>
        <v>1.3799999999999999E-3</v>
      </c>
    </row>
    <row r="11940" spans="1:21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1018"/>
        <v>6270</v>
      </c>
      <c r="J11940" s="2">
        <v>1</v>
      </c>
      <c r="K11940" s="2">
        <f t="shared" si="1021"/>
        <v>23886000</v>
      </c>
      <c r="L11940" s="2">
        <v>1</v>
      </c>
      <c r="M11940" s="2">
        <f t="shared" si="1022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1019"/>
        <v>12</v>
      </c>
      <c r="S11940">
        <v>0.18</v>
      </c>
      <c r="T11940">
        <v>2.3E-3</v>
      </c>
      <c r="U11940">
        <f t="shared" si="1020"/>
        <v>1.3799999999999999E-3</v>
      </c>
    </row>
    <row r="11941" spans="1:21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1018"/>
        <v>6270</v>
      </c>
      <c r="J11941" s="2">
        <v>1</v>
      </c>
      <c r="K11941" s="2">
        <f t="shared" si="1021"/>
        <v>23888000</v>
      </c>
      <c r="L11941" s="2">
        <v>1</v>
      </c>
      <c r="M11941" s="2">
        <f t="shared" si="1022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1019"/>
        <v>12</v>
      </c>
      <c r="S11941">
        <v>0.18</v>
      </c>
      <c r="T11941">
        <v>2.3E-3</v>
      </c>
      <c r="U11941">
        <f t="shared" si="1020"/>
        <v>1.3799999999999999E-3</v>
      </c>
    </row>
    <row r="11942" spans="1:21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1018"/>
        <v>6270</v>
      </c>
      <c r="J11942" s="2">
        <v>1</v>
      </c>
      <c r="K11942" s="2">
        <f t="shared" si="1021"/>
        <v>23890000</v>
      </c>
      <c r="L11942" s="2">
        <v>1</v>
      </c>
      <c r="M11942" s="2">
        <f t="shared" si="1022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1019"/>
        <v>12</v>
      </c>
      <c r="S11942">
        <v>0.18</v>
      </c>
      <c r="T11942">
        <v>2.3E-3</v>
      </c>
      <c r="U11942">
        <f t="shared" si="1020"/>
        <v>1.3799999999999999E-3</v>
      </c>
    </row>
    <row r="11943" spans="1:21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1018"/>
        <v>6270</v>
      </c>
      <c r="J11943" s="2">
        <v>1</v>
      </c>
      <c r="K11943" s="2">
        <f t="shared" si="1021"/>
        <v>23892000</v>
      </c>
      <c r="L11943" s="2">
        <v>1</v>
      </c>
      <c r="M11943" s="2">
        <f t="shared" si="1022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1019"/>
        <v>12</v>
      </c>
      <c r="S11943">
        <v>0.18</v>
      </c>
      <c r="T11943">
        <v>2.3E-3</v>
      </c>
      <c r="U11943">
        <f t="shared" si="1020"/>
        <v>1.3799999999999999E-3</v>
      </c>
    </row>
    <row r="11944" spans="1:21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1018"/>
        <v>6270</v>
      </c>
      <c r="J11944" s="2">
        <v>1</v>
      </c>
      <c r="K11944" s="2">
        <f t="shared" si="1021"/>
        <v>23894000</v>
      </c>
      <c r="L11944" s="2">
        <v>1</v>
      </c>
      <c r="M11944" s="2">
        <f t="shared" si="1022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1019"/>
        <v>12</v>
      </c>
      <c r="S11944">
        <v>0.18</v>
      </c>
      <c r="T11944">
        <v>2.3E-3</v>
      </c>
      <c r="U11944">
        <f t="shared" si="1020"/>
        <v>1.3799999999999999E-3</v>
      </c>
    </row>
    <row r="11945" spans="1:21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1018"/>
        <v>6270</v>
      </c>
      <c r="J11945" s="2">
        <v>1</v>
      </c>
      <c r="K11945" s="2">
        <f t="shared" si="1021"/>
        <v>23896000</v>
      </c>
      <c r="L11945" s="2">
        <v>1</v>
      </c>
      <c r="M11945" s="2">
        <f t="shared" si="1022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1019"/>
        <v>12</v>
      </c>
      <c r="S11945">
        <v>0.18</v>
      </c>
      <c r="T11945">
        <v>2.3E-3</v>
      </c>
      <c r="U11945">
        <f t="shared" si="1020"/>
        <v>1.3799999999999999E-3</v>
      </c>
    </row>
    <row r="11946" spans="1:21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1018"/>
        <v>6270</v>
      </c>
      <c r="J11946" s="2">
        <v>1</v>
      </c>
      <c r="K11946" s="2">
        <f t="shared" si="1021"/>
        <v>23898000</v>
      </c>
      <c r="L11946" s="2">
        <v>1</v>
      </c>
      <c r="M11946" s="2">
        <f t="shared" si="1022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1019"/>
        <v>12</v>
      </c>
      <c r="S11946">
        <v>0.18</v>
      </c>
      <c r="T11946">
        <v>2.3E-3</v>
      </c>
      <c r="U11946">
        <f t="shared" si="1020"/>
        <v>1.3799999999999999E-3</v>
      </c>
    </row>
    <row r="11947" spans="1:21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1018"/>
        <v>6270</v>
      </c>
      <c r="J11947" s="2">
        <v>1</v>
      </c>
      <c r="K11947" s="2">
        <f t="shared" si="1021"/>
        <v>23900000</v>
      </c>
      <c r="L11947" s="2">
        <v>1</v>
      </c>
      <c r="M11947" s="2">
        <f t="shared" si="1022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1019"/>
        <v>12</v>
      </c>
      <c r="S11947">
        <v>0.18</v>
      </c>
      <c r="T11947">
        <v>2.3E-3</v>
      </c>
      <c r="U11947">
        <f t="shared" si="1020"/>
        <v>1.3799999999999999E-3</v>
      </c>
    </row>
    <row r="11948" spans="1:21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1018"/>
        <v>6270</v>
      </c>
      <c r="J11948" s="2">
        <v>1</v>
      </c>
      <c r="K11948" s="2">
        <f t="shared" si="1021"/>
        <v>23902000</v>
      </c>
      <c r="L11948" s="2">
        <v>1</v>
      </c>
      <c r="M11948" s="2">
        <f t="shared" si="1022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1019"/>
        <v>12</v>
      </c>
      <c r="S11948">
        <v>0.18</v>
      </c>
      <c r="T11948">
        <v>2.3E-3</v>
      </c>
      <c r="U11948">
        <f t="shared" si="1020"/>
        <v>1.3799999999999999E-3</v>
      </c>
    </row>
    <row r="11949" spans="1:21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1018"/>
        <v>6270</v>
      </c>
      <c r="J11949" s="2">
        <v>1</v>
      </c>
      <c r="K11949" s="2">
        <f t="shared" si="1021"/>
        <v>23904000</v>
      </c>
      <c r="L11949" s="2">
        <v>1</v>
      </c>
      <c r="M11949" s="2">
        <f t="shared" si="1022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1019"/>
        <v>12</v>
      </c>
      <c r="S11949">
        <v>0.18</v>
      </c>
      <c r="T11949">
        <v>2.3E-3</v>
      </c>
      <c r="U11949">
        <f t="shared" si="1020"/>
        <v>1.3799999999999999E-3</v>
      </c>
    </row>
    <row r="11950" spans="1:21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1018"/>
        <v>6270</v>
      </c>
      <c r="J11950" s="2">
        <v>1</v>
      </c>
      <c r="K11950" s="2">
        <f t="shared" si="1021"/>
        <v>23906000</v>
      </c>
      <c r="L11950" s="2">
        <v>1</v>
      </c>
      <c r="M11950" s="2">
        <f t="shared" si="1022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1019"/>
        <v>12</v>
      </c>
      <c r="S11950">
        <v>0.18</v>
      </c>
      <c r="T11950">
        <v>2.3E-3</v>
      </c>
      <c r="U11950">
        <f t="shared" si="1020"/>
        <v>1.3799999999999999E-3</v>
      </c>
    </row>
    <row r="11951" spans="1:21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1018"/>
        <v>6270</v>
      </c>
      <c r="J11951" s="2">
        <v>1</v>
      </c>
      <c r="K11951" s="2">
        <f t="shared" si="1021"/>
        <v>23908000</v>
      </c>
      <c r="L11951" s="2">
        <v>1</v>
      </c>
      <c r="M11951" s="2">
        <f t="shared" si="1022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1019"/>
        <v>12</v>
      </c>
      <c r="S11951">
        <v>0.18</v>
      </c>
      <c r="T11951">
        <v>2.3E-3</v>
      </c>
      <c r="U11951">
        <f t="shared" si="1020"/>
        <v>1.3799999999999999E-3</v>
      </c>
    </row>
    <row r="11952" spans="1:21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1018"/>
        <v>6270</v>
      </c>
      <c r="J11952" s="2">
        <v>1</v>
      </c>
      <c r="K11952" s="2">
        <f t="shared" si="1021"/>
        <v>23910000</v>
      </c>
      <c r="L11952" s="2">
        <v>1</v>
      </c>
      <c r="M11952" s="2">
        <f t="shared" si="1022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1019"/>
        <v>12</v>
      </c>
      <c r="S11952">
        <v>0.18</v>
      </c>
      <c r="T11952">
        <v>2.3E-3</v>
      </c>
      <c r="U11952">
        <f t="shared" si="1020"/>
        <v>1.3799999999999999E-3</v>
      </c>
    </row>
    <row r="11953" spans="1:21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1018"/>
        <v>6280</v>
      </c>
      <c r="I11953" s="1"/>
      <c r="J11953" s="1">
        <v>1</v>
      </c>
      <c r="K11953" s="1">
        <f t="shared" si="1021"/>
        <v>23912000</v>
      </c>
      <c r="L11953" s="1">
        <v>1</v>
      </c>
      <c r="M11953" s="1">
        <f t="shared" si="1022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1019"/>
        <v>12</v>
      </c>
      <c r="S11953">
        <v>0.18</v>
      </c>
      <c r="T11953">
        <v>2.3E-3</v>
      </c>
      <c r="U11953">
        <f t="shared" si="1020"/>
        <v>1.3799999999999999E-3</v>
      </c>
    </row>
    <row r="11954" spans="1:21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1018"/>
        <v>6280</v>
      </c>
      <c r="I11954" s="1"/>
      <c r="J11954" s="1">
        <v>1</v>
      </c>
      <c r="K11954" s="1">
        <f t="shared" si="1021"/>
        <v>23914000</v>
      </c>
      <c r="L11954" s="1">
        <v>1</v>
      </c>
      <c r="M11954" s="1">
        <f t="shared" si="1022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1019"/>
        <v>12</v>
      </c>
      <c r="S11954">
        <v>0.18</v>
      </c>
      <c r="T11954">
        <v>2.3E-3</v>
      </c>
      <c r="U11954">
        <f t="shared" si="1020"/>
        <v>1.3799999999999999E-3</v>
      </c>
    </row>
    <row r="11955" spans="1:21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1018"/>
        <v>6280</v>
      </c>
      <c r="I11955" s="1"/>
      <c r="J11955" s="1">
        <v>1</v>
      </c>
      <c r="K11955" s="1">
        <f t="shared" si="1021"/>
        <v>23916000</v>
      </c>
      <c r="L11955" s="1">
        <v>1</v>
      </c>
      <c r="M11955" s="1">
        <f t="shared" si="1022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1019"/>
        <v>12</v>
      </c>
      <c r="S11955">
        <v>0.18</v>
      </c>
      <c r="T11955">
        <v>2.3E-3</v>
      </c>
      <c r="U11955">
        <f t="shared" si="1020"/>
        <v>1.3799999999999999E-3</v>
      </c>
    </row>
    <row r="11956" spans="1:21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1018"/>
        <v>6280</v>
      </c>
      <c r="I11956" s="1"/>
      <c r="J11956" s="1">
        <v>1</v>
      </c>
      <c r="K11956" s="1">
        <f t="shared" si="1021"/>
        <v>23918000</v>
      </c>
      <c r="L11956" s="1">
        <v>1</v>
      </c>
      <c r="M11956" s="1">
        <f t="shared" si="1022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1019"/>
        <v>12</v>
      </c>
      <c r="S11956">
        <v>0.18</v>
      </c>
      <c r="T11956">
        <v>2.3E-3</v>
      </c>
      <c r="U11956">
        <f t="shared" si="1020"/>
        <v>1.3799999999999999E-3</v>
      </c>
    </row>
    <row r="11957" spans="1:21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1018"/>
        <v>6280</v>
      </c>
      <c r="I11957" s="1"/>
      <c r="J11957" s="1">
        <v>1</v>
      </c>
      <c r="K11957" s="1">
        <f t="shared" si="1021"/>
        <v>23920000</v>
      </c>
      <c r="L11957" s="1">
        <v>1</v>
      </c>
      <c r="M11957" s="1">
        <f t="shared" si="1022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1019"/>
        <v>12</v>
      </c>
      <c r="S11957">
        <v>0.18</v>
      </c>
      <c r="T11957">
        <v>2.3E-3</v>
      </c>
      <c r="U11957">
        <f t="shared" si="1020"/>
        <v>1.3799999999999999E-3</v>
      </c>
    </row>
    <row r="11958" spans="1:21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1018"/>
        <v>6280</v>
      </c>
      <c r="I11958" s="1"/>
      <c r="J11958" s="1">
        <v>1</v>
      </c>
      <c r="K11958" s="1">
        <f t="shared" si="1021"/>
        <v>23922000</v>
      </c>
      <c r="L11958" s="1">
        <v>1</v>
      </c>
      <c r="M11958" s="1">
        <f t="shared" si="1022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1019"/>
        <v>12</v>
      </c>
      <c r="S11958">
        <v>0.18</v>
      </c>
      <c r="T11958">
        <v>2.3E-3</v>
      </c>
      <c r="U11958">
        <f t="shared" si="1020"/>
        <v>1.3799999999999999E-3</v>
      </c>
    </row>
    <row r="11959" spans="1:21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1018"/>
        <v>6280</v>
      </c>
      <c r="I11959" s="1"/>
      <c r="J11959" s="1">
        <v>1</v>
      </c>
      <c r="K11959" s="1">
        <f t="shared" si="1021"/>
        <v>23924000</v>
      </c>
      <c r="L11959" s="1">
        <v>1</v>
      </c>
      <c r="M11959" s="1">
        <f t="shared" si="1022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1019"/>
        <v>12</v>
      </c>
      <c r="S11959">
        <v>0.18</v>
      </c>
      <c r="T11959">
        <v>2.3E-3</v>
      </c>
      <c r="U11959">
        <f t="shared" si="1020"/>
        <v>1.3799999999999999E-3</v>
      </c>
    </row>
    <row r="11960" spans="1:21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1018"/>
        <v>6280</v>
      </c>
      <c r="I11960" s="1"/>
      <c r="J11960" s="1">
        <v>1</v>
      </c>
      <c r="K11960" s="1">
        <f t="shared" si="1021"/>
        <v>23926000</v>
      </c>
      <c r="L11960" s="1">
        <v>1</v>
      </c>
      <c r="M11960" s="1">
        <f t="shared" si="1022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1019"/>
        <v>12</v>
      </c>
      <c r="S11960">
        <v>0.18</v>
      </c>
      <c r="T11960">
        <v>2.3E-3</v>
      </c>
      <c r="U11960">
        <f t="shared" si="1020"/>
        <v>1.3799999999999999E-3</v>
      </c>
    </row>
    <row r="11961" spans="1:21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1018"/>
        <v>6280</v>
      </c>
      <c r="I11961" s="1"/>
      <c r="J11961" s="1">
        <v>1</v>
      </c>
      <c r="K11961" s="1">
        <f t="shared" si="1021"/>
        <v>23928000</v>
      </c>
      <c r="L11961" s="1">
        <v>1</v>
      </c>
      <c r="M11961" s="1">
        <f t="shared" si="1022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1019"/>
        <v>12</v>
      </c>
      <c r="S11961">
        <v>0.18</v>
      </c>
      <c r="T11961">
        <v>2.3E-3</v>
      </c>
      <c r="U11961">
        <f t="shared" si="1020"/>
        <v>1.3799999999999999E-3</v>
      </c>
    </row>
    <row r="11962" spans="1:21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1018"/>
        <v>6280</v>
      </c>
      <c r="I11962" s="1"/>
      <c r="J11962" s="1">
        <v>1</v>
      </c>
      <c r="K11962" s="1">
        <f t="shared" si="1021"/>
        <v>23930000</v>
      </c>
      <c r="L11962" s="1">
        <v>1</v>
      </c>
      <c r="M11962" s="1">
        <f t="shared" si="1022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1019"/>
        <v>12</v>
      </c>
      <c r="S11962">
        <v>0.18</v>
      </c>
      <c r="T11962">
        <v>2.3E-3</v>
      </c>
      <c r="U11962">
        <f t="shared" si="1020"/>
        <v>1.3799999999999999E-3</v>
      </c>
    </row>
    <row r="11963" spans="1:21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1018"/>
        <v>6280</v>
      </c>
      <c r="I11963" s="1"/>
      <c r="J11963" s="1">
        <v>1</v>
      </c>
      <c r="K11963" s="1">
        <f t="shared" si="1021"/>
        <v>23932000</v>
      </c>
      <c r="L11963" s="1">
        <v>1</v>
      </c>
      <c r="M11963" s="1">
        <f t="shared" si="1022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1019"/>
        <v>12</v>
      </c>
      <c r="S11963">
        <v>0.18</v>
      </c>
      <c r="T11963">
        <v>2.3E-3</v>
      </c>
      <c r="U11963">
        <f t="shared" si="1020"/>
        <v>1.3799999999999999E-3</v>
      </c>
    </row>
    <row r="11964" spans="1:21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1023">ROUNDDOWN(A11963/50*20+1500,-1)</f>
        <v>6280</v>
      </c>
      <c r="I11964" s="1"/>
      <c r="J11964" s="1">
        <v>1</v>
      </c>
      <c r="K11964" s="1">
        <f t="shared" si="1021"/>
        <v>23934000</v>
      </c>
      <c r="L11964" s="1">
        <v>1</v>
      </c>
      <c r="M11964" s="1">
        <f t="shared" si="1022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1019"/>
        <v>12</v>
      </c>
      <c r="S11964">
        <v>0.18</v>
      </c>
      <c r="T11964">
        <v>2.3E-3</v>
      </c>
      <c r="U11964">
        <f t="shared" si="1020"/>
        <v>1.3799999999999999E-3</v>
      </c>
    </row>
    <row r="11965" spans="1:21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1023"/>
        <v>6280</v>
      </c>
      <c r="I11965" s="1"/>
      <c r="J11965" s="1">
        <v>1</v>
      </c>
      <c r="K11965" s="1">
        <f t="shared" si="1021"/>
        <v>23936000</v>
      </c>
      <c r="L11965" s="1">
        <v>1</v>
      </c>
      <c r="M11965" s="1">
        <f t="shared" si="1022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1019"/>
        <v>12</v>
      </c>
      <c r="S11965">
        <v>0.18</v>
      </c>
      <c r="T11965">
        <v>2.3E-3</v>
      </c>
      <c r="U11965">
        <f t="shared" si="1020"/>
        <v>1.3799999999999999E-3</v>
      </c>
    </row>
    <row r="11966" spans="1:21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1023"/>
        <v>6280</v>
      </c>
      <c r="I11966" s="1"/>
      <c r="J11966" s="1">
        <v>1</v>
      </c>
      <c r="K11966" s="1">
        <f t="shared" si="1021"/>
        <v>23938000</v>
      </c>
      <c r="L11966" s="1">
        <v>1</v>
      </c>
      <c r="M11966" s="1">
        <f t="shared" si="1022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1019"/>
        <v>12</v>
      </c>
      <c r="S11966">
        <v>0.18</v>
      </c>
      <c r="T11966">
        <v>2.3E-3</v>
      </c>
      <c r="U11966">
        <f t="shared" si="1020"/>
        <v>1.3799999999999999E-3</v>
      </c>
    </row>
    <row r="11967" spans="1:21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1023"/>
        <v>6280</v>
      </c>
      <c r="I11967" s="1"/>
      <c r="J11967" s="1">
        <v>1</v>
      </c>
      <c r="K11967" s="1">
        <f t="shared" si="1021"/>
        <v>23940000</v>
      </c>
      <c r="L11967" s="1">
        <v>1</v>
      </c>
      <c r="M11967" s="1">
        <f t="shared" si="1022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1019"/>
        <v>12</v>
      </c>
      <c r="S11967">
        <v>0.18</v>
      </c>
      <c r="T11967">
        <v>2.3E-3</v>
      </c>
      <c r="U11967">
        <f t="shared" si="1020"/>
        <v>1.3799999999999999E-3</v>
      </c>
    </row>
    <row r="11968" spans="1:21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1023"/>
        <v>6280</v>
      </c>
      <c r="I11968" s="1"/>
      <c r="J11968" s="1">
        <v>1</v>
      </c>
      <c r="K11968" s="1">
        <f t="shared" si="1021"/>
        <v>23942000</v>
      </c>
      <c r="L11968" s="1">
        <v>1</v>
      </c>
      <c r="M11968" s="1">
        <f t="shared" si="1022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1019"/>
        <v>12</v>
      </c>
      <c r="S11968">
        <v>0.18</v>
      </c>
      <c r="T11968">
        <v>2.3E-3</v>
      </c>
      <c r="U11968">
        <f t="shared" si="1020"/>
        <v>1.3799999999999999E-3</v>
      </c>
    </row>
    <row r="11969" spans="1:21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1023"/>
        <v>6280</v>
      </c>
      <c r="I11969" s="1"/>
      <c r="J11969" s="1">
        <v>1</v>
      </c>
      <c r="K11969" s="1">
        <f t="shared" si="1021"/>
        <v>23944000</v>
      </c>
      <c r="L11969" s="1">
        <v>1</v>
      </c>
      <c r="M11969" s="1">
        <f t="shared" si="1022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1019"/>
        <v>12</v>
      </c>
      <c r="S11969">
        <v>0.18</v>
      </c>
      <c r="T11969">
        <v>2.3E-3</v>
      </c>
      <c r="U11969">
        <f t="shared" si="1020"/>
        <v>1.3799999999999999E-3</v>
      </c>
    </row>
    <row r="11970" spans="1:21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1023"/>
        <v>6280</v>
      </c>
      <c r="I11970" s="1"/>
      <c r="J11970" s="1">
        <v>1</v>
      </c>
      <c r="K11970" s="1">
        <f t="shared" si="1021"/>
        <v>23946000</v>
      </c>
      <c r="L11970" s="1">
        <v>1</v>
      </c>
      <c r="M11970" s="1">
        <f t="shared" si="1022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1019"/>
        <v>12</v>
      </c>
      <c r="S11970">
        <v>0.18</v>
      </c>
      <c r="T11970">
        <v>2.3E-3</v>
      </c>
      <c r="U11970">
        <f t="shared" si="1020"/>
        <v>1.3799999999999999E-3</v>
      </c>
    </row>
    <row r="11971" spans="1:21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1023"/>
        <v>6280</v>
      </c>
      <c r="I11971" s="1"/>
      <c r="J11971" s="1">
        <v>1</v>
      </c>
      <c r="K11971" s="1">
        <f t="shared" si="1021"/>
        <v>23948000</v>
      </c>
      <c r="L11971" s="1">
        <v>1</v>
      </c>
      <c r="M11971" s="1">
        <f t="shared" si="1022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1024">QUOTIENT(A11971,1000)+1</f>
        <v>12</v>
      </c>
      <c r="S11971">
        <v>0.18</v>
      </c>
      <c r="T11971">
        <v>2.3E-3</v>
      </c>
      <c r="U11971">
        <f t="shared" si="1020"/>
        <v>1.3799999999999999E-3</v>
      </c>
    </row>
    <row r="11972" spans="1:21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1023"/>
        <v>6280</v>
      </c>
      <c r="I11972" s="1"/>
      <c r="J11972" s="1">
        <v>1</v>
      </c>
      <c r="K11972" s="1">
        <f t="shared" si="1021"/>
        <v>23950000</v>
      </c>
      <c r="L11972" s="1">
        <v>1</v>
      </c>
      <c r="M11972" s="1">
        <f t="shared" si="1022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1024"/>
        <v>12</v>
      </c>
      <c r="S11972">
        <v>0.18</v>
      </c>
      <c r="T11972">
        <v>2.3E-3</v>
      </c>
      <c r="U11972">
        <f t="shared" ref="U11972:U12035" si="1025">T11972*0.6</f>
        <v>1.3799999999999999E-3</v>
      </c>
    </row>
    <row r="11973" spans="1:21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1023"/>
        <v>6280</v>
      </c>
      <c r="I11973" s="1"/>
      <c r="J11973" s="1">
        <v>1</v>
      </c>
      <c r="K11973" s="1">
        <f t="shared" si="1021"/>
        <v>23952000</v>
      </c>
      <c r="L11973" s="1">
        <v>1</v>
      </c>
      <c r="M11973" s="1">
        <f t="shared" si="1022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1024"/>
        <v>12</v>
      </c>
      <c r="S11973">
        <v>0.18</v>
      </c>
      <c r="T11973">
        <v>2.3E-3</v>
      </c>
      <c r="U11973">
        <f t="shared" si="1025"/>
        <v>1.3799999999999999E-3</v>
      </c>
    </row>
    <row r="11974" spans="1:21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1023"/>
        <v>6280</v>
      </c>
      <c r="I11974" s="1"/>
      <c r="J11974" s="1">
        <v>1</v>
      </c>
      <c r="K11974" s="1">
        <f t="shared" si="1021"/>
        <v>23954000</v>
      </c>
      <c r="L11974" s="1">
        <v>1</v>
      </c>
      <c r="M11974" s="1">
        <f t="shared" si="1022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1024"/>
        <v>12</v>
      </c>
      <c r="S11974">
        <v>0.18</v>
      </c>
      <c r="T11974">
        <v>2.3E-3</v>
      </c>
      <c r="U11974">
        <f t="shared" si="1025"/>
        <v>1.3799999999999999E-3</v>
      </c>
    </row>
    <row r="11975" spans="1:21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1023"/>
        <v>6280</v>
      </c>
      <c r="I11975" s="1"/>
      <c r="J11975" s="1">
        <v>1</v>
      </c>
      <c r="K11975" s="1">
        <f t="shared" si="1021"/>
        <v>23956000</v>
      </c>
      <c r="L11975" s="1">
        <v>1</v>
      </c>
      <c r="M11975" s="1">
        <f t="shared" si="1022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1024"/>
        <v>12</v>
      </c>
      <c r="S11975">
        <v>0.18</v>
      </c>
      <c r="T11975">
        <v>2.3E-3</v>
      </c>
      <c r="U11975">
        <f t="shared" si="1025"/>
        <v>1.3799999999999999E-3</v>
      </c>
    </row>
    <row r="11976" spans="1:21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1023"/>
        <v>6280</v>
      </c>
      <c r="I11976" s="1"/>
      <c r="J11976" s="1">
        <v>1</v>
      </c>
      <c r="K11976" s="1">
        <f t="shared" si="1021"/>
        <v>23958000</v>
      </c>
      <c r="L11976" s="1">
        <v>1</v>
      </c>
      <c r="M11976" s="1">
        <f t="shared" si="1022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1024"/>
        <v>12</v>
      </c>
      <c r="S11976">
        <v>0.18</v>
      </c>
      <c r="T11976">
        <v>2.3E-3</v>
      </c>
      <c r="U11976">
        <f t="shared" si="1025"/>
        <v>1.3799999999999999E-3</v>
      </c>
    </row>
    <row r="11977" spans="1:21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1023"/>
        <v>6280</v>
      </c>
      <c r="I11977" s="1"/>
      <c r="J11977" s="1">
        <v>1</v>
      </c>
      <c r="K11977" s="1">
        <f t="shared" si="1021"/>
        <v>23960000</v>
      </c>
      <c r="L11977" s="1">
        <v>1</v>
      </c>
      <c r="M11977" s="1">
        <f t="shared" si="1022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1024"/>
        <v>12</v>
      </c>
      <c r="S11977">
        <v>0.18</v>
      </c>
      <c r="T11977">
        <v>2.3E-3</v>
      </c>
      <c r="U11977">
        <f t="shared" si="1025"/>
        <v>1.3799999999999999E-3</v>
      </c>
    </row>
    <row r="11978" spans="1:21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1023"/>
        <v>6290</v>
      </c>
      <c r="I11978" s="1"/>
      <c r="J11978" s="1">
        <v>1</v>
      </c>
      <c r="K11978" s="1">
        <f t="shared" si="1021"/>
        <v>23962000</v>
      </c>
      <c r="L11978" s="1">
        <v>1</v>
      </c>
      <c r="M11978" s="1">
        <f t="shared" si="1022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1024"/>
        <v>12</v>
      </c>
      <c r="S11978">
        <v>0.18</v>
      </c>
      <c r="T11978">
        <v>2.3E-3</v>
      </c>
      <c r="U11978">
        <f t="shared" si="1025"/>
        <v>1.3799999999999999E-3</v>
      </c>
    </row>
    <row r="11979" spans="1:21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1023"/>
        <v>6290</v>
      </c>
      <c r="I11979" s="1"/>
      <c r="J11979" s="1">
        <v>1</v>
      </c>
      <c r="K11979" s="1">
        <f t="shared" si="1021"/>
        <v>23964000</v>
      </c>
      <c r="L11979" s="1">
        <v>1</v>
      </c>
      <c r="M11979" s="1">
        <f t="shared" si="1022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1024"/>
        <v>12</v>
      </c>
      <c r="S11979">
        <v>0.18</v>
      </c>
      <c r="T11979">
        <v>2.3E-3</v>
      </c>
      <c r="U11979">
        <f t="shared" si="1025"/>
        <v>1.3799999999999999E-3</v>
      </c>
    </row>
    <row r="11980" spans="1:21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1023"/>
        <v>6290</v>
      </c>
      <c r="I11980" s="1"/>
      <c r="J11980" s="1">
        <v>1</v>
      </c>
      <c r="K11980" s="1">
        <f t="shared" si="1021"/>
        <v>23966000</v>
      </c>
      <c r="L11980" s="1">
        <v>1</v>
      </c>
      <c r="M11980" s="1">
        <f t="shared" si="1022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1024"/>
        <v>12</v>
      </c>
      <c r="S11980">
        <v>0.18</v>
      </c>
      <c r="T11980">
        <v>2.3E-3</v>
      </c>
      <c r="U11980">
        <f t="shared" si="1025"/>
        <v>1.3799999999999999E-3</v>
      </c>
    </row>
    <row r="11981" spans="1:21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1023"/>
        <v>6290</v>
      </c>
      <c r="I11981" s="1"/>
      <c r="J11981" s="1">
        <v>1</v>
      </c>
      <c r="K11981" s="1">
        <f t="shared" si="1021"/>
        <v>23968000</v>
      </c>
      <c r="L11981" s="1">
        <v>1</v>
      </c>
      <c r="M11981" s="1">
        <f t="shared" si="1022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1024"/>
        <v>12</v>
      </c>
      <c r="S11981">
        <v>0.18</v>
      </c>
      <c r="T11981">
        <v>2.3E-3</v>
      </c>
      <c r="U11981">
        <f t="shared" si="1025"/>
        <v>1.3799999999999999E-3</v>
      </c>
    </row>
    <row r="11982" spans="1:21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1023"/>
        <v>6290</v>
      </c>
      <c r="I11982" s="1"/>
      <c r="J11982" s="1">
        <v>1</v>
      </c>
      <c r="K11982" s="1">
        <f t="shared" si="1021"/>
        <v>23970000</v>
      </c>
      <c r="L11982" s="1">
        <v>1</v>
      </c>
      <c r="M11982" s="1">
        <f t="shared" si="1022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1024"/>
        <v>12</v>
      </c>
      <c r="S11982">
        <v>0.18</v>
      </c>
      <c r="T11982">
        <v>2.3E-3</v>
      </c>
      <c r="U11982">
        <f t="shared" si="1025"/>
        <v>1.3799999999999999E-3</v>
      </c>
    </row>
    <row r="11983" spans="1:21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1023"/>
        <v>6290</v>
      </c>
      <c r="I11983" s="1"/>
      <c r="J11983" s="1">
        <v>1</v>
      </c>
      <c r="K11983" s="1">
        <f t="shared" si="1021"/>
        <v>23972000</v>
      </c>
      <c r="L11983" s="1">
        <v>1</v>
      </c>
      <c r="M11983" s="1">
        <f t="shared" si="1022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1024"/>
        <v>12</v>
      </c>
      <c r="S11983">
        <v>0.18</v>
      </c>
      <c r="T11983">
        <v>2.3E-3</v>
      </c>
      <c r="U11983">
        <f t="shared" si="1025"/>
        <v>1.3799999999999999E-3</v>
      </c>
    </row>
    <row r="11984" spans="1:21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1023"/>
        <v>6290</v>
      </c>
      <c r="I11984" s="1"/>
      <c r="J11984" s="1">
        <v>1</v>
      </c>
      <c r="K11984" s="1">
        <f t="shared" si="1021"/>
        <v>23974000</v>
      </c>
      <c r="L11984" s="1">
        <v>1</v>
      </c>
      <c r="M11984" s="1">
        <f t="shared" si="1022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1024"/>
        <v>12</v>
      </c>
      <c r="S11984">
        <v>0.18</v>
      </c>
      <c r="T11984">
        <v>2.3E-3</v>
      </c>
      <c r="U11984">
        <f t="shared" si="1025"/>
        <v>1.3799999999999999E-3</v>
      </c>
    </row>
    <row r="11985" spans="1:21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1023"/>
        <v>6290</v>
      </c>
      <c r="I11985" s="1"/>
      <c r="J11985" s="1">
        <v>1</v>
      </c>
      <c r="K11985" s="1">
        <f t="shared" si="1021"/>
        <v>23976000</v>
      </c>
      <c r="L11985" s="1">
        <v>1</v>
      </c>
      <c r="M11985" s="1">
        <f t="shared" si="1022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1024"/>
        <v>12</v>
      </c>
      <c r="S11985">
        <v>0.18</v>
      </c>
      <c r="T11985">
        <v>2.3E-3</v>
      </c>
      <c r="U11985">
        <f t="shared" si="1025"/>
        <v>1.3799999999999999E-3</v>
      </c>
    </row>
    <row r="11986" spans="1:21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1023"/>
        <v>6290</v>
      </c>
      <c r="I11986" s="1"/>
      <c r="J11986" s="1">
        <v>1</v>
      </c>
      <c r="K11986" s="1">
        <f t="shared" si="1021"/>
        <v>23978000</v>
      </c>
      <c r="L11986" s="1">
        <v>1</v>
      </c>
      <c r="M11986" s="1">
        <f t="shared" si="1022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1024"/>
        <v>12</v>
      </c>
      <c r="S11986">
        <v>0.18</v>
      </c>
      <c r="T11986">
        <v>2.3E-3</v>
      </c>
      <c r="U11986">
        <f t="shared" si="1025"/>
        <v>1.3799999999999999E-3</v>
      </c>
    </row>
    <row r="11987" spans="1:21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1023"/>
        <v>6290</v>
      </c>
      <c r="I11987" s="1"/>
      <c r="J11987" s="1">
        <v>1</v>
      </c>
      <c r="K11987" s="1">
        <f t="shared" ref="K11987:K12002" si="1026">10000+A11987*2000</f>
        <v>23980000</v>
      </c>
      <c r="L11987" s="1">
        <v>1</v>
      </c>
      <c r="M11987" s="1">
        <f t="shared" ref="M11987:M12002" si="1027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1024"/>
        <v>12</v>
      </c>
      <c r="S11987">
        <v>0.18</v>
      </c>
      <c r="T11987">
        <v>2.3E-3</v>
      </c>
      <c r="U11987">
        <f t="shared" si="1025"/>
        <v>1.3799999999999999E-3</v>
      </c>
    </row>
    <row r="11988" spans="1:21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1023"/>
        <v>6290</v>
      </c>
      <c r="I11988" s="1"/>
      <c r="J11988" s="1">
        <v>1</v>
      </c>
      <c r="K11988" s="1">
        <f t="shared" si="1026"/>
        <v>23982000</v>
      </c>
      <c r="L11988" s="1">
        <v>1</v>
      </c>
      <c r="M11988" s="1">
        <f t="shared" si="1027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1024"/>
        <v>12</v>
      </c>
      <c r="S11988">
        <v>0.18</v>
      </c>
      <c r="T11988">
        <v>2.3E-3</v>
      </c>
      <c r="U11988">
        <f t="shared" si="1025"/>
        <v>1.3799999999999999E-3</v>
      </c>
    </row>
    <row r="11989" spans="1:21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1023"/>
        <v>6290</v>
      </c>
      <c r="I11989" s="1"/>
      <c r="J11989" s="1">
        <v>1</v>
      </c>
      <c r="K11989" s="1">
        <f t="shared" si="1026"/>
        <v>23984000</v>
      </c>
      <c r="L11989" s="1">
        <v>1</v>
      </c>
      <c r="M11989" s="1">
        <f t="shared" si="1027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1024"/>
        <v>12</v>
      </c>
      <c r="S11989">
        <v>0.18</v>
      </c>
      <c r="T11989">
        <v>2.3E-3</v>
      </c>
      <c r="U11989">
        <f t="shared" si="1025"/>
        <v>1.3799999999999999E-3</v>
      </c>
    </row>
    <row r="11990" spans="1:21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1023"/>
        <v>6290</v>
      </c>
      <c r="I11990" s="1"/>
      <c r="J11990" s="1">
        <v>1</v>
      </c>
      <c r="K11990" s="1">
        <f t="shared" si="1026"/>
        <v>23986000</v>
      </c>
      <c r="L11990" s="1">
        <v>1</v>
      </c>
      <c r="M11990" s="1">
        <f t="shared" si="1027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1024"/>
        <v>12</v>
      </c>
      <c r="S11990">
        <v>0.18</v>
      </c>
      <c r="T11990">
        <v>2.3E-3</v>
      </c>
      <c r="U11990">
        <f t="shared" si="1025"/>
        <v>1.3799999999999999E-3</v>
      </c>
    </row>
    <row r="11991" spans="1:21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1023"/>
        <v>6290</v>
      </c>
      <c r="I11991" s="1"/>
      <c r="J11991" s="1">
        <v>1</v>
      </c>
      <c r="K11991" s="1">
        <f t="shared" si="1026"/>
        <v>23988000</v>
      </c>
      <c r="L11991" s="1">
        <v>1</v>
      </c>
      <c r="M11991" s="1">
        <f t="shared" si="1027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1024"/>
        <v>12</v>
      </c>
      <c r="S11991">
        <v>0.18</v>
      </c>
      <c r="T11991">
        <v>2.3E-3</v>
      </c>
      <c r="U11991">
        <f t="shared" si="1025"/>
        <v>1.3799999999999999E-3</v>
      </c>
    </row>
    <row r="11992" spans="1:21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1023"/>
        <v>6290</v>
      </c>
      <c r="I11992" s="1"/>
      <c r="J11992" s="1">
        <v>1</v>
      </c>
      <c r="K11992" s="1">
        <f t="shared" si="1026"/>
        <v>23990000</v>
      </c>
      <c r="L11992" s="1">
        <v>1</v>
      </c>
      <c r="M11992" s="1">
        <f t="shared" si="1027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1024"/>
        <v>12</v>
      </c>
      <c r="S11992">
        <v>0.18</v>
      </c>
      <c r="T11992">
        <v>2.3E-3</v>
      </c>
      <c r="U11992">
        <f t="shared" si="1025"/>
        <v>1.3799999999999999E-3</v>
      </c>
    </row>
    <row r="11993" spans="1:21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1023"/>
        <v>6290</v>
      </c>
      <c r="I11993" s="1"/>
      <c r="J11993" s="1">
        <v>1</v>
      </c>
      <c r="K11993" s="1">
        <f t="shared" si="1026"/>
        <v>23992000</v>
      </c>
      <c r="L11993" s="1">
        <v>1</v>
      </c>
      <c r="M11993" s="1">
        <f t="shared" si="1027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1024"/>
        <v>12</v>
      </c>
      <c r="S11993">
        <v>0.18</v>
      </c>
      <c r="T11993">
        <v>2.3E-3</v>
      </c>
      <c r="U11993">
        <f t="shared" si="1025"/>
        <v>1.3799999999999999E-3</v>
      </c>
    </row>
    <row r="11994" spans="1:21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1023"/>
        <v>6290</v>
      </c>
      <c r="I11994" s="1"/>
      <c r="J11994" s="1">
        <v>1</v>
      </c>
      <c r="K11994" s="1">
        <f t="shared" si="1026"/>
        <v>23994000</v>
      </c>
      <c r="L11994" s="1">
        <v>1</v>
      </c>
      <c r="M11994" s="1">
        <f t="shared" si="1027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1024"/>
        <v>12</v>
      </c>
      <c r="S11994">
        <v>0.18</v>
      </c>
      <c r="T11994">
        <v>2.3E-3</v>
      </c>
      <c r="U11994">
        <f t="shared" si="1025"/>
        <v>1.3799999999999999E-3</v>
      </c>
    </row>
    <row r="11995" spans="1:21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1023"/>
        <v>6290</v>
      </c>
      <c r="I11995" s="1"/>
      <c r="J11995" s="1">
        <v>1</v>
      </c>
      <c r="K11995" s="1">
        <f t="shared" si="1026"/>
        <v>23996000</v>
      </c>
      <c r="L11995" s="1">
        <v>1</v>
      </c>
      <c r="M11995" s="1">
        <f t="shared" si="1027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1024"/>
        <v>12</v>
      </c>
      <c r="S11995">
        <v>0.18</v>
      </c>
      <c r="T11995">
        <v>2.3E-3</v>
      </c>
      <c r="U11995">
        <f t="shared" si="1025"/>
        <v>1.3799999999999999E-3</v>
      </c>
    </row>
    <row r="11996" spans="1:21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1023"/>
        <v>6290</v>
      </c>
      <c r="I11996" s="1"/>
      <c r="J11996" s="1">
        <v>1</v>
      </c>
      <c r="K11996" s="1">
        <f t="shared" si="1026"/>
        <v>23998000</v>
      </c>
      <c r="L11996" s="1">
        <v>1</v>
      </c>
      <c r="M11996" s="1">
        <f t="shared" si="1027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1024"/>
        <v>12</v>
      </c>
      <c r="S11996">
        <v>0.18</v>
      </c>
      <c r="T11996">
        <v>2.3E-3</v>
      </c>
      <c r="U11996">
        <f t="shared" si="1025"/>
        <v>1.3799999999999999E-3</v>
      </c>
    </row>
    <row r="11997" spans="1:21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1023"/>
        <v>6290</v>
      </c>
      <c r="I11997" s="1"/>
      <c r="J11997" s="1">
        <v>1</v>
      </c>
      <c r="K11997" s="1">
        <f t="shared" si="1026"/>
        <v>24000000</v>
      </c>
      <c r="L11997" s="1">
        <v>1</v>
      </c>
      <c r="M11997" s="1">
        <f t="shared" si="1027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1024"/>
        <v>12</v>
      </c>
      <c r="S11997">
        <v>0.18</v>
      </c>
      <c r="T11997">
        <v>2.3E-3</v>
      </c>
      <c r="U11997">
        <f t="shared" si="1025"/>
        <v>1.3799999999999999E-3</v>
      </c>
    </row>
    <row r="11998" spans="1:21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1023"/>
        <v>6290</v>
      </c>
      <c r="I11998" s="1"/>
      <c r="J11998" s="1">
        <v>1</v>
      </c>
      <c r="K11998" s="1">
        <f t="shared" si="1026"/>
        <v>24002000</v>
      </c>
      <c r="L11998" s="1">
        <v>1</v>
      </c>
      <c r="M11998" s="1">
        <f t="shared" si="1027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1024"/>
        <v>12</v>
      </c>
      <c r="S11998">
        <v>0.18</v>
      </c>
      <c r="T11998">
        <v>2.3E-3</v>
      </c>
      <c r="U11998">
        <f t="shared" si="1025"/>
        <v>1.3799999999999999E-3</v>
      </c>
    </row>
    <row r="11999" spans="1:21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1023"/>
        <v>6290</v>
      </c>
      <c r="I11999" s="1"/>
      <c r="J11999" s="1">
        <v>1</v>
      </c>
      <c r="K11999" s="1">
        <f t="shared" si="1026"/>
        <v>24004000</v>
      </c>
      <c r="L11999" s="1">
        <v>1</v>
      </c>
      <c r="M11999" s="1">
        <f t="shared" si="1027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1024"/>
        <v>12</v>
      </c>
      <c r="S11999">
        <v>0.18</v>
      </c>
      <c r="T11999">
        <v>2.3E-3</v>
      </c>
      <c r="U11999">
        <f t="shared" si="1025"/>
        <v>1.3799999999999999E-3</v>
      </c>
    </row>
    <row r="12000" spans="1:21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1023"/>
        <v>6290</v>
      </c>
      <c r="I12000" s="1"/>
      <c r="J12000" s="1">
        <v>1</v>
      </c>
      <c r="K12000" s="1">
        <f t="shared" si="1026"/>
        <v>24006000</v>
      </c>
      <c r="L12000" s="1">
        <v>1</v>
      </c>
      <c r="M12000" s="1">
        <f t="shared" si="1027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1024"/>
        <v>12</v>
      </c>
      <c r="S12000">
        <v>0.18</v>
      </c>
      <c r="T12000">
        <v>2.3E-3</v>
      </c>
      <c r="U12000">
        <f t="shared" si="1025"/>
        <v>1.3799999999999999E-3</v>
      </c>
    </row>
    <row r="12001" spans="1:21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1023"/>
        <v>6290</v>
      </c>
      <c r="I12001" s="1"/>
      <c r="J12001" s="1">
        <v>1</v>
      </c>
      <c r="K12001" s="1">
        <f t="shared" si="1026"/>
        <v>24008000</v>
      </c>
      <c r="L12001" s="1">
        <v>1</v>
      </c>
      <c r="M12001" s="1">
        <f t="shared" si="1027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1024"/>
        <v>12</v>
      </c>
      <c r="S12001">
        <v>0.18</v>
      </c>
      <c r="T12001">
        <v>2.3E-3</v>
      </c>
      <c r="U12001">
        <f t="shared" si="1025"/>
        <v>1.3799999999999999E-3</v>
      </c>
    </row>
    <row r="12002" spans="1:21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1023"/>
        <v>6290</v>
      </c>
      <c r="I12002" s="1"/>
      <c r="J12002" s="1">
        <v>1</v>
      </c>
      <c r="K12002" s="1">
        <f t="shared" si="1026"/>
        <v>24010000</v>
      </c>
      <c r="L12002" s="1">
        <v>1</v>
      </c>
      <c r="M12002" s="1">
        <f t="shared" si="1027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1024"/>
        <v>13</v>
      </c>
      <c r="S12002">
        <v>0.18</v>
      </c>
      <c r="T12002">
        <v>2.3E-3</v>
      </c>
      <c r="U12002">
        <f t="shared" si="1025"/>
        <v>1.3799999999999999E-3</v>
      </c>
    </row>
    <row r="12003" spans="1:21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1023"/>
        <v>6300</v>
      </c>
      <c r="J12003" s="5">
        <v>1</v>
      </c>
      <c r="K12003" s="5">
        <f t="shared" ref="K12003:K12066" si="1028">10000+A12003*2000</f>
        <v>24012000</v>
      </c>
      <c r="L12003" s="5">
        <v>1</v>
      </c>
      <c r="M12003" s="5">
        <f t="shared" ref="M12003:M12066" si="1029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1024"/>
        <v>13</v>
      </c>
      <c r="S12003">
        <v>0.18</v>
      </c>
      <c r="T12003">
        <v>2.3E-3</v>
      </c>
      <c r="U12003">
        <f t="shared" si="1025"/>
        <v>1.3799999999999999E-3</v>
      </c>
    </row>
    <row r="12004" spans="1:21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1023"/>
        <v>6300</v>
      </c>
      <c r="J12004" s="5">
        <v>1</v>
      </c>
      <c r="K12004" s="5">
        <f t="shared" si="1028"/>
        <v>24014000</v>
      </c>
      <c r="L12004" s="5">
        <v>1</v>
      </c>
      <c r="M12004" s="5">
        <f t="shared" si="1029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1024"/>
        <v>13</v>
      </c>
      <c r="S12004">
        <v>0.18</v>
      </c>
      <c r="T12004">
        <v>2.3E-3</v>
      </c>
      <c r="U12004">
        <f t="shared" si="1025"/>
        <v>1.3799999999999999E-3</v>
      </c>
    </row>
    <row r="12005" spans="1:21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1023"/>
        <v>6300</v>
      </c>
      <c r="J12005" s="5">
        <v>1</v>
      </c>
      <c r="K12005" s="5">
        <f t="shared" si="1028"/>
        <v>24016000</v>
      </c>
      <c r="L12005" s="5">
        <v>1</v>
      </c>
      <c r="M12005" s="5">
        <f t="shared" si="1029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1024"/>
        <v>13</v>
      </c>
      <c r="S12005">
        <v>0.18</v>
      </c>
      <c r="T12005">
        <v>2.3E-3</v>
      </c>
      <c r="U12005">
        <f t="shared" si="1025"/>
        <v>1.3799999999999999E-3</v>
      </c>
    </row>
    <row r="12006" spans="1:21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1023"/>
        <v>6300</v>
      </c>
      <c r="J12006" s="5">
        <v>1</v>
      </c>
      <c r="K12006" s="5">
        <f t="shared" si="1028"/>
        <v>24018000</v>
      </c>
      <c r="L12006" s="5">
        <v>1</v>
      </c>
      <c r="M12006" s="5">
        <f t="shared" si="1029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1024"/>
        <v>13</v>
      </c>
      <c r="S12006">
        <v>0.18</v>
      </c>
      <c r="T12006">
        <v>2.3E-3</v>
      </c>
      <c r="U12006">
        <f t="shared" si="1025"/>
        <v>1.3799999999999999E-3</v>
      </c>
    </row>
    <row r="12007" spans="1:21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1023"/>
        <v>6300</v>
      </c>
      <c r="J12007" s="5">
        <v>1</v>
      </c>
      <c r="K12007" s="5">
        <f t="shared" si="1028"/>
        <v>24020000</v>
      </c>
      <c r="L12007" s="5">
        <v>1</v>
      </c>
      <c r="M12007" s="5">
        <f t="shared" si="1029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1024"/>
        <v>13</v>
      </c>
      <c r="S12007">
        <v>0.18</v>
      </c>
      <c r="T12007">
        <v>2.3E-3</v>
      </c>
      <c r="U12007">
        <f t="shared" si="1025"/>
        <v>1.3799999999999999E-3</v>
      </c>
    </row>
    <row r="12008" spans="1:21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1023"/>
        <v>6300</v>
      </c>
      <c r="J12008" s="5">
        <v>1</v>
      </c>
      <c r="K12008" s="5">
        <f t="shared" si="1028"/>
        <v>24022000</v>
      </c>
      <c r="L12008" s="5">
        <v>1</v>
      </c>
      <c r="M12008" s="5">
        <f t="shared" si="1029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1024"/>
        <v>13</v>
      </c>
      <c r="S12008">
        <v>0.18</v>
      </c>
      <c r="T12008">
        <v>2.3E-3</v>
      </c>
      <c r="U12008">
        <f t="shared" si="1025"/>
        <v>1.3799999999999999E-3</v>
      </c>
    </row>
    <row r="12009" spans="1:21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1023"/>
        <v>6300</v>
      </c>
      <c r="J12009" s="5">
        <v>1</v>
      </c>
      <c r="K12009" s="5">
        <f t="shared" si="1028"/>
        <v>24024000</v>
      </c>
      <c r="L12009" s="5">
        <v>1</v>
      </c>
      <c r="M12009" s="5">
        <f t="shared" si="1029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1024"/>
        <v>13</v>
      </c>
      <c r="S12009">
        <v>0.18</v>
      </c>
      <c r="T12009">
        <v>2.3E-3</v>
      </c>
      <c r="U12009">
        <f t="shared" si="1025"/>
        <v>1.3799999999999999E-3</v>
      </c>
    </row>
    <row r="12010" spans="1:21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1023"/>
        <v>6300</v>
      </c>
      <c r="J12010" s="5">
        <v>1</v>
      </c>
      <c r="K12010" s="5">
        <f t="shared" si="1028"/>
        <v>24026000</v>
      </c>
      <c r="L12010" s="5">
        <v>1</v>
      </c>
      <c r="M12010" s="5">
        <f t="shared" si="1029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1024"/>
        <v>13</v>
      </c>
      <c r="S12010">
        <v>0.18</v>
      </c>
      <c r="T12010">
        <v>2.3E-3</v>
      </c>
      <c r="U12010">
        <f t="shared" si="1025"/>
        <v>1.3799999999999999E-3</v>
      </c>
    </row>
    <row r="12011" spans="1:21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1023"/>
        <v>6300</v>
      </c>
      <c r="J12011" s="5">
        <v>1</v>
      </c>
      <c r="K12011" s="5">
        <f t="shared" si="1028"/>
        <v>24028000</v>
      </c>
      <c r="L12011" s="5">
        <v>1</v>
      </c>
      <c r="M12011" s="5">
        <f t="shared" si="1029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1024"/>
        <v>13</v>
      </c>
      <c r="S12011">
        <v>0.18</v>
      </c>
      <c r="T12011">
        <v>2.3E-3</v>
      </c>
      <c r="U12011">
        <f t="shared" si="1025"/>
        <v>1.3799999999999999E-3</v>
      </c>
    </row>
    <row r="12012" spans="1:21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1023"/>
        <v>6300</v>
      </c>
      <c r="J12012" s="5">
        <v>1</v>
      </c>
      <c r="K12012" s="5">
        <f t="shared" si="1028"/>
        <v>24030000</v>
      </c>
      <c r="L12012" s="5">
        <v>1</v>
      </c>
      <c r="M12012" s="5">
        <f t="shared" si="1029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1024"/>
        <v>13</v>
      </c>
      <c r="S12012">
        <v>0.18</v>
      </c>
      <c r="T12012">
        <v>2.3E-3</v>
      </c>
      <c r="U12012">
        <f t="shared" si="1025"/>
        <v>1.3799999999999999E-3</v>
      </c>
    </row>
    <row r="12013" spans="1:21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1023"/>
        <v>6300</v>
      </c>
      <c r="J12013" s="5">
        <v>1</v>
      </c>
      <c r="K12013" s="5">
        <f t="shared" si="1028"/>
        <v>24032000</v>
      </c>
      <c r="L12013" s="5">
        <v>1</v>
      </c>
      <c r="M12013" s="5">
        <f t="shared" si="1029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1024"/>
        <v>13</v>
      </c>
      <c r="S12013">
        <v>0.18</v>
      </c>
      <c r="T12013">
        <v>2.3E-3</v>
      </c>
      <c r="U12013">
        <f t="shared" si="1025"/>
        <v>1.3799999999999999E-3</v>
      </c>
    </row>
    <row r="12014" spans="1:21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1023"/>
        <v>6300</v>
      </c>
      <c r="J12014" s="5">
        <v>1</v>
      </c>
      <c r="K12014" s="5">
        <f t="shared" si="1028"/>
        <v>24034000</v>
      </c>
      <c r="L12014" s="5">
        <v>1</v>
      </c>
      <c r="M12014" s="5">
        <f t="shared" si="1029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1024"/>
        <v>13</v>
      </c>
      <c r="S12014">
        <v>0.18</v>
      </c>
      <c r="T12014">
        <v>2.3E-3</v>
      </c>
      <c r="U12014">
        <f t="shared" si="1025"/>
        <v>1.3799999999999999E-3</v>
      </c>
    </row>
    <row r="12015" spans="1:21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1023"/>
        <v>6300</v>
      </c>
      <c r="J12015" s="5">
        <v>1</v>
      </c>
      <c r="K12015" s="5">
        <f t="shared" si="1028"/>
        <v>24036000</v>
      </c>
      <c r="L12015" s="5">
        <v>1</v>
      </c>
      <c r="M12015" s="5">
        <f t="shared" si="1029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1024"/>
        <v>13</v>
      </c>
      <c r="S12015">
        <v>0.18</v>
      </c>
      <c r="T12015">
        <v>2.3E-3</v>
      </c>
      <c r="U12015">
        <f t="shared" si="1025"/>
        <v>1.3799999999999999E-3</v>
      </c>
    </row>
    <row r="12016" spans="1:21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1023"/>
        <v>6300</v>
      </c>
      <c r="J12016" s="5">
        <v>1</v>
      </c>
      <c r="K12016" s="5">
        <f t="shared" si="1028"/>
        <v>24038000</v>
      </c>
      <c r="L12016" s="5">
        <v>1</v>
      </c>
      <c r="M12016" s="5">
        <f t="shared" si="1029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1024"/>
        <v>13</v>
      </c>
      <c r="S12016">
        <v>0.18</v>
      </c>
      <c r="T12016">
        <v>2.3E-3</v>
      </c>
      <c r="U12016">
        <f t="shared" si="1025"/>
        <v>1.3799999999999999E-3</v>
      </c>
    </row>
    <row r="12017" spans="1:21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1023"/>
        <v>6300</v>
      </c>
      <c r="J12017" s="5">
        <v>1</v>
      </c>
      <c r="K12017" s="5">
        <f t="shared" si="1028"/>
        <v>24040000</v>
      </c>
      <c r="L12017" s="5">
        <v>1</v>
      </c>
      <c r="M12017" s="5">
        <f t="shared" si="1029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1024"/>
        <v>13</v>
      </c>
      <c r="S12017">
        <v>0.18</v>
      </c>
      <c r="T12017">
        <v>2.3E-3</v>
      </c>
      <c r="U12017">
        <f t="shared" si="1025"/>
        <v>1.3799999999999999E-3</v>
      </c>
    </row>
    <row r="12018" spans="1:21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1023"/>
        <v>6300</v>
      </c>
      <c r="J12018" s="5">
        <v>1</v>
      </c>
      <c r="K12018" s="5">
        <f t="shared" si="1028"/>
        <v>24042000</v>
      </c>
      <c r="L12018" s="5">
        <v>1</v>
      </c>
      <c r="M12018" s="5">
        <f t="shared" si="1029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1024"/>
        <v>13</v>
      </c>
      <c r="S12018">
        <v>0.18</v>
      </c>
      <c r="T12018">
        <v>2.3E-3</v>
      </c>
      <c r="U12018">
        <f t="shared" si="1025"/>
        <v>1.3799999999999999E-3</v>
      </c>
    </row>
    <row r="12019" spans="1:21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1023"/>
        <v>6300</v>
      </c>
      <c r="J12019" s="5">
        <v>1</v>
      </c>
      <c r="K12019" s="5">
        <f t="shared" si="1028"/>
        <v>24044000</v>
      </c>
      <c r="L12019" s="5">
        <v>1</v>
      </c>
      <c r="M12019" s="5">
        <f t="shared" si="1029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1024"/>
        <v>13</v>
      </c>
      <c r="S12019">
        <v>0.18</v>
      </c>
      <c r="T12019">
        <v>2.3E-3</v>
      </c>
      <c r="U12019">
        <f t="shared" si="1025"/>
        <v>1.3799999999999999E-3</v>
      </c>
    </row>
    <row r="12020" spans="1:21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1023"/>
        <v>6300</v>
      </c>
      <c r="J12020" s="5">
        <v>1</v>
      </c>
      <c r="K12020" s="5">
        <f t="shared" si="1028"/>
        <v>24046000</v>
      </c>
      <c r="L12020" s="5">
        <v>1</v>
      </c>
      <c r="M12020" s="5">
        <f t="shared" si="1029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1024"/>
        <v>13</v>
      </c>
      <c r="S12020">
        <v>0.18</v>
      </c>
      <c r="T12020">
        <v>2.3E-3</v>
      </c>
      <c r="U12020">
        <f t="shared" si="1025"/>
        <v>1.3799999999999999E-3</v>
      </c>
    </row>
    <row r="12021" spans="1:21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1023"/>
        <v>6300</v>
      </c>
      <c r="J12021" s="5">
        <v>1</v>
      </c>
      <c r="K12021" s="5">
        <f t="shared" si="1028"/>
        <v>24048000</v>
      </c>
      <c r="L12021" s="5">
        <v>1</v>
      </c>
      <c r="M12021" s="5">
        <f t="shared" si="1029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1024"/>
        <v>13</v>
      </c>
      <c r="S12021">
        <v>0.18</v>
      </c>
      <c r="T12021">
        <v>2.3E-3</v>
      </c>
      <c r="U12021">
        <f t="shared" si="1025"/>
        <v>1.3799999999999999E-3</v>
      </c>
    </row>
    <row r="12022" spans="1:21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1023"/>
        <v>6300</v>
      </c>
      <c r="J12022" s="5">
        <v>1</v>
      </c>
      <c r="K12022" s="5">
        <f t="shared" si="1028"/>
        <v>24050000</v>
      </c>
      <c r="L12022" s="5">
        <v>1</v>
      </c>
      <c r="M12022" s="5">
        <f t="shared" si="1029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1024"/>
        <v>13</v>
      </c>
      <c r="S12022">
        <v>0.18</v>
      </c>
      <c r="T12022">
        <v>2.3E-3</v>
      </c>
      <c r="U12022">
        <f t="shared" si="1025"/>
        <v>1.3799999999999999E-3</v>
      </c>
    </row>
    <row r="12023" spans="1:21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1023"/>
        <v>6300</v>
      </c>
      <c r="J12023" s="5">
        <v>1</v>
      </c>
      <c r="K12023" s="5">
        <f t="shared" si="1028"/>
        <v>24052000</v>
      </c>
      <c r="L12023" s="5">
        <v>1</v>
      </c>
      <c r="M12023" s="5">
        <f t="shared" si="1029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1024"/>
        <v>13</v>
      </c>
      <c r="S12023">
        <v>0.18</v>
      </c>
      <c r="T12023">
        <v>2.3E-3</v>
      </c>
      <c r="U12023">
        <f t="shared" si="1025"/>
        <v>1.3799999999999999E-3</v>
      </c>
    </row>
    <row r="12024" spans="1:21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1023"/>
        <v>6300</v>
      </c>
      <c r="J12024" s="5">
        <v>1</v>
      </c>
      <c r="K12024" s="5">
        <f t="shared" si="1028"/>
        <v>24054000</v>
      </c>
      <c r="L12024" s="5">
        <v>1</v>
      </c>
      <c r="M12024" s="5">
        <f t="shared" si="1029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1024"/>
        <v>13</v>
      </c>
      <c r="S12024">
        <v>0.18</v>
      </c>
      <c r="T12024">
        <v>2.3E-3</v>
      </c>
      <c r="U12024">
        <f t="shared" si="1025"/>
        <v>1.3799999999999999E-3</v>
      </c>
    </row>
    <row r="12025" spans="1:21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1023"/>
        <v>6300</v>
      </c>
      <c r="J12025" s="5">
        <v>1</v>
      </c>
      <c r="K12025" s="5">
        <f t="shared" si="1028"/>
        <v>24056000</v>
      </c>
      <c r="L12025" s="5">
        <v>1</v>
      </c>
      <c r="M12025" s="5">
        <f t="shared" si="1029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1024"/>
        <v>13</v>
      </c>
      <c r="S12025">
        <v>0.18</v>
      </c>
      <c r="T12025">
        <v>2.3E-3</v>
      </c>
      <c r="U12025">
        <f t="shared" si="1025"/>
        <v>1.3799999999999999E-3</v>
      </c>
    </row>
    <row r="12026" spans="1:21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1023"/>
        <v>6300</v>
      </c>
      <c r="J12026" s="5">
        <v>1</v>
      </c>
      <c r="K12026" s="5">
        <f t="shared" si="1028"/>
        <v>24058000</v>
      </c>
      <c r="L12026" s="5">
        <v>1</v>
      </c>
      <c r="M12026" s="5">
        <f t="shared" si="1029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1024"/>
        <v>13</v>
      </c>
      <c r="S12026">
        <v>0.18</v>
      </c>
      <c r="T12026">
        <v>2.3E-3</v>
      </c>
      <c r="U12026">
        <f t="shared" si="1025"/>
        <v>1.3799999999999999E-3</v>
      </c>
    </row>
    <row r="12027" spans="1:21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1023"/>
        <v>6300</v>
      </c>
      <c r="J12027" s="5">
        <v>1</v>
      </c>
      <c r="K12027" s="5">
        <f t="shared" si="1028"/>
        <v>24060000</v>
      </c>
      <c r="L12027" s="5">
        <v>1</v>
      </c>
      <c r="M12027" s="5">
        <f t="shared" si="1029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1024"/>
        <v>13</v>
      </c>
      <c r="S12027">
        <v>0.18</v>
      </c>
      <c r="T12027">
        <v>2.3E-3</v>
      </c>
      <c r="U12027">
        <f t="shared" si="1025"/>
        <v>1.3799999999999999E-3</v>
      </c>
    </row>
    <row r="12028" spans="1:21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1030">ROUNDDOWN(A12027/50*20+1500,-1)</f>
        <v>6310</v>
      </c>
      <c r="J12028" s="5">
        <v>1</v>
      </c>
      <c r="K12028" s="5">
        <f t="shared" si="1028"/>
        <v>24062000</v>
      </c>
      <c r="L12028" s="5">
        <v>1</v>
      </c>
      <c r="M12028" s="5">
        <f t="shared" si="1029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1024"/>
        <v>13</v>
      </c>
      <c r="S12028">
        <v>0.18</v>
      </c>
      <c r="T12028">
        <v>2.3E-3</v>
      </c>
      <c r="U12028">
        <f t="shared" si="1025"/>
        <v>1.3799999999999999E-3</v>
      </c>
    </row>
    <row r="12029" spans="1:21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1030"/>
        <v>6310</v>
      </c>
      <c r="J12029" s="5">
        <v>1</v>
      </c>
      <c r="K12029" s="5">
        <f t="shared" si="1028"/>
        <v>24064000</v>
      </c>
      <c r="L12029" s="5">
        <v>1</v>
      </c>
      <c r="M12029" s="5">
        <f t="shared" si="1029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1024"/>
        <v>13</v>
      </c>
      <c r="S12029">
        <v>0.18</v>
      </c>
      <c r="T12029">
        <v>2.3E-3</v>
      </c>
      <c r="U12029">
        <f t="shared" si="1025"/>
        <v>1.3799999999999999E-3</v>
      </c>
    </row>
    <row r="12030" spans="1:21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1030"/>
        <v>6310</v>
      </c>
      <c r="J12030" s="5">
        <v>1</v>
      </c>
      <c r="K12030" s="5">
        <f t="shared" si="1028"/>
        <v>24066000</v>
      </c>
      <c r="L12030" s="5">
        <v>1</v>
      </c>
      <c r="M12030" s="5">
        <f t="shared" si="1029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1024"/>
        <v>13</v>
      </c>
      <c r="S12030">
        <v>0.18</v>
      </c>
      <c r="T12030">
        <v>2.3E-3</v>
      </c>
      <c r="U12030">
        <f t="shared" si="1025"/>
        <v>1.3799999999999999E-3</v>
      </c>
    </row>
    <row r="12031" spans="1:21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1030"/>
        <v>6310</v>
      </c>
      <c r="J12031" s="5">
        <v>1</v>
      </c>
      <c r="K12031" s="5">
        <f t="shared" si="1028"/>
        <v>24068000</v>
      </c>
      <c r="L12031" s="5">
        <v>1</v>
      </c>
      <c r="M12031" s="5">
        <f t="shared" si="1029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1024"/>
        <v>13</v>
      </c>
      <c r="S12031">
        <v>0.18</v>
      </c>
      <c r="T12031">
        <v>2.3E-3</v>
      </c>
      <c r="U12031">
        <f t="shared" si="1025"/>
        <v>1.3799999999999999E-3</v>
      </c>
    </row>
    <row r="12032" spans="1:21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1030"/>
        <v>6310</v>
      </c>
      <c r="J12032" s="5">
        <v>1</v>
      </c>
      <c r="K12032" s="5">
        <f t="shared" si="1028"/>
        <v>24070000</v>
      </c>
      <c r="L12032" s="5">
        <v>1</v>
      </c>
      <c r="M12032" s="5">
        <f t="shared" si="1029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1024"/>
        <v>13</v>
      </c>
      <c r="S12032">
        <v>0.18</v>
      </c>
      <c r="T12032">
        <v>2.3E-3</v>
      </c>
      <c r="U12032">
        <f t="shared" si="1025"/>
        <v>1.3799999999999999E-3</v>
      </c>
    </row>
    <row r="12033" spans="1:21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1030"/>
        <v>6310</v>
      </c>
      <c r="J12033" s="5">
        <v>1</v>
      </c>
      <c r="K12033" s="5">
        <f t="shared" si="1028"/>
        <v>24072000</v>
      </c>
      <c r="L12033" s="5">
        <v>1</v>
      </c>
      <c r="M12033" s="5">
        <f t="shared" si="1029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1024"/>
        <v>13</v>
      </c>
      <c r="S12033">
        <v>0.18</v>
      </c>
      <c r="T12033">
        <v>2.3E-3</v>
      </c>
      <c r="U12033">
        <f t="shared" si="1025"/>
        <v>1.3799999999999999E-3</v>
      </c>
    </row>
    <row r="12034" spans="1:21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1030"/>
        <v>6310</v>
      </c>
      <c r="J12034" s="5">
        <v>1</v>
      </c>
      <c r="K12034" s="5">
        <f t="shared" si="1028"/>
        <v>24074000</v>
      </c>
      <c r="L12034" s="5">
        <v>1</v>
      </c>
      <c r="M12034" s="5">
        <f t="shared" si="1029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1024"/>
        <v>13</v>
      </c>
      <c r="S12034">
        <v>0.18</v>
      </c>
      <c r="T12034">
        <v>2.3E-3</v>
      </c>
      <c r="U12034">
        <f t="shared" si="1025"/>
        <v>1.3799999999999999E-3</v>
      </c>
    </row>
    <row r="12035" spans="1:21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1030"/>
        <v>6310</v>
      </c>
      <c r="J12035" s="5">
        <v>1</v>
      </c>
      <c r="K12035" s="5">
        <f t="shared" si="1028"/>
        <v>24076000</v>
      </c>
      <c r="L12035" s="5">
        <v>1</v>
      </c>
      <c r="M12035" s="5">
        <f t="shared" si="1029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1031">QUOTIENT(A12035,1000)+1</f>
        <v>13</v>
      </c>
      <c r="S12035">
        <v>0.18</v>
      </c>
      <c r="T12035">
        <v>2.3E-3</v>
      </c>
      <c r="U12035">
        <f t="shared" si="1025"/>
        <v>1.3799999999999999E-3</v>
      </c>
    </row>
    <row r="12036" spans="1:21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1030"/>
        <v>6310</v>
      </c>
      <c r="J12036" s="5">
        <v>1</v>
      </c>
      <c r="K12036" s="5">
        <f t="shared" si="1028"/>
        <v>24078000</v>
      </c>
      <c r="L12036" s="5">
        <v>1</v>
      </c>
      <c r="M12036" s="5">
        <f t="shared" si="1029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1031"/>
        <v>13</v>
      </c>
      <c r="S12036">
        <v>0.18</v>
      </c>
      <c r="T12036">
        <v>2.3E-3</v>
      </c>
      <c r="U12036">
        <f t="shared" ref="U12036:U12099" si="1032">T12036*0.6</f>
        <v>1.3799999999999999E-3</v>
      </c>
    </row>
    <row r="12037" spans="1:21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1030"/>
        <v>6310</v>
      </c>
      <c r="J12037" s="5">
        <v>1</v>
      </c>
      <c r="K12037" s="5">
        <f t="shared" si="1028"/>
        <v>24080000</v>
      </c>
      <c r="L12037" s="5">
        <v>1</v>
      </c>
      <c r="M12037" s="5">
        <f t="shared" si="1029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1031"/>
        <v>13</v>
      </c>
      <c r="S12037">
        <v>0.18</v>
      </c>
      <c r="T12037">
        <v>2.3E-3</v>
      </c>
      <c r="U12037">
        <f t="shared" si="1032"/>
        <v>1.3799999999999999E-3</v>
      </c>
    </row>
    <row r="12038" spans="1:21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1030"/>
        <v>6310</v>
      </c>
      <c r="J12038" s="5">
        <v>1</v>
      </c>
      <c r="K12038" s="5">
        <f t="shared" si="1028"/>
        <v>24082000</v>
      </c>
      <c r="L12038" s="5">
        <v>1</v>
      </c>
      <c r="M12038" s="5">
        <f t="shared" si="1029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1031"/>
        <v>13</v>
      </c>
      <c r="S12038">
        <v>0.18</v>
      </c>
      <c r="T12038">
        <v>2.3E-3</v>
      </c>
      <c r="U12038">
        <f t="shared" si="1032"/>
        <v>1.3799999999999999E-3</v>
      </c>
    </row>
    <row r="12039" spans="1:21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1030"/>
        <v>6310</v>
      </c>
      <c r="J12039" s="5">
        <v>1</v>
      </c>
      <c r="K12039" s="5">
        <f t="shared" si="1028"/>
        <v>24084000</v>
      </c>
      <c r="L12039" s="5">
        <v>1</v>
      </c>
      <c r="M12039" s="5">
        <f t="shared" si="1029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1031"/>
        <v>13</v>
      </c>
      <c r="S12039">
        <v>0.18</v>
      </c>
      <c r="T12039">
        <v>2.3E-3</v>
      </c>
      <c r="U12039">
        <f t="shared" si="1032"/>
        <v>1.3799999999999999E-3</v>
      </c>
    </row>
    <row r="12040" spans="1:21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1030"/>
        <v>6310</v>
      </c>
      <c r="J12040" s="5">
        <v>1</v>
      </c>
      <c r="K12040" s="5">
        <f t="shared" si="1028"/>
        <v>24086000</v>
      </c>
      <c r="L12040" s="5">
        <v>1</v>
      </c>
      <c r="M12040" s="5">
        <f t="shared" si="1029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1031"/>
        <v>13</v>
      </c>
      <c r="S12040">
        <v>0.18</v>
      </c>
      <c r="T12040">
        <v>2.3E-3</v>
      </c>
      <c r="U12040">
        <f t="shared" si="1032"/>
        <v>1.3799999999999999E-3</v>
      </c>
    </row>
    <row r="12041" spans="1:21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1030"/>
        <v>6310</v>
      </c>
      <c r="J12041" s="5">
        <v>1</v>
      </c>
      <c r="K12041" s="5">
        <f t="shared" si="1028"/>
        <v>24088000</v>
      </c>
      <c r="L12041" s="5">
        <v>1</v>
      </c>
      <c r="M12041" s="5">
        <f t="shared" si="1029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1031"/>
        <v>13</v>
      </c>
      <c r="S12041">
        <v>0.18</v>
      </c>
      <c r="T12041">
        <v>2.3E-3</v>
      </c>
      <c r="U12041">
        <f t="shared" si="1032"/>
        <v>1.3799999999999999E-3</v>
      </c>
    </row>
    <row r="12042" spans="1:21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1030"/>
        <v>6310</v>
      </c>
      <c r="J12042" s="5">
        <v>1</v>
      </c>
      <c r="K12042" s="5">
        <f t="shared" si="1028"/>
        <v>24090000</v>
      </c>
      <c r="L12042" s="5">
        <v>1</v>
      </c>
      <c r="M12042" s="5">
        <f t="shared" si="1029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1031"/>
        <v>13</v>
      </c>
      <c r="S12042">
        <v>0.18</v>
      </c>
      <c r="T12042">
        <v>2.3E-3</v>
      </c>
      <c r="U12042">
        <f t="shared" si="1032"/>
        <v>1.3799999999999999E-3</v>
      </c>
    </row>
    <row r="12043" spans="1:21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1030"/>
        <v>6310</v>
      </c>
      <c r="J12043" s="5">
        <v>1</v>
      </c>
      <c r="K12043" s="5">
        <f t="shared" si="1028"/>
        <v>24092000</v>
      </c>
      <c r="L12043" s="5">
        <v>1</v>
      </c>
      <c r="M12043" s="5">
        <f t="shared" si="1029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1031"/>
        <v>13</v>
      </c>
      <c r="S12043">
        <v>0.18</v>
      </c>
      <c r="T12043">
        <v>2.3E-3</v>
      </c>
      <c r="U12043">
        <f t="shared" si="1032"/>
        <v>1.3799999999999999E-3</v>
      </c>
    </row>
    <row r="12044" spans="1:21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1030"/>
        <v>6310</v>
      </c>
      <c r="J12044" s="5">
        <v>1</v>
      </c>
      <c r="K12044" s="5">
        <f t="shared" si="1028"/>
        <v>24094000</v>
      </c>
      <c r="L12044" s="5">
        <v>1</v>
      </c>
      <c r="M12044" s="5">
        <f t="shared" si="1029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1031"/>
        <v>13</v>
      </c>
      <c r="S12044">
        <v>0.18</v>
      </c>
      <c r="T12044">
        <v>2.3E-3</v>
      </c>
      <c r="U12044">
        <f t="shared" si="1032"/>
        <v>1.3799999999999999E-3</v>
      </c>
    </row>
    <row r="12045" spans="1:21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1030"/>
        <v>6310</v>
      </c>
      <c r="J12045" s="5">
        <v>1</v>
      </c>
      <c r="K12045" s="5">
        <f t="shared" si="1028"/>
        <v>24096000</v>
      </c>
      <c r="L12045" s="5">
        <v>1</v>
      </c>
      <c r="M12045" s="5">
        <f t="shared" si="1029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1031"/>
        <v>13</v>
      </c>
      <c r="S12045">
        <v>0.18</v>
      </c>
      <c r="T12045">
        <v>2.3E-3</v>
      </c>
      <c r="U12045">
        <f t="shared" si="1032"/>
        <v>1.3799999999999999E-3</v>
      </c>
    </row>
    <row r="12046" spans="1:21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1030"/>
        <v>6310</v>
      </c>
      <c r="J12046" s="5">
        <v>1</v>
      </c>
      <c r="K12046" s="5">
        <f t="shared" si="1028"/>
        <v>24098000</v>
      </c>
      <c r="L12046" s="5">
        <v>1</v>
      </c>
      <c r="M12046" s="5">
        <f t="shared" si="1029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1031"/>
        <v>13</v>
      </c>
      <c r="S12046">
        <v>0.18</v>
      </c>
      <c r="T12046">
        <v>2.3E-3</v>
      </c>
      <c r="U12046">
        <f t="shared" si="1032"/>
        <v>1.3799999999999999E-3</v>
      </c>
    </row>
    <row r="12047" spans="1:21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1030"/>
        <v>6310</v>
      </c>
      <c r="J12047" s="5">
        <v>1</v>
      </c>
      <c r="K12047" s="5">
        <f t="shared" si="1028"/>
        <v>24100000</v>
      </c>
      <c r="L12047" s="5">
        <v>1</v>
      </c>
      <c r="M12047" s="5">
        <f t="shared" si="1029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1031"/>
        <v>13</v>
      </c>
      <c r="S12047">
        <v>0.18</v>
      </c>
      <c r="T12047">
        <v>2.3E-3</v>
      </c>
      <c r="U12047">
        <f t="shared" si="1032"/>
        <v>1.3799999999999999E-3</v>
      </c>
    </row>
    <row r="12048" spans="1:21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1030"/>
        <v>6310</v>
      </c>
      <c r="J12048" s="5">
        <v>1</v>
      </c>
      <c r="K12048" s="5">
        <f t="shared" si="1028"/>
        <v>24102000</v>
      </c>
      <c r="L12048" s="5">
        <v>1</v>
      </c>
      <c r="M12048" s="5">
        <f t="shared" si="1029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1031"/>
        <v>13</v>
      </c>
      <c r="S12048">
        <v>0.18</v>
      </c>
      <c r="T12048">
        <v>2.3E-3</v>
      </c>
      <c r="U12048">
        <f t="shared" si="1032"/>
        <v>1.3799999999999999E-3</v>
      </c>
    </row>
    <row r="12049" spans="1:21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1030"/>
        <v>6310</v>
      </c>
      <c r="J12049" s="5">
        <v>1</v>
      </c>
      <c r="K12049" s="5">
        <f t="shared" si="1028"/>
        <v>24104000</v>
      </c>
      <c r="L12049" s="5">
        <v>1</v>
      </c>
      <c r="M12049" s="5">
        <f t="shared" si="1029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1031"/>
        <v>13</v>
      </c>
      <c r="S12049">
        <v>0.18</v>
      </c>
      <c r="T12049">
        <v>2.3E-3</v>
      </c>
      <c r="U12049">
        <f t="shared" si="1032"/>
        <v>1.3799999999999999E-3</v>
      </c>
    </row>
    <row r="12050" spans="1:21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1030"/>
        <v>6310</v>
      </c>
      <c r="J12050" s="5">
        <v>1</v>
      </c>
      <c r="K12050" s="5">
        <f t="shared" si="1028"/>
        <v>24106000</v>
      </c>
      <c r="L12050" s="5">
        <v>1</v>
      </c>
      <c r="M12050" s="5">
        <f t="shared" si="1029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1031"/>
        <v>13</v>
      </c>
      <c r="S12050">
        <v>0.18</v>
      </c>
      <c r="T12050">
        <v>2.3E-3</v>
      </c>
      <c r="U12050">
        <f t="shared" si="1032"/>
        <v>1.3799999999999999E-3</v>
      </c>
    </row>
    <row r="12051" spans="1:21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1030"/>
        <v>6310</v>
      </c>
      <c r="J12051" s="5">
        <v>1</v>
      </c>
      <c r="K12051" s="5">
        <f t="shared" si="1028"/>
        <v>24108000</v>
      </c>
      <c r="L12051" s="5">
        <v>1</v>
      </c>
      <c r="M12051" s="5">
        <f t="shared" si="1029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1031"/>
        <v>13</v>
      </c>
      <c r="S12051">
        <v>0.18</v>
      </c>
      <c r="T12051">
        <v>2.3E-3</v>
      </c>
      <c r="U12051">
        <f t="shared" si="1032"/>
        <v>1.3799999999999999E-3</v>
      </c>
    </row>
    <row r="12052" spans="1:21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1030"/>
        <v>6310</v>
      </c>
      <c r="J12052" s="5">
        <v>1</v>
      </c>
      <c r="K12052" s="5">
        <f t="shared" si="1028"/>
        <v>24110000</v>
      </c>
      <c r="L12052" s="5">
        <v>1</v>
      </c>
      <c r="M12052" s="5">
        <f t="shared" si="1029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1031"/>
        <v>13</v>
      </c>
      <c r="S12052">
        <v>0.18</v>
      </c>
      <c r="T12052">
        <v>2.3E-3</v>
      </c>
      <c r="U12052">
        <f t="shared" si="1032"/>
        <v>1.3799999999999999E-3</v>
      </c>
    </row>
    <row r="12053" spans="1:21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1030"/>
        <v>6320</v>
      </c>
      <c r="I12053" s="1"/>
      <c r="J12053" s="1">
        <v>1</v>
      </c>
      <c r="K12053" s="1">
        <f t="shared" si="1028"/>
        <v>24112000</v>
      </c>
      <c r="L12053" s="1">
        <v>1</v>
      </c>
      <c r="M12053" s="1">
        <f t="shared" si="1029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1031"/>
        <v>13</v>
      </c>
      <c r="S12053">
        <v>0.18</v>
      </c>
      <c r="T12053">
        <v>2.3E-3</v>
      </c>
      <c r="U12053">
        <f t="shared" si="1032"/>
        <v>1.3799999999999999E-3</v>
      </c>
    </row>
    <row r="12054" spans="1:21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1030"/>
        <v>6320</v>
      </c>
      <c r="I12054" s="1"/>
      <c r="J12054" s="1">
        <v>1</v>
      </c>
      <c r="K12054" s="1">
        <f t="shared" si="1028"/>
        <v>24114000</v>
      </c>
      <c r="L12054" s="1">
        <v>1</v>
      </c>
      <c r="M12054" s="1">
        <f t="shared" si="1029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1031"/>
        <v>13</v>
      </c>
      <c r="S12054">
        <v>0.18</v>
      </c>
      <c r="T12054">
        <v>2.3E-3</v>
      </c>
      <c r="U12054">
        <f t="shared" si="1032"/>
        <v>1.3799999999999999E-3</v>
      </c>
    </row>
    <row r="12055" spans="1:21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1030"/>
        <v>6320</v>
      </c>
      <c r="I12055" s="1"/>
      <c r="J12055" s="1">
        <v>1</v>
      </c>
      <c r="K12055" s="1">
        <f t="shared" si="1028"/>
        <v>24116000</v>
      </c>
      <c r="L12055" s="1">
        <v>1</v>
      </c>
      <c r="M12055" s="1">
        <f t="shared" si="1029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1031"/>
        <v>13</v>
      </c>
      <c r="S12055">
        <v>0.18</v>
      </c>
      <c r="T12055">
        <v>2.3E-3</v>
      </c>
      <c r="U12055">
        <f t="shared" si="1032"/>
        <v>1.3799999999999999E-3</v>
      </c>
    </row>
    <row r="12056" spans="1:21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1030"/>
        <v>6320</v>
      </c>
      <c r="I12056" s="1"/>
      <c r="J12056" s="1">
        <v>1</v>
      </c>
      <c r="K12056" s="1">
        <f t="shared" si="1028"/>
        <v>24118000</v>
      </c>
      <c r="L12056" s="1">
        <v>1</v>
      </c>
      <c r="M12056" s="1">
        <f t="shared" si="1029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1031"/>
        <v>13</v>
      </c>
      <c r="S12056">
        <v>0.18</v>
      </c>
      <c r="T12056">
        <v>2.3E-3</v>
      </c>
      <c r="U12056">
        <f t="shared" si="1032"/>
        <v>1.3799999999999999E-3</v>
      </c>
    </row>
    <row r="12057" spans="1:21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1030"/>
        <v>6320</v>
      </c>
      <c r="I12057" s="1"/>
      <c r="J12057" s="1">
        <v>1</v>
      </c>
      <c r="K12057" s="1">
        <f t="shared" si="1028"/>
        <v>24120000</v>
      </c>
      <c r="L12057" s="1">
        <v>1</v>
      </c>
      <c r="M12057" s="1">
        <f t="shared" si="1029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1031"/>
        <v>13</v>
      </c>
      <c r="S12057">
        <v>0.18</v>
      </c>
      <c r="T12057">
        <v>2.3E-3</v>
      </c>
      <c r="U12057">
        <f t="shared" si="1032"/>
        <v>1.3799999999999999E-3</v>
      </c>
    </row>
    <row r="12058" spans="1:21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1030"/>
        <v>6320</v>
      </c>
      <c r="I12058" s="1"/>
      <c r="J12058" s="1">
        <v>1</v>
      </c>
      <c r="K12058" s="1">
        <f t="shared" si="1028"/>
        <v>24122000</v>
      </c>
      <c r="L12058" s="1">
        <v>1</v>
      </c>
      <c r="M12058" s="1">
        <f t="shared" si="1029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1031"/>
        <v>13</v>
      </c>
      <c r="S12058">
        <v>0.18</v>
      </c>
      <c r="T12058">
        <v>2.3E-3</v>
      </c>
      <c r="U12058">
        <f t="shared" si="1032"/>
        <v>1.3799999999999999E-3</v>
      </c>
    </row>
    <row r="12059" spans="1:21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1030"/>
        <v>6320</v>
      </c>
      <c r="I12059" s="1"/>
      <c r="J12059" s="1">
        <v>1</v>
      </c>
      <c r="K12059" s="1">
        <f t="shared" si="1028"/>
        <v>24124000</v>
      </c>
      <c r="L12059" s="1">
        <v>1</v>
      </c>
      <c r="M12059" s="1">
        <f t="shared" si="1029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1031"/>
        <v>13</v>
      </c>
      <c r="S12059">
        <v>0.18</v>
      </c>
      <c r="T12059">
        <v>2.3E-3</v>
      </c>
      <c r="U12059">
        <f t="shared" si="1032"/>
        <v>1.3799999999999999E-3</v>
      </c>
    </row>
    <row r="12060" spans="1:21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1030"/>
        <v>6320</v>
      </c>
      <c r="I12060" s="1"/>
      <c r="J12060" s="1">
        <v>1</v>
      </c>
      <c r="K12060" s="1">
        <f t="shared" si="1028"/>
        <v>24126000</v>
      </c>
      <c r="L12060" s="1">
        <v>1</v>
      </c>
      <c r="M12060" s="1">
        <f t="shared" si="1029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1031"/>
        <v>13</v>
      </c>
      <c r="S12060">
        <v>0.18</v>
      </c>
      <c r="T12060">
        <v>2.3E-3</v>
      </c>
      <c r="U12060">
        <f t="shared" si="1032"/>
        <v>1.3799999999999999E-3</v>
      </c>
    </row>
    <row r="12061" spans="1:21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1030"/>
        <v>6320</v>
      </c>
      <c r="I12061" s="1"/>
      <c r="J12061" s="1">
        <v>1</v>
      </c>
      <c r="K12061" s="1">
        <f t="shared" si="1028"/>
        <v>24128000</v>
      </c>
      <c r="L12061" s="1">
        <v>1</v>
      </c>
      <c r="M12061" s="1">
        <f t="shared" si="1029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1031"/>
        <v>13</v>
      </c>
      <c r="S12061">
        <v>0.18</v>
      </c>
      <c r="T12061">
        <v>2.3E-3</v>
      </c>
      <c r="U12061">
        <f t="shared" si="1032"/>
        <v>1.3799999999999999E-3</v>
      </c>
    </row>
    <row r="12062" spans="1:21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1030"/>
        <v>6320</v>
      </c>
      <c r="I12062" s="1"/>
      <c r="J12062" s="1">
        <v>1</v>
      </c>
      <c r="K12062" s="1">
        <f t="shared" si="1028"/>
        <v>24130000</v>
      </c>
      <c r="L12062" s="1">
        <v>1</v>
      </c>
      <c r="M12062" s="1">
        <f t="shared" si="1029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1031"/>
        <v>13</v>
      </c>
      <c r="S12062">
        <v>0.18</v>
      </c>
      <c r="T12062">
        <v>2.3E-3</v>
      </c>
      <c r="U12062">
        <f t="shared" si="1032"/>
        <v>1.3799999999999999E-3</v>
      </c>
    </row>
    <row r="12063" spans="1:21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1030"/>
        <v>6320</v>
      </c>
      <c r="I12063" s="1"/>
      <c r="J12063" s="1">
        <v>1</v>
      </c>
      <c r="K12063" s="1">
        <f t="shared" si="1028"/>
        <v>24132000</v>
      </c>
      <c r="L12063" s="1">
        <v>1</v>
      </c>
      <c r="M12063" s="1">
        <f t="shared" si="1029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1031"/>
        <v>13</v>
      </c>
      <c r="S12063">
        <v>0.18</v>
      </c>
      <c r="T12063">
        <v>2.3E-3</v>
      </c>
      <c r="U12063">
        <f t="shared" si="1032"/>
        <v>1.3799999999999999E-3</v>
      </c>
    </row>
    <row r="12064" spans="1:21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1030"/>
        <v>6320</v>
      </c>
      <c r="I12064" s="1"/>
      <c r="J12064" s="1">
        <v>1</v>
      </c>
      <c r="K12064" s="1">
        <f t="shared" si="1028"/>
        <v>24134000</v>
      </c>
      <c r="L12064" s="1">
        <v>1</v>
      </c>
      <c r="M12064" s="1">
        <f t="shared" si="1029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1031"/>
        <v>13</v>
      </c>
      <c r="S12064">
        <v>0.18</v>
      </c>
      <c r="T12064">
        <v>2.3E-3</v>
      </c>
      <c r="U12064">
        <f t="shared" si="1032"/>
        <v>1.3799999999999999E-3</v>
      </c>
    </row>
    <row r="12065" spans="1:21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1030"/>
        <v>6320</v>
      </c>
      <c r="I12065" s="1"/>
      <c r="J12065" s="1">
        <v>1</v>
      </c>
      <c r="K12065" s="1">
        <f t="shared" si="1028"/>
        <v>24136000</v>
      </c>
      <c r="L12065" s="1">
        <v>1</v>
      </c>
      <c r="M12065" s="1">
        <f t="shared" si="1029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1031"/>
        <v>13</v>
      </c>
      <c r="S12065">
        <v>0.18</v>
      </c>
      <c r="T12065">
        <v>2.3E-3</v>
      </c>
      <c r="U12065">
        <f t="shared" si="1032"/>
        <v>1.3799999999999999E-3</v>
      </c>
    </row>
    <row r="12066" spans="1:21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1030"/>
        <v>6320</v>
      </c>
      <c r="I12066" s="1"/>
      <c r="J12066" s="1">
        <v>1</v>
      </c>
      <c r="K12066" s="1">
        <f t="shared" si="1028"/>
        <v>24138000</v>
      </c>
      <c r="L12066" s="1">
        <v>1</v>
      </c>
      <c r="M12066" s="1">
        <f t="shared" si="1029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1031"/>
        <v>13</v>
      </c>
      <c r="S12066">
        <v>0.18</v>
      </c>
      <c r="T12066">
        <v>2.3E-3</v>
      </c>
      <c r="U12066">
        <f t="shared" si="1032"/>
        <v>1.3799999999999999E-3</v>
      </c>
    </row>
    <row r="12067" spans="1:21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1030"/>
        <v>6320</v>
      </c>
      <c r="I12067" s="1"/>
      <c r="J12067" s="1">
        <v>1</v>
      </c>
      <c r="K12067" s="1">
        <f t="shared" ref="K12067:K12130" si="1033">10000+A12067*2000</f>
        <v>24140000</v>
      </c>
      <c r="L12067" s="1">
        <v>1</v>
      </c>
      <c r="M12067" s="1">
        <f t="shared" ref="M12067:M12130" si="1034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1031"/>
        <v>13</v>
      </c>
      <c r="S12067">
        <v>0.18</v>
      </c>
      <c r="T12067">
        <v>2.3E-3</v>
      </c>
      <c r="U12067">
        <f t="shared" si="1032"/>
        <v>1.3799999999999999E-3</v>
      </c>
    </row>
    <row r="12068" spans="1:21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1030"/>
        <v>6320</v>
      </c>
      <c r="I12068" s="1"/>
      <c r="J12068" s="1">
        <v>1</v>
      </c>
      <c r="K12068" s="1">
        <f t="shared" si="1033"/>
        <v>24142000</v>
      </c>
      <c r="L12068" s="1">
        <v>1</v>
      </c>
      <c r="M12068" s="1">
        <f t="shared" si="1034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1031"/>
        <v>13</v>
      </c>
      <c r="S12068">
        <v>0.18</v>
      </c>
      <c r="T12068">
        <v>2.3E-3</v>
      </c>
      <c r="U12068">
        <f t="shared" si="1032"/>
        <v>1.3799999999999999E-3</v>
      </c>
    </row>
    <row r="12069" spans="1:21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1030"/>
        <v>6320</v>
      </c>
      <c r="I12069" s="1"/>
      <c r="J12069" s="1">
        <v>1</v>
      </c>
      <c r="K12069" s="1">
        <f t="shared" si="1033"/>
        <v>24144000</v>
      </c>
      <c r="L12069" s="1">
        <v>1</v>
      </c>
      <c r="M12069" s="1">
        <f t="shared" si="1034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1031"/>
        <v>13</v>
      </c>
      <c r="S12069">
        <v>0.18</v>
      </c>
      <c r="T12069">
        <v>2.3E-3</v>
      </c>
      <c r="U12069">
        <f t="shared" si="1032"/>
        <v>1.3799999999999999E-3</v>
      </c>
    </row>
    <row r="12070" spans="1:21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1030"/>
        <v>6320</v>
      </c>
      <c r="I12070" s="1"/>
      <c r="J12070" s="1">
        <v>1</v>
      </c>
      <c r="K12070" s="1">
        <f t="shared" si="1033"/>
        <v>24146000</v>
      </c>
      <c r="L12070" s="1">
        <v>1</v>
      </c>
      <c r="M12070" s="1">
        <f t="shared" si="1034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1031"/>
        <v>13</v>
      </c>
      <c r="S12070">
        <v>0.18</v>
      </c>
      <c r="T12070">
        <v>2.3E-3</v>
      </c>
      <c r="U12070">
        <f t="shared" si="1032"/>
        <v>1.3799999999999999E-3</v>
      </c>
    </row>
    <row r="12071" spans="1:21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1030"/>
        <v>6320</v>
      </c>
      <c r="I12071" s="1"/>
      <c r="J12071" s="1">
        <v>1</v>
      </c>
      <c r="K12071" s="1">
        <f t="shared" si="1033"/>
        <v>24148000</v>
      </c>
      <c r="L12071" s="1">
        <v>1</v>
      </c>
      <c r="M12071" s="1">
        <f t="shared" si="1034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1031"/>
        <v>13</v>
      </c>
      <c r="S12071">
        <v>0.18</v>
      </c>
      <c r="T12071">
        <v>2.3E-3</v>
      </c>
      <c r="U12071">
        <f t="shared" si="1032"/>
        <v>1.3799999999999999E-3</v>
      </c>
    </row>
    <row r="12072" spans="1:21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1030"/>
        <v>6320</v>
      </c>
      <c r="I12072" s="1"/>
      <c r="J12072" s="1">
        <v>1</v>
      </c>
      <c r="K12072" s="1">
        <f t="shared" si="1033"/>
        <v>24150000</v>
      </c>
      <c r="L12072" s="1">
        <v>1</v>
      </c>
      <c r="M12072" s="1">
        <f t="shared" si="1034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1031"/>
        <v>13</v>
      </c>
      <c r="S12072">
        <v>0.18</v>
      </c>
      <c r="T12072">
        <v>2.3E-3</v>
      </c>
      <c r="U12072">
        <f t="shared" si="1032"/>
        <v>1.3799999999999999E-3</v>
      </c>
    </row>
    <row r="12073" spans="1:21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1030"/>
        <v>6320</v>
      </c>
      <c r="I12073" s="1"/>
      <c r="J12073" s="1">
        <v>1</v>
      </c>
      <c r="K12073" s="1">
        <f t="shared" si="1033"/>
        <v>24152000</v>
      </c>
      <c r="L12073" s="1">
        <v>1</v>
      </c>
      <c r="M12073" s="1">
        <f t="shared" si="1034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1031"/>
        <v>13</v>
      </c>
      <c r="S12073">
        <v>0.18</v>
      </c>
      <c r="T12073">
        <v>2.3E-3</v>
      </c>
      <c r="U12073">
        <f t="shared" si="1032"/>
        <v>1.3799999999999999E-3</v>
      </c>
    </row>
    <row r="12074" spans="1:21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1030"/>
        <v>6320</v>
      </c>
      <c r="I12074" s="1"/>
      <c r="J12074" s="1">
        <v>1</v>
      </c>
      <c r="K12074" s="1">
        <f t="shared" si="1033"/>
        <v>24154000</v>
      </c>
      <c r="L12074" s="1">
        <v>1</v>
      </c>
      <c r="M12074" s="1">
        <f t="shared" si="1034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1031"/>
        <v>13</v>
      </c>
      <c r="S12074">
        <v>0.18</v>
      </c>
      <c r="T12074">
        <v>2.3E-3</v>
      </c>
      <c r="U12074">
        <f t="shared" si="1032"/>
        <v>1.3799999999999999E-3</v>
      </c>
    </row>
    <row r="12075" spans="1:21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1030"/>
        <v>6320</v>
      </c>
      <c r="I12075" s="1"/>
      <c r="J12075" s="1">
        <v>1</v>
      </c>
      <c r="K12075" s="1">
        <f t="shared" si="1033"/>
        <v>24156000</v>
      </c>
      <c r="L12075" s="1">
        <v>1</v>
      </c>
      <c r="M12075" s="1">
        <f t="shared" si="1034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1031"/>
        <v>13</v>
      </c>
      <c r="S12075">
        <v>0.18</v>
      </c>
      <c r="T12075">
        <v>2.3E-3</v>
      </c>
      <c r="U12075">
        <f t="shared" si="1032"/>
        <v>1.3799999999999999E-3</v>
      </c>
    </row>
    <row r="12076" spans="1:21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1030"/>
        <v>6320</v>
      </c>
      <c r="I12076" s="1"/>
      <c r="J12076" s="1">
        <v>1</v>
      </c>
      <c r="K12076" s="1">
        <f t="shared" si="1033"/>
        <v>24158000</v>
      </c>
      <c r="L12076" s="1">
        <v>1</v>
      </c>
      <c r="M12076" s="1">
        <f t="shared" si="1034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1031"/>
        <v>13</v>
      </c>
      <c r="S12076">
        <v>0.18</v>
      </c>
      <c r="T12076">
        <v>2.3E-3</v>
      </c>
      <c r="U12076">
        <f t="shared" si="1032"/>
        <v>1.3799999999999999E-3</v>
      </c>
    </row>
    <row r="12077" spans="1:21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1030"/>
        <v>6320</v>
      </c>
      <c r="I12077" s="1"/>
      <c r="J12077" s="1">
        <v>1</v>
      </c>
      <c r="K12077" s="1">
        <f t="shared" si="1033"/>
        <v>24160000</v>
      </c>
      <c r="L12077" s="1">
        <v>1</v>
      </c>
      <c r="M12077" s="1">
        <f t="shared" si="1034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1031"/>
        <v>13</v>
      </c>
      <c r="S12077">
        <v>0.18</v>
      </c>
      <c r="T12077">
        <v>2.3E-3</v>
      </c>
      <c r="U12077">
        <f t="shared" si="1032"/>
        <v>1.3799999999999999E-3</v>
      </c>
    </row>
    <row r="12078" spans="1:21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1030"/>
        <v>6330</v>
      </c>
      <c r="I12078" s="1"/>
      <c r="J12078" s="1">
        <v>1</v>
      </c>
      <c r="K12078" s="1">
        <f t="shared" si="1033"/>
        <v>24162000</v>
      </c>
      <c r="L12078" s="1">
        <v>1</v>
      </c>
      <c r="M12078" s="1">
        <f t="shared" si="1034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1031"/>
        <v>13</v>
      </c>
      <c r="S12078">
        <v>0.18</v>
      </c>
      <c r="T12078">
        <v>2.3E-3</v>
      </c>
      <c r="U12078">
        <f t="shared" si="1032"/>
        <v>1.3799999999999999E-3</v>
      </c>
    </row>
    <row r="12079" spans="1:21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1030"/>
        <v>6330</v>
      </c>
      <c r="I12079" s="1"/>
      <c r="J12079" s="1">
        <v>1</v>
      </c>
      <c r="K12079" s="1">
        <f t="shared" si="1033"/>
        <v>24164000</v>
      </c>
      <c r="L12079" s="1">
        <v>1</v>
      </c>
      <c r="M12079" s="1">
        <f t="shared" si="1034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1031"/>
        <v>13</v>
      </c>
      <c r="S12079">
        <v>0.18</v>
      </c>
      <c r="T12079">
        <v>2.3E-3</v>
      </c>
      <c r="U12079">
        <f t="shared" si="1032"/>
        <v>1.3799999999999999E-3</v>
      </c>
    </row>
    <row r="12080" spans="1:21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1030"/>
        <v>6330</v>
      </c>
      <c r="I12080" s="1"/>
      <c r="J12080" s="1">
        <v>1</v>
      </c>
      <c r="K12080" s="1">
        <f t="shared" si="1033"/>
        <v>24166000</v>
      </c>
      <c r="L12080" s="1">
        <v>1</v>
      </c>
      <c r="M12080" s="1">
        <f t="shared" si="1034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1031"/>
        <v>13</v>
      </c>
      <c r="S12080">
        <v>0.18</v>
      </c>
      <c r="T12080">
        <v>2.3E-3</v>
      </c>
      <c r="U12080">
        <f t="shared" si="1032"/>
        <v>1.3799999999999999E-3</v>
      </c>
    </row>
    <row r="12081" spans="1:21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1030"/>
        <v>6330</v>
      </c>
      <c r="I12081" s="1"/>
      <c r="J12081" s="1">
        <v>1</v>
      </c>
      <c r="K12081" s="1">
        <f t="shared" si="1033"/>
        <v>24168000</v>
      </c>
      <c r="L12081" s="1">
        <v>1</v>
      </c>
      <c r="M12081" s="1">
        <f t="shared" si="1034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1031"/>
        <v>13</v>
      </c>
      <c r="S12081">
        <v>0.18</v>
      </c>
      <c r="T12081">
        <v>2.3E-3</v>
      </c>
      <c r="U12081">
        <f t="shared" si="1032"/>
        <v>1.3799999999999999E-3</v>
      </c>
    </row>
    <row r="12082" spans="1:21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1030"/>
        <v>6330</v>
      </c>
      <c r="I12082" s="1"/>
      <c r="J12082" s="1">
        <v>1</v>
      </c>
      <c r="K12082" s="1">
        <f t="shared" si="1033"/>
        <v>24170000</v>
      </c>
      <c r="L12082" s="1">
        <v>1</v>
      </c>
      <c r="M12082" s="1">
        <f t="shared" si="1034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1031"/>
        <v>13</v>
      </c>
      <c r="S12082">
        <v>0.18</v>
      </c>
      <c r="T12082">
        <v>2.3E-3</v>
      </c>
      <c r="U12082">
        <f t="shared" si="1032"/>
        <v>1.3799999999999999E-3</v>
      </c>
    </row>
    <row r="12083" spans="1:21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1030"/>
        <v>6330</v>
      </c>
      <c r="I12083" s="1"/>
      <c r="J12083" s="1">
        <v>1</v>
      </c>
      <c r="K12083" s="1">
        <f t="shared" si="1033"/>
        <v>24172000</v>
      </c>
      <c r="L12083" s="1">
        <v>1</v>
      </c>
      <c r="M12083" s="1">
        <f t="shared" si="1034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1031"/>
        <v>13</v>
      </c>
      <c r="S12083">
        <v>0.18</v>
      </c>
      <c r="T12083">
        <v>2.3E-3</v>
      </c>
      <c r="U12083">
        <f t="shared" si="1032"/>
        <v>1.3799999999999999E-3</v>
      </c>
    </row>
    <row r="12084" spans="1:21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1030"/>
        <v>6330</v>
      </c>
      <c r="I12084" s="1"/>
      <c r="J12084" s="1">
        <v>1</v>
      </c>
      <c r="K12084" s="1">
        <f t="shared" si="1033"/>
        <v>24174000</v>
      </c>
      <c r="L12084" s="1">
        <v>1</v>
      </c>
      <c r="M12084" s="1">
        <f t="shared" si="1034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1031"/>
        <v>13</v>
      </c>
      <c r="S12084">
        <v>0.18</v>
      </c>
      <c r="T12084">
        <v>2.3E-3</v>
      </c>
      <c r="U12084">
        <f t="shared" si="1032"/>
        <v>1.3799999999999999E-3</v>
      </c>
    </row>
    <row r="12085" spans="1:21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1030"/>
        <v>6330</v>
      </c>
      <c r="I12085" s="1"/>
      <c r="J12085" s="1">
        <v>1</v>
      </c>
      <c r="K12085" s="1">
        <f t="shared" si="1033"/>
        <v>24176000</v>
      </c>
      <c r="L12085" s="1">
        <v>1</v>
      </c>
      <c r="M12085" s="1">
        <f t="shared" si="1034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1031"/>
        <v>13</v>
      </c>
      <c r="S12085">
        <v>0.18</v>
      </c>
      <c r="T12085">
        <v>2.3E-3</v>
      </c>
      <c r="U12085">
        <f t="shared" si="1032"/>
        <v>1.3799999999999999E-3</v>
      </c>
    </row>
    <row r="12086" spans="1:21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1030"/>
        <v>6330</v>
      </c>
      <c r="I12086" s="1"/>
      <c r="J12086" s="1">
        <v>1</v>
      </c>
      <c r="K12086" s="1">
        <f t="shared" si="1033"/>
        <v>24178000</v>
      </c>
      <c r="L12086" s="1">
        <v>1</v>
      </c>
      <c r="M12086" s="1">
        <f t="shared" si="1034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1031"/>
        <v>13</v>
      </c>
      <c r="S12086">
        <v>0.18</v>
      </c>
      <c r="T12086">
        <v>2.3E-3</v>
      </c>
      <c r="U12086">
        <f t="shared" si="1032"/>
        <v>1.3799999999999999E-3</v>
      </c>
    </row>
    <row r="12087" spans="1:21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1030"/>
        <v>6330</v>
      </c>
      <c r="I12087" s="1"/>
      <c r="J12087" s="1">
        <v>1</v>
      </c>
      <c r="K12087" s="1">
        <f t="shared" si="1033"/>
        <v>24180000</v>
      </c>
      <c r="L12087" s="1">
        <v>1</v>
      </c>
      <c r="M12087" s="1">
        <f t="shared" si="1034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1031"/>
        <v>13</v>
      </c>
      <c r="S12087">
        <v>0.18</v>
      </c>
      <c r="T12087">
        <v>2.3E-3</v>
      </c>
      <c r="U12087">
        <f t="shared" si="1032"/>
        <v>1.3799999999999999E-3</v>
      </c>
    </row>
    <row r="12088" spans="1:21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1030"/>
        <v>6330</v>
      </c>
      <c r="I12088" s="1"/>
      <c r="J12088" s="1">
        <v>1</v>
      </c>
      <c r="K12088" s="1">
        <f t="shared" si="1033"/>
        <v>24182000</v>
      </c>
      <c r="L12088" s="1">
        <v>1</v>
      </c>
      <c r="M12088" s="1">
        <f t="shared" si="1034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1031"/>
        <v>13</v>
      </c>
      <c r="S12088">
        <v>0.18</v>
      </c>
      <c r="T12088">
        <v>2.3E-3</v>
      </c>
      <c r="U12088">
        <f t="shared" si="1032"/>
        <v>1.3799999999999999E-3</v>
      </c>
    </row>
    <row r="12089" spans="1:21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1030"/>
        <v>6330</v>
      </c>
      <c r="I12089" s="1"/>
      <c r="J12089" s="1">
        <v>1</v>
      </c>
      <c r="K12089" s="1">
        <f t="shared" si="1033"/>
        <v>24184000</v>
      </c>
      <c r="L12089" s="1">
        <v>1</v>
      </c>
      <c r="M12089" s="1">
        <f t="shared" si="1034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1031"/>
        <v>13</v>
      </c>
      <c r="S12089">
        <v>0.18</v>
      </c>
      <c r="T12089">
        <v>2.3E-3</v>
      </c>
      <c r="U12089">
        <f t="shared" si="1032"/>
        <v>1.3799999999999999E-3</v>
      </c>
    </row>
    <row r="12090" spans="1:21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1030"/>
        <v>6330</v>
      </c>
      <c r="I12090" s="1"/>
      <c r="J12090" s="1">
        <v>1</v>
      </c>
      <c r="K12090" s="1">
        <f t="shared" si="1033"/>
        <v>24186000</v>
      </c>
      <c r="L12090" s="1">
        <v>1</v>
      </c>
      <c r="M12090" s="1">
        <f t="shared" si="1034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1031"/>
        <v>13</v>
      </c>
      <c r="S12090">
        <v>0.18</v>
      </c>
      <c r="T12090">
        <v>2.3E-3</v>
      </c>
      <c r="U12090">
        <f t="shared" si="1032"/>
        <v>1.3799999999999999E-3</v>
      </c>
    </row>
    <row r="12091" spans="1:21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1030"/>
        <v>6330</v>
      </c>
      <c r="I12091" s="1"/>
      <c r="J12091" s="1">
        <v>1</v>
      </c>
      <c r="K12091" s="1">
        <f t="shared" si="1033"/>
        <v>24188000</v>
      </c>
      <c r="L12091" s="1">
        <v>1</v>
      </c>
      <c r="M12091" s="1">
        <f t="shared" si="1034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1031"/>
        <v>13</v>
      </c>
      <c r="S12091">
        <v>0.18</v>
      </c>
      <c r="T12091">
        <v>2.3E-3</v>
      </c>
      <c r="U12091">
        <f t="shared" si="1032"/>
        <v>1.3799999999999999E-3</v>
      </c>
    </row>
    <row r="12092" spans="1:21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1035">ROUNDDOWN(A12091/50*20+1500,-1)</f>
        <v>6330</v>
      </c>
      <c r="I12092" s="1"/>
      <c r="J12092" s="1">
        <v>1</v>
      </c>
      <c r="K12092" s="1">
        <f t="shared" si="1033"/>
        <v>24190000</v>
      </c>
      <c r="L12092" s="1">
        <v>1</v>
      </c>
      <c r="M12092" s="1">
        <f t="shared" si="1034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1031"/>
        <v>13</v>
      </c>
      <c r="S12092">
        <v>0.18</v>
      </c>
      <c r="T12092">
        <v>2.3E-3</v>
      </c>
      <c r="U12092">
        <f t="shared" si="1032"/>
        <v>1.3799999999999999E-3</v>
      </c>
    </row>
    <row r="12093" spans="1:21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1035"/>
        <v>6330</v>
      </c>
      <c r="I12093" s="1"/>
      <c r="J12093" s="1">
        <v>1</v>
      </c>
      <c r="K12093" s="1">
        <f t="shared" si="1033"/>
        <v>24192000</v>
      </c>
      <c r="L12093" s="1">
        <v>1</v>
      </c>
      <c r="M12093" s="1">
        <f t="shared" si="1034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1031"/>
        <v>13</v>
      </c>
      <c r="S12093">
        <v>0.18</v>
      </c>
      <c r="T12093">
        <v>2.3E-3</v>
      </c>
      <c r="U12093">
        <f t="shared" si="1032"/>
        <v>1.3799999999999999E-3</v>
      </c>
    </row>
    <row r="12094" spans="1:21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1035"/>
        <v>6330</v>
      </c>
      <c r="I12094" s="1"/>
      <c r="J12094" s="1">
        <v>1</v>
      </c>
      <c r="K12094" s="1">
        <f t="shared" si="1033"/>
        <v>24194000</v>
      </c>
      <c r="L12094" s="1">
        <v>1</v>
      </c>
      <c r="M12094" s="1">
        <f t="shared" si="1034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1031"/>
        <v>13</v>
      </c>
      <c r="S12094">
        <v>0.18</v>
      </c>
      <c r="T12094">
        <v>2.3E-3</v>
      </c>
      <c r="U12094">
        <f t="shared" si="1032"/>
        <v>1.3799999999999999E-3</v>
      </c>
    </row>
    <row r="12095" spans="1:21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1035"/>
        <v>6330</v>
      </c>
      <c r="I12095" s="1"/>
      <c r="J12095" s="1">
        <v>1</v>
      </c>
      <c r="K12095" s="1">
        <f t="shared" si="1033"/>
        <v>24196000</v>
      </c>
      <c r="L12095" s="1">
        <v>1</v>
      </c>
      <c r="M12095" s="1">
        <f t="shared" si="1034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1031"/>
        <v>13</v>
      </c>
      <c r="S12095">
        <v>0.18</v>
      </c>
      <c r="T12095">
        <v>2.3E-3</v>
      </c>
      <c r="U12095">
        <f t="shared" si="1032"/>
        <v>1.3799999999999999E-3</v>
      </c>
    </row>
    <row r="12096" spans="1:21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1035"/>
        <v>6330</v>
      </c>
      <c r="I12096" s="1"/>
      <c r="J12096" s="1">
        <v>1</v>
      </c>
      <c r="K12096" s="1">
        <f t="shared" si="1033"/>
        <v>24198000</v>
      </c>
      <c r="L12096" s="1">
        <v>1</v>
      </c>
      <c r="M12096" s="1">
        <f t="shared" si="1034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1031"/>
        <v>13</v>
      </c>
      <c r="S12096">
        <v>0.18</v>
      </c>
      <c r="T12096">
        <v>2.3E-3</v>
      </c>
      <c r="U12096">
        <f t="shared" si="1032"/>
        <v>1.3799999999999999E-3</v>
      </c>
    </row>
    <row r="12097" spans="1:21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1035"/>
        <v>6330</v>
      </c>
      <c r="I12097" s="1"/>
      <c r="J12097" s="1">
        <v>1</v>
      </c>
      <c r="K12097" s="1">
        <f t="shared" si="1033"/>
        <v>24200000</v>
      </c>
      <c r="L12097" s="1">
        <v>1</v>
      </c>
      <c r="M12097" s="1">
        <f t="shared" si="1034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1031"/>
        <v>13</v>
      </c>
      <c r="S12097">
        <v>0.18</v>
      </c>
      <c r="T12097">
        <v>2.3E-3</v>
      </c>
      <c r="U12097">
        <f t="shared" si="1032"/>
        <v>1.3799999999999999E-3</v>
      </c>
    </row>
    <row r="12098" spans="1:21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1035"/>
        <v>6330</v>
      </c>
      <c r="I12098" s="1"/>
      <c r="J12098" s="1">
        <v>1</v>
      </c>
      <c r="K12098" s="1">
        <f t="shared" si="1033"/>
        <v>24202000</v>
      </c>
      <c r="L12098" s="1">
        <v>1</v>
      </c>
      <c r="M12098" s="1">
        <f t="shared" si="1034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1031"/>
        <v>13</v>
      </c>
      <c r="S12098">
        <v>0.18</v>
      </c>
      <c r="T12098">
        <v>2.3E-3</v>
      </c>
      <c r="U12098">
        <f t="shared" si="1032"/>
        <v>1.3799999999999999E-3</v>
      </c>
    </row>
    <row r="12099" spans="1:21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1035"/>
        <v>6330</v>
      </c>
      <c r="I12099" s="1"/>
      <c r="J12099" s="1">
        <v>1</v>
      </c>
      <c r="K12099" s="1">
        <f t="shared" si="1033"/>
        <v>24204000</v>
      </c>
      <c r="L12099" s="1">
        <v>1</v>
      </c>
      <c r="M12099" s="1">
        <f t="shared" si="1034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1036">QUOTIENT(A12099,1000)+1</f>
        <v>13</v>
      </c>
      <c r="S12099">
        <v>0.18</v>
      </c>
      <c r="T12099">
        <v>2.3E-3</v>
      </c>
      <c r="U12099">
        <f t="shared" si="1032"/>
        <v>1.3799999999999999E-3</v>
      </c>
    </row>
    <row r="12100" spans="1:21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1035"/>
        <v>6330</v>
      </c>
      <c r="I12100" s="1"/>
      <c r="J12100" s="1">
        <v>1</v>
      </c>
      <c r="K12100" s="1">
        <f t="shared" si="1033"/>
        <v>24206000</v>
      </c>
      <c r="L12100" s="1">
        <v>1</v>
      </c>
      <c r="M12100" s="1">
        <f t="shared" si="1034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1036"/>
        <v>13</v>
      </c>
      <c r="S12100">
        <v>0.18</v>
      </c>
      <c r="T12100">
        <v>2.3E-3</v>
      </c>
      <c r="U12100">
        <f t="shared" ref="U12100:U12163" si="1037">T12100*0.6</f>
        <v>1.3799999999999999E-3</v>
      </c>
    </row>
    <row r="12101" spans="1:21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1035"/>
        <v>6330</v>
      </c>
      <c r="I12101" s="1"/>
      <c r="J12101" s="1">
        <v>1</v>
      </c>
      <c r="K12101" s="1">
        <f t="shared" si="1033"/>
        <v>24208000</v>
      </c>
      <c r="L12101" s="1">
        <v>1</v>
      </c>
      <c r="M12101" s="1">
        <f t="shared" si="1034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1036"/>
        <v>13</v>
      </c>
      <c r="S12101">
        <v>0.18</v>
      </c>
      <c r="T12101">
        <v>2.3E-3</v>
      </c>
      <c r="U12101">
        <f t="shared" si="1037"/>
        <v>1.3799999999999999E-3</v>
      </c>
    </row>
    <row r="12102" spans="1:21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1035"/>
        <v>6330</v>
      </c>
      <c r="I12102" s="1"/>
      <c r="J12102" s="1">
        <v>1</v>
      </c>
      <c r="K12102" s="1">
        <f t="shared" si="1033"/>
        <v>24210000</v>
      </c>
      <c r="L12102" s="1">
        <v>1</v>
      </c>
      <c r="M12102" s="1">
        <f t="shared" si="1034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1036"/>
        <v>13</v>
      </c>
      <c r="S12102">
        <v>0.18</v>
      </c>
      <c r="T12102">
        <v>2.3E-3</v>
      </c>
      <c r="U12102">
        <f t="shared" si="1037"/>
        <v>1.3799999999999999E-3</v>
      </c>
    </row>
    <row r="12103" spans="1:21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1035"/>
        <v>6340</v>
      </c>
      <c r="J12103" s="5">
        <v>1</v>
      </c>
      <c r="K12103" s="5">
        <f t="shared" si="1033"/>
        <v>24212000</v>
      </c>
      <c r="L12103" s="5">
        <v>1</v>
      </c>
      <c r="M12103" s="5">
        <f t="shared" si="1034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1036"/>
        <v>13</v>
      </c>
      <c r="S12103">
        <v>0.18</v>
      </c>
      <c r="T12103">
        <v>2.3E-3</v>
      </c>
      <c r="U12103">
        <f t="shared" si="1037"/>
        <v>1.3799999999999999E-3</v>
      </c>
    </row>
    <row r="12104" spans="1:21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1035"/>
        <v>6340</v>
      </c>
      <c r="J12104" s="5">
        <v>1</v>
      </c>
      <c r="K12104" s="5">
        <f t="shared" si="1033"/>
        <v>24214000</v>
      </c>
      <c r="L12104" s="5">
        <v>1</v>
      </c>
      <c r="M12104" s="5">
        <f t="shared" si="1034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1036"/>
        <v>13</v>
      </c>
      <c r="S12104">
        <v>0.18</v>
      </c>
      <c r="T12104">
        <v>2.3E-3</v>
      </c>
      <c r="U12104">
        <f t="shared" si="1037"/>
        <v>1.3799999999999999E-3</v>
      </c>
    </row>
    <row r="12105" spans="1:21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1035"/>
        <v>6340</v>
      </c>
      <c r="J12105" s="5">
        <v>1</v>
      </c>
      <c r="K12105" s="5">
        <f t="shared" si="1033"/>
        <v>24216000</v>
      </c>
      <c r="L12105" s="5">
        <v>1</v>
      </c>
      <c r="M12105" s="5">
        <f t="shared" si="1034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1036"/>
        <v>13</v>
      </c>
      <c r="S12105">
        <v>0.18</v>
      </c>
      <c r="T12105">
        <v>2.3E-3</v>
      </c>
      <c r="U12105">
        <f t="shared" si="1037"/>
        <v>1.3799999999999999E-3</v>
      </c>
    </row>
    <row r="12106" spans="1:21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1035"/>
        <v>6340</v>
      </c>
      <c r="J12106" s="5">
        <v>1</v>
      </c>
      <c r="K12106" s="5">
        <f t="shared" si="1033"/>
        <v>24218000</v>
      </c>
      <c r="L12106" s="5">
        <v>1</v>
      </c>
      <c r="M12106" s="5">
        <f t="shared" si="1034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1036"/>
        <v>13</v>
      </c>
      <c r="S12106">
        <v>0.18</v>
      </c>
      <c r="T12106">
        <v>2.3E-3</v>
      </c>
      <c r="U12106">
        <f t="shared" si="1037"/>
        <v>1.3799999999999999E-3</v>
      </c>
    </row>
    <row r="12107" spans="1:21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1035"/>
        <v>6340</v>
      </c>
      <c r="J12107" s="5">
        <v>1</v>
      </c>
      <c r="K12107" s="5">
        <f t="shared" si="1033"/>
        <v>24220000</v>
      </c>
      <c r="L12107" s="5">
        <v>1</v>
      </c>
      <c r="M12107" s="5">
        <f t="shared" si="1034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1036"/>
        <v>13</v>
      </c>
      <c r="S12107">
        <v>0.18</v>
      </c>
      <c r="T12107">
        <v>2.3E-3</v>
      </c>
      <c r="U12107">
        <f t="shared" si="1037"/>
        <v>1.3799999999999999E-3</v>
      </c>
    </row>
    <row r="12108" spans="1:21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1035"/>
        <v>6340</v>
      </c>
      <c r="J12108" s="5">
        <v>1</v>
      </c>
      <c r="K12108" s="5">
        <f t="shared" si="1033"/>
        <v>24222000</v>
      </c>
      <c r="L12108" s="5">
        <v>1</v>
      </c>
      <c r="M12108" s="5">
        <f t="shared" si="1034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1036"/>
        <v>13</v>
      </c>
      <c r="S12108">
        <v>0.18</v>
      </c>
      <c r="T12108">
        <v>2.3E-3</v>
      </c>
      <c r="U12108">
        <f t="shared" si="1037"/>
        <v>1.3799999999999999E-3</v>
      </c>
    </row>
    <row r="12109" spans="1:21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1035"/>
        <v>6340</v>
      </c>
      <c r="J12109" s="5">
        <v>1</v>
      </c>
      <c r="K12109" s="5">
        <f t="shared" si="1033"/>
        <v>24224000</v>
      </c>
      <c r="L12109" s="5">
        <v>1</v>
      </c>
      <c r="M12109" s="5">
        <f t="shared" si="1034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1036"/>
        <v>13</v>
      </c>
      <c r="S12109">
        <v>0.18</v>
      </c>
      <c r="T12109">
        <v>2.3E-3</v>
      </c>
      <c r="U12109">
        <f t="shared" si="1037"/>
        <v>1.3799999999999999E-3</v>
      </c>
    </row>
    <row r="12110" spans="1:21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1035"/>
        <v>6340</v>
      </c>
      <c r="J12110" s="5">
        <v>1</v>
      </c>
      <c r="K12110" s="5">
        <f t="shared" si="1033"/>
        <v>24226000</v>
      </c>
      <c r="L12110" s="5">
        <v>1</v>
      </c>
      <c r="M12110" s="5">
        <f t="shared" si="1034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1036"/>
        <v>13</v>
      </c>
      <c r="S12110">
        <v>0.18</v>
      </c>
      <c r="T12110">
        <v>2.3E-3</v>
      </c>
      <c r="U12110">
        <f t="shared" si="1037"/>
        <v>1.3799999999999999E-3</v>
      </c>
    </row>
    <row r="12111" spans="1:21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1035"/>
        <v>6340</v>
      </c>
      <c r="J12111" s="5">
        <v>1</v>
      </c>
      <c r="K12111" s="5">
        <f t="shared" si="1033"/>
        <v>24228000</v>
      </c>
      <c r="L12111" s="5">
        <v>1</v>
      </c>
      <c r="M12111" s="5">
        <f t="shared" si="1034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1036"/>
        <v>13</v>
      </c>
      <c r="S12111">
        <v>0.18</v>
      </c>
      <c r="T12111">
        <v>2.3E-3</v>
      </c>
      <c r="U12111">
        <f t="shared" si="1037"/>
        <v>1.3799999999999999E-3</v>
      </c>
    </row>
    <row r="12112" spans="1:21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1035"/>
        <v>6340</v>
      </c>
      <c r="J12112" s="5">
        <v>1</v>
      </c>
      <c r="K12112" s="5">
        <f t="shared" si="1033"/>
        <v>24230000</v>
      </c>
      <c r="L12112" s="5">
        <v>1</v>
      </c>
      <c r="M12112" s="5">
        <f t="shared" si="1034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1036"/>
        <v>13</v>
      </c>
      <c r="S12112">
        <v>0.18</v>
      </c>
      <c r="T12112">
        <v>2.3E-3</v>
      </c>
      <c r="U12112">
        <f t="shared" si="1037"/>
        <v>1.3799999999999999E-3</v>
      </c>
    </row>
    <row r="12113" spans="1:21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1035"/>
        <v>6340</v>
      </c>
      <c r="J12113" s="5">
        <v>1</v>
      </c>
      <c r="K12113" s="5">
        <f t="shared" si="1033"/>
        <v>24232000</v>
      </c>
      <c r="L12113" s="5">
        <v>1</v>
      </c>
      <c r="M12113" s="5">
        <f t="shared" si="1034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1036"/>
        <v>13</v>
      </c>
      <c r="S12113">
        <v>0.18</v>
      </c>
      <c r="T12113">
        <v>2.3E-3</v>
      </c>
      <c r="U12113">
        <f t="shared" si="1037"/>
        <v>1.3799999999999999E-3</v>
      </c>
    </row>
    <row r="12114" spans="1:21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1035"/>
        <v>6340</v>
      </c>
      <c r="J12114" s="5">
        <v>1</v>
      </c>
      <c r="K12114" s="5">
        <f t="shared" si="1033"/>
        <v>24234000</v>
      </c>
      <c r="L12114" s="5">
        <v>1</v>
      </c>
      <c r="M12114" s="5">
        <f t="shared" si="1034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1036"/>
        <v>13</v>
      </c>
      <c r="S12114">
        <v>0.18</v>
      </c>
      <c r="T12114">
        <v>2.3E-3</v>
      </c>
      <c r="U12114">
        <f t="shared" si="1037"/>
        <v>1.3799999999999999E-3</v>
      </c>
    </row>
    <row r="12115" spans="1:21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1035"/>
        <v>6340</v>
      </c>
      <c r="J12115" s="5">
        <v>1</v>
      </c>
      <c r="K12115" s="5">
        <f t="shared" si="1033"/>
        <v>24236000</v>
      </c>
      <c r="L12115" s="5">
        <v>1</v>
      </c>
      <c r="M12115" s="5">
        <f t="shared" si="1034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1036"/>
        <v>13</v>
      </c>
      <c r="S12115">
        <v>0.18</v>
      </c>
      <c r="T12115">
        <v>2.3E-3</v>
      </c>
      <c r="U12115">
        <f t="shared" si="1037"/>
        <v>1.3799999999999999E-3</v>
      </c>
    </row>
    <row r="12116" spans="1:21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1035"/>
        <v>6340</v>
      </c>
      <c r="J12116" s="5">
        <v>1</v>
      </c>
      <c r="K12116" s="5">
        <f t="shared" si="1033"/>
        <v>24238000</v>
      </c>
      <c r="L12116" s="5">
        <v>1</v>
      </c>
      <c r="M12116" s="5">
        <f t="shared" si="1034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1036"/>
        <v>13</v>
      </c>
      <c r="S12116">
        <v>0.18</v>
      </c>
      <c r="T12116">
        <v>2.3E-3</v>
      </c>
      <c r="U12116">
        <f t="shared" si="1037"/>
        <v>1.3799999999999999E-3</v>
      </c>
    </row>
    <row r="12117" spans="1:21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1035"/>
        <v>6340</v>
      </c>
      <c r="J12117" s="5">
        <v>1</v>
      </c>
      <c r="K12117" s="5">
        <f t="shared" si="1033"/>
        <v>24240000</v>
      </c>
      <c r="L12117" s="5">
        <v>1</v>
      </c>
      <c r="M12117" s="5">
        <f t="shared" si="1034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1036"/>
        <v>13</v>
      </c>
      <c r="S12117">
        <v>0.18</v>
      </c>
      <c r="T12117">
        <v>2.3E-3</v>
      </c>
      <c r="U12117">
        <f t="shared" si="1037"/>
        <v>1.3799999999999999E-3</v>
      </c>
    </row>
    <row r="12118" spans="1:21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1035"/>
        <v>6340</v>
      </c>
      <c r="J12118" s="5">
        <v>1</v>
      </c>
      <c r="K12118" s="5">
        <f t="shared" si="1033"/>
        <v>24242000</v>
      </c>
      <c r="L12118" s="5">
        <v>1</v>
      </c>
      <c r="M12118" s="5">
        <f t="shared" si="1034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1036"/>
        <v>13</v>
      </c>
      <c r="S12118">
        <v>0.18</v>
      </c>
      <c r="T12118">
        <v>2.3E-3</v>
      </c>
      <c r="U12118">
        <f t="shared" si="1037"/>
        <v>1.3799999999999999E-3</v>
      </c>
    </row>
    <row r="12119" spans="1:21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1035"/>
        <v>6340</v>
      </c>
      <c r="J12119" s="5">
        <v>1</v>
      </c>
      <c r="K12119" s="5">
        <f t="shared" si="1033"/>
        <v>24244000</v>
      </c>
      <c r="L12119" s="5">
        <v>1</v>
      </c>
      <c r="M12119" s="5">
        <f t="shared" si="1034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1036"/>
        <v>13</v>
      </c>
      <c r="S12119">
        <v>0.18</v>
      </c>
      <c r="T12119">
        <v>2.3E-3</v>
      </c>
      <c r="U12119">
        <f t="shared" si="1037"/>
        <v>1.3799999999999999E-3</v>
      </c>
    </row>
    <row r="12120" spans="1:21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1035"/>
        <v>6340</v>
      </c>
      <c r="J12120" s="5">
        <v>1</v>
      </c>
      <c r="K12120" s="5">
        <f t="shared" si="1033"/>
        <v>24246000</v>
      </c>
      <c r="L12120" s="5">
        <v>1</v>
      </c>
      <c r="M12120" s="5">
        <f t="shared" si="1034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1036"/>
        <v>13</v>
      </c>
      <c r="S12120">
        <v>0.18</v>
      </c>
      <c r="T12120">
        <v>2.3E-3</v>
      </c>
      <c r="U12120">
        <f t="shared" si="1037"/>
        <v>1.3799999999999999E-3</v>
      </c>
    </row>
    <row r="12121" spans="1:21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1035"/>
        <v>6340</v>
      </c>
      <c r="J12121" s="5">
        <v>1</v>
      </c>
      <c r="K12121" s="5">
        <f t="shared" si="1033"/>
        <v>24248000</v>
      </c>
      <c r="L12121" s="5">
        <v>1</v>
      </c>
      <c r="M12121" s="5">
        <f t="shared" si="1034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1036"/>
        <v>13</v>
      </c>
      <c r="S12121">
        <v>0.18</v>
      </c>
      <c r="T12121">
        <v>2.3E-3</v>
      </c>
      <c r="U12121">
        <f t="shared" si="1037"/>
        <v>1.3799999999999999E-3</v>
      </c>
    </row>
    <row r="12122" spans="1:21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1035"/>
        <v>6340</v>
      </c>
      <c r="J12122" s="5">
        <v>1</v>
      </c>
      <c r="K12122" s="5">
        <f t="shared" si="1033"/>
        <v>24250000</v>
      </c>
      <c r="L12122" s="5">
        <v>1</v>
      </c>
      <c r="M12122" s="5">
        <f t="shared" si="1034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1036"/>
        <v>13</v>
      </c>
      <c r="S12122">
        <v>0.18</v>
      </c>
      <c r="T12122">
        <v>2.3E-3</v>
      </c>
      <c r="U12122">
        <f t="shared" si="1037"/>
        <v>1.3799999999999999E-3</v>
      </c>
    </row>
    <row r="12123" spans="1:21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1035"/>
        <v>6340</v>
      </c>
      <c r="J12123" s="5">
        <v>1</v>
      </c>
      <c r="K12123" s="5">
        <f t="shared" si="1033"/>
        <v>24252000</v>
      </c>
      <c r="L12123" s="5">
        <v>1</v>
      </c>
      <c r="M12123" s="5">
        <f t="shared" si="1034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1036"/>
        <v>13</v>
      </c>
      <c r="S12123">
        <v>0.18</v>
      </c>
      <c r="T12123">
        <v>2.3E-3</v>
      </c>
      <c r="U12123">
        <f t="shared" si="1037"/>
        <v>1.3799999999999999E-3</v>
      </c>
    </row>
    <row r="12124" spans="1:21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1035"/>
        <v>6340</v>
      </c>
      <c r="J12124" s="5">
        <v>1</v>
      </c>
      <c r="K12124" s="5">
        <f t="shared" si="1033"/>
        <v>24254000</v>
      </c>
      <c r="L12124" s="5">
        <v>1</v>
      </c>
      <c r="M12124" s="5">
        <f t="shared" si="1034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1036"/>
        <v>13</v>
      </c>
      <c r="S12124">
        <v>0.18</v>
      </c>
      <c r="T12124">
        <v>2.3E-3</v>
      </c>
      <c r="U12124">
        <f t="shared" si="1037"/>
        <v>1.3799999999999999E-3</v>
      </c>
    </row>
    <row r="12125" spans="1:21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1035"/>
        <v>6340</v>
      </c>
      <c r="J12125" s="5">
        <v>1</v>
      </c>
      <c r="K12125" s="5">
        <f t="shared" si="1033"/>
        <v>24256000</v>
      </c>
      <c r="L12125" s="5">
        <v>1</v>
      </c>
      <c r="M12125" s="5">
        <f t="shared" si="1034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1036"/>
        <v>13</v>
      </c>
      <c r="S12125">
        <v>0.18</v>
      </c>
      <c r="T12125">
        <v>2.3E-3</v>
      </c>
      <c r="U12125">
        <f t="shared" si="1037"/>
        <v>1.3799999999999999E-3</v>
      </c>
    </row>
    <row r="12126" spans="1:21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1035"/>
        <v>6340</v>
      </c>
      <c r="J12126" s="5">
        <v>1</v>
      </c>
      <c r="K12126" s="5">
        <f t="shared" si="1033"/>
        <v>24258000</v>
      </c>
      <c r="L12126" s="5">
        <v>1</v>
      </c>
      <c r="M12126" s="5">
        <f t="shared" si="1034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1036"/>
        <v>13</v>
      </c>
      <c r="S12126">
        <v>0.18</v>
      </c>
      <c r="T12126">
        <v>2.3E-3</v>
      </c>
      <c r="U12126">
        <f t="shared" si="1037"/>
        <v>1.3799999999999999E-3</v>
      </c>
    </row>
    <row r="12127" spans="1:21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1035"/>
        <v>6340</v>
      </c>
      <c r="J12127" s="5">
        <v>1</v>
      </c>
      <c r="K12127" s="5">
        <f t="shared" si="1033"/>
        <v>24260000</v>
      </c>
      <c r="L12127" s="5">
        <v>1</v>
      </c>
      <c r="M12127" s="5">
        <f t="shared" si="1034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1036"/>
        <v>13</v>
      </c>
      <c r="S12127">
        <v>0.18</v>
      </c>
      <c r="T12127">
        <v>2.3E-3</v>
      </c>
      <c r="U12127">
        <f t="shared" si="1037"/>
        <v>1.3799999999999999E-3</v>
      </c>
    </row>
    <row r="12128" spans="1:21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1035"/>
        <v>6350</v>
      </c>
      <c r="J12128" s="5">
        <v>1</v>
      </c>
      <c r="K12128" s="5">
        <f t="shared" si="1033"/>
        <v>24262000</v>
      </c>
      <c r="L12128" s="5">
        <v>1</v>
      </c>
      <c r="M12128" s="5">
        <f t="shared" si="1034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1036"/>
        <v>13</v>
      </c>
      <c r="S12128">
        <v>0.18</v>
      </c>
      <c r="T12128">
        <v>2.3E-3</v>
      </c>
      <c r="U12128">
        <f t="shared" si="1037"/>
        <v>1.3799999999999999E-3</v>
      </c>
    </row>
    <row r="12129" spans="1:21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1035"/>
        <v>6350</v>
      </c>
      <c r="J12129" s="5">
        <v>1</v>
      </c>
      <c r="K12129" s="5">
        <f t="shared" si="1033"/>
        <v>24264000</v>
      </c>
      <c r="L12129" s="5">
        <v>1</v>
      </c>
      <c r="M12129" s="5">
        <f t="shared" si="1034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1036"/>
        <v>13</v>
      </c>
      <c r="S12129">
        <v>0.18</v>
      </c>
      <c r="T12129">
        <v>2.3E-3</v>
      </c>
      <c r="U12129">
        <f t="shared" si="1037"/>
        <v>1.3799999999999999E-3</v>
      </c>
    </row>
    <row r="12130" spans="1:21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1035"/>
        <v>6350</v>
      </c>
      <c r="J12130" s="5">
        <v>1</v>
      </c>
      <c r="K12130" s="5">
        <f t="shared" si="1033"/>
        <v>24266000</v>
      </c>
      <c r="L12130" s="5">
        <v>1</v>
      </c>
      <c r="M12130" s="5">
        <f t="shared" si="1034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1036"/>
        <v>13</v>
      </c>
      <c r="S12130">
        <v>0.18</v>
      </c>
      <c r="T12130">
        <v>2.3E-3</v>
      </c>
      <c r="U12130">
        <f t="shared" si="1037"/>
        <v>1.3799999999999999E-3</v>
      </c>
    </row>
    <row r="12131" spans="1:21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1035"/>
        <v>6350</v>
      </c>
      <c r="J12131" s="5">
        <v>1</v>
      </c>
      <c r="K12131" s="5">
        <f t="shared" ref="K12131:K12194" si="1038">10000+A12131*2000</f>
        <v>24268000</v>
      </c>
      <c r="L12131" s="5">
        <v>1</v>
      </c>
      <c r="M12131" s="5">
        <f t="shared" ref="M12131:M12194" si="103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1036"/>
        <v>13</v>
      </c>
      <c r="S12131">
        <v>0.18</v>
      </c>
      <c r="T12131">
        <v>2.3E-3</v>
      </c>
      <c r="U12131">
        <f t="shared" si="1037"/>
        <v>1.3799999999999999E-3</v>
      </c>
    </row>
    <row r="12132" spans="1:21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1035"/>
        <v>6350</v>
      </c>
      <c r="J12132" s="5">
        <v>1</v>
      </c>
      <c r="K12132" s="5">
        <f t="shared" si="1038"/>
        <v>24270000</v>
      </c>
      <c r="L12132" s="5">
        <v>1</v>
      </c>
      <c r="M12132" s="5">
        <f t="shared" si="103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1036"/>
        <v>13</v>
      </c>
      <c r="S12132">
        <v>0.18</v>
      </c>
      <c r="T12132">
        <v>2.3E-3</v>
      </c>
      <c r="U12132">
        <f t="shared" si="1037"/>
        <v>1.3799999999999999E-3</v>
      </c>
    </row>
    <row r="12133" spans="1:21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1035"/>
        <v>6350</v>
      </c>
      <c r="J12133" s="5">
        <v>1</v>
      </c>
      <c r="K12133" s="5">
        <f t="shared" si="1038"/>
        <v>24272000</v>
      </c>
      <c r="L12133" s="5">
        <v>1</v>
      </c>
      <c r="M12133" s="5">
        <f t="shared" si="103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1036"/>
        <v>13</v>
      </c>
      <c r="S12133">
        <v>0.18</v>
      </c>
      <c r="T12133">
        <v>2.3E-3</v>
      </c>
      <c r="U12133">
        <f t="shared" si="1037"/>
        <v>1.3799999999999999E-3</v>
      </c>
    </row>
    <row r="12134" spans="1:21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1035"/>
        <v>6350</v>
      </c>
      <c r="J12134" s="5">
        <v>1</v>
      </c>
      <c r="K12134" s="5">
        <f t="shared" si="1038"/>
        <v>24274000</v>
      </c>
      <c r="L12134" s="5">
        <v>1</v>
      </c>
      <c r="M12134" s="5">
        <f t="shared" si="103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1036"/>
        <v>13</v>
      </c>
      <c r="S12134">
        <v>0.18</v>
      </c>
      <c r="T12134">
        <v>2.3E-3</v>
      </c>
      <c r="U12134">
        <f t="shared" si="1037"/>
        <v>1.3799999999999999E-3</v>
      </c>
    </row>
    <row r="12135" spans="1:21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1035"/>
        <v>6350</v>
      </c>
      <c r="J12135" s="5">
        <v>1</v>
      </c>
      <c r="K12135" s="5">
        <f t="shared" si="1038"/>
        <v>24276000</v>
      </c>
      <c r="L12135" s="5">
        <v>1</v>
      </c>
      <c r="M12135" s="5">
        <f t="shared" si="103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1036"/>
        <v>13</v>
      </c>
      <c r="S12135">
        <v>0.18</v>
      </c>
      <c r="T12135">
        <v>2.3E-3</v>
      </c>
      <c r="U12135">
        <f t="shared" si="1037"/>
        <v>1.3799999999999999E-3</v>
      </c>
    </row>
    <row r="12136" spans="1:21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1035"/>
        <v>6350</v>
      </c>
      <c r="J12136" s="5">
        <v>1</v>
      </c>
      <c r="K12136" s="5">
        <f t="shared" si="1038"/>
        <v>24278000</v>
      </c>
      <c r="L12136" s="5">
        <v>1</v>
      </c>
      <c r="M12136" s="5">
        <f t="shared" si="103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1036"/>
        <v>13</v>
      </c>
      <c r="S12136">
        <v>0.18</v>
      </c>
      <c r="T12136">
        <v>2.3E-3</v>
      </c>
      <c r="U12136">
        <f t="shared" si="1037"/>
        <v>1.3799999999999999E-3</v>
      </c>
    </row>
    <row r="12137" spans="1:21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1035"/>
        <v>6350</v>
      </c>
      <c r="J12137" s="5">
        <v>1</v>
      </c>
      <c r="K12137" s="5">
        <f t="shared" si="1038"/>
        <v>24280000</v>
      </c>
      <c r="L12137" s="5">
        <v>1</v>
      </c>
      <c r="M12137" s="5">
        <f t="shared" si="103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1036"/>
        <v>13</v>
      </c>
      <c r="S12137">
        <v>0.18</v>
      </c>
      <c r="T12137">
        <v>2.3E-3</v>
      </c>
      <c r="U12137">
        <f t="shared" si="1037"/>
        <v>1.3799999999999999E-3</v>
      </c>
    </row>
    <row r="12138" spans="1:21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1035"/>
        <v>6350</v>
      </c>
      <c r="J12138" s="5">
        <v>1</v>
      </c>
      <c r="K12138" s="5">
        <f t="shared" si="1038"/>
        <v>24282000</v>
      </c>
      <c r="L12138" s="5">
        <v>1</v>
      </c>
      <c r="M12138" s="5">
        <f t="shared" si="103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1036"/>
        <v>13</v>
      </c>
      <c r="S12138">
        <v>0.18</v>
      </c>
      <c r="T12138">
        <v>2.3E-3</v>
      </c>
      <c r="U12138">
        <f t="shared" si="1037"/>
        <v>1.3799999999999999E-3</v>
      </c>
    </row>
    <row r="12139" spans="1:21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1035"/>
        <v>6350</v>
      </c>
      <c r="J12139" s="5">
        <v>1</v>
      </c>
      <c r="K12139" s="5">
        <f t="shared" si="1038"/>
        <v>24284000</v>
      </c>
      <c r="L12139" s="5">
        <v>1</v>
      </c>
      <c r="M12139" s="5">
        <f t="shared" si="103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1036"/>
        <v>13</v>
      </c>
      <c r="S12139">
        <v>0.18</v>
      </c>
      <c r="T12139">
        <v>2.3E-3</v>
      </c>
      <c r="U12139">
        <f t="shared" si="1037"/>
        <v>1.3799999999999999E-3</v>
      </c>
    </row>
    <row r="12140" spans="1:21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1035"/>
        <v>6350</v>
      </c>
      <c r="J12140" s="5">
        <v>1</v>
      </c>
      <c r="K12140" s="5">
        <f t="shared" si="1038"/>
        <v>24286000</v>
      </c>
      <c r="L12140" s="5">
        <v>1</v>
      </c>
      <c r="M12140" s="5">
        <f t="shared" si="103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1036"/>
        <v>13</v>
      </c>
      <c r="S12140">
        <v>0.18</v>
      </c>
      <c r="T12140">
        <v>2.3E-3</v>
      </c>
      <c r="U12140">
        <f t="shared" si="1037"/>
        <v>1.3799999999999999E-3</v>
      </c>
    </row>
    <row r="12141" spans="1:21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1035"/>
        <v>6350</v>
      </c>
      <c r="J12141" s="5">
        <v>1</v>
      </c>
      <c r="K12141" s="5">
        <f t="shared" si="1038"/>
        <v>24288000</v>
      </c>
      <c r="L12141" s="5">
        <v>1</v>
      </c>
      <c r="M12141" s="5">
        <f t="shared" si="103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1036"/>
        <v>13</v>
      </c>
      <c r="S12141">
        <v>0.18</v>
      </c>
      <c r="T12141">
        <v>2.3E-3</v>
      </c>
      <c r="U12141">
        <f t="shared" si="1037"/>
        <v>1.3799999999999999E-3</v>
      </c>
    </row>
    <row r="12142" spans="1:21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1035"/>
        <v>6350</v>
      </c>
      <c r="J12142" s="5">
        <v>1</v>
      </c>
      <c r="K12142" s="5">
        <f t="shared" si="1038"/>
        <v>24290000</v>
      </c>
      <c r="L12142" s="5">
        <v>1</v>
      </c>
      <c r="M12142" s="5">
        <f t="shared" si="103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1036"/>
        <v>13</v>
      </c>
      <c r="S12142">
        <v>0.18</v>
      </c>
      <c r="T12142">
        <v>2.3E-3</v>
      </c>
      <c r="U12142">
        <f t="shared" si="1037"/>
        <v>1.3799999999999999E-3</v>
      </c>
    </row>
    <row r="12143" spans="1:21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1035"/>
        <v>6350</v>
      </c>
      <c r="J12143" s="5">
        <v>1</v>
      </c>
      <c r="K12143" s="5">
        <f t="shared" si="1038"/>
        <v>24292000</v>
      </c>
      <c r="L12143" s="5">
        <v>1</v>
      </c>
      <c r="M12143" s="5">
        <f t="shared" si="103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1036"/>
        <v>13</v>
      </c>
      <c r="S12143">
        <v>0.18</v>
      </c>
      <c r="T12143">
        <v>2.3E-3</v>
      </c>
      <c r="U12143">
        <f t="shared" si="1037"/>
        <v>1.3799999999999999E-3</v>
      </c>
    </row>
    <row r="12144" spans="1:21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1035"/>
        <v>6350</v>
      </c>
      <c r="J12144" s="5">
        <v>1</v>
      </c>
      <c r="K12144" s="5">
        <f t="shared" si="1038"/>
        <v>24294000</v>
      </c>
      <c r="L12144" s="5">
        <v>1</v>
      </c>
      <c r="M12144" s="5">
        <f t="shared" si="103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1036"/>
        <v>13</v>
      </c>
      <c r="S12144">
        <v>0.18</v>
      </c>
      <c r="T12144">
        <v>2.3E-3</v>
      </c>
      <c r="U12144">
        <f t="shared" si="1037"/>
        <v>1.3799999999999999E-3</v>
      </c>
    </row>
    <row r="12145" spans="1:21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1035"/>
        <v>6350</v>
      </c>
      <c r="J12145" s="5">
        <v>1</v>
      </c>
      <c r="K12145" s="5">
        <f t="shared" si="1038"/>
        <v>24296000</v>
      </c>
      <c r="L12145" s="5">
        <v>1</v>
      </c>
      <c r="M12145" s="5">
        <f t="shared" si="103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1036"/>
        <v>13</v>
      </c>
      <c r="S12145">
        <v>0.18</v>
      </c>
      <c r="T12145">
        <v>2.3E-3</v>
      </c>
      <c r="U12145">
        <f t="shared" si="1037"/>
        <v>1.3799999999999999E-3</v>
      </c>
    </row>
    <row r="12146" spans="1:21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1035"/>
        <v>6350</v>
      </c>
      <c r="J12146" s="5">
        <v>1</v>
      </c>
      <c r="K12146" s="5">
        <f t="shared" si="1038"/>
        <v>24298000</v>
      </c>
      <c r="L12146" s="5">
        <v>1</v>
      </c>
      <c r="M12146" s="5">
        <f t="shared" si="103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1036"/>
        <v>13</v>
      </c>
      <c r="S12146">
        <v>0.18</v>
      </c>
      <c r="T12146">
        <v>2.3E-3</v>
      </c>
      <c r="U12146">
        <f t="shared" si="1037"/>
        <v>1.3799999999999999E-3</v>
      </c>
    </row>
    <row r="12147" spans="1:21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1035"/>
        <v>6350</v>
      </c>
      <c r="J12147" s="5">
        <v>1</v>
      </c>
      <c r="K12147" s="5">
        <f t="shared" si="1038"/>
        <v>24300000</v>
      </c>
      <c r="L12147" s="5">
        <v>1</v>
      </c>
      <c r="M12147" s="5">
        <f t="shared" si="103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1036"/>
        <v>13</v>
      </c>
      <c r="S12147">
        <v>0.18</v>
      </c>
      <c r="T12147">
        <v>2.3E-3</v>
      </c>
      <c r="U12147">
        <f t="shared" si="1037"/>
        <v>1.3799999999999999E-3</v>
      </c>
    </row>
    <row r="12148" spans="1:21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1035"/>
        <v>6350</v>
      </c>
      <c r="J12148" s="5">
        <v>1</v>
      </c>
      <c r="K12148" s="5">
        <f t="shared" si="1038"/>
        <v>24302000</v>
      </c>
      <c r="L12148" s="5">
        <v>1</v>
      </c>
      <c r="M12148" s="5">
        <f t="shared" si="103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1036"/>
        <v>13</v>
      </c>
      <c r="S12148">
        <v>0.18</v>
      </c>
      <c r="T12148">
        <v>2.3E-3</v>
      </c>
      <c r="U12148">
        <f t="shared" si="1037"/>
        <v>1.3799999999999999E-3</v>
      </c>
    </row>
    <row r="12149" spans="1:21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1035"/>
        <v>6350</v>
      </c>
      <c r="J12149" s="5">
        <v>1</v>
      </c>
      <c r="K12149" s="5">
        <f t="shared" si="1038"/>
        <v>24304000</v>
      </c>
      <c r="L12149" s="5">
        <v>1</v>
      </c>
      <c r="M12149" s="5">
        <f t="shared" si="103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1036"/>
        <v>13</v>
      </c>
      <c r="S12149">
        <v>0.18</v>
      </c>
      <c r="T12149">
        <v>2.3E-3</v>
      </c>
      <c r="U12149">
        <f t="shared" si="1037"/>
        <v>1.3799999999999999E-3</v>
      </c>
    </row>
    <row r="12150" spans="1:21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1035"/>
        <v>6350</v>
      </c>
      <c r="J12150" s="5">
        <v>1</v>
      </c>
      <c r="K12150" s="5">
        <f t="shared" si="1038"/>
        <v>24306000</v>
      </c>
      <c r="L12150" s="5">
        <v>1</v>
      </c>
      <c r="M12150" s="5">
        <f t="shared" si="103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1036"/>
        <v>13</v>
      </c>
      <c r="S12150">
        <v>0.18</v>
      </c>
      <c r="T12150">
        <v>2.3E-3</v>
      </c>
      <c r="U12150">
        <f t="shared" si="1037"/>
        <v>1.3799999999999999E-3</v>
      </c>
    </row>
    <row r="12151" spans="1:21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1035"/>
        <v>6350</v>
      </c>
      <c r="J12151" s="5">
        <v>1</v>
      </c>
      <c r="K12151" s="5">
        <f t="shared" si="1038"/>
        <v>24308000</v>
      </c>
      <c r="L12151" s="5">
        <v>1</v>
      </c>
      <c r="M12151" s="5">
        <f t="shared" si="103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1036"/>
        <v>13</v>
      </c>
      <c r="S12151">
        <v>0.18</v>
      </c>
      <c r="T12151">
        <v>2.3E-3</v>
      </c>
      <c r="U12151">
        <f t="shared" si="1037"/>
        <v>1.3799999999999999E-3</v>
      </c>
    </row>
    <row r="12152" spans="1:21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1035"/>
        <v>6350</v>
      </c>
      <c r="J12152" s="5">
        <v>1</v>
      </c>
      <c r="K12152" s="5">
        <f t="shared" si="1038"/>
        <v>24310000</v>
      </c>
      <c r="L12152" s="5">
        <v>1</v>
      </c>
      <c r="M12152" s="5">
        <f t="shared" si="103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1036"/>
        <v>13</v>
      </c>
      <c r="S12152">
        <v>0.18</v>
      </c>
      <c r="T12152">
        <v>2.3E-3</v>
      </c>
      <c r="U12152">
        <f t="shared" si="1037"/>
        <v>1.3799999999999999E-3</v>
      </c>
    </row>
    <row r="12153" spans="1:21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1035"/>
        <v>6360</v>
      </c>
      <c r="I12153" s="1"/>
      <c r="J12153" s="1">
        <v>1</v>
      </c>
      <c r="K12153" s="1">
        <f t="shared" si="1038"/>
        <v>24312000</v>
      </c>
      <c r="L12153" s="1">
        <v>1</v>
      </c>
      <c r="M12153" s="1">
        <f t="shared" si="103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1036"/>
        <v>13</v>
      </c>
      <c r="S12153">
        <v>0.18</v>
      </c>
      <c r="T12153">
        <v>2.3E-3</v>
      </c>
      <c r="U12153">
        <f t="shared" si="1037"/>
        <v>1.3799999999999999E-3</v>
      </c>
    </row>
    <row r="12154" spans="1:21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1035"/>
        <v>6360</v>
      </c>
      <c r="I12154" s="1"/>
      <c r="J12154" s="1">
        <v>1</v>
      </c>
      <c r="K12154" s="1">
        <f t="shared" si="1038"/>
        <v>24314000</v>
      </c>
      <c r="L12154" s="1">
        <v>1</v>
      </c>
      <c r="M12154" s="1">
        <f t="shared" si="103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1036"/>
        <v>13</v>
      </c>
      <c r="S12154">
        <v>0.18</v>
      </c>
      <c r="T12154">
        <v>2.3E-3</v>
      </c>
      <c r="U12154">
        <f t="shared" si="1037"/>
        <v>1.3799999999999999E-3</v>
      </c>
    </row>
    <row r="12155" spans="1:21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1035"/>
        <v>6360</v>
      </c>
      <c r="I12155" s="1"/>
      <c r="J12155" s="1">
        <v>1</v>
      </c>
      <c r="K12155" s="1">
        <f t="shared" si="1038"/>
        <v>24316000</v>
      </c>
      <c r="L12155" s="1">
        <v>1</v>
      </c>
      <c r="M12155" s="1">
        <f t="shared" si="103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1036"/>
        <v>13</v>
      </c>
      <c r="S12155">
        <v>0.18</v>
      </c>
      <c r="T12155">
        <v>2.3E-3</v>
      </c>
      <c r="U12155">
        <f t="shared" si="1037"/>
        <v>1.3799999999999999E-3</v>
      </c>
    </row>
    <row r="12156" spans="1:21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1040">ROUNDDOWN(A12155/50*20+1500,-1)</f>
        <v>6360</v>
      </c>
      <c r="I12156" s="1"/>
      <c r="J12156" s="1">
        <v>1</v>
      </c>
      <c r="K12156" s="1">
        <f t="shared" si="1038"/>
        <v>24318000</v>
      </c>
      <c r="L12156" s="1">
        <v>1</v>
      </c>
      <c r="M12156" s="1">
        <f t="shared" si="103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1036"/>
        <v>13</v>
      </c>
      <c r="S12156">
        <v>0.18</v>
      </c>
      <c r="T12156">
        <v>2.3E-3</v>
      </c>
      <c r="U12156">
        <f t="shared" si="1037"/>
        <v>1.3799999999999999E-3</v>
      </c>
    </row>
    <row r="12157" spans="1:21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1040"/>
        <v>6360</v>
      </c>
      <c r="I12157" s="1"/>
      <c r="J12157" s="1">
        <v>1</v>
      </c>
      <c r="K12157" s="1">
        <f t="shared" si="1038"/>
        <v>24320000</v>
      </c>
      <c r="L12157" s="1">
        <v>1</v>
      </c>
      <c r="M12157" s="1">
        <f t="shared" si="103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1036"/>
        <v>13</v>
      </c>
      <c r="S12157">
        <v>0.18</v>
      </c>
      <c r="T12157">
        <v>2.3E-3</v>
      </c>
      <c r="U12157">
        <f t="shared" si="1037"/>
        <v>1.3799999999999999E-3</v>
      </c>
    </row>
    <row r="12158" spans="1:21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1040"/>
        <v>6360</v>
      </c>
      <c r="I12158" s="1"/>
      <c r="J12158" s="1">
        <v>1</v>
      </c>
      <c r="K12158" s="1">
        <f t="shared" si="1038"/>
        <v>24322000</v>
      </c>
      <c r="L12158" s="1">
        <v>1</v>
      </c>
      <c r="M12158" s="1">
        <f t="shared" si="103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1036"/>
        <v>13</v>
      </c>
      <c r="S12158">
        <v>0.18</v>
      </c>
      <c r="T12158">
        <v>2.3E-3</v>
      </c>
      <c r="U12158">
        <f t="shared" si="1037"/>
        <v>1.3799999999999999E-3</v>
      </c>
    </row>
    <row r="12159" spans="1:21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1040"/>
        <v>6360</v>
      </c>
      <c r="I12159" s="1"/>
      <c r="J12159" s="1">
        <v>1</v>
      </c>
      <c r="K12159" s="1">
        <f t="shared" si="1038"/>
        <v>24324000</v>
      </c>
      <c r="L12159" s="1">
        <v>1</v>
      </c>
      <c r="M12159" s="1">
        <f t="shared" si="103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1036"/>
        <v>13</v>
      </c>
      <c r="S12159">
        <v>0.18</v>
      </c>
      <c r="T12159">
        <v>2.3E-3</v>
      </c>
      <c r="U12159">
        <f t="shared" si="1037"/>
        <v>1.3799999999999999E-3</v>
      </c>
    </row>
    <row r="12160" spans="1:21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1040"/>
        <v>6360</v>
      </c>
      <c r="I12160" s="1"/>
      <c r="J12160" s="1">
        <v>1</v>
      </c>
      <c r="K12160" s="1">
        <f t="shared" si="1038"/>
        <v>24326000</v>
      </c>
      <c r="L12160" s="1">
        <v>1</v>
      </c>
      <c r="M12160" s="1">
        <f t="shared" si="103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1036"/>
        <v>13</v>
      </c>
      <c r="S12160">
        <v>0.18</v>
      </c>
      <c r="T12160">
        <v>2.3E-3</v>
      </c>
      <c r="U12160">
        <f t="shared" si="1037"/>
        <v>1.3799999999999999E-3</v>
      </c>
    </row>
    <row r="12161" spans="1:21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1040"/>
        <v>6360</v>
      </c>
      <c r="I12161" s="1"/>
      <c r="J12161" s="1">
        <v>1</v>
      </c>
      <c r="K12161" s="1">
        <f t="shared" si="1038"/>
        <v>24328000</v>
      </c>
      <c r="L12161" s="1">
        <v>1</v>
      </c>
      <c r="M12161" s="1">
        <f t="shared" si="103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1036"/>
        <v>13</v>
      </c>
      <c r="S12161">
        <v>0.18</v>
      </c>
      <c r="T12161">
        <v>2.3E-3</v>
      </c>
      <c r="U12161">
        <f t="shared" si="1037"/>
        <v>1.3799999999999999E-3</v>
      </c>
    </row>
    <row r="12162" spans="1:21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1040"/>
        <v>6360</v>
      </c>
      <c r="I12162" s="1"/>
      <c r="J12162" s="1">
        <v>1</v>
      </c>
      <c r="K12162" s="1">
        <f t="shared" si="1038"/>
        <v>24330000</v>
      </c>
      <c r="L12162" s="1">
        <v>1</v>
      </c>
      <c r="M12162" s="1">
        <f t="shared" si="103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1036"/>
        <v>13</v>
      </c>
      <c r="S12162">
        <v>0.18</v>
      </c>
      <c r="T12162">
        <v>2.3E-3</v>
      </c>
      <c r="U12162">
        <f t="shared" si="1037"/>
        <v>1.3799999999999999E-3</v>
      </c>
    </row>
    <row r="12163" spans="1:21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1040"/>
        <v>6360</v>
      </c>
      <c r="I12163" s="1"/>
      <c r="J12163" s="1">
        <v>1</v>
      </c>
      <c r="K12163" s="1">
        <f t="shared" si="1038"/>
        <v>24332000</v>
      </c>
      <c r="L12163" s="1">
        <v>1</v>
      </c>
      <c r="M12163" s="1">
        <f t="shared" si="103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1041">QUOTIENT(A12163,1000)+1</f>
        <v>13</v>
      </c>
      <c r="S12163">
        <v>0.18</v>
      </c>
      <c r="T12163">
        <v>2.3E-3</v>
      </c>
      <c r="U12163">
        <f t="shared" si="1037"/>
        <v>1.3799999999999999E-3</v>
      </c>
    </row>
    <row r="12164" spans="1:21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1040"/>
        <v>6360</v>
      </c>
      <c r="I12164" s="1"/>
      <c r="J12164" s="1">
        <v>1</v>
      </c>
      <c r="K12164" s="1">
        <f t="shared" si="1038"/>
        <v>24334000</v>
      </c>
      <c r="L12164" s="1">
        <v>1</v>
      </c>
      <c r="M12164" s="1">
        <f t="shared" si="103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1041"/>
        <v>13</v>
      </c>
      <c r="S12164">
        <v>0.18</v>
      </c>
      <c r="T12164">
        <v>2.3E-3</v>
      </c>
      <c r="U12164">
        <f t="shared" ref="U12164:U12227" si="1042">T12164*0.6</f>
        <v>1.3799999999999999E-3</v>
      </c>
    </row>
    <row r="12165" spans="1:21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1040"/>
        <v>6360</v>
      </c>
      <c r="I12165" s="1"/>
      <c r="J12165" s="1">
        <v>1</v>
      </c>
      <c r="K12165" s="1">
        <f t="shared" si="1038"/>
        <v>24336000</v>
      </c>
      <c r="L12165" s="1">
        <v>1</v>
      </c>
      <c r="M12165" s="1">
        <f t="shared" si="103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1041"/>
        <v>13</v>
      </c>
      <c r="S12165">
        <v>0.18</v>
      </c>
      <c r="T12165">
        <v>2.3E-3</v>
      </c>
      <c r="U12165">
        <f t="shared" si="1042"/>
        <v>1.3799999999999999E-3</v>
      </c>
    </row>
    <row r="12166" spans="1:21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1040"/>
        <v>6360</v>
      </c>
      <c r="I12166" s="1"/>
      <c r="J12166" s="1">
        <v>1</v>
      </c>
      <c r="K12166" s="1">
        <f t="shared" si="1038"/>
        <v>24338000</v>
      </c>
      <c r="L12166" s="1">
        <v>1</v>
      </c>
      <c r="M12166" s="1">
        <f t="shared" si="103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1041"/>
        <v>13</v>
      </c>
      <c r="S12166">
        <v>0.18</v>
      </c>
      <c r="T12166">
        <v>2.3E-3</v>
      </c>
      <c r="U12166">
        <f t="shared" si="1042"/>
        <v>1.3799999999999999E-3</v>
      </c>
    </row>
    <row r="12167" spans="1:21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1040"/>
        <v>6360</v>
      </c>
      <c r="I12167" s="1"/>
      <c r="J12167" s="1">
        <v>1</v>
      </c>
      <c r="K12167" s="1">
        <f t="shared" si="1038"/>
        <v>24340000</v>
      </c>
      <c r="L12167" s="1">
        <v>1</v>
      </c>
      <c r="M12167" s="1">
        <f t="shared" si="103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1041"/>
        <v>13</v>
      </c>
      <c r="S12167">
        <v>0.18</v>
      </c>
      <c r="T12167">
        <v>2.3E-3</v>
      </c>
      <c r="U12167">
        <f t="shared" si="1042"/>
        <v>1.3799999999999999E-3</v>
      </c>
    </row>
    <row r="12168" spans="1:21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1040"/>
        <v>6360</v>
      </c>
      <c r="I12168" s="1"/>
      <c r="J12168" s="1">
        <v>1</v>
      </c>
      <c r="K12168" s="1">
        <f t="shared" si="1038"/>
        <v>24342000</v>
      </c>
      <c r="L12168" s="1">
        <v>1</v>
      </c>
      <c r="M12168" s="1">
        <f t="shared" si="103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1041"/>
        <v>13</v>
      </c>
      <c r="S12168">
        <v>0.18</v>
      </c>
      <c r="T12168">
        <v>2.3E-3</v>
      </c>
      <c r="U12168">
        <f t="shared" si="1042"/>
        <v>1.3799999999999999E-3</v>
      </c>
    </row>
    <row r="12169" spans="1:21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1040"/>
        <v>6360</v>
      </c>
      <c r="I12169" s="1"/>
      <c r="J12169" s="1">
        <v>1</v>
      </c>
      <c r="K12169" s="1">
        <f t="shared" si="1038"/>
        <v>24344000</v>
      </c>
      <c r="L12169" s="1">
        <v>1</v>
      </c>
      <c r="M12169" s="1">
        <f t="shared" si="103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1041"/>
        <v>13</v>
      </c>
      <c r="S12169">
        <v>0.18</v>
      </c>
      <c r="T12169">
        <v>2.3E-3</v>
      </c>
      <c r="U12169">
        <f t="shared" si="1042"/>
        <v>1.3799999999999999E-3</v>
      </c>
    </row>
    <row r="12170" spans="1:21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1040"/>
        <v>6360</v>
      </c>
      <c r="I12170" s="1"/>
      <c r="J12170" s="1">
        <v>1</v>
      </c>
      <c r="K12170" s="1">
        <f t="shared" si="1038"/>
        <v>24346000</v>
      </c>
      <c r="L12170" s="1">
        <v>1</v>
      </c>
      <c r="M12170" s="1">
        <f t="shared" si="103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1041"/>
        <v>13</v>
      </c>
      <c r="S12170">
        <v>0.18</v>
      </c>
      <c r="T12170">
        <v>2.3E-3</v>
      </c>
      <c r="U12170">
        <f t="shared" si="1042"/>
        <v>1.3799999999999999E-3</v>
      </c>
    </row>
    <row r="12171" spans="1:21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1040"/>
        <v>6360</v>
      </c>
      <c r="I12171" s="1"/>
      <c r="J12171" s="1">
        <v>1</v>
      </c>
      <c r="K12171" s="1">
        <f t="shared" si="1038"/>
        <v>24348000</v>
      </c>
      <c r="L12171" s="1">
        <v>1</v>
      </c>
      <c r="M12171" s="1">
        <f t="shared" si="103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1041"/>
        <v>13</v>
      </c>
      <c r="S12171">
        <v>0.18</v>
      </c>
      <c r="T12171">
        <v>2.3E-3</v>
      </c>
      <c r="U12171">
        <f t="shared" si="1042"/>
        <v>1.3799999999999999E-3</v>
      </c>
    </row>
    <row r="12172" spans="1:21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1040"/>
        <v>6360</v>
      </c>
      <c r="I12172" s="1"/>
      <c r="J12172" s="1">
        <v>1</v>
      </c>
      <c r="K12172" s="1">
        <f t="shared" si="1038"/>
        <v>24350000</v>
      </c>
      <c r="L12172" s="1">
        <v>1</v>
      </c>
      <c r="M12172" s="1">
        <f t="shared" si="103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1041"/>
        <v>13</v>
      </c>
      <c r="S12172">
        <v>0.18</v>
      </c>
      <c r="T12172">
        <v>2.3E-3</v>
      </c>
      <c r="U12172">
        <f t="shared" si="1042"/>
        <v>1.3799999999999999E-3</v>
      </c>
    </row>
    <row r="12173" spans="1:21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1040"/>
        <v>6360</v>
      </c>
      <c r="I12173" s="1"/>
      <c r="J12173" s="1">
        <v>1</v>
      </c>
      <c r="K12173" s="1">
        <f t="shared" si="1038"/>
        <v>24352000</v>
      </c>
      <c r="L12173" s="1">
        <v>1</v>
      </c>
      <c r="M12173" s="1">
        <f t="shared" si="103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1041"/>
        <v>13</v>
      </c>
      <c r="S12173">
        <v>0.18</v>
      </c>
      <c r="T12173">
        <v>2.3E-3</v>
      </c>
      <c r="U12173">
        <f t="shared" si="1042"/>
        <v>1.3799999999999999E-3</v>
      </c>
    </row>
    <row r="12174" spans="1:21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1040"/>
        <v>6360</v>
      </c>
      <c r="I12174" s="1"/>
      <c r="J12174" s="1">
        <v>1</v>
      </c>
      <c r="K12174" s="1">
        <f t="shared" si="1038"/>
        <v>24354000</v>
      </c>
      <c r="L12174" s="1">
        <v>1</v>
      </c>
      <c r="M12174" s="1">
        <f t="shared" si="103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1041"/>
        <v>13</v>
      </c>
      <c r="S12174">
        <v>0.18</v>
      </c>
      <c r="T12174">
        <v>2.3E-3</v>
      </c>
      <c r="U12174">
        <f t="shared" si="1042"/>
        <v>1.3799999999999999E-3</v>
      </c>
    </row>
    <row r="12175" spans="1:21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1040"/>
        <v>6360</v>
      </c>
      <c r="I12175" s="1"/>
      <c r="J12175" s="1">
        <v>1</v>
      </c>
      <c r="K12175" s="1">
        <f t="shared" si="1038"/>
        <v>24356000</v>
      </c>
      <c r="L12175" s="1">
        <v>1</v>
      </c>
      <c r="M12175" s="1">
        <f t="shared" si="103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1041"/>
        <v>13</v>
      </c>
      <c r="S12175">
        <v>0.18</v>
      </c>
      <c r="T12175">
        <v>2.3E-3</v>
      </c>
      <c r="U12175">
        <f t="shared" si="1042"/>
        <v>1.3799999999999999E-3</v>
      </c>
    </row>
    <row r="12176" spans="1:21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1040"/>
        <v>6360</v>
      </c>
      <c r="I12176" s="1"/>
      <c r="J12176" s="1">
        <v>1</v>
      </c>
      <c r="K12176" s="1">
        <f t="shared" si="1038"/>
        <v>24358000</v>
      </c>
      <c r="L12176" s="1">
        <v>1</v>
      </c>
      <c r="M12176" s="1">
        <f t="shared" si="103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1041"/>
        <v>13</v>
      </c>
      <c r="S12176">
        <v>0.18</v>
      </c>
      <c r="T12176">
        <v>2.3E-3</v>
      </c>
      <c r="U12176">
        <f t="shared" si="1042"/>
        <v>1.3799999999999999E-3</v>
      </c>
    </row>
    <row r="12177" spans="1:21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1040"/>
        <v>6360</v>
      </c>
      <c r="I12177" s="1"/>
      <c r="J12177" s="1">
        <v>1</v>
      </c>
      <c r="K12177" s="1">
        <f t="shared" si="1038"/>
        <v>24360000</v>
      </c>
      <c r="L12177" s="1">
        <v>1</v>
      </c>
      <c r="M12177" s="1">
        <f t="shared" si="103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1041"/>
        <v>13</v>
      </c>
      <c r="S12177">
        <v>0.18</v>
      </c>
      <c r="T12177">
        <v>2.3E-3</v>
      </c>
      <c r="U12177">
        <f t="shared" si="1042"/>
        <v>1.3799999999999999E-3</v>
      </c>
    </row>
    <row r="12178" spans="1:21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1040"/>
        <v>6370</v>
      </c>
      <c r="I12178" s="1"/>
      <c r="J12178" s="1">
        <v>1</v>
      </c>
      <c r="K12178" s="1">
        <f t="shared" si="1038"/>
        <v>24362000</v>
      </c>
      <c r="L12178" s="1">
        <v>1</v>
      </c>
      <c r="M12178" s="1">
        <f t="shared" si="103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1041"/>
        <v>13</v>
      </c>
      <c r="S12178">
        <v>0.18</v>
      </c>
      <c r="T12178">
        <v>2.3E-3</v>
      </c>
      <c r="U12178">
        <f t="shared" si="1042"/>
        <v>1.3799999999999999E-3</v>
      </c>
    </row>
    <row r="12179" spans="1:21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1040"/>
        <v>6370</v>
      </c>
      <c r="I12179" s="1"/>
      <c r="J12179" s="1">
        <v>1</v>
      </c>
      <c r="K12179" s="1">
        <f t="shared" si="1038"/>
        <v>24364000</v>
      </c>
      <c r="L12179" s="1">
        <v>1</v>
      </c>
      <c r="M12179" s="1">
        <f t="shared" si="103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1041"/>
        <v>13</v>
      </c>
      <c r="S12179">
        <v>0.18</v>
      </c>
      <c r="T12179">
        <v>2.3E-3</v>
      </c>
      <c r="U12179">
        <f t="shared" si="1042"/>
        <v>1.3799999999999999E-3</v>
      </c>
    </row>
    <row r="12180" spans="1:21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1040"/>
        <v>6370</v>
      </c>
      <c r="I12180" s="1"/>
      <c r="J12180" s="1">
        <v>1</v>
      </c>
      <c r="K12180" s="1">
        <f t="shared" si="1038"/>
        <v>24366000</v>
      </c>
      <c r="L12180" s="1">
        <v>1</v>
      </c>
      <c r="M12180" s="1">
        <f t="shared" si="103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1041"/>
        <v>13</v>
      </c>
      <c r="S12180">
        <v>0.18</v>
      </c>
      <c r="T12180">
        <v>2.3E-3</v>
      </c>
      <c r="U12180">
        <f t="shared" si="1042"/>
        <v>1.3799999999999999E-3</v>
      </c>
    </row>
    <row r="12181" spans="1:21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1040"/>
        <v>6370</v>
      </c>
      <c r="I12181" s="1"/>
      <c r="J12181" s="1">
        <v>1</v>
      </c>
      <c r="K12181" s="1">
        <f t="shared" si="1038"/>
        <v>24368000</v>
      </c>
      <c r="L12181" s="1">
        <v>1</v>
      </c>
      <c r="M12181" s="1">
        <f t="shared" si="103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1041"/>
        <v>13</v>
      </c>
      <c r="S12181">
        <v>0.18</v>
      </c>
      <c r="T12181">
        <v>2.3E-3</v>
      </c>
      <c r="U12181">
        <f t="shared" si="1042"/>
        <v>1.3799999999999999E-3</v>
      </c>
    </row>
    <row r="12182" spans="1:21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1040"/>
        <v>6370</v>
      </c>
      <c r="I12182" s="1"/>
      <c r="J12182" s="1">
        <v>1</v>
      </c>
      <c r="K12182" s="1">
        <f t="shared" si="1038"/>
        <v>24370000</v>
      </c>
      <c r="L12182" s="1">
        <v>1</v>
      </c>
      <c r="M12182" s="1">
        <f t="shared" si="103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1041"/>
        <v>13</v>
      </c>
      <c r="S12182">
        <v>0.18</v>
      </c>
      <c r="T12182">
        <v>2.3E-3</v>
      </c>
      <c r="U12182">
        <f t="shared" si="1042"/>
        <v>1.3799999999999999E-3</v>
      </c>
    </row>
    <row r="12183" spans="1:21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1040"/>
        <v>6370</v>
      </c>
      <c r="I12183" s="1"/>
      <c r="J12183" s="1">
        <v>1</v>
      </c>
      <c r="K12183" s="1">
        <f t="shared" si="1038"/>
        <v>24372000</v>
      </c>
      <c r="L12183" s="1">
        <v>1</v>
      </c>
      <c r="M12183" s="1">
        <f t="shared" si="103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1041"/>
        <v>13</v>
      </c>
      <c r="S12183">
        <v>0.18</v>
      </c>
      <c r="T12183">
        <v>2.3E-3</v>
      </c>
      <c r="U12183">
        <f t="shared" si="1042"/>
        <v>1.3799999999999999E-3</v>
      </c>
    </row>
    <row r="12184" spans="1:21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1040"/>
        <v>6370</v>
      </c>
      <c r="I12184" s="1"/>
      <c r="J12184" s="1">
        <v>1</v>
      </c>
      <c r="K12184" s="1">
        <f t="shared" si="1038"/>
        <v>24374000</v>
      </c>
      <c r="L12184" s="1">
        <v>1</v>
      </c>
      <c r="M12184" s="1">
        <f t="shared" si="103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1041"/>
        <v>13</v>
      </c>
      <c r="S12184">
        <v>0.18</v>
      </c>
      <c r="T12184">
        <v>2.3E-3</v>
      </c>
      <c r="U12184">
        <f t="shared" si="1042"/>
        <v>1.3799999999999999E-3</v>
      </c>
    </row>
    <row r="12185" spans="1:21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1040"/>
        <v>6370</v>
      </c>
      <c r="I12185" s="1"/>
      <c r="J12185" s="1">
        <v>1</v>
      </c>
      <c r="K12185" s="1">
        <f t="shared" si="1038"/>
        <v>24376000</v>
      </c>
      <c r="L12185" s="1">
        <v>1</v>
      </c>
      <c r="M12185" s="1">
        <f t="shared" si="103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1041"/>
        <v>13</v>
      </c>
      <c r="S12185">
        <v>0.18</v>
      </c>
      <c r="T12185">
        <v>2.3E-3</v>
      </c>
      <c r="U12185">
        <f t="shared" si="1042"/>
        <v>1.3799999999999999E-3</v>
      </c>
    </row>
    <row r="12186" spans="1:21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1040"/>
        <v>6370</v>
      </c>
      <c r="I12186" s="1"/>
      <c r="J12186" s="1">
        <v>1</v>
      </c>
      <c r="K12186" s="1">
        <f t="shared" si="1038"/>
        <v>24378000</v>
      </c>
      <c r="L12186" s="1">
        <v>1</v>
      </c>
      <c r="M12186" s="1">
        <f t="shared" si="103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1041"/>
        <v>13</v>
      </c>
      <c r="S12186">
        <v>0.18</v>
      </c>
      <c r="T12186">
        <v>2.3E-3</v>
      </c>
      <c r="U12186">
        <f t="shared" si="1042"/>
        <v>1.3799999999999999E-3</v>
      </c>
    </row>
    <row r="12187" spans="1:21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1040"/>
        <v>6370</v>
      </c>
      <c r="I12187" s="1"/>
      <c r="J12187" s="1">
        <v>1</v>
      </c>
      <c r="K12187" s="1">
        <f t="shared" si="1038"/>
        <v>24380000</v>
      </c>
      <c r="L12187" s="1">
        <v>1</v>
      </c>
      <c r="M12187" s="1">
        <f t="shared" si="103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1041"/>
        <v>13</v>
      </c>
      <c r="S12187">
        <v>0.18</v>
      </c>
      <c r="T12187">
        <v>2.3E-3</v>
      </c>
      <c r="U12187">
        <f t="shared" si="1042"/>
        <v>1.3799999999999999E-3</v>
      </c>
    </row>
    <row r="12188" spans="1:21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1040"/>
        <v>6370</v>
      </c>
      <c r="I12188" s="1"/>
      <c r="J12188" s="1">
        <v>1</v>
      </c>
      <c r="K12188" s="1">
        <f t="shared" si="1038"/>
        <v>24382000</v>
      </c>
      <c r="L12188" s="1">
        <v>1</v>
      </c>
      <c r="M12188" s="1">
        <f t="shared" si="103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1041"/>
        <v>13</v>
      </c>
      <c r="S12188">
        <v>0.18</v>
      </c>
      <c r="T12188">
        <v>2.3E-3</v>
      </c>
      <c r="U12188">
        <f t="shared" si="1042"/>
        <v>1.3799999999999999E-3</v>
      </c>
    </row>
    <row r="12189" spans="1:21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1040"/>
        <v>6370</v>
      </c>
      <c r="I12189" s="1"/>
      <c r="J12189" s="1">
        <v>1</v>
      </c>
      <c r="K12189" s="1">
        <f t="shared" si="1038"/>
        <v>24384000</v>
      </c>
      <c r="L12189" s="1">
        <v>1</v>
      </c>
      <c r="M12189" s="1">
        <f t="shared" si="103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1041"/>
        <v>13</v>
      </c>
      <c r="S12189">
        <v>0.18</v>
      </c>
      <c r="T12189">
        <v>2.3E-3</v>
      </c>
      <c r="U12189">
        <f t="shared" si="1042"/>
        <v>1.3799999999999999E-3</v>
      </c>
    </row>
    <row r="12190" spans="1:21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1040"/>
        <v>6370</v>
      </c>
      <c r="I12190" s="1"/>
      <c r="J12190" s="1">
        <v>1</v>
      </c>
      <c r="K12190" s="1">
        <f t="shared" si="1038"/>
        <v>24386000</v>
      </c>
      <c r="L12190" s="1">
        <v>1</v>
      </c>
      <c r="M12190" s="1">
        <f t="shared" si="103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1041"/>
        <v>13</v>
      </c>
      <c r="S12190">
        <v>0.18</v>
      </c>
      <c r="T12190">
        <v>2.3E-3</v>
      </c>
      <c r="U12190">
        <f t="shared" si="1042"/>
        <v>1.3799999999999999E-3</v>
      </c>
    </row>
    <row r="12191" spans="1:21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1040"/>
        <v>6370</v>
      </c>
      <c r="I12191" s="1"/>
      <c r="J12191" s="1">
        <v>1</v>
      </c>
      <c r="K12191" s="1">
        <f t="shared" si="1038"/>
        <v>24388000</v>
      </c>
      <c r="L12191" s="1">
        <v>1</v>
      </c>
      <c r="M12191" s="1">
        <f t="shared" si="103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1041"/>
        <v>13</v>
      </c>
      <c r="S12191">
        <v>0.18</v>
      </c>
      <c r="T12191">
        <v>2.3E-3</v>
      </c>
      <c r="U12191">
        <f t="shared" si="1042"/>
        <v>1.3799999999999999E-3</v>
      </c>
    </row>
    <row r="12192" spans="1:21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1040"/>
        <v>6370</v>
      </c>
      <c r="I12192" s="1"/>
      <c r="J12192" s="1">
        <v>1</v>
      </c>
      <c r="K12192" s="1">
        <f t="shared" si="1038"/>
        <v>24390000</v>
      </c>
      <c r="L12192" s="1">
        <v>1</v>
      </c>
      <c r="M12192" s="1">
        <f t="shared" si="103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1041"/>
        <v>13</v>
      </c>
      <c r="S12192">
        <v>0.18</v>
      </c>
      <c r="T12192">
        <v>2.3E-3</v>
      </c>
      <c r="U12192">
        <f t="shared" si="1042"/>
        <v>1.3799999999999999E-3</v>
      </c>
    </row>
    <row r="12193" spans="1:21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1040"/>
        <v>6370</v>
      </c>
      <c r="I12193" s="1"/>
      <c r="J12193" s="1">
        <v>1</v>
      </c>
      <c r="K12193" s="1">
        <f t="shared" si="1038"/>
        <v>24392000</v>
      </c>
      <c r="L12193" s="1">
        <v>1</v>
      </c>
      <c r="M12193" s="1">
        <f t="shared" si="103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1041"/>
        <v>13</v>
      </c>
      <c r="S12193">
        <v>0.18</v>
      </c>
      <c r="T12193">
        <v>2.3E-3</v>
      </c>
      <c r="U12193">
        <f t="shared" si="1042"/>
        <v>1.3799999999999999E-3</v>
      </c>
    </row>
    <row r="12194" spans="1:21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1040"/>
        <v>6370</v>
      </c>
      <c r="I12194" s="1"/>
      <c r="J12194" s="1">
        <v>1</v>
      </c>
      <c r="K12194" s="1">
        <f t="shared" si="1038"/>
        <v>24394000</v>
      </c>
      <c r="L12194" s="1">
        <v>1</v>
      </c>
      <c r="M12194" s="1">
        <f t="shared" si="103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1041"/>
        <v>13</v>
      </c>
      <c r="S12194">
        <v>0.18</v>
      </c>
      <c r="T12194">
        <v>2.3E-3</v>
      </c>
      <c r="U12194">
        <f t="shared" si="1042"/>
        <v>1.3799999999999999E-3</v>
      </c>
    </row>
    <row r="12195" spans="1:21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1040"/>
        <v>6370</v>
      </c>
      <c r="I12195" s="1"/>
      <c r="J12195" s="1">
        <v>1</v>
      </c>
      <c r="K12195" s="1">
        <f t="shared" ref="K12195:K12258" si="1043">10000+A12195*2000</f>
        <v>24396000</v>
      </c>
      <c r="L12195" s="1">
        <v>1</v>
      </c>
      <c r="M12195" s="1">
        <f t="shared" ref="M12195:M12258" si="1044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1041"/>
        <v>13</v>
      </c>
      <c r="S12195">
        <v>0.18</v>
      </c>
      <c r="T12195">
        <v>2.3E-3</v>
      </c>
      <c r="U12195">
        <f t="shared" si="1042"/>
        <v>1.3799999999999999E-3</v>
      </c>
    </row>
    <row r="12196" spans="1:21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1040"/>
        <v>6370</v>
      </c>
      <c r="I12196" s="1"/>
      <c r="J12196" s="1">
        <v>1</v>
      </c>
      <c r="K12196" s="1">
        <f t="shared" si="1043"/>
        <v>24398000</v>
      </c>
      <c r="L12196" s="1">
        <v>1</v>
      </c>
      <c r="M12196" s="1">
        <f t="shared" si="1044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1041"/>
        <v>13</v>
      </c>
      <c r="S12196">
        <v>0.18</v>
      </c>
      <c r="T12196">
        <v>2.3E-3</v>
      </c>
      <c r="U12196">
        <f t="shared" si="1042"/>
        <v>1.3799999999999999E-3</v>
      </c>
    </row>
    <row r="12197" spans="1:21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1040"/>
        <v>6370</v>
      </c>
      <c r="I12197" s="1"/>
      <c r="J12197" s="1">
        <v>1</v>
      </c>
      <c r="K12197" s="1">
        <f t="shared" si="1043"/>
        <v>24400000</v>
      </c>
      <c r="L12197" s="1">
        <v>1</v>
      </c>
      <c r="M12197" s="1">
        <f t="shared" si="1044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1041"/>
        <v>13</v>
      </c>
      <c r="S12197">
        <v>0.18</v>
      </c>
      <c r="T12197">
        <v>2.3E-3</v>
      </c>
      <c r="U12197">
        <f t="shared" si="1042"/>
        <v>1.3799999999999999E-3</v>
      </c>
    </row>
    <row r="12198" spans="1:21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1040"/>
        <v>6370</v>
      </c>
      <c r="I12198" s="1"/>
      <c r="J12198" s="1">
        <v>1</v>
      </c>
      <c r="K12198" s="1">
        <f t="shared" si="1043"/>
        <v>24402000</v>
      </c>
      <c r="L12198" s="1">
        <v>1</v>
      </c>
      <c r="M12198" s="1">
        <f t="shared" si="1044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1041"/>
        <v>13</v>
      </c>
      <c r="S12198">
        <v>0.18</v>
      </c>
      <c r="T12198">
        <v>2.3E-3</v>
      </c>
      <c r="U12198">
        <f t="shared" si="1042"/>
        <v>1.3799999999999999E-3</v>
      </c>
    </row>
    <row r="12199" spans="1:21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1040"/>
        <v>6370</v>
      </c>
      <c r="I12199" s="1"/>
      <c r="J12199" s="1">
        <v>1</v>
      </c>
      <c r="K12199" s="1">
        <f t="shared" si="1043"/>
        <v>24404000</v>
      </c>
      <c r="L12199" s="1">
        <v>1</v>
      </c>
      <c r="M12199" s="1">
        <f t="shared" si="1044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1041"/>
        <v>13</v>
      </c>
      <c r="S12199">
        <v>0.18</v>
      </c>
      <c r="T12199">
        <v>2.3E-3</v>
      </c>
      <c r="U12199">
        <f t="shared" si="1042"/>
        <v>1.3799999999999999E-3</v>
      </c>
    </row>
    <row r="12200" spans="1:21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1040"/>
        <v>6370</v>
      </c>
      <c r="I12200" s="1"/>
      <c r="J12200" s="1">
        <v>1</v>
      </c>
      <c r="K12200" s="1">
        <f t="shared" si="1043"/>
        <v>24406000</v>
      </c>
      <c r="L12200" s="1">
        <v>1</v>
      </c>
      <c r="M12200" s="1">
        <f t="shared" si="1044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1041"/>
        <v>13</v>
      </c>
      <c r="S12200">
        <v>0.18</v>
      </c>
      <c r="T12200">
        <v>2.3E-3</v>
      </c>
      <c r="U12200">
        <f t="shared" si="1042"/>
        <v>1.3799999999999999E-3</v>
      </c>
    </row>
    <row r="12201" spans="1:21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1040"/>
        <v>6370</v>
      </c>
      <c r="I12201" s="1"/>
      <c r="J12201" s="1">
        <v>1</v>
      </c>
      <c r="K12201" s="1">
        <f t="shared" si="1043"/>
        <v>24408000</v>
      </c>
      <c r="L12201" s="1">
        <v>1</v>
      </c>
      <c r="M12201" s="1">
        <f t="shared" si="1044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1041"/>
        <v>13</v>
      </c>
      <c r="S12201">
        <v>0.18</v>
      </c>
      <c r="T12201">
        <v>2.3E-3</v>
      </c>
      <c r="U12201">
        <f t="shared" si="1042"/>
        <v>1.3799999999999999E-3</v>
      </c>
    </row>
    <row r="12202" spans="1:21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1040"/>
        <v>6370</v>
      </c>
      <c r="I12202" s="1"/>
      <c r="J12202" s="1">
        <v>1</v>
      </c>
      <c r="K12202" s="1">
        <f t="shared" si="1043"/>
        <v>24410000</v>
      </c>
      <c r="L12202" s="1">
        <v>1</v>
      </c>
      <c r="M12202" s="1">
        <f t="shared" si="1044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1041"/>
        <v>13</v>
      </c>
      <c r="S12202">
        <v>0.18</v>
      </c>
      <c r="T12202">
        <v>2.3E-3</v>
      </c>
      <c r="U12202">
        <f t="shared" si="1042"/>
        <v>1.3799999999999999E-3</v>
      </c>
    </row>
    <row r="12203" spans="1:21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1040"/>
        <v>6380</v>
      </c>
      <c r="J12203" s="5">
        <v>1</v>
      </c>
      <c r="K12203" s="5">
        <f t="shared" si="1043"/>
        <v>24412000</v>
      </c>
      <c r="L12203" s="5">
        <v>1</v>
      </c>
      <c r="M12203" s="5">
        <f t="shared" si="1044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1041"/>
        <v>13</v>
      </c>
      <c r="S12203">
        <v>0.18</v>
      </c>
      <c r="T12203">
        <v>2.3E-3</v>
      </c>
      <c r="U12203">
        <f t="shared" si="1042"/>
        <v>1.3799999999999999E-3</v>
      </c>
    </row>
    <row r="12204" spans="1:21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1040"/>
        <v>6380</v>
      </c>
      <c r="J12204" s="5">
        <v>1</v>
      </c>
      <c r="K12204" s="5">
        <f t="shared" si="1043"/>
        <v>24414000</v>
      </c>
      <c r="L12204" s="5">
        <v>1</v>
      </c>
      <c r="M12204" s="5">
        <f t="shared" si="1044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1041"/>
        <v>13</v>
      </c>
      <c r="S12204">
        <v>0.18</v>
      </c>
      <c r="T12204">
        <v>2.3E-3</v>
      </c>
      <c r="U12204">
        <f t="shared" si="1042"/>
        <v>1.3799999999999999E-3</v>
      </c>
    </row>
    <row r="12205" spans="1:21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1040"/>
        <v>6380</v>
      </c>
      <c r="J12205" s="5">
        <v>1</v>
      </c>
      <c r="K12205" s="5">
        <f t="shared" si="1043"/>
        <v>24416000</v>
      </c>
      <c r="L12205" s="5">
        <v>1</v>
      </c>
      <c r="M12205" s="5">
        <f t="shared" si="1044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1041"/>
        <v>13</v>
      </c>
      <c r="S12205">
        <v>0.18</v>
      </c>
      <c r="T12205">
        <v>2.3E-3</v>
      </c>
      <c r="U12205">
        <f t="shared" si="1042"/>
        <v>1.3799999999999999E-3</v>
      </c>
    </row>
    <row r="12206" spans="1:21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1040"/>
        <v>6380</v>
      </c>
      <c r="J12206" s="5">
        <v>1</v>
      </c>
      <c r="K12206" s="5">
        <f t="shared" si="1043"/>
        <v>24418000</v>
      </c>
      <c r="L12206" s="5">
        <v>1</v>
      </c>
      <c r="M12206" s="5">
        <f t="shared" si="1044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1041"/>
        <v>13</v>
      </c>
      <c r="S12206">
        <v>0.18</v>
      </c>
      <c r="T12206">
        <v>2.3E-3</v>
      </c>
      <c r="U12206">
        <f t="shared" si="1042"/>
        <v>1.3799999999999999E-3</v>
      </c>
    </row>
    <row r="12207" spans="1:21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1040"/>
        <v>6380</v>
      </c>
      <c r="J12207" s="5">
        <v>1</v>
      </c>
      <c r="K12207" s="5">
        <f t="shared" si="1043"/>
        <v>24420000</v>
      </c>
      <c r="L12207" s="5">
        <v>1</v>
      </c>
      <c r="M12207" s="5">
        <f t="shared" si="1044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1041"/>
        <v>13</v>
      </c>
      <c r="S12207">
        <v>0.18</v>
      </c>
      <c r="T12207">
        <v>2.3E-3</v>
      </c>
      <c r="U12207">
        <f t="shared" si="1042"/>
        <v>1.3799999999999999E-3</v>
      </c>
    </row>
    <row r="12208" spans="1:21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1040"/>
        <v>6380</v>
      </c>
      <c r="J12208" s="5">
        <v>1</v>
      </c>
      <c r="K12208" s="5">
        <f t="shared" si="1043"/>
        <v>24422000</v>
      </c>
      <c r="L12208" s="5">
        <v>1</v>
      </c>
      <c r="M12208" s="5">
        <f t="shared" si="1044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1041"/>
        <v>13</v>
      </c>
      <c r="S12208">
        <v>0.18</v>
      </c>
      <c r="T12208">
        <v>2.3E-3</v>
      </c>
      <c r="U12208">
        <f t="shared" si="1042"/>
        <v>1.3799999999999999E-3</v>
      </c>
    </row>
    <row r="12209" spans="1:21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1040"/>
        <v>6380</v>
      </c>
      <c r="J12209" s="5">
        <v>1</v>
      </c>
      <c r="K12209" s="5">
        <f t="shared" si="1043"/>
        <v>24424000</v>
      </c>
      <c r="L12209" s="5">
        <v>1</v>
      </c>
      <c r="M12209" s="5">
        <f t="shared" si="1044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1041"/>
        <v>13</v>
      </c>
      <c r="S12209">
        <v>0.18</v>
      </c>
      <c r="T12209">
        <v>2.3E-3</v>
      </c>
      <c r="U12209">
        <f t="shared" si="1042"/>
        <v>1.3799999999999999E-3</v>
      </c>
    </row>
    <row r="12210" spans="1:21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1040"/>
        <v>6380</v>
      </c>
      <c r="J12210" s="5">
        <v>1</v>
      </c>
      <c r="K12210" s="5">
        <f t="shared" si="1043"/>
        <v>24426000</v>
      </c>
      <c r="L12210" s="5">
        <v>1</v>
      </c>
      <c r="M12210" s="5">
        <f t="shared" si="1044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1041"/>
        <v>13</v>
      </c>
      <c r="S12210">
        <v>0.18</v>
      </c>
      <c r="T12210">
        <v>2.3E-3</v>
      </c>
      <c r="U12210">
        <f t="shared" si="1042"/>
        <v>1.3799999999999999E-3</v>
      </c>
    </row>
    <row r="12211" spans="1:21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1040"/>
        <v>6380</v>
      </c>
      <c r="J12211" s="5">
        <v>1</v>
      </c>
      <c r="K12211" s="5">
        <f t="shared" si="1043"/>
        <v>24428000</v>
      </c>
      <c r="L12211" s="5">
        <v>1</v>
      </c>
      <c r="M12211" s="5">
        <f t="shared" si="1044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1041"/>
        <v>13</v>
      </c>
      <c r="S12211">
        <v>0.18</v>
      </c>
      <c r="T12211">
        <v>2.3E-3</v>
      </c>
      <c r="U12211">
        <f t="shared" si="1042"/>
        <v>1.3799999999999999E-3</v>
      </c>
    </row>
    <row r="12212" spans="1:21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1040"/>
        <v>6380</v>
      </c>
      <c r="J12212" s="5">
        <v>1</v>
      </c>
      <c r="K12212" s="5">
        <f t="shared" si="1043"/>
        <v>24430000</v>
      </c>
      <c r="L12212" s="5">
        <v>1</v>
      </c>
      <c r="M12212" s="5">
        <f t="shared" si="1044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1041"/>
        <v>13</v>
      </c>
      <c r="S12212">
        <v>0.18</v>
      </c>
      <c r="T12212">
        <v>2.3E-3</v>
      </c>
      <c r="U12212">
        <f t="shared" si="1042"/>
        <v>1.3799999999999999E-3</v>
      </c>
    </row>
    <row r="12213" spans="1:21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1040"/>
        <v>6380</v>
      </c>
      <c r="J12213" s="5">
        <v>1</v>
      </c>
      <c r="K12213" s="5">
        <f t="shared" si="1043"/>
        <v>24432000</v>
      </c>
      <c r="L12213" s="5">
        <v>1</v>
      </c>
      <c r="M12213" s="5">
        <f t="shared" si="1044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1041"/>
        <v>13</v>
      </c>
      <c r="S12213">
        <v>0.18</v>
      </c>
      <c r="T12213">
        <v>2.3E-3</v>
      </c>
      <c r="U12213">
        <f t="shared" si="1042"/>
        <v>1.3799999999999999E-3</v>
      </c>
    </row>
    <row r="12214" spans="1:21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1040"/>
        <v>6380</v>
      </c>
      <c r="J12214" s="5">
        <v>1</v>
      </c>
      <c r="K12214" s="5">
        <f t="shared" si="1043"/>
        <v>24434000</v>
      </c>
      <c r="L12214" s="5">
        <v>1</v>
      </c>
      <c r="M12214" s="5">
        <f t="shared" si="1044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1041"/>
        <v>13</v>
      </c>
      <c r="S12214">
        <v>0.18</v>
      </c>
      <c r="T12214">
        <v>2.3E-3</v>
      </c>
      <c r="U12214">
        <f t="shared" si="1042"/>
        <v>1.3799999999999999E-3</v>
      </c>
    </row>
    <row r="12215" spans="1:21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1040"/>
        <v>6380</v>
      </c>
      <c r="J12215" s="5">
        <v>1</v>
      </c>
      <c r="K12215" s="5">
        <f t="shared" si="1043"/>
        <v>24436000</v>
      </c>
      <c r="L12215" s="5">
        <v>1</v>
      </c>
      <c r="M12215" s="5">
        <f t="shared" si="1044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1041"/>
        <v>13</v>
      </c>
      <c r="S12215">
        <v>0.18</v>
      </c>
      <c r="T12215">
        <v>2.3E-3</v>
      </c>
      <c r="U12215">
        <f t="shared" si="1042"/>
        <v>1.3799999999999999E-3</v>
      </c>
    </row>
    <row r="12216" spans="1:21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1040"/>
        <v>6380</v>
      </c>
      <c r="J12216" s="5">
        <v>1</v>
      </c>
      <c r="K12216" s="5">
        <f t="shared" si="1043"/>
        <v>24438000</v>
      </c>
      <c r="L12216" s="5">
        <v>1</v>
      </c>
      <c r="M12216" s="5">
        <f t="shared" si="1044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1041"/>
        <v>13</v>
      </c>
      <c r="S12216">
        <v>0.18</v>
      </c>
      <c r="T12216">
        <v>2.3E-3</v>
      </c>
      <c r="U12216">
        <f t="shared" si="1042"/>
        <v>1.3799999999999999E-3</v>
      </c>
    </row>
    <row r="12217" spans="1:21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1040"/>
        <v>6380</v>
      </c>
      <c r="J12217" s="5">
        <v>1</v>
      </c>
      <c r="K12217" s="5">
        <f t="shared" si="1043"/>
        <v>24440000</v>
      </c>
      <c r="L12217" s="5">
        <v>1</v>
      </c>
      <c r="M12217" s="5">
        <f t="shared" si="1044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1041"/>
        <v>13</v>
      </c>
      <c r="S12217">
        <v>0.18</v>
      </c>
      <c r="T12217">
        <v>2.3E-3</v>
      </c>
      <c r="U12217">
        <f t="shared" si="1042"/>
        <v>1.3799999999999999E-3</v>
      </c>
    </row>
    <row r="12218" spans="1:21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1040"/>
        <v>6380</v>
      </c>
      <c r="J12218" s="5">
        <v>1</v>
      </c>
      <c r="K12218" s="5">
        <f t="shared" si="1043"/>
        <v>24442000</v>
      </c>
      <c r="L12218" s="5">
        <v>1</v>
      </c>
      <c r="M12218" s="5">
        <f t="shared" si="1044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1041"/>
        <v>13</v>
      </c>
      <c r="S12218">
        <v>0.18</v>
      </c>
      <c r="T12218">
        <v>2.3E-3</v>
      </c>
      <c r="U12218">
        <f t="shared" si="1042"/>
        <v>1.3799999999999999E-3</v>
      </c>
    </row>
    <row r="12219" spans="1:21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1040"/>
        <v>6380</v>
      </c>
      <c r="J12219" s="5">
        <v>1</v>
      </c>
      <c r="K12219" s="5">
        <f t="shared" si="1043"/>
        <v>24444000</v>
      </c>
      <c r="L12219" s="5">
        <v>1</v>
      </c>
      <c r="M12219" s="5">
        <f t="shared" si="1044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1041"/>
        <v>13</v>
      </c>
      <c r="S12219">
        <v>0.18</v>
      </c>
      <c r="T12219">
        <v>2.3E-3</v>
      </c>
      <c r="U12219">
        <f t="shared" si="1042"/>
        <v>1.3799999999999999E-3</v>
      </c>
    </row>
    <row r="12220" spans="1:21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1045">ROUNDDOWN(A12219/50*20+1500,-1)</f>
        <v>6380</v>
      </c>
      <c r="J12220" s="5">
        <v>1</v>
      </c>
      <c r="K12220" s="5">
        <f t="shared" si="1043"/>
        <v>24446000</v>
      </c>
      <c r="L12220" s="5">
        <v>1</v>
      </c>
      <c r="M12220" s="5">
        <f t="shared" si="1044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1041"/>
        <v>13</v>
      </c>
      <c r="S12220">
        <v>0.18</v>
      </c>
      <c r="T12220">
        <v>2.3E-3</v>
      </c>
      <c r="U12220">
        <f t="shared" si="1042"/>
        <v>1.3799999999999999E-3</v>
      </c>
    </row>
    <row r="12221" spans="1:21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1045"/>
        <v>6380</v>
      </c>
      <c r="J12221" s="5">
        <v>1</v>
      </c>
      <c r="K12221" s="5">
        <f t="shared" si="1043"/>
        <v>24448000</v>
      </c>
      <c r="L12221" s="5">
        <v>1</v>
      </c>
      <c r="M12221" s="5">
        <f t="shared" si="1044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1041"/>
        <v>13</v>
      </c>
      <c r="S12221">
        <v>0.18</v>
      </c>
      <c r="T12221">
        <v>2.3E-3</v>
      </c>
      <c r="U12221">
        <f t="shared" si="1042"/>
        <v>1.3799999999999999E-3</v>
      </c>
    </row>
    <row r="12222" spans="1:21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1045"/>
        <v>6380</v>
      </c>
      <c r="J12222" s="5">
        <v>1</v>
      </c>
      <c r="K12222" s="5">
        <f t="shared" si="1043"/>
        <v>24450000</v>
      </c>
      <c r="L12222" s="5">
        <v>1</v>
      </c>
      <c r="M12222" s="5">
        <f t="shared" si="1044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1041"/>
        <v>13</v>
      </c>
      <c r="S12222">
        <v>0.18</v>
      </c>
      <c r="T12222">
        <v>2.3E-3</v>
      </c>
      <c r="U12222">
        <f t="shared" si="1042"/>
        <v>1.3799999999999999E-3</v>
      </c>
    </row>
    <row r="12223" spans="1:21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1045"/>
        <v>6380</v>
      </c>
      <c r="J12223" s="5">
        <v>1</v>
      </c>
      <c r="K12223" s="5">
        <f t="shared" si="1043"/>
        <v>24452000</v>
      </c>
      <c r="L12223" s="5">
        <v>1</v>
      </c>
      <c r="M12223" s="5">
        <f t="shared" si="1044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1041"/>
        <v>13</v>
      </c>
      <c r="S12223">
        <v>0.18</v>
      </c>
      <c r="T12223">
        <v>2.3E-3</v>
      </c>
      <c r="U12223">
        <f t="shared" si="1042"/>
        <v>1.3799999999999999E-3</v>
      </c>
    </row>
    <row r="12224" spans="1:21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1045"/>
        <v>6380</v>
      </c>
      <c r="J12224" s="5">
        <v>1</v>
      </c>
      <c r="K12224" s="5">
        <f t="shared" si="1043"/>
        <v>24454000</v>
      </c>
      <c r="L12224" s="5">
        <v>1</v>
      </c>
      <c r="M12224" s="5">
        <f t="shared" si="1044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1041"/>
        <v>13</v>
      </c>
      <c r="S12224">
        <v>0.18</v>
      </c>
      <c r="T12224">
        <v>2.3E-3</v>
      </c>
      <c r="U12224">
        <f t="shared" si="1042"/>
        <v>1.3799999999999999E-3</v>
      </c>
    </row>
    <row r="12225" spans="1:21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1045"/>
        <v>6380</v>
      </c>
      <c r="J12225" s="5">
        <v>1</v>
      </c>
      <c r="K12225" s="5">
        <f t="shared" si="1043"/>
        <v>24456000</v>
      </c>
      <c r="L12225" s="5">
        <v>1</v>
      </c>
      <c r="M12225" s="5">
        <f t="shared" si="1044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1041"/>
        <v>13</v>
      </c>
      <c r="S12225">
        <v>0.18</v>
      </c>
      <c r="T12225">
        <v>2.3E-3</v>
      </c>
      <c r="U12225">
        <f t="shared" si="1042"/>
        <v>1.3799999999999999E-3</v>
      </c>
    </row>
    <row r="12226" spans="1:21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1045"/>
        <v>6380</v>
      </c>
      <c r="J12226" s="5">
        <v>1</v>
      </c>
      <c r="K12226" s="5">
        <f t="shared" si="1043"/>
        <v>24458000</v>
      </c>
      <c r="L12226" s="5">
        <v>1</v>
      </c>
      <c r="M12226" s="5">
        <f t="shared" si="1044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1041"/>
        <v>13</v>
      </c>
      <c r="S12226">
        <v>0.18</v>
      </c>
      <c r="T12226">
        <v>2.3E-3</v>
      </c>
      <c r="U12226">
        <f t="shared" si="1042"/>
        <v>1.3799999999999999E-3</v>
      </c>
    </row>
    <row r="12227" spans="1:21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1045"/>
        <v>6380</v>
      </c>
      <c r="J12227" s="5">
        <v>1</v>
      </c>
      <c r="K12227" s="5">
        <f t="shared" si="1043"/>
        <v>24460000</v>
      </c>
      <c r="L12227" s="5">
        <v>1</v>
      </c>
      <c r="M12227" s="5">
        <f t="shared" si="1044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1046">QUOTIENT(A12227,1000)+1</f>
        <v>13</v>
      </c>
      <c r="S12227">
        <v>0.18</v>
      </c>
      <c r="T12227">
        <v>2.3E-3</v>
      </c>
      <c r="U12227">
        <f t="shared" si="1042"/>
        <v>1.3799999999999999E-3</v>
      </c>
    </row>
    <row r="12228" spans="1:21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1045"/>
        <v>6390</v>
      </c>
      <c r="J12228" s="5">
        <v>1</v>
      </c>
      <c r="K12228" s="5">
        <f t="shared" si="1043"/>
        <v>24462000</v>
      </c>
      <c r="L12228" s="5">
        <v>1</v>
      </c>
      <c r="M12228" s="5">
        <f t="shared" si="1044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1046"/>
        <v>13</v>
      </c>
      <c r="S12228">
        <v>0.18</v>
      </c>
      <c r="T12228">
        <v>2.3E-3</v>
      </c>
      <c r="U12228">
        <f t="shared" ref="U12228:U12291" si="1047">T12228*0.6</f>
        <v>1.3799999999999999E-3</v>
      </c>
    </row>
    <row r="12229" spans="1:21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1045"/>
        <v>6390</v>
      </c>
      <c r="J12229" s="5">
        <v>1</v>
      </c>
      <c r="K12229" s="5">
        <f t="shared" si="1043"/>
        <v>24464000</v>
      </c>
      <c r="L12229" s="5">
        <v>1</v>
      </c>
      <c r="M12229" s="5">
        <f t="shared" si="1044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1046"/>
        <v>13</v>
      </c>
      <c r="S12229">
        <v>0.18</v>
      </c>
      <c r="T12229">
        <v>2.3E-3</v>
      </c>
      <c r="U12229">
        <f t="shared" si="1047"/>
        <v>1.3799999999999999E-3</v>
      </c>
    </row>
    <row r="12230" spans="1:21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1045"/>
        <v>6390</v>
      </c>
      <c r="J12230" s="5">
        <v>1</v>
      </c>
      <c r="K12230" s="5">
        <f t="shared" si="1043"/>
        <v>24466000</v>
      </c>
      <c r="L12230" s="5">
        <v>1</v>
      </c>
      <c r="M12230" s="5">
        <f t="shared" si="1044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1046"/>
        <v>13</v>
      </c>
      <c r="S12230">
        <v>0.18</v>
      </c>
      <c r="T12230">
        <v>2.3E-3</v>
      </c>
      <c r="U12230">
        <f t="shared" si="1047"/>
        <v>1.3799999999999999E-3</v>
      </c>
    </row>
    <row r="12231" spans="1:21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1045"/>
        <v>6390</v>
      </c>
      <c r="J12231" s="5">
        <v>1</v>
      </c>
      <c r="K12231" s="5">
        <f t="shared" si="1043"/>
        <v>24468000</v>
      </c>
      <c r="L12231" s="5">
        <v>1</v>
      </c>
      <c r="M12231" s="5">
        <f t="shared" si="1044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1046"/>
        <v>13</v>
      </c>
      <c r="S12231">
        <v>0.18</v>
      </c>
      <c r="T12231">
        <v>2.3E-3</v>
      </c>
      <c r="U12231">
        <f t="shared" si="1047"/>
        <v>1.3799999999999999E-3</v>
      </c>
    </row>
    <row r="12232" spans="1:21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1045"/>
        <v>6390</v>
      </c>
      <c r="J12232" s="5">
        <v>1</v>
      </c>
      <c r="K12232" s="5">
        <f t="shared" si="1043"/>
        <v>24470000</v>
      </c>
      <c r="L12232" s="5">
        <v>1</v>
      </c>
      <c r="M12232" s="5">
        <f t="shared" si="1044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1046"/>
        <v>13</v>
      </c>
      <c r="S12232">
        <v>0.18</v>
      </c>
      <c r="T12232">
        <v>2.3E-3</v>
      </c>
      <c r="U12232">
        <f t="shared" si="1047"/>
        <v>1.3799999999999999E-3</v>
      </c>
    </row>
    <row r="12233" spans="1:21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1045"/>
        <v>6390</v>
      </c>
      <c r="J12233" s="5">
        <v>1</v>
      </c>
      <c r="K12233" s="5">
        <f t="shared" si="1043"/>
        <v>24472000</v>
      </c>
      <c r="L12233" s="5">
        <v>1</v>
      </c>
      <c r="M12233" s="5">
        <f t="shared" si="1044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1046"/>
        <v>13</v>
      </c>
      <c r="S12233">
        <v>0.18</v>
      </c>
      <c r="T12233">
        <v>2.3E-3</v>
      </c>
      <c r="U12233">
        <f t="shared" si="1047"/>
        <v>1.3799999999999999E-3</v>
      </c>
    </row>
    <row r="12234" spans="1:21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1045"/>
        <v>6390</v>
      </c>
      <c r="J12234" s="5">
        <v>1</v>
      </c>
      <c r="K12234" s="5">
        <f t="shared" si="1043"/>
        <v>24474000</v>
      </c>
      <c r="L12234" s="5">
        <v>1</v>
      </c>
      <c r="M12234" s="5">
        <f t="shared" si="1044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1046"/>
        <v>13</v>
      </c>
      <c r="S12234">
        <v>0.18</v>
      </c>
      <c r="T12234">
        <v>2.3E-3</v>
      </c>
      <c r="U12234">
        <f t="shared" si="1047"/>
        <v>1.3799999999999999E-3</v>
      </c>
    </row>
    <row r="12235" spans="1:21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1045"/>
        <v>6390</v>
      </c>
      <c r="J12235" s="5">
        <v>1</v>
      </c>
      <c r="K12235" s="5">
        <f t="shared" si="1043"/>
        <v>24476000</v>
      </c>
      <c r="L12235" s="5">
        <v>1</v>
      </c>
      <c r="M12235" s="5">
        <f t="shared" si="1044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1046"/>
        <v>13</v>
      </c>
      <c r="S12235">
        <v>0.18</v>
      </c>
      <c r="T12235">
        <v>2.3E-3</v>
      </c>
      <c r="U12235">
        <f t="shared" si="1047"/>
        <v>1.3799999999999999E-3</v>
      </c>
    </row>
    <row r="12236" spans="1:21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1045"/>
        <v>6390</v>
      </c>
      <c r="J12236" s="5">
        <v>1</v>
      </c>
      <c r="K12236" s="5">
        <f t="shared" si="1043"/>
        <v>24478000</v>
      </c>
      <c r="L12236" s="5">
        <v>1</v>
      </c>
      <c r="M12236" s="5">
        <f t="shared" si="1044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1046"/>
        <v>13</v>
      </c>
      <c r="S12236">
        <v>0.18</v>
      </c>
      <c r="T12236">
        <v>2.3E-3</v>
      </c>
      <c r="U12236">
        <f t="shared" si="1047"/>
        <v>1.3799999999999999E-3</v>
      </c>
    </row>
    <row r="12237" spans="1:21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1045"/>
        <v>6390</v>
      </c>
      <c r="J12237" s="5">
        <v>1</v>
      </c>
      <c r="K12237" s="5">
        <f t="shared" si="1043"/>
        <v>24480000</v>
      </c>
      <c r="L12237" s="5">
        <v>1</v>
      </c>
      <c r="M12237" s="5">
        <f t="shared" si="1044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1046"/>
        <v>13</v>
      </c>
      <c r="S12237">
        <v>0.18</v>
      </c>
      <c r="T12237">
        <v>2.3E-3</v>
      </c>
      <c r="U12237">
        <f t="shared" si="1047"/>
        <v>1.3799999999999999E-3</v>
      </c>
    </row>
    <row r="12238" spans="1:21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1045"/>
        <v>6390</v>
      </c>
      <c r="J12238" s="5">
        <v>1</v>
      </c>
      <c r="K12238" s="5">
        <f t="shared" si="1043"/>
        <v>24482000</v>
      </c>
      <c r="L12238" s="5">
        <v>1</v>
      </c>
      <c r="M12238" s="5">
        <f t="shared" si="1044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1046"/>
        <v>13</v>
      </c>
      <c r="S12238">
        <v>0.18</v>
      </c>
      <c r="T12238">
        <v>2.3E-3</v>
      </c>
      <c r="U12238">
        <f t="shared" si="1047"/>
        <v>1.3799999999999999E-3</v>
      </c>
    </row>
    <row r="12239" spans="1:21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1045"/>
        <v>6390</v>
      </c>
      <c r="J12239" s="5">
        <v>1</v>
      </c>
      <c r="K12239" s="5">
        <f t="shared" si="1043"/>
        <v>24484000</v>
      </c>
      <c r="L12239" s="5">
        <v>1</v>
      </c>
      <c r="M12239" s="5">
        <f t="shared" si="1044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1046"/>
        <v>13</v>
      </c>
      <c r="S12239">
        <v>0.18</v>
      </c>
      <c r="T12239">
        <v>2.3E-3</v>
      </c>
      <c r="U12239">
        <f t="shared" si="1047"/>
        <v>1.3799999999999999E-3</v>
      </c>
    </row>
    <row r="12240" spans="1:21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1045"/>
        <v>6390</v>
      </c>
      <c r="J12240" s="5">
        <v>1</v>
      </c>
      <c r="K12240" s="5">
        <f t="shared" si="1043"/>
        <v>24486000</v>
      </c>
      <c r="L12240" s="5">
        <v>1</v>
      </c>
      <c r="M12240" s="5">
        <f t="shared" si="1044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1046"/>
        <v>13</v>
      </c>
      <c r="S12240">
        <v>0.18</v>
      </c>
      <c r="T12240">
        <v>2.3E-3</v>
      </c>
      <c r="U12240">
        <f t="shared" si="1047"/>
        <v>1.3799999999999999E-3</v>
      </c>
    </row>
    <row r="12241" spans="1:21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1045"/>
        <v>6390</v>
      </c>
      <c r="J12241" s="5">
        <v>1</v>
      </c>
      <c r="K12241" s="5">
        <f t="shared" si="1043"/>
        <v>24488000</v>
      </c>
      <c r="L12241" s="5">
        <v>1</v>
      </c>
      <c r="M12241" s="5">
        <f t="shared" si="1044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1046"/>
        <v>13</v>
      </c>
      <c r="S12241">
        <v>0.18</v>
      </c>
      <c r="T12241">
        <v>2.3E-3</v>
      </c>
      <c r="U12241">
        <f t="shared" si="1047"/>
        <v>1.3799999999999999E-3</v>
      </c>
    </row>
    <row r="12242" spans="1:21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1045"/>
        <v>6390</v>
      </c>
      <c r="J12242" s="5">
        <v>1</v>
      </c>
      <c r="K12242" s="5">
        <f t="shared" si="1043"/>
        <v>24490000</v>
      </c>
      <c r="L12242" s="5">
        <v>1</v>
      </c>
      <c r="M12242" s="5">
        <f t="shared" si="1044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1046"/>
        <v>13</v>
      </c>
      <c r="S12242">
        <v>0.18</v>
      </c>
      <c r="T12242">
        <v>2.3E-3</v>
      </c>
      <c r="U12242">
        <f t="shared" si="1047"/>
        <v>1.3799999999999999E-3</v>
      </c>
    </row>
    <row r="12243" spans="1:21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1045"/>
        <v>6390</v>
      </c>
      <c r="J12243" s="5">
        <v>1</v>
      </c>
      <c r="K12243" s="5">
        <f t="shared" si="1043"/>
        <v>24492000</v>
      </c>
      <c r="L12243" s="5">
        <v>1</v>
      </c>
      <c r="M12243" s="5">
        <f t="shared" si="1044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1046"/>
        <v>13</v>
      </c>
      <c r="S12243">
        <v>0.18</v>
      </c>
      <c r="T12243">
        <v>2.3E-3</v>
      </c>
      <c r="U12243">
        <f t="shared" si="1047"/>
        <v>1.3799999999999999E-3</v>
      </c>
    </row>
    <row r="12244" spans="1:21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1045"/>
        <v>6390</v>
      </c>
      <c r="J12244" s="5">
        <v>1</v>
      </c>
      <c r="K12244" s="5">
        <f t="shared" si="1043"/>
        <v>24494000</v>
      </c>
      <c r="L12244" s="5">
        <v>1</v>
      </c>
      <c r="M12244" s="5">
        <f t="shared" si="1044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1046"/>
        <v>13</v>
      </c>
      <c r="S12244">
        <v>0.18</v>
      </c>
      <c r="T12244">
        <v>2.3E-3</v>
      </c>
      <c r="U12244">
        <f t="shared" si="1047"/>
        <v>1.3799999999999999E-3</v>
      </c>
    </row>
    <row r="12245" spans="1:21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1045"/>
        <v>6390</v>
      </c>
      <c r="J12245" s="5">
        <v>1</v>
      </c>
      <c r="K12245" s="5">
        <f t="shared" si="1043"/>
        <v>24496000</v>
      </c>
      <c r="L12245" s="5">
        <v>1</v>
      </c>
      <c r="M12245" s="5">
        <f t="shared" si="1044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1046"/>
        <v>13</v>
      </c>
      <c r="S12245">
        <v>0.18</v>
      </c>
      <c r="T12245">
        <v>2.3E-3</v>
      </c>
      <c r="U12245">
        <f t="shared" si="1047"/>
        <v>1.3799999999999999E-3</v>
      </c>
    </row>
    <row r="12246" spans="1:21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1045"/>
        <v>6390</v>
      </c>
      <c r="J12246" s="5">
        <v>1</v>
      </c>
      <c r="K12246" s="5">
        <f t="shared" si="1043"/>
        <v>24498000</v>
      </c>
      <c r="L12246" s="5">
        <v>1</v>
      </c>
      <c r="M12246" s="5">
        <f t="shared" si="1044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1046"/>
        <v>13</v>
      </c>
      <c r="S12246">
        <v>0.18</v>
      </c>
      <c r="T12246">
        <v>2.3E-3</v>
      </c>
      <c r="U12246">
        <f t="shared" si="1047"/>
        <v>1.3799999999999999E-3</v>
      </c>
    </row>
    <row r="12247" spans="1:21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1045"/>
        <v>6390</v>
      </c>
      <c r="J12247" s="5">
        <v>1</v>
      </c>
      <c r="K12247" s="5">
        <f t="shared" si="1043"/>
        <v>24500000</v>
      </c>
      <c r="L12247" s="5">
        <v>1</v>
      </c>
      <c r="M12247" s="5">
        <f t="shared" si="1044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1046"/>
        <v>13</v>
      </c>
      <c r="S12247">
        <v>0.18</v>
      </c>
      <c r="T12247">
        <v>2.3E-3</v>
      </c>
      <c r="U12247">
        <f t="shared" si="1047"/>
        <v>1.3799999999999999E-3</v>
      </c>
    </row>
    <row r="12248" spans="1:21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1045"/>
        <v>6390</v>
      </c>
      <c r="J12248" s="5">
        <v>1</v>
      </c>
      <c r="K12248" s="5">
        <f t="shared" si="1043"/>
        <v>24502000</v>
      </c>
      <c r="L12248" s="5">
        <v>1</v>
      </c>
      <c r="M12248" s="5">
        <f t="shared" si="1044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1046"/>
        <v>13</v>
      </c>
      <c r="S12248">
        <v>0.18</v>
      </c>
      <c r="T12248">
        <v>2.3E-3</v>
      </c>
      <c r="U12248">
        <f t="shared" si="1047"/>
        <v>1.3799999999999999E-3</v>
      </c>
    </row>
    <row r="12249" spans="1:21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1045"/>
        <v>6390</v>
      </c>
      <c r="J12249" s="5">
        <v>1</v>
      </c>
      <c r="K12249" s="5">
        <f t="shared" si="1043"/>
        <v>24504000</v>
      </c>
      <c r="L12249" s="5">
        <v>1</v>
      </c>
      <c r="M12249" s="5">
        <f t="shared" si="1044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1046"/>
        <v>13</v>
      </c>
      <c r="S12249">
        <v>0.18</v>
      </c>
      <c r="T12249">
        <v>2.3E-3</v>
      </c>
      <c r="U12249">
        <f t="shared" si="1047"/>
        <v>1.3799999999999999E-3</v>
      </c>
    </row>
    <row r="12250" spans="1:21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1045"/>
        <v>6390</v>
      </c>
      <c r="J12250" s="5">
        <v>1</v>
      </c>
      <c r="K12250" s="5">
        <f t="shared" si="1043"/>
        <v>24506000</v>
      </c>
      <c r="L12250" s="5">
        <v>1</v>
      </c>
      <c r="M12250" s="5">
        <f t="shared" si="1044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1046"/>
        <v>13</v>
      </c>
      <c r="S12250">
        <v>0.18</v>
      </c>
      <c r="T12250">
        <v>2.3E-3</v>
      </c>
      <c r="U12250">
        <f t="shared" si="1047"/>
        <v>1.3799999999999999E-3</v>
      </c>
    </row>
    <row r="12251" spans="1:21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1045"/>
        <v>6390</v>
      </c>
      <c r="J12251" s="5">
        <v>1</v>
      </c>
      <c r="K12251" s="5">
        <f t="shared" si="1043"/>
        <v>24508000</v>
      </c>
      <c r="L12251" s="5">
        <v>1</v>
      </c>
      <c r="M12251" s="5">
        <f t="shared" si="1044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1046"/>
        <v>13</v>
      </c>
      <c r="S12251">
        <v>0.18</v>
      </c>
      <c r="T12251">
        <v>2.3E-3</v>
      </c>
      <c r="U12251">
        <f t="shared" si="1047"/>
        <v>1.3799999999999999E-3</v>
      </c>
    </row>
    <row r="12252" spans="1:21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1045"/>
        <v>6390</v>
      </c>
      <c r="J12252" s="5">
        <v>1</v>
      </c>
      <c r="K12252" s="5">
        <f t="shared" si="1043"/>
        <v>24510000</v>
      </c>
      <c r="L12252" s="5">
        <v>1</v>
      </c>
      <c r="M12252" s="5">
        <f t="shared" si="1044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1046"/>
        <v>13</v>
      </c>
      <c r="S12252">
        <v>0.18</v>
      </c>
      <c r="T12252">
        <v>2.3E-3</v>
      </c>
      <c r="U12252">
        <f t="shared" si="1047"/>
        <v>1.3799999999999999E-3</v>
      </c>
    </row>
    <row r="12253" spans="1:21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1045"/>
        <v>6400</v>
      </c>
      <c r="I12253" s="1"/>
      <c r="J12253" s="1">
        <v>1</v>
      </c>
      <c r="K12253" s="1">
        <f t="shared" si="1043"/>
        <v>24512000</v>
      </c>
      <c r="L12253" s="1">
        <v>1</v>
      </c>
      <c r="M12253" s="1">
        <f t="shared" si="1044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1046"/>
        <v>13</v>
      </c>
      <c r="S12253">
        <v>0.18</v>
      </c>
      <c r="T12253">
        <v>2.3E-3</v>
      </c>
      <c r="U12253">
        <f t="shared" si="1047"/>
        <v>1.3799999999999999E-3</v>
      </c>
    </row>
    <row r="12254" spans="1:21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1045"/>
        <v>6400</v>
      </c>
      <c r="I12254" s="1"/>
      <c r="J12254" s="1">
        <v>1</v>
      </c>
      <c r="K12254" s="1">
        <f t="shared" si="1043"/>
        <v>24514000</v>
      </c>
      <c r="L12254" s="1">
        <v>1</v>
      </c>
      <c r="M12254" s="1">
        <f t="shared" si="1044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1046"/>
        <v>13</v>
      </c>
      <c r="S12254">
        <v>0.18</v>
      </c>
      <c r="T12254">
        <v>2.3E-3</v>
      </c>
      <c r="U12254">
        <f t="shared" si="1047"/>
        <v>1.3799999999999999E-3</v>
      </c>
    </row>
    <row r="12255" spans="1:21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1045"/>
        <v>6400</v>
      </c>
      <c r="I12255" s="1"/>
      <c r="J12255" s="1">
        <v>1</v>
      </c>
      <c r="K12255" s="1">
        <f t="shared" si="1043"/>
        <v>24516000</v>
      </c>
      <c r="L12255" s="1">
        <v>1</v>
      </c>
      <c r="M12255" s="1">
        <f t="shared" si="1044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1046"/>
        <v>13</v>
      </c>
      <c r="S12255">
        <v>0.18</v>
      </c>
      <c r="T12255">
        <v>2.3E-3</v>
      </c>
      <c r="U12255">
        <f t="shared" si="1047"/>
        <v>1.3799999999999999E-3</v>
      </c>
    </row>
    <row r="12256" spans="1:21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1045"/>
        <v>6400</v>
      </c>
      <c r="I12256" s="1"/>
      <c r="J12256" s="1">
        <v>1</v>
      </c>
      <c r="K12256" s="1">
        <f t="shared" si="1043"/>
        <v>24518000</v>
      </c>
      <c r="L12256" s="1">
        <v>1</v>
      </c>
      <c r="M12256" s="1">
        <f t="shared" si="1044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1046"/>
        <v>13</v>
      </c>
      <c r="S12256">
        <v>0.18</v>
      </c>
      <c r="T12256">
        <v>2.3E-3</v>
      </c>
      <c r="U12256">
        <f t="shared" si="1047"/>
        <v>1.3799999999999999E-3</v>
      </c>
    </row>
    <row r="12257" spans="1:21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1045"/>
        <v>6400</v>
      </c>
      <c r="I12257" s="1"/>
      <c r="J12257" s="1">
        <v>1</v>
      </c>
      <c r="K12257" s="1">
        <f t="shared" si="1043"/>
        <v>24520000</v>
      </c>
      <c r="L12257" s="1">
        <v>1</v>
      </c>
      <c r="M12257" s="1">
        <f t="shared" si="1044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1046"/>
        <v>13</v>
      </c>
      <c r="S12257">
        <v>0.18</v>
      </c>
      <c r="T12257">
        <v>2.3E-3</v>
      </c>
      <c r="U12257">
        <f t="shared" si="1047"/>
        <v>1.3799999999999999E-3</v>
      </c>
    </row>
    <row r="12258" spans="1:21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1045"/>
        <v>6400</v>
      </c>
      <c r="I12258" s="1"/>
      <c r="J12258" s="1">
        <v>1</v>
      </c>
      <c r="K12258" s="1">
        <f t="shared" si="1043"/>
        <v>24522000</v>
      </c>
      <c r="L12258" s="1">
        <v>1</v>
      </c>
      <c r="M12258" s="1">
        <f t="shared" si="1044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1046"/>
        <v>13</v>
      </c>
      <c r="S12258">
        <v>0.18</v>
      </c>
      <c r="T12258">
        <v>2.3E-3</v>
      </c>
      <c r="U12258">
        <f t="shared" si="1047"/>
        <v>1.3799999999999999E-3</v>
      </c>
    </row>
    <row r="12259" spans="1:21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1045"/>
        <v>6400</v>
      </c>
      <c r="I12259" s="1"/>
      <c r="J12259" s="1">
        <v>1</v>
      </c>
      <c r="K12259" s="1">
        <f t="shared" ref="K12259:K12322" si="1048">10000+A12259*2000</f>
        <v>24524000</v>
      </c>
      <c r="L12259" s="1">
        <v>1</v>
      </c>
      <c r="M12259" s="1">
        <f t="shared" ref="M12259:M12322" si="1049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1046"/>
        <v>13</v>
      </c>
      <c r="S12259">
        <v>0.18</v>
      </c>
      <c r="T12259">
        <v>2.3E-3</v>
      </c>
      <c r="U12259">
        <f t="shared" si="1047"/>
        <v>1.3799999999999999E-3</v>
      </c>
    </row>
    <row r="12260" spans="1:21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1045"/>
        <v>6400</v>
      </c>
      <c r="I12260" s="1"/>
      <c r="J12260" s="1">
        <v>1</v>
      </c>
      <c r="K12260" s="1">
        <f t="shared" si="1048"/>
        <v>24526000</v>
      </c>
      <c r="L12260" s="1">
        <v>1</v>
      </c>
      <c r="M12260" s="1">
        <f t="shared" si="1049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1046"/>
        <v>13</v>
      </c>
      <c r="S12260">
        <v>0.18</v>
      </c>
      <c r="T12260">
        <v>2.3E-3</v>
      </c>
      <c r="U12260">
        <f t="shared" si="1047"/>
        <v>1.3799999999999999E-3</v>
      </c>
    </row>
    <row r="12261" spans="1:21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1045"/>
        <v>6400</v>
      </c>
      <c r="I12261" s="1"/>
      <c r="J12261" s="1">
        <v>1</v>
      </c>
      <c r="K12261" s="1">
        <f t="shared" si="1048"/>
        <v>24528000</v>
      </c>
      <c r="L12261" s="1">
        <v>1</v>
      </c>
      <c r="M12261" s="1">
        <f t="shared" si="1049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1046"/>
        <v>13</v>
      </c>
      <c r="S12261">
        <v>0.18</v>
      </c>
      <c r="T12261">
        <v>2.3E-3</v>
      </c>
      <c r="U12261">
        <f t="shared" si="1047"/>
        <v>1.3799999999999999E-3</v>
      </c>
    </row>
    <row r="12262" spans="1:21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1045"/>
        <v>6400</v>
      </c>
      <c r="I12262" s="1"/>
      <c r="J12262" s="1">
        <v>1</v>
      </c>
      <c r="K12262" s="1">
        <f t="shared" si="1048"/>
        <v>24530000</v>
      </c>
      <c r="L12262" s="1">
        <v>1</v>
      </c>
      <c r="M12262" s="1">
        <f t="shared" si="1049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1046"/>
        <v>13</v>
      </c>
      <c r="S12262">
        <v>0.18</v>
      </c>
      <c r="T12262">
        <v>2.3E-3</v>
      </c>
      <c r="U12262">
        <f t="shared" si="1047"/>
        <v>1.3799999999999999E-3</v>
      </c>
    </row>
    <row r="12263" spans="1:21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1045"/>
        <v>6400</v>
      </c>
      <c r="I12263" s="1"/>
      <c r="J12263" s="1">
        <v>1</v>
      </c>
      <c r="K12263" s="1">
        <f t="shared" si="1048"/>
        <v>24532000</v>
      </c>
      <c r="L12263" s="1">
        <v>1</v>
      </c>
      <c r="M12263" s="1">
        <f t="shared" si="1049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1046"/>
        <v>13</v>
      </c>
      <c r="S12263">
        <v>0.18</v>
      </c>
      <c r="T12263">
        <v>2.3E-3</v>
      </c>
      <c r="U12263">
        <f t="shared" si="1047"/>
        <v>1.3799999999999999E-3</v>
      </c>
    </row>
    <row r="12264" spans="1:21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1045"/>
        <v>6400</v>
      </c>
      <c r="I12264" s="1"/>
      <c r="J12264" s="1">
        <v>1</v>
      </c>
      <c r="K12264" s="1">
        <f t="shared" si="1048"/>
        <v>24534000</v>
      </c>
      <c r="L12264" s="1">
        <v>1</v>
      </c>
      <c r="M12264" s="1">
        <f t="shared" si="1049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1046"/>
        <v>13</v>
      </c>
      <c r="S12264">
        <v>0.18</v>
      </c>
      <c r="T12264">
        <v>2.3E-3</v>
      </c>
      <c r="U12264">
        <f t="shared" si="1047"/>
        <v>1.3799999999999999E-3</v>
      </c>
    </row>
    <row r="12265" spans="1:21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1045"/>
        <v>6400</v>
      </c>
      <c r="I12265" s="1"/>
      <c r="J12265" s="1">
        <v>1</v>
      </c>
      <c r="K12265" s="1">
        <f t="shared" si="1048"/>
        <v>24536000</v>
      </c>
      <c r="L12265" s="1">
        <v>1</v>
      </c>
      <c r="M12265" s="1">
        <f t="shared" si="1049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1046"/>
        <v>13</v>
      </c>
      <c r="S12265">
        <v>0.18</v>
      </c>
      <c r="T12265">
        <v>2.3E-3</v>
      </c>
      <c r="U12265">
        <f t="shared" si="1047"/>
        <v>1.3799999999999999E-3</v>
      </c>
    </row>
    <row r="12266" spans="1:21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1045"/>
        <v>6400</v>
      </c>
      <c r="I12266" s="1"/>
      <c r="J12266" s="1">
        <v>1</v>
      </c>
      <c r="K12266" s="1">
        <f t="shared" si="1048"/>
        <v>24538000</v>
      </c>
      <c r="L12266" s="1">
        <v>1</v>
      </c>
      <c r="M12266" s="1">
        <f t="shared" si="1049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1046"/>
        <v>13</v>
      </c>
      <c r="S12266">
        <v>0.18</v>
      </c>
      <c r="T12266">
        <v>2.3E-3</v>
      </c>
      <c r="U12266">
        <f t="shared" si="1047"/>
        <v>1.3799999999999999E-3</v>
      </c>
    </row>
    <row r="12267" spans="1:21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1045"/>
        <v>6400</v>
      </c>
      <c r="I12267" s="1"/>
      <c r="J12267" s="1">
        <v>1</v>
      </c>
      <c r="K12267" s="1">
        <f t="shared" si="1048"/>
        <v>24540000</v>
      </c>
      <c r="L12267" s="1">
        <v>1</v>
      </c>
      <c r="M12267" s="1">
        <f t="shared" si="1049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1046"/>
        <v>13</v>
      </c>
      <c r="S12267">
        <v>0.18</v>
      </c>
      <c r="T12267">
        <v>2.3E-3</v>
      </c>
      <c r="U12267">
        <f t="shared" si="1047"/>
        <v>1.3799999999999999E-3</v>
      </c>
    </row>
    <row r="12268" spans="1:21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1045"/>
        <v>6400</v>
      </c>
      <c r="I12268" s="1"/>
      <c r="J12268" s="1">
        <v>1</v>
      </c>
      <c r="K12268" s="1">
        <f t="shared" si="1048"/>
        <v>24542000</v>
      </c>
      <c r="L12268" s="1">
        <v>1</v>
      </c>
      <c r="M12268" s="1">
        <f t="shared" si="1049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1046"/>
        <v>13</v>
      </c>
      <c r="S12268">
        <v>0.18</v>
      </c>
      <c r="T12268">
        <v>2.3E-3</v>
      </c>
      <c r="U12268">
        <f t="shared" si="1047"/>
        <v>1.3799999999999999E-3</v>
      </c>
    </row>
    <row r="12269" spans="1:21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1045"/>
        <v>6400</v>
      </c>
      <c r="I12269" s="1"/>
      <c r="J12269" s="1">
        <v>1</v>
      </c>
      <c r="K12269" s="1">
        <f t="shared" si="1048"/>
        <v>24544000</v>
      </c>
      <c r="L12269" s="1">
        <v>1</v>
      </c>
      <c r="M12269" s="1">
        <f t="shared" si="1049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1046"/>
        <v>13</v>
      </c>
      <c r="S12269">
        <v>0.18</v>
      </c>
      <c r="T12269">
        <v>2.3E-3</v>
      </c>
      <c r="U12269">
        <f t="shared" si="1047"/>
        <v>1.3799999999999999E-3</v>
      </c>
    </row>
    <row r="12270" spans="1:21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1045"/>
        <v>6400</v>
      </c>
      <c r="I12270" s="1"/>
      <c r="J12270" s="1">
        <v>1</v>
      </c>
      <c r="K12270" s="1">
        <f t="shared" si="1048"/>
        <v>24546000</v>
      </c>
      <c r="L12270" s="1">
        <v>1</v>
      </c>
      <c r="M12270" s="1">
        <f t="shared" si="1049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1046"/>
        <v>13</v>
      </c>
      <c r="S12270">
        <v>0.18</v>
      </c>
      <c r="T12270">
        <v>2.3E-3</v>
      </c>
      <c r="U12270">
        <f t="shared" si="1047"/>
        <v>1.3799999999999999E-3</v>
      </c>
    </row>
    <row r="12271" spans="1:21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1045"/>
        <v>6400</v>
      </c>
      <c r="I12271" s="1"/>
      <c r="J12271" s="1">
        <v>1</v>
      </c>
      <c r="K12271" s="1">
        <f t="shared" si="1048"/>
        <v>24548000</v>
      </c>
      <c r="L12271" s="1">
        <v>1</v>
      </c>
      <c r="M12271" s="1">
        <f t="shared" si="1049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1046"/>
        <v>13</v>
      </c>
      <c r="S12271">
        <v>0.18</v>
      </c>
      <c r="T12271">
        <v>2.3E-3</v>
      </c>
      <c r="U12271">
        <f t="shared" si="1047"/>
        <v>1.3799999999999999E-3</v>
      </c>
    </row>
    <row r="12272" spans="1:21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1045"/>
        <v>6400</v>
      </c>
      <c r="I12272" s="1"/>
      <c r="J12272" s="1">
        <v>1</v>
      </c>
      <c r="K12272" s="1">
        <f t="shared" si="1048"/>
        <v>24550000</v>
      </c>
      <c r="L12272" s="1">
        <v>1</v>
      </c>
      <c r="M12272" s="1">
        <f t="shared" si="1049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1046"/>
        <v>13</v>
      </c>
      <c r="S12272">
        <v>0.18</v>
      </c>
      <c r="T12272">
        <v>2.3E-3</v>
      </c>
      <c r="U12272">
        <f t="shared" si="1047"/>
        <v>1.3799999999999999E-3</v>
      </c>
    </row>
    <row r="12273" spans="1:21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1045"/>
        <v>6400</v>
      </c>
      <c r="I12273" s="1"/>
      <c r="J12273" s="1">
        <v>1</v>
      </c>
      <c r="K12273" s="1">
        <f t="shared" si="1048"/>
        <v>24552000</v>
      </c>
      <c r="L12273" s="1">
        <v>1</v>
      </c>
      <c r="M12273" s="1">
        <f t="shared" si="1049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1046"/>
        <v>13</v>
      </c>
      <c r="S12273">
        <v>0.18</v>
      </c>
      <c r="T12273">
        <v>2.3E-3</v>
      </c>
      <c r="U12273">
        <f t="shared" si="1047"/>
        <v>1.3799999999999999E-3</v>
      </c>
    </row>
    <row r="12274" spans="1:21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1045"/>
        <v>6400</v>
      </c>
      <c r="I12274" s="1"/>
      <c r="J12274" s="1">
        <v>1</v>
      </c>
      <c r="K12274" s="1">
        <f t="shared" si="1048"/>
        <v>24554000</v>
      </c>
      <c r="L12274" s="1">
        <v>1</v>
      </c>
      <c r="M12274" s="1">
        <f t="shared" si="1049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1046"/>
        <v>13</v>
      </c>
      <c r="S12274">
        <v>0.18</v>
      </c>
      <c r="T12274">
        <v>2.3E-3</v>
      </c>
      <c r="U12274">
        <f t="shared" si="1047"/>
        <v>1.3799999999999999E-3</v>
      </c>
    </row>
    <row r="12275" spans="1:21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1045"/>
        <v>6400</v>
      </c>
      <c r="I12275" s="1"/>
      <c r="J12275" s="1">
        <v>1</v>
      </c>
      <c r="K12275" s="1">
        <f t="shared" si="1048"/>
        <v>24556000</v>
      </c>
      <c r="L12275" s="1">
        <v>1</v>
      </c>
      <c r="M12275" s="1">
        <f t="shared" si="1049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1046"/>
        <v>13</v>
      </c>
      <c r="S12275">
        <v>0.18</v>
      </c>
      <c r="T12275">
        <v>2.3E-3</v>
      </c>
      <c r="U12275">
        <f t="shared" si="1047"/>
        <v>1.3799999999999999E-3</v>
      </c>
    </row>
    <row r="12276" spans="1:21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1045"/>
        <v>6400</v>
      </c>
      <c r="I12276" s="1"/>
      <c r="J12276" s="1">
        <v>1</v>
      </c>
      <c r="K12276" s="1">
        <f t="shared" si="1048"/>
        <v>24558000</v>
      </c>
      <c r="L12276" s="1">
        <v>1</v>
      </c>
      <c r="M12276" s="1">
        <f t="shared" si="1049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1046"/>
        <v>13</v>
      </c>
      <c r="S12276">
        <v>0.18</v>
      </c>
      <c r="T12276">
        <v>2.3E-3</v>
      </c>
      <c r="U12276">
        <f t="shared" si="1047"/>
        <v>1.3799999999999999E-3</v>
      </c>
    </row>
    <row r="12277" spans="1:21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1045"/>
        <v>6400</v>
      </c>
      <c r="I12277" s="1"/>
      <c r="J12277" s="1">
        <v>1</v>
      </c>
      <c r="K12277" s="1">
        <f t="shared" si="1048"/>
        <v>24560000</v>
      </c>
      <c r="L12277" s="1">
        <v>1</v>
      </c>
      <c r="M12277" s="1">
        <f t="shared" si="1049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1046"/>
        <v>13</v>
      </c>
      <c r="S12277">
        <v>0.18</v>
      </c>
      <c r="T12277">
        <v>2.3E-3</v>
      </c>
      <c r="U12277">
        <f t="shared" si="1047"/>
        <v>1.3799999999999999E-3</v>
      </c>
    </row>
    <row r="12278" spans="1:21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1045"/>
        <v>6410</v>
      </c>
      <c r="I12278" s="1"/>
      <c r="J12278" s="1">
        <v>1</v>
      </c>
      <c r="K12278" s="1">
        <f t="shared" si="1048"/>
        <v>24562000</v>
      </c>
      <c r="L12278" s="1">
        <v>1</v>
      </c>
      <c r="M12278" s="1">
        <f t="shared" si="1049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1046"/>
        <v>13</v>
      </c>
      <c r="S12278">
        <v>0.18</v>
      </c>
      <c r="T12278">
        <v>2.3E-3</v>
      </c>
      <c r="U12278">
        <f t="shared" si="1047"/>
        <v>1.3799999999999999E-3</v>
      </c>
    </row>
    <row r="12279" spans="1:21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1045"/>
        <v>6410</v>
      </c>
      <c r="I12279" s="1"/>
      <c r="J12279" s="1">
        <v>1</v>
      </c>
      <c r="K12279" s="1">
        <f t="shared" si="1048"/>
        <v>24564000</v>
      </c>
      <c r="L12279" s="1">
        <v>1</v>
      </c>
      <c r="M12279" s="1">
        <f t="shared" si="1049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1046"/>
        <v>13</v>
      </c>
      <c r="S12279">
        <v>0.18</v>
      </c>
      <c r="T12279">
        <v>2.3E-3</v>
      </c>
      <c r="U12279">
        <f t="shared" si="1047"/>
        <v>1.3799999999999999E-3</v>
      </c>
    </row>
    <row r="12280" spans="1:21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1045"/>
        <v>6410</v>
      </c>
      <c r="I12280" s="1"/>
      <c r="J12280" s="1">
        <v>1</v>
      </c>
      <c r="K12280" s="1">
        <f t="shared" si="1048"/>
        <v>24566000</v>
      </c>
      <c r="L12280" s="1">
        <v>1</v>
      </c>
      <c r="M12280" s="1">
        <f t="shared" si="1049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1046"/>
        <v>13</v>
      </c>
      <c r="S12280">
        <v>0.18</v>
      </c>
      <c r="T12280">
        <v>2.3E-3</v>
      </c>
      <c r="U12280">
        <f t="shared" si="1047"/>
        <v>1.3799999999999999E-3</v>
      </c>
    </row>
    <row r="12281" spans="1:21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1045"/>
        <v>6410</v>
      </c>
      <c r="I12281" s="1"/>
      <c r="J12281" s="1">
        <v>1</v>
      </c>
      <c r="K12281" s="1">
        <f t="shared" si="1048"/>
        <v>24568000</v>
      </c>
      <c r="L12281" s="1">
        <v>1</v>
      </c>
      <c r="M12281" s="1">
        <f t="shared" si="1049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1046"/>
        <v>13</v>
      </c>
      <c r="S12281">
        <v>0.18</v>
      </c>
      <c r="T12281">
        <v>2.3E-3</v>
      </c>
      <c r="U12281">
        <f t="shared" si="1047"/>
        <v>1.3799999999999999E-3</v>
      </c>
    </row>
    <row r="12282" spans="1:21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1045"/>
        <v>6410</v>
      </c>
      <c r="I12282" s="1"/>
      <c r="J12282" s="1">
        <v>1</v>
      </c>
      <c r="K12282" s="1">
        <f t="shared" si="1048"/>
        <v>24570000</v>
      </c>
      <c r="L12282" s="1">
        <v>1</v>
      </c>
      <c r="M12282" s="1">
        <f t="shared" si="1049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1046"/>
        <v>13</v>
      </c>
      <c r="S12282">
        <v>0.18</v>
      </c>
      <c r="T12282">
        <v>2.3E-3</v>
      </c>
      <c r="U12282">
        <f t="shared" si="1047"/>
        <v>1.3799999999999999E-3</v>
      </c>
    </row>
    <row r="12283" spans="1:21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1045"/>
        <v>6410</v>
      </c>
      <c r="I12283" s="1"/>
      <c r="J12283" s="1">
        <v>1</v>
      </c>
      <c r="K12283" s="1">
        <f t="shared" si="1048"/>
        <v>24572000</v>
      </c>
      <c r="L12283" s="1">
        <v>1</v>
      </c>
      <c r="M12283" s="1">
        <f t="shared" si="1049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1046"/>
        <v>13</v>
      </c>
      <c r="S12283">
        <v>0.18</v>
      </c>
      <c r="T12283">
        <v>2.3E-3</v>
      </c>
      <c r="U12283">
        <f t="shared" si="1047"/>
        <v>1.3799999999999999E-3</v>
      </c>
    </row>
    <row r="12284" spans="1:21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1050">ROUNDDOWN(A12283/50*20+1500,-1)</f>
        <v>6410</v>
      </c>
      <c r="I12284" s="1"/>
      <c r="J12284" s="1">
        <v>1</v>
      </c>
      <c r="K12284" s="1">
        <f t="shared" si="1048"/>
        <v>24574000</v>
      </c>
      <c r="L12284" s="1">
        <v>1</v>
      </c>
      <c r="M12284" s="1">
        <f t="shared" si="1049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1046"/>
        <v>13</v>
      </c>
      <c r="S12284">
        <v>0.18</v>
      </c>
      <c r="T12284">
        <v>2.3E-3</v>
      </c>
      <c r="U12284">
        <f t="shared" si="1047"/>
        <v>1.3799999999999999E-3</v>
      </c>
    </row>
    <row r="12285" spans="1:21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1050"/>
        <v>6410</v>
      </c>
      <c r="I12285" s="1"/>
      <c r="J12285" s="1">
        <v>1</v>
      </c>
      <c r="K12285" s="1">
        <f t="shared" si="1048"/>
        <v>24576000</v>
      </c>
      <c r="L12285" s="1">
        <v>1</v>
      </c>
      <c r="M12285" s="1">
        <f t="shared" si="1049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1046"/>
        <v>13</v>
      </c>
      <c r="S12285">
        <v>0.18</v>
      </c>
      <c r="T12285">
        <v>2.3E-3</v>
      </c>
      <c r="U12285">
        <f t="shared" si="1047"/>
        <v>1.3799999999999999E-3</v>
      </c>
    </row>
    <row r="12286" spans="1:21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1050"/>
        <v>6410</v>
      </c>
      <c r="I12286" s="1"/>
      <c r="J12286" s="1">
        <v>1</v>
      </c>
      <c r="K12286" s="1">
        <f t="shared" si="1048"/>
        <v>24578000</v>
      </c>
      <c r="L12286" s="1">
        <v>1</v>
      </c>
      <c r="M12286" s="1">
        <f t="shared" si="1049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1046"/>
        <v>13</v>
      </c>
      <c r="S12286">
        <v>0.18</v>
      </c>
      <c r="T12286">
        <v>2.3E-3</v>
      </c>
      <c r="U12286">
        <f t="shared" si="1047"/>
        <v>1.3799999999999999E-3</v>
      </c>
    </row>
    <row r="12287" spans="1:21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1050"/>
        <v>6410</v>
      </c>
      <c r="I12287" s="1"/>
      <c r="J12287" s="1">
        <v>1</v>
      </c>
      <c r="K12287" s="1">
        <f t="shared" si="1048"/>
        <v>24580000</v>
      </c>
      <c r="L12287" s="1">
        <v>1</v>
      </c>
      <c r="M12287" s="1">
        <f t="shared" si="1049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1046"/>
        <v>13</v>
      </c>
      <c r="S12287">
        <v>0.18</v>
      </c>
      <c r="T12287">
        <v>2.3E-3</v>
      </c>
      <c r="U12287">
        <f t="shared" si="1047"/>
        <v>1.3799999999999999E-3</v>
      </c>
    </row>
    <row r="12288" spans="1:21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1050"/>
        <v>6410</v>
      </c>
      <c r="I12288" s="1"/>
      <c r="J12288" s="1">
        <v>1</v>
      </c>
      <c r="K12288" s="1">
        <f t="shared" si="1048"/>
        <v>24582000</v>
      </c>
      <c r="L12288" s="1">
        <v>1</v>
      </c>
      <c r="M12288" s="1">
        <f t="shared" si="1049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1046"/>
        <v>13</v>
      </c>
      <c r="S12288">
        <v>0.18</v>
      </c>
      <c r="T12288">
        <v>2.3E-3</v>
      </c>
      <c r="U12288">
        <f t="shared" si="1047"/>
        <v>1.3799999999999999E-3</v>
      </c>
    </row>
    <row r="12289" spans="1:21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1050"/>
        <v>6410</v>
      </c>
      <c r="I12289" s="1"/>
      <c r="J12289" s="1">
        <v>1</v>
      </c>
      <c r="K12289" s="1">
        <f t="shared" si="1048"/>
        <v>24584000</v>
      </c>
      <c r="L12289" s="1">
        <v>1</v>
      </c>
      <c r="M12289" s="1">
        <f t="shared" si="1049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1046"/>
        <v>13</v>
      </c>
      <c r="S12289">
        <v>0.18</v>
      </c>
      <c r="T12289">
        <v>2.3E-3</v>
      </c>
      <c r="U12289">
        <f t="shared" si="1047"/>
        <v>1.3799999999999999E-3</v>
      </c>
    </row>
    <row r="12290" spans="1:21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1050"/>
        <v>6410</v>
      </c>
      <c r="I12290" s="1"/>
      <c r="J12290" s="1">
        <v>1</v>
      </c>
      <c r="K12290" s="1">
        <f t="shared" si="1048"/>
        <v>24586000</v>
      </c>
      <c r="L12290" s="1">
        <v>1</v>
      </c>
      <c r="M12290" s="1">
        <f t="shared" si="1049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1046"/>
        <v>13</v>
      </c>
      <c r="S12290">
        <v>0.18</v>
      </c>
      <c r="T12290">
        <v>2.3E-3</v>
      </c>
      <c r="U12290">
        <f t="shared" si="1047"/>
        <v>1.3799999999999999E-3</v>
      </c>
    </row>
    <row r="12291" spans="1:21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1050"/>
        <v>6410</v>
      </c>
      <c r="I12291" s="1"/>
      <c r="J12291" s="1">
        <v>1</v>
      </c>
      <c r="K12291" s="1">
        <f t="shared" si="1048"/>
        <v>24588000</v>
      </c>
      <c r="L12291" s="1">
        <v>1</v>
      </c>
      <c r="M12291" s="1">
        <f t="shared" si="1049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1051">QUOTIENT(A12291,1000)+1</f>
        <v>13</v>
      </c>
      <c r="S12291">
        <v>0.18</v>
      </c>
      <c r="T12291">
        <v>2.3E-3</v>
      </c>
      <c r="U12291">
        <f t="shared" si="1047"/>
        <v>1.3799999999999999E-3</v>
      </c>
    </row>
    <row r="12292" spans="1:21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1050"/>
        <v>6410</v>
      </c>
      <c r="I12292" s="1"/>
      <c r="J12292" s="1">
        <v>1</v>
      </c>
      <c r="K12292" s="1">
        <f t="shared" si="1048"/>
        <v>24590000</v>
      </c>
      <c r="L12292" s="1">
        <v>1</v>
      </c>
      <c r="M12292" s="1">
        <f t="shared" si="1049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1051"/>
        <v>13</v>
      </c>
      <c r="S12292">
        <v>0.18</v>
      </c>
      <c r="T12292">
        <v>2.3E-3</v>
      </c>
      <c r="U12292">
        <f t="shared" ref="U12292:U12355" si="1052">T12292*0.6</f>
        <v>1.3799999999999999E-3</v>
      </c>
    </row>
    <row r="12293" spans="1:21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1050"/>
        <v>6410</v>
      </c>
      <c r="I12293" s="1"/>
      <c r="J12293" s="1">
        <v>1</v>
      </c>
      <c r="K12293" s="1">
        <f t="shared" si="1048"/>
        <v>24592000</v>
      </c>
      <c r="L12293" s="1">
        <v>1</v>
      </c>
      <c r="M12293" s="1">
        <f t="shared" si="1049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1051"/>
        <v>13</v>
      </c>
      <c r="S12293">
        <v>0.18</v>
      </c>
      <c r="T12293">
        <v>2.3E-3</v>
      </c>
      <c r="U12293">
        <f t="shared" si="1052"/>
        <v>1.3799999999999999E-3</v>
      </c>
    </row>
    <row r="12294" spans="1:21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1050"/>
        <v>6410</v>
      </c>
      <c r="I12294" s="1"/>
      <c r="J12294" s="1">
        <v>1</v>
      </c>
      <c r="K12294" s="1">
        <f t="shared" si="1048"/>
        <v>24594000</v>
      </c>
      <c r="L12294" s="1">
        <v>1</v>
      </c>
      <c r="M12294" s="1">
        <f t="shared" si="1049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1051"/>
        <v>13</v>
      </c>
      <c r="S12294">
        <v>0.18</v>
      </c>
      <c r="T12294">
        <v>2.3E-3</v>
      </c>
      <c r="U12294">
        <f t="shared" si="1052"/>
        <v>1.3799999999999999E-3</v>
      </c>
    </row>
    <row r="12295" spans="1:21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1050"/>
        <v>6410</v>
      </c>
      <c r="I12295" s="1"/>
      <c r="J12295" s="1">
        <v>1</v>
      </c>
      <c r="K12295" s="1">
        <f t="shared" si="1048"/>
        <v>24596000</v>
      </c>
      <c r="L12295" s="1">
        <v>1</v>
      </c>
      <c r="M12295" s="1">
        <f t="shared" si="1049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1051"/>
        <v>13</v>
      </c>
      <c r="S12295">
        <v>0.18</v>
      </c>
      <c r="T12295">
        <v>2.3E-3</v>
      </c>
      <c r="U12295">
        <f t="shared" si="1052"/>
        <v>1.3799999999999999E-3</v>
      </c>
    </row>
    <row r="12296" spans="1:21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1050"/>
        <v>6410</v>
      </c>
      <c r="I12296" s="1"/>
      <c r="J12296" s="1">
        <v>1</v>
      </c>
      <c r="K12296" s="1">
        <f t="shared" si="1048"/>
        <v>24598000</v>
      </c>
      <c r="L12296" s="1">
        <v>1</v>
      </c>
      <c r="M12296" s="1">
        <f t="shared" si="1049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1051"/>
        <v>13</v>
      </c>
      <c r="S12296">
        <v>0.18</v>
      </c>
      <c r="T12296">
        <v>2.3E-3</v>
      </c>
      <c r="U12296">
        <f t="shared" si="1052"/>
        <v>1.3799999999999999E-3</v>
      </c>
    </row>
    <row r="12297" spans="1:21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1050"/>
        <v>6410</v>
      </c>
      <c r="I12297" s="1"/>
      <c r="J12297" s="1">
        <v>1</v>
      </c>
      <c r="K12297" s="1">
        <f t="shared" si="1048"/>
        <v>24600000</v>
      </c>
      <c r="L12297" s="1">
        <v>1</v>
      </c>
      <c r="M12297" s="1">
        <f t="shared" si="1049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1051"/>
        <v>13</v>
      </c>
      <c r="S12297">
        <v>0.18</v>
      </c>
      <c r="T12297">
        <v>2.3E-3</v>
      </c>
      <c r="U12297">
        <f t="shared" si="1052"/>
        <v>1.3799999999999999E-3</v>
      </c>
    </row>
    <row r="12298" spans="1:21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1050"/>
        <v>6410</v>
      </c>
      <c r="I12298" s="1"/>
      <c r="J12298" s="1">
        <v>1</v>
      </c>
      <c r="K12298" s="1">
        <f t="shared" si="1048"/>
        <v>24602000</v>
      </c>
      <c r="L12298" s="1">
        <v>1</v>
      </c>
      <c r="M12298" s="1">
        <f t="shared" si="1049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1051"/>
        <v>13</v>
      </c>
      <c r="S12298">
        <v>0.18</v>
      </c>
      <c r="T12298">
        <v>2.3E-3</v>
      </c>
      <c r="U12298">
        <f t="shared" si="1052"/>
        <v>1.3799999999999999E-3</v>
      </c>
    </row>
    <row r="12299" spans="1:21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1050"/>
        <v>6410</v>
      </c>
      <c r="I12299" s="1"/>
      <c r="J12299" s="1">
        <v>1</v>
      </c>
      <c r="K12299" s="1">
        <f t="shared" si="1048"/>
        <v>24604000</v>
      </c>
      <c r="L12299" s="1">
        <v>1</v>
      </c>
      <c r="M12299" s="1">
        <f t="shared" si="1049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1051"/>
        <v>13</v>
      </c>
      <c r="S12299">
        <v>0.18</v>
      </c>
      <c r="T12299">
        <v>2.3E-3</v>
      </c>
      <c r="U12299">
        <f t="shared" si="1052"/>
        <v>1.3799999999999999E-3</v>
      </c>
    </row>
    <row r="12300" spans="1:21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1050"/>
        <v>6410</v>
      </c>
      <c r="I12300" s="1"/>
      <c r="J12300" s="1">
        <v>1</v>
      </c>
      <c r="K12300" s="1">
        <f t="shared" si="1048"/>
        <v>24606000</v>
      </c>
      <c r="L12300" s="1">
        <v>1</v>
      </c>
      <c r="M12300" s="1">
        <f t="shared" si="1049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1051"/>
        <v>13</v>
      </c>
      <c r="S12300">
        <v>0.18</v>
      </c>
      <c r="T12300">
        <v>2.3E-3</v>
      </c>
      <c r="U12300">
        <f t="shared" si="1052"/>
        <v>1.3799999999999999E-3</v>
      </c>
    </row>
    <row r="12301" spans="1:21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1050"/>
        <v>6410</v>
      </c>
      <c r="I12301" s="1"/>
      <c r="J12301" s="1">
        <v>1</v>
      </c>
      <c r="K12301" s="1">
        <f t="shared" si="1048"/>
        <v>24608000</v>
      </c>
      <c r="L12301" s="1">
        <v>1</v>
      </c>
      <c r="M12301" s="1">
        <f t="shared" si="1049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1051"/>
        <v>13</v>
      </c>
      <c r="S12301">
        <v>0.18</v>
      </c>
      <c r="T12301">
        <v>2.3E-3</v>
      </c>
      <c r="U12301">
        <f t="shared" si="1052"/>
        <v>1.3799999999999999E-3</v>
      </c>
    </row>
    <row r="12302" spans="1:21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1050"/>
        <v>6410</v>
      </c>
      <c r="I12302" s="1"/>
      <c r="J12302" s="1">
        <v>1</v>
      </c>
      <c r="K12302" s="1">
        <f t="shared" si="1048"/>
        <v>24610000</v>
      </c>
      <c r="L12302" s="1">
        <v>1</v>
      </c>
      <c r="M12302" s="1">
        <f t="shared" si="1049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1051"/>
        <v>13</v>
      </c>
      <c r="S12302">
        <v>0.18</v>
      </c>
      <c r="T12302">
        <v>2.3E-3</v>
      </c>
      <c r="U12302">
        <f t="shared" si="1052"/>
        <v>1.3799999999999999E-3</v>
      </c>
    </row>
    <row r="12303" spans="1:21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1050"/>
        <v>6420</v>
      </c>
      <c r="J12303" s="5">
        <v>1</v>
      </c>
      <c r="K12303" s="5">
        <f t="shared" si="1048"/>
        <v>24612000</v>
      </c>
      <c r="L12303" s="5">
        <v>1</v>
      </c>
      <c r="M12303" s="5">
        <f t="shared" si="1049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1051"/>
        <v>13</v>
      </c>
      <c r="S12303">
        <v>0.18</v>
      </c>
      <c r="T12303">
        <v>2.3E-3</v>
      </c>
      <c r="U12303">
        <f t="shared" si="1052"/>
        <v>1.3799999999999999E-3</v>
      </c>
    </row>
    <row r="12304" spans="1:21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1050"/>
        <v>6420</v>
      </c>
      <c r="J12304" s="5">
        <v>1</v>
      </c>
      <c r="K12304" s="5">
        <f t="shared" si="1048"/>
        <v>24614000</v>
      </c>
      <c r="L12304" s="5">
        <v>1</v>
      </c>
      <c r="M12304" s="5">
        <f t="shared" si="1049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1051"/>
        <v>13</v>
      </c>
      <c r="S12304">
        <v>0.18</v>
      </c>
      <c r="T12304">
        <v>2.3E-3</v>
      </c>
      <c r="U12304">
        <f t="shared" si="1052"/>
        <v>1.3799999999999999E-3</v>
      </c>
    </row>
    <row r="12305" spans="1:21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1050"/>
        <v>6420</v>
      </c>
      <c r="J12305" s="5">
        <v>1</v>
      </c>
      <c r="K12305" s="5">
        <f t="shared" si="1048"/>
        <v>24616000</v>
      </c>
      <c r="L12305" s="5">
        <v>1</v>
      </c>
      <c r="M12305" s="5">
        <f t="shared" si="1049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1051"/>
        <v>13</v>
      </c>
      <c r="S12305">
        <v>0.18</v>
      </c>
      <c r="T12305">
        <v>2.3E-3</v>
      </c>
      <c r="U12305">
        <f t="shared" si="1052"/>
        <v>1.3799999999999999E-3</v>
      </c>
    </row>
    <row r="12306" spans="1:21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1050"/>
        <v>6420</v>
      </c>
      <c r="J12306" s="5">
        <v>1</v>
      </c>
      <c r="K12306" s="5">
        <f t="shared" si="1048"/>
        <v>24618000</v>
      </c>
      <c r="L12306" s="5">
        <v>1</v>
      </c>
      <c r="M12306" s="5">
        <f t="shared" si="1049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1051"/>
        <v>13</v>
      </c>
      <c r="S12306">
        <v>0.18</v>
      </c>
      <c r="T12306">
        <v>2.3E-3</v>
      </c>
      <c r="U12306">
        <f t="shared" si="1052"/>
        <v>1.3799999999999999E-3</v>
      </c>
    </row>
    <row r="12307" spans="1:21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1050"/>
        <v>6420</v>
      </c>
      <c r="J12307" s="5">
        <v>1</v>
      </c>
      <c r="K12307" s="5">
        <f t="shared" si="1048"/>
        <v>24620000</v>
      </c>
      <c r="L12307" s="5">
        <v>1</v>
      </c>
      <c r="M12307" s="5">
        <f t="shared" si="1049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1051"/>
        <v>13</v>
      </c>
      <c r="S12307">
        <v>0.18</v>
      </c>
      <c r="T12307">
        <v>2.3E-3</v>
      </c>
      <c r="U12307">
        <f t="shared" si="1052"/>
        <v>1.3799999999999999E-3</v>
      </c>
    </row>
    <row r="12308" spans="1:21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1050"/>
        <v>6420</v>
      </c>
      <c r="J12308" s="5">
        <v>1</v>
      </c>
      <c r="K12308" s="5">
        <f t="shared" si="1048"/>
        <v>24622000</v>
      </c>
      <c r="L12308" s="5">
        <v>1</v>
      </c>
      <c r="M12308" s="5">
        <f t="shared" si="1049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1051"/>
        <v>13</v>
      </c>
      <c r="S12308">
        <v>0.18</v>
      </c>
      <c r="T12308">
        <v>2.3E-3</v>
      </c>
      <c r="U12308">
        <f t="shared" si="1052"/>
        <v>1.3799999999999999E-3</v>
      </c>
    </row>
    <row r="12309" spans="1:21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1050"/>
        <v>6420</v>
      </c>
      <c r="J12309" s="5">
        <v>1</v>
      </c>
      <c r="K12309" s="5">
        <f t="shared" si="1048"/>
        <v>24624000</v>
      </c>
      <c r="L12309" s="5">
        <v>1</v>
      </c>
      <c r="M12309" s="5">
        <f t="shared" si="1049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1051"/>
        <v>13</v>
      </c>
      <c r="S12309">
        <v>0.18</v>
      </c>
      <c r="T12309">
        <v>2.3E-3</v>
      </c>
      <c r="U12309">
        <f t="shared" si="1052"/>
        <v>1.3799999999999999E-3</v>
      </c>
    </row>
    <row r="12310" spans="1:21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1050"/>
        <v>6420</v>
      </c>
      <c r="J12310" s="5">
        <v>1</v>
      </c>
      <c r="K12310" s="5">
        <f t="shared" si="1048"/>
        <v>24626000</v>
      </c>
      <c r="L12310" s="5">
        <v>1</v>
      </c>
      <c r="M12310" s="5">
        <f t="shared" si="1049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1051"/>
        <v>13</v>
      </c>
      <c r="S12310">
        <v>0.18</v>
      </c>
      <c r="T12310">
        <v>2.3E-3</v>
      </c>
      <c r="U12310">
        <f t="shared" si="1052"/>
        <v>1.3799999999999999E-3</v>
      </c>
    </row>
    <row r="12311" spans="1:21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1050"/>
        <v>6420</v>
      </c>
      <c r="J12311" s="5">
        <v>1</v>
      </c>
      <c r="K12311" s="5">
        <f t="shared" si="1048"/>
        <v>24628000</v>
      </c>
      <c r="L12311" s="5">
        <v>1</v>
      </c>
      <c r="M12311" s="5">
        <f t="shared" si="1049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1051"/>
        <v>13</v>
      </c>
      <c r="S12311">
        <v>0.18</v>
      </c>
      <c r="T12311">
        <v>2.3E-3</v>
      </c>
      <c r="U12311">
        <f t="shared" si="1052"/>
        <v>1.3799999999999999E-3</v>
      </c>
    </row>
    <row r="12312" spans="1:21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1050"/>
        <v>6420</v>
      </c>
      <c r="J12312" s="5">
        <v>1</v>
      </c>
      <c r="K12312" s="5">
        <f t="shared" si="1048"/>
        <v>24630000</v>
      </c>
      <c r="L12312" s="5">
        <v>1</v>
      </c>
      <c r="M12312" s="5">
        <f t="shared" si="1049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1051"/>
        <v>13</v>
      </c>
      <c r="S12312">
        <v>0.18</v>
      </c>
      <c r="T12312">
        <v>2.3E-3</v>
      </c>
      <c r="U12312">
        <f t="shared" si="1052"/>
        <v>1.3799999999999999E-3</v>
      </c>
    </row>
    <row r="12313" spans="1:21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1050"/>
        <v>6420</v>
      </c>
      <c r="J12313" s="5">
        <v>1</v>
      </c>
      <c r="K12313" s="5">
        <f t="shared" si="1048"/>
        <v>24632000</v>
      </c>
      <c r="L12313" s="5">
        <v>1</v>
      </c>
      <c r="M12313" s="5">
        <f t="shared" si="1049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1051"/>
        <v>13</v>
      </c>
      <c r="S12313">
        <v>0.18</v>
      </c>
      <c r="T12313">
        <v>2.3E-3</v>
      </c>
      <c r="U12313">
        <f t="shared" si="1052"/>
        <v>1.3799999999999999E-3</v>
      </c>
    </row>
    <row r="12314" spans="1:21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1050"/>
        <v>6420</v>
      </c>
      <c r="J12314" s="5">
        <v>1</v>
      </c>
      <c r="K12314" s="5">
        <f t="shared" si="1048"/>
        <v>24634000</v>
      </c>
      <c r="L12314" s="5">
        <v>1</v>
      </c>
      <c r="M12314" s="5">
        <f t="shared" si="1049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1051"/>
        <v>13</v>
      </c>
      <c r="S12314">
        <v>0.18</v>
      </c>
      <c r="T12314">
        <v>2.3E-3</v>
      </c>
      <c r="U12314">
        <f t="shared" si="1052"/>
        <v>1.3799999999999999E-3</v>
      </c>
    </row>
    <row r="12315" spans="1:21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1050"/>
        <v>6420</v>
      </c>
      <c r="J12315" s="5">
        <v>1</v>
      </c>
      <c r="K12315" s="5">
        <f t="shared" si="1048"/>
        <v>24636000</v>
      </c>
      <c r="L12315" s="5">
        <v>1</v>
      </c>
      <c r="M12315" s="5">
        <f t="shared" si="1049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1051"/>
        <v>13</v>
      </c>
      <c r="S12315">
        <v>0.18</v>
      </c>
      <c r="T12315">
        <v>2.3E-3</v>
      </c>
      <c r="U12315">
        <f t="shared" si="1052"/>
        <v>1.3799999999999999E-3</v>
      </c>
    </row>
    <row r="12316" spans="1:21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1050"/>
        <v>6420</v>
      </c>
      <c r="J12316" s="5">
        <v>1</v>
      </c>
      <c r="K12316" s="5">
        <f t="shared" si="1048"/>
        <v>24638000</v>
      </c>
      <c r="L12316" s="5">
        <v>1</v>
      </c>
      <c r="M12316" s="5">
        <f t="shared" si="1049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1051"/>
        <v>13</v>
      </c>
      <c r="S12316">
        <v>0.18</v>
      </c>
      <c r="T12316">
        <v>2.3E-3</v>
      </c>
      <c r="U12316">
        <f t="shared" si="1052"/>
        <v>1.3799999999999999E-3</v>
      </c>
    </row>
    <row r="12317" spans="1:21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1050"/>
        <v>6420</v>
      </c>
      <c r="J12317" s="5">
        <v>1</v>
      </c>
      <c r="K12317" s="5">
        <f t="shared" si="1048"/>
        <v>24640000</v>
      </c>
      <c r="L12317" s="5">
        <v>1</v>
      </c>
      <c r="M12317" s="5">
        <f t="shared" si="1049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1051"/>
        <v>13</v>
      </c>
      <c r="S12317">
        <v>0.18</v>
      </c>
      <c r="T12317">
        <v>2.3E-3</v>
      </c>
      <c r="U12317">
        <f t="shared" si="1052"/>
        <v>1.3799999999999999E-3</v>
      </c>
    </row>
    <row r="12318" spans="1:21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1050"/>
        <v>6420</v>
      </c>
      <c r="J12318" s="5">
        <v>1</v>
      </c>
      <c r="K12318" s="5">
        <f t="shared" si="1048"/>
        <v>24642000</v>
      </c>
      <c r="L12318" s="5">
        <v>1</v>
      </c>
      <c r="M12318" s="5">
        <f t="shared" si="1049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1051"/>
        <v>13</v>
      </c>
      <c r="S12318">
        <v>0.18</v>
      </c>
      <c r="T12318">
        <v>2.3E-3</v>
      </c>
      <c r="U12318">
        <f t="shared" si="1052"/>
        <v>1.3799999999999999E-3</v>
      </c>
    </row>
    <row r="12319" spans="1:21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1050"/>
        <v>6420</v>
      </c>
      <c r="J12319" s="5">
        <v>1</v>
      </c>
      <c r="K12319" s="5">
        <f t="shared" si="1048"/>
        <v>24644000</v>
      </c>
      <c r="L12319" s="5">
        <v>1</v>
      </c>
      <c r="M12319" s="5">
        <f t="shared" si="1049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1051"/>
        <v>13</v>
      </c>
      <c r="S12319">
        <v>0.18</v>
      </c>
      <c r="T12319">
        <v>2.3E-3</v>
      </c>
      <c r="U12319">
        <f t="shared" si="1052"/>
        <v>1.3799999999999999E-3</v>
      </c>
    </row>
    <row r="12320" spans="1:21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1050"/>
        <v>6420</v>
      </c>
      <c r="J12320" s="5">
        <v>1</v>
      </c>
      <c r="K12320" s="5">
        <f t="shared" si="1048"/>
        <v>24646000</v>
      </c>
      <c r="L12320" s="5">
        <v>1</v>
      </c>
      <c r="M12320" s="5">
        <f t="shared" si="1049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1051"/>
        <v>13</v>
      </c>
      <c r="S12320">
        <v>0.18</v>
      </c>
      <c r="T12320">
        <v>2.3E-3</v>
      </c>
      <c r="U12320">
        <f t="shared" si="1052"/>
        <v>1.3799999999999999E-3</v>
      </c>
    </row>
    <row r="12321" spans="1:21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1050"/>
        <v>6420</v>
      </c>
      <c r="J12321" s="5">
        <v>1</v>
      </c>
      <c r="K12321" s="5">
        <f t="shared" si="1048"/>
        <v>24648000</v>
      </c>
      <c r="L12321" s="5">
        <v>1</v>
      </c>
      <c r="M12321" s="5">
        <f t="shared" si="1049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1051"/>
        <v>13</v>
      </c>
      <c r="S12321">
        <v>0.18</v>
      </c>
      <c r="T12321">
        <v>2.3E-3</v>
      </c>
      <c r="U12321">
        <f t="shared" si="1052"/>
        <v>1.3799999999999999E-3</v>
      </c>
    </row>
    <row r="12322" spans="1:21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1050"/>
        <v>6420</v>
      </c>
      <c r="J12322" s="5">
        <v>1</v>
      </c>
      <c r="K12322" s="5">
        <f t="shared" si="1048"/>
        <v>24650000</v>
      </c>
      <c r="L12322" s="5">
        <v>1</v>
      </c>
      <c r="M12322" s="5">
        <f t="shared" si="1049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1051"/>
        <v>13</v>
      </c>
      <c r="S12322">
        <v>0.18</v>
      </c>
      <c r="T12322">
        <v>2.3E-3</v>
      </c>
      <c r="U12322">
        <f t="shared" si="1052"/>
        <v>1.3799999999999999E-3</v>
      </c>
    </row>
    <row r="12323" spans="1:21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1050"/>
        <v>6420</v>
      </c>
      <c r="J12323" s="5">
        <v>1</v>
      </c>
      <c r="K12323" s="5">
        <f t="shared" ref="K12323:K12386" si="1053">10000+A12323*2000</f>
        <v>24652000</v>
      </c>
      <c r="L12323" s="5">
        <v>1</v>
      </c>
      <c r="M12323" s="5">
        <f t="shared" ref="M12323:M12386" si="1054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1051"/>
        <v>13</v>
      </c>
      <c r="S12323">
        <v>0.18</v>
      </c>
      <c r="T12323">
        <v>2.3E-3</v>
      </c>
      <c r="U12323">
        <f t="shared" si="1052"/>
        <v>1.3799999999999999E-3</v>
      </c>
    </row>
    <row r="12324" spans="1:21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1050"/>
        <v>6420</v>
      </c>
      <c r="J12324" s="5">
        <v>1</v>
      </c>
      <c r="K12324" s="5">
        <f t="shared" si="1053"/>
        <v>24654000</v>
      </c>
      <c r="L12324" s="5">
        <v>1</v>
      </c>
      <c r="M12324" s="5">
        <f t="shared" si="1054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1051"/>
        <v>13</v>
      </c>
      <c r="S12324">
        <v>0.18</v>
      </c>
      <c r="T12324">
        <v>2.3E-3</v>
      </c>
      <c r="U12324">
        <f t="shared" si="1052"/>
        <v>1.3799999999999999E-3</v>
      </c>
    </row>
    <row r="12325" spans="1:21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1050"/>
        <v>6420</v>
      </c>
      <c r="J12325" s="5">
        <v>1</v>
      </c>
      <c r="K12325" s="5">
        <f t="shared" si="1053"/>
        <v>24656000</v>
      </c>
      <c r="L12325" s="5">
        <v>1</v>
      </c>
      <c r="M12325" s="5">
        <f t="shared" si="1054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1051"/>
        <v>13</v>
      </c>
      <c r="S12325">
        <v>0.18</v>
      </c>
      <c r="T12325">
        <v>2.3E-3</v>
      </c>
      <c r="U12325">
        <f t="shared" si="1052"/>
        <v>1.3799999999999999E-3</v>
      </c>
    </row>
    <row r="12326" spans="1:21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1050"/>
        <v>6420</v>
      </c>
      <c r="J12326" s="5">
        <v>1</v>
      </c>
      <c r="K12326" s="5">
        <f t="shared" si="1053"/>
        <v>24658000</v>
      </c>
      <c r="L12326" s="5">
        <v>1</v>
      </c>
      <c r="M12326" s="5">
        <f t="shared" si="1054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1051"/>
        <v>13</v>
      </c>
      <c r="S12326">
        <v>0.18</v>
      </c>
      <c r="T12326">
        <v>2.3E-3</v>
      </c>
      <c r="U12326">
        <f t="shared" si="1052"/>
        <v>1.3799999999999999E-3</v>
      </c>
    </row>
    <row r="12327" spans="1:21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1050"/>
        <v>6420</v>
      </c>
      <c r="J12327" s="5">
        <v>1</v>
      </c>
      <c r="K12327" s="5">
        <f t="shared" si="1053"/>
        <v>24660000</v>
      </c>
      <c r="L12327" s="5">
        <v>1</v>
      </c>
      <c r="M12327" s="5">
        <f t="shared" si="1054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1051"/>
        <v>13</v>
      </c>
      <c r="S12327">
        <v>0.18</v>
      </c>
      <c r="T12327">
        <v>2.3E-3</v>
      </c>
      <c r="U12327">
        <f t="shared" si="1052"/>
        <v>1.3799999999999999E-3</v>
      </c>
    </row>
    <row r="12328" spans="1:21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1050"/>
        <v>6430</v>
      </c>
      <c r="J12328" s="5">
        <v>1</v>
      </c>
      <c r="K12328" s="5">
        <f t="shared" si="1053"/>
        <v>24662000</v>
      </c>
      <c r="L12328" s="5">
        <v>1</v>
      </c>
      <c r="M12328" s="5">
        <f t="shared" si="1054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1051"/>
        <v>13</v>
      </c>
      <c r="S12328">
        <v>0.18</v>
      </c>
      <c r="T12328">
        <v>2.3E-3</v>
      </c>
      <c r="U12328">
        <f t="shared" si="1052"/>
        <v>1.3799999999999999E-3</v>
      </c>
    </row>
    <row r="12329" spans="1:21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1050"/>
        <v>6430</v>
      </c>
      <c r="J12329" s="5">
        <v>1</v>
      </c>
      <c r="K12329" s="5">
        <f t="shared" si="1053"/>
        <v>24664000</v>
      </c>
      <c r="L12329" s="5">
        <v>1</v>
      </c>
      <c r="M12329" s="5">
        <f t="shared" si="1054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1051"/>
        <v>13</v>
      </c>
      <c r="S12329">
        <v>0.18</v>
      </c>
      <c r="T12329">
        <v>2.3E-3</v>
      </c>
      <c r="U12329">
        <f t="shared" si="1052"/>
        <v>1.3799999999999999E-3</v>
      </c>
    </row>
    <row r="12330" spans="1:21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1050"/>
        <v>6430</v>
      </c>
      <c r="J12330" s="5">
        <v>1</v>
      </c>
      <c r="K12330" s="5">
        <f t="shared" si="1053"/>
        <v>24666000</v>
      </c>
      <c r="L12330" s="5">
        <v>1</v>
      </c>
      <c r="M12330" s="5">
        <f t="shared" si="1054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1051"/>
        <v>13</v>
      </c>
      <c r="S12330">
        <v>0.18</v>
      </c>
      <c r="T12330">
        <v>2.3E-3</v>
      </c>
      <c r="U12330">
        <f t="shared" si="1052"/>
        <v>1.3799999999999999E-3</v>
      </c>
    </row>
    <row r="12331" spans="1:21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1050"/>
        <v>6430</v>
      </c>
      <c r="J12331" s="5">
        <v>1</v>
      </c>
      <c r="K12331" s="5">
        <f t="shared" si="1053"/>
        <v>24668000</v>
      </c>
      <c r="L12331" s="5">
        <v>1</v>
      </c>
      <c r="M12331" s="5">
        <f t="shared" si="1054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1051"/>
        <v>13</v>
      </c>
      <c r="S12331">
        <v>0.18</v>
      </c>
      <c r="T12331">
        <v>2.3E-3</v>
      </c>
      <c r="U12331">
        <f t="shared" si="1052"/>
        <v>1.3799999999999999E-3</v>
      </c>
    </row>
    <row r="12332" spans="1:21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1050"/>
        <v>6430</v>
      </c>
      <c r="J12332" s="5">
        <v>1</v>
      </c>
      <c r="K12332" s="5">
        <f t="shared" si="1053"/>
        <v>24670000</v>
      </c>
      <c r="L12332" s="5">
        <v>1</v>
      </c>
      <c r="M12332" s="5">
        <f t="shared" si="1054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1051"/>
        <v>13</v>
      </c>
      <c r="S12332">
        <v>0.18</v>
      </c>
      <c r="T12332">
        <v>2.3E-3</v>
      </c>
      <c r="U12332">
        <f t="shared" si="1052"/>
        <v>1.3799999999999999E-3</v>
      </c>
    </row>
    <row r="12333" spans="1:21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1050"/>
        <v>6430</v>
      </c>
      <c r="J12333" s="5">
        <v>1</v>
      </c>
      <c r="K12333" s="5">
        <f t="shared" si="1053"/>
        <v>24672000</v>
      </c>
      <c r="L12333" s="5">
        <v>1</v>
      </c>
      <c r="M12333" s="5">
        <f t="shared" si="1054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1051"/>
        <v>13</v>
      </c>
      <c r="S12333">
        <v>0.18</v>
      </c>
      <c r="T12333">
        <v>2.3E-3</v>
      </c>
      <c r="U12333">
        <f t="shared" si="1052"/>
        <v>1.3799999999999999E-3</v>
      </c>
    </row>
    <row r="12334" spans="1:21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1050"/>
        <v>6430</v>
      </c>
      <c r="J12334" s="5">
        <v>1</v>
      </c>
      <c r="K12334" s="5">
        <f t="shared" si="1053"/>
        <v>24674000</v>
      </c>
      <c r="L12334" s="5">
        <v>1</v>
      </c>
      <c r="M12334" s="5">
        <f t="shared" si="1054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1051"/>
        <v>13</v>
      </c>
      <c r="S12334">
        <v>0.18</v>
      </c>
      <c r="T12334">
        <v>2.3E-3</v>
      </c>
      <c r="U12334">
        <f t="shared" si="1052"/>
        <v>1.3799999999999999E-3</v>
      </c>
    </row>
    <row r="12335" spans="1:21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1050"/>
        <v>6430</v>
      </c>
      <c r="J12335" s="5">
        <v>1</v>
      </c>
      <c r="K12335" s="5">
        <f t="shared" si="1053"/>
        <v>24676000</v>
      </c>
      <c r="L12335" s="5">
        <v>1</v>
      </c>
      <c r="M12335" s="5">
        <f t="shared" si="1054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1051"/>
        <v>13</v>
      </c>
      <c r="S12335">
        <v>0.18</v>
      </c>
      <c r="T12335">
        <v>2.3E-3</v>
      </c>
      <c r="U12335">
        <f t="shared" si="1052"/>
        <v>1.3799999999999999E-3</v>
      </c>
    </row>
    <row r="12336" spans="1:21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1050"/>
        <v>6430</v>
      </c>
      <c r="J12336" s="5">
        <v>1</v>
      </c>
      <c r="K12336" s="5">
        <f t="shared" si="1053"/>
        <v>24678000</v>
      </c>
      <c r="L12336" s="5">
        <v>1</v>
      </c>
      <c r="M12336" s="5">
        <f t="shared" si="1054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1051"/>
        <v>13</v>
      </c>
      <c r="S12336">
        <v>0.18</v>
      </c>
      <c r="T12336">
        <v>2.3E-3</v>
      </c>
      <c r="U12336">
        <f t="shared" si="1052"/>
        <v>1.3799999999999999E-3</v>
      </c>
    </row>
    <row r="12337" spans="1:21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1050"/>
        <v>6430</v>
      </c>
      <c r="J12337" s="5">
        <v>1</v>
      </c>
      <c r="K12337" s="5">
        <f t="shared" si="1053"/>
        <v>24680000</v>
      </c>
      <c r="L12337" s="5">
        <v>1</v>
      </c>
      <c r="M12337" s="5">
        <f t="shared" si="1054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1051"/>
        <v>13</v>
      </c>
      <c r="S12337">
        <v>0.18</v>
      </c>
      <c r="T12337">
        <v>2.3E-3</v>
      </c>
      <c r="U12337">
        <f t="shared" si="1052"/>
        <v>1.3799999999999999E-3</v>
      </c>
    </row>
    <row r="12338" spans="1:21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1050"/>
        <v>6430</v>
      </c>
      <c r="J12338" s="5">
        <v>1</v>
      </c>
      <c r="K12338" s="5">
        <f t="shared" si="1053"/>
        <v>24682000</v>
      </c>
      <c r="L12338" s="5">
        <v>1</v>
      </c>
      <c r="M12338" s="5">
        <f t="shared" si="1054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1051"/>
        <v>13</v>
      </c>
      <c r="S12338">
        <v>0.18</v>
      </c>
      <c r="T12338">
        <v>2.3E-3</v>
      </c>
      <c r="U12338">
        <f t="shared" si="1052"/>
        <v>1.3799999999999999E-3</v>
      </c>
    </row>
    <row r="12339" spans="1:21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1050"/>
        <v>6430</v>
      </c>
      <c r="J12339" s="5">
        <v>1</v>
      </c>
      <c r="K12339" s="5">
        <f t="shared" si="1053"/>
        <v>24684000</v>
      </c>
      <c r="L12339" s="5">
        <v>1</v>
      </c>
      <c r="M12339" s="5">
        <f t="shared" si="1054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1051"/>
        <v>13</v>
      </c>
      <c r="S12339">
        <v>0.18</v>
      </c>
      <c r="T12339">
        <v>2.3E-3</v>
      </c>
      <c r="U12339">
        <f t="shared" si="1052"/>
        <v>1.3799999999999999E-3</v>
      </c>
    </row>
    <row r="12340" spans="1:21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1050"/>
        <v>6430</v>
      </c>
      <c r="J12340" s="5">
        <v>1</v>
      </c>
      <c r="K12340" s="5">
        <f t="shared" si="1053"/>
        <v>24686000</v>
      </c>
      <c r="L12340" s="5">
        <v>1</v>
      </c>
      <c r="M12340" s="5">
        <f t="shared" si="1054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1051"/>
        <v>13</v>
      </c>
      <c r="S12340">
        <v>0.18</v>
      </c>
      <c r="T12340">
        <v>2.3E-3</v>
      </c>
      <c r="U12340">
        <f t="shared" si="1052"/>
        <v>1.3799999999999999E-3</v>
      </c>
    </row>
    <row r="12341" spans="1:21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1050"/>
        <v>6430</v>
      </c>
      <c r="J12341" s="5">
        <v>1</v>
      </c>
      <c r="K12341" s="5">
        <f t="shared" si="1053"/>
        <v>24688000</v>
      </c>
      <c r="L12341" s="5">
        <v>1</v>
      </c>
      <c r="M12341" s="5">
        <f t="shared" si="1054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1051"/>
        <v>13</v>
      </c>
      <c r="S12341">
        <v>0.18</v>
      </c>
      <c r="T12341">
        <v>2.3E-3</v>
      </c>
      <c r="U12341">
        <f t="shared" si="1052"/>
        <v>1.3799999999999999E-3</v>
      </c>
    </row>
    <row r="12342" spans="1:21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1050"/>
        <v>6430</v>
      </c>
      <c r="J12342" s="5">
        <v>1</v>
      </c>
      <c r="K12342" s="5">
        <f t="shared" si="1053"/>
        <v>24690000</v>
      </c>
      <c r="L12342" s="5">
        <v>1</v>
      </c>
      <c r="M12342" s="5">
        <f t="shared" si="1054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1051"/>
        <v>13</v>
      </c>
      <c r="S12342">
        <v>0.18</v>
      </c>
      <c r="T12342">
        <v>2.3E-3</v>
      </c>
      <c r="U12342">
        <f t="shared" si="1052"/>
        <v>1.3799999999999999E-3</v>
      </c>
    </row>
    <row r="12343" spans="1:21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1050"/>
        <v>6430</v>
      </c>
      <c r="J12343" s="5">
        <v>1</v>
      </c>
      <c r="K12343" s="5">
        <f t="shared" si="1053"/>
        <v>24692000</v>
      </c>
      <c r="L12343" s="5">
        <v>1</v>
      </c>
      <c r="M12343" s="5">
        <f t="shared" si="1054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1051"/>
        <v>13</v>
      </c>
      <c r="S12343">
        <v>0.18</v>
      </c>
      <c r="T12343">
        <v>2.3E-3</v>
      </c>
      <c r="U12343">
        <f t="shared" si="1052"/>
        <v>1.3799999999999999E-3</v>
      </c>
    </row>
    <row r="12344" spans="1:21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1050"/>
        <v>6430</v>
      </c>
      <c r="J12344" s="5">
        <v>1</v>
      </c>
      <c r="K12344" s="5">
        <f t="shared" si="1053"/>
        <v>24694000</v>
      </c>
      <c r="L12344" s="5">
        <v>1</v>
      </c>
      <c r="M12344" s="5">
        <f t="shared" si="1054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1051"/>
        <v>13</v>
      </c>
      <c r="S12344">
        <v>0.18</v>
      </c>
      <c r="T12344">
        <v>2.3E-3</v>
      </c>
      <c r="U12344">
        <f t="shared" si="1052"/>
        <v>1.3799999999999999E-3</v>
      </c>
    </row>
    <row r="12345" spans="1:21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1050"/>
        <v>6430</v>
      </c>
      <c r="J12345" s="5">
        <v>1</v>
      </c>
      <c r="K12345" s="5">
        <f t="shared" si="1053"/>
        <v>24696000</v>
      </c>
      <c r="L12345" s="5">
        <v>1</v>
      </c>
      <c r="M12345" s="5">
        <f t="shared" si="1054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1051"/>
        <v>13</v>
      </c>
      <c r="S12345">
        <v>0.18</v>
      </c>
      <c r="T12345">
        <v>2.3E-3</v>
      </c>
      <c r="U12345">
        <f t="shared" si="1052"/>
        <v>1.3799999999999999E-3</v>
      </c>
    </row>
    <row r="12346" spans="1:21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1050"/>
        <v>6430</v>
      </c>
      <c r="J12346" s="5">
        <v>1</v>
      </c>
      <c r="K12346" s="5">
        <f t="shared" si="1053"/>
        <v>24698000</v>
      </c>
      <c r="L12346" s="5">
        <v>1</v>
      </c>
      <c r="M12346" s="5">
        <f t="shared" si="1054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1051"/>
        <v>13</v>
      </c>
      <c r="S12346">
        <v>0.18</v>
      </c>
      <c r="T12346">
        <v>2.3E-3</v>
      </c>
      <c r="U12346">
        <f t="shared" si="1052"/>
        <v>1.3799999999999999E-3</v>
      </c>
    </row>
    <row r="12347" spans="1:21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1050"/>
        <v>6430</v>
      </c>
      <c r="J12347" s="5">
        <v>1</v>
      </c>
      <c r="K12347" s="5">
        <f t="shared" si="1053"/>
        <v>24700000</v>
      </c>
      <c r="L12347" s="5">
        <v>1</v>
      </c>
      <c r="M12347" s="5">
        <f t="shared" si="1054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1051"/>
        <v>13</v>
      </c>
      <c r="S12347">
        <v>0.18</v>
      </c>
      <c r="T12347">
        <v>2.3E-3</v>
      </c>
      <c r="U12347">
        <f t="shared" si="1052"/>
        <v>1.3799999999999999E-3</v>
      </c>
    </row>
    <row r="12348" spans="1:21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1055">ROUNDDOWN(A12347/50*20+1500,-1)</f>
        <v>6430</v>
      </c>
      <c r="J12348" s="5">
        <v>1</v>
      </c>
      <c r="K12348" s="5">
        <f t="shared" si="1053"/>
        <v>24702000</v>
      </c>
      <c r="L12348" s="5">
        <v>1</v>
      </c>
      <c r="M12348" s="5">
        <f t="shared" si="1054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1051"/>
        <v>13</v>
      </c>
      <c r="S12348">
        <v>0.18</v>
      </c>
      <c r="T12348">
        <v>2.3E-3</v>
      </c>
      <c r="U12348">
        <f t="shared" si="1052"/>
        <v>1.3799999999999999E-3</v>
      </c>
    </row>
    <row r="12349" spans="1:21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1055"/>
        <v>6430</v>
      </c>
      <c r="J12349" s="5">
        <v>1</v>
      </c>
      <c r="K12349" s="5">
        <f t="shared" si="1053"/>
        <v>24704000</v>
      </c>
      <c r="L12349" s="5">
        <v>1</v>
      </c>
      <c r="M12349" s="5">
        <f t="shared" si="1054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1051"/>
        <v>13</v>
      </c>
      <c r="S12349">
        <v>0.18</v>
      </c>
      <c r="T12349">
        <v>2.3E-3</v>
      </c>
      <c r="U12349">
        <f t="shared" si="1052"/>
        <v>1.3799999999999999E-3</v>
      </c>
    </row>
    <row r="12350" spans="1:21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1055"/>
        <v>6430</v>
      </c>
      <c r="J12350" s="5">
        <v>1</v>
      </c>
      <c r="K12350" s="5">
        <f t="shared" si="1053"/>
        <v>24706000</v>
      </c>
      <c r="L12350" s="5">
        <v>1</v>
      </c>
      <c r="M12350" s="5">
        <f t="shared" si="1054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1051"/>
        <v>13</v>
      </c>
      <c r="S12350">
        <v>0.18</v>
      </c>
      <c r="T12350">
        <v>2.3E-3</v>
      </c>
      <c r="U12350">
        <f t="shared" si="1052"/>
        <v>1.3799999999999999E-3</v>
      </c>
    </row>
    <row r="12351" spans="1:21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1055"/>
        <v>6430</v>
      </c>
      <c r="J12351" s="5">
        <v>1</v>
      </c>
      <c r="K12351" s="5">
        <f t="shared" si="1053"/>
        <v>24708000</v>
      </c>
      <c r="L12351" s="5">
        <v>1</v>
      </c>
      <c r="M12351" s="5">
        <f t="shared" si="1054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1051"/>
        <v>13</v>
      </c>
      <c r="S12351">
        <v>0.18</v>
      </c>
      <c r="T12351">
        <v>2.3E-3</v>
      </c>
      <c r="U12351">
        <f t="shared" si="1052"/>
        <v>1.3799999999999999E-3</v>
      </c>
    </row>
    <row r="12352" spans="1:21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1055"/>
        <v>6430</v>
      </c>
      <c r="J12352" s="5">
        <v>1</v>
      </c>
      <c r="K12352" s="5">
        <f t="shared" si="1053"/>
        <v>24710000</v>
      </c>
      <c r="L12352" s="5">
        <v>1</v>
      </c>
      <c r="M12352" s="5">
        <f t="shared" si="1054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1051"/>
        <v>13</v>
      </c>
      <c r="S12352">
        <v>0.18</v>
      </c>
      <c r="T12352">
        <v>2.3E-3</v>
      </c>
      <c r="U12352">
        <f t="shared" si="1052"/>
        <v>1.3799999999999999E-3</v>
      </c>
    </row>
    <row r="12353" spans="1:21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1055"/>
        <v>6440</v>
      </c>
      <c r="I12353" s="1"/>
      <c r="J12353" s="1">
        <v>1</v>
      </c>
      <c r="K12353" s="1">
        <f t="shared" si="1053"/>
        <v>24712000</v>
      </c>
      <c r="L12353" s="1">
        <v>1</v>
      </c>
      <c r="M12353" s="1">
        <f t="shared" si="1054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1051"/>
        <v>13</v>
      </c>
      <c r="S12353">
        <v>0.18</v>
      </c>
      <c r="T12353">
        <v>2.3E-3</v>
      </c>
      <c r="U12353">
        <f t="shared" si="1052"/>
        <v>1.3799999999999999E-3</v>
      </c>
    </row>
    <row r="12354" spans="1:21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1055"/>
        <v>6440</v>
      </c>
      <c r="I12354" s="1"/>
      <c r="J12354" s="1">
        <v>1</v>
      </c>
      <c r="K12354" s="1">
        <f t="shared" si="1053"/>
        <v>24714000</v>
      </c>
      <c r="L12354" s="1">
        <v>1</v>
      </c>
      <c r="M12354" s="1">
        <f t="shared" si="1054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1051"/>
        <v>13</v>
      </c>
      <c r="S12354">
        <v>0.18</v>
      </c>
      <c r="T12354">
        <v>2.3E-3</v>
      </c>
      <c r="U12354">
        <f t="shared" si="1052"/>
        <v>1.3799999999999999E-3</v>
      </c>
    </row>
    <row r="12355" spans="1:21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1055"/>
        <v>6440</v>
      </c>
      <c r="I12355" s="1"/>
      <c r="J12355" s="1">
        <v>1</v>
      </c>
      <c r="K12355" s="1">
        <f t="shared" si="1053"/>
        <v>24716000</v>
      </c>
      <c r="L12355" s="1">
        <v>1</v>
      </c>
      <c r="M12355" s="1">
        <f t="shared" si="1054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1056">QUOTIENT(A12355,1000)+1</f>
        <v>13</v>
      </c>
      <c r="S12355">
        <v>0.18</v>
      </c>
      <c r="T12355">
        <v>2.3E-3</v>
      </c>
      <c r="U12355">
        <f t="shared" si="1052"/>
        <v>1.3799999999999999E-3</v>
      </c>
    </row>
    <row r="12356" spans="1:21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1055"/>
        <v>6440</v>
      </c>
      <c r="I12356" s="1"/>
      <c r="J12356" s="1">
        <v>1</v>
      </c>
      <c r="K12356" s="1">
        <f t="shared" si="1053"/>
        <v>24718000</v>
      </c>
      <c r="L12356" s="1">
        <v>1</v>
      </c>
      <c r="M12356" s="1">
        <f t="shared" si="1054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1056"/>
        <v>13</v>
      </c>
      <c r="S12356">
        <v>0.18</v>
      </c>
      <c r="T12356">
        <v>2.3E-3</v>
      </c>
      <c r="U12356">
        <f t="shared" ref="U12356:U12419" si="1057">T12356*0.6</f>
        <v>1.3799999999999999E-3</v>
      </c>
    </row>
    <row r="12357" spans="1:21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1055"/>
        <v>6440</v>
      </c>
      <c r="I12357" s="1"/>
      <c r="J12357" s="1">
        <v>1</v>
      </c>
      <c r="K12357" s="1">
        <f t="shared" si="1053"/>
        <v>24720000</v>
      </c>
      <c r="L12357" s="1">
        <v>1</v>
      </c>
      <c r="M12357" s="1">
        <f t="shared" si="1054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1056"/>
        <v>13</v>
      </c>
      <c r="S12357">
        <v>0.18</v>
      </c>
      <c r="T12357">
        <v>2.3E-3</v>
      </c>
      <c r="U12357">
        <f t="shared" si="1057"/>
        <v>1.3799999999999999E-3</v>
      </c>
    </row>
    <row r="12358" spans="1:21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1055"/>
        <v>6440</v>
      </c>
      <c r="I12358" s="1"/>
      <c r="J12358" s="1">
        <v>1</v>
      </c>
      <c r="K12358" s="1">
        <f t="shared" si="1053"/>
        <v>24722000</v>
      </c>
      <c r="L12358" s="1">
        <v>1</v>
      </c>
      <c r="M12358" s="1">
        <f t="shared" si="1054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1056"/>
        <v>13</v>
      </c>
      <c r="S12358">
        <v>0.18</v>
      </c>
      <c r="T12358">
        <v>2.3E-3</v>
      </c>
      <c r="U12358">
        <f t="shared" si="1057"/>
        <v>1.3799999999999999E-3</v>
      </c>
    </row>
    <row r="12359" spans="1:21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1055"/>
        <v>6440</v>
      </c>
      <c r="I12359" s="1"/>
      <c r="J12359" s="1">
        <v>1</v>
      </c>
      <c r="K12359" s="1">
        <f t="shared" si="1053"/>
        <v>24724000</v>
      </c>
      <c r="L12359" s="1">
        <v>1</v>
      </c>
      <c r="M12359" s="1">
        <f t="shared" si="1054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1056"/>
        <v>13</v>
      </c>
      <c r="S12359">
        <v>0.18</v>
      </c>
      <c r="T12359">
        <v>2.3E-3</v>
      </c>
      <c r="U12359">
        <f t="shared" si="1057"/>
        <v>1.3799999999999999E-3</v>
      </c>
    </row>
    <row r="12360" spans="1:21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1055"/>
        <v>6440</v>
      </c>
      <c r="I12360" s="1"/>
      <c r="J12360" s="1">
        <v>1</v>
      </c>
      <c r="K12360" s="1">
        <f t="shared" si="1053"/>
        <v>24726000</v>
      </c>
      <c r="L12360" s="1">
        <v>1</v>
      </c>
      <c r="M12360" s="1">
        <f t="shared" si="1054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1056"/>
        <v>13</v>
      </c>
      <c r="S12360">
        <v>0.18</v>
      </c>
      <c r="T12360">
        <v>2.3E-3</v>
      </c>
      <c r="U12360">
        <f t="shared" si="1057"/>
        <v>1.3799999999999999E-3</v>
      </c>
    </row>
    <row r="12361" spans="1:21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1055"/>
        <v>6440</v>
      </c>
      <c r="I12361" s="1"/>
      <c r="J12361" s="1">
        <v>1</v>
      </c>
      <c r="K12361" s="1">
        <f t="shared" si="1053"/>
        <v>24728000</v>
      </c>
      <c r="L12361" s="1">
        <v>1</v>
      </c>
      <c r="M12361" s="1">
        <f t="shared" si="1054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1056"/>
        <v>13</v>
      </c>
      <c r="S12361">
        <v>0.18</v>
      </c>
      <c r="T12361">
        <v>2.3E-3</v>
      </c>
      <c r="U12361">
        <f t="shared" si="1057"/>
        <v>1.3799999999999999E-3</v>
      </c>
    </row>
    <row r="12362" spans="1:21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1055"/>
        <v>6440</v>
      </c>
      <c r="I12362" s="1"/>
      <c r="J12362" s="1">
        <v>1</v>
      </c>
      <c r="K12362" s="1">
        <f t="shared" si="1053"/>
        <v>24730000</v>
      </c>
      <c r="L12362" s="1">
        <v>1</v>
      </c>
      <c r="M12362" s="1">
        <f t="shared" si="1054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1056"/>
        <v>13</v>
      </c>
      <c r="S12362">
        <v>0.18</v>
      </c>
      <c r="T12362">
        <v>2.3E-3</v>
      </c>
      <c r="U12362">
        <f t="shared" si="1057"/>
        <v>1.3799999999999999E-3</v>
      </c>
    </row>
    <row r="12363" spans="1:21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1055"/>
        <v>6440</v>
      </c>
      <c r="I12363" s="1"/>
      <c r="J12363" s="1">
        <v>1</v>
      </c>
      <c r="K12363" s="1">
        <f t="shared" si="1053"/>
        <v>24732000</v>
      </c>
      <c r="L12363" s="1">
        <v>1</v>
      </c>
      <c r="M12363" s="1">
        <f t="shared" si="1054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1056"/>
        <v>13</v>
      </c>
      <c r="S12363">
        <v>0.18</v>
      </c>
      <c r="T12363">
        <v>2.3E-3</v>
      </c>
      <c r="U12363">
        <f t="shared" si="1057"/>
        <v>1.3799999999999999E-3</v>
      </c>
    </row>
    <row r="12364" spans="1:21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1055"/>
        <v>6440</v>
      </c>
      <c r="I12364" s="1"/>
      <c r="J12364" s="1">
        <v>1</v>
      </c>
      <c r="K12364" s="1">
        <f t="shared" si="1053"/>
        <v>24734000</v>
      </c>
      <c r="L12364" s="1">
        <v>1</v>
      </c>
      <c r="M12364" s="1">
        <f t="shared" si="1054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1056"/>
        <v>13</v>
      </c>
      <c r="S12364">
        <v>0.18</v>
      </c>
      <c r="T12364">
        <v>2.3E-3</v>
      </c>
      <c r="U12364">
        <f t="shared" si="1057"/>
        <v>1.3799999999999999E-3</v>
      </c>
    </row>
    <row r="12365" spans="1:21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1055"/>
        <v>6440</v>
      </c>
      <c r="I12365" s="1"/>
      <c r="J12365" s="1">
        <v>1</v>
      </c>
      <c r="K12365" s="1">
        <f t="shared" si="1053"/>
        <v>24736000</v>
      </c>
      <c r="L12365" s="1">
        <v>1</v>
      </c>
      <c r="M12365" s="1">
        <f t="shared" si="1054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1056"/>
        <v>13</v>
      </c>
      <c r="S12365">
        <v>0.18</v>
      </c>
      <c r="T12365">
        <v>2.3E-3</v>
      </c>
      <c r="U12365">
        <f t="shared" si="1057"/>
        <v>1.3799999999999999E-3</v>
      </c>
    </row>
    <row r="12366" spans="1:21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1055"/>
        <v>6440</v>
      </c>
      <c r="I12366" s="1"/>
      <c r="J12366" s="1">
        <v>1</v>
      </c>
      <c r="K12366" s="1">
        <f t="shared" si="1053"/>
        <v>24738000</v>
      </c>
      <c r="L12366" s="1">
        <v>1</v>
      </c>
      <c r="M12366" s="1">
        <f t="shared" si="1054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1056"/>
        <v>13</v>
      </c>
      <c r="S12366">
        <v>0.18</v>
      </c>
      <c r="T12366">
        <v>2.3E-3</v>
      </c>
      <c r="U12366">
        <f t="shared" si="1057"/>
        <v>1.3799999999999999E-3</v>
      </c>
    </row>
    <row r="12367" spans="1:21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1055"/>
        <v>6440</v>
      </c>
      <c r="I12367" s="1"/>
      <c r="J12367" s="1">
        <v>1</v>
      </c>
      <c r="K12367" s="1">
        <f t="shared" si="1053"/>
        <v>24740000</v>
      </c>
      <c r="L12367" s="1">
        <v>1</v>
      </c>
      <c r="M12367" s="1">
        <f t="shared" si="1054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1056"/>
        <v>13</v>
      </c>
      <c r="S12367">
        <v>0.18</v>
      </c>
      <c r="T12367">
        <v>2.3E-3</v>
      </c>
      <c r="U12367">
        <f t="shared" si="1057"/>
        <v>1.3799999999999999E-3</v>
      </c>
    </row>
    <row r="12368" spans="1:21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1055"/>
        <v>6440</v>
      </c>
      <c r="I12368" s="1"/>
      <c r="J12368" s="1">
        <v>1</v>
      </c>
      <c r="K12368" s="1">
        <f t="shared" si="1053"/>
        <v>24742000</v>
      </c>
      <c r="L12368" s="1">
        <v>1</v>
      </c>
      <c r="M12368" s="1">
        <f t="shared" si="1054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1056"/>
        <v>13</v>
      </c>
      <c r="S12368">
        <v>0.18</v>
      </c>
      <c r="T12368">
        <v>2.3E-3</v>
      </c>
      <c r="U12368">
        <f t="shared" si="1057"/>
        <v>1.3799999999999999E-3</v>
      </c>
    </row>
    <row r="12369" spans="1:21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1055"/>
        <v>6440</v>
      </c>
      <c r="I12369" s="1"/>
      <c r="J12369" s="1">
        <v>1</v>
      </c>
      <c r="K12369" s="1">
        <f t="shared" si="1053"/>
        <v>24744000</v>
      </c>
      <c r="L12369" s="1">
        <v>1</v>
      </c>
      <c r="M12369" s="1">
        <f t="shared" si="1054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1056"/>
        <v>13</v>
      </c>
      <c r="S12369">
        <v>0.18</v>
      </c>
      <c r="T12369">
        <v>2.3E-3</v>
      </c>
      <c r="U12369">
        <f t="shared" si="1057"/>
        <v>1.3799999999999999E-3</v>
      </c>
    </row>
    <row r="12370" spans="1:21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1055"/>
        <v>6440</v>
      </c>
      <c r="I12370" s="1"/>
      <c r="J12370" s="1">
        <v>1</v>
      </c>
      <c r="K12370" s="1">
        <f t="shared" si="1053"/>
        <v>24746000</v>
      </c>
      <c r="L12370" s="1">
        <v>1</v>
      </c>
      <c r="M12370" s="1">
        <f t="shared" si="1054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1056"/>
        <v>13</v>
      </c>
      <c r="S12370">
        <v>0.18</v>
      </c>
      <c r="T12370">
        <v>2.3E-3</v>
      </c>
      <c r="U12370">
        <f t="shared" si="1057"/>
        <v>1.3799999999999999E-3</v>
      </c>
    </row>
    <row r="12371" spans="1:21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1055"/>
        <v>6440</v>
      </c>
      <c r="I12371" s="1"/>
      <c r="J12371" s="1">
        <v>1</v>
      </c>
      <c r="K12371" s="1">
        <f t="shared" si="1053"/>
        <v>24748000</v>
      </c>
      <c r="L12371" s="1">
        <v>1</v>
      </c>
      <c r="M12371" s="1">
        <f t="shared" si="1054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1056"/>
        <v>13</v>
      </c>
      <c r="S12371">
        <v>0.18</v>
      </c>
      <c r="T12371">
        <v>2.3E-3</v>
      </c>
      <c r="U12371">
        <f t="shared" si="1057"/>
        <v>1.3799999999999999E-3</v>
      </c>
    </row>
    <row r="12372" spans="1:21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1055"/>
        <v>6440</v>
      </c>
      <c r="I12372" s="1"/>
      <c r="J12372" s="1">
        <v>1</v>
      </c>
      <c r="K12372" s="1">
        <f t="shared" si="1053"/>
        <v>24750000</v>
      </c>
      <c r="L12372" s="1">
        <v>1</v>
      </c>
      <c r="M12372" s="1">
        <f t="shared" si="1054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1056"/>
        <v>13</v>
      </c>
      <c r="S12372">
        <v>0.18</v>
      </c>
      <c r="T12372">
        <v>2.3E-3</v>
      </c>
      <c r="U12372">
        <f t="shared" si="1057"/>
        <v>1.3799999999999999E-3</v>
      </c>
    </row>
    <row r="12373" spans="1:21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1055"/>
        <v>6440</v>
      </c>
      <c r="I12373" s="1"/>
      <c r="J12373" s="1">
        <v>1</v>
      </c>
      <c r="K12373" s="1">
        <f t="shared" si="1053"/>
        <v>24752000</v>
      </c>
      <c r="L12373" s="1">
        <v>1</v>
      </c>
      <c r="M12373" s="1">
        <f t="shared" si="1054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1056"/>
        <v>13</v>
      </c>
      <c r="S12373">
        <v>0.18</v>
      </c>
      <c r="T12373">
        <v>2.3E-3</v>
      </c>
      <c r="U12373">
        <f t="shared" si="1057"/>
        <v>1.3799999999999999E-3</v>
      </c>
    </row>
    <row r="12374" spans="1:21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1055"/>
        <v>6440</v>
      </c>
      <c r="I12374" s="1"/>
      <c r="J12374" s="1">
        <v>1</v>
      </c>
      <c r="K12374" s="1">
        <f t="shared" si="1053"/>
        <v>24754000</v>
      </c>
      <c r="L12374" s="1">
        <v>1</v>
      </c>
      <c r="M12374" s="1">
        <f t="shared" si="1054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1056"/>
        <v>13</v>
      </c>
      <c r="S12374">
        <v>0.18</v>
      </c>
      <c r="T12374">
        <v>2.3E-3</v>
      </c>
      <c r="U12374">
        <f t="shared" si="1057"/>
        <v>1.3799999999999999E-3</v>
      </c>
    </row>
    <row r="12375" spans="1:21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1055"/>
        <v>6440</v>
      </c>
      <c r="I12375" s="1"/>
      <c r="J12375" s="1">
        <v>1</v>
      </c>
      <c r="K12375" s="1">
        <f t="shared" si="1053"/>
        <v>24756000</v>
      </c>
      <c r="L12375" s="1">
        <v>1</v>
      </c>
      <c r="M12375" s="1">
        <f t="shared" si="1054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1056"/>
        <v>13</v>
      </c>
      <c r="S12375">
        <v>0.18</v>
      </c>
      <c r="T12375">
        <v>2.3E-3</v>
      </c>
      <c r="U12375">
        <f t="shared" si="1057"/>
        <v>1.3799999999999999E-3</v>
      </c>
    </row>
    <row r="12376" spans="1:21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1055"/>
        <v>6440</v>
      </c>
      <c r="I12376" s="1"/>
      <c r="J12376" s="1">
        <v>1</v>
      </c>
      <c r="K12376" s="1">
        <f t="shared" si="1053"/>
        <v>24758000</v>
      </c>
      <c r="L12376" s="1">
        <v>1</v>
      </c>
      <c r="M12376" s="1">
        <f t="shared" si="1054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1056"/>
        <v>13</v>
      </c>
      <c r="S12376">
        <v>0.18</v>
      </c>
      <c r="T12376">
        <v>2.3E-3</v>
      </c>
      <c r="U12376">
        <f t="shared" si="1057"/>
        <v>1.3799999999999999E-3</v>
      </c>
    </row>
    <row r="12377" spans="1:21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1055"/>
        <v>6440</v>
      </c>
      <c r="I12377" s="1"/>
      <c r="J12377" s="1">
        <v>1</v>
      </c>
      <c r="K12377" s="1">
        <f t="shared" si="1053"/>
        <v>24760000</v>
      </c>
      <c r="L12377" s="1">
        <v>1</v>
      </c>
      <c r="M12377" s="1">
        <f t="shared" si="1054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1056"/>
        <v>13</v>
      </c>
      <c r="S12377">
        <v>0.18</v>
      </c>
      <c r="T12377">
        <v>2.3E-3</v>
      </c>
      <c r="U12377">
        <f t="shared" si="1057"/>
        <v>1.3799999999999999E-3</v>
      </c>
    </row>
    <row r="12378" spans="1:21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1055"/>
        <v>6450</v>
      </c>
      <c r="I12378" s="1"/>
      <c r="J12378" s="1">
        <v>1</v>
      </c>
      <c r="K12378" s="1">
        <f t="shared" si="1053"/>
        <v>24762000</v>
      </c>
      <c r="L12378" s="1">
        <v>1</v>
      </c>
      <c r="M12378" s="1">
        <f t="shared" si="1054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1056"/>
        <v>13</v>
      </c>
      <c r="S12378">
        <v>0.18</v>
      </c>
      <c r="T12378">
        <v>2.3E-3</v>
      </c>
      <c r="U12378">
        <f t="shared" si="1057"/>
        <v>1.3799999999999999E-3</v>
      </c>
    </row>
    <row r="12379" spans="1:21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1055"/>
        <v>6450</v>
      </c>
      <c r="I12379" s="1"/>
      <c r="J12379" s="1">
        <v>1</v>
      </c>
      <c r="K12379" s="1">
        <f t="shared" si="1053"/>
        <v>24764000</v>
      </c>
      <c r="L12379" s="1">
        <v>1</v>
      </c>
      <c r="M12379" s="1">
        <f t="shared" si="1054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1056"/>
        <v>13</v>
      </c>
      <c r="S12379">
        <v>0.18</v>
      </c>
      <c r="T12379">
        <v>2.3E-3</v>
      </c>
      <c r="U12379">
        <f t="shared" si="1057"/>
        <v>1.3799999999999999E-3</v>
      </c>
    </row>
    <row r="12380" spans="1:21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1055"/>
        <v>6450</v>
      </c>
      <c r="I12380" s="1"/>
      <c r="J12380" s="1">
        <v>1</v>
      </c>
      <c r="K12380" s="1">
        <f t="shared" si="1053"/>
        <v>24766000</v>
      </c>
      <c r="L12380" s="1">
        <v>1</v>
      </c>
      <c r="M12380" s="1">
        <f t="shared" si="1054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1056"/>
        <v>13</v>
      </c>
      <c r="S12380">
        <v>0.18</v>
      </c>
      <c r="T12380">
        <v>2.3E-3</v>
      </c>
      <c r="U12380">
        <f t="shared" si="1057"/>
        <v>1.3799999999999999E-3</v>
      </c>
    </row>
    <row r="12381" spans="1:21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1055"/>
        <v>6450</v>
      </c>
      <c r="I12381" s="1"/>
      <c r="J12381" s="1">
        <v>1</v>
      </c>
      <c r="K12381" s="1">
        <f t="shared" si="1053"/>
        <v>24768000</v>
      </c>
      <c r="L12381" s="1">
        <v>1</v>
      </c>
      <c r="M12381" s="1">
        <f t="shared" si="1054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1056"/>
        <v>13</v>
      </c>
      <c r="S12381">
        <v>0.18</v>
      </c>
      <c r="T12381">
        <v>2.3E-3</v>
      </c>
      <c r="U12381">
        <f t="shared" si="1057"/>
        <v>1.3799999999999999E-3</v>
      </c>
    </row>
    <row r="12382" spans="1:21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1055"/>
        <v>6450</v>
      </c>
      <c r="I12382" s="1"/>
      <c r="J12382" s="1">
        <v>1</v>
      </c>
      <c r="K12382" s="1">
        <f t="shared" si="1053"/>
        <v>24770000</v>
      </c>
      <c r="L12382" s="1">
        <v>1</v>
      </c>
      <c r="M12382" s="1">
        <f t="shared" si="1054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1056"/>
        <v>13</v>
      </c>
      <c r="S12382">
        <v>0.18</v>
      </c>
      <c r="T12382">
        <v>2.3E-3</v>
      </c>
      <c r="U12382">
        <f t="shared" si="1057"/>
        <v>1.3799999999999999E-3</v>
      </c>
    </row>
    <row r="12383" spans="1:21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1055"/>
        <v>6450</v>
      </c>
      <c r="I12383" s="1"/>
      <c r="J12383" s="1">
        <v>1</v>
      </c>
      <c r="K12383" s="1">
        <f t="shared" si="1053"/>
        <v>24772000</v>
      </c>
      <c r="L12383" s="1">
        <v>1</v>
      </c>
      <c r="M12383" s="1">
        <f t="shared" si="1054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1056"/>
        <v>13</v>
      </c>
      <c r="S12383">
        <v>0.18</v>
      </c>
      <c r="T12383">
        <v>2.3E-3</v>
      </c>
      <c r="U12383">
        <f t="shared" si="1057"/>
        <v>1.3799999999999999E-3</v>
      </c>
    </row>
    <row r="12384" spans="1:21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1055"/>
        <v>6450</v>
      </c>
      <c r="I12384" s="1"/>
      <c r="J12384" s="1">
        <v>1</v>
      </c>
      <c r="K12384" s="1">
        <f t="shared" si="1053"/>
        <v>24774000</v>
      </c>
      <c r="L12384" s="1">
        <v>1</v>
      </c>
      <c r="M12384" s="1">
        <f t="shared" si="1054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1056"/>
        <v>13</v>
      </c>
      <c r="S12384">
        <v>0.18</v>
      </c>
      <c r="T12384">
        <v>2.3E-3</v>
      </c>
      <c r="U12384">
        <f t="shared" si="1057"/>
        <v>1.3799999999999999E-3</v>
      </c>
    </row>
    <row r="12385" spans="1:21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1055"/>
        <v>6450</v>
      </c>
      <c r="I12385" s="1"/>
      <c r="J12385" s="1">
        <v>1</v>
      </c>
      <c r="K12385" s="1">
        <f t="shared" si="1053"/>
        <v>24776000</v>
      </c>
      <c r="L12385" s="1">
        <v>1</v>
      </c>
      <c r="M12385" s="1">
        <f t="shared" si="1054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1056"/>
        <v>13</v>
      </c>
      <c r="S12385">
        <v>0.18</v>
      </c>
      <c r="T12385">
        <v>2.3E-3</v>
      </c>
      <c r="U12385">
        <f t="shared" si="1057"/>
        <v>1.3799999999999999E-3</v>
      </c>
    </row>
    <row r="12386" spans="1:21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1055"/>
        <v>6450</v>
      </c>
      <c r="I12386" s="1"/>
      <c r="J12386" s="1">
        <v>1</v>
      </c>
      <c r="K12386" s="1">
        <f t="shared" si="1053"/>
        <v>24778000</v>
      </c>
      <c r="L12386" s="1">
        <v>1</v>
      </c>
      <c r="M12386" s="1">
        <f t="shared" si="1054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1056"/>
        <v>13</v>
      </c>
      <c r="S12386">
        <v>0.18</v>
      </c>
      <c r="T12386">
        <v>2.3E-3</v>
      </c>
      <c r="U12386">
        <f t="shared" si="1057"/>
        <v>1.3799999999999999E-3</v>
      </c>
    </row>
    <row r="12387" spans="1:21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1055"/>
        <v>6450</v>
      </c>
      <c r="I12387" s="1"/>
      <c r="J12387" s="1">
        <v>1</v>
      </c>
      <c r="K12387" s="1">
        <f t="shared" ref="K12387:K12402" si="1058">10000+A12387*2000</f>
        <v>24780000</v>
      </c>
      <c r="L12387" s="1">
        <v>1</v>
      </c>
      <c r="M12387" s="1">
        <f t="shared" ref="M12387:M12402" si="105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1056"/>
        <v>13</v>
      </c>
      <c r="S12387">
        <v>0.18</v>
      </c>
      <c r="T12387">
        <v>2.3E-3</v>
      </c>
      <c r="U12387">
        <f t="shared" si="1057"/>
        <v>1.3799999999999999E-3</v>
      </c>
    </row>
    <row r="12388" spans="1:21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1055"/>
        <v>6450</v>
      </c>
      <c r="I12388" s="1"/>
      <c r="J12388" s="1">
        <v>1</v>
      </c>
      <c r="K12388" s="1">
        <f t="shared" si="1058"/>
        <v>24782000</v>
      </c>
      <c r="L12388" s="1">
        <v>1</v>
      </c>
      <c r="M12388" s="1">
        <f t="shared" si="1059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1056"/>
        <v>13</v>
      </c>
      <c r="S12388">
        <v>0.18</v>
      </c>
      <c r="T12388">
        <v>2.3E-3</v>
      </c>
      <c r="U12388">
        <f t="shared" si="1057"/>
        <v>1.3799999999999999E-3</v>
      </c>
    </row>
    <row r="12389" spans="1:21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1055"/>
        <v>6450</v>
      </c>
      <c r="I12389" s="1"/>
      <c r="J12389" s="1">
        <v>1</v>
      </c>
      <c r="K12389" s="1">
        <f t="shared" si="1058"/>
        <v>24784000</v>
      </c>
      <c r="L12389" s="1">
        <v>1</v>
      </c>
      <c r="M12389" s="1">
        <f t="shared" si="1059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1056"/>
        <v>13</v>
      </c>
      <c r="S12389">
        <v>0.18</v>
      </c>
      <c r="T12389">
        <v>2.3E-3</v>
      </c>
      <c r="U12389">
        <f t="shared" si="1057"/>
        <v>1.3799999999999999E-3</v>
      </c>
    </row>
    <row r="12390" spans="1:21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1055"/>
        <v>6450</v>
      </c>
      <c r="I12390" s="1"/>
      <c r="J12390" s="1">
        <v>1</v>
      </c>
      <c r="K12390" s="1">
        <f t="shared" si="1058"/>
        <v>24786000</v>
      </c>
      <c r="L12390" s="1">
        <v>1</v>
      </c>
      <c r="M12390" s="1">
        <f t="shared" si="1059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1056"/>
        <v>13</v>
      </c>
      <c r="S12390">
        <v>0.18</v>
      </c>
      <c r="T12390">
        <v>2.3E-3</v>
      </c>
      <c r="U12390">
        <f t="shared" si="1057"/>
        <v>1.3799999999999999E-3</v>
      </c>
    </row>
    <row r="12391" spans="1:21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1055"/>
        <v>6450</v>
      </c>
      <c r="I12391" s="1"/>
      <c r="J12391" s="1">
        <v>1</v>
      </c>
      <c r="K12391" s="1">
        <f t="shared" si="1058"/>
        <v>24788000</v>
      </c>
      <c r="L12391" s="1">
        <v>1</v>
      </c>
      <c r="M12391" s="1">
        <f t="shared" si="1059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1056"/>
        <v>13</v>
      </c>
      <c r="S12391">
        <v>0.18</v>
      </c>
      <c r="T12391">
        <v>2.3E-3</v>
      </c>
      <c r="U12391">
        <f t="shared" si="1057"/>
        <v>1.3799999999999999E-3</v>
      </c>
    </row>
    <row r="12392" spans="1:21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1055"/>
        <v>6450</v>
      </c>
      <c r="I12392" s="1"/>
      <c r="J12392" s="1">
        <v>1</v>
      </c>
      <c r="K12392" s="1">
        <f t="shared" si="1058"/>
        <v>24790000</v>
      </c>
      <c r="L12392" s="1">
        <v>1</v>
      </c>
      <c r="M12392" s="1">
        <f t="shared" si="1059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1056"/>
        <v>13</v>
      </c>
      <c r="S12392">
        <v>0.18</v>
      </c>
      <c r="T12392">
        <v>2.3E-3</v>
      </c>
      <c r="U12392">
        <f t="shared" si="1057"/>
        <v>1.3799999999999999E-3</v>
      </c>
    </row>
    <row r="12393" spans="1:21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1055"/>
        <v>6450</v>
      </c>
      <c r="I12393" s="1"/>
      <c r="J12393" s="1">
        <v>1</v>
      </c>
      <c r="K12393" s="1">
        <f t="shared" si="1058"/>
        <v>24792000</v>
      </c>
      <c r="L12393" s="1">
        <v>1</v>
      </c>
      <c r="M12393" s="1">
        <f t="shared" si="1059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1056"/>
        <v>13</v>
      </c>
      <c r="S12393">
        <v>0.18</v>
      </c>
      <c r="T12393">
        <v>2.3E-3</v>
      </c>
      <c r="U12393">
        <f t="shared" si="1057"/>
        <v>1.3799999999999999E-3</v>
      </c>
    </row>
    <row r="12394" spans="1:21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1055"/>
        <v>6450</v>
      </c>
      <c r="I12394" s="1"/>
      <c r="J12394" s="1">
        <v>1</v>
      </c>
      <c r="K12394" s="1">
        <f t="shared" si="1058"/>
        <v>24794000</v>
      </c>
      <c r="L12394" s="1">
        <v>1</v>
      </c>
      <c r="M12394" s="1">
        <f t="shared" si="1059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1056"/>
        <v>13</v>
      </c>
      <c r="S12394">
        <v>0.18</v>
      </c>
      <c r="T12394">
        <v>2.3E-3</v>
      </c>
      <c r="U12394">
        <f t="shared" si="1057"/>
        <v>1.3799999999999999E-3</v>
      </c>
    </row>
    <row r="12395" spans="1:21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1055"/>
        <v>6450</v>
      </c>
      <c r="I12395" s="1"/>
      <c r="J12395" s="1">
        <v>1</v>
      </c>
      <c r="K12395" s="1">
        <f t="shared" si="1058"/>
        <v>24796000</v>
      </c>
      <c r="L12395" s="1">
        <v>1</v>
      </c>
      <c r="M12395" s="1">
        <f t="shared" si="1059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1056"/>
        <v>13</v>
      </c>
      <c r="S12395">
        <v>0.18</v>
      </c>
      <c r="T12395">
        <v>2.3E-3</v>
      </c>
      <c r="U12395">
        <f t="shared" si="1057"/>
        <v>1.3799999999999999E-3</v>
      </c>
    </row>
    <row r="12396" spans="1:21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1055"/>
        <v>6450</v>
      </c>
      <c r="I12396" s="1"/>
      <c r="J12396" s="1">
        <v>1</v>
      </c>
      <c r="K12396" s="1">
        <f t="shared" si="1058"/>
        <v>24798000</v>
      </c>
      <c r="L12396" s="1">
        <v>1</v>
      </c>
      <c r="M12396" s="1">
        <f t="shared" si="1059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1056"/>
        <v>13</v>
      </c>
      <c r="S12396">
        <v>0.18</v>
      </c>
      <c r="T12396">
        <v>2.3E-3</v>
      </c>
      <c r="U12396">
        <f t="shared" si="1057"/>
        <v>1.3799999999999999E-3</v>
      </c>
    </row>
    <row r="12397" spans="1:21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1055"/>
        <v>6450</v>
      </c>
      <c r="I12397" s="1"/>
      <c r="J12397" s="1">
        <v>1</v>
      </c>
      <c r="K12397" s="1">
        <f t="shared" si="1058"/>
        <v>24800000</v>
      </c>
      <c r="L12397" s="1">
        <v>1</v>
      </c>
      <c r="M12397" s="1">
        <f t="shared" si="1059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1056"/>
        <v>13</v>
      </c>
      <c r="S12397">
        <v>0.18</v>
      </c>
      <c r="T12397">
        <v>2.3E-3</v>
      </c>
      <c r="U12397">
        <f t="shared" si="1057"/>
        <v>1.3799999999999999E-3</v>
      </c>
    </row>
    <row r="12398" spans="1:21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1055"/>
        <v>6450</v>
      </c>
      <c r="I12398" s="1"/>
      <c r="J12398" s="1">
        <v>1</v>
      </c>
      <c r="K12398" s="1">
        <f t="shared" si="1058"/>
        <v>24802000</v>
      </c>
      <c r="L12398" s="1">
        <v>1</v>
      </c>
      <c r="M12398" s="1">
        <f t="shared" si="1059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1056"/>
        <v>13</v>
      </c>
      <c r="S12398">
        <v>0.18</v>
      </c>
      <c r="T12398">
        <v>2.3E-3</v>
      </c>
      <c r="U12398">
        <f t="shared" si="1057"/>
        <v>1.3799999999999999E-3</v>
      </c>
    </row>
    <row r="12399" spans="1:21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1055"/>
        <v>6450</v>
      </c>
      <c r="I12399" s="1"/>
      <c r="J12399" s="1">
        <v>1</v>
      </c>
      <c r="K12399" s="1">
        <f t="shared" si="1058"/>
        <v>24804000</v>
      </c>
      <c r="L12399" s="1">
        <v>1</v>
      </c>
      <c r="M12399" s="1">
        <f t="shared" si="1059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1056"/>
        <v>13</v>
      </c>
      <c r="S12399">
        <v>0.18</v>
      </c>
      <c r="T12399">
        <v>2.3E-3</v>
      </c>
      <c r="U12399">
        <f t="shared" si="1057"/>
        <v>1.3799999999999999E-3</v>
      </c>
    </row>
    <row r="12400" spans="1:21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1055"/>
        <v>6450</v>
      </c>
      <c r="I12400" s="1"/>
      <c r="J12400" s="1">
        <v>1</v>
      </c>
      <c r="K12400" s="1">
        <f t="shared" si="1058"/>
        <v>24806000</v>
      </c>
      <c r="L12400" s="1">
        <v>1</v>
      </c>
      <c r="M12400" s="1">
        <f t="shared" si="1059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1056"/>
        <v>13</v>
      </c>
      <c r="S12400">
        <v>0.18</v>
      </c>
      <c r="T12400">
        <v>2.3E-3</v>
      </c>
      <c r="U12400">
        <f t="shared" si="1057"/>
        <v>1.3799999999999999E-3</v>
      </c>
    </row>
    <row r="12401" spans="1:21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1055"/>
        <v>6450</v>
      </c>
      <c r="I12401" s="1"/>
      <c r="J12401" s="1">
        <v>1</v>
      </c>
      <c r="K12401" s="1">
        <f t="shared" si="1058"/>
        <v>24808000</v>
      </c>
      <c r="L12401" s="1">
        <v>1</v>
      </c>
      <c r="M12401" s="1">
        <f t="shared" si="1059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1056"/>
        <v>13</v>
      </c>
      <c r="S12401">
        <v>0.18</v>
      </c>
      <c r="T12401">
        <v>2.3E-3</v>
      </c>
      <c r="U12401">
        <f t="shared" si="1057"/>
        <v>1.3799999999999999E-3</v>
      </c>
    </row>
    <row r="12402" spans="1:21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1055"/>
        <v>6450</v>
      </c>
      <c r="I12402" s="1"/>
      <c r="J12402" s="1">
        <v>1</v>
      </c>
      <c r="K12402" s="1">
        <f t="shared" si="1058"/>
        <v>24810000</v>
      </c>
      <c r="L12402" s="1">
        <v>1</v>
      </c>
      <c r="M12402" s="1">
        <f t="shared" si="1059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1056"/>
        <v>13</v>
      </c>
      <c r="S12402">
        <v>0.18</v>
      </c>
      <c r="T12402">
        <v>2.3E-3</v>
      </c>
      <c r="U12402">
        <f t="shared" si="1057"/>
        <v>1.3799999999999999E-3</v>
      </c>
    </row>
    <row r="12403" spans="1:21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1055"/>
        <v>6460</v>
      </c>
      <c r="I12403" s="1"/>
      <c r="J12403" s="1">
        <v>1</v>
      </c>
      <c r="K12403" s="1">
        <f t="shared" ref="K12403:K12466" si="1060">10000+A12403*2000</f>
        <v>24812000</v>
      </c>
      <c r="L12403" s="1">
        <v>1</v>
      </c>
      <c r="M12403" s="1">
        <f t="shared" ref="M12403:M12466" si="106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1056"/>
        <v>13</v>
      </c>
      <c r="S12403">
        <v>0.18</v>
      </c>
      <c r="T12403">
        <v>2.3E-3</v>
      </c>
      <c r="U12403">
        <f t="shared" si="1057"/>
        <v>1.3799999999999999E-3</v>
      </c>
    </row>
    <row r="12404" spans="1:21" x14ac:dyDescent="0.3">
      <c r="A12404" s="1">
        <v>12402</v>
      </c>
      <c r="B12404" s="2">
        <f t="shared" ref="B12404:B12467" si="106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1055"/>
        <v>6460</v>
      </c>
      <c r="I12404" s="1"/>
      <c r="J12404" s="1">
        <v>1</v>
      </c>
      <c r="K12404" s="1">
        <f t="shared" si="1060"/>
        <v>24814000</v>
      </c>
      <c r="L12404" s="1">
        <v>1</v>
      </c>
      <c r="M12404" s="1">
        <f t="shared" si="106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1063">ROUNDDOWN(A12403/50+12,0)</f>
        <v>260</v>
      </c>
      <c r="R12404">
        <f t="shared" si="1056"/>
        <v>13</v>
      </c>
      <c r="S12404">
        <v>0.18</v>
      </c>
      <c r="T12404">
        <v>2.3E-3</v>
      </c>
      <c r="U12404">
        <f t="shared" si="1057"/>
        <v>1.3799999999999999E-3</v>
      </c>
    </row>
    <row r="12405" spans="1:21" x14ac:dyDescent="0.3">
      <c r="A12405" s="1">
        <v>12403</v>
      </c>
      <c r="B12405" s="2">
        <f t="shared" si="106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1055"/>
        <v>6460</v>
      </c>
      <c r="I12405" s="1"/>
      <c r="J12405" s="1">
        <v>1</v>
      </c>
      <c r="K12405" s="1">
        <f t="shared" si="1060"/>
        <v>24816000</v>
      </c>
      <c r="L12405" s="1">
        <v>1</v>
      </c>
      <c r="M12405" s="1">
        <f t="shared" si="1061"/>
        <v>49632000</v>
      </c>
      <c r="N12405" s="1">
        <v>2</v>
      </c>
      <c r="O12405" s="1">
        <v>101578000</v>
      </c>
      <c r="P12405" s="1">
        <v>2</v>
      </c>
      <c r="Q12405" s="5">
        <f t="shared" si="1063"/>
        <v>260</v>
      </c>
      <c r="R12405">
        <f t="shared" si="1056"/>
        <v>13</v>
      </c>
      <c r="S12405">
        <v>0.18</v>
      </c>
      <c r="T12405">
        <v>2.3E-3</v>
      </c>
      <c r="U12405">
        <f t="shared" si="1057"/>
        <v>1.3799999999999999E-3</v>
      </c>
    </row>
    <row r="12406" spans="1:21" x14ac:dyDescent="0.3">
      <c r="A12406" s="1">
        <v>12404</v>
      </c>
      <c r="B12406" s="2">
        <f t="shared" si="106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1055"/>
        <v>6460</v>
      </c>
      <c r="I12406" s="1"/>
      <c r="J12406" s="1">
        <v>1</v>
      </c>
      <c r="K12406" s="1">
        <f t="shared" si="1060"/>
        <v>24818000</v>
      </c>
      <c r="L12406" s="1">
        <v>1</v>
      </c>
      <c r="M12406" s="1">
        <f t="shared" si="1061"/>
        <v>49636000</v>
      </c>
      <c r="N12406" s="1">
        <v>2</v>
      </c>
      <c r="O12406" s="1">
        <v>101586000</v>
      </c>
      <c r="P12406" s="1">
        <v>2</v>
      </c>
      <c r="Q12406" s="5">
        <f t="shared" si="1063"/>
        <v>260</v>
      </c>
      <c r="R12406">
        <f t="shared" si="1056"/>
        <v>13</v>
      </c>
      <c r="S12406">
        <v>0.18</v>
      </c>
      <c r="T12406">
        <v>2.3E-3</v>
      </c>
      <c r="U12406">
        <f t="shared" si="1057"/>
        <v>1.3799999999999999E-3</v>
      </c>
    </row>
    <row r="12407" spans="1:21" x14ac:dyDescent="0.3">
      <c r="A12407" s="1">
        <v>12405</v>
      </c>
      <c r="B12407" s="2">
        <f t="shared" si="106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1055"/>
        <v>6460</v>
      </c>
      <c r="I12407" s="1"/>
      <c r="J12407" s="1">
        <v>1</v>
      </c>
      <c r="K12407" s="1">
        <f t="shared" si="1060"/>
        <v>24820000</v>
      </c>
      <c r="L12407" s="1">
        <v>1</v>
      </c>
      <c r="M12407" s="1">
        <f t="shared" si="1061"/>
        <v>49640000</v>
      </c>
      <c r="N12407" s="1">
        <v>2</v>
      </c>
      <c r="O12407" s="1">
        <v>101594000</v>
      </c>
      <c r="P12407" s="1">
        <v>2</v>
      </c>
      <c r="Q12407" s="5">
        <f t="shared" si="1063"/>
        <v>260</v>
      </c>
      <c r="R12407">
        <f t="shared" si="1056"/>
        <v>13</v>
      </c>
      <c r="S12407">
        <v>0.18</v>
      </c>
      <c r="T12407">
        <v>2.3E-3</v>
      </c>
      <c r="U12407">
        <f t="shared" si="1057"/>
        <v>1.3799999999999999E-3</v>
      </c>
    </row>
    <row r="12408" spans="1:21" x14ac:dyDescent="0.3">
      <c r="A12408" s="1">
        <v>12406</v>
      </c>
      <c r="B12408" s="2">
        <f t="shared" si="106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1055"/>
        <v>6460</v>
      </c>
      <c r="I12408" s="1"/>
      <c r="J12408" s="1">
        <v>1</v>
      </c>
      <c r="K12408" s="1">
        <f t="shared" si="1060"/>
        <v>24822000</v>
      </c>
      <c r="L12408" s="1">
        <v>1</v>
      </c>
      <c r="M12408" s="1">
        <f t="shared" si="1061"/>
        <v>49644000</v>
      </c>
      <c r="N12408" s="1">
        <v>2</v>
      </c>
      <c r="O12408" s="1">
        <v>101602000</v>
      </c>
      <c r="P12408" s="1">
        <v>2</v>
      </c>
      <c r="Q12408" s="5">
        <f t="shared" si="1063"/>
        <v>260</v>
      </c>
      <c r="R12408">
        <f t="shared" si="1056"/>
        <v>13</v>
      </c>
      <c r="S12408">
        <v>0.18</v>
      </c>
      <c r="T12408">
        <v>2.3E-3</v>
      </c>
      <c r="U12408">
        <f t="shared" si="1057"/>
        <v>1.3799999999999999E-3</v>
      </c>
    </row>
    <row r="12409" spans="1:21" x14ac:dyDescent="0.3">
      <c r="A12409" s="1">
        <v>12407</v>
      </c>
      <c r="B12409" s="2">
        <f t="shared" si="106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1055"/>
        <v>6460</v>
      </c>
      <c r="I12409" s="1"/>
      <c r="J12409" s="1">
        <v>1</v>
      </c>
      <c r="K12409" s="1">
        <f t="shared" si="1060"/>
        <v>24824000</v>
      </c>
      <c r="L12409" s="1">
        <v>1</v>
      </c>
      <c r="M12409" s="1">
        <f t="shared" si="1061"/>
        <v>49648000</v>
      </c>
      <c r="N12409" s="1">
        <v>2</v>
      </c>
      <c r="O12409" s="1">
        <v>101610000</v>
      </c>
      <c r="P12409" s="1">
        <v>2</v>
      </c>
      <c r="Q12409" s="5">
        <f t="shared" si="1063"/>
        <v>260</v>
      </c>
      <c r="R12409">
        <f t="shared" si="1056"/>
        <v>13</v>
      </c>
      <c r="S12409">
        <v>0.18</v>
      </c>
      <c r="T12409">
        <v>2.3E-3</v>
      </c>
      <c r="U12409">
        <f t="shared" si="1057"/>
        <v>1.3799999999999999E-3</v>
      </c>
    </row>
    <row r="12410" spans="1:21" x14ac:dyDescent="0.3">
      <c r="A12410" s="1">
        <v>12408</v>
      </c>
      <c r="B12410" s="2">
        <f t="shared" si="106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1055"/>
        <v>6460</v>
      </c>
      <c r="I12410" s="1"/>
      <c r="J12410" s="1">
        <v>1</v>
      </c>
      <c r="K12410" s="1">
        <f t="shared" si="1060"/>
        <v>24826000</v>
      </c>
      <c r="L12410" s="1">
        <v>1</v>
      </c>
      <c r="M12410" s="1">
        <f t="shared" si="1061"/>
        <v>49652000</v>
      </c>
      <c r="N12410" s="1">
        <v>2</v>
      </c>
      <c r="O12410" s="1">
        <v>101618000</v>
      </c>
      <c r="P12410" s="1">
        <v>2</v>
      </c>
      <c r="Q12410" s="5">
        <f t="shared" si="1063"/>
        <v>260</v>
      </c>
      <c r="R12410">
        <f t="shared" si="1056"/>
        <v>13</v>
      </c>
      <c r="S12410">
        <v>0.18</v>
      </c>
      <c r="T12410">
        <v>2.3E-3</v>
      </c>
      <c r="U12410">
        <f t="shared" si="1057"/>
        <v>1.3799999999999999E-3</v>
      </c>
    </row>
    <row r="12411" spans="1:21" x14ac:dyDescent="0.3">
      <c r="A12411" s="1">
        <v>12409</v>
      </c>
      <c r="B12411" s="2">
        <f t="shared" si="106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1055"/>
        <v>6460</v>
      </c>
      <c r="I12411" s="1"/>
      <c r="J12411" s="1">
        <v>1</v>
      </c>
      <c r="K12411" s="1">
        <f t="shared" si="1060"/>
        <v>24828000</v>
      </c>
      <c r="L12411" s="1">
        <v>1</v>
      </c>
      <c r="M12411" s="1">
        <f t="shared" si="1061"/>
        <v>49656000</v>
      </c>
      <c r="N12411" s="1">
        <v>2</v>
      </c>
      <c r="O12411" s="1">
        <v>101626000</v>
      </c>
      <c r="P12411" s="1">
        <v>2</v>
      </c>
      <c r="Q12411" s="5">
        <f t="shared" si="1063"/>
        <v>260</v>
      </c>
      <c r="R12411">
        <f t="shared" si="1056"/>
        <v>13</v>
      </c>
      <c r="S12411">
        <v>0.18</v>
      </c>
      <c r="T12411">
        <v>2.3E-3</v>
      </c>
      <c r="U12411">
        <f t="shared" si="1057"/>
        <v>1.3799999999999999E-3</v>
      </c>
    </row>
    <row r="12412" spans="1:21" x14ac:dyDescent="0.3">
      <c r="A12412" s="1">
        <v>12410</v>
      </c>
      <c r="B12412" s="2">
        <f t="shared" si="106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1064">ROUNDDOWN(A12411/50*20+1500,-1)</f>
        <v>6460</v>
      </c>
      <c r="I12412" s="1"/>
      <c r="J12412" s="1">
        <v>1</v>
      </c>
      <c r="K12412" s="1">
        <f t="shared" si="1060"/>
        <v>24830000</v>
      </c>
      <c r="L12412" s="1">
        <v>1</v>
      </c>
      <c r="M12412" s="1">
        <f t="shared" si="1061"/>
        <v>49660000</v>
      </c>
      <c r="N12412" s="1">
        <v>2</v>
      </c>
      <c r="O12412" s="1">
        <v>101634000</v>
      </c>
      <c r="P12412" s="1">
        <v>2</v>
      </c>
      <c r="Q12412" s="5">
        <f t="shared" si="1063"/>
        <v>260</v>
      </c>
      <c r="R12412">
        <f t="shared" si="1056"/>
        <v>13</v>
      </c>
      <c r="S12412">
        <v>0.18</v>
      </c>
      <c r="T12412">
        <v>2.3E-3</v>
      </c>
      <c r="U12412">
        <f t="shared" si="1057"/>
        <v>1.3799999999999999E-3</v>
      </c>
    </row>
    <row r="12413" spans="1:21" x14ac:dyDescent="0.3">
      <c r="A12413" s="1">
        <v>12411</v>
      </c>
      <c r="B12413" s="2">
        <f t="shared" si="106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1064"/>
        <v>6460</v>
      </c>
      <c r="I12413" s="1"/>
      <c r="J12413" s="1">
        <v>1</v>
      </c>
      <c r="K12413" s="1">
        <f t="shared" si="1060"/>
        <v>24832000</v>
      </c>
      <c r="L12413" s="1">
        <v>1</v>
      </c>
      <c r="M12413" s="1">
        <f t="shared" si="1061"/>
        <v>49664000</v>
      </c>
      <c r="N12413" s="1">
        <v>2</v>
      </c>
      <c r="O12413" s="1">
        <v>101642000</v>
      </c>
      <c r="P12413" s="1">
        <v>2</v>
      </c>
      <c r="Q12413" s="5">
        <f t="shared" si="1063"/>
        <v>260</v>
      </c>
      <c r="R12413">
        <f t="shared" si="1056"/>
        <v>13</v>
      </c>
      <c r="S12413">
        <v>0.18</v>
      </c>
      <c r="T12413">
        <v>2.3E-3</v>
      </c>
      <c r="U12413">
        <f t="shared" si="1057"/>
        <v>1.3799999999999999E-3</v>
      </c>
    </row>
    <row r="12414" spans="1:21" x14ac:dyDescent="0.3">
      <c r="A12414" s="1">
        <v>12412</v>
      </c>
      <c r="B12414" s="2">
        <f t="shared" si="106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1064"/>
        <v>6460</v>
      </c>
      <c r="I12414" s="1"/>
      <c r="J12414" s="1">
        <v>1</v>
      </c>
      <c r="K12414" s="1">
        <f t="shared" si="1060"/>
        <v>24834000</v>
      </c>
      <c r="L12414" s="1">
        <v>1</v>
      </c>
      <c r="M12414" s="1">
        <f t="shared" si="1061"/>
        <v>49668000</v>
      </c>
      <c r="N12414" s="1">
        <v>2</v>
      </c>
      <c r="O12414" s="1">
        <v>101650000</v>
      </c>
      <c r="P12414" s="1">
        <v>2</v>
      </c>
      <c r="Q12414" s="5">
        <f t="shared" si="1063"/>
        <v>260</v>
      </c>
      <c r="R12414">
        <f t="shared" si="1056"/>
        <v>13</v>
      </c>
      <c r="S12414">
        <v>0.18</v>
      </c>
      <c r="T12414">
        <v>2.3E-3</v>
      </c>
      <c r="U12414">
        <f t="shared" si="1057"/>
        <v>1.3799999999999999E-3</v>
      </c>
    </row>
    <row r="12415" spans="1:21" x14ac:dyDescent="0.3">
      <c r="A12415" s="1">
        <v>12413</v>
      </c>
      <c r="B12415" s="2">
        <f t="shared" si="106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1064"/>
        <v>6460</v>
      </c>
      <c r="I12415" s="1"/>
      <c r="J12415" s="1">
        <v>1</v>
      </c>
      <c r="K12415" s="1">
        <f t="shared" si="1060"/>
        <v>24836000</v>
      </c>
      <c r="L12415" s="1">
        <v>1</v>
      </c>
      <c r="M12415" s="1">
        <f t="shared" si="1061"/>
        <v>49672000</v>
      </c>
      <c r="N12415" s="1">
        <v>2</v>
      </c>
      <c r="O12415" s="1">
        <v>101658000</v>
      </c>
      <c r="P12415" s="1">
        <v>2</v>
      </c>
      <c r="Q12415" s="5">
        <f t="shared" si="1063"/>
        <v>260</v>
      </c>
      <c r="R12415">
        <f t="shared" si="1056"/>
        <v>13</v>
      </c>
      <c r="S12415">
        <v>0.18</v>
      </c>
      <c r="T12415">
        <v>2.3E-3</v>
      </c>
      <c r="U12415">
        <f t="shared" si="1057"/>
        <v>1.3799999999999999E-3</v>
      </c>
    </row>
    <row r="12416" spans="1:21" x14ac:dyDescent="0.3">
      <c r="A12416" s="1">
        <v>12414</v>
      </c>
      <c r="B12416" s="2">
        <f t="shared" si="106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1064"/>
        <v>6460</v>
      </c>
      <c r="I12416" s="1"/>
      <c r="J12416" s="1">
        <v>1</v>
      </c>
      <c r="K12416" s="1">
        <f t="shared" si="1060"/>
        <v>24838000</v>
      </c>
      <c r="L12416" s="1">
        <v>1</v>
      </c>
      <c r="M12416" s="1">
        <f t="shared" si="1061"/>
        <v>49676000</v>
      </c>
      <c r="N12416" s="1">
        <v>2</v>
      </c>
      <c r="O12416" s="1">
        <v>101666000</v>
      </c>
      <c r="P12416" s="1">
        <v>2</v>
      </c>
      <c r="Q12416" s="5">
        <f t="shared" si="1063"/>
        <v>260</v>
      </c>
      <c r="R12416">
        <f t="shared" si="1056"/>
        <v>13</v>
      </c>
      <c r="S12416">
        <v>0.18</v>
      </c>
      <c r="T12416">
        <v>2.3E-3</v>
      </c>
      <c r="U12416">
        <f t="shared" si="1057"/>
        <v>1.3799999999999999E-3</v>
      </c>
    </row>
    <row r="12417" spans="1:21" x14ac:dyDescent="0.3">
      <c r="A12417" s="1">
        <v>12415</v>
      </c>
      <c r="B12417" s="2">
        <f t="shared" si="106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1064"/>
        <v>6460</v>
      </c>
      <c r="I12417" s="1"/>
      <c r="J12417" s="1">
        <v>1</v>
      </c>
      <c r="K12417" s="1">
        <f t="shared" si="1060"/>
        <v>24840000</v>
      </c>
      <c r="L12417" s="1">
        <v>1</v>
      </c>
      <c r="M12417" s="1">
        <f t="shared" si="1061"/>
        <v>49680000</v>
      </c>
      <c r="N12417" s="1">
        <v>2</v>
      </c>
      <c r="O12417" s="1">
        <v>101674000</v>
      </c>
      <c r="P12417" s="1">
        <v>2</v>
      </c>
      <c r="Q12417" s="5">
        <f t="shared" si="1063"/>
        <v>260</v>
      </c>
      <c r="R12417">
        <f t="shared" si="1056"/>
        <v>13</v>
      </c>
      <c r="S12417">
        <v>0.18</v>
      </c>
      <c r="T12417">
        <v>2.3E-3</v>
      </c>
      <c r="U12417">
        <f t="shared" si="1057"/>
        <v>1.3799999999999999E-3</v>
      </c>
    </row>
    <row r="12418" spans="1:21" x14ac:dyDescent="0.3">
      <c r="A12418" s="1">
        <v>12416</v>
      </c>
      <c r="B12418" s="2">
        <f t="shared" si="106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1064"/>
        <v>6460</v>
      </c>
      <c r="I12418" s="1"/>
      <c r="J12418" s="1">
        <v>1</v>
      </c>
      <c r="K12418" s="1">
        <f t="shared" si="1060"/>
        <v>24842000</v>
      </c>
      <c r="L12418" s="1">
        <v>1</v>
      </c>
      <c r="M12418" s="1">
        <f t="shared" si="1061"/>
        <v>49684000</v>
      </c>
      <c r="N12418" s="1">
        <v>2</v>
      </c>
      <c r="O12418" s="1">
        <v>101682000</v>
      </c>
      <c r="P12418" s="1">
        <v>2</v>
      </c>
      <c r="Q12418" s="5">
        <f t="shared" si="1063"/>
        <v>260</v>
      </c>
      <c r="R12418">
        <f t="shared" si="1056"/>
        <v>13</v>
      </c>
      <c r="S12418">
        <v>0.18</v>
      </c>
      <c r="T12418">
        <v>2.3E-3</v>
      </c>
      <c r="U12418">
        <f t="shared" si="1057"/>
        <v>1.3799999999999999E-3</v>
      </c>
    </row>
    <row r="12419" spans="1:21" x14ac:dyDescent="0.3">
      <c r="A12419" s="1">
        <v>12417</v>
      </c>
      <c r="B12419" s="2">
        <f t="shared" si="106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1064"/>
        <v>6460</v>
      </c>
      <c r="I12419" s="1"/>
      <c r="J12419" s="1">
        <v>1</v>
      </c>
      <c r="K12419" s="1">
        <f t="shared" si="1060"/>
        <v>24844000</v>
      </c>
      <c r="L12419" s="1">
        <v>1</v>
      </c>
      <c r="M12419" s="1">
        <f t="shared" si="1061"/>
        <v>49688000</v>
      </c>
      <c r="N12419" s="1">
        <v>2</v>
      </c>
      <c r="O12419" s="1">
        <v>101690000</v>
      </c>
      <c r="P12419" s="1">
        <v>2</v>
      </c>
      <c r="Q12419" s="5">
        <f t="shared" si="1063"/>
        <v>260</v>
      </c>
      <c r="R12419">
        <f t="shared" ref="R12419:R12482" si="1065">QUOTIENT(A12419,1000)+1</f>
        <v>13</v>
      </c>
      <c r="S12419">
        <v>0.18</v>
      </c>
      <c r="T12419">
        <v>2.3E-3</v>
      </c>
      <c r="U12419">
        <f t="shared" si="1057"/>
        <v>1.3799999999999999E-3</v>
      </c>
    </row>
    <row r="12420" spans="1:21" x14ac:dyDescent="0.3">
      <c r="A12420" s="1">
        <v>12418</v>
      </c>
      <c r="B12420" s="2">
        <f t="shared" si="106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1064"/>
        <v>6460</v>
      </c>
      <c r="I12420" s="1"/>
      <c r="J12420" s="1">
        <v>1</v>
      </c>
      <c r="K12420" s="1">
        <f t="shared" si="1060"/>
        <v>24846000</v>
      </c>
      <c r="L12420" s="1">
        <v>1</v>
      </c>
      <c r="M12420" s="1">
        <f t="shared" si="1061"/>
        <v>49692000</v>
      </c>
      <c r="N12420" s="1">
        <v>2</v>
      </c>
      <c r="O12420" s="1">
        <v>101698000</v>
      </c>
      <c r="P12420" s="1">
        <v>2</v>
      </c>
      <c r="Q12420" s="5">
        <f t="shared" si="1063"/>
        <v>260</v>
      </c>
      <c r="R12420">
        <f t="shared" si="1065"/>
        <v>13</v>
      </c>
      <c r="S12420">
        <v>0.18</v>
      </c>
      <c r="T12420">
        <v>2.3E-3</v>
      </c>
      <c r="U12420">
        <f t="shared" ref="U12420:U12483" si="1066">T12420*0.6</f>
        <v>1.3799999999999999E-3</v>
      </c>
    </row>
    <row r="12421" spans="1:21" x14ac:dyDescent="0.3">
      <c r="A12421" s="1">
        <v>12419</v>
      </c>
      <c r="B12421" s="2">
        <f t="shared" si="106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1064"/>
        <v>6460</v>
      </c>
      <c r="I12421" s="1"/>
      <c r="J12421" s="1">
        <v>1</v>
      </c>
      <c r="K12421" s="1">
        <f t="shared" si="1060"/>
        <v>24848000</v>
      </c>
      <c r="L12421" s="1">
        <v>1</v>
      </c>
      <c r="M12421" s="1">
        <f t="shared" si="1061"/>
        <v>49696000</v>
      </c>
      <c r="N12421" s="1">
        <v>2</v>
      </c>
      <c r="O12421" s="1">
        <v>101706000</v>
      </c>
      <c r="P12421" s="1">
        <v>2</v>
      </c>
      <c r="Q12421" s="5">
        <f t="shared" si="1063"/>
        <v>260</v>
      </c>
      <c r="R12421">
        <f t="shared" si="1065"/>
        <v>13</v>
      </c>
      <c r="S12421">
        <v>0.18</v>
      </c>
      <c r="T12421">
        <v>2.3E-3</v>
      </c>
      <c r="U12421">
        <f t="shared" si="1066"/>
        <v>1.3799999999999999E-3</v>
      </c>
    </row>
    <row r="12422" spans="1:21" x14ac:dyDescent="0.3">
      <c r="A12422" s="1">
        <v>12420</v>
      </c>
      <c r="B12422" s="2">
        <f t="shared" si="106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1064"/>
        <v>6460</v>
      </c>
      <c r="I12422" s="1"/>
      <c r="J12422" s="1">
        <v>1</v>
      </c>
      <c r="K12422" s="1">
        <f t="shared" si="1060"/>
        <v>24850000</v>
      </c>
      <c r="L12422" s="1">
        <v>1</v>
      </c>
      <c r="M12422" s="1">
        <f t="shared" si="1061"/>
        <v>49700000</v>
      </c>
      <c r="N12422" s="1">
        <v>2</v>
      </c>
      <c r="O12422" s="1">
        <v>101714000</v>
      </c>
      <c r="P12422" s="1">
        <v>2</v>
      </c>
      <c r="Q12422" s="5">
        <f t="shared" si="1063"/>
        <v>260</v>
      </c>
      <c r="R12422">
        <f t="shared" si="1065"/>
        <v>13</v>
      </c>
      <c r="S12422">
        <v>0.18</v>
      </c>
      <c r="T12422">
        <v>2.3E-3</v>
      </c>
      <c r="U12422">
        <f t="shared" si="1066"/>
        <v>1.3799999999999999E-3</v>
      </c>
    </row>
    <row r="12423" spans="1:21" x14ac:dyDescent="0.3">
      <c r="A12423" s="1">
        <v>12421</v>
      </c>
      <c r="B12423" s="2">
        <f t="shared" si="106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1064"/>
        <v>6460</v>
      </c>
      <c r="I12423" s="1"/>
      <c r="J12423" s="1">
        <v>1</v>
      </c>
      <c r="K12423" s="1">
        <f t="shared" si="1060"/>
        <v>24852000</v>
      </c>
      <c r="L12423" s="1">
        <v>1</v>
      </c>
      <c r="M12423" s="1">
        <f t="shared" si="1061"/>
        <v>49704000</v>
      </c>
      <c r="N12423" s="1">
        <v>2</v>
      </c>
      <c r="O12423" s="1">
        <v>101722000</v>
      </c>
      <c r="P12423" s="1">
        <v>2</v>
      </c>
      <c r="Q12423" s="5">
        <f t="shared" si="1063"/>
        <v>260</v>
      </c>
      <c r="R12423">
        <f t="shared" si="1065"/>
        <v>13</v>
      </c>
      <c r="S12423">
        <v>0.18</v>
      </c>
      <c r="T12423">
        <v>2.3E-3</v>
      </c>
      <c r="U12423">
        <f t="shared" si="1066"/>
        <v>1.3799999999999999E-3</v>
      </c>
    </row>
    <row r="12424" spans="1:21" x14ac:dyDescent="0.3">
      <c r="A12424" s="1">
        <v>12422</v>
      </c>
      <c r="B12424" s="2">
        <f t="shared" si="106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1064"/>
        <v>6460</v>
      </c>
      <c r="I12424" s="1"/>
      <c r="J12424" s="1">
        <v>1</v>
      </c>
      <c r="K12424" s="1">
        <f t="shared" si="1060"/>
        <v>24854000</v>
      </c>
      <c r="L12424" s="1">
        <v>1</v>
      </c>
      <c r="M12424" s="1">
        <f t="shared" si="1061"/>
        <v>49708000</v>
      </c>
      <c r="N12424" s="1">
        <v>2</v>
      </c>
      <c r="O12424" s="1">
        <v>101730000</v>
      </c>
      <c r="P12424" s="1">
        <v>2</v>
      </c>
      <c r="Q12424" s="5">
        <f t="shared" si="1063"/>
        <v>260</v>
      </c>
      <c r="R12424">
        <f t="shared" si="1065"/>
        <v>13</v>
      </c>
      <c r="S12424">
        <v>0.18</v>
      </c>
      <c r="T12424">
        <v>2.3E-3</v>
      </c>
      <c r="U12424">
        <f t="shared" si="1066"/>
        <v>1.3799999999999999E-3</v>
      </c>
    </row>
    <row r="12425" spans="1:21" x14ac:dyDescent="0.3">
      <c r="A12425" s="1">
        <v>12423</v>
      </c>
      <c r="B12425" s="2">
        <f t="shared" si="106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1064"/>
        <v>6460</v>
      </c>
      <c r="I12425" s="1"/>
      <c r="J12425" s="1">
        <v>1</v>
      </c>
      <c r="K12425" s="1">
        <f t="shared" si="1060"/>
        <v>24856000</v>
      </c>
      <c r="L12425" s="1">
        <v>1</v>
      </c>
      <c r="M12425" s="1">
        <f t="shared" si="1061"/>
        <v>49712000</v>
      </c>
      <c r="N12425" s="1">
        <v>2</v>
      </c>
      <c r="O12425" s="1">
        <v>101738000</v>
      </c>
      <c r="P12425" s="1">
        <v>2</v>
      </c>
      <c r="Q12425" s="5">
        <f t="shared" si="1063"/>
        <v>260</v>
      </c>
      <c r="R12425">
        <f t="shared" si="1065"/>
        <v>13</v>
      </c>
      <c r="S12425">
        <v>0.18</v>
      </c>
      <c r="T12425">
        <v>2.3E-3</v>
      </c>
      <c r="U12425">
        <f t="shared" si="1066"/>
        <v>1.3799999999999999E-3</v>
      </c>
    </row>
    <row r="12426" spans="1:21" x14ac:dyDescent="0.3">
      <c r="A12426" s="1">
        <v>12424</v>
      </c>
      <c r="B12426" s="2">
        <f t="shared" si="106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1064"/>
        <v>6460</v>
      </c>
      <c r="I12426" s="1"/>
      <c r="J12426" s="1">
        <v>1</v>
      </c>
      <c r="K12426" s="1">
        <f t="shared" si="1060"/>
        <v>24858000</v>
      </c>
      <c r="L12426" s="1">
        <v>1</v>
      </c>
      <c r="M12426" s="1">
        <f t="shared" si="1061"/>
        <v>49716000</v>
      </c>
      <c r="N12426" s="1">
        <v>2</v>
      </c>
      <c r="O12426" s="1">
        <v>101746000</v>
      </c>
      <c r="P12426" s="1">
        <v>2</v>
      </c>
      <c r="Q12426" s="5">
        <f t="shared" si="1063"/>
        <v>260</v>
      </c>
      <c r="R12426">
        <f t="shared" si="1065"/>
        <v>13</v>
      </c>
      <c r="S12426">
        <v>0.18</v>
      </c>
      <c r="T12426">
        <v>2.3E-3</v>
      </c>
      <c r="U12426">
        <f t="shared" si="1066"/>
        <v>1.3799999999999999E-3</v>
      </c>
    </row>
    <row r="12427" spans="1:21" x14ac:dyDescent="0.3">
      <c r="A12427" s="1">
        <v>12425</v>
      </c>
      <c r="B12427" s="2">
        <f t="shared" si="106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1064"/>
        <v>6460</v>
      </c>
      <c r="I12427" s="1"/>
      <c r="J12427" s="1">
        <v>1</v>
      </c>
      <c r="K12427" s="1">
        <f t="shared" si="1060"/>
        <v>24860000</v>
      </c>
      <c r="L12427" s="1">
        <v>1</v>
      </c>
      <c r="M12427" s="1">
        <f t="shared" si="1061"/>
        <v>49720000</v>
      </c>
      <c r="N12427" s="1">
        <v>2</v>
      </c>
      <c r="O12427" s="1">
        <v>101754000</v>
      </c>
      <c r="P12427" s="1">
        <v>2</v>
      </c>
      <c r="Q12427" s="5">
        <f t="shared" si="1063"/>
        <v>260</v>
      </c>
      <c r="R12427">
        <f t="shared" si="1065"/>
        <v>13</v>
      </c>
      <c r="S12427">
        <v>0.18</v>
      </c>
      <c r="T12427">
        <v>2.3E-3</v>
      </c>
      <c r="U12427">
        <f t="shared" si="1066"/>
        <v>1.3799999999999999E-3</v>
      </c>
    </row>
    <row r="12428" spans="1:21" x14ac:dyDescent="0.3">
      <c r="A12428" s="1">
        <v>12426</v>
      </c>
      <c r="B12428" s="2">
        <f t="shared" si="106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1064"/>
        <v>6470</v>
      </c>
      <c r="I12428" s="1"/>
      <c r="J12428" s="1">
        <v>1</v>
      </c>
      <c r="K12428" s="1">
        <f t="shared" si="1060"/>
        <v>24862000</v>
      </c>
      <c r="L12428" s="1">
        <v>1</v>
      </c>
      <c r="M12428" s="1">
        <f t="shared" si="1061"/>
        <v>49724000</v>
      </c>
      <c r="N12428" s="1">
        <v>2</v>
      </c>
      <c r="O12428" s="1">
        <v>101762000</v>
      </c>
      <c r="P12428" s="1">
        <v>2</v>
      </c>
      <c r="Q12428" s="5">
        <f t="shared" si="1063"/>
        <v>260</v>
      </c>
      <c r="R12428">
        <f t="shared" si="1065"/>
        <v>13</v>
      </c>
      <c r="S12428">
        <v>0.18</v>
      </c>
      <c r="T12428">
        <v>2.3E-3</v>
      </c>
      <c r="U12428">
        <f t="shared" si="1066"/>
        <v>1.3799999999999999E-3</v>
      </c>
    </row>
    <row r="12429" spans="1:21" x14ac:dyDescent="0.3">
      <c r="A12429" s="1">
        <v>12427</v>
      </c>
      <c r="B12429" s="2">
        <f t="shared" si="106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1064"/>
        <v>6470</v>
      </c>
      <c r="I12429" s="1"/>
      <c r="J12429" s="1">
        <v>1</v>
      </c>
      <c r="K12429" s="1">
        <f t="shared" si="1060"/>
        <v>24864000</v>
      </c>
      <c r="L12429" s="1">
        <v>1</v>
      </c>
      <c r="M12429" s="1">
        <f t="shared" si="1061"/>
        <v>49728000</v>
      </c>
      <c r="N12429" s="1">
        <v>2</v>
      </c>
      <c r="O12429" s="1">
        <v>101770000</v>
      </c>
      <c r="P12429" s="1">
        <v>2</v>
      </c>
      <c r="Q12429" s="5">
        <f t="shared" si="1063"/>
        <v>260</v>
      </c>
      <c r="R12429">
        <f t="shared" si="1065"/>
        <v>13</v>
      </c>
      <c r="S12429">
        <v>0.18</v>
      </c>
      <c r="T12429">
        <v>2.3E-3</v>
      </c>
      <c r="U12429">
        <f t="shared" si="1066"/>
        <v>1.3799999999999999E-3</v>
      </c>
    </row>
    <row r="12430" spans="1:21" x14ac:dyDescent="0.3">
      <c r="A12430" s="1">
        <v>12428</v>
      </c>
      <c r="B12430" s="2">
        <f t="shared" si="106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1064"/>
        <v>6470</v>
      </c>
      <c r="I12430" s="1"/>
      <c r="J12430" s="1">
        <v>1</v>
      </c>
      <c r="K12430" s="1">
        <f t="shared" si="1060"/>
        <v>24866000</v>
      </c>
      <c r="L12430" s="1">
        <v>1</v>
      </c>
      <c r="M12430" s="1">
        <f t="shared" si="1061"/>
        <v>49732000</v>
      </c>
      <c r="N12430" s="1">
        <v>2</v>
      </c>
      <c r="O12430" s="1">
        <v>101778000</v>
      </c>
      <c r="P12430" s="1">
        <v>2</v>
      </c>
      <c r="Q12430" s="5">
        <f t="shared" si="1063"/>
        <v>260</v>
      </c>
      <c r="R12430">
        <f t="shared" si="1065"/>
        <v>13</v>
      </c>
      <c r="S12430">
        <v>0.18</v>
      </c>
      <c r="T12430">
        <v>2.3E-3</v>
      </c>
      <c r="U12430">
        <f t="shared" si="1066"/>
        <v>1.3799999999999999E-3</v>
      </c>
    </row>
    <row r="12431" spans="1:21" x14ac:dyDescent="0.3">
      <c r="A12431" s="1">
        <v>12429</v>
      </c>
      <c r="B12431" s="2">
        <f t="shared" si="106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1064"/>
        <v>6470</v>
      </c>
      <c r="I12431" s="1"/>
      <c r="J12431" s="1">
        <v>1</v>
      </c>
      <c r="K12431" s="1">
        <f t="shared" si="1060"/>
        <v>24868000</v>
      </c>
      <c r="L12431" s="1">
        <v>1</v>
      </c>
      <c r="M12431" s="1">
        <f t="shared" si="1061"/>
        <v>49736000</v>
      </c>
      <c r="N12431" s="1">
        <v>2</v>
      </c>
      <c r="O12431" s="1">
        <v>101786000</v>
      </c>
      <c r="P12431" s="1">
        <v>2</v>
      </c>
      <c r="Q12431" s="5">
        <f t="shared" si="1063"/>
        <v>260</v>
      </c>
      <c r="R12431">
        <f t="shared" si="1065"/>
        <v>13</v>
      </c>
      <c r="S12431">
        <v>0.18</v>
      </c>
      <c r="T12431">
        <v>2.3E-3</v>
      </c>
      <c r="U12431">
        <f t="shared" si="1066"/>
        <v>1.3799999999999999E-3</v>
      </c>
    </row>
    <row r="12432" spans="1:21" x14ac:dyDescent="0.3">
      <c r="A12432" s="1">
        <v>12430</v>
      </c>
      <c r="B12432" s="2">
        <f t="shared" si="106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1064"/>
        <v>6470</v>
      </c>
      <c r="I12432" s="1"/>
      <c r="J12432" s="1">
        <v>1</v>
      </c>
      <c r="K12432" s="1">
        <f t="shared" si="1060"/>
        <v>24870000</v>
      </c>
      <c r="L12432" s="1">
        <v>1</v>
      </c>
      <c r="M12432" s="1">
        <f t="shared" si="1061"/>
        <v>49740000</v>
      </c>
      <c r="N12432" s="1">
        <v>2</v>
      </c>
      <c r="O12432" s="1">
        <v>101794000</v>
      </c>
      <c r="P12432" s="1">
        <v>2</v>
      </c>
      <c r="Q12432" s="5">
        <f t="shared" si="1063"/>
        <v>260</v>
      </c>
      <c r="R12432">
        <f t="shared" si="1065"/>
        <v>13</v>
      </c>
      <c r="S12432">
        <v>0.18</v>
      </c>
      <c r="T12432">
        <v>2.3E-3</v>
      </c>
      <c r="U12432">
        <f t="shared" si="1066"/>
        <v>1.3799999999999999E-3</v>
      </c>
    </row>
    <row r="12433" spans="1:21" x14ac:dyDescent="0.3">
      <c r="A12433" s="1">
        <v>12431</v>
      </c>
      <c r="B12433" s="2">
        <f t="shared" si="106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1064"/>
        <v>6470</v>
      </c>
      <c r="I12433" s="1"/>
      <c r="J12433" s="1">
        <v>1</v>
      </c>
      <c r="K12433" s="1">
        <f t="shared" si="1060"/>
        <v>24872000</v>
      </c>
      <c r="L12433" s="1">
        <v>1</v>
      </c>
      <c r="M12433" s="1">
        <f t="shared" si="1061"/>
        <v>49744000</v>
      </c>
      <c r="N12433" s="1">
        <v>2</v>
      </c>
      <c r="O12433" s="1">
        <v>101802000</v>
      </c>
      <c r="P12433" s="1">
        <v>2</v>
      </c>
      <c r="Q12433" s="5">
        <f t="shared" si="1063"/>
        <v>260</v>
      </c>
      <c r="R12433">
        <f t="shared" si="1065"/>
        <v>13</v>
      </c>
      <c r="S12433">
        <v>0.18</v>
      </c>
      <c r="T12433">
        <v>2.3E-3</v>
      </c>
      <c r="U12433">
        <f t="shared" si="1066"/>
        <v>1.3799999999999999E-3</v>
      </c>
    </row>
    <row r="12434" spans="1:21" x14ac:dyDescent="0.3">
      <c r="A12434" s="1">
        <v>12432</v>
      </c>
      <c r="B12434" s="2">
        <f t="shared" si="106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1064"/>
        <v>6470</v>
      </c>
      <c r="I12434" s="1"/>
      <c r="J12434" s="1">
        <v>1</v>
      </c>
      <c r="K12434" s="1">
        <f t="shared" si="1060"/>
        <v>24874000</v>
      </c>
      <c r="L12434" s="1">
        <v>1</v>
      </c>
      <c r="M12434" s="1">
        <f t="shared" si="1061"/>
        <v>49748000</v>
      </c>
      <c r="N12434" s="1">
        <v>2</v>
      </c>
      <c r="O12434" s="1">
        <v>101810000</v>
      </c>
      <c r="P12434" s="1">
        <v>2</v>
      </c>
      <c r="Q12434" s="5">
        <f t="shared" si="1063"/>
        <v>260</v>
      </c>
      <c r="R12434">
        <f t="shared" si="1065"/>
        <v>13</v>
      </c>
      <c r="S12434">
        <v>0.18</v>
      </c>
      <c r="T12434">
        <v>2.3E-3</v>
      </c>
      <c r="U12434">
        <f t="shared" si="1066"/>
        <v>1.3799999999999999E-3</v>
      </c>
    </row>
    <row r="12435" spans="1:21" x14ac:dyDescent="0.3">
      <c r="A12435" s="1">
        <v>12433</v>
      </c>
      <c r="B12435" s="2">
        <f t="shared" si="106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1064"/>
        <v>6470</v>
      </c>
      <c r="I12435" s="1"/>
      <c r="J12435" s="1">
        <v>1</v>
      </c>
      <c r="K12435" s="1">
        <f t="shared" si="1060"/>
        <v>24876000</v>
      </c>
      <c r="L12435" s="1">
        <v>1</v>
      </c>
      <c r="M12435" s="1">
        <f t="shared" si="1061"/>
        <v>49752000</v>
      </c>
      <c r="N12435" s="1">
        <v>2</v>
      </c>
      <c r="O12435" s="1">
        <v>101818000</v>
      </c>
      <c r="P12435" s="1">
        <v>2</v>
      </c>
      <c r="Q12435" s="5">
        <f t="shared" si="1063"/>
        <v>260</v>
      </c>
      <c r="R12435">
        <f t="shared" si="1065"/>
        <v>13</v>
      </c>
      <c r="S12435">
        <v>0.18</v>
      </c>
      <c r="T12435">
        <v>2.3E-3</v>
      </c>
      <c r="U12435">
        <f t="shared" si="1066"/>
        <v>1.3799999999999999E-3</v>
      </c>
    </row>
    <row r="12436" spans="1:21" x14ac:dyDescent="0.3">
      <c r="A12436" s="1">
        <v>12434</v>
      </c>
      <c r="B12436" s="2">
        <f t="shared" si="106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1064"/>
        <v>6470</v>
      </c>
      <c r="I12436" s="1"/>
      <c r="J12436" s="1">
        <v>1</v>
      </c>
      <c r="K12436" s="1">
        <f t="shared" si="1060"/>
        <v>24878000</v>
      </c>
      <c r="L12436" s="1">
        <v>1</v>
      </c>
      <c r="M12436" s="1">
        <f t="shared" si="1061"/>
        <v>49756000</v>
      </c>
      <c r="N12436" s="1">
        <v>2</v>
      </c>
      <c r="O12436" s="1">
        <v>101826000</v>
      </c>
      <c r="P12436" s="1">
        <v>2</v>
      </c>
      <c r="Q12436" s="5">
        <f t="shared" si="1063"/>
        <v>260</v>
      </c>
      <c r="R12436">
        <f t="shared" si="1065"/>
        <v>13</v>
      </c>
      <c r="S12436">
        <v>0.18</v>
      </c>
      <c r="T12436">
        <v>2.3E-3</v>
      </c>
      <c r="U12436">
        <f t="shared" si="1066"/>
        <v>1.3799999999999999E-3</v>
      </c>
    </row>
    <row r="12437" spans="1:21" x14ac:dyDescent="0.3">
      <c r="A12437" s="1">
        <v>12435</v>
      </c>
      <c r="B12437" s="2">
        <f t="shared" si="106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1064"/>
        <v>6470</v>
      </c>
      <c r="I12437" s="1"/>
      <c r="J12437" s="1">
        <v>1</v>
      </c>
      <c r="K12437" s="1">
        <f t="shared" si="1060"/>
        <v>24880000</v>
      </c>
      <c r="L12437" s="1">
        <v>1</v>
      </c>
      <c r="M12437" s="1">
        <f t="shared" si="1061"/>
        <v>49760000</v>
      </c>
      <c r="N12437" s="1">
        <v>2</v>
      </c>
      <c r="O12437" s="1">
        <v>101834000</v>
      </c>
      <c r="P12437" s="1">
        <v>2</v>
      </c>
      <c r="Q12437" s="5">
        <f t="shared" si="1063"/>
        <v>260</v>
      </c>
      <c r="R12437">
        <f t="shared" si="1065"/>
        <v>13</v>
      </c>
      <c r="S12437">
        <v>0.18</v>
      </c>
      <c r="T12437">
        <v>2.3E-3</v>
      </c>
      <c r="U12437">
        <f t="shared" si="1066"/>
        <v>1.3799999999999999E-3</v>
      </c>
    </row>
    <row r="12438" spans="1:21" x14ac:dyDescent="0.3">
      <c r="A12438" s="1">
        <v>12436</v>
      </c>
      <c r="B12438" s="2">
        <f t="shared" si="106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1064"/>
        <v>6470</v>
      </c>
      <c r="I12438" s="1"/>
      <c r="J12438" s="1">
        <v>1</v>
      </c>
      <c r="K12438" s="1">
        <f t="shared" si="1060"/>
        <v>24882000</v>
      </c>
      <c r="L12438" s="1">
        <v>1</v>
      </c>
      <c r="M12438" s="1">
        <f t="shared" si="1061"/>
        <v>49764000</v>
      </c>
      <c r="N12438" s="1">
        <v>2</v>
      </c>
      <c r="O12438" s="1">
        <v>101842000</v>
      </c>
      <c r="P12438" s="1">
        <v>2</v>
      </c>
      <c r="Q12438" s="5">
        <f t="shared" si="1063"/>
        <v>260</v>
      </c>
      <c r="R12438">
        <f t="shared" si="1065"/>
        <v>13</v>
      </c>
      <c r="S12438">
        <v>0.18</v>
      </c>
      <c r="T12438">
        <v>2.3E-3</v>
      </c>
      <c r="U12438">
        <f t="shared" si="1066"/>
        <v>1.3799999999999999E-3</v>
      </c>
    </row>
    <row r="12439" spans="1:21" x14ac:dyDescent="0.3">
      <c r="A12439" s="1">
        <v>12437</v>
      </c>
      <c r="B12439" s="2">
        <f t="shared" si="106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1064"/>
        <v>6470</v>
      </c>
      <c r="I12439" s="1"/>
      <c r="J12439" s="1">
        <v>1</v>
      </c>
      <c r="K12439" s="1">
        <f t="shared" si="1060"/>
        <v>24884000</v>
      </c>
      <c r="L12439" s="1">
        <v>1</v>
      </c>
      <c r="M12439" s="1">
        <f t="shared" si="1061"/>
        <v>49768000</v>
      </c>
      <c r="N12439" s="1">
        <v>2</v>
      </c>
      <c r="O12439" s="1">
        <v>101850000</v>
      </c>
      <c r="P12439" s="1">
        <v>2</v>
      </c>
      <c r="Q12439" s="5">
        <f t="shared" si="1063"/>
        <v>260</v>
      </c>
      <c r="R12439">
        <f t="shared" si="1065"/>
        <v>13</v>
      </c>
      <c r="S12439">
        <v>0.18</v>
      </c>
      <c r="T12439">
        <v>2.3E-3</v>
      </c>
      <c r="U12439">
        <f t="shared" si="1066"/>
        <v>1.3799999999999999E-3</v>
      </c>
    </row>
    <row r="12440" spans="1:21" x14ac:dyDescent="0.3">
      <c r="A12440" s="1">
        <v>12438</v>
      </c>
      <c r="B12440" s="2">
        <f t="shared" si="106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1064"/>
        <v>6470</v>
      </c>
      <c r="I12440" s="1"/>
      <c r="J12440" s="1">
        <v>1</v>
      </c>
      <c r="K12440" s="1">
        <f t="shared" si="1060"/>
        <v>24886000</v>
      </c>
      <c r="L12440" s="1">
        <v>1</v>
      </c>
      <c r="M12440" s="1">
        <f t="shared" si="1061"/>
        <v>49772000</v>
      </c>
      <c r="N12440" s="1">
        <v>2</v>
      </c>
      <c r="O12440" s="1">
        <v>101858000</v>
      </c>
      <c r="P12440" s="1">
        <v>2</v>
      </c>
      <c r="Q12440" s="5">
        <f t="shared" si="1063"/>
        <v>260</v>
      </c>
      <c r="R12440">
        <f t="shared" si="1065"/>
        <v>13</v>
      </c>
      <c r="S12440">
        <v>0.18</v>
      </c>
      <c r="T12440">
        <v>2.3E-3</v>
      </c>
      <c r="U12440">
        <f t="shared" si="1066"/>
        <v>1.3799999999999999E-3</v>
      </c>
    </row>
    <row r="12441" spans="1:21" x14ac:dyDescent="0.3">
      <c r="A12441" s="1">
        <v>12439</v>
      </c>
      <c r="B12441" s="2">
        <f t="shared" si="106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1064"/>
        <v>6470</v>
      </c>
      <c r="I12441" s="1"/>
      <c r="J12441" s="1">
        <v>1</v>
      </c>
      <c r="K12441" s="1">
        <f t="shared" si="1060"/>
        <v>24888000</v>
      </c>
      <c r="L12441" s="1">
        <v>1</v>
      </c>
      <c r="M12441" s="1">
        <f t="shared" si="1061"/>
        <v>49776000</v>
      </c>
      <c r="N12441" s="1">
        <v>2</v>
      </c>
      <c r="O12441" s="1">
        <v>101866000</v>
      </c>
      <c r="P12441" s="1">
        <v>2</v>
      </c>
      <c r="Q12441" s="5">
        <f t="shared" si="1063"/>
        <v>260</v>
      </c>
      <c r="R12441">
        <f t="shared" si="1065"/>
        <v>13</v>
      </c>
      <c r="S12441">
        <v>0.18</v>
      </c>
      <c r="T12441">
        <v>2.3E-3</v>
      </c>
      <c r="U12441">
        <f t="shared" si="1066"/>
        <v>1.3799999999999999E-3</v>
      </c>
    </row>
    <row r="12442" spans="1:21" x14ac:dyDescent="0.3">
      <c r="A12442" s="1">
        <v>12440</v>
      </c>
      <c r="B12442" s="2">
        <f t="shared" si="106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1064"/>
        <v>6470</v>
      </c>
      <c r="I12442" s="1"/>
      <c r="J12442" s="1">
        <v>1</v>
      </c>
      <c r="K12442" s="1">
        <f t="shared" si="1060"/>
        <v>24890000</v>
      </c>
      <c r="L12442" s="1">
        <v>1</v>
      </c>
      <c r="M12442" s="1">
        <f t="shared" si="1061"/>
        <v>49780000</v>
      </c>
      <c r="N12442" s="1">
        <v>2</v>
      </c>
      <c r="O12442" s="1">
        <v>101874000</v>
      </c>
      <c r="P12442" s="1">
        <v>2</v>
      </c>
      <c r="Q12442" s="5">
        <f t="shared" si="1063"/>
        <v>260</v>
      </c>
      <c r="R12442">
        <f t="shared" si="1065"/>
        <v>13</v>
      </c>
      <c r="S12442">
        <v>0.18</v>
      </c>
      <c r="T12442">
        <v>2.3E-3</v>
      </c>
      <c r="U12442">
        <f t="shared" si="1066"/>
        <v>1.3799999999999999E-3</v>
      </c>
    </row>
    <row r="12443" spans="1:21" x14ac:dyDescent="0.3">
      <c r="A12443" s="1">
        <v>12441</v>
      </c>
      <c r="B12443" s="2">
        <f t="shared" si="106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1064"/>
        <v>6470</v>
      </c>
      <c r="I12443" s="1"/>
      <c r="J12443" s="1">
        <v>1</v>
      </c>
      <c r="K12443" s="1">
        <f t="shared" si="1060"/>
        <v>24892000</v>
      </c>
      <c r="L12443" s="1">
        <v>1</v>
      </c>
      <c r="M12443" s="1">
        <f t="shared" si="1061"/>
        <v>49784000</v>
      </c>
      <c r="N12443" s="1">
        <v>2</v>
      </c>
      <c r="O12443" s="1">
        <v>101882000</v>
      </c>
      <c r="P12443" s="1">
        <v>2</v>
      </c>
      <c r="Q12443" s="5">
        <f t="shared" si="1063"/>
        <v>260</v>
      </c>
      <c r="R12443">
        <f t="shared" si="1065"/>
        <v>13</v>
      </c>
      <c r="S12443">
        <v>0.18</v>
      </c>
      <c r="T12443">
        <v>2.3E-3</v>
      </c>
      <c r="U12443">
        <f t="shared" si="1066"/>
        <v>1.3799999999999999E-3</v>
      </c>
    </row>
    <row r="12444" spans="1:21" x14ac:dyDescent="0.3">
      <c r="A12444" s="1">
        <v>12442</v>
      </c>
      <c r="B12444" s="2">
        <f t="shared" si="106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1064"/>
        <v>6470</v>
      </c>
      <c r="I12444" s="1"/>
      <c r="J12444" s="1">
        <v>1</v>
      </c>
      <c r="K12444" s="1">
        <f t="shared" si="1060"/>
        <v>24894000</v>
      </c>
      <c r="L12444" s="1">
        <v>1</v>
      </c>
      <c r="M12444" s="1">
        <f t="shared" si="1061"/>
        <v>49788000</v>
      </c>
      <c r="N12444" s="1">
        <v>2</v>
      </c>
      <c r="O12444" s="1">
        <v>101890000</v>
      </c>
      <c r="P12444" s="1">
        <v>2</v>
      </c>
      <c r="Q12444" s="5">
        <f t="shared" si="1063"/>
        <v>260</v>
      </c>
      <c r="R12444">
        <f t="shared" si="1065"/>
        <v>13</v>
      </c>
      <c r="S12444">
        <v>0.18</v>
      </c>
      <c r="T12444">
        <v>2.3E-3</v>
      </c>
      <c r="U12444">
        <f t="shared" si="1066"/>
        <v>1.3799999999999999E-3</v>
      </c>
    </row>
    <row r="12445" spans="1:21" x14ac:dyDescent="0.3">
      <c r="A12445" s="1">
        <v>12443</v>
      </c>
      <c r="B12445" s="2">
        <f t="shared" si="106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1064"/>
        <v>6470</v>
      </c>
      <c r="I12445" s="1"/>
      <c r="J12445" s="1">
        <v>1</v>
      </c>
      <c r="K12445" s="1">
        <f t="shared" si="1060"/>
        <v>24896000</v>
      </c>
      <c r="L12445" s="1">
        <v>1</v>
      </c>
      <c r="M12445" s="1">
        <f t="shared" si="1061"/>
        <v>49792000</v>
      </c>
      <c r="N12445" s="1">
        <v>2</v>
      </c>
      <c r="O12445" s="1">
        <v>101898000</v>
      </c>
      <c r="P12445" s="1">
        <v>2</v>
      </c>
      <c r="Q12445" s="5">
        <f t="shared" si="1063"/>
        <v>260</v>
      </c>
      <c r="R12445">
        <f t="shared" si="1065"/>
        <v>13</v>
      </c>
      <c r="S12445">
        <v>0.18</v>
      </c>
      <c r="T12445">
        <v>2.3E-3</v>
      </c>
      <c r="U12445">
        <f t="shared" si="1066"/>
        <v>1.3799999999999999E-3</v>
      </c>
    </row>
    <row r="12446" spans="1:21" x14ac:dyDescent="0.3">
      <c r="A12446" s="1">
        <v>12444</v>
      </c>
      <c r="B12446" s="2">
        <f t="shared" si="106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1064"/>
        <v>6470</v>
      </c>
      <c r="I12446" s="1"/>
      <c r="J12446" s="1">
        <v>1</v>
      </c>
      <c r="K12446" s="1">
        <f t="shared" si="1060"/>
        <v>24898000</v>
      </c>
      <c r="L12446" s="1">
        <v>1</v>
      </c>
      <c r="M12446" s="1">
        <f t="shared" si="1061"/>
        <v>49796000</v>
      </c>
      <c r="N12446" s="1">
        <v>2</v>
      </c>
      <c r="O12446" s="1">
        <v>101906000</v>
      </c>
      <c r="P12446" s="1">
        <v>2</v>
      </c>
      <c r="Q12446" s="5">
        <f t="shared" si="1063"/>
        <v>260</v>
      </c>
      <c r="R12446">
        <f t="shared" si="1065"/>
        <v>13</v>
      </c>
      <c r="S12446">
        <v>0.18</v>
      </c>
      <c r="T12446">
        <v>2.3E-3</v>
      </c>
      <c r="U12446">
        <f t="shared" si="1066"/>
        <v>1.3799999999999999E-3</v>
      </c>
    </row>
    <row r="12447" spans="1:21" x14ac:dyDescent="0.3">
      <c r="A12447" s="1">
        <v>12445</v>
      </c>
      <c r="B12447" s="2">
        <f t="shared" si="106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1064"/>
        <v>6470</v>
      </c>
      <c r="I12447" s="1"/>
      <c r="J12447" s="1">
        <v>1</v>
      </c>
      <c r="K12447" s="1">
        <f t="shared" si="1060"/>
        <v>24900000</v>
      </c>
      <c r="L12447" s="1">
        <v>1</v>
      </c>
      <c r="M12447" s="1">
        <f t="shared" si="1061"/>
        <v>49800000</v>
      </c>
      <c r="N12447" s="1">
        <v>2</v>
      </c>
      <c r="O12447" s="1">
        <v>101914000</v>
      </c>
      <c r="P12447" s="1">
        <v>2</v>
      </c>
      <c r="Q12447" s="5">
        <f t="shared" si="1063"/>
        <v>260</v>
      </c>
      <c r="R12447">
        <f t="shared" si="1065"/>
        <v>13</v>
      </c>
      <c r="S12447">
        <v>0.18</v>
      </c>
      <c r="T12447">
        <v>2.3E-3</v>
      </c>
      <c r="U12447">
        <f t="shared" si="1066"/>
        <v>1.3799999999999999E-3</v>
      </c>
    </row>
    <row r="12448" spans="1:21" x14ac:dyDescent="0.3">
      <c r="A12448" s="1">
        <v>12446</v>
      </c>
      <c r="B12448" s="2">
        <f t="shared" si="106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1064"/>
        <v>6470</v>
      </c>
      <c r="I12448" s="1"/>
      <c r="J12448" s="1">
        <v>1</v>
      </c>
      <c r="K12448" s="1">
        <f t="shared" si="1060"/>
        <v>24902000</v>
      </c>
      <c r="L12448" s="1">
        <v>1</v>
      </c>
      <c r="M12448" s="1">
        <f t="shared" si="1061"/>
        <v>49804000</v>
      </c>
      <c r="N12448" s="1">
        <v>2</v>
      </c>
      <c r="O12448" s="1">
        <v>101922000</v>
      </c>
      <c r="P12448" s="1">
        <v>2</v>
      </c>
      <c r="Q12448" s="5">
        <f t="shared" si="1063"/>
        <v>260</v>
      </c>
      <c r="R12448">
        <f t="shared" si="1065"/>
        <v>13</v>
      </c>
      <c r="S12448">
        <v>0.18</v>
      </c>
      <c r="T12448">
        <v>2.3E-3</v>
      </c>
      <c r="U12448">
        <f t="shared" si="1066"/>
        <v>1.3799999999999999E-3</v>
      </c>
    </row>
    <row r="12449" spans="1:21" x14ac:dyDescent="0.3">
      <c r="A12449" s="1">
        <v>12447</v>
      </c>
      <c r="B12449" s="2">
        <f t="shared" si="106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1064"/>
        <v>6470</v>
      </c>
      <c r="I12449" s="1"/>
      <c r="J12449" s="1">
        <v>1</v>
      </c>
      <c r="K12449" s="1">
        <f t="shared" si="1060"/>
        <v>24904000</v>
      </c>
      <c r="L12449" s="1">
        <v>1</v>
      </c>
      <c r="M12449" s="1">
        <f t="shared" si="1061"/>
        <v>49808000</v>
      </c>
      <c r="N12449" s="1">
        <v>2</v>
      </c>
      <c r="O12449" s="1">
        <v>101930000</v>
      </c>
      <c r="P12449" s="1">
        <v>2</v>
      </c>
      <c r="Q12449" s="5">
        <f t="shared" si="1063"/>
        <v>260</v>
      </c>
      <c r="R12449">
        <f t="shared" si="1065"/>
        <v>13</v>
      </c>
      <c r="S12449">
        <v>0.18</v>
      </c>
      <c r="T12449">
        <v>2.3E-3</v>
      </c>
      <c r="U12449">
        <f t="shared" si="1066"/>
        <v>1.3799999999999999E-3</v>
      </c>
    </row>
    <row r="12450" spans="1:21" x14ac:dyDescent="0.3">
      <c r="A12450" s="1">
        <v>12448</v>
      </c>
      <c r="B12450" s="2">
        <f t="shared" si="106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1064"/>
        <v>6470</v>
      </c>
      <c r="I12450" s="1"/>
      <c r="J12450" s="1">
        <v>1</v>
      </c>
      <c r="K12450" s="1">
        <f t="shared" si="1060"/>
        <v>24906000</v>
      </c>
      <c r="L12450" s="1">
        <v>1</v>
      </c>
      <c r="M12450" s="1">
        <f t="shared" si="1061"/>
        <v>49812000</v>
      </c>
      <c r="N12450" s="1">
        <v>2</v>
      </c>
      <c r="O12450" s="1">
        <v>101938000</v>
      </c>
      <c r="P12450" s="1">
        <v>2</v>
      </c>
      <c r="Q12450" s="5">
        <f t="shared" si="1063"/>
        <v>260</v>
      </c>
      <c r="R12450">
        <f t="shared" si="1065"/>
        <v>13</v>
      </c>
      <c r="S12450">
        <v>0.18</v>
      </c>
      <c r="T12450">
        <v>2.3E-3</v>
      </c>
      <c r="U12450">
        <f t="shared" si="1066"/>
        <v>1.3799999999999999E-3</v>
      </c>
    </row>
    <row r="12451" spans="1:21" x14ac:dyDescent="0.3">
      <c r="A12451" s="1">
        <v>12449</v>
      </c>
      <c r="B12451" s="2">
        <f t="shared" si="106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1064"/>
        <v>6470</v>
      </c>
      <c r="I12451" s="1"/>
      <c r="J12451" s="1">
        <v>1</v>
      </c>
      <c r="K12451" s="1">
        <f t="shared" si="1060"/>
        <v>24908000</v>
      </c>
      <c r="L12451" s="1">
        <v>1</v>
      </c>
      <c r="M12451" s="1">
        <f t="shared" si="1061"/>
        <v>49816000</v>
      </c>
      <c r="N12451" s="1">
        <v>2</v>
      </c>
      <c r="O12451" s="1">
        <v>101946000</v>
      </c>
      <c r="P12451" s="1">
        <v>2</v>
      </c>
      <c r="Q12451" s="5">
        <f t="shared" si="1063"/>
        <v>260</v>
      </c>
      <c r="R12451">
        <f t="shared" si="1065"/>
        <v>13</v>
      </c>
      <c r="S12451">
        <v>0.18</v>
      </c>
      <c r="T12451">
        <v>2.3E-3</v>
      </c>
      <c r="U12451">
        <f t="shared" si="1066"/>
        <v>1.3799999999999999E-3</v>
      </c>
    </row>
    <row r="12452" spans="1:21" x14ac:dyDescent="0.3">
      <c r="A12452" s="1">
        <v>12450</v>
      </c>
      <c r="B12452" s="2">
        <f t="shared" si="106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1064"/>
        <v>6470</v>
      </c>
      <c r="I12452" s="1"/>
      <c r="J12452" s="1">
        <v>1</v>
      </c>
      <c r="K12452" s="1">
        <f t="shared" si="1060"/>
        <v>24910000</v>
      </c>
      <c r="L12452" s="1">
        <v>1</v>
      </c>
      <c r="M12452" s="1">
        <f t="shared" si="1061"/>
        <v>49820000</v>
      </c>
      <c r="N12452" s="1">
        <v>2</v>
      </c>
      <c r="O12452" s="1">
        <v>101954000</v>
      </c>
      <c r="P12452" s="1">
        <v>2</v>
      </c>
      <c r="Q12452" s="5">
        <f t="shared" si="1063"/>
        <v>260</v>
      </c>
      <c r="R12452">
        <f t="shared" si="1065"/>
        <v>13</v>
      </c>
      <c r="S12452">
        <v>0.18</v>
      </c>
      <c r="T12452">
        <v>2.3E-3</v>
      </c>
      <c r="U12452">
        <f t="shared" si="1066"/>
        <v>1.3799999999999999E-3</v>
      </c>
    </row>
    <row r="12453" spans="1:21" x14ac:dyDescent="0.3">
      <c r="A12453" s="1">
        <v>12451</v>
      </c>
      <c r="B12453" s="2">
        <f t="shared" si="106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1064"/>
        <v>6480</v>
      </c>
      <c r="I12453" s="1"/>
      <c r="J12453" s="1">
        <v>1</v>
      </c>
      <c r="K12453" s="1">
        <f t="shared" si="1060"/>
        <v>24912000</v>
      </c>
      <c r="L12453" s="1">
        <v>1</v>
      </c>
      <c r="M12453" s="1">
        <f t="shared" si="1061"/>
        <v>49824000</v>
      </c>
      <c r="N12453" s="1">
        <v>2</v>
      </c>
      <c r="O12453" s="1">
        <v>101962000</v>
      </c>
      <c r="P12453" s="1">
        <v>2</v>
      </c>
      <c r="Q12453" s="5">
        <f t="shared" si="1063"/>
        <v>261</v>
      </c>
      <c r="R12453">
        <f t="shared" si="1065"/>
        <v>13</v>
      </c>
      <c r="S12453">
        <v>0.18</v>
      </c>
      <c r="T12453">
        <v>2.3E-3</v>
      </c>
      <c r="U12453">
        <f t="shared" si="1066"/>
        <v>1.3799999999999999E-3</v>
      </c>
    </row>
    <row r="12454" spans="1:21" x14ac:dyDescent="0.3">
      <c r="A12454" s="1">
        <v>12452</v>
      </c>
      <c r="B12454" s="2">
        <f t="shared" si="106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1064"/>
        <v>6480</v>
      </c>
      <c r="I12454" s="1"/>
      <c r="J12454" s="1">
        <v>1</v>
      </c>
      <c r="K12454" s="1">
        <f t="shared" si="1060"/>
        <v>24914000</v>
      </c>
      <c r="L12454" s="1">
        <v>1</v>
      </c>
      <c r="M12454" s="1">
        <f t="shared" si="1061"/>
        <v>49828000</v>
      </c>
      <c r="N12454" s="1">
        <v>2</v>
      </c>
      <c r="O12454" s="1">
        <v>101970000</v>
      </c>
      <c r="P12454" s="1">
        <v>2</v>
      </c>
      <c r="Q12454" s="5">
        <f t="shared" si="1063"/>
        <v>261</v>
      </c>
      <c r="R12454">
        <f t="shared" si="1065"/>
        <v>13</v>
      </c>
      <c r="S12454">
        <v>0.18</v>
      </c>
      <c r="T12454">
        <v>2.3E-3</v>
      </c>
      <c r="U12454">
        <f t="shared" si="1066"/>
        <v>1.3799999999999999E-3</v>
      </c>
    </row>
    <row r="12455" spans="1:21" x14ac:dyDescent="0.3">
      <c r="A12455" s="1">
        <v>12453</v>
      </c>
      <c r="B12455" s="2">
        <f t="shared" si="106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1064"/>
        <v>6480</v>
      </c>
      <c r="I12455" s="1"/>
      <c r="J12455" s="1">
        <v>1</v>
      </c>
      <c r="K12455" s="1">
        <f t="shared" si="1060"/>
        <v>24916000</v>
      </c>
      <c r="L12455" s="1">
        <v>1</v>
      </c>
      <c r="M12455" s="1">
        <f t="shared" si="1061"/>
        <v>49832000</v>
      </c>
      <c r="N12455" s="1">
        <v>2</v>
      </c>
      <c r="O12455" s="1">
        <v>101978000</v>
      </c>
      <c r="P12455" s="1">
        <v>2</v>
      </c>
      <c r="Q12455" s="5">
        <f t="shared" si="1063"/>
        <v>261</v>
      </c>
      <c r="R12455">
        <f t="shared" si="1065"/>
        <v>13</v>
      </c>
      <c r="S12455">
        <v>0.18</v>
      </c>
      <c r="T12455">
        <v>2.3E-3</v>
      </c>
      <c r="U12455">
        <f t="shared" si="1066"/>
        <v>1.3799999999999999E-3</v>
      </c>
    </row>
    <row r="12456" spans="1:21" x14ac:dyDescent="0.3">
      <c r="A12456" s="1">
        <v>12454</v>
      </c>
      <c r="B12456" s="2">
        <f t="shared" si="106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1064"/>
        <v>6480</v>
      </c>
      <c r="I12456" s="1"/>
      <c r="J12456" s="1">
        <v>1</v>
      </c>
      <c r="K12456" s="1">
        <f t="shared" si="1060"/>
        <v>24918000</v>
      </c>
      <c r="L12456" s="1">
        <v>1</v>
      </c>
      <c r="M12456" s="1">
        <f t="shared" si="1061"/>
        <v>49836000</v>
      </c>
      <c r="N12456" s="1">
        <v>2</v>
      </c>
      <c r="O12456" s="1">
        <v>101986000</v>
      </c>
      <c r="P12456" s="1">
        <v>2</v>
      </c>
      <c r="Q12456" s="5">
        <f t="shared" si="1063"/>
        <v>261</v>
      </c>
      <c r="R12456">
        <f t="shared" si="1065"/>
        <v>13</v>
      </c>
      <c r="S12456">
        <v>0.18</v>
      </c>
      <c r="T12456">
        <v>2.3E-3</v>
      </c>
      <c r="U12456">
        <f t="shared" si="1066"/>
        <v>1.3799999999999999E-3</v>
      </c>
    </row>
    <row r="12457" spans="1:21" x14ac:dyDescent="0.3">
      <c r="A12457" s="1">
        <v>12455</v>
      </c>
      <c r="B12457" s="2">
        <f t="shared" si="106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1064"/>
        <v>6480</v>
      </c>
      <c r="I12457" s="1"/>
      <c r="J12457" s="1">
        <v>1</v>
      </c>
      <c r="K12457" s="1">
        <f t="shared" si="1060"/>
        <v>24920000</v>
      </c>
      <c r="L12457" s="1">
        <v>1</v>
      </c>
      <c r="M12457" s="1">
        <f t="shared" si="1061"/>
        <v>49840000</v>
      </c>
      <c r="N12457" s="1">
        <v>2</v>
      </c>
      <c r="O12457" s="1">
        <v>101994000</v>
      </c>
      <c r="P12457" s="1">
        <v>2</v>
      </c>
      <c r="Q12457" s="5">
        <f t="shared" si="1063"/>
        <v>261</v>
      </c>
      <c r="R12457">
        <f t="shared" si="1065"/>
        <v>13</v>
      </c>
      <c r="S12457">
        <v>0.18</v>
      </c>
      <c r="T12457">
        <v>2.3E-3</v>
      </c>
      <c r="U12457">
        <f t="shared" si="1066"/>
        <v>1.3799999999999999E-3</v>
      </c>
    </row>
    <row r="12458" spans="1:21" x14ac:dyDescent="0.3">
      <c r="A12458" s="1">
        <v>12456</v>
      </c>
      <c r="B12458" s="2">
        <f t="shared" si="106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1064"/>
        <v>6480</v>
      </c>
      <c r="I12458" s="1"/>
      <c r="J12458" s="1">
        <v>1</v>
      </c>
      <c r="K12458" s="1">
        <f t="shared" si="1060"/>
        <v>24922000</v>
      </c>
      <c r="L12458" s="1">
        <v>1</v>
      </c>
      <c r="M12458" s="1">
        <f t="shared" si="1061"/>
        <v>49844000</v>
      </c>
      <c r="N12458" s="1">
        <v>2</v>
      </c>
      <c r="O12458" s="1">
        <v>102002000</v>
      </c>
      <c r="P12458" s="1">
        <v>2</v>
      </c>
      <c r="Q12458" s="5">
        <f t="shared" si="1063"/>
        <v>261</v>
      </c>
      <c r="R12458">
        <f t="shared" si="1065"/>
        <v>13</v>
      </c>
      <c r="S12458">
        <v>0.18</v>
      </c>
      <c r="T12458">
        <v>2.3E-3</v>
      </c>
      <c r="U12458">
        <f t="shared" si="1066"/>
        <v>1.3799999999999999E-3</v>
      </c>
    </row>
    <row r="12459" spans="1:21" x14ac:dyDescent="0.3">
      <c r="A12459" s="1">
        <v>12457</v>
      </c>
      <c r="B12459" s="2">
        <f t="shared" si="106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1064"/>
        <v>6480</v>
      </c>
      <c r="I12459" s="1"/>
      <c r="J12459" s="1">
        <v>1</v>
      </c>
      <c r="K12459" s="1">
        <f t="shared" si="1060"/>
        <v>24924000</v>
      </c>
      <c r="L12459" s="1">
        <v>1</v>
      </c>
      <c r="M12459" s="1">
        <f t="shared" si="1061"/>
        <v>49848000</v>
      </c>
      <c r="N12459" s="1">
        <v>2</v>
      </c>
      <c r="O12459" s="1">
        <v>102010000</v>
      </c>
      <c r="P12459" s="1">
        <v>2</v>
      </c>
      <c r="Q12459" s="5">
        <f t="shared" si="1063"/>
        <v>261</v>
      </c>
      <c r="R12459">
        <f t="shared" si="1065"/>
        <v>13</v>
      </c>
      <c r="S12459">
        <v>0.18</v>
      </c>
      <c r="T12459">
        <v>2.3E-3</v>
      </c>
      <c r="U12459">
        <f t="shared" si="1066"/>
        <v>1.3799999999999999E-3</v>
      </c>
    </row>
    <row r="12460" spans="1:21" x14ac:dyDescent="0.3">
      <c r="A12460" s="1">
        <v>12458</v>
      </c>
      <c r="B12460" s="2">
        <f t="shared" si="106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1064"/>
        <v>6480</v>
      </c>
      <c r="I12460" s="1"/>
      <c r="J12460" s="1">
        <v>1</v>
      </c>
      <c r="K12460" s="1">
        <f t="shared" si="1060"/>
        <v>24926000</v>
      </c>
      <c r="L12460" s="1">
        <v>1</v>
      </c>
      <c r="M12460" s="1">
        <f t="shared" si="1061"/>
        <v>49852000</v>
      </c>
      <c r="N12460" s="1">
        <v>2</v>
      </c>
      <c r="O12460" s="1">
        <v>102018000</v>
      </c>
      <c r="P12460" s="1">
        <v>2</v>
      </c>
      <c r="Q12460" s="5">
        <f t="shared" si="1063"/>
        <v>261</v>
      </c>
      <c r="R12460">
        <f t="shared" si="1065"/>
        <v>13</v>
      </c>
      <c r="S12460">
        <v>0.18</v>
      </c>
      <c r="T12460">
        <v>2.3E-3</v>
      </c>
      <c r="U12460">
        <f t="shared" si="1066"/>
        <v>1.3799999999999999E-3</v>
      </c>
    </row>
    <row r="12461" spans="1:21" x14ac:dyDescent="0.3">
      <c r="A12461" s="1">
        <v>12459</v>
      </c>
      <c r="B12461" s="2">
        <f t="shared" si="106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1064"/>
        <v>6480</v>
      </c>
      <c r="I12461" s="1"/>
      <c r="J12461" s="1">
        <v>1</v>
      </c>
      <c r="K12461" s="1">
        <f t="shared" si="1060"/>
        <v>24928000</v>
      </c>
      <c r="L12461" s="1">
        <v>1</v>
      </c>
      <c r="M12461" s="1">
        <f t="shared" si="1061"/>
        <v>49856000</v>
      </c>
      <c r="N12461" s="1">
        <v>2</v>
      </c>
      <c r="O12461" s="1">
        <v>102026000</v>
      </c>
      <c r="P12461" s="1">
        <v>2</v>
      </c>
      <c r="Q12461" s="5">
        <f t="shared" si="1063"/>
        <v>261</v>
      </c>
      <c r="R12461">
        <f t="shared" si="1065"/>
        <v>13</v>
      </c>
      <c r="S12461">
        <v>0.18</v>
      </c>
      <c r="T12461">
        <v>2.3E-3</v>
      </c>
      <c r="U12461">
        <f t="shared" si="1066"/>
        <v>1.3799999999999999E-3</v>
      </c>
    </row>
    <row r="12462" spans="1:21" x14ac:dyDescent="0.3">
      <c r="A12462" s="1">
        <v>12460</v>
      </c>
      <c r="B12462" s="2">
        <f t="shared" si="106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1064"/>
        <v>6480</v>
      </c>
      <c r="I12462" s="1"/>
      <c r="J12462" s="1">
        <v>1</v>
      </c>
      <c r="K12462" s="1">
        <f t="shared" si="1060"/>
        <v>24930000</v>
      </c>
      <c r="L12462" s="1">
        <v>1</v>
      </c>
      <c r="M12462" s="1">
        <f t="shared" si="1061"/>
        <v>49860000</v>
      </c>
      <c r="N12462" s="1">
        <v>2</v>
      </c>
      <c r="O12462" s="1">
        <v>102034000</v>
      </c>
      <c r="P12462" s="1">
        <v>2</v>
      </c>
      <c r="Q12462" s="5">
        <f t="shared" si="1063"/>
        <v>261</v>
      </c>
      <c r="R12462">
        <f t="shared" si="1065"/>
        <v>13</v>
      </c>
      <c r="S12462">
        <v>0.18</v>
      </c>
      <c r="T12462">
        <v>2.3E-3</v>
      </c>
      <c r="U12462">
        <f t="shared" si="1066"/>
        <v>1.3799999999999999E-3</v>
      </c>
    </row>
    <row r="12463" spans="1:21" x14ac:dyDescent="0.3">
      <c r="A12463" s="1">
        <v>12461</v>
      </c>
      <c r="B12463" s="2">
        <f t="shared" si="106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1064"/>
        <v>6480</v>
      </c>
      <c r="I12463" s="1"/>
      <c r="J12463" s="1">
        <v>1</v>
      </c>
      <c r="K12463" s="1">
        <f t="shared" si="1060"/>
        <v>24932000</v>
      </c>
      <c r="L12463" s="1">
        <v>1</v>
      </c>
      <c r="M12463" s="1">
        <f t="shared" si="1061"/>
        <v>49864000</v>
      </c>
      <c r="N12463" s="1">
        <v>2</v>
      </c>
      <c r="O12463" s="1">
        <v>102042000</v>
      </c>
      <c r="P12463" s="1">
        <v>2</v>
      </c>
      <c r="Q12463" s="5">
        <f t="shared" si="1063"/>
        <v>261</v>
      </c>
      <c r="R12463">
        <f t="shared" si="1065"/>
        <v>13</v>
      </c>
      <c r="S12463">
        <v>0.18</v>
      </c>
      <c r="T12463">
        <v>2.3E-3</v>
      </c>
      <c r="U12463">
        <f t="shared" si="1066"/>
        <v>1.3799999999999999E-3</v>
      </c>
    </row>
    <row r="12464" spans="1:21" x14ac:dyDescent="0.3">
      <c r="A12464" s="1">
        <v>12462</v>
      </c>
      <c r="B12464" s="2">
        <f t="shared" si="106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1064"/>
        <v>6480</v>
      </c>
      <c r="I12464" s="1"/>
      <c r="J12464" s="1">
        <v>1</v>
      </c>
      <c r="K12464" s="1">
        <f t="shared" si="1060"/>
        <v>24934000</v>
      </c>
      <c r="L12464" s="1">
        <v>1</v>
      </c>
      <c r="M12464" s="1">
        <f t="shared" si="1061"/>
        <v>49868000</v>
      </c>
      <c r="N12464" s="1">
        <v>2</v>
      </c>
      <c r="O12464" s="1">
        <v>102050000</v>
      </c>
      <c r="P12464" s="1">
        <v>2</v>
      </c>
      <c r="Q12464" s="5">
        <f t="shared" si="1063"/>
        <v>261</v>
      </c>
      <c r="R12464">
        <f t="shared" si="1065"/>
        <v>13</v>
      </c>
      <c r="S12464">
        <v>0.18</v>
      </c>
      <c r="T12464">
        <v>2.3E-3</v>
      </c>
      <c r="U12464">
        <f t="shared" si="1066"/>
        <v>1.3799999999999999E-3</v>
      </c>
    </row>
    <row r="12465" spans="1:21" x14ac:dyDescent="0.3">
      <c r="A12465" s="1">
        <v>12463</v>
      </c>
      <c r="B12465" s="2">
        <f t="shared" si="106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1064"/>
        <v>6480</v>
      </c>
      <c r="I12465" s="1"/>
      <c r="J12465" s="1">
        <v>1</v>
      </c>
      <c r="K12465" s="1">
        <f t="shared" si="1060"/>
        <v>24936000</v>
      </c>
      <c r="L12465" s="1">
        <v>1</v>
      </c>
      <c r="M12465" s="1">
        <f t="shared" si="1061"/>
        <v>49872000</v>
      </c>
      <c r="N12465" s="1">
        <v>2</v>
      </c>
      <c r="O12465" s="1">
        <v>102058000</v>
      </c>
      <c r="P12465" s="1">
        <v>2</v>
      </c>
      <c r="Q12465" s="5">
        <f t="shared" si="1063"/>
        <v>261</v>
      </c>
      <c r="R12465">
        <f t="shared" si="1065"/>
        <v>13</v>
      </c>
      <c r="S12465">
        <v>0.18</v>
      </c>
      <c r="T12465">
        <v>2.3E-3</v>
      </c>
      <c r="U12465">
        <f t="shared" si="1066"/>
        <v>1.3799999999999999E-3</v>
      </c>
    </row>
    <row r="12466" spans="1:21" x14ac:dyDescent="0.3">
      <c r="A12466" s="1">
        <v>12464</v>
      </c>
      <c r="B12466" s="2">
        <f t="shared" si="106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1064"/>
        <v>6480</v>
      </c>
      <c r="I12466" s="1"/>
      <c r="J12466" s="1">
        <v>1</v>
      </c>
      <c r="K12466" s="1">
        <f t="shared" si="1060"/>
        <v>24938000</v>
      </c>
      <c r="L12466" s="1">
        <v>1</v>
      </c>
      <c r="M12466" s="1">
        <f t="shared" si="1061"/>
        <v>49876000</v>
      </c>
      <c r="N12466" s="1">
        <v>2</v>
      </c>
      <c r="O12466" s="1">
        <v>102066000</v>
      </c>
      <c r="P12466" s="1">
        <v>2</v>
      </c>
      <c r="Q12466" s="5">
        <f t="shared" si="1063"/>
        <v>261</v>
      </c>
      <c r="R12466">
        <f t="shared" si="1065"/>
        <v>13</v>
      </c>
      <c r="S12466">
        <v>0.18</v>
      </c>
      <c r="T12466">
        <v>2.3E-3</v>
      </c>
      <c r="U12466">
        <f t="shared" si="1066"/>
        <v>1.3799999999999999E-3</v>
      </c>
    </row>
    <row r="12467" spans="1:21" x14ac:dyDescent="0.3">
      <c r="A12467" s="1">
        <v>12465</v>
      </c>
      <c r="B12467" s="2">
        <f t="shared" si="106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1064"/>
        <v>6480</v>
      </c>
      <c r="I12467" s="1"/>
      <c r="J12467" s="1">
        <v>1</v>
      </c>
      <c r="K12467" s="1">
        <f t="shared" ref="K12467:K12530" si="1067">10000+A12467*2000</f>
        <v>24940000</v>
      </c>
      <c r="L12467" s="1">
        <v>1</v>
      </c>
      <c r="M12467" s="1">
        <f t="shared" ref="M12467:M12530" si="1068">K12467*2</f>
        <v>49880000</v>
      </c>
      <c r="N12467" s="1">
        <v>2</v>
      </c>
      <c r="O12467" s="1">
        <v>102074000</v>
      </c>
      <c r="P12467" s="1">
        <v>2</v>
      </c>
      <c r="Q12467" s="5">
        <f t="shared" si="1063"/>
        <v>261</v>
      </c>
      <c r="R12467">
        <f t="shared" si="1065"/>
        <v>13</v>
      </c>
      <c r="S12467">
        <v>0.18</v>
      </c>
      <c r="T12467">
        <v>2.3E-3</v>
      </c>
      <c r="U12467">
        <f t="shared" si="1066"/>
        <v>1.3799999999999999E-3</v>
      </c>
    </row>
    <row r="12468" spans="1:21" x14ac:dyDescent="0.3">
      <c r="A12468" s="1">
        <v>12466</v>
      </c>
      <c r="B12468" s="2">
        <f t="shared" ref="B12468:B12531" si="1069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1064"/>
        <v>6480</v>
      </c>
      <c r="I12468" s="1"/>
      <c r="J12468" s="1">
        <v>1</v>
      </c>
      <c r="K12468" s="1">
        <f t="shared" si="1067"/>
        <v>24942000</v>
      </c>
      <c r="L12468" s="1">
        <v>1</v>
      </c>
      <c r="M12468" s="1">
        <f t="shared" si="1068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1070">ROUNDDOWN(A12467/50+12,0)</f>
        <v>261</v>
      </c>
      <c r="R12468">
        <f t="shared" si="1065"/>
        <v>13</v>
      </c>
      <c r="S12468">
        <v>0.18</v>
      </c>
      <c r="T12468">
        <v>2.3E-3</v>
      </c>
      <c r="U12468">
        <f t="shared" si="1066"/>
        <v>1.3799999999999999E-3</v>
      </c>
    </row>
    <row r="12469" spans="1:21" x14ac:dyDescent="0.3">
      <c r="A12469" s="1">
        <v>12467</v>
      </c>
      <c r="B12469" s="2">
        <f t="shared" si="1069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1064"/>
        <v>6480</v>
      </c>
      <c r="I12469" s="1"/>
      <c r="J12469" s="1">
        <v>1</v>
      </c>
      <c r="K12469" s="1">
        <f t="shared" si="1067"/>
        <v>24944000</v>
      </c>
      <c r="L12469" s="1">
        <v>1</v>
      </c>
      <c r="M12469" s="1">
        <f t="shared" si="1068"/>
        <v>49888000</v>
      </c>
      <c r="N12469" s="1">
        <v>2</v>
      </c>
      <c r="O12469" s="1">
        <v>102090000</v>
      </c>
      <c r="P12469" s="1">
        <v>2</v>
      </c>
      <c r="Q12469" s="5">
        <f t="shared" si="1070"/>
        <v>261</v>
      </c>
      <c r="R12469">
        <f t="shared" si="1065"/>
        <v>13</v>
      </c>
      <c r="S12469">
        <v>0.18</v>
      </c>
      <c r="T12469">
        <v>2.3E-3</v>
      </c>
      <c r="U12469">
        <f t="shared" si="1066"/>
        <v>1.3799999999999999E-3</v>
      </c>
    </row>
    <row r="12470" spans="1:21" x14ac:dyDescent="0.3">
      <c r="A12470" s="1">
        <v>12468</v>
      </c>
      <c r="B12470" s="2">
        <f t="shared" si="1069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1064"/>
        <v>6480</v>
      </c>
      <c r="I12470" s="1"/>
      <c r="J12470" s="1">
        <v>1</v>
      </c>
      <c r="K12470" s="1">
        <f t="shared" si="1067"/>
        <v>24946000</v>
      </c>
      <c r="L12470" s="1">
        <v>1</v>
      </c>
      <c r="M12470" s="1">
        <f t="shared" si="1068"/>
        <v>49892000</v>
      </c>
      <c r="N12470" s="1">
        <v>2</v>
      </c>
      <c r="O12470" s="1">
        <v>102098000</v>
      </c>
      <c r="P12470" s="1">
        <v>2</v>
      </c>
      <c r="Q12470" s="5">
        <f t="shared" si="1070"/>
        <v>261</v>
      </c>
      <c r="R12470">
        <f t="shared" si="1065"/>
        <v>13</v>
      </c>
      <c r="S12470">
        <v>0.18</v>
      </c>
      <c r="T12470">
        <v>2.3E-3</v>
      </c>
      <c r="U12470">
        <f t="shared" si="1066"/>
        <v>1.3799999999999999E-3</v>
      </c>
    </row>
    <row r="12471" spans="1:21" x14ac:dyDescent="0.3">
      <c r="A12471" s="1">
        <v>12469</v>
      </c>
      <c r="B12471" s="2">
        <f t="shared" si="1069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1064"/>
        <v>6480</v>
      </c>
      <c r="I12471" s="1"/>
      <c r="J12471" s="1">
        <v>1</v>
      </c>
      <c r="K12471" s="1">
        <f t="shared" si="1067"/>
        <v>24948000</v>
      </c>
      <c r="L12471" s="1">
        <v>1</v>
      </c>
      <c r="M12471" s="1">
        <f t="shared" si="1068"/>
        <v>49896000</v>
      </c>
      <c r="N12471" s="1">
        <v>2</v>
      </c>
      <c r="O12471" s="1">
        <v>102106000</v>
      </c>
      <c r="P12471" s="1">
        <v>2</v>
      </c>
      <c r="Q12471" s="5">
        <f t="shared" si="1070"/>
        <v>261</v>
      </c>
      <c r="R12471">
        <f t="shared" si="1065"/>
        <v>13</v>
      </c>
      <c r="S12471">
        <v>0.18</v>
      </c>
      <c r="T12471">
        <v>2.3E-3</v>
      </c>
      <c r="U12471">
        <f t="shared" si="1066"/>
        <v>1.3799999999999999E-3</v>
      </c>
    </row>
    <row r="12472" spans="1:21" x14ac:dyDescent="0.3">
      <c r="A12472" s="1">
        <v>12470</v>
      </c>
      <c r="B12472" s="2">
        <f t="shared" si="1069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1064"/>
        <v>6480</v>
      </c>
      <c r="I12472" s="1"/>
      <c r="J12472" s="1">
        <v>1</v>
      </c>
      <c r="K12472" s="1">
        <f t="shared" si="1067"/>
        <v>24950000</v>
      </c>
      <c r="L12472" s="1">
        <v>1</v>
      </c>
      <c r="M12472" s="1">
        <f t="shared" si="1068"/>
        <v>49900000</v>
      </c>
      <c r="N12472" s="1">
        <v>2</v>
      </c>
      <c r="O12472" s="1">
        <v>102114000</v>
      </c>
      <c r="P12472" s="1">
        <v>2</v>
      </c>
      <c r="Q12472" s="5">
        <f t="shared" si="1070"/>
        <v>261</v>
      </c>
      <c r="R12472">
        <f t="shared" si="1065"/>
        <v>13</v>
      </c>
      <c r="S12472">
        <v>0.18</v>
      </c>
      <c r="T12472">
        <v>2.3E-3</v>
      </c>
      <c r="U12472">
        <f t="shared" si="1066"/>
        <v>1.3799999999999999E-3</v>
      </c>
    </row>
    <row r="12473" spans="1:21" x14ac:dyDescent="0.3">
      <c r="A12473" s="1">
        <v>12471</v>
      </c>
      <c r="B12473" s="2">
        <f t="shared" si="1069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1064"/>
        <v>6480</v>
      </c>
      <c r="I12473" s="1"/>
      <c r="J12473" s="1">
        <v>1</v>
      </c>
      <c r="K12473" s="1">
        <f t="shared" si="1067"/>
        <v>24952000</v>
      </c>
      <c r="L12473" s="1">
        <v>1</v>
      </c>
      <c r="M12473" s="1">
        <f t="shared" si="1068"/>
        <v>49904000</v>
      </c>
      <c r="N12473" s="1">
        <v>2</v>
      </c>
      <c r="O12473" s="1">
        <v>102122000</v>
      </c>
      <c r="P12473" s="1">
        <v>2</v>
      </c>
      <c r="Q12473" s="5">
        <f t="shared" si="1070"/>
        <v>261</v>
      </c>
      <c r="R12473">
        <f t="shared" si="1065"/>
        <v>13</v>
      </c>
      <c r="S12473">
        <v>0.18</v>
      </c>
      <c r="T12473">
        <v>2.3E-3</v>
      </c>
      <c r="U12473">
        <f t="shared" si="1066"/>
        <v>1.3799999999999999E-3</v>
      </c>
    </row>
    <row r="12474" spans="1:21" x14ac:dyDescent="0.3">
      <c r="A12474" s="1">
        <v>12472</v>
      </c>
      <c r="B12474" s="2">
        <f t="shared" si="1069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1064"/>
        <v>6480</v>
      </c>
      <c r="I12474" s="1"/>
      <c r="J12474" s="1">
        <v>1</v>
      </c>
      <c r="K12474" s="1">
        <f t="shared" si="1067"/>
        <v>24954000</v>
      </c>
      <c r="L12474" s="1">
        <v>1</v>
      </c>
      <c r="M12474" s="1">
        <f t="shared" si="1068"/>
        <v>49908000</v>
      </c>
      <c r="N12474" s="1">
        <v>2</v>
      </c>
      <c r="O12474" s="1">
        <v>102130000</v>
      </c>
      <c r="P12474" s="1">
        <v>2</v>
      </c>
      <c r="Q12474" s="5">
        <f t="shared" si="1070"/>
        <v>261</v>
      </c>
      <c r="R12474">
        <f t="shared" si="1065"/>
        <v>13</v>
      </c>
      <c r="S12474">
        <v>0.18</v>
      </c>
      <c r="T12474">
        <v>2.3E-3</v>
      </c>
      <c r="U12474">
        <f t="shared" si="1066"/>
        <v>1.3799999999999999E-3</v>
      </c>
    </row>
    <row r="12475" spans="1:21" x14ac:dyDescent="0.3">
      <c r="A12475" s="1">
        <v>12473</v>
      </c>
      <c r="B12475" s="2">
        <f t="shared" si="1069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1064"/>
        <v>6480</v>
      </c>
      <c r="I12475" s="1"/>
      <c r="J12475" s="1">
        <v>1</v>
      </c>
      <c r="K12475" s="1">
        <f t="shared" si="1067"/>
        <v>24956000</v>
      </c>
      <c r="L12475" s="1">
        <v>1</v>
      </c>
      <c r="M12475" s="1">
        <f t="shared" si="1068"/>
        <v>49912000</v>
      </c>
      <c r="N12475" s="1">
        <v>2</v>
      </c>
      <c r="O12475" s="1">
        <v>102138000</v>
      </c>
      <c r="P12475" s="1">
        <v>2</v>
      </c>
      <c r="Q12475" s="5">
        <f t="shared" si="1070"/>
        <v>261</v>
      </c>
      <c r="R12475">
        <f t="shared" si="1065"/>
        <v>13</v>
      </c>
      <c r="S12475">
        <v>0.18</v>
      </c>
      <c r="T12475">
        <v>2.3E-3</v>
      </c>
      <c r="U12475">
        <f t="shared" si="1066"/>
        <v>1.3799999999999999E-3</v>
      </c>
    </row>
    <row r="12476" spans="1:21" x14ac:dyDescent="0.3">
      <c r="A12476" s="1">
        <v>12474</v>
      </c>
      <c r="B12476" s="2">
        <f t="shared" si="1069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1071">ROUNDDOWN(A12475/50*20+1500,-1)</f>
        <v>6480</v>
      </c>
      <c r="I12476" s="1"/>
      <c r="J12476" s="1">
        <v>1</v>
      </c>
      <c r="K12476" s="1">
        <f t="shared" si="1067"/>
        <v>24958000</v>
      </c>
      <c r="L12476" s="1">
        <v>1</v>
      </c>
      <c r="M12476" s="1">
        <f t="shared" si="1068"/>
        <v>49916000</v>
      </c>
      <c r="N12476" s="1">
        <v>2</v>
      </c>
      <c r="O12476" s="1">
        <v>102146000</v>
      </c>
      <c r="P12476" s="1">
        <v>2</v>
      </c>
      <c r="Q12476" s="5">
        <f t="shared" si="1070"/>
        <v>261</v>
      </c>
      <c r="R12476">
        <f t="shared" si="1065"/>
        <v>13</v>
      </c>
      <c r="S12476">
        <v>0.18</v>
      </c>
      <c r="T12476">
        <v>2.3E-3</v>
      </c>
      <c r="U12476">
        <f t="shared" si="1066"/>
        <v>1.3799999999999999E-3</v>
      </c>
    </row>
    <row r="12477" spans="1:21" x14ac:dyDescent="0.3">
      <c r="A12477" s="1">
        <v>12475</v>
      </c>
      <c r="B12477" s="2">
        <f t="shared" si="1069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1071"/>
        <v>6480</v>
      </c>
      <c r="I12477" s="1"/>
      <c r="J12477" s="1">
        <v>1</v>
      </c>
      <c r="K12477" s="1">
        <f t="shared" si="1067"/>
        <v>24960000</v>
      </c>
      <c r="L12477" s="1">
        <v>1</v>
      </c>
      <c r="M12477" s="1">
        <f t="shared" si="1068"/>
        <v>49920000</v>
      </c>
      <c r="N12477" s="1">
        <v>2</v>
      </c>
      <c r="O12477" s="1">
        <v>102154000</v>
      </c>
      <c r="P12477" s="1">
        <v>2</v>
      </c>
      <c r="Q12477" s="5">
        <f t="shared" si="1070"/>
        <v>261</v>
      </c>
      <c r="R12477">
        <f t="shared" si="1065"/>
        <v>13</v>
      </c>
      <c r="S12477">
        <v>0.18</v>
      </c>
      <c r="T12477">
        <v>2.3E-3</v>
      </c>
      <c r="U12477">
        <f t="shared" si="1066"/>
        <v>1.3799999999999999E-3</v>
      </c>
    </row>
    <row r="12478" spans="1:21" x14ac:dyDescent="0.3">
      <c r="A12478" s="1">
        <v>12476</v>
      </c>
      <c r="B12478" s="2">
        <f t="shared" si="1069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1071"/>
        <v>6490</v>
      </c>
      <c r="I12478" s="1"/>
      <c r="J12478" s="1">
        <v>1</v>
      </c>
      <c r="K12478" s="1">
        <f t="shared" si="1067"/>
        <v>24962000</v>
      </c>
      <c r="L12478" s="1">
        <v>1</v>
      </c>
      <c r="M12478" s="1">
        <f t="shared" si="1068"/>
        <v>49924000</v>
      </c>
      <c r="N12478" s="1">
        <v>2</v>
      </c>
      <c r="O12478" s="1">
        <v>102162000</v>
      </c>
      <c r="P12478" s="1">
        <v>2</v>
      </c>
      <c r="Q12478" s="5">
        <f t="shared" si="1070"/>
        <v>261</v>
      </c>
      <c r="R12478">
        <f t="shared" si="1065"/>
        <v>13</v>
      </c>
      <c r="S12478">
        <v>0.18</v>
      </c>
      <c r="T12478">
        <v>2.3E-3</v>
      </c>
      <c r="U12478">
        <f t="shared" si="1066"/>
        <v>1.3799999999999999E-3</v>
      </c>
    </row>
    <row r="12479" spans="1:21" x14ac:dyDescent="0.3">
      <c r="A12479" s="1">
        <v>12477</v>
      </c>
      <c r="B12479" s="2">
        <f t="shared" si="1069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1071"/>
        <v>6490</v>
      </c>
      <c r="I12479" s="1"/>
      <c r="J12479" s="1">
        <v>1</v>
      </c>
      <c r="K12479" s="1">
        <f t="shared" si="1067"/>
        <v>24964000</v>
      </c>
      <c r="L12479" s="1">
        <v>1</v>
      </c>
      <c r="M12479" s="1">
        <f t="shared" si="1068"/>
        <v>49928000</v>
      </c>
      <c r="N12479" s="1">
        <v>2</v>
      </c>
      <c r="O12479" s="1">
        <v>102170000</v>
      </c>
      <c r="P12479" s="1">
        <v>2</v>
      </c>
      <c r="Q12479" s="5">
        <f t="shared" si="1070"/>
        <v>261</v>
      </c>
      <c r="R12479">
        <f t="shared" si="1065"/>
        <v>13</v>
      </c>
      <c r="S12479">
        <v>0.18</v>
      </c>
      <c r="T12479">
        <v>2.3E-3</v>
      </c>
      <c r="U12479">
        <f t="shared" si="1066"/>
        <v>1.3799999999999999E-3</v>
      </c>
    </row>
    <row r="12480" spans="1:21" x14ac:dyDescent="0.3">
      <c r="A12480" s="1">
        <v>12478</v>
      </c>
      <c r="B12480" s="2">
        <f t="shared" si="1069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1071"/>
        <v>6490</v>
      </c>
      <c r="I12480" s="1"/>
      <c r="J12480" s="1">
        <v>1</v>
      </c>
      <c r="K12480" s="1">
        <f t="shared" si="1067"/>
        <v>24966000</v>
      </c>
      <c r="L12480" s="1">
        <v>1</v>
      </c>
      <c r="M12480" s="1">
        <f t="shared" si="1068"/>
        <v>49932000</v>
      </c>
      <c r="N12480" s="1">
        <v>2</v>
      </c>
      <c r="O12480" s="1">
        <v>102178000</v>
      </c>
      <c r="P12480" s="1">
        <v>2</v>
      </c>
      <c r="Q12480" s="5">
        <f t="shared" si="1070"/>
        <v>261</v>
      </c>
      <c r="R12480">
        <f t="shared" si="1065"/>
        <v>13</v>
      </c>
      <c r="S12480">
        <v>0.18</v>
      </c>
      <c r="T12480">
        <v>2.3E-3</v>
      </c>
      <c r="U12480">
        <f t="shared" si="1066"/>
        <v>1.3799999999999999E-3</v>
      </c>
    </row>
    <row r="12481" spans="1:21" x14ac:dyDescent="0.3">
      <c r="A12481" s="1">
        <v>12479</v>
      </c>
      <c r="B12481" s="2">
        <f t="shared" si="1069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1071"/>
        <v>6490</v>
      </c>
      <c r="I12481" s="1"/>
      <c r="J12481" s="1">
        <v>1</v>
      </c>
      <c r="K12481" s="1">
        <f t="shared" si="1067"/>
        <v>24968000</v>
      </c>
      <c r="L12481" s="1">
        <v>1</v>
      </c>
      <c r="M12481" s="1">
        <f t="shared" si="1068"/>
        <v>49936000</v>
      </c>
      <c r="N12481" s="1">
        <v>2</v>
      </c>
      <c r="O12481" s="1">
        <v>102186000</v>
      </c>
      <c r="P12481" s="1">
        <v>2</v>
      </c>
      <c r="Q12481" s="5">
        <f t="shared" si="1070"/>
        <v>261</v>
      </c>
      <c r="R12481">
        <f t="shared" si="1065"/>
        <v>13</v>
      </c>
      <c r="S12481">
        <v>0.18</v>
      </c>
      <c r="T12481">
        <v>2.3E-3</v>
      </c>
      <c r="U12481">
        <f t="shared" si="1066"/>
        <v>1.3799999999999999E-3</v>
      </c>
    </row>
    <row r="12482" spans="1:21" x14ac:dyDescent="0.3">
      <c r="A12482" s="1">
        <v>12480</v>
      </c>
      <c r="B12482" s="2">
        <f t="shared" si="1069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1071"/>
        <v>6490</v>
      </c>
      <c r="I12482" s="1"/>
      <c r="J12482" s="1">
        <v>1</v>
      </c>
      <c r="K12482" s="1">
        <f t="shared" si="1067"/>
        <v>24970000</v>
      </c>
      <c r="L12482" s="1">
        <v>1</v>
      </c>
      <c r="M12482" s="1">
        <f t="shared" si="1068"/>
        <v>49940000</v>
      </c>
      <c r="N12482" s="1">
        <v>2</v>
      </c>
      <c r="O12482" s="1">
        <v>102194000</v>
      </c>
      <c r="P12482" s="1">
        <v>2</v>
      </c>
      <c r="Q12482" s="5">
        <f t="shared" si="1070"/>
        <v>261</v>
      </c>
      <c r="R12482">
        <f t="shared" si="1065"/>
        <v>13</v>
      </c>
      <c r="S12482">
        <v>0.18</v>
      </c>
      <c r="T12482">
        <v>2.3E-3</v>
      </c>
      <c r="U12482">
        <f t="shared" si="1066"/>
        <v>1.3799999999999999E-3</v>
      </c>
    </row>
    <row r="12483" spans="1:21" x14ac:dyDescent="0.3">
      <c r="A12483" s="1">
        <v>12481</v>
      </c>
      <c r="B12483" s="2">
        <f t="shared" si="1069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1071"/>
        <v>6490</v>
      </c>
      <c r="I12483" s="1"/>
      <c r="J12483" s="1">
        <v>1</v>
      </c>
      <c r="K12483" s="1">
        <f t="shared" si="1067"/>
        <v>24972000</v>
      </c>
      <c r="L12483" s="1">
        <v>1</v>
      </c>
      <c r="M12483" s="1">
        <f t="shared" si="1068"/>
        <v>49944000</v>
      </c>
      <c r="N12483" s="1">
        <v>2</v>
      </c>
      <c r="O12483" s="1">
        <v>102202000</v>
      </c>
      <c r="P12483" s="1">
        <v>2</v>
      </c>
      <c r="Q12483" s="5">
        <f t="shared" si="1070"/>
        <v>261</v>
      </c>
      <c r="R12483">
        <f t="shared" ref="R12483:R12546" si="1072">QUOTIENT(A12483,1000)+1</f>
        <v>13</v>
      </c>
      <c r="S12483">
        <v>0.18</v>
      </c>
      <c r="T12483">
        <v>2.3E-3</v>
      </c>
      <c r="U12483">
        <f t="shared" si="1066"/>
        <v>1.3799999999999999E-3</v>
      </c>
    </row>
    <row r="12484" spans="1:21" x14ac:dyDescent="0.3">
      <c r="A12484" s="1">
        <v>12482</v>
      </c>
      <c r="B12484" s="2">
        <f t="shared" si="1069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1071"/>
        <v>6490</v>
      </c>
      <c r="I12484" s="1"/>
      <c r="J12484" s="1">
        <v>1</v>
      </c>
      <c r="K12484" s="1">
        <f t="shared" si="1067"/>
        <v>24974000</v>
      </c>
      <c r="L12484" s="1">
        <v>1</v>
      </c>
      <c r="M12484" s="1">
        <f t="shared" si="1068"/>
        <v>49948000</v>
      </c>
      <c r="N12484" s="1">
        <v>2</v>
      </c>
      <c r="O12484" s="1">
        <v>102210000</v>
      </c>
      <c r="P12484" s="1">
        <v>2</v>
      </c>
      <c r="Q12484" s="5">
        <f t="shared" si="1070"/>
        <v>261</v>
      </c>
      <c r="R12484">
        <f t="shared" si="1072"/>
        <v>13</v>
      </c>
      <c r="S12484">
        <v>0.18</v>
      </c>
      <c r="T12484">
        <v>2.3E-3</v>
      </c>
      <c r="U12484">
        <f t="shared" ref="U12484:U12547" si="1073">T12484*0.6</f>
        <v>1.3799999999999999E-3</v>
      </c>
    </row>
    <row r="12485" spans="1:21" x14ac:dyDescent="0.3">
      <c r="A12485" s="1">
        <v>12483</v>
      </c>
      <c r="B12485" s="2">
        <f t="shared" si="1069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1071"/>
        <v>6490</v>
      </c>
      <c r="I12485" s="1"/>
      <c r="J12485" s="1">
        <v>1</v>
      </c>
      <c r="K12485" s="1">
        <f t="shared" si="1067"/>
        <v>24976000</v>
      </c>
      <c r="L12485" s="1">
        <v>1</v>
      </c>
      <c r="M12485" s="1">
        <f t="shared" si="1068"/>
        <v>49952000</v>
      </c>
      <c r="N12485" s="1">
        <v>2</v>
      </c>
      <c r="O12485" s="1">
        <v>102218000</v>
      </c>
      <c r="P12485" s="1">
        <v>2</v>
      </c>
      <c r="Q12485" s="5">
        <f t="shared" si="1070"/>
        <v>261</v>
      </c>
      <c r="R12485">
        <f t="shared" si="1072"/>
        <v>13</v>
      </c>
      <c r="S12485">
        <v>0.18</v>
      </c>
      <c r="T12485">
        <v>2.3E-3</v>
      </c>
      <c r="U12485">
        <f t="shared" si="1073"/>
        <v>1.3799999999999999E-3</v>
      </c>
    </row>
    <row r="12486" spans="1:21" x14ac:dyDescent="0.3">
      <c r="A12486" s="1">
        <v>12484</v>
      </c>
      <c r="B12486" s="2">
        <f t="shared" si="1069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1071"/>
        <v>6490</v>
      </c>
      <c r="I12486" s="1"/>
      <c r="J12486" s="1">
        <v>1</v>
      </c>
      <c r="K12486" s="1">
        <f t="shared" si="1067"/>
        <v>24978000</v>
      </c>
      <c r="L12486" s="1">
        <v>1</v>
      </c>
      <c r="M12486" s="1">
        <f t="shared" si="1068"/>
        <v>49956000</v>
      </c>
      <c r="N12486" s="1">
        <v>2</v>
      </c>
      <c r="O12486" s="1">
        <v>102226000</v>
      </c>
      <c r="P12486" s="1">
        <v>2</v>
      </c>
      <c r="Q12486" s="5">
        <f t="shared" si="1070"/>
        <v>261</v>
      </c>
      <c r="R12486">
        <f t="shared" si="1072"/>
        <v>13</v>
      </c>
      <c r="S12486">
        <v>0.18</v>
      </c>
      <c r="T12486">
        <v>2.3E-3</v>
      </c>
      <c r="U12486">
        <f t="shared" si="1073"/>
        <v>1.3799999999999999E-3</v>
      </c>
    </row>
    <row r="12487" spans="1:21" x14ac:dyDescent="0.3">
      <c r="A12487" s="1">
        <v>12485</v>
      </c>
      <c r="B12487" s="2">
        <f t="shared" si="1069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1071"/>
        <v>6490</v>
      </c>
      <c r="I12487" s="1"/>
      <c r="J12487" s="1">
        <v>1</v>
      </c>
      <c r="K12487" s="1">
        <f t="shared" si="1067"/>
        <v>24980000</v>
      </c>
      <c r="L12487" s="1">
        <v>1</v>
      </c>
      <c r="M12487" s="1">
        <f t="shared" si="1068"/>
        <v>49960000</v>
      </c>
      <c r="N12487" s="1">
        <v>2</v>
      </c>
      <c r="O12487" s="1">
        <v>102234000</v>
      </c>
      <c r="P12487" s="1">
        <v>2</v>
      </c>
      <c r="Q12487" s="5">
        <f t="shared" si="1070"/>
        <v>261</v>
      </c>
      <c r="R12487">
        <f t="shared" si="1072"/>
        <v>13</v>
      </c>
      <c r="S12487">
        <v>0.18</v>
      </c>
      <c r="T12487">
        <v>2.3E-3</v>
      </c>
      <c r="U12487">
        <f t="shared" si="1073"/>
        <v>1.3799999999999999E-3</v>
      </c>
    </row>
    <row r="12488" spans="1:21" x14ac:dyDescent="0.3">
      <c r="A12488" s="1">
        <v>12486</v>
      </c>
      <c r="B12488" s="2">
        <f t="shared" si="1069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1071"/>
        <v>6490</v>
      </c>
      <c r="I12488" s="1"/>
      <c r="J12488" s="1">
        <v>1</v>
      </c>
      <c r="K12488" s="1">
        <f t="shared" si="1067"/>
        <v>24982000</v>
      </c>
      <c r="L12488" s="1">
        <v>1</v>
      </c>
      <c r="M12488" s="1">
        <f t="shared" si="1068"/>
        <v>49964000</v>
      </c>
      <c r="N12488" s="1">
        <v>2</v>
      </c>
      <c r="O12488" s="1">
        <v>102242000</v>
      </c>
      <c r="P12488" s="1">
        <v>2</v>
      </c>
      <c r="Q12488" s="5">
        <f t="shared" si="1070"/>
        <v>261</v>
      </c>
      <c r="R12488">
        <f t="shared" si="1072"/>
        <v>13</v>
      </c>
      <c r="S12488">
        <v>0.18</v>
      </c>
      <c r="T12488">
        <v>2.3E-3</v>
      </c>
      <c r="U12488">
        <f t="shared" si="1073"/>
        <v>1.3799999999999999E-3</v>
      </c>
    </row>
    <row r="12489" spans="1:21" x14ac:dyDescent="0.3">
      <c r="A12489" s="1">
        <v>12487</v>
      </c>
      <c r="B12489" s="2">
        <f t="shared" si="1069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1071"/>
        <v>6490</v>
      </c>
      <c r="I12489" s="1"/>
      <c r="J12489" s="1">
        <v>1</v>
      </c>
      <c r="K12489" s="1">
        <f t="shared" si="1067"/>
        <v>24984000</v>
      </c>
      <c r="L12489" s="1">
        <v>1</v>
      </c>
      <c r="M12489" s="1">
        <f t="shared" si="1068"/>
        <v>49968000</v>
      </c>
      <c r="N12489" s="1">
        <v>2</v>
      </c>
      <c r="O12489" s="1">
        <v>102250000</v>
      </c>
      <c r="P12489" s="1">
        <v>2</v>
      </c>
      <c r="Q12489" s="5">
        <f t="shared" si="1070"/>
        <v>261</v>
      </c>
      <c r="R12489">
        <f t="shared" si="1072"/>
        <v>13</v>
      </c>
      <c r="S12489">
        <v>0.18</v>
      </c>
      <c r="T12489">
        <v>2.3E-3</v>
      </c>
      <c r="U12489">
        <f t="shared" si="1073"/>
        <v>1.3799999999999999E-3</v>
      </c>
    </row>
    <row r="12490" spans="1:21" x14ac:dyDescent="0.3">
      <c r="A12490" s="1">
        <v>12488</v>
      </c>
      <c r="B12490" s="2">
        <f t="shared" si="1069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1071"/>
        <v>6490</v>
      </c>
      <c r="I12490" s="1"/>
      <c r="J12490" s="1">
        <v>1</v>
      </c>
      <c r="K12490" s="1">
        <f t="shared" si="1067"/>
        <v>24986000</v>
      </c>
      <c r="L12490" s="1">
        <v>1</v>
      </c>
      <c r="M12490" s="1">
        <f t="shared" si="1068"/>
        <v>49972000</v>
      </c>
      <c r="N12490" s="1">
        <v>2</v>
      </c>
      <c r="O12490" s="1">
        <v>102258000</v>
      </c>
      <c r="P12490" s="1">
        <v>2</v>
      </c>
      <c r="Q12490" s="5">
        <f t="shared" si="1070"/>
        <v>261</v>
      </c>
      <c r="R12490">
        <f t="shared" si="1072"/>
        <v>13</v>
      </c>
      <c r="S12490">
        <v>0.18</v>
      </c>
      <c r="T12490">
        <v>2.3E-3</v>
      </c>
      <c r="U12490">
        <f t="shared" si="1073"/>
        <v>1.3799999999999999E-3</v>
      </c>
    </row>
    <row r="12491" spans="1:21" x14ac:dyDescent="0.3">
      <c r="A12491" s="1">
        <v>12489</v>
      </c>
      <c r="B12491" s="2">
        <f t="shared" si="1069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1071"/>
        <v>6490</v>
      </c>
      <c r="I12491" s="1"/>
      <c r="J12491" s="1">
        <v>1</v>
      </c>
      <c r="K12491" s="1">
        <f t="shared" si="1067"/>
        <v>24988000</v>
      </c>
      <c r="L12491" s="1">
        <v>1</v>
      </c>
      <c r="M12491" s="1">
        <f t="shared" si="1068"/>
        <v>49976000</v>
      </c>
      <c r="N12491" s="1">
        <v>2</v>
      </c>
      <c r="O12491" s="1">
        <v>102266000</v>
      </c>
      <c r="P12491" s="1">
        <v>2</v>
      </c>
      <c r="Q12491" s="5">
        <f t="shared" si="1070"/>
        <v>261</v>
      </c>
      <c r="R12491">
        <f t="shared" si="1072"/>
        <v>13</v>
      </c>
      <c r="S12491">
        <v>0.18</v>
      </c>
      <c r="T12491">
        <v>2.3E-3</v>
      </c>
      <c r="U12491">
        <f t="shared" si="1073"/>
        <v>1.3799999999999999E-3</v>
      </c>
    </row>
    <row r="12492" spans="1:21" x14ac:dyDescent="0.3">
      <c r="A12492" s="1">
        <v>12490</v>
      </c>
      <c r="B12492" s="2">
        <f t="shared" si="1069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1071"/>
        <v>6490</v>
      </c>
      <c r="I12492" s="1"/>
      <c r="J12492" s="1">
        <v>1</v>
      </c>
      <c r="K12492" s="1">
        <f t="shared" si="1067"/>
        <v>24990000</v>
      </c>
      <c r="L12492" s="1">
        <v>1</v>
      </c>
      <c r="M12492" s="1">
        <f t="shared" si="1068"/>
        <v>49980000</v>
      </c>
      <c r="N12492" s="1">
        <v>2</v>
      </c>
      <c r="O12492" s="1">
        <v>102274000</v>
      </c>
      <c r="P12492" s="1">
        <v>2</v>
      </c>
      <c r="Q12492" s="5">
        <f t="shared" si="1070"/>
        <v>261</v>
      </c>
      <c r="R12492">
        <f t="shared" si="1072"/>
        <v>13</v>
      </c>
      <c r="S12492">
        <v>0.18</v>
      </c>
      <c r="T12492">
        <v>2.3E-3</v>
      </c>
      <c r="U12492">
        <f t="shared" si="1073"/>
        <v>1.3799999999999999E-3</v>
      </c>
    </row>
    <row r="12493" spans="1:21" x14ac:dyDescent="0.3">
      <c r="A12493" s="1">
        <v>12491</v>
      </c>
      <c r="B12493" s="2">
        <f t="shared" si="1069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1071"/>
        <v>6490</v>
      </c>
      <c r="I12493" s="1"/>
      <c r="J12493" s="1">
        <v>1</v>
      </c>
      <c r="K12493" s="1">
        <f t="shared" si="1067"/>
        <v>24992000</v>
      </c>
      <c r="L12493" s="1">
        <v>1</v>
      </c>
      <c r="M12493" s="1">
        <f t="shared" si="1068"/>
        <v>49984000</v>
      </c>
      <c r="N12493" s="1">
        <v>2</v>
      </c>
      <c r="O12493" s="1">
        <v>102282000</v>
      </c>
      <c r="P12493" s="1">
        <v>2</v>
      </c>
      <c r="Q12493" s="5">
        <f t="shared" si="1070"/>
        <v>261</v>
      </c>
      <c r="R12493">
        <f t="shared" si="1072"/>
        <v>13</v>
      </c>
      <c r="S12493">
        <v>0.18</v>
      </c>
      <c r="T12493">
        <v>2.3E-3</v>
      </c>
      <c r="U12493">
        <f t="shared" si="1073"/>
        <v>1.3799999999999999E-3</v>
      </c>
    </row>
    <row r="12494" spans="1:21" x14ac:dyDescent="0.3">
      <c r="A12494" s="1">
        <v>12492</v>
      </c>
      <c r="B12494" s="2">
        <f t="shared" si="1069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1071"/>
        <v>6490</v>
      </c>
      <c r="I12494" s="1"/>
      <c r="J12494" s="1">
        <v>1</v>
      </c>
      <c r="K12494" s="1">
        <f t="shared" si="1067"/>
        <v>24994000</v>
      </c>
      <c r="L12494" s="1">
        <v>1</v>
      </c>
      <c r="M12494" s="1">
        <f t="shared" si="1068"/>
        <v>49988000</v>
      </c>
      <c r="N12494" s="1">
        <v>2</v>
      </c>
      <c r="O12494" s="1">
        <v>102290000</v>
      </c>
      <c r="P12494" s="1">
        <v>2</v>
      </c>
      <c r="Q12494" s="5">
        <f t="shared" si="1070"/>
        <v>261</v>
      </c>
      <c r="R12494">
        <f t="shared" si="1072"/>
        <v>13</v>
      </c>
      <c r="S12494">
        <v>0.18</v>
      </c>
      <c r="T12494">
        <v>2.3E-3</v>
      </c>
      <c r="U12494">
        <f t="shared" si="1073"/>
        <v>1.3799999999999999E-3</v>
      </c>
    </row>
    <row r="12495" spans="1:21" x14ac:dyDescent="0.3">
      <c r="A12495" s="1">
        <v>12493</v>
      </c>
      <c r="B12495" s="2">
        <f t="shared" si="1069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1071"/>
        <v>6490</v>
      </c>
      <c r="I12495" s="1"/>
      <c r="J12495" s="1">
        <v>1</v>
      </c>
      <c r="K12495" s="1">
        <f t="shared" si="1067"/>
        <v>24996000</v>
      </c>
      <c r="L12495" s="1">
        <v>1</v>
      </c>
      <c r="M12495" s="1">
        <f t="shared" si="1068"/>
        <v>49992000</v>
      </c>
      <c r="N12495" s="1">
        <v>2</v>
      </c>
      <c r="O12495" s="1">
        <v>102298000</v>
      </c>
      <c r="P12495" s="1">
        <v>2</v>
      </c>
      <c r="Q12495" s="5">
        <f t="shared" si="1070"/>
        <v>261</v>
      </c>
      <c r="R12495">
        <f t="shared" si="1072"/>
        <v>13</v>
      </c>
      <c r="S12495">
        <v>0.18</v>
      </c>
      <c r="T12495">
        <v>2.3E-3</v>
      </c>
      <c r="U12495">
        <f t="shared" si="1073"/>
        <v>1.3799999999999999E-3</v>
      </c>
    </row>
    <row r="12496" spans="1:21" x14ac:dyDescent="0.3">
      <c r="A12496" s="1">
        <v>12494</v>
      </c>
      <c r="B12496" s="2">
        <f t="shared" si="1069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1071"/>
        <v>6490</v>
      </c>
      <c r="I12496" s="1"/>
      <c r="J12496" s="1">
        <v>1</v>
      </c>
      <c r="K12496" s="1">
        <f t="shared" si="1067"/>
        <v>24998000</v>
      </c>
      <c r="L12496" s="1">
        <v>1</v>
      </c>
      <c r="M12496" s="1">
        <f t="shared" si="1068"/>
        <v>49996000</v>
      </c>
      <c r="N12496" s="1">
        <v>2</v>
      </c>
      <c r="O12496" s="1">
        <v>102306000</v>
      </c>
      <c r="P12496" s="1">
        <v>2</v>
      </c>
      <c r="Q12496" s="5">
        <f t="shared" si="1070"/>
        <v>261</v>
      </c>
      <c r="R12496">
        <f t="shared" si="1072"/>
        <v>13</v>
      </c>
      <c r="S12496">
        <v>0.18</v>
      </c>
      <c r="T12496">
        <v>2.3E-3</v>
      </c>
      <c r="U12496">
        <f t="shared" si="1073"/>
        <v>1.3799999999999999E-3</v>
      </c>
    </row>
    <row r="12497" spans="1:21" x14ac:dyDescent="0.3">
      <c r="A12497" s="1">
        <v>12495</v>
      </c>
      <c r="B12497" s="2">
        <f t="shared" si="1069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1071"/>
        <v>6490</v>
      </c>
      <c r="I12497" s="1"/>
      <c r="J12497" s="1">
        <v>1</v>
      </c>
      <c r="K12497" s="1">
        <f t="shared" si="1067"/>
        <v>25000000</v>
      </c>
      <c r="L12497" s="1">
        <v>1</v>
      </c>
      <c r="M12497" s="1">
        <f t="shared" si="1068"/>
        <v>50000000</v>
      </c>
      <c r="N12497" s="1">
        <v>2</v>
      </c>
      <c r="O12497" s="1">
        <v>102314000</v>
      </c>
      <c r="P12497" s="1">
        <v>2</v>
      </c>
      <c r="Q12497" s="5">
        <f t="shared" si="1070"/>
        <v>261</v>
      </c>
      <c r="R12497">
        <f t="shared" si="1072"/>
        <v>13</v>
      </c>
      <c r="S12497">
        <v>0.18</v>
      </c>
      <c r="T12497">
        <v>2.3E-3</v>
      </c>
      <c r="U12497">
        <f t="shared" si="1073"/>
        <v>1.3799999999999999E-3</v>
      </c>
    </row>
    <row r="12498" spans="1:21" x14ac:dyDescent="0.3">
      <c r="A12498" s="1">
        <v>12496</v>
      </c>
      <c r="B12498" s="2">
        <f t="shared" si="1069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1071"/>
        <v>6490</v>
      </c>
      <c r="I12498" s="1"/>
      <c r="J12498" s="1">
        <v>1</v>
      </c>
      <c r="K12498" s="1">
        <f t="shared" si="1067"/>
        <v>25002000</v>
      </c>
      <c r="L12498" s="1">
        <v>1</v>
      </c>
      <c r="M12498" s="1">
        <f t="shared" si="1068"/>
        <v>50004000</v>
      </c>
      <c r="N12498" s="1">
        <v>2</v>
      </c>
      <c r="O12498" s="1">
        <v>102322000</v>
      </c>
      <c r="P12498" s="1">
        <v>2</v>
      </c>
      <c r="Q12498" s="5">
        <f t="shared" si="1070"/>
        <v>261</v>
      </c>
      <c r="R12498">
        <f t="shared" si="1072"/>
        <v>13</v>
      </c>
      <c r="S12498">
        <v>0.18</v>
      </c>
      <c r="T12498">
        <v>2.3E-3</v>
      </c>
      <c r="U12498">
        <f t="shared" si="1073"/>
        <v>1.3799999999999999E-3</v>
      </c>
    </row>
    <row r="12499" spans="1:21" x14ac:dyDescent="0.3">
      <c r="A12499" s="1">
        <v>12497</v>
      </c>
      <c r="B12499" s="2">
        <f t="shared" si="1069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1071"/>
        <v>6490</v>
      </c>
      <c r="I12499" s="1"/>
      <c r="J12499" s="1">
        <v>1</v>
      </c>
      <c r="K12499" s="1">
        <f t="shared" si="1067"/>
        <v>25004000</v>
      </c>
      <c r="L12499" s="1">
        <v>1</v>
      </c>
      <c r="M12499" s="1">
        <f t="shared" si="1068"/>
        <v>50008000</v>
      </c>
      <c r="N12499" s="1">
        <v>2</v>
      </c>
      <c r="O12499" s="1">
        <v>102330000</v>
      </c>
      <c r="P12499" s="1">
        <v>2</v>
      </c>
      <c r="Q12499" s="5">
        <f t="shared" si="1070"/>
        <v>261</v>
      </c>
      <c r="R12499">
        <f t="shared" si="1072"/>
        <v>13</v>
      </c>
      <c r="S12499">
        <v>0.18</v>
      </c>
      <c r="T12499">
        <v>2.3E-3</v>
      </c>
      <c r="U12499">
        <f t="shared" si="1073"/>
        <v>1.3799999999999999E-3</v>
      </c>
    </row>
    <row r="12500" spans="1:21" x14ac:dyDescent="0.3">
      <c r="A12500" s="1">
        <v>12498</v>
      </c>
      <c r="B12500" s="2">
        <f t="shared" si="1069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1071"/>
        <v>6490</v>
      </c>
      <c r="I12500" s="1"/>
      <c r="J12500" s="1">
        <v>1</v>
      </c>
      <c r="K12500" s="1">
        <f t="shared" si="1067"/>
        <v>25006000</v>
      </c>
      <c r="L12500" s="1">
        <v>1</v>
      </c>
      <c r="M12500" s="1">
        <f t="shared" si="1068"/>
        <v>50012000</v>
      </c>
      <c r="N12500" s="1">
        <v>2</v>
      </c>
      <c r="O12500" s="1">
        <v>102338000</v>
      </c>
      <c r="P12500" s="1">
        <v>2</v>
      </c>
      <c r="Q12500" s="5">
        <f t="shared" si="1070"/>
        <v>261</v>
      </c>
      <c r="R12500">
        <f t="shared" si="1072"/>
        <v>13</v>
      </c>
      <c r="S12500">
        <v>0.18</v>
      </c>
      <c r="T12500">
        <v>2.3E-3</v>
      </c>
      <c r="U12500">
        <f t="shared" si="1073"/>
        <v>1.3799999999999999E-3</v>
      </c>
    </row>
    <row r="12501" spans="1:21" x14ac:dyDescent="0.3">
      <c r="A12501" s="1">
        <v>12499</v>
      </c>
      <c r="B12501" s="2">
        <f t="shared" si="1069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1071"/>
        <v>6490</v>
      </c>
      <c r="I12501" s="1"/>
      <c r="J12501" s="1">
        <v>1</v>
      </c>
      <c r="K12501" s="1">
        <f t="shared" si="1067"/>
        <v>25008000</v>
      </c>
      <c r="L12501" s="1">
        <v>1</v>
      </c>
      <c r="M12501" s="1">
        <f t="shared" si="1068"/>
        <v>50016000</v>
      </c>
      <c r="N12501" s="1">
        <v>2</v>
      </c>
      <c r="O12501" s="1">
        <v>102346000</v>
      </c>
      <c r="P12501" s="1">
        <v>2</v>
      </c>
      <c r="Q12501" s="5">
        <f t="shared" si="1070"/>
        <v>261</v>
      </c>
      <c r="R12501">
        <f t="shared" si="1072"/>
        <v>13</v>
      </c>
      <c r="S12501">
        <v>0.18</v>
      </c>
      <c r="T12501">
        <v>2.3E-3</v>
      </c>
      <c r="U12501">
        <f t="shared" si="1073"/>
        <v>1.3799999999999999E-3</v>
      </c>
    </row>
    <row r="12502" spans="1:21" x14ac:dyDescent="0.3">
      <c r="A12502" s="1">
        <v>12500</v>
      </c>
      <c r="B12502" s="2">
        <f t="shared" si="1069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1071"/>
        <v>6490</v>
      </c>
      <c r="I12502" s="1"/>
      <c r="J12502" s="1">
        <v>1</v>
      </c>
      <c r="K12502" s="1">
        <f t="shared" si="1067"/>
        <v>25010000</v>
      </c>
      <c r="L12502" s="1">
        <v>1</v>
      </c>
      <c r="M12502" s="1">
        <f t="shared" si="1068"/>
        <v>50020000</v>
      </c>
      <c r="N12502" s="1">
        <v>2</v>
      </c>
      <c r="O12502" s="1">
        <v>102354000</v>
      </c>
      <c r="P12502" s="1">
        <v>2</v>
      </c>
      <c r="Q12502" s="5">
        <f t="shared" si="1070"/>
        <v>261</v>
      </c>
      <c r="R12502">
        <f t="shared" si="1072"/>
        <v>13</v>
      </c>
      <c r="S12502">
        <v>0.18</v>
      </c>
      <c r="T12502">
        <v>2.3E-3</v>
      </c>
      <c r="U12502">
        <f t="shared" si="1073"/>
        <v>1.3799999999999999E-3</v>
      </c>
    </row>
    <row r="12503" spans="1:21" x14ac:dyDescent="0.3">
      <c r="A12503" s="1">
        <v>12501</v>
      </c>
      <c r="B12503" s="2">
        <f t="shared" si="1069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1071"/>
        <v>6500</v>
      </c>
      <c r="I12503" s="1"/>
      <c r="J12503" s="1">
        <v>1</v>
      </c>
      <c r="K12503" s="1">
        <f t="shared" si="1067"/>
        <v>25012000</v>
      </c>
      <c r="L12503" s="1">
        <v>1</v>
      </c>
      <c r="M12503" s="1">
        <f t="shared" si="1068"/>
        <v>50024000</v>
      </c>
      <c r="N12503" s="1">
        <v>2</v>
      </c>
      <c r="O12503" s="1">
        <v>102362000</v>
      </c>
      <c r="P12503" s="1">
        <v>2</v>
      </c>
      <c r="Q12503" s="5">
        <f t="shared" si="1070"/>
        <v>262</v>
      </c>
      <c r="R12503">
        <f t="shared" si="1072"/>
        <v>13</v>
      </c>
      <c r="S12503">
        <v>0.18</v>
      </c>
      <c r="T12503">
        <v>2.3E-3</v>
      </c>
      <c r="U12503">
        <f t="shared" si="1073"/>
        <v>1.3799999999999999E-3</v>
      </c>
    </row>
    <row r="12504" spans="1:21" x14ac:dyDescent="0.3">
      <c r="A12504" s="1">
        <v>12502</v>
      </c>
      <c r="B12504" s="2">
        <f t="shared" si="1069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1071"/>
        <v>6500</v>
      </c>
      <c r="I12504" s="1"/>
      <c r="J12504" s="1">
        <v>1</v>
      </c>
      <c r="K12504" s="1">
        <f t="shared" si="1067"/>
        <v>25014000</v>
      </c>
      <c r="L12504" s="1">
        <v>1</v>
      </c>
      <c r="M12504" s="1">
        <f t="shared" si="1068"/>
        <v>50028000</v>
      </c>
      <c r="N12504" s="1">
        <v>2</v>
      </c>
      <c r="O12504" s="1">
        <v>102370000</v>
      </c>
      <c r="P12504" s="1">
        <v>2</v>
      </c>
      <c r="Q12504" s="5">
        <f t="shared" si="1070"/>
        <v>262</v>
      </c>
      <c r="R12504">
        <f t="shared" si="1072"/>
        <v>13</v>
      </c>
      <c r="S12504">
        <v>0.18</v>
      </c>
      <c r="T12504">
        <v>2.3E-3</v>
      </c>
      <c r="U12504">
        <f t="shared" si="1073"/>
        <v>1.3799999999999999E-3</v>
      </c>
    </row>
    <row r="12505" spans="1:21" x14ac:dyDescent="0.3">
      <c r="A12505" s="1">
        <v>12503</v>
      </c>
      <c r="B12505" s="2">
        <f t="shared" si="1069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1071"/>
        <v>6500</v>
      </c>
      <c r="I12505" s="1"/>
      <c r="J12505" s="1">
        <v>1</v>
      </c>
      <c r="K12505" s="1">
        <f t="shared" si="1067"/>
        <v>25016000</v>
      </c>
      <c r="L12505" s="1">
        <v>1</v>
      </c>
      <c r="M12505" s="1">
        <f t="shared" si="1068"/>
        <v>50032000</v>
      </c>
      <c r="N12505" s="1">
        <v>2</v>
      </c>
      <c r="O12505" s="1">
        <v>102378000</v>
      </c>
      <c r="P12505" s="1">
        <v>2</v>
      </c>
      <c r="Q12505" s="5">
        <f t="shared" si="1070"/>
        <v>262</v>
      </c>
      <c r="R12505">
        <f t="shared" si="1072"/>
        <v>13</v>
      </c>
      <c r="S12505">
        <v>0.18</v>
      </c>
      <c r="T12505">
        <v>2.3E-3</v>
      </c>
      <c r="U12505">
        <f t="shared" si="1073"/>
        <v>1.3799999999999999E-3</v>
      </c>
    </row>
    <row r="12506" spans="1:21" x14ac:dyDescent="0.3">
      <c r="A12506" s="1">
        <v>12504</v>
      </c>
      <c r="B12506" s="2">
        <f t="shared" si="1069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1071"/>
        <v>6500</v>
      </c>
      <c r="I12506" s="1"/>
      <c r="J12506" s="1">
        <v>1</v>
      </c>
      <c r="K12506" s="1">
        <f t="shared" si="1067"/>
        <v>25018000</v>
      </c>
      <c r="L12506" s="1">
        <v>1</v>
      </c>
      <c r="M12506" s="1">
        <f t="shared" si="1068"/>
        <v>50036000</v>
      </c>
      <c r="N12506" s="1">
        <v>2</v>
      </c>
      <c r="O12506" s="1">
        <v>102386000</v>
      </c>
      <c r="P12506" s="1">
        <v>2</v>
      </c>
      <c r="Q12506" s="5">
        <f t="shared" si="1070"/>
        <v>262</v>
      </c>
      <c r="R12506">
        <f t="shared" si="1072"/>
        <v>13</v>
      </c>
      <c r="S12506">
        <v>0.18</v>
      </c>
      <c r="T12506">
        <v>2.3E-3</v>
      </c>
      <c r="U12506">
        <f t="shared" si="1073"/>
        <v>1.3799999999999999E-3</v>
      </c>
    </row>
    <row r="12507" spans="1:21" x14ac:dyDescent="0.3">
      <c r="A12507" s="1">
        <v>12505</v>
      </c>
      <c r="B12507" s="2">
        <f t="shared" si="1069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1071"/>
        <v>6500</v>
      </c>
      <c r="I12507" s="1"/>
      <c r="J12507" s="1">
        <v>1</v>
      </c>
      <c r="K12507" s="1">
        <f t="shared" si="1067"/>
        <v>25020000</v>
      </c>
      <c r="L12507" s="1">
        <v>1</v>
      </c>
      <c r="M12507" s="1">
        <f t="shared" si="1068"/>
        <v>50040000</v>
      </c>
      <c r="N12507" s="1">
        <v>2</v>
      </c>
      <c r="O12507" s="1">
        <v>102394000</v>
      </c>
      <c r="P12507" s="1">
        <v>2</v>
      </c>
      <c r="Q12507" s="5">
        <f t="shared" si="1070"/>
        <v>262</v>
      </c>
      <c r="R12507">
        <f t="shared" si="1072"/>
        <v>13</v>
      </c>
      <c r="S12507">
        <v>0.18</v>
      </c>
      <c r="T12507">
        <v>2.3E-3</v>
      </c>
      <c r="U12507">
        <f t="shared" si="1073"/>
        <v>1.3799999999999999E-3</v>
      </c>
    </row>
    <row r="12508" spans="1:21" x14ac:dyDescent="0.3">
      <c r="A12508" s="1">
        <v>12506</v>
      </c>
      <c r="B12508" s="2">
        <f t="shared" si="1069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1071"/>
        <v>6500</v>
      </c>
      <c r="I12508" s="1"/>
      <c r="J12508" s="1">
        <v>1</v>
      </c>
      <c r="K12508" s="1">
        <f t="shared" si="1067"/>
        <v>25022000</v>
      </c>
      <c r="L12508" s="1">
        <v>1</v>
      </c>
      <c r="M12508" s="1">
        <f t="shared" si="1068"/>
        <v>50044000</v>
      </c>
      <c r="N12508" s="1">
        <v>2</v>
      </c>
      <c r="O12508" s="1">
        <v>102402000</v>
      </c>
      <c r="P12508" s="1">
        <v>2</v>
      </c>
      <c r="Q12508" s="5">
        <f t="shared" si="1070"/>
        <v>262</v>
      </c>
      <c r="R12508">
        <f t="shared" si="1072"/>
        <v>13</v>
      </c>
      <c r="S12508">
        <v>0.18</v>
      </c>
      <c r="T12508">
        <v>2.3E-3</v>
      </c>
      <c r="U12508">
        <f t="shared" si="1073"/>
        <v>1.3799999999999999E-3</v>
      </c>
    </row>
    <row r="12509" spans="1:21" x14ac:dyDescent="0.3">
      <c r="A12509" s="1">
        <v>12507</v>
      </c>
      <c r="B12509" s="2">
        <f t="shared" si="1069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1071"/>
        <v>6500</v>
      </c>
      <c r="I12509" s="1"/>
      <c r="J12509" s="1">
        <v>1</v>
      </c>
      <c r="K12509" s="1">
        <f t="shared" si="1067"/>
        <v>25024000</v>
      </c>
      <c r="L12509" s="1">
        <v>1</v>
      </c>
      <c r="M12509" s="1">
        <f t="shared" si="1068"/>
        <v>50048000</v>
      </c>
      <c r="N12509" s="1">
        <v>2</v>
      </c>
      <c r="O12509" s="1">
        <v>102410000</v>
      </c>
      <c r="P12509" s="1">
        <v>2</v>
      </c>
      <c r="Q12509" s="5">
        <f t="shared" si="1070"/>
        <v>262</v>
      </c>
      <c r="R12509">
        <f t="shared" si="1072"/>
        <v>13</v>
      </c>
      <c r="S12509">
        <v>0.18</v>
      </c>
      <c r="T12509">
        <v>2.3E-3</v>
      </c>
      <c r="U12509">
        <f t="shared" si="1073"/>
        <v>1.3799999999999999E-3</v>
      </c>
    </row>
    <row r="12510" spans="1:21" x14ac:dyDescent="0.3">
      <c r="A12510" s="1">
        <v>12508</v>
      </c>
      <c r="B12510" s="2">
        <f t="shared" si="1069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1071"/>
        <v>6500</v>
      </c>
      <c r="I12510" s="1"/>
      <c r="J12510" s="1">
        <v>1</v>
      </c>
      <c r="K12510" s="1">
        <f t="shared" si="1067"/>
        <v>25026000</v>
      </c>
      <c r="L12510" s="1">
        <v>1</v>
      </c>
      <c r="M12510" s="1">
        <f t="shared" si="1068"/>
        <v>50052000</v>
      </c>
      <c r="N12510" s="1">
        <v>2</v>
      </c>
      <c r="O12510" s="1">
        <v>102418000</v>
      </c>
      <c r="P12510" s="1">
        <v>2</v>
      </c>
      <c r="Q12510" s="5">
        <f t="shared" si="1070"/>
        <v>262</v>
      </c>
      <c r="R12510">
        <f t="shared" si="1072"/>
        <v>13</v>
      </c>
      <c r="S12510">
        <v>0.18</v>
      </c>
      <c r="T12510">
        <v>2.3E-3</v>
      </c>
      <c r="U12510">
        <f t="shared" si="1073"/>
        <v>1.3799999999999999E-3</v>
      </c>
    </row>
    <row r="12511" spans="1:21" x14ac:dyDescent="0.3">
      <c r="A12511" s="1">
        <v>12509</v>
      </c>
      <c r="B12511" s="2">
        <f t="shared" si="1069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1071"/>
        <v>6500</v>
      </c>
      <c r="I12511" s="1"/>
      <c r="J12511" s="1">
        <v>1</v>
      </c>
      <c r="K12511" s="1">
        <f t="shared" si="1067"/>
        <v>25028000</v>
      </c>
      <c r="L12511" s="1">
        <v>1</v>
      </c>
      <c r="M12511" s="1">
        <f t="shared" si="1068"/>
        <v>50056000</v>
      </c>
      <c r="N12511" s="1">
        <v>2</v>
      </c>
      <c r="O12511" s="1">
        <v>102426000</v>
      </c>
      <c r="P12511" s="1">
        <v>2</v>
      </c>
      <c r="Q12511" s="5">
        <f t="shared" si="1070"/>
        <v>262</v>
      </c>
      <c r="R12511">
        <f t="shared" si="1072"/>
        <v>13</v>
      </c>
      <c r="S12511">
        <v>0.18</v>
      </c>
      <c r="T12511">
        <v>2.3E-3</v>
      </c>
      <c r="U12511">
        <f t="shared" si="1073"/>
        <v>1.3799999999999999E-3</v>
      </c>
    </row>
    <row r="12512" spans="1:21" x14ac:dyDescent="0.3">
      <c r="A12512" s="1">
        <v>12510</v>
      </c>
      <c r="B12512" s="2">
        <f t="shared" si="1069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1071"/>
        <v>6500</v>
      </c>
      <c r="I12512" s="1"/>
      <c r="J12512" s="1">
        <v>1</v>
      </c>
      <c r="K12512" s="1">
        <f t="shared" si="1067"/>
        <v>25030000</v>
      </c>
      <c r="L12512" s="1">
        <v>1</v>
      </c>
      <c r="M12512" s="1">
        <f t="shared" si="1068"/>
        <v>50060000</v>
      </c>
      <c r="N12512" s="1">
        <v>2</v>
      </c>
      <c r="O12512" s="1">
        <v>102434000</v>
      </c>
      <c r="P12512" s="1">
        <v>2</v>
      </c>
      <c r="Q12512" s="5">
        <f t="shared" si="1070"/>
        <v>262</v>
      </c>
      <c r="R12512">
        <f t="shared" si="1072"/>
        <v>13</v>
      </c>
      <c r="S12512">
        <v>0.18</v>
      </c>
      <c r="T12512">
        <v>2.3E-3</v>
      </c>
      <c r="U12512">
        <f t="shared" si="1073"/>
        <v>1.3799999999999999E-3</v>
      </c>
    </row>
    <row r="12513" spans="1:21" x14ac:dyDescent="0.3">
      <c r="A12513" s="1">
        <v>12511</v>
      </c>
      <c r="B12513" s="2">
        <f t="shared" si="1069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1071"/>
        <v>6500</v>
      </c>
      <c r="I12513" s="1"/>
      <c r="J12513" s="1">
        <v>1</v>
      </c>
      <c r="K12513" s="1">
        <f t="shared" si="1067"/>
        <v>25032000</v>
      </c>
      <c r="L12513" s="1">
        <v>1</v>
      </c>
      <c r="M12513" s="1">
        <f t="shared" si="1068"/>
        <v>50064000</v>
      </c>
      <c r="N12513" s="1">
        <v>2</v>
      </c>
      <c r="O12513" s="1">
        <v>102442000</v>
      </c>
      <c r="P12513" s="1">
        <v>2</v>
      </c>
      <c r="Q12513" s="5">
        <f t="shared" si="1070"/>
        <v>262</v>
      </c>
      <c r="R12513">
        <f t="shared" si="1072"/>
        <v>13</v>
      </c>
      <c r="S12513">
        <v>0.18</v>
      </c>
      <c r="T12513">
        <v>2.3E-3</v>
      </c>
      <c r="U12513">
        <f t="shared" si="1073"/>
        <v>1.3799999999999999E-3</v>
      </c>
    </row>
    <row r="12514" spans="1:21" x14ac:dyDescent="0.3">
      <c r="A12514" s="1">
        <v>12512</v>
      </c>
      <c r="B12514" s="2">
        <f t="shared" si="1069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1071"/>
        <v>6500</v>
      </c>
      <c r="I12514" s="1"/>
      <c r="J12514" s="1">
        <v>1</v>
      </c>
      <c r="K12514" s="1">
        <f t="shared" si="1067"/>
        <v>25034000</v>
      </c>
      <c r="L12514" s="1">
        <v>1</v>
      </c>
      <c r="M12514" s="1">
        <f t="shared" si="1068"/>
        <v>50068000</v>
      </c>
      <c r="N12514" s="1">
        <v>2</v>
      </c>
      <c r="O12514" s="1">
        <v>102450000</v>
      </c>
      <c r="P12514" s="1">
        <v>2</v>
      </c>
      <c r="Q12514" s="5">
        <f t="shared" si="1070"/>
        <v>262</v>
      </c>
      <c r="R12514">
        <f t="shared" si="1072"/>
        <v>13</v>
      </c>
      <c r="S12514">
        <v>0.18</v>
      </c>
      <c r="T12514">
        <v>2.3E-3</v>
      </c>
      <c r="U12514">
        <f t="shared" si="1073"/>
        <v>1.3799999999999999E-3</v>
      </c>
    </row>
    <row r="12515" spans="1:21" x14ac:dyDescent="0.3">
      <c r="A12515" s="1">
        <v>12513</v>
      </c>
      <c r="B12515" s="2">
        <f t="shared" si="1069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1071"/>
        <v>6500</v>
      </c>
      <c r="I12515" s="1"/>
      <c r="J12515" s="1">
        <v>1</v>
      </c>
      <c r="K12515" s="1">
        <f t="shared" si="1067"/>
        <v>25036000</v>
      </c>
      <c r="L12515" s="1">
        <v>1</v>
      </c>
      <c r="M12515" s="1">
        <f t="shared" si="1068"/>
        <v>50072000</v>
      </c>
      <c r="N12515" s="1">
        <v>2</v>
      </c>
      <c r="O12515" s="1">
        <v>102458000</v>
      </c>
      <c r="P12515" s="1">
        <v>2</v>
      </c>
      <c r="Q12515" s="5">
        <f t="shared" si="1070"/>
        <v>262</v>
      </c>
      <c r="R12515">
        <f t="shared" si="1072"/>
        <v>13</v>
      </c>
      <c r="S12515">
        <v>0.18</v>
      </c>
      <c r="T12515">
        <v>2.3E-3</v>
      </c>
      <c r="U12515">
        <f t="shared" si="1073"/>
        <v>1.3799999999999999E-3</v>
      </c>
    </row>
    <row r="12516" spans="1:21" x14ac:dyDescent="0.3">
      <c r="A12516" s="1">
        <v>12514</v>
      </c>
      <c r="B12516" s="2">
        <f t="shared" si="1069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1071"/>
        <v>6500</v>
      </c>
      <c r="I12516" s="1"/>
      <c r="J12516" s="1">
        <v>1</v>
      </c>
      <c r="K12516" s="1">
        <f t="shared" si="1067"/>
        <v>25038000</v>
      </c>
      <c r="L12516" s="1">
        <v>1</v>
      </c>
      <c r="M12516" s="1">
        <f t="shared" si="1068"/>
        <v>50076000</v>
      </c>
      <c r="N12516" s="1">
        <v>2</v>
      </c>
      <c r="O12516" s="1">
        <v>102466000</v>
      </c>
      <c r="P12516" s="1">
        <v>2</v>
      </c>
      <c r="Q12516" s="5">
        <f t="shared" si="1070"/>
        <v>262</v>
      </c>
      <c r="R12516">
        <f t="shared" si="1072"/>
        <v>13</v>
      </c>
      <c r="S12516">
        <v>0.18</v>
      </c>
      <c r="T12516">
        <v>2.3E-3</v>
      </c>
      <c r="U12516">
        <f t="shared" si="1073"/>
        <v>1.3799999999999999E-3</v>
      </c>
    </row>
    <row r="12517" spans="1:21" x14ac:dyDescent="0.3">
      <c r="A12517" s="1">
        <v>12515</v>
      </c>
      <c r="B12517" s="2">
        <f t="shared" si="1069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1071"/>
        <v>6500</v>
      </c>
      <c r="I12517" s="1"/>
      <c r="J12517" s="1">
        <v>1</v>
      </c>
      <c r="K12517" s="1">
        <f t="shared" si="1067"/>
        <v>25040000</v>
      </c>
      <c r="L12517" s="1">
        <v>1</v>
      </c>
      <c r="M12517" s="1">
        <f t="shared" si="1068"/>
        <v>50080000</v>
      </c>
      <c r="N12517" s="1">
        <v>2</v>
      </c>
      <c r="O12517" s="1">
        <v>102474000</v>
      </c>
      <c r="P12517" s="1">
        <v>2</v>
      </c>
      <c r="Q12517" s="5">
        <f t="shared" si="1070"/>
        <v>262</v>
      </c>
      <c r="R12517">
        <f t="shared" si="1072"/>
        <v>13</v>
      </c>
      <c r="S12517">
        <v>0.18</v>
      </c>
      <c r="T12517">
        <v>2.3E-3</v>
      </c>
      <c r="U12517">
        <f t="shared" si="1073"/>
        <v>1.3799999999999999E-3</v>
      </c>
    </row>
    <row r="12518" spans="1:21" x14ac:dyDescent="0.3">
      <c r="A12518" s="1">
        <v>12516</v>
      </c>
      <c r="B12518" s="2">
        <f t="shared" si="1069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1071"/>
        <v>6500</v>
      </c>
      <c r="I12518" s="1"/>
      <c r="J12518" s="1">
        <v>1</v>
      </c>
      <c r="K12518" s="1">
        <f t="shared" si="1067"/>
        <v>25042000</v>
      </c>
      <c r="L12518" s="1">
        <v>1</v>
      </c>
      <c r="M12518" s="1">
        <f t="shared" si="1068"/>
        <v>50084000</v>
      </c>
      <c r="N12518" s="1">
        <v>2</v>
      </c>
      <c r="O12518" s="1">
        <v>102482000</v>
      </c>
      <c r="P12518" s="1">
        <v>2</v>
      </c>
      <c r="Q12518" s="5">
        <f t="shared" si="1070"/>
        <v>262</v>
      </c>
      <c r="R12518">
        <f t="shared" si="1072"/>
        <v>13</v>
      </c>
      <c r="S12518">
        <v>0.18</v>
      </c>
      <c r="T12518">
        <v>2.3E-3</v>
      </c>
      <c r="U12518">
        <f t="shared" si="1073"/>
        <v>1.3799999999999999E-3</v>
      </c>
    </row>
    <row r="12519" spans="1:21" x14ac:dyDescent="0.3">
      <c r="A12519" s="1">
        <v>12517</v>
      </c>
      <c r="B12519" s="2">
        <f t="shared" si="1069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1071"/>
        <v>6500</v>
      </c>
      <c r="I12519" s="1"/>
      <c r="J12519" s="1">
        <v>1</v>
      </c>
      <c r="K12519" s="1">
        <f t="shared" si="1067"/>
        <v>25044000</v>
      </c>
      <c r="L12519" s="1">
        <v>1</v>
      </c>
      <c r="M12519" s="1">
        <f t="shared" si="1068"/>
        <v>50088000</v>
      </c>
      <c r="N12519" s="1">
        <v>2</v>
      </c>
      <c r="O12519" s="1">
        <v>102490000</v>
      </c>
      <c r="P12519" s="1">
        <v>2</v>
      </c>
      <c r="Q12519" s="5">
        <f t="shared" si="1070"/>
        <v>262</v>
      </c>
      <c r="R12519">
        <f t="shared" si="1072"/>
        <v>13</v>
      </c>
      <c r="S12519">
        <v>0.18</v>
      </c>
      <c r="T12519">
        <v>2.3E-3</v>
      </c>
      <c r="U12519">
        <f t="shared" si="1073"/>
        <v>1.3799999999999999E-3</v>
      </c>
    </row>
    <row r="12520" spans="1:21" x14ac:dyDescent="0.3">
      <c r="A12520" s="1">
        <v>12518</v>
      </c>
      <c r="B12520" s="2">
        <f t="shared" si="1069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1071"/>
        <v>6500</v>
      </c>
      <c r="I12520" s="1"/>
      <c r="J12520" s="1">
        <v>1</v>
      </c>
      <c r="K12520" s="1">
        <f t="shared" si="1067"/>
        <v>25046000</v>
      </c>
      <c r="L12520" s="1">
        <v>1</v>
      </c>
      <c r="M12520" s="1">
        <f t="shared" si="1068"/>
        <v>50092000</v>
      </c>
      <c r="N12520" s="1">
        <v>2</v>
      </c>
      <c r="O12520" s="1">
        <v>102498000</v>
      </c>
      <c r="P12520" s="1">
        <v>2</v>
      </c>
      <c r="Q12520" s="5">
        <f t="shared" si="1070"/>
        <v>262</v>
      </c>
      <c r="R12520">
        <f t="shared" si="1072"/>
        <v>13</v>
      </c>
      <c r="S12520">
        <v>0.18</v>
      </c>
      <c r="T12520">
        <v>2.3E-3</v>
      </c>
      <c r="U12520">
        <f t="shared" si="1073"/>
        <v>1.3799999999999999E-3</v>
      </c>
    </row>
    <row r="12521" spans="1:21" x14ac:dyDescent="0.3">
      <c r="A12521" s="1">
        <v>12519</v>
      </c>
      <c r="B12521" s="2">
        <f t="shared" si="1069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1071"/>
        <v>6500</v>
      </c>
      <c r="I12521" s="1"/>
      <c r="J12521" s="1">
        <v>1</v>
      </c>
      <c r="K12521" s="1">
        <f t="shared" si="1067"/>
        <v>25048000</v>
      </c>
      <c r="L12521" s="1">
        <v>1</v>
      </c>
      <c r="M12521" s="1">
        <f t="shared" si="1068"/>
        <v>50096000</v>
      </c>
      <c r="N12521" s="1">
        <v>2</v>
      </c>
      <c r="O12521" s="1">
        <v>102506000</v>
      </c>
      <c r="P12521" s="1">
        <v>2</v>
      </c>
      <c r="Q12521" s="5">
        <f t="shared" si="1070"/>
        <v>262</v>
      </c>
      <c r="R12521">
        <f t="shared" si="1072"/>
        <v>13</v>
      </c>
      <c r="S12521">
        <v>0.18</v>
      </c>
      <c r="T12521">
        <v>2.3E-3</v>
      </c>
      <c r="U12521">
        <f t="shared" si="1073"/>
        <v>1.3799999999999999E-3</v>
      </c>
    </row>
    <row r="12522" spans="1:21" x14ac:dyDescent="0.3">
      <c r="A12522" s="1">
        <v>12520</v>
      </c>
      <c r="B12522" s="2">
        <f t="shared" si="1069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1071"/>
        <v>6500</v>
      </c>
      <c r="I12522" s="1"/>
      <c r="J12522" s="1">
        <v>1</v>
      </c>
      <c r="K12522" s="1">
        <f t="shared" si="1067"/>
        <v>25050000</v>
      </c>
      <c r="L12522" s="1">
        <v>1</v>
      </c>
      <c r="M12522" s="1">
        <f t="shared" si="1068"/>
        <v>50100000</v>
      </c>
      <c r="N12522" s="1">
        <v>2</v>
      </c>
      <c r="O12522" s="1">
        <v>102514000</v>
      </c>
      <c r="P12522" s="1">
        <v>2</v>
      </c>
      <c r="Q12522" s="5">
        <f t="shared" si="1070"/>
        <v>262</v>
      </c>
      <c r="R12522">
        <f t="shared" si="1072"/>
        <v>13</v>
      </c>
      <c r="S12522">
        <v>0.18</v>
      </c>
      <c r="T12522">
        <v>2.3E-3</v>
      </c>
      <c r="U12522">
        <f t="shared" si="1073"/>
        <v>1.3799999999999999E-3</v>
      </c>
    </row>
    <row r="12523" spans="1:21" x14ac:dyDescent="0.3">
      <c r="A12523" s="1">
        <v>12521</v>
      </c>
      <c r="B12523" s="2">
        <f t="shared" si="1069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1071"/>
        <v>6500</v>
      </c>
      <c r="I12523" s="1"/>
      <c r="J12523" s="1">
        <v>1</v>
      </c>
      <c r="K12523" s="1">
        <f t="shared" si="1067"/>
        <v>25052000</v>
      </c>
      <c r="L12523" s="1">
        <v>1</v>
      </c>
      <c r="M12523" s="1">
        <f t="shared" si="1068"/>
        <v>50104000</v>
      </c>
      <c r="N12523" s="1">
        <v>2</v>
      </c>
      <c r="O12523" s="1">
        <v>102522000</v>
      </c>
      <c r="P12523" s="1">
        <v>2</v>
      </c>
      <c r="Q12523" s="5">
        <f t="shared" si="1070"/>
        <v>262</v>
      </c>
      <c r="R12523">
        <f t="shared" si="1072"/>
        <v>13</v>
      </c>
      <c r="S12523">
        <v>0.18</v>
      </c>
      <c r="T12523">
        <v>2.3E-3</v>
      </c>
      <c r="U12523">
        <f t="shared" si="1073"/>
        <v>1.3799999999999999E-3</v>
      </c>
    </row>
    <row r="12524" spans="1:21" x14ac:dyDescent="0.3">
      <c r="A12524" s="1">
        <v>12522</v>
      </c>
      <c r="B12524" s="2">
        <f t="shared" si="1069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1071"/>
        <v>6500</v>
      </c>
      <c r="I12524" s="1"/>
      <c r="J12524" s="1">
        <v>1</v>
      </c>
      <c r="K12524" s="1">
        <f t="shared" si="1067"/>
        <v>25054000</v>
      </c>
      <c r="L12524" s="1">
        <v>1</v>
      </c>
      <c r="M12524" s="1">
        <f t="shared" si="1068"/>
        <v>50108000</v>
      </c>
      <c r="N12524" s="1">
        <v>2</v>
      </c>
      <c r="O12524" s="1">
        <v>102530000</v>
      </c>
      <c r="P12524" s="1">
        <v>2</v>
      </c>
      <c r="Q12524" s="5">
        <f t="shared" si="1070"/>
        <v>262</v>
      </c>
      <c r="R12524">
        <f t="shared" si="1072"/>
        <v>13</v>
      </c>
      <c r="S12524">
        <v>0.18</v>
      </c>
      <c r="T12524">
        <v>2.3E-3</v>
      </c>
      <c r="U12524">
        <f t="shared" si="1073"/>
        <v>1.3799999999999999E-3</v>
      </c>
    </row>
    <row r="12525" spans="1:21" x14ac:dyDescent="0.3">
      <c r="A12525" s="1">
        <v>12523</v>
      </c>
      <c r="B12525" s="2">
        <f t="shared" si="1069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1071"/>
        <v>6500</v>
      </c>
      <c r="I12525" s="1"/>
      <c r="J12525" s="1">
        <v>1</v>
      </c>
      <c r="K12525" s="1">
        <f t="shared" si="1067"/>
        <v>25056000</v>
      </c>
      <c r="L12525" s="1">
        <v>1</v>
      </c>
      <c r="M12525" s="1">
        <f t="shared" si="1068"/>
        <v>50112000</v>
      </c>
      <c r="N12525" s="1">
        <v>2</v>
      </c>
      <c r="O12525" s="1">
        <v>102538000</v>
      </c>
      <c r="P12525" s="1">
        <v>2</v>
      </c>
      <c r="Q12525" s="5">
        <f t="shared" si="1070"/>
        <v>262</v>
      </c>
      <c r="R12525">
        <f t="shared" si="1072"/>
        <v>13</v>
      </c>
      <c r="S12525">
        <v>0.18</v>
      </c>
      <c r="T12525">
        <v>2.3E-3</v>
      </c>
      <c r="U12525">
        <f t="shared" si="1073"/>
        <v>1.3799999999999999E-3</v>
      </c>
    </row>
    <row r="12526" spans="1:21" x14ac:dyDescent="0.3">
      <c r="A12526" s="1">
        <v>12524</v>
      </c>
      <c r="B12526" s="2">
        <f t="shared" si="1069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1071"/>
        <v>6500</v>
      </c>
      <c r="I12526" s="1"/>
      <c r="J12526" s="1">
        <v>1</v>
      </c>
      <c r="K12526" s="1">
        <f t="shared" si="1067"/>
        <v>25058000</v>
      </c>
      <c r="L12526" s="1">
        <v>1</v>
      </c>
      <c r="M12526" s="1">
        <f t="shared" si="1068"/>
        <v>50116000</v>
      </c>
      <c r="N12526" s="1">
        <v>2</v>
      </c>
      <c r="O12526" s="1">
        <v>102546000</v>
      </c>
      <c r="P12526" s="1">
        <v>2</v>
      </c>
      <c r="Q12526" s="5">
        <f t="shared" si="1070"/>
        <v>262</v>
      </c>
      <c r="R12526">
        <f t="shared" si="1072"/>
        <v>13</v>
      </c>
      <c r="S12526">
        <v>0.18</v>
      </c>
      <c r="T12526">
        <v>2.3E-3</v>
      </c>
      <c r="U12526">
        <f t="shared" si="1073"/>
        <v>1.3799999999999999E-3</v>
      </c>
    </row>
    <row r="12527" spans="1:21" x14ac:dyDescent="0.3">
      <c r="A12527" s="1">
        <v>12525</v>
      </c>
      <c r="B12527" s="2">
        <f t="shared" si="1069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1071"/>
        <v>6500</v>
      </c>
      <c r="I12527" s="1"/>
      <c r="J12527" s="1">
        <v>1</v>
      </c>
      <c r="K12527" s="1">
        <f t="shared" si="1067"/>
        <v>25060000</v>
      </c>
      <c r="L12527" s="1">
        <v>1</v>
      </c>
      <c r="M12527" s="1">
        <f t="shared" si="1068"/>
        <v>50120000</v>
      </c>
      <c r="N12527" s="1">
        <v>2</v>
      </c>
      <c r="O12527" s="1">
        <v>102554000</v>
      </c>
      <c r="P12527" s="1">
        <v>2</v>
      </c>
      <c r="Q12527" s="5">
        <f t="shared" si="1070"/>
        <v>262</v>
      </c>
      <c r="R12527">
        <f t="shared" si="1072"/>
        <v>13</v>
      </c>
      <c r="S12527">
        <v>0.18</v>
      </c>
      <c r="T12527">
        <v>2.3E-3</v>
      </c>
      <c r="U12527">
        <f t="shared" si="1073"/>
        <v>1.3799999999999999E-3</v>
      </c>
    </row>
    <row r="12528" spans="1:21" x14ac:dyDescent="0.3">
      <c r="A12528" s="1">
        <v>12526</v>
      </c>
      <c r="B12528" s="2">
        <f t="shared" si="1069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1071"/>
        <v>6510</v>
      </c>
      <c r="I12528" s="1"/>
      <c r="J12528" s="1">
        <v>1</v>
      </c>
      <c r="K12528" s="1">
        <f t="shared" si="1067"/>
        <v>25062000</v>
      </c>
      <c r="L12528" s="1">
        <v>1</v>
      </c>
      <c r="M12528" s="1">
        <f t="shared" si="1068"/>
        <v>50124000</v>
      </c>
      <c r="N12528" s="1">
        <v>2</v>
      </c>
      <c r="O12528" s="1">
        <v>102562000</v>
      </c>
      <c r="P12528" s="1">
        <v>2</v>
      </c>
      <c r="Q12528" s="5">
        <f t="shared" si="1070"/>
        <v>262</v>
      </c>
      <c r="R12528">
        <f t="shared" si="1072"/>
        <v>13</v>
      </c>
      <c r="S12528">
        <v>0.18</v>
      </c>
      <c r="T12528">
        <v>2.3E-3</v>
      </c>
      <c r="U12528">
        <f t="shared" si="1073"/>
        <v>1.3799999999999999E-3</v>
      </c>
    </row>
    <row r="12529" spans="1:21" x14ac:dyDescent="0.3">
      <c r="A12529" s="1">
        <v>12527</v>
      </c>
      <c r="B12529" s="2">
        <f t="shared" si="1069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1071"/>
        <v>6510</v>
      </c>
      <c r="I12529" s="1"/>
      <c r="J12529" s="1">
        <v>1</v>
      </c>
      <c r="K12529" s="1">
        <f t="shared" si="1067"/>
        <v>25064000</v>
      </c>
      <c r="L12529" s="1">
        <v>1</v>
      </c>
      <c r="M12529" s="1">
        <f t="shared" si="1068"/>
        <v>50128000</v>
      </c>
      <c r="N12529" s="1">
        <v>2</v>
      </c>
      <c r="O12529" s="1">
        <v>102570000</v>
      </c>
      <c r="P12529" s="1">
        <v>2</v>
      </c>
      <c r="Q12529" s="5">
        <f t="shared" si="1070"/>
        <v>262</v>
      </c>
      <c r="R12529">
        <f t="shared" si="1072"/>
        <v>13</v>
      </c>
      <c r="S12529">
        <v>0.18</v>
      </c>
      <c r="T12529">
        <v>2.3E-3</v>
      </c>
      <c r="U12529">
        <f t="shared" si="1073"/>
        <v>1.3799999999999999E-3</v>
      </c>
    </row>
    <row r="12530" spans="1:21" x14ac:dyDescent="0.3">
      <c r="A12530" s="1">
        <v>12528</v>
      </c>
      <c r="B12530" s="2">
        <f t="shared" si="1069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1071"/>
        <v>6510</v>
      </c>
      <c r="I12530" s="1"/>
      <c r="J12530" s="1">
        <v>1</v>
      </c>
      <c r="K12530" s="1">
        <f t="shared" si="1067"/>
        <v>25066000</v>
      </c>
      <c r="L12530" s="1">
        <v>1</v>
      </c>
      <c r="M12530" s="1">
        <f t="shared" si="1068"/>
        <v>50132000</v>
      </c>
      <c r="N12530" s="1">
        <v>2</v>
      </c>
      <c r="O12530" s="1">
        <v>102578000</v>
      </c>
      <c r="P12530" s="1">
        <v>2</v>
      </c>
      <c r="Q12530" s="5">
        <f t="shared" si="1070"/>
        <v>262</v>
      </c>
      <c r="R12530">
        <f t="shared" si="1072"/>
        <v>13</v>
      </c>
      <c r="S12530">
        <v>0.18</v>
      </c>
      <c r="T12530">
        <v>2.3E-3</v>
      </c>
      <c r="U12530">
        <f t="shared" si="1073"/>
        <v>1.3799999999999999E-3</v>
      </c>
    </row>
    <row r="12531" spans="1:21" x14ac:dyDescent="0.3">
      <c r="A12531" s="1">
        <v>12529</v>
      </c>
      <c r="B12531" s="2">
        <f t="shared" si="1069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1071"/>
        <v>6510</v>
      </c>
      <c r="I12531" s="1"/>
      <c r="J12531" s="1">
        <v>1</v>
      </c>
      <c r="K12531" s="1">
        <f t="shared" ref="K12531:K12594" si="1074">10000+A12531*2000</f>
        <v>25068000</v>
      </c>
      <c r="L12531" s="1">
        <v>1</v>
      </c>
      <c r="M12531" s="1">
        <f t="shared" ref="M12531:M12594" si="1075">K12531*2</f>
        <v>50136000</v>
      </c>
      <c r="N12531" s="1">
        <v>2</v>
      </c>
      <c r="O12531" s="1">
        <v>102586000</v>
      </c>
      <c r="P12531" s="1">
        <v>2</v>
      </c>
      <c r="Q12531" s="5">
        <f t="shared" si="1070"/>
        <v>262</v>
      </c>
      <c r="R12531">
        <f t="shared" si="1072"/>
        <v>13</v>
      </c>
      <c r="S12531">
        <v>0.18</v>
      </c>
      <c r="T12531">
        <v>2.3E-3</v>
      </c>
      <c r="U12531">
        <f t="shared" si="1073"/>
        <v>1.3799999999999999E-3</v>
      </c>
    </row>
    <row r="12532" spans="1:21" x14ac:dyDescent="0.3">
      <c r="A12532" s="1">
        <v>12530</v>
      </c>
      <c r="B12532" s="2">
        <f t="shared" ref="B12532:B12595" si="1076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1071"/>
        <v>6510</v>
      </c>
      <c r="I12532" s="1"/>
      <c r="J12532" s="1">
        <v>1</v>
      </c>
      <c r="K12532" s="1">
        <f t="shared" si="1074"/>
        <v>25070000</v>
      </c>
      <c r="L12532" s="1">
        <v>1</v>
      </c>
      <c r="M12532" s="1">
        <f t="shared" si="1075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1077">ROUNDDOWN(A12531/50+12,0)</f>
        <v>262</v>
      </c>
      <c r="R12532">
        <f t="shared" si="1072"/>
        <v>13</v>
      </c>
      <c r="S12532">
        <v>0.18</v>
      </c>
      <c r="T12532">
        <v>2.3E-3</v>
      </c>
      <c r="U12532">
        <f t="shared" si="1073"/>
        <v>1.3799999999999999E-3</v>
      </c>
    </row>
    <row r="12533" spans="1:21" x14ac:dyDescent="0.3">
      <c r="A12533" s="1">
        <v>12531</v>
      </c>
      <c r="B12533" s="2">
        <f t="shared" si="1076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1071"/>
        <v>6510</v>
      </c>
      <c r="I12533" s="1"/>
      <c r="J12533" s="1">
        <v>1</v>
      </c>
      <c r="K12533" s="1">
        <f t="shared" si="1074"/>
        <v>25072000</v>
      </c>
      <c r="L12533" s="1">
        <v>1</v>
      </c>
      <c r="M12533" s="1">
        <f t="shared" si="1075"/>
        <v>50144000</v>
      </c>
      <c r="N12533" s="1">
        <v>2</v>
      </c>
      <c r="O12533" s="1">
        <v>102602000</v>
      </c>
      <c r="P12533" s="1">
        <v>2</v>
      </c>
      <c r="Q12533" s="5">
        <f t="shared" si="1077"/>
        <v>262</v>
      </c>
      <c r="R12533">
        <f t="shared" si="1072"/>
        <v>13</v>
      </c>
      <c r="S12533">
        <v>0.18</v>
      </c>
      <c r="T12533">
        <v>2.3E-3</v>
      </c>
      <c r="U12533">
        <f t="shared" si="1073"/>
        <v>1.3799999999999999E-3</v>
      </c>
    </row>
    <row r="12534" spans="1:21" x14ac:dyDescent="0.3">
      <c r="A12534" s="1">
        <v>12532</v>
      </c>
      <c r="B12534" s="2">
        <f t="shared" si="1076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1071"/>
        <v>6510</v>
      </c>
      <c r="I12534" s="1"/>
      <c r="J12534" s="1">
        <v>1</v>
      </c>
      <c r="K12534" s="1">
        <f t="shared" si="1074"/>
        <v>25074000</v>
      </c>
      <c r="L12534" s="1">
        <v>1</v>
      </c>
      <c r="M12534" s="1">
        <f t="shared" si="1075"/>
        <v>50148000</v>
      </c>
      <c r="N12534" s="1">
        <v>2</v>
      </c>
      <c r="O12534" s="1">
        <v>102610000</v>
      </c>
      <c r="P12534" s="1">
        <v>2</v>
      </c>
      <c r="Q12534" s="5">
        <f t="shared" si="1077"/>
        <v>262</v>
      </c>
      <c r="R12534">
        <f t="shared" si="1072"/>
        <v>13</v>
      </c>
      <c r="S12534">
        <v>0.18</v>
      </c>
      <c r="T12534">
        <v>2.3E-3</v>
      </c>
      <c r="U12534">
        <f t="shared" si="1073"/>
        <v>1.3799999999999999E-3</v>
      </c>
    </row>
    <row r="12535" spans="1:21" x14ac:dyDescent="0.3">
      <c r="A12535" s="1">
        <v>12533</v>
      </c>
      <c r="B12535" s="2">
        <f t="shared" si="1076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1071"/>
        <v>6510</v>
      </c>
      <c r="I12535" s="1"/>
      <c r="J12535" s="1">
        <v>1</v>
      </c>
      <c r="K12535" s="1">
        <f t="shared" si="1074"/>
        <v>25076000</v>
      </c>
      <c r="L12535" s="1">
        <v>1</v>
      </c>
      <c r="M12535" s="1">
        <f t="shared" si="1075"/>
        <v>50152000</v>
      </c>
      <c r="N12535" s="1">
        <v>2</v>
      </c>
      <c r="O12535" s="1">
        <v>102618000</v>
      </c>
      <c r="P12535" s="1">
        <v>2</v>
      </c>
      <c r="Q12535" s="5">
        <f t="shared" si="1077"/>
        <v>262</v>
      </c>
      <c r="R12535">
        <f t="shared" si="1072"/>
        <v>13</v>
      </c>
      <c r="S12535">
        <v>0.18</v>
      </c>
      <c r="T12535">
        <v>2.3E-3</v>
      </c>
      <c r="U12535">
        <f t="shared" si="1073"/>
        <v>1.3799999999999999E-3</v>
      </c>
    </row>
    <row r="12536" spans="1:21" x14ac:dyDescent="0.3">
      <c r="A12536" s="1">
        <v>12534</v>
      </c>
      <c r="B12536" s="2">
        <f t="shared" si="1076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1071"/>
        <v>6510</v>
      </c>
      <c r="I12536" s="1"/>
      <c r="J12536" s="1">
        <v>1</v>
      </c>
      <c r="K12536" s="1">
        <f t="shared" si="1074"/>
        <v>25078000</v>
      </c>
      <c r="L12536" s="1">
        <v>1</v>
      </c>
      <c r="M12536" s="1">
        <f t="shared" si="1075"/>
        <v>50156000</v>
      </c>
      <c r="N12536" s="1">
        <v>2</v>
      </c>
      <c r="O12536" s="1">
        <v>102626000</v>
      </c>
      <c r="P12536" s="1">
        <v>2</v>
      </c>
      <c r="Q12536" s="5">
        <f t="shared" si="1077"/>
        <v>262</v>
      </c>
      <c r="R12536">
        <f t="shared" si="1072"/>
        <v>13</v>
      </c>
      <c r="S12536">
        <v>0.18</v>
      </c>
      <c r="T12536">
        <v>2.3E-3</v>
      </c>
      <c r="U12536">
        <f t="shared" si="1073"/>
        <v>1.3799999999999999E-3</v>
      </c>
    </row>
    <row r="12537" spans="1:21" x14ac:dyDescent="0.3">
      <c r="A12537" s="1">
        <v>12535</v>
      </c>
      <c r="B12537" s="2">
        <f t="shared" si="1076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1071"/>
        <v>6510</v>
      </c>
      <c r="I12537" s="1"/>
      <c r="J12537" s="1">
        <v>1</v>
      </c>
      <c r="K12537" s="1">
        <f t="shared" si="1074"/>
        <v>25080000</v>
      </c>
      <c r="L12537" s="1">
        <v>1</v>
      </c>
      <c r="M12537" s="1">
        <f t="shared" si="1075"/>
        <v>50160000</v>
      </c>
      <c r="N12537" s="1">
        <v>2</v>
      </c>
      <c r="O12537" s="1">
        <v>102634000</v>
      </c>
      <c r="P12537" s="1">
        <v>2</v>
      </c>
      <c r="Q12537" s="5">
        <f t="shared" si="1077"/>
        <v>262</v>
      </c>
      <c r="R12537">
        <f t="shared" si="1072"/>
        <v>13</v>
      </c>
      <c r="S12537">
        <v>0.18</v>
      </c>
      <c r="T12537">
        <v>2.3E-3</v>
      </c>
      <c r="U12537">
        <f t="shared" si="1073"/>
        <v>1.3799999999999999E-3</v>
      </c>
    </row>
    <row r="12538" spans="1:21" x14ac:dyDescent="0.3">
      <c r="A12538" s="1">
        <v>12536</v>
      </c>
      <c r="B12538" s="2">
        <f t="shared" si="1076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1071"/>
        <v>6510</v>
      </c>
      <c r="I12538" s="1"/>
      <c r="J12538" s="1">
        <v>1</v>
      </c>
      <c r="K12538" s="1">
        <f t="shared" si="1074"/>
        <v>25082000</v>
      </c>
      <c r="L12538" s="1">
        <v>1</v>
      </c>
      <c r="M12538" s="1">
        <f t="shared" si="1075"/>
        <v>50164000</v>
      </c>
      <c r="N12538" s="1">
        <v>2</v>
      </c>
      <c r="O12538" s="1">
        <v>102642000</v>
      </c>
      <c r="P12538" s="1">
        <v>2</v>
      </c>
      <c r="Q12538" s="5">
        <f t="shared" si="1077"/>
        <v>262</v>
      </c>
      <c r="R12538">
        <f t="shared" si="1072"/>
        <v>13</v>
      </c>
      <c r="S12538">
        <v>0.18</v>
      </c>
      <c r="T12538">
        <v>2.3E-3</v>
      </c>
      <c r="U12538">
        <f t="shared" si="1073"/>
        <v>1.3799999999999999E-3</v>
      </c>
    </row>
    <row r="12539" spans="1:21" x14ac:dyDescent="0.3">
      <c r="A12539" s="1">
        <v>12537</v>
      </c>
      <c r="B12539" s="2">
        <f t="shared" si="1076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1071"/>
        <v>6510</v>
      </c>
      <c r="I12539" s="1"/>
      <c r="J12539" s="1">
        <v>1</v>
      </c>
      <c r="K12539" s="1">
        <f t="shared" si="1074"/>
        <v>25084000</v>
      </c>
      <c r="L12539" s="1">
        <v>1</v>
      </c>
      <c r="M12539" s="1">
        <f t="shared" si="1075"/>
        <v>50168000</v>
      </c>
      <c r="N12539" s="1">
        <v>2</v>
      </c>
      <c r="O12539" s="1">
        <v>102650000</v>
      </c>
      <c r="P12539" s="1">
        <v>2</v>
      </c>
      <c r="Q12539" s="5">
        <f t="shared" si="1077"/>
        <v>262</v>
      </c>
      <c r="R12539">
        <f t="shared" si="1072"/>
        <v>13</v>
      </c>
      <c r="S12539">
        <v>0.18</v>
      </c>
      <c r="T12539">
        <v>2.3E-3</v>
      </c>
      <c r="U12539">
        <f t="shared" si="1073"/>
        <v>1.3799999999999999E-3</v>
      </c>
    </row>
    <row r="12540" spans="1:21" x14ac:dyDescent="0.3">
      <c r="A12540" s="1">
        <v>12538</v>
      </c>
      <c r="B12540" s="2">
        <f t="shared" si="1076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1078">ROUNDDOWN(A12539/50*20+1500,-1)</f>
        <v>6510</v>
      </c>
      <c r="I12540" s="1"/>
      <c r="J12540" s="1">
        <v>1</v>
      </c>
      <c r="K12540" s="1">
        <f t="shared" si="1074"/>
        <v>25086000</v>
      </c>
      <c r="L12540" s="1">
        <v>1</v>
      </c>
      <c r="M12540" s="1">
        <f t="shared" si="1075"/>
        <v>50172000</v>
      </c>
      <c r="N12540" s="1">
        <v>2</v>
      </c>
      <c r="O12540" s="1">
        <v>102658000</v>
      </c>
      <c r="P12540" s="1">
        <v>2</v>
      </c>
      <c r="Q12540" s="5">
        <f t="shared" si="1077"/>
        <v>262</v>
      </c>
      <c r="R12540">
        <f t="shared" si="1072"/>
        <v>13</v>
      </c>
      <c r="S12540">
        <v>0.18</v>
      </c>
      <c r="T12540">
        <v>2.3E-3</v>
      </c>
      <c r="U12540">
        <f t="shared" si="1073"/>
        <v>1.3799999999999999E-3</v>
      </c>
    </row>
    <row r="12541" spans="1:21" x14ac:dyDescent="0.3">
      <c r="A12541" s="1">
        <v>12539</v>
      </c>
      <c r="B12541" s="2">
        <f t="shared" si="1076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1078"/>
        <v>6510</v>
      </c>
      <c r="I12541" s="1"/>
      <c r="J12541" s="1">
        <v>1</v>
      </c>
      <c r="K12541" s="1">
        <f t="shared" si="1074"/>
        <v>25088000</v>
      </c>
      <c r="L12541" s="1">
        <v>1</v>
      </c>
      <c r="M12541" s="1">
        <f t="shared" si="1075"/>
        <v>50176000</v>
      </c>
      <c r="N12541" s="1">
        <v>2</v>
      </c>
      <c r="O12541" s="1">
        <v>102666000</v>
      </c>
      <c r="P12541" s="1">
        <v>2</v>
      </c>
      <c r="Q12541" s="5">
        <f t="shared" si="1077"/>
        <v>262</v>
      </c>
      <c r="R12541">
        <f t="shared" si="1072"/>
        <v>13</v>
      </c>
      <c r="S12541">
        <v>0.18</v>
      </c>
      <c r="T12541">
        <v>2.3E-3</v>
      </c>
      <c r="U12541">
        <f t="shared" si="1073"/>
        <v>1.3799999999999999E-3</v>
      </c>
    </row>
    <row r="12542" spans="1:21" x14ac:dyDescent="0.3">
      <c r="A12542" s="1">
        <v>12540</v>
      </c>
      <c r="B12542" s="2">
        <f t="shared" si="1076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1078"/>
        <v>6510</v>
      </c>
      <c r="I12542" s="1"/>
      <c r="J12542" s="1">
        <v>1</v>
      </c>
      <c r="K12542" s="1">
        <f t="shared" si="1074"/>
        <v>25090000</v>
      </c>
      <c r="L12542" s="1">
        <v>1</v>
      </c>
      <c r="M12542" s="1">
        <f t="shared" si="1075"/>
        <v>50180000</v>
      </c>
      <c r="N12542" s="1">
        <v>2</v>
      </c>
      <c r="O12542" s="1">
        <v>102674000</v>
      </c>
      <c r="P12542" s="1">
        <v>2</v>
      </c>
      <c r="Q12542" s="5">
        <f t="shared" si="1077"/>
        <v>262</v>
      </c>
      <c r="R12542">
        <f t="shared" si="1072"/>
        <v>13</v>
      </c>
      <c r="S12542">
        <v>0.18</v>
      </c>
      <c r="T12542">
        <v>2.3E-3</v>
      </c>
      <c r="U12542">
        <f t="shared" si="1073"/>
        <v>1.3799999999999999E-3</v>
      </c>
    </row>
    <row r="12543" spans="1:21" x14ac:dyDescent="0.3">
      <c r="A12543" s="1">
        <v>12541</v>
      </c>
      <c r="B12543" s="2">
        <f t="shared" si="1076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1078"/>
        <v>6510</v>
      </c>
      <c r="I12543" s="1"/>
      <c r="J12543" s="1">
        <v>1</v>
      </c>
      <c r="K12543" s="1">
        <f t="shared" si="1074"/>
        <v>25092000</v>
      </c>
      <c r="L12543" s="1">
        <v>1</v>
      </c>
      <c r="M12543" s="1">
        <f t="shared" si="1075"/>
        <v>50184000</v>
      </c>
      <c r="N12543" s="1">
        <v>2</v>
      </c>
      <c r="O12543" s="1">
        <v>102682000</v>
      </c>
      <c r="P12543" s="1">
        <v>2</v>
      </c>
      <c r="Q12543" s="5">
        <f t="shared" si="1077"/>
        <v>262</v>
      </c>
      <c r="R12543">
        <f t="shared" si="1072"/>
        <v>13</v>
      </c>
      <c r="S12543">
        <v>0.18</v>
      </c>
      <c r="T12543">
        <v>2.3E-3</v>
      </c>
      <c r="U12543">
        <f t="shared" si="1073"/>
        <v>1.3799999999999999E-3</v>
      </c>
    </row>
    <row r="12544" spans="1:21" x14ac:dyDescent="0.3">
      <c r="A12544" s="1">
        <v>12542</v>
      </c>
      <c r="B12544" s="2">
        <f t="shared" si="1076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1078"/>
        <v>6510</v>
      </c>
      <c r="I12544" s="1"/>
      <c r="J12544" s="1">
        <v>1</v>
      </c>
      <c r="K12544" s="1">
        <f t="shared" si="1074"/>
        <v>25094000</v>
      </c>
      <c r="L12544" s="1">
        <v>1</v>
      </c>
      <c r="M12544" s="1">
        <f t="shared" si="1075"/>
        <v>50188000</v>
      </c>
      <c r="N12544" s="1">
        <v>2</v>
      </c>
      <c r="O12544" s="1">
        <v>102690000</v>
      </c>
      <c r="P12544" s="1">
        <v>2</v>
      </c>
      <c r="Q12544" s="5">
        <f t="shared" si="1077"/>
        <v>262</v>
      </c>
      <c r="R12544">
        <f t="shared" si="1072"/>
        <v>13</v>
      </c>
      <c r="S12544">
        <v>0.18</v>
      </c>
      <c r="T12544">
        <v>2.3E-3</v>
      </c>
      <c r="U12544">
        <f t="shared" si="1073"/>
        <v>1.3799999999999999E-3</v>
      </c>
    </row>
    <row r="12545" spans="1:21" x14ac:dyDescent="0.3">
      <c r="A12545" s="1">
        <v>12543</v>
      </c>
      <c r="B12545" s="2">
        <f t="shared" si="1076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1078"/>
        <v>6510</v>
      </c>
      <c r="I12545" s="1"/>
      <c r="J12545" s="1">
        <v>1</v>
      </c>
      <c r="K12545" s="1">
        <f t="shared" si="1074"/>
        <v>25096000</v>
      </c>
      <c r="L12545" s="1">
        <v>1</v>
      </c>
      <c r="M12545" s="1">
        <f t="shared" si="1075"/>
        <v>50192000</v>
      </c>
      <c r="N12545" s="1">
        <v>2</v>
      </c>
      <c r="O12545" s="1">
        <v>102698000</v>
      </c>
      <c r="P12545" s="1">
        <v>2</v>
      </c>
      <c r="Q12545" s="5">
        <f t="shared" si="1077"/>
        <v>262</v>
      </c>
      <c r="R12545">
        <f t="shared" si="1072"/>
        <v>13</v>
      </c>
      <c r="S12545">
        <v>0.18</v>
      </c>
      <c r="T12545">
        <v>2.3E-3</v>
      </c>
      <c r="U12545">
        <f t="shared" si="1073"/>
        <v>1.3799999999999999E-3</v>
      </c>
    </row>
    <row r="12546" spans="1:21" x14ac:dyDescent="0.3">
      <c r="A12546" s="1">
        <v>12544</v>
      </c>
      <c r="B12546" s="2">
        <f t="shared" si="1076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1078"/>
        <v>6510</v>
      </c>
      <c r="I12546" s="1"/>
      <c r="J12546" s="1">
        <v>1</v>
      </c>
      <c r="K12546" s="1">
        <f t="shared" si="1074"/>
        <v>25098000</v>
      </c>
      <c r="L12546" s="1">
        <v>1</v>
      </c>
      <c r="M12546" s="1">
        <f t="shared" si="1075"/>
        <v>50196000</v>
      </c>
      <c r="N12546" s="1">
        <v>2</v>
      </c>
      <c r="O12546" s="1">
        <v>102706000</v>
      </c>
      <c r="P12546" s="1">
        <v>2</v>
      </c>
      <c r="Q12546" s="5">
        <f t="shared" si="1077"/>
        <v>262</v>
      </c>
      <c r="R12546">
        <f t="shared" si="1072"/>
        <v>13</v>
      </c>
      <c r="S12546">
        <v>0.18</v>
      </c>
      <c r="T12546">
        <v>2.3E-3</v>
      </c>
      <c r="U12546">
        <f t="shared" si="1073"/>
        <v>1.3799999999999999E-3</v>
      </c>
    </row>
    <row r="12547" spans="1:21" x14ac:dyDescent="0.3">
      <c r="A12547" s="1">
        <v>12545</v>
      </c>
      <c r="B12547" s="2">
        <f t="shared" si="1076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1078"/>
        <v>6510</v>
      </c>
      <c r="I12547" s="1"/>
      <c r="J12547" s="1">
        <v>1</v>
      </c>
      <c r="K12547" s="1">
        <f t="shared" si="1074"/>
        <v>25100000</v>
      </c>
      <c r="L12547" s="1">
        <v>1</v>
      </c>
      <c r="M12547" s="1">
        <f t="shared" si="1075"/>
        <v>50200000</v>
      </c>
      <c r="N12547" s="1">
        <v>2</v>
      </c>
      <c r="O12547" s="1">
        <v>102714000</v>
      </c>
      <c r="P12547" s="1">
        <v>2</v>
      </c>
      <c r="Q12547" s="5">
        <f t="shared" si="1077"/>
        <v>262</v>
      </c>
      <c r="R12547">
        <f t="shared" ref="R12547:R12610" si="1079">QUOTIENT(A12547,1000)+1</f>
        <v>13</v>
      </c>
      <c r="S12547">
        <v>0.18</v>
      </c>
      <c r="T12547">
        <v>2.3E-3</v>
      </c>
      <c r="U12547">
        <f t="shared" si="1073"/>
        <v>1.3799999999999999E-3</v>
      </c>
    </row>
    <row r="12548" spans="1:21" x14ac:dyDescent="0.3">
      <c r="A12548" s="1">
        <v>12546</v>
      </c>
      <c r="B12548" s="2">
        <f t="shared" si="1076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1078"/>
        <v>6510</v>
      </c>
      <c r="I12548" s="1"/>
      <c r="J12548" s="1">
        <v>1</v>
      </c>
      <c r="K12548" s="1">
        <f t="shared" si="1074"/>
        <v>25102000</v>
      </c>
      <c r="L12548" s="1">
        <v>1</v>
      </c>
      <c r="M12548" s="1">
        <f t="shared" si="1075"/>
        <v>50204000</v>
      </c>
      <c r="N12548" s="1">
        <v>2</v>
      </c>
      <c r="O12548" s="1">
        <v>102722000</v>
      </c>
      <c r="P12548" s="1">
        <v>2</v>
      </c>
      <c r="Q12548" s="5">
        <f t="shared" si="1077"/>
        <v>262</v>
      </c>
      <c r="R12548">
        <f t="shared" si="1079"/>
        <v>13</v>
      </c>
      <c r="S12548">
        <v>0.18</v>
      </c>
      <c r="T12548">
        <v>2.3E-3</v>
      </c>
      <c r="U12548">
        <f t="shared" ref="U12548:U12611" si="1080">T12548*0.6</f>
        <v>1.3799999999999999E-3</v>
      </c>
    </row>
    <row r="12549" spans="1:21" x14ac:dyDescent="0.3">
      <c r="A12549" s="1">
        <v>12547</v>
      </c>
      <c r="B12549" s="2">
        <f t="shared" si="1076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1078"/>
        <v>6510</v>
      </c>
      <c r="I12549" s="1"/>
      <c r="J12549" s="1">
        <v>1</v>
      </c>
      <c r="K12549" s="1">
        <f t="shared" si="1074"/>
        <v>25104000</v>
      </c>
      <c r="L12549" s="1">
        <v>1</v>
      </c>
      <c r="M12549" s="1">
        <f t="shared" si="1075"/>
        <v>50208000</v>
      </c>
      <c r="N12549" s="1">
        <v>2</v>
      </c>
      <c r="O12549" s="1">
        <v>102730000</v>
      </c>
      <c r="P12549" s="1">
        <v>2</v>
      </c>
      <c r="Q12549" s="5">
        <f t="shared" si="1077"/>
        <v>262</v>
      </c>
      <c r="R12549">
        <f t="shared" si="1079"/>
        <v>13</v>
      </c>
      <c r="S12549">
        <v>0.18</v>
      </c>
      <c r="T12549">
        <v>2.3E-3</v>
      </c>
      <c r="U12549">
        <f t="shared" si="1080"/>
        <v>1.3799999999999999E-3</v>
      </c>
    </row>
    <row r="12550" spans="1:21" x14ac:dyDescent="0.3">
      <c r="A12550" s="1">
        <v>12548</v>
      </c>
      <c r="B12550" s="2">
        <f t="shared" si="1076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1078"/>
        <v>6510</v>
      </c>
      <c r="I12550" s="1"/>
      <c r="J12550" s="1">
        <v>1</v>
      </c>
      <c r="K12550" s="1">
        <f t="shared" si="1074"/>
        <v>25106000</v>
      </c>
      <c r="L12550" s="1">
        <v>1</v>
      </c>
      <c r="M12550" s="1">
        <f t="shared" si="1075"/>
        <v>50212000</v>
      </c>
      <c r="N12550" s="1">
        <v>2</v>
      </c>
      <c r="O12550" s="1">
        <v>102738000</v>
      </c>
      <c r="P12550" s="1">
        <v>2</v>
      </c>
      <c r="Q12550" s="5">
        <f t="shared" si="1077"/>
        <v>262</v>
      </c>
      <c r="R12550">
        <f t="shared" si="1079"/>
        <v>13</v>
      </c>
      <c r="S12550">
        <v>0.18</v>
      </c>
      <c r="T12550">
        <v>2.3E-3</v>
      </c>
      <c r="U12550">
        <f t="shared" si="1080"/>
        <v>1.3799999999999999E-3</v>
      </c>
    </row>
    <row r="12551" spans="1:21" x14ac:dyDescent="0.3">
      <c r="A12551" s="1">
        <v>12549</v>
      </c>
      <c r="B12551" s="2">
        <f t="shared" si="1076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1078"/>
        <v>6510</v>
      </c>
      <c r="I12551" s="1"/>
      <c r="J12551" s="1">
        <v>1</v>
      </c>
      <c r="K12551" s="1">
        <f t="shared" si="1074"/>
        <v>25108000</v>
      </c>
      <c r="L12551" s="1">
        <v>1</v>
      </c>
      <c r="M12551" s="1">
        <f t="shared" si="1075"/>
        <v>50216000</v>
      </c>
      <c r="N12551" s="1">
        <v>2</v>
      </c>
      <c r="O12551" s="1">
        <v>102746000</v>
      </c>
      <c r="P12551" s="1">
        <v>2</v>
      </c>
      <c r="Q12551" s="5">
        <f t="shared" si="1077"/>
        <v>262</v>
      </c>
      <c r="R12551">
        <f t="shared" si="1079"/>
        <v>13</v>
      </c>
      <c r="S12551">
        <v>0.18</v>
      </c>
      <c r="T12551">
        <v>2.3E-3</v>
      </c>
      <c r="U12551">
        <f t="shared" si="1080"/>
        <v>1.3799999999999999E-3</v>
      </c>
    </row>
    <row r="12552" spans="1:21" x14ac:dyDescent="0.3">
      <c r="A12552" s="1">
        <v>12550</v>
      </c>
      <c r="B12552" s="2">
        <f t="shared" si="1076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1078"/>
        <v>6510</v>
      </c>
      <c r="I12552" s="1"/>
      <c r="J12552" s="1">
        <v>1</v>
      </c>
      <c r="K12552" s="1">
        <f t="shared" si="1074"/>
        <v>25110000</v>
      </c>
      <c r="L12552" s="1">
        <v>1</v>
      </c>
      <c r="M12552" s="1">
        <f t="shared" si="1075"/>
        <v>50220000</v>
      </c>
      <c r="N12552" s="1">
        <v>2</v>
      </c>
      <c r="O12552" s="1">
        <v>102754000</v>
      </c>
      <c r="P12552" s="1">
        <v>2</v>
      </c>
      <c r="Q12552" s="5">
        <f t="shared" si="1077"/>
        <v>262</v>
      </c>
      <c r="R12552">
        <f t="shared" si="1079"/>
        <v>13</v>
      </c>
      <c r="S12552">
        <v>0.18</v>
      </c>
      <c r="T12552">
        <v>2.3E-3</v>
      </c>
      <c r="U12552">
        <f t="shared" si="1080"/>
        <v>1.3799999999999999E-3</v>
      </c>
    </row>
    <row r="12553" spans="1:21" x14ac:dyDescent="0.3">
      <c r="A12553" s="1">
        <v>12551</v>
      </c>
      <c r="B12553" s="2">
        <f t="shared" si="1076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1078"/>
        <v>6520</v>
      </c>
      <c r="I12553" s="1"/>
      <c r="J12553" s="1">
        <v>1</v>
      </c>
      <c r="K12553" s="1">
        <f t="shared" si="1074"/>
        <v>25112000</v>
      </c>
      <c r="L12553" s="1">
        <v>1</v>
      </c>
      <c r="M12553" s="1">
        <f t="shared" si="1075"/>
        <v>50224000</v>
      </c>
      <c r="N12553" s="1">
        <v>2</v>
      </c>
      <c r="O12553" s="1">
        <v>102762000</v>
      </c>
      <c r="P12553" s="1">
        <v>2</v>
      </c>
      <c r="Q12553" s="5">
        <f t="shared" si="1077"/>
        <v>263</v>
      </c>
      <c r="R12553">
        <f t="shared" si="1079"/>
        <v>13</v>
      </c>
      <c r="S12553">
        <v>0.18</v>
      </c>
      <c r="T12553">
        <v>2.3E-3</v>
      </c>
      <c r="U12553">
        <f t="shared" si="1080"/>
        <v>1.3799999999999999E-3</v>
      </c>
    </row>
    <row r="12554" spans="1:21" x14ac:dyDescent="0.3">
      <c r="A12554" s="1">
        <v>12552</v>
      </c>
      <c r="B12554" s="2">
        <f t="shared" si="1076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1078"/>
        <v>6520</v>
      </c>
      <c r="I12554" s="1"/>
      <c r="J12554" s="1">
        <v>1</v>
      </c>
      <c r="K12554" s="1">
        <f t="shared" si="1074"/>
        <v>25114000</v>
      </c>
      <c r="L12554" s="1">
        <v>1</v>
      </c>
      <c r="M12554" s="1">
        <f t="shared" si="1075"/>
        <v>50228000</v>
      </c>
      <c r="N12554" s="1">
        <v>2</v>
      </c>
      <c r="O12554" s="1">
        <v>102770000</v>
      </c>
      <c r="P12554" s="1">
        <v>2</v>
      </c>
      <c r="Q12554" s="5">
        <f t="shared" si="1077"/>
        <v>263</v>
      </c>
      <c r="R12554">
        <f t="shared" si="1079"/>
        <v>13</v>
      </c>
      <c r="S12554">
        <v>0.18</v>
      </c>
      <c r="T12554">
        <v>2.3E-3</v>
      </c>
      <c r="U12554">
        <f t="shared" si="1080"/>
        <v>1.3799999999999999E-3</v>
      </c>
    </row>
    <row r="12555" spans="1:21" x14ac:dyDescent="0.3">
      <c r="A12555" s="1">
        <v>12553</v>
      </c>
      <c r="B12555" s="2">
        <f t="shared" si="1076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1078"/>
        <v>6520</v>
      </c>
      <c r="I12555" s="1"/>
      <c r="J12555" s="1">
        <v>1</v>
      </c>
      <c r="K12555" s="1">
        <f t="shared" si="1074"/>
        <v>25116000</v>
      </c>
      <c r="L12555" s="1">
        <v>1</v>
      </c>
      <c r="M12555" s="1">
        <f t="shared" si="1075"/>
        <v>50232000</v>
      </c>
      <c r="N12555" s="1">
        <v>2</v>
      </c>
      <c r="O12555" s="1">
        <v>102778000</v>
      </c>
      <c r="P12555" s="1">
        <v>2</v>
      </c>
      <c r="Q12555" s="5">
        <f t="shared" si="1077"/>
        <v>263</v>
      </c>
      <c r="R12555">
        <f t="shared" si="1079"/>
        <v>13</v>
      </c>
      <c r="S12555">
        <v>0.18</v>
      </c>
      <c r="T12555">
        <v>2.3E-3</v>
      </c>
      <c r="U12555">
        <f t="shared" si="1080"/>
        <v>1.3799999999999999E-3</v>
      </c>
    </row>
    <row r="12556" spans="1:21" x14ac:dyDescent="0.3">
      <c r="A12556" s="1">
        <v>12554</v>
      </c>
      <c r="B12556" s="2">
        <f t="shared" si="1076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1078"/>
        <v>6520</v>
      </c>
      <c r="I12556" s="1"/>
      <c r="J12556" s="1">
        <v>1</v>
      </c>
      <c r="K12556" s="1">
        <f t="shared" si="1074"/>
        <v>25118000</v>
      </c>
      <c r="L12556" s="1">
        <v>1</v>
      </c>
      <c r="M12556" s="1">
        <f t="shared" si="1075"/>
        <v>50236000</v>
      </c>
      <c r="N12556" s="1">
        <v>2</v>
      </c>
      <c r="O12556" s="1">
        <v>102786000</v>
      </c>
      <c r="P12556" s="1">
        <v>2</v>
      </c>
      <c r="Q12556" s="5">
        <f t="shared" si="1077"/>
        <v>263</v>
      </c>
      <c r="R12556">
        <f t="shared" si="1079"/>
        <v>13</v>
      </c>
      <c r="S12556">
        <v>0.18</v>
      </c>
      <c r="T12556">
        <v>2.3E-3</v>
      </c>
      <c r="U12556">
        <f t="shared" si="1080"/>
        <v>1.3799999999999999E-3</v>
      </c>
    </row>
    <row r="12557" spans="1:21" x14ac:dyDescent="0.3">
      <c r="A12557" s="1">
        <v>12555</v>
      </c>
      <c r="B12557" s="2">
        <f t="shared" si="1076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1078"/>
        <v>6520</v>
      </c>
      <c r="I12557" s="1"/>
      <c r="J12557" s="1">
        <v>1</v>
      </c>
      <c r="K12557" s="1">
        <f t="shared" si="1074"/>
        <v>25120000</v>
      </c>
      <c r="L12557" s="1">
        <v>1</v>
      </c>
      <c r="M12557" s="1">
        <f t="shared" si="1075"/>
        <v>50240000</v>
      </c>
      <c r="N12557" s="1">
        <v>2</v>
      </c>
      <c r="O12557" s="1">
        <v>102794000</v>
      </c>
      <c r="P12557" s="1">
        <v>2</v>
      </c>
      <c r="Q12557" s="5">
        <f t="shared" si="1077"/>
        <v>263</v>
      </c>
      <c r="R12557">
        <f t="shared" si="1079"/>
        <v>13</v>
      </c>
      <c r="S12557">
        <v>0.18</v>
      </c>
      <c r="T12557">
        <v>2.3E-3</v>
      </c>
      <c r="U12557">
        <f t="shared" si="1080"/>
        <v>1.3799999999999999E-3</v>
      </c>
    </row>
    <row r="12558" spans="1:21" x14ac:dyDescent="0.3">
      <c r="A12558" s="1">
        <v>12556</v>
      </c>
      <c r="B12558" s="2">
        <f t="shared" si="1076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1078"/>
        <v>6520</v>
      </c>
      <c r="I12558" s="1"/>
      <c r="J12558" s="1">
        <v>1</v>
      </c>
      <c r="K12558" s="1">
        <f t="shared" si="1074"/>
        <v>25122000</v>
      </c>
      <c r="L12558" s="1">
        <v>1</v>
      </c>
      <c r="M12558" s="1">
        <f t="shared" si="1075"/>
        <v>50244000</v>
      </c>
      <c r="N12558" s="1">
        <v>2</v>
      </c>
      <c r="O12558" s="1">
        <v>102802000</v>
      </c>
      <c r="P12558" s="1">
        <v>2</v>
      </c>
      <c r="Q12558" s="5">
        <f t="shared" si="1077"/>
        <v>263</v>
      </c>
      <c r="R12558">
        <f t="shared" si="1079"/>
        <v>13</v>
      </c>
      <c r="S12558">
        <v>0.18</v>
      </c>
      <c r="T12558">
        <v>2.3E-3</v>
      </c>
      <c r="U12558">
        <f t="shared" si="1080"/>
        <v>1.3799999999999999E-3</v>
      </c>
    </row>
    <row r="12559" spans="1:21" x14ac:dyDescent="0.3">
      <c r="A12559" s="1">
        <v>12557</v>
      </c>
      <c r="B12559" s="2">
        <f t="shared" si="1076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1078"/>
        <v>6520</v>
      </c>
      <c r="I12559" s="1"/>
      <c r="J12559" s="1">
        <v>1</v>
      </c>
      <c r="K12559" s="1">
        <f t="shared" si="1074"/>
        <v>25124000</v>
      </c>
      <c r="L12559" s="1">
        <v>1</v>
      </c>
      <c r="M12559" s="1">
        <f t="shared" si="1075"/>
        <v>50248000</v>
      </c>
      <c r="N12559" s="1">
        <v>2</v>
      </c>
      <c r="O12559" s="1">
        <v>102810000</v>
      </c>
      <c r="P12559" s="1">
        <v>2</v>
      </c>
      <c r="Q12559" s="5">
        <f t="shared" si="1077"/>
        <v>263</v>
      </c>
      <c r="R12559">
        <f t="shared" si="1079"/>
        <v>13</v>
      </c>
      <c r="S12559">
        <v>0.18</v>
      </c>
      <c r="T12559">
        <v>2.3E-3</v>
      </c>
      <c r="U12559">
        <f t="shared" si="1080"/>
        <v>1.3799999999999999E-3</v>
      </c>
    </row>
    <row r="12560" spans="1:21" x14ac:dyDescent="0.3">
      <c r="A12560" s="1">
        <v>12558</v>
      </c>
      <c r="B12560" s="2">
        <f t="shared" si="1076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1078"/>
        <v>6520</v>
      </c>
      <c r="I12560" s="1"/>
      <c r="J12560" s="1">
        <v>1</v>
      </c>
      <c r="K12560" s="1">
        <f t="shared" si="1074"/>
        <v>25126000</v>
      </c>
      <c r="L12560" s="1">
        <v>1</v>
      </c>
      <c r="M12560" s="1">
        <f t="shared" si="1075"/>
        <v>50252000</v>
      </c>
      <c r="N12560" s="1">
        <v>2</v>
      </c>
      <c r="O12560" s="1">
        <v>102818000</v>
      </c>
      <c r="P12560" s="1">
        <v>2</v>
      </c>
      <c r="Q12560" s="5">
        <f t="shared" si="1077"/>
        <v>263</v>
      </c>
      <c r="R12560">
        <f t="shared" si="1079"/>
        <v>13</v>
      </c>
      <c r="S12560">
        <v>0.18</v>
      </c>
      <c r="T12560">
        <v>2.3E-3</v>
      </c>
      <c r="U12560">
        <f t="shared" si="1080"/>
        <v>1.3799999999999999E-3</v>
      </c>
    </row>
    <row r="12561" spans="1:21" x14ac:dyDescent="0.3">
      <c r="A12561" s="1">
        <v>12559</v>
      </c>
      <c r="B12561" s="2">
        <f t="shared" si="1076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1078"/>
        <v>6520</v>
      </c>
      <c r="I12561" s="1"/>
      <c r="J12561" s="1">
        <v>1</v>
      </c>
      <c r="K12561" s="1">
        <f t="shared" si="1074"/>
        <v>25128000</v>
      </c>
      <c r="L12561" s="1">
        <v>1</v>
      </c>
      <c r="M12561" s="1">
        <f t="shared" si="1075"/>
        <v>50256000</v>
      </c>
      <c r="N12561" s="1">
        <v>2</v>
      </c>
      <c r="O12561" s="1">
        <v>102826000</v>
      </c>
      <c r="P12561" s="1">
        <v>2</v>
      </c>
      <c r="Q12561" s="5">
        <f t="shared" si="1077"/>
        <v>263</v>
      </c>
      <c r="R12561">
        <f t="shared" si="1079"/>
        <v>13</v>
      </c>
      <c r="S12561">
        <v>0.18</v>
      </c>
      <c r="T12561">
        <v>2.3E-3</v>
      </c>
      <c r="U12561">
        <f t="shared" si="1080"/>
        <v>1.3799999999999999E-3</v>
      </c>
    </row>
    <row r="12562" spans="1:21" x14ac:dyDescent="0.3">
      <c r="A12562" s="1">
        <v>12560</v>
      </c>
      <c r="B12562" s="2">
        <f t="shared" si="1076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1078"/>
        <v>6520</v>
      </c>
      <c r="I12562" s="1"/>
      <c r="J12562" s="1">
        <v>1</v>
      </c>
      <c r="K12562" s="1">
        <f t="shared" si="1074"/>
        <v>25130000</v>
      </c>
      <c r="L12562" s="1">
        <v>1</v>
      </c>
      <c r="M12562" s="1">
        <f t="shared" si="1075"/>
        <v>50260000</v>
      </c>
      <c r="N12562" s="1">
        <v>2</v>
      </c>
      <c r="O12562" s="1">
        <v>102834000</v>
      </c>
      <c r="P12562" s="1">
        <v>2</v>
      </c>
      <c r="Q12562" s="5">
        <f t="shared" si="1077"/>
        <v>263</v>
      </c>
      <c r="R12562">
        <f t="shared" si="1079"/>
        <v>13</v>
      </c>
      <c r="S12562">
        <v>0.18</v>
      </c>
      <c r="T12562">
        <v>2.3E-3</v>
      </c>
      <c r="U12562">
        <f t="shared" si="1080"/>
        <v>1.3799999999999999E-3</v>
      </c>
    </row>
    <row r="12563" spans="1:21" x14ac:dyDescent="0.3">
      <c r="A12563" s="1">
        <v>12561</v>
      </c>
      <c r="B12563" s="2">
        <f t="shared" si="1076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1078"/>
        <v>6520</v>
      </c>
      <c r="I12563" s="1"/>
      <c r="J12563" s="1">
        <v>1</v>
      </c>
      <c r="K12563" s="1">
        <f t="shared" si="1074"/>
        <v>25132000</v>
      </c>
      <c r="L12563" s="1">
        <v>1</v>
      </c>
      <c r="M12563" s="1">
        <f t="shared" si="1075"/>
        <v>50264000</v>
      </c>
      <c r="N12563" s="1">
        <v>2</v>
      </c>
      <c r="O12563" s="1">
        <v>102842000</v>
      </c>
      <c r="P12563" s="1">
        <v>2</v>
      </c>
      <c r="Q12563" s="5">
        <f t="shared" si="1077"/>
        <v>263</v>
      </c>
      <c r="R12563">
        <f t="shared" si="1079"/>
        <v>13</v>
      </c>
      <c r="S12563">
        <v>0.18</v>
      </c>
      <c r="T12563">
        <v>2.3E-3</v>
      </c>
      <c r="U12563">
        <f t="shared" si="1080"/>
        <v>1.3799999999999999E-3</v>
      </c>
    </row>
    <row r="12564" spans="1:21" x14ac:dyDescent="0.3">
      <c r="A12564" s="1">
        <v>12562</v>
      </c>
      <c r="B12564" s="2">
        <f t="shared" si="1076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1078"/>
        <v>6520</v>
      </c>
      <c r="I12564" s="1"/>
      <c r="J12564" s="1">
        <v>1</v>
      </c>
      <c r="K12564" s="1">
        <f t="shared" si="1074"/>
        <v>25134000</v>
      </c>
      <c r="L12564" s="1">
        <v>1</v>
      </c>
      <c r="M12564" s="1">
        <f t="shared" si="1075"/>
        <v>50268000</v>
      </c>
      <c r="N12564" s="1">
        <v>2</v>
      </c>
      <c r="O12564" s="1">
        <v>102850000</v>
      </c>
      <c r="P12564" s="1">
        <v>2</v>
      </c>
      <c r="Q12564" s="5">
        <f t="shared" si="1077"/>
        <v>263</v>
      </c>
      <c r="R12564">
        <f t="shared" si="1079"/>
        <v>13</v>
      </c>
      <c r="S12564">
        <v>0.18</v>
      </c>
      <c r="T12564">
        <v>2.3E-3</v>
      </c>
      <c r="U12564">
        <f t="shared" si="1080"/>
        <v>1.3799999999999999E-3</v>
      </c>
    </row>
    <row r="12565" spans="1:21" x14ac:dyDescent="0.3">
      <c r="A12565" s="1">
        <v>12563</v>
      </c>
      <c r="B12565" s="2">
        <f t="shared" si="1076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1078"/>
        <v>6520</v>
      </c>
      <c r="I12565" s="1"/>
      <c r="J12565" s="1">
        <v>1</v>
      </c>
      <c r="K12565" s="1">
        <f t="shared" si="1074"/>
        <v>25136000</v>
      </c>
      <c r="L12565" s="1">
        <v>1</v>
      </c>
      <c r="M12565" s="1">
        <f t="shared" si="1075"/>
        <v>50272000</v>
      </c>
      <c r="N12565" s="1">
        <v>2</v>
      </c>
      <c r="O12565" s="1">
        <v>102858000</v>
      </c>
      <c r="P12565" s="1">
        <v>2</v>
      </c>
      <c r="Q12565" s="5">
        <f t="shared" si="1077"/>
        <v>263</v>
      </c>
      <c r="R12565">
        <f t="shared" si="1079"/>
        <v>13</v>
      </c>
      <c r="S12565">
        <v>0.18</v>
      </c>
      <c r="T12565">
        <v>2.3E-3</v>
      </c>
      <c r="U12565">
        <f t="shared" si="1080"/>
        <v>1.3799999999999999E-3</v>
      </c>
    </row>
    <row r="12566" spans="1:21" x14ac:dyDescent="0.3">
      <c r="A12566" s="1">
        <v>12564</v>
      </c>
      <c r="B12566" s="2">
        <f t="shared" si="1076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1078"/>
        <v>6520</v>
      </c>
      <c r="I12566" s="1"/>
      <c r="J12566" s="1">
        <v>1</v>
      </c>
      <c r="K12566" s="1">
        <f t="shared" si="1074"/>
        <v>25138000</v>
      </c>
      <c r="L12566" s="1">
        <v>1</v>
      </c>
      <c r="M12566" s="1">
        <f t="shared" si="1075"/>
        <v>50276000</v>
      </c>
      <c r="N12566" s="1">
        <v>2</v>
      </c>
      <c r="O12566" s="1">
        <v>102866000</v>
      </c>
      <c r="P12566" s="1">
        <v>2</v>
      </c>
      <c r="Q12566" s="5">
        <f t="shared" si="1077"/>
        <v>263</v>
      </c>
      <c r="R12566">
        <f t="shared" si="1079"/>
        <v>13</v>
      </c>
      <c r="S12566">
        <v>0.18</v>
      </c>
      <c r="T12566">
        <v>2.3E-3</v>
      </c>
      <c r="U12566">
        <f t="shared" si="1080"/>
        <v>1.3799999999999999E-3</v>
      </c>
    </row>
    <row r="12567" spans="1:21" x14ac:dyDescent="0.3">
      <c r="A12567" s="1">
        <v>12565</v>
      </c>
      <c r="B12567" s="2">
        <f t="shared" si="1076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1078"/>
        <v>6520</v>
      </c>
      <c r="I12567" s="1"/>
      <c r="J12567" s="1">
        <v>1</v>
      </c>
      <c r="K12567" s="1">
        <f t="shared" si="1074"/>
        <v>25140000</v>
      </c>
      <c r="L12567" s="1">
        <v>1</v>
      </c>
      <c r="M12567" s="1">
        <f t="shared" si="1075"/>
        <v>50280000</v>
      </c>
      <c r="N12567" s="1">
        <v>2</v>
      </c>
      <c r="O12567" s="1">
        <v>102874000</v>
      </c>
      <c r="P12567" s="1">
        <v>2</v>
      </c>
      <c r="Q12567" s="5">
        <f t="shared" si="1077"/>
        <v>263</v>
      </c>
      <c r="R12567">
        <f t="shared" si="1079"/>
        <v>13</v>
      </c>
      <c r="S12567">
        <v>0.18</v>
      </c>
      <c r="T12567">
        <v>2.3E-3</v>
      </c>
      <c r="U12567">
        <f t="shared" si="1080"/>
        <v>1.3799999999999999E-3</v>
      </c>
    </row>
    <row r="12568" spans="1:21" x14ac:dyDescent="0.3">
      <c r="A12568" s="1">
        <v>12566</v>
      </c>
      <c r="B12568" s="2">
        <f t="shared" si="1076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1078"/>
        <v>6520</v>
      </c>
      <c r="I12568" s="1"/>
      <c r="J12568" s="1">
        <v>1</v>
      </c>
      <c r="K12568" s="1">
        <f t="shared" si="1074"/>
        <v>25142000</v>
      </c>
      <c r="L12568" s="1">
        <v>1</v>
      </c>
      <c r="M12568" s="1">
        <f t="shared" si="1075"/>
        <v>50284000</v>
      </c>
      <c r="N12568" s="1">
        <v>2</v>
      </c>
      <c r="O12568" s="1">
        <v>102882000</v>
      </c>
      <c r="P12568" s="1">
        <v>2</v>
      </c>
      <c r="Q12568" s="5">
        <f t="shared" si="1077"/>
        <v>263</v>
      </c>
      <c r="R12568">
        <f t="shared" si="1079"/>
        <v>13</v>
      </c>
      <c r="S12568">
        <v>0.18</v>
      </c>
      <c r="T12568">
        <v>2.3E-3</v>
      </c>
      <c r="U12568">
        <f t="shared" si="1080"/>
        <v>1.3799999999999999E-3</v>
      </c>
    </row>
    <row r="12569" spans="1:21" x14ac:dyDescent="0.3">
      <c r="A12569" s="1">
        <v>12567</v>
      </c>
      <c r="B12569" s="2">
        <f t="shared" si="1076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1078"/>
        <v>6520</v>
      </c>
      <c r="I12569" s="1"/>
      <c r="J12569" s="1">
        <v>1</v>
      </c>
      <c r="K12569" s="1">
        <f t="shared" si="1074"/>
        <v>25144000</v>
      </c>
      <c r="L12569" s="1">
        <v>1</v>
      </c>
      <c r="M12569" s="1">
        <f t="shared" si="1075"/>
        <v>50288000</v>
      </c>
      <c r="N12569" s="1">
        <v>2</v>
      </c>
      <c r="O12569" s="1">
        <v>102890000</v>
      </c>
      <c r="P12569" s="1">
        <v>2</v>
      </c>
      <c r="Q12569" s="5">
        <f t="shared" si="1077"/>
        <v>263</v>
      </c>
      <c r="R12569">
        <f t="shared" si="1079"/>
        <v>13</v>
      </c>
      <c r="S12569">
        <v>0.18</v>
      </c>
      <c r="T12569">
        <v>2.3E-3</v>
      </c>
      <c r="U12569">
        <f t="shared" si="1080"/>
        <v>1.3799999999999999E-3</v>
      </c>
    </row>
    <row r="12570" spans="1:21" x14ac:dyDescent="0.3">
      <c r="A12570" s="1">
        <v>12568</v>
      </c>
      <c r="B12570" s="2">
        <f t="shared" si="1076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1078"/>
        <v>6520</v>
      </c>
      <c r="I12570" s="1"/>
      <c r="J12570" s="1">
        <v>1</v>
      </c>
      <c r="K12570" s="1">
        <f t="shared" si="1074"/>
        <v>25146000</v>
      </c>
      <c r="L12570" s="1">
        <v>1</v>
      </c>
      <c r="M12570" s="1">
        <f t="shared" si="1075"/>
        <v>50292000</v>
      </c>
      <c r="N12570" s="1">
        <v>2</v>
      </c>
      <c r="O12570" s="1">
        <v>102898000</v>
      </c>
      <c r="P12570" s="1">
        <v>2</v>
      </c>
      <c r="Q12570" s="5">
        <f t="shared" si="1077"/>
        <v>263</v>
      </c>
      <c r="R12570">
        <f t="shared" si="1079"/>
        <v>13</v>
      </c>
      <c r="S12570">
        <v>0.18</v>
      </c>
      <c r="T12570">
        <v>2.3E-3</v>
      </c>
      <c r="U12570">
        <f t="shared" si="1080"/>
        <v>1.3799999999999999E-3</v>
      </c>
    </row>
    <row r="12571" spans="1:21" x14ac:dyDescent="0.3">
      <c r="A12571" s="1">
        <v>12569</v>
      </c>
      <c r="B12571" s="2">
        <f t="shared" si="1076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1078"/>
        <v>6520</v>
      </c>
      <c r="I12571" s="1"/>
      <c r="J12571" s="1">
        <v>1</v>
      </c>
      <c r="K12571" s="1">
        <f t="shared" si="1074"/>
        <v>25148000</v>
      </c>
      <c r="L12571" s="1">
        <v>1</v>
      </c>
      <c r="M12571" s="1">
        <f t="shared" si="1075"/>
        <v>50296000</v>
      </c>
      <c r="N12571" s="1">
        <v>2</v>
      </c>
      <c r="O12571" s="1">
        <v>102906000</v>
      </c>
      <c r="P12571" s="1">
        <v>2</v>
      </c>
      <c r="Q12571" s="5">
        <f t="shared" si="1077"/>
        <v>263</v>
      </c>
      <c r="R12571">
        <f t="shared" si="1079"/>
        <v>13</v>
      </c>
      <c r="S12571">
        <v>0.18</v>
      </c>
      <c r="T12571">
        <v>2.3E-3</v>
      </c>
      <c r="U12571">
        <f t="shared" si="1080"/>
        <v>1.3799999999999999E-3</v>
      </c>
    </row>
    <row r="12572" spans="1:21" x14ac:dyDescent="0.3">
      <c r="A12572" s="1">
        <v>12570</v>
      </c>
      <c r="B12572" s="2">
        <f t="shared" si="1076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1078"/>
        <v>6520</v>
      </c>
      <c r="I12572" s="1"/>
      <c r="J12572" s="1">
        <v>1</v>
      </c>
      <c r="K12572" s="1">
        <f t="shared" si="1074"/>
        <v>25150000</v>
      </c>
      <c r="L12572" s="1">
        <v>1</v>
      </c>
      <c r="M12572" s="1">
        <f t="shared" si="1075"/>
        <v>50300000</v>
      </c>
      <c r="N12572" s="1">
        <v>2</v>
      </c>
      <c r="O12572" s="1">
        <v>102914000</v>
      </c>
      <c r="P12572" s="1">
        <v>2</v>
      </c>
      <c r="Q12572" s="5">
        <f t="shared" si="1077"/>
        <v>263</v>
      </c>
      <c r="R12572">
        <f t="shared" si="1079"/>
        <v>13</v>
      </c>
      <c r="S12572">
        <v>0.18</v>
      </c>
      <c r="T12572">
        <v>2.3E-3</v>
      </c>
      <c r="U12572">
        <f t="shared" si="1080"/>
        <v>1.3799999999999999E-3</v>
      </c>
    </row>
    <row r="12573" spans="1:21" x14ac:dyDescent="0.3">
      <c r="A12573" s="1">
        <v>12571</v>
      </c>
      <c r="B12573" s="2">
        <f t="shared" si="1076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1078"/>
        <v>6520</v>
      </c>
      <c r="I12573" s="1"/>
      <c r="J12573" s="1">
        <v>1</v>
      </c>
      <c r="K12573" s="1">
        <f t="shared" si="1074"/>
        <v>25152000</v>
      </c>
      <c r="L12573" s="1">
        <v>1</v>
      </c>
      <c r="M12573" s="1">
        <f t="shared" si="1075"/>
        <v>50304000</v>
      </c>
      <c r="N12573" s="1">
        <v>2</v>
      </c>
      <c r="O12573" s="1">
        <v>102922000</v>
      </c>
      <c r="P12573" s="1">
        <v>2</v>
      </c>
      <c r="Q12573" s="5">
        <f t="shared" si="1077"/>
        <v>263</v>
      </c>
      <c r="R12573">
        <f t="shared" si="1079"/>
        <v>13</v>
      </c>
      <c r="S12573">
        <v>0.18</v>
      </c>
      <c r="T12573">
        <v>2.3E-3</v>
      </c>
      <c r="U12573">
        <f t="shared" si="1080"/>
        <v>1.3799999999999999E-3</v>
      </c>
    </row>
    <row r="12574" spans="1:21" x14ac:dyDescent="0.3">
      <c r="A12574" s="1">
        <v>12572</v>
      </c>
      <c r="B12574" s="2">
        <f t="shared" si="1076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1078"/>
        <v>6520</v>
      </c>
      <c r="I12574" s="1"/>
      <c r="J12574" s="1">
        <v>1</v>
      </c>
      <c r="K12574" s="1">
        <f t="shared" si="1074"/>
        <v>25154000</v>
      </c>
      <c r="L12574" s="1">
        <v>1</v>
      </c>
      <c r="M12574" s="1">
        <f t="shared" si="1075"/>
        <v>50308000</v>
      </c>
      <c r="N12574" s="1">
        <v>2</v>
      </c>
      <c r="O12574" s="1">
        <v>102930000</v>
      </c>
      <c r="P12574" s="1">
        <v>2</v>
      </c>
      <c r="Q12574" s="5">
        <f t="shared" si="1077"/>
        <v>263</v>
      </c>
      <c r="R12574">
        <f t="shared" si="1079"/>
        <v>13</v>
      </c>
      <c r="S12574">
        <v>0.18</v>
      </c>
      <c r="T12574">
        <v>2.3E-3</v>
      </c>
      <c r="U12574">
        <f t="shared" si="1080"/>
        <v>1.3799999999999999E-3</v>
      </c>
    </row>
    <row r="12575" spans="1:21" x14ac:dyDescent="0.3">
      <c r="A12575" s="1">
        <v>12573</v>
      </c>
      <c r="B12575" s="2">
        <f t="shared" si="1076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1078"/>
        <v>6520</v>
      </c>
      <c r="I12575" s="1"/>
      <c r="J12575" s="1">
        <v>1</v>
      </c>
      <c r="K12575" s="1">
        <f t="shared" si="1074"/>
        <v>25156000</v>
      </c>
      <c r="L12575" s="1">
        <v>1</v>
      </c>
      <c r="M12575" s="1">
        <f t="shared" si="1075"/>
        <v>50312000</v>
      </c>
      <c r="N12575" s="1">
        <v>2</v>
      </c>
      <c r="O12575" s="1">
        <v>102938000</v>
      </c>
      <c r="P12575" s="1">
        <v>2</v>
      </c>
      <c r="Q12575" s="5">
        <f t="shared" si="1077"/>
        <v>263</v>
      </c>
      <c r="R12575">
        <f t="shared" si="1079"/>
        <v>13</v>
      </c>
      <c r="S12575">
        <v>0.18</v>
      </c>
      <c r="T12575">
        <v>2.3E-3</v>
      </c>
      <c r="U12575">
        <f t="shared" si="1080"/>
        <v>1.3799999999999999E-3</v>
      </c>
    </row>
    <row r="12576" spans="1:21" x14ac:dyDescent="0.3">
      <c r="A12576" s="1">
        <v>12574</v>
      </c>
      <c r="B12576" s="2">
        <f t="shared" si="1076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1078"/>
        <v>6520</v>
      </c>
      <c r="I12576" s="1"/>
      <c r="J12576" s="1">
        <v>1</v>
      </c>
      <c r="K12576" s="1">
        <f t="shared" si="1074"/>
        <v>25158000</v>
      </c>
      <c r="L12576" s="1">
        <v>1</v>
      </c>
      <c r="M12576" s="1">
        <f t="shared" si="1075"/>
        <v>50316000</v>
      </c>
      <c r="N12576" s="1">
        <v>2</v>
      </c>
      <c r="O12576" s="1">
        <v>102946000</v>
      </c>
      <c r="P12576" s="1">
        <v>2</v>
      </c>
      <c r="Q12576" s="5">
        <f t="shared" si="1077"/>
        <v>263</v>
      </c>
      <c r="R12576">
        <f t="shared" si="1079"/>
        <v>13</v>
      </c>
      <c r="S12576">
        <v>0.18</v>
      </c>
      <c r="T12576">
        <v>2.3E-3</v>
      </c>
      <c r="U12576">
        <f t="shared" si="1080"/>
        <v>1.3799999999999999E-3</v>
      </c>
    </row>
    <row r="12577" spans="1:21" x14ac:dyDescent="0.3">
      <c r="A12577" s="1">
        <v>12575</v>
      </c>
      <c r="B12577" s="2">
        <f t="shared" si="1076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1078"/>
        <v>6520</v>
      </c>
      <c r="I12577" s="1"/>
      <c r="J12577" s="1">
        <v>1</v>
      </c>
      <c r="K12577" s="1">
        <f t="shared" si="1074"/>
        <v>25160000</v>
      </c>
      <c r="L12577" s="1">
        <v>1</v>
      </c>
      <c r="M12577" s="1">
        <f t="shared" si="1075"/>
        <v>50320000</v>
      </c>
      <c r="N12577" s="1">
        <v>2</v>
      </c>
      <c r="O12577" s="1">
        <v>102954000</v>
      </c>
      <c r="P12577" s="1">
        <v>2</v>
      </c>
      <c r="Q12577" s="5">
        <f t="shared" si="1077"/>
        <v>263</v>
      </c>
      <c r="R12577">
        <f t="shared" si="1079"/>
        <v>13</v>
      </c>
      <c r="S12577">
        <v>0.18</v>
      </c>
      <c r="T12577">
        <v>2.3E-3</v>
      </c>
      <c r="U12577">
        <f t="shared" si="1080"/>
        <v>1.3799999999999999E-3</v>
      </c>
    </row>
    <row r="12578" spans="1:21" x14ac:dyDescent="0.3">
      <c r="A12578" s="1">
        <v>12576</v>
      </c>
      <c r="B12578" s="2">
        <f t="shared" si="1076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1078"/>
        <v>6530</v>
      </c>
      <c r="I12578" s="1"/>
      <c r="J12578" s="1">
        <v>1</v>
      </c>
      <c r="K12578" s="1">
        <f t="shared" si="1074"/>
        <v>25162000</v>
      </c>
      <c r="L12578" s="1">
        <v>1</v>
      </c>
      <c r="M12578" s="1">
        <f t="shared" si="1075"/>
        <v>50324000</v>
      </c>
      <c r="N12578" s="1">
        <v>2</v>
      </c>
      <c r="O12578" s="1">
        <v>102962000</v>
      </c>
      <c r="P12578" s="1">
        <v>2</v>
      </c>
      <c r="Q12578" s="5">
        <f t="shared" si="1077"/>
        <v>263</v>
      </c>
      <c r="R12578">
        <f t="shared" si="1079"/>
        <v>13</v>
      </c>
      <c r="S12578">
        <v>0.18</v>
      </c>
      <c r="T12578">
        <v>2.3E-3</v>
      </c>
      <c r="U12578">
        <f t="shared" si="1080"/>
        <v>1.3799999999999999E-3</v>
      </c>
    </row>
    <row r="12579" spans="1:21" x14ac:dyDescent="0.3">
      <c r="A12579" s="1">
        <v>12577</v>
      </c>
      <c r="B12579" s="2">
        <f t="shared" si="1076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1078"/>
        <v>6530</v>
      </c>
      <c r="I12579" s="1"/>
      <c r="J12579" s="1">
        <v>1</v>
      </c>
      <c r="K12579" s="1">
        <f t="shared" si="1074"/>
        <v>25164000</v>
      </c>
      <c r="L12579" s="1">
        <v>1</v>
      </c>
      <c r="M12579" s="1">
        <f t="shared" si="1075"/>
        <v>50328000</v>
      </c>
      <c r="N12579" s="1">
        <v>2</v>
      </c>
      <c r="O12579" s="1">
        <v>102970000</v>
      </c>
      <c r="P12579" s="1">
        <v>2</v>
      </c>
      <c r="Q12579" s="5">
        <f t="shared" si="1077"/>
        <v>263</v>
      </c>
      <c r="R12579">
        <f t="shared" si="1079"/>
        <v>13</v>
      </c>
      <c r="S12579">
        <v>0.18</v>
      </c>
      <c r="T12579">
        <v>2.3E-3</v>
      </c>
      <c r="U12579">
        <f t="shared" si="1080"/>
        <v>1.3799999999999999E-3</v>
      </c>
    </row>
    <row r="12580" spans="1:21" x14ac:dyDescent="0.3">
      <c r="A12580" s="1">
        <v>12578</v>
      </c>
      <c r="B12580" s="2">
        <f t="shared" si="1076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1078"/>
        <v>6530</v>
      </c>
      <c r="I12580" s="1"/>
      <c r="J12580" s="1">
        <v>1</v>
      </c>
      <c r="K12580" s="1">
        <f t="shared" si="1074"/>
        <v>25166000</v>
      </c>
      <c r="L12580" s="1">
        <v>1</v>
      </c>
      <c r="M12580" s="1">
        <f t="shared" si="1075"/>
        <v>50332000</v>
      </c>
      <c r="N12580" s="1">
        <v>2</v>
      </c>
      <c r="O12580" s="1">
        <v>102978000</v>
      </c>
      <c r="P12580" s="1">
        <v>2</v>
      </c>
      <c r="Q12580" s="5">
        <f t="shared" si="1077"/>
        <v>263</v>
      </c>
      <c r="R12580">
        <f t="shared" si="1079"/>
        <v>13</v>
      </c>
      <c r="S12580">
        <v>0.18</v>
      </c>
      <c r="T12580">
        <v>2.3E-3</v>
      </c>
      <c r="U12580">
        <f t="shared" si="1080"/>
        <v>1.3799999999999999E-3</v>
      </c>
    </row>
    <row r="12581" spans="1:21" x14ac:dyDescent="0.3">
      <c r="A12581" s="1">
        <v>12579</v>
      </c>
      <c r="B12581" s="2">
        <f t="shared" si="1076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1078"/>
        <v>6530</v>
      </c>
      <c r="I12581" s="1"/>
      <c r="J12581" s="1">
        <v>1</v>
      </c>
      <c r="K12581" s="1">
        <f t="shared" si="1074"/>
        <v>25168000</v>
      </c>
      <c r="L12581" s="1">
        <v>1</v>
      </c>
      <c r="M12581" s="1">
        <f t="shared" si="1075"/>
        <v>50336000</v>
      </c>
      <c r="N12581" s="1">
        <v>2</v>
      </c>
      <c r="O12581" s="1">
        <v>102986000</v>
      </c>
      <c r="P12581" s="1">
        <v>2</v>
      </c>
      <c r="Q12581" s="5">
        <f t="shared" si="1077"/>
        <v>263</v>
      </c>
      <c r="R12581">
        <f t="shared" si="1079"/>
        <v>13</v>
      </c>
      <c r="S12581">
        <v>0.18</v>
      </c>
      <c r="T12581">
        <v>2.3E-3</v>
      </c>
      <c r="U12581">
        <f t="shared" si="1080"/>
        <v>1.3799999999999999E-3</v>
      </c>
    </row>
    <row r="12582" spans="1:21" x14ac:dyDescent="0.3">
      <c r="A12582" s="1">
        <v>12580</v>
      </c>
      <c r="B12582" s="2">
        <f t="shared" si="1076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1078"/>
        <v>6530</v>
      </c>
      <c r="I12582" s="1"/>
      <c r="J12582" s="1">
        <v>1</v>
      </c>
      <c r="K12582" s="1">
        <f t="shared" si="1074"/>
        <v>25170000</v>
      </c>
      <c r="L12582" s="1">
        <v>1</v>
      </c>
      <c r="M12582" s="1">
        <f t="shared" si="1075"/>
        <v>50340000</v>
      </c>
      <c r="N12582" s="1">
        <v>2</v>
      </c>
      <c r="O12582" s="1">
        <v>102994000</v>
      </c>
      <c r="P12582" s="1">
        <v>2</v>
      </c>
      <c r="Q12582" s="5">
        <f t="shared" si="1077"/>
        <v>263</v>
      </c>
      <c r="R12582">
        <f t="shared" si="1079"/>
        <v>13</v>
      </c>
      <c r="S12582">
        <v>0.18</v>
      </c>
      <c r="T12582">
        <v>2.3E-3</v>
      </c>
      <c r="U12582">
        <f t="shared" si="1080"/>
        <v>1.3799999999999999E-3</v>
      </c>
    </row>
    <row r="12583" spans="1:21" x14ac:dyDescent="0.3">
      <c r="A12583" s="1">
        <v>12581</v>
      </c>
      <c r="B12583" s="2">
        <f t="shared" si="1076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1078"/>
        <v>6530</v>
      </c>
      <c r="I12583" s="1"/>
      <c r="J12583" s="1">
        <v>1</v>
      </c>
      <c r="K12583" s="1">
        <f t="shared" si="1074"/>
        <v>25172000</v>
      </c>
      <c r="L12583" s="1">
        <v>1</v>
      </c>
      <c r="M12583" s="1">
        <f t="shared" si="1075"/>
        <v>50344000</v>
      </c>
      <c r="N12583" s="1">
        <v>2</v>
      </c>
      <c r="O12583" s="1">
        <v>103002000</v>
      </c>
      <c r="P12583" s="1">
        <v>2</v>
      </c>
      <c r="Q12583" s="5">
        <f t="shared" si="1077"/>
        <v>263</v>
      </c>
      <c r="R12583">
        <f t="shared" si="1079"/>
        <v>13</v>
      </c>
      <c r="S12583">
        <v>0.18</v>
      </c>
      <c r="T12583">
        <v>2.3E-3</v>
      </c>
      <c r="U12583">
        <f t="shared" si="1080"/>
        <v>1.3799999999999999E-3</v>
      </c>
    </row>
    <row r="12584" spans="1:21" x14ac:dyDescent="0.3">
      <c r="A12584" s="1">
        <v>12582</v>
      </c>
      <c r="B12584" s="2">
        <f t="shared" si="1076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1078"/>
        <v>6530</v>
      </c>
      <c r="I12584" s="1"/>
      <c r="J12584" s="1">
        <v>1</v>
      </c>
      <c r="K12584" s="1">
        <f t="shared" si="1074"/>
        <v>25174000</v>
      </c>
      <c r="L12584" s="1">
        <v>1</v>
      </c>
      <c r="M12584" s="1">
        <f t="shared" si="1075"/>
        <v>50348000</v>
      </c>
      <c r="N12584" s="1">
        <v>2</v>
      </c>
      <c r="O12584" s="1">
        <v>103010000</v>
      </c>
      <c r="P12584" s="1">
        <v>2</v>
      </c>
      <c r="Q12584" s="5">
        <f t="shared" si="1077"/>
        <v>263</v>
      </c>
      <c r="R12584">
        <f t="shared" si="1079"/>
        <v>13</v>
      </c>
      <c r="S12584">
        <v>0.18</v>
      </c>
      <c r="T12584">
        <v>2.3E-3</v>
      </c>
      <c r="U12584">
        <f t="shared" si="1080"/>
        <v>1.3799999999999999E-3</v>
      </c>
    </row>
    <row r="12585" spans="1:21" x14ac:dyDescent="0.3">
      <c r="A12585" s="1">
        <v>12583</v>
      </c>
      <c r="B12585" s="2">
        <f t="shared" si="1076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1078"/>
        <v>6530</v>
      </c>
      <c r="I12585" s="1"/>
      <c r="J12585" s="1">
        <v>1</v>
      </c>
      <c r="K12585" s="1">
        <f t="shared" si="1074"/>
        <v>25176000</v>
      </c>
      <c r="L12585" s="1">
        <v>1</v>
      </c>
      <c r="M12585" s="1">
        <f t="shared" si="1075"/>
        <v>50352000</v>
      </c>
      <c r="N12585" s="1">
        <v>2</v>
      </c>
      <c r="O12585" s="1">
        <v>103018000</v>
      </c>
      <c r="P12585" s="1">
        <v>2</v>
      </c>
      <c r="Q12585" s="5">
        <f t="shared" si="1077"/>
        <v>263</v>
      </c>
      <c r="R12585">
        <f t="shared" si="1079"/>
        <v>13</v>
      </c>
      <c r="S12585">
        <v>0.18</v>
      </c>
      <c r="T12585">
        <v>2.3E-3</v>
      </c>
      <c r="U12585">
        <f t="shared" si="1080"/>
        <v>1.3799999999999999E-3</v>
      </c>
    </row>
    <row r="12586" spans="1:21" x14ac:dyDescent="0.3">
      <c r="A12586" s="1">
        <v>12584</v>
      </c>
      <c r="B12586" s="2">
        <f t="shared" si="1076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1078"/>
        <v>6530</v>
      </c>
      <c r="I12586" s="1"/>
      <c r="J12586" s="1">
        <v>1</v>
      </c>
      <c r="K12586" s="1">
        <f t="shared" si="1074"/>
        <v>25178000</v>
      </c>
      <c r="L12586" s="1">
        <v>1</v>
      </c>
      <c r="M12586" s="1">
        <f t="shared" si="1075"/>
        <v>50356000</v>
      </c>
      <c r="N12586" s="1">
        <v>2</v>
      </c>
      <c r="O12586" s="1">
        <v>103026000</v>
      </c>
      <c r="P12586" s="1">
        <v>2</v>
      </c>
      <c r="Q12586" s="5">
        <f t="shared" si="1077"/>
        <v>263</v>
      </c>
      <c r="R12586">
        <f t="shared" si="1079"/>
        <v>13</v>
      </c>
      <c r="S12586">
        <v>0.18</v>
      </c>
      <c r="T12586">
        <v>2.3E-3</v>
      </c>
      <c r="U12586">
        <f t="shared" si="1080"/>
        <v>1.3799999999999999E-3</v>
      </c>
    </row>
    <row r="12587" spans="1:21" x14ac:dyDescent="0.3">
      <c r="A12587" s="1">
        <v>12585</v>
      </c>
      <c r="B12587" s="2">
        <f t="shared" si="1076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1078"/>
        <v>6530</v>
      </c>
      <c r="I12587" s="1"/>
      <c r="J12587" s="1">
        <v>1</v>
      </c>
      <c r="K12587" s="1">
        <f t="shared" si="1074"/>
        <v>25180000</v>
      </c>
      <c r="L12587" s="1">
        <v>1</v>
      </c>
      <c r="M12587" s="1">
        <f t="shared" si="1075"/>
        <v>50360000</v>
      </c>
      <c r="N12587" s="1">
        <v>2</v>
      </c>
      <c r="O12587" s="1">
        <v>103034000</v>
      </c>
      <c r="P12587" s="1">
        <v>2</v>
      </c>
      <c r="Q12587" s="5">
        <f t="shared" si="1077"/>
        <v>263</v>
      </c>
      <c r="R12587">
        <f t="shared" si="1079"/>
        <v>13</v>
      </c>
      <c r="S12587">
        <v>0.18</v>
      </c>
      <c r="T12587">
        <v>2.3E-3</v>
      </c>
      <c r="U12587">
        <f t="shared" si="1080"/>
        <v>1.3799999999999999E-3</v>
      </c>
    </row>
    <row r="12588" spans="1:21" x14ac:dyDescent="0.3">
      <c r="A12588" s="1">
        <v>12586</v>
      </c>
      <c r="B12588" s="2">
        <f t="shared" si="1076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1078"/>
        <v>6530</v>
      </c>
      <c r="I12588" s="1"/>
      <c r="J12588" s="1">
        <v>1</v>
      </c>
      <c r="K12588" s="1">
        <f t="shared" si="1074"/>
        <v>25182000</v>
      </c>
      <c r="L12588" s="1">
        <v>1</v>
      </c>
      <c r="M12588" s="1">
        <f t="shared" si="1075"/>
        <v>50364000</v>
      </c>
      <c r="N12588" s="1">
        <v>2</v>
      </c>
      <c r="O12588" s="1">
        <v>103042000</v>
      </c>
      <c r="P12588" s="1">
        <v>2</v>
      </c>
      <c r="Q12588" s="5">
        <f t="shared" si="1077"/>
        <v>263</v>
      </c>
      <c r="R12588">
        <f t="shared" si="1079"/>
        <v>13</v>
      </c>
      <c r="S12588">
        <v>0.18</v>
      </c>
      <c r="T12588">
        <v>2.3E-3</v>
      </c>
      <c r="U12588">
        <f t="shared" si="1080"/>
        <v>1.3799999999999999E-3</v>
      </c>
    </row>
    <row r="12589" spans="1:21" x14ac:dyDescent="0.3">
      <c r="A12589" s="1">
        <v>12587</v>
      </c>
      <c r="B12589" s="2">
        <f t="shared" si="1076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1078"/>
        <v>6530</v>
      </c>
      <c r="I12589" s="1"/>
      <c r="J12589" s="1">
        <v>1</v>
      </c>
      <c r="K12589" s="1">
        <f t="shared" si="1074"/>
        <v>25184000</v>
      </c>
      <c r="L12589" s="1">
        <v>1</v>
      </c>
      <c r="M12589" s="1">
        <f t="shared" si="1075"/>
        <v>50368000</v>
      </c>
      <c r="N12589" s="1">
        <v>2</v>
      </c>
      <c r="O12589" s="1">
        <v>103050000</v>
      </c>
      <c r="P12589" s="1">
        <v>2</v>
      </c>
      <c r="Q12589" s="5">
        <f t="shared" si="1077"/>
        <v>263</v>
      </c>
      <c r="R12589">
        <f t="shared" si="1079"/>
        <v>13</v>
      </c>
      <c r="S12589">
        <v>0.18</v>
      </c>
      <c r="T12589">
        <v>2.3E-3</v>
      </c>
      <c r="U12589">
        <f t="shared" si="1080"/>
        <v>1.3799999999999999E-3</v>
      </c>
    </row>
    <row r="12590" spans="1:21" x14ac:dyDescent="0.3">
      <c r="A12590" s="1">
        <v>12588</v>
      </c>
      <c r="B12590" s="2">
        <f t="shared" si="1076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1078"/>
        <v>6530</v>
      </c>
      <c r="I12590" s="1"/>
      <c r="J12590" s="1">
        <v>1</v>
      </c>
      <c r="K12590" s="1">
        <f t="shared" si="1074"/>
        <v>25186000</v>
      </c>
      <c r="L12590" s="1">
        <v>1</v>
      </c>
      <c r="M12590" s="1">
        <f t="shared" si="1075"/>
        <v>50372000</v>
      </c>
      <c r="N12590" s="1">
        <v>2</v>
      </c>
      <c r="O12590" s="1">
        <v>103058000</v>
      </c>
      <c r="P12590" s="1">
        <v>2</v>
      </c>
      <c r="Q12590" s="5">
        <f t="shared" si="1077"/>
        <v>263</v>
      </c>
      <c r="R12590">
        <f t="shared" si="1079"/>
        <v>13</v>
      </c>
      <c r="S12590">
        <v>0.18</v>
      </c>
      <c r="T12590">
        <v>2.3E-3</v>
      </c>
      <c r="U12590">
        <f t="shared" si="1080"/>
        <v>1.3799999999999999E-3</v>
      </c>
    </row>
    <row r="12591" spans="1:21" x14ac:dyDescent="0.3">
      <c r="A12591" s="1">
        <v>12589</v>
      </c>
      <c r="B12591" s="2">
        <f t="shared" si="1076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1078"/>
        <v>6530</v>
      </c>
      <c r="I12591" s="1"/>
      <c r="J12591" s="1">
        <v>1</v>
      </c>
      <c r="K12591" s="1">
        <f t="shared" si="1074"/>
        <v>25188000</v>
      </c>
      <c r="L12591" s="1">
        <v>1</v>
      </c>
      <c r="M12591" s="1">
        <f t="shared" si="1075"/>
        <v>50376000</v>
      </c>
      <c r="N12591" s="1">
        <v>2</v>
      </c>
      <c r="O12591" s="1">
        <v>103066000</v>
      </c>
      <c r="P12591" s="1">
        <v>2</v>
      </c>
      <c r="Q12591" s="5">
        <f t="shared" si="1077"/>
        <v>263</v>
      </c>
      <c r="R12591">
        <f t="shared" si="1079"/>
        <v>13</v>
      </c>
      <c r="S12591">
        <v>0.18</v>
      </c>
      <c r="T12591">
        <v>2.3E-3</v>
      </c>
      <c r="U12591">
        <f t="shared" si="1080"/>
        <v>1.3799999999999999E-3</v>
      </c>
    </row>
    <row r="12592" spans="1:21" x14ac:dyDescent="0.3">
      <c r="A12592" s="1">
        <v>12590</v>
      </c>
      <c r="B12592" s="2">
        <f t="shared" si="1076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1078"/>
        <v>6530</v>
      </c>
      <c r="I12592" s="1"/>
      <c r="J12592" s="1">
        <v>1</v>
      </c>
      <c r="K12592" s="1">
        <f t="shared" si="1074"/>
        <v>25190000</v>
      </c>
      <c r="L12592" s="1">
        <v>1</v>
      </c>
      <c r="M12592" s="1">
        <f t="shared" si="1075"/>
        <v>50380000</v>
      </c>
      <c r="N12592" s="1">
        <v>2</v>
      </c>
      <c r="O12592" s="1">
        <v>103074000</v>
      </c>
      <c r="P12592" s="1">
        <v>2</v>
      </c>
      <c r="Q12592" s="5">
        <f t="shared" si="1077"/>
        <v>263</v>
      </c>
      <c r="R12592">
        <f t="shared" si="1079"/>
        <v>13</v>
      </c>
      <c r="S12592">
        <v>0.18</v>
      </c>
      <c r="T12592">
        <v>2.3E-3</v>
      </c>
      <c r="U12592">
        <f t="shared" si="1080"/>
        <v>1.3799999999999999E-3</v>
      </c>
    </row>
    <row r="12593" spans="1:21" x14ac:dyDescent="0.3">
      <c r="A12593" s="1">
        <v>12591</v>
      </c>
      <c r="B12593" s="2">
        <f t="shared" si="1076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1078"/>
        <v>6530</v>
      </c>
      <c r="I12593" s="1"/>
      <c r="J12593" s="1">
        <v>1</v>
      </c>
      <c r="K12593" s="1">
        <f t="shared" si="1074"/>
        <v>25192000</v>
      </c>
      <c r="L12593" s="1">
        <v>1</v>
      </c>
      <c r="M12593" s="1">
        <f t="shared" si="1075"/>
        <v>50384000</v>
      </c>
      <c r="N12593" s="1">
        <v>2</v>
      </c>
      <c r="O12593" s="1">
        <v>103082000</v>
      </c>
      <c r="P12593" s="1">
        <v>2</v>
      </c>
      <c r="Q12593" s="5">
        <f t="shared" si="1077"/>
        <v>263</v>
      </c>
      <c r="R12593">
        <f t="shared" si="1079"/>
        <v>13</v>
      </c>
      <c r="S12593">
        <v>0.18</v>
      </c>
      <c r="T12593">
        <v>2.3E-3</v>
      </c>
      <c r="U12593">
        <f t="shared" si="1080"/>
        <v>1.3799999999999999E-3</v>
      </c>
    </row>
    <row r="12594" spans="1:21" x14ac:dyDescent="0.3">
      <c r="A12594" s="1">
        <v>12592</v>
      </c>
      <c r="B12594" s="2">
        <f t="shared" si="1076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1078"/>
        <v>6530</v>
      </c>
      <c r="I12594" s="1"/>
      <c r="J12594" s="1">
        <v>1</v>
      </c>
      <c r="K12594" s="1">
        <f t="shared" si="1074"/>
        <v>25194000</v>
      </c>
      <c r="L12594" s="1">
        <v>1</v>
      </c>
      <c r="M12594" s="1">
        <f t="shared" si="1075"/>
        <v>50388000</v>
      </c>
      <c r="N12594" s="1">
        <v>2</v>
      </c>
      <c r="O12594" s="1">
        <v>103090000</v>
      </c>
      <c r="P12594" s="1">
        <v>2</v>
      </c>
      <c r="Q12594" s="5">
        <f t="shared" si="1077"/>
        <v>263</v>
      </c>
      <c r="R12594">
        <f t="shared" si="1079"/>
        <v>13</v>
      </c>
      <c r="S12594">
        <v>0.18</v>
      </c>
      <c r="T12594">
        <v>2.3E-3</v>
      </c>
      <c r="U12594">
        <f t="shared" si="1080"/>
        <v>1.3799999999999999E-3</v>
      </c>
    </row>
    <row r="12595" spans="1:21" x14ac:dyDescent="0.3">
      <c r="A12595" s="1">
        <v>12593</v>
      </c>
      <c r="B12595" s="2">
        <f t="shared" si="1076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1078"/>
        <v>6530</v>
      </c>
      <c r="I12595" s="1"/>
      <c r="J12595" s="1">
        <v>1</v>
      </c>
      <c r="K12595" s="1">
        <f t="shared" ref="K12595:K12602" si="1081">10000+A12595*2000</f>
        <v>25196000</v>
      </c>
      <c r="L12595" s="1">
        <v>1</v>
      </c>
      <c r="M12595" s="1">
        <f t="shared" ref="M12595:M12602" si="1082">K12595*2</f>
        <v>50392000</v>
      </c>
      <c r="N12595" s="1">
        <v>2</v>
      </c>
      <c r="O12595" s="1">
        <v>103098000</v>
      </c>
      <c r="P12595" s="1">
        <v>2</v>
      </c>
      <c r="Q12595" s="5">
        <f t="shared" si="1077"/>
        <v>263</v>
      </c>
      <c r="R12595">
        <f t="shared" si="1079"/>
        <v>13</v>
      </c>
      <c r="S12595">
        <v>0.18</v>
      </c>
      <c r="T12595">
        <v>2.3E-3</v>
      </c>
      <c r="U12595">
        <f t="shared" si="1080"/>
        <v>1.3799999999999999E-3</v>
      </c>
    </row>
    <row r="12596" spans="1:21" x14ac:dyDescent="0.3">
      <c r="A12596" s="1">
        <v>12594</v>
      </c>
      <c r="B12596" s="2">
        <f t="shared" ref="B12596:B12602" si="1083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1078"/>
        <v>6530</v>
      </c>
      <c r="I12596" s="1"/>
      <c r="J12596" s="1">
        <v>1</v>
      </c>
      <c r="K12596" s="1">
        <f t="shared" si="1081"/>
        <v>25198000</v>
      </c>
      <c r="L12596" s="1">
        <v>1</v>
      </c>
      <c r="M12596" s="1">
        <f t="shared" si="1082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1084">ROUNDDOWN(A12595/50+12,0)</f>
        <v>263</v>
      </c>
      <c r="R12596">
        <f t="shared" si="1079"/>
        <v>13</v>
      </c>
      <c r="S12596">
        <v>0.18</v>
      </c>
      <c r="T12596">
        <v>2.3E-3</v>
      </c>
      <c r="U12596">
        <f t="shared" si="1080"/>
        <v>1.3799999999999999E-3</v>
      </c>
    </row>
    <row r="12597" spans="1:21" x14ac:dyDescent="0.3">
      <c r="A12597" s="1">
        <v>12595</v>
      </c>
      <c r="B12597" s="2">
        <f t="shared" si="1083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1078"/>
        <v>6530</v>
      </c>
      <c r="I12597" s="1"/>
      <c r="J12597" s="1">
        <v>1</v>
      </c>
      <c r="K12597" s="1">
        <f t="shared" si="1081"/>
        <v>25200000</v>
      </c>
      <c r="L12597" s="1">
        <v>1</v>
      </c>
      <c r="M12597" s="1">
        <f t="shared" si="1082"/>
        <v>50400000</v>
      </c>
      <c r="N12597" s="1">
        <v>2</v>
      </c>
      <c r="O12597" s="1">
        <v>103114000</v>
      </c>
      <c r="P12597" s="1">
        <v>2</v>
      </c>
      <c r="Q12597" s="5">
        <f t="shared" si="1084"/>
        <v>263</v>
      </c>
      <c r="R12597">
        <f t="shared" si="1079"/>
        <v>13</v>
      </c>
      <c r="S12597">
        <v>0.18</v>
      </c>
      <c r="T12597">
        <v>2.3E-3</v>
      </c>
      <c r="U12597">
        <f t="shared" si="1080"/>
        <v>1.3799999999999999E-3</v>
      </c>
    </row>
    <row r="12598" spans="1:21" x14ac:dyDescent="0.3">
      <c r="A12598" s="1">
        <v>12596</v>
      </c>
      <c r="B12598" s="2">
        <f t="shared" si="1083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1078"/>
        <v>6530</v>
      </c>
      <c r="I12598" s="1"/>
      <c r="J12598" s="1">
        <v>1</v>
      </c>
      <c r="K12598" s="1">
        <f t="shared" si="1081"/>
        <v>25202000</v>
      </c>
      <c r="L12598" s="1">
        <v>1</v>
      </c>
      <c r="M12598" s="1">
        <f t="shared" si="1082"/>
        <v>50404000</v>
      </c>
      <c r="N12598" s="1">
        <v>2</v>
      </c>
      <c r="O12598" s="1">
        <v>103122000</v>
      </c>
      <c r="P12598" s="1">
        <v>2</v>
      </c>
      <c r="Q12598" s="5">
        <f t="shared" si="1084"/>
        <v>263</v>
      </c>
      <c r="R12598">
        <f t="shared" si="1079"/>
        <v>13</v>
      </c>
      <c r="S12598">
        <v>0.18</v>
      </c>
      <c r="T12598">
        <v>2.3E-3</v>
      </c>
      <c r="U12598">
        <f t="shared" si="1080"/>
        <v>1.3799999999999999E-3</v>
      </c>
    </row>
    <row r="12599" spans="1:21" x14ac:dyDescent="0.3">
      <c r="A12599" s="1">
        <v>12597</v>
      </c>
      <c r="B12599" s="2">
        <f t="shared" si="1083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1078"/>
        <v>6530</v>
      </c>
      <c r="I12599" s="1"/>
      <c r="J12599" s="1">
        <v>1</v>
      </c>
      <c r="K12599" s="1">
        <f t="shared" si="1081"/>
        <v>25204000</v>
      </c>
      <c r="L12599" s="1">
        <v>1</v>
      </c>
      <c r="M12599" s="1">
        <f t="shared" si="1082"/>
        <v>50408000</v>
      </c>
      <c r="N12599" s="1">
        <v>2</v>
      </c>
      <c r="O12599" s="1">
        <v>103130000</v>
      </c>
      <c r="P12599" s="1">
        <v>2</v>
      </c>
      <c r="Q12599" s="5">
        <f t="shared" si="1084"/>
        <v>263</v>
      </c>
      <c r="R12599">
        <f t="shared" si="1079"/>
        <v>13</v>
      </c>
      <c r="S12599">
        <v>0.18</v>
      </c>
      <c r="T12599">
        <v>2.3E-3</v>
      </c>
      <c r="U12599">
        <f t="shared" si="1080"/>
        <v>1.3799999999999999E-3</v>
      </c>
    </row>
    <row r="12600" spans="1:21" x14ac:dyDescent="0.3">
      <c r="A12600" s="1">
        <v>12598</v>
      </c>
      <c r="B12600" s="2">
        <f t="shared" si="1083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1078"/>
        <v>6530</v>
      </c>
      <c r="I12600" s="1"/>
      <c r="J12600" s="1">
        <v>1</v>
      </c>
      <c r="K12600" s="1">
        <f t="shared" si="1081"/>
        <v>25206000</v>
      </c>
      <c r="L12600" s="1">
        <v>1</v>
      </c>
      <c r="M12600" s="1">
        <f t="shared" si="1082"/>
        <v>50412000</v>
      </c>
      <c r="N12600" s="1">
        <v>2</v>
      </c>
      <c r="O12600" s="1">
        <v>103138000</v>
      </c>
      <c r="P12600" s="1">
        <v>2</v>
      </c>
      <c r="Q12600" s="5">
        <f t="shared" si="1084"/>
        <v>263</v>
      </c>
      <c r="R12600">
        <f t="shared" si="1079"/>
        <v>13</v>
      </c>
      <c r="S12600">
        <v>0.18</v>
      </c>
      <c r="T12600">
        <v>2.3E-3</v>
      </c>
      <c r="U12600">
        <f t="shared" si="1080"/>
        <v>1.3799999999999999E-3</v>
      </c>
    </row>
    <row r="12601" spans="1:21" x14ac:dyDescent="0.3">
      <c r="A12601" s="1">
        <v>12599</v>
      </c>
      <c r="B12601" s="2">
        <f t="shared" si="1083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1078"/>
        <v>6530</v>
      </c>
      <c r="I12601" s="1"/>
      <c r="J12601" s="1">
        <v>1</v>
      </c>
      <c r="K12601" s="1">
        <f t="shared" si="1081"/>
        <v>25208000</v>
      </c>
      <c r="L12601" s="1">
        <v>1</v>
      </c>
      <c r="M12601" s="1">
        <f t="shared" si="1082"/>
        <v>50416000</v>
      </c>
      <c r="N12601" s="1">
        <v>2</v>
      </c>
      <c r="O12601" s="1">
        <v>103146000</v>
      </c>
      <c r="P12601" s="1">
        <v>2</v>
      </c>
      <c r="Q12601" s="5">
        <f t="shared" si="1084"/>
        <v>263</v>
      </c>
      <c r="R12601">
        <f t="shared" si="1079"/>
        <v>13</v>
      </c>
      <c r="S12601">
        <v>0.18</v>
      </c>
      <c r="T12601">
        <v>2.3E-3</v>
      </c>
      <c r="U12601">
        <f t="shared" si="1080"/>
        <v>1.3799999999999999E-3</v>
      </c>
    </row>
    <row r="12602" spans="1:21" x14ac:dyDescent="0.3">
      <c r="A12602" s="1">
        <v>12600</v>
      </c>
      <c r="B12602" s="2">
        <f t="shared" si="1083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1078"/>
        <v>6530</v>
      </c>
      <c r="I12602" s="1"/>
      <c r="J12602" s="1">
        <v>1</v>
      </c>
      <c r="K12602" s="1">
        <f t="shared" si="1081"/>
        <v>25210000</v>
      </c>
      <c r="L12602" s="1">
        <v>1</v>
      </c>
      <c r="M12602" s="1">
        <f t="shared" si="1082"/>
        <v>50420000</v>
      </c>
      <c r="N12602" s="1">
        <v>2</v>
      </c>
      <c r="O12602" s="1">
        <v>103154000</v>
      </c>
      <c r="P12602" s="1">
        <v>2</v>
      </c>
      <c r="Q12602" s="5">
        <f t="shared" si="1084"/>
        <v>263</v>
      </c>
      <c r="R12602">
        <f t="shared" si="1079"/>
        <v>13</v>
      </c>
      <c r="S12602">
        <v>0.18</v>
      </c>
      <c r="T12602">
        <v>2.3E-3</v>
      </c>
      <c r="U12602">
        <f t="shared" si="1080"/>
        <v>1.3799999999999999E-3</v>
      </c>
    </row>
    <row r="12603" spans="1:21" x14ac:dyDescent="0.3">
      <c r="A12603" s="1">
        <v>12601</v>
      </c>
      <c r="B12603" s="2">
        <f t="shared" ref="B12603:B12666" si="1085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1078"/>
        <v>6540</v>
      </c>
      <c r="I12603" s="1"/>
      <c r="J12603" s="1">
        <v>1</v>
      </c>
      <c r="K12603" s="1">
        <f t="shared" ref="K12603:K12666" si="1086">10000+A12603*2000</f>
        <v>25212000</v>
      </c>
      <c r="L12603" s="1">
        <v>1</v>
      </c>
      <c r="M12603" s="1">
        <f t="shared" ref="M12603:M12666" si="1087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1088">ROUNDDOWN(A12602/50+12,0)</f>
        <v>264</v>
      </c>
      <c r="R12603">
        <f t="shared" si="1079"/>
        <v>13</v>
      </c>
      <c r="S12603">
        <v>0.18</v>
      </c>
      <c r="T12603">
        <v>2.3E-3</v>
      </c>
      <c r="U12603">
        <f t="shared" si="1080"/>
        <v>1.3799999999999999E-3</v>
      </c>
    </row>
    <row r="12604" spans="1:21" x14ac:dyDescent="0.3">
      <c r="A12604" s="1">
        <v>12602</v>
      </c>
      <c r="B12604" s="2">
        <f t="shared" si="1085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1089">ROUNDDOWN(A12603/50*20+1500,-1)</f>
        <v>6540</v>
      </c>
      <c r="I12604" s="1"/>
      <c r="J12604" s="1">
        <v>1</v>
      </c>
      <c r="K12604" s="1">
        <f t="shared" si="1086"/>
        <v>25214000</v>
      </c>
      <c r="L12604" s="1">
        <v>1</v>
      </c>
      <c r="M12604" s="1">
        <f t="shared" si="1087"/>
        <v>50428000</v>
      </c>
      <c r="N12604" s="1">
        <v>2</v>
      </c>
      <c r="O12604" s="1">
        <v>103170000</v>
      </c>
      <c r="P12604" s="1">
        <v>2</v>
      </c>
      <c r="Q12604" s="5">
        <f t="shared" si="1088"/>
        <v>264</v>
      </c>
      <c r="R12604">
        <f t="shared" si="1079"/>
        <v>13</v>
      </c>
      <c r="S12604">
        <v>0.18</v>
      </c>
      <c r="T12604">
        <v>2.3E-3</v>
      </c>
      <c r="U12604">
        <f t="shared" si="1080"/>
        <v>1.3799999999999999E-3</v>
      </c>
    </row>
    <row r="12605" spans="1:21" x14ac:dyDescent="0.3">
      <c r="A12605" s="1">
        <v>12603</v>
      </c>
      <c r="B12605" s="2">
        <f t="shared" si="1085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1089"/>
        <v>6540</v>
      </c>
      <c r="I12605" s="1"/>
      <c r="J12605" s="1">
        <v>1</v>
      </c>
      <c r="K12605" s="1">
        <f t="shared" si="1086"/>
        <v>25216000</v>
      </c>
      <c r="L12605" s="1">
        <v>1</v>
      </c>
      <c r="M12605" s="1">
        <f t="shared" si="1087"/>
        <v>50432000</v>
      </c>
      <c r="N12605" s="1">
        <v>2</v>
      </c>
      <c r="O12605" s="1">
        <v>103178000</v>
      </c>
      <c r="P12605" s="1">
        <v>2</v>
      </c>
      <c r="Q12605" s="5">
        <f t="shared" si="1088"/>
        <v>264</v>
      </c>
      <c r="R12605">
        <f t="shared" si="1079"/>
        <v>13</v>
      </c>
      <c r="S12605">
        <v>0.18</v>
      </c>
      <c r="T12605">
        <v>2.3E-3</v>
      </c>
      <c r="U12605">
        <f t="shared" si="1080"/>
        <v>1.3799999999999999E-3</v>
      </c>
    </row>
    <row r="12606" spans="1:21" x14ac:dyDescent="0.3">
      <c r="A12606" s="1">
        <v>12604</v>
      </c>
      <c r="B12606" s="2">
        <f t="shared" si="1085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1089"/>
        <v>6540</v>
      </c>
      <c r="I12606" s="1"/>
      <c r="J12606" s="1">
        <v>1</v>
      </c>
      <c r="K12606" s="1">
        <f t="shared" si="1086"/>
        <v>25218000</v>
      </c>
      <c r="L12606" s="1">
        <v>1</v>
      </c>
      <c r="M12606" s="1">
        <f t="shared" si="1087"/>
        <v>50436000</v>
      </c>
      <c r="N12606" s="1">
        <v>2</v>
      </c>
      <c r="O12606" s="1">
        <v>103186000</v>
      </c>
      <c r="P12606" s="1">
        <v>2</v>
      </c>
      <c r="Q12606" s="5">
        <f t="shared" si="1088"/>
        <v>264</v>
      </c>
      <c r="R12606">
        <f t="shared" si="1079"/>
        <v>13</v>
      </c>
      <c r="S12606">
        <v>0.18</v>
      </c>
      <c r="T12606">
        <v>2.3E-3</v>
      </c>
      <c r="U12606">
        <f t="shared" si="1080"/>
        <v>1.3799999999999999E-3</v>
      </c>
    </row>
    <row r="12607" spans="1:21" x14ac:dyDescent="0.3">
      <c r="A12607" s="1">
        <v>12605</v>
      </c>
      <c r="B12607" s="2">
        <f t="shared" si="1085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1089"/>
        <v>6540</v>
      </c>
      <c r="I12607" s="1"/>
      <c r="J12607" s="1">
        <v>1</v>
      </c>
      <c r="K12607" s="1">
        <f t="shared" si="1086"/>
        <v>25220000</v>
      </c>
      <c r="L12607" s="1">
        <v>1</v>
      </c>
      <c r="M12607" s="1">
        <f t="shared" si="1087"/>
        <v>50440000</v>
      </c>
      <c r="N12607" s="1">
        <v>2</v>
      </c>
      <c r="O12607" s="1">
        <v>103194000</v>
      </c>
      <c r="P12607" s="1">
        <v>2</v>
      </c>
      <c r="Q12607" s="5">
        <f t="shared" si="1088"/>
        <v>264</v>
      </c>
      <c r="R12607">
        <f t="shared" si="1079"/>
        <v>13</v>
      </c>
      <c r="S12607">
        <v>0.18</v>
      </c>
      <c r="T12607">
        <v>2.3E-3</v>
      </c>
      <c r="U12607">
        <f t="shared" si="1080"/>
        <v>1.3799999999999999E-3</v>
      </c>
    </row>
    <row r="12608" spans="1:21" x14ac:dyDescent="0.3">
      <c r="A12608" s="1">
        <v>12606</v>
      </c>
      <c r="B12608" s="2">
        <f t="shared" si="1085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1089"/>
        <v>6540</v>
      </c>
      <c r="I12608" s="1"/>
      <c r="J12608" s="1">
        <v>1</v>
      </c>
      <c r="K12608" s="1">
        <f t="shared" si="1086"/>
        <v>25222000</v>
      </c>
      <c r="L12608" s="1">
        <v>1</v>
      </c>
      <c r="M12608" s="1">
        <f t="shared" si="1087"/>
        <v>50444000</v>
      </c>
      <c r="N12608" s="1">
        <v>2</v>
      </c>
      <c r="O12608" s="1">
        <v>103202000</v>
      </c>
      <c r="P12608" s="1">
        <v>2</v>
      </c>
      <c r="Q12608" s="5">
        <f t="shared" si="1088"/>
        <v>264</v>
      </c>
      <c r="R12608">
        <f t="shared" si="1079"/>
        <v>13</v>
      </c>
      <c r="S12608">
        <v>0.18</v>
      </c>
      <c r="T12608">
        <v>2.3E-3</v>
      </c>
      <c r="U12608">
        <f t="shared" si="1080"/>
        <v>1.3799999999999999E-3</v>
      </c>
    </row>
    <row r="12609" spans="1:21" x14ac:dyDescent="0.3">
      <c r="A12609" s="1">
        <v>12607</v>
      </c>
      <c r="B12609" s="2">
        <f t="shared" si="1085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1089"/>
        <v>6540</v>
      </c>
      <c r="I12609" s="1"/>
      <c r="J12609" s="1">
        <v>1</v>
      </c>
      <c r="K12609" s="1">
        <f t="shared" si="1086"/>
        <v>25224000</v>
      </c>
      <c r="L12609" s="1">
        <v>1</v>
      </c>
      <c r="M12609" s="1">
        <f t="shared" si="1087"/>
        <v>50448000</v>
      </c>
      <c r="N12609" s="1">
        <v>2</v>
      </c>
      <c r="O12609" s="1">
        <v>103210000</v>
      </c>
      <c r="P12609" s="1">
        <v>2</v>
      </c>
      <c r="Q12609" s="5">
        <f t="shared" si="1088"/>
        <v>264</v>
      </c>
      <c r="R12609">
        <f t="shared" si="1079"/>
        <v>13</v>
      </c>
      <c r="S12609">
        <v>0.18</v>
      </c>
      <c r="T12609">
        <v>2.3E-3</v>
      </c>
      <c r="U12609">
        <f t="shared" si="1080"/>
        <v>1.3799999999999999E-3</v>
      </c>
    </row>
    <row r="12610" spans="1:21" x14ac:dyDescent="0.3">
      <c r="A12610" s="1">
        <v>12608</v>
      </c>
      <c r="B12610" s="2">
        <f t="shared" si="1085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1089"/>
        <v>6540</v>
      </c>
      <c r="I12610" s="1"/>
      <c r="J12610" s="1">
        <v>1</v>
      </c>
      <c r="K12610" s="1">
        <f t="shared" si="1086"/>
        <v>25226000</v>
      </c>
      <c r="L12610" s="1">
        <v>1</v>
      </c>
      <c r="M12610" s="1">
        <f t="shared" si="1087"/>
        <v>50452000</v>
      </c>
      <c r="N12610" s="1">
        <v>2</v>
      </c>
      <c r="O12610" s="1">
        <v>103218000</v>
      </c>
      <c r="P12610" s="1">
        <v>2</v>
      </c>
      <c r="Q12610" s="5">
        <f t="shared" si="1088"/>
        <v>264</v>
      </c>
      <c r="R12610">
        <f t="shared" si="1079"/>
        <v>13</v>
      </c>
      <c r="S12610">
        <v>0.18</v>
      </c>
      <c r="T12610">
        <v>2.3E-3</v>
      </c>
      <c r="U12610">
        <f t="shared" si="1080"/>
        <v>1.3799999999999999E-3</v>
      </c>
    </row>
    <row r="12611" spans="1:21" x14ac:dyDescent="0.3">
      <c r="A12611" s="1">
        <v>12609</v>
      </c>
      <c r="B12611" s="2">
        <f t="shared" si="1085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1089"/>
        <v>6540</v>
      </c>
      <c r="I12611" s="1"/>
      <c r="J12611" s="1">
        <v>1</v>
      </c>
      <c r="K12611" s="1">
        <f t="shared" si="1086"/>
        <v>25228000</v>
      </c>
      <c r="L12611" s="1">
        <v>1</v>
      </c>
      <c r="M12611" s="1">
        <f t="shared" si="1087"/>
        <v>50456000</v>
      </c>
      <c r="N12611" s="1">
        <v>2</v>
      </c>
      <c r="O12611" s="1">
        <v>103226000</v>
      </c>
      <c r="P12611" s="1">
        <v>2</v>
      </c>
      <c r="Q12611" s="5">
        <f t="shared" si="1088"/>
        <v>264</v>
      </c>
      <c r="R12611">
        <f t="shared" ref="R12611:R12674" si="1090">QUOTIENT(A12611,1000)+1</f>
        <v>13</v>
      </c>
      <c r="S12611">
        <v>0.18</v>
      </c>
      <c r="T12611">
        <v>2.3E-3</v>
      </c>
      <c r="U12611">
        <f t="shared" si="1080"/>
        <v>1.3799999999999999E-3</v>
      </c>
    </row>
    <row r="12612" spans="1:21" x14ac:dyDescent="0.3">
      <c r="A12612" s="1">
        <v>12610</v>
      </c>
      <c r="B12612" s="2">
        <f t="shared" si="1085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1089"/>
        <v>6540</v>
      </c>
      <c r="I12612" s="1"/>
      <c r="J12612" s="1">
        <v>1</v>
      </c>
      <c r="K12612" s="1">
        <f t="shared" si="1086"/>
        <v>25230000</v>
      </c>
      <c r="L12612" s="1">
        <v>1</v>
      </c>
      <c r="M12612" s="1">
        <f t="shared" si="1087"/>
        <v>50460000</v>
      </c>
      <c r="N12612" s="1">
        <v>2</v>
      </c>
      <c r="O12612" s="1">
        <v>103234000</v>
      </c>
      <c r="P12612" s="1">
        <v>2</v>
      </c>
      <c r="Q12612" s="5">
        <f t="shared" si="1088"/>
        <v>264</v>
      </c>
      <c r="R12612">
        <f t="shared" si="1090"/>
        <v>13</v>
      </c>
      <c r="S12612">
        <v>0.18</v>
      </c>
      <c r="T12612">
        <v>2.3E-3</v>
      </c>
      <c r="U12612">
        <f t="shared" ref="U12612:U12675" si="1091">T12612*0.6</f>
        <v>1.3799999999999999E-3</v>
      </c>
    </row>
    <row r="12613" spans="1:21" x14ac:dyDescent="0.3">
      <c r="A12613" s="1">
        <v>12611</v>
      </c>
      <c r="B12613" s="2">
        <f t="shared" si="1085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1089"/>
        <v>6540</v>
      </c>
      <c r="I12613" s="1"/>
      <c r="J12613" s="1">
        <v>1</v>
      </c>
      <c r="K12613" s="1">
        <f t="shared" si="1086"/>
        <v>25232000</v>
      </c>
      <c r="L12613" s="1">
        <v>1</v>
      </c>
      <c r="M12613" s="1">
        <f t="shared" si="1087"/>
        <v>50464000</v>
      </c>
      <c r="N12613" s="1">
        <v>2</v>
      </c>
      <c r="O12613" s="1">
        <v>103242000</v>
      </c>
      <c r="P12613" s="1">
        <v>2</v>
      </c>
      <c r="Q12613" s="5">
        <f t="shared" si="1088"/>
        <v>264</v>
      </c>
      <c r="R12613">
        <f t="shared" si="1090"/>
        <v>13</v>
      </c>
      <c r="S12613">
        <v>0.18</v>
      </c>
      <c r="T12613">
        <v>2.3E-3</v>
      </c>
      <c r="U12613">
        <f t="shared" si="1091"/>
        <v>1.3799999999999999E-3</v>
      </c>
    </row>
    <row r="12614" spans="1:21" x14ac:dyDescent="0.3">
      <c r="A12614" s="1">
        <v>12612</v>
      </c>
      <c r="B12614" s="2">
        <f t="shared" si="1085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1089"/>
        <v>6540</v>
      </c>
      <c r="I12614" s="1"/>
      <c r="J12614" s="1">
        <v>1</v>
      </c>
      <c r="K12614" s="1">
        <f t="shared" si="1086"/>
        <v>25234000</v>
      </c>
      <c r="L12614" s="1">
        <v>1</v>
      </c>
      <c r="M12614" s="1">
        <f t="shared" si="1087"/>
        <v>50468000</v>
      </c>
      <c r="N12614" s="1">
        <v>2</v>
      </c>
      <c r="O12614" s="1">
        <v>103250000</v>
      </c>
      <c r="P12614" s="1">
        <v>2</v>
      </c>
      <c r="Q12614" s="5">
        <f t="shared" si="1088"/>
        <v>264</v>
      </c>
      <c r="R12614">
        <f t="shared" si="1090"/>
        <v>13</v>
      </c>
      <c r="S12614">
        <v>0.18</v>
      </c>
      <c r="T12614">
        <v>2.3E-3</v>
      </c>
      <c r="U12614">
        <f t="shared" si="1091"/>
        <v>1.3799999999999999E-3</v>
      </c>
    </row>
    <row r="12615" spans="1:21" x14ac:dyDescent="0.3">
      <c r="A12615" s="1">
        <v>12613</v>
      </c>
      <c r="B12615" s="2">
        <f t="shared" si="1085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1089"/>
        <v>6540</v>
      </c>
      <c r="I12615" s="1"/>
      <c r="J12615" s="1">
        <v>1</v>
      </c>
      <c r="K12615" s="1">
        <f t="shared" si="1086"/>
        <v>25236000</v>
      </c>
      <c r="L12615" s="1">
        <v>1</v>
      </c>
      <c r="M12615" s="1">
        <f t="shared" si="1087"/>
        <v>50472000</v>
      </c>
      <c r="N12615" s="1">
        <v>2</v>
      </c>
      <c r="O12615" s="1">
        <v>103258000</v>
      </c>
      <c r="P12615" s="1">
        <v>2</v>
      </c>
      <c r="Q12615" s="5">
        <f t="shared" si="1088"/>
        <v>264</v>
      </c>
      <c r="R12615">
        <f t="shared" si="1090"/>
        <v>13</v>
      </c>
      <c r="S12615">
        <v>0.18</v>
      </c>
      <c r="T12615">
        <v>2.3E-3</v>
      </c>
      <c r="U12615">
        <f t="shared" si="1091"/>
        <v>1.3799999999999999E-3</v>
      </c>
    </row>
    <row r="12616" spans="1:21" x14ac:dyDescent="0.3">
      <c r="A12616" s="1">
        <v>12614</v>
      </c>
      <c r="B12616" s="2">
        <f t="shared" si="1085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1089"/>
        <v>6540</v>
      </c>
      <c r="I12616" s="1"/>
      <c r="J12616" s="1">
        <v>1</v>
      </c>
      <c r="K12616" s="1">
        <f t="shared" si="1086"/>
        <v>25238000</v>
      </c>
      <c r="L12616" s="1">
        <v>1</v>
      </c>
      <c r="M12616" s="1">
        <f t="shared" si="1087"/>
        <v>50476000</v>
      </c>
      <c r="N12616" s="1">
        <v>2</v>
      </c>
      <c r="O12616" s="1">
        <v>103266000</v>
      </c>
      <c r="P12616" s="1">
        <v>2</v>
      </c>
      <c r="Q12616" s="5">
        <f t="shared" si="1088"/>
        <v>264</v>
      </c>
      <c r="R12616">
        <f t="shared" si="1090"/>
        <v>13</v>
      </c>
      <c r="S12616">
        <v>0.18</v>
      </c>
      <c r="T12616">
        <v>2.3E-3</v>
      </c>
      <c r="U12616">
        <f t="shared" si="1091"/>
        <v>1.3799999999999999E-3</v>
      </c>
    </row>
    <row r="12617" spans="1:21" x14ac:dyDescent="0.3">
      <c r="A12617" s="1">
        <v>12615</v>
      </c>
      <c r="B12617" s="2">
        <f t="shared" si="1085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1089"/>
        <v>6540</v>
      </c>
      <c r="I12617" s="1"/>
      <c r="J12617" s="1">
        <v>1</v>
      </c>
      <c r="K12617" s="1">
        <f t="shared" si="1086"/>
        <v>25240000</v>
      </c>
      <c r="L12617" s="1">
        <v>1</v>
      </c>
      <c r="M12617" s="1">
        <f t="shared" si="1087"/>
        <v>50480000</v>
      </c>
      <c r="N12617" s="1">
        <v>2</v>
      </c>
      <c r="O12617" s="1">
        <v>103274000</v>
      </c>
      <c r="P12617" s="1">
        <v>2</v>
      </c>
      <c r="Q12617" s="5">
        <f t="shared" si="1088"/>
        <v>264</v>
      </c>
      <c r="R12617">
        <f t="shared" si="1090"/>
        <v>13</v>
      </c>
      <c r="S12617">
        <v>0.18</v>
      </c>
      <c r="T12617">
        <v>2.3E-3</v>
      </c>
      <c r="U12617">
        <f t="shared" si="1091"/>
        <v>1.3799999999999999E-3</v>
      </c>
    </row>
    <row r="12618" spans="1:21" x14ac:dyDescent="0.3">
      <c r="A12618" s="1">
        <v>12616</v>
      </c>
      <c r="B12618" s="2">
        <f t="shared" si="1085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1089"/>
        <v>6540</v>
      </c>
      <c r="I12618" s="1"/>
      <c r="J12618" s="1">
        <v>1</v>
      </c>
      <c r="K12618" s="1">
        <f t="shared" si="1086"/>
        <v>25242000</v>
      </c>
      <c r="L12618" s="1">
        <v>1</v>
      </c>
      <c r="M12618" s="1">
        <f t="shared" si="1087"/>
        <v>50484000</v>
      </c>
      <c r="N12618" s="1">
        <v>2</v>
      </c>
      <c r="O12618" s="1">
        <v>103282000</v>
      </c>
      <c r="P12618" s="1">
        <v>2</v>
      </c>
      <c r="Q12618" s="5">
        <f t="shared" si="1088"/>
        <v>264</v>
      </c>
      <c r="R12618">
        <f t="shared" si="1090"/>
        <v>13</v>
      </c>
      <c r="S12618">
        <v>0.18</v>
      </c>
      <c r="T12618">
        <v>2.3E-3</v>
      </c>
      <c r="U12618">
        <f t="shared" si="1091"/>
        <v>1.3799999999999999E-3</v>
      </c>
    </row>
    <row r="12619" spans="1:21" x14ac:dyDescent="0.3">
      <c r="A12619" s="1">
        <v>12617</v>
      </c>
      <c r="B12619" s="2">
        <f t="shared" si="1085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1089"/>
        <v>6540</v>
      </c>
      <c r="I12619" s="1"/>
      <c r="J12619" s="1">
        <v>1</v>
      </c>
      <c r="K12619" s="1">
        <f t="shared" si="1086"/>
        <v>25244000</v>
      </c>
      <c r="L12619" s="1">
        <v>1</v>
      </c>
      <c r="M12619" s="1">
        <f t="shared" si="1087"/>
        <v>50488000</v>
      </c>
      <c r="N12619" s="1">
        <v>2</v>
      </c>
      <c r="O12619" s="1">
        <v>103290000</v>
      </c>
      <c r="P12619" s="1">
        <v>2</v>
      </c>
      <c r="Q12619" s="5">
        <f t="shared" si="1088"/>
        <v>264</v>
      </c>
      <c r="R12619">
        <f t="shared" si="1090"/>
        <v>13</v>
      </c>
      <c r="S12619">
        <v>0.18</v>
      </c>
      <c r="T12619">
        <v>2.3E-3</v>
      </c>
      <c r="U12619">
        <f t="shared" si="1091"/>
        <v>1.3799999999999999E-3</v>
      </c>
    </row>
    <row r="12620" spans="1:21" x14ac:dyDescent="0.3">
      <c r="A12620" s="1">
        <v>12618</v>
      </c>
      <c r="B12620" s="2">
        <f t="shared" si="1085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1089"/>
        <v>6540</v>
      </c>
      <c r="I12620" s="1"/>
      <c r="J12620" s="1">
        <v>1</v>
      </c>
      <c r="K12620" s="1">
        <f t="shared" si="1086"/>
        <v>25246000</v>
      </c>
      <c r="L12620" s="1">
        <v>1</v>
      </c>
      <c r="M12620" s="1">
        <f t="shared" si="1087"/>
        <v>50492000</v>
      </c>
      <c r="N12620" s="1">
        <v>2</v>
      </c>
      <c r="O12620" s="1">
        <v>103298000</v>
      </c>
      <c r="P12620" s="1">
        <v>2</v>
      </c>
      <c r="Q12620" s="5">
        <f t="shared" si="1088"/>
        <v>264</v>
      </c>
      <c r="R12620">
        <f t="shared" si="1090"/>
        <v>13</v>
      </c>
      <c r="S12620">
        <v>0.18</v>
      </c>
      <c r="T12620">
        <v>2.3E-3</v>
      </c>
      <c r="U12620">
        <f t="shared" si="1091"/>
        <v>1.3799999999999999E-3</v>
      </c>
    </row>
    <row r="12621" spans="1:21" x14ac:dyDescent="0.3">
      <c r="A12621" s="1">
        <v>12619</v>
      </c>
      <c r="B12621" s="2">
        <f t="shared" si="1085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1089"/>
        <v>6540</v>
      </c>
      <c r="I12621" s="1"/>
      <c r="J12621" s="1">
        <v>1</v>
      </c>
      <c r="K12621" s="1">
        <f t="shared" si="1086"/>
        <v>25248000</v>
      </c>
      <c r="L12621" s="1">
        <v>1</v>
      </c>
      <c r="M12621" s="1">
        <f t="shared" si="1087"/>
        <v>50496000</v>
      </c>
      <c r="N12621" s="1">
        <v>2</v>
      </c>
      <c r="O12621" s="1">
        <v>103306000</v>
      </c>
      <c r="P12621" s="1">
        <v>2</v>
      </c>
      <c r="Q12621" s="5">
        <f t="shared" si="1088"/>
        <v>264</v>
      </c>
      <c r="R12621">
        <f t="shared" si="1090"/>
        <v>13</v>
      </c>
      <c r="S12621">
        <v>0.18</v>
      </c>
      <c r="T12621">
        <v>2.3E-3</v>
      </c>
      <c r="U12621">
        <f t="shared" si="1091"/>
        <v>1.3799999999999999E-3</v>
      </c>
    </row>
    <row r="12622" spans="1:21" x14ac:dyDescent="0.3">
      <c r="A12622" s="1">
        <v>12620</v>
      </c>
      <c r="B12622" s="2">
        <f t="shared" si="1085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1089"/>
        <v>6540</v>
      </c>
      <c r="I12622" s="1"/>
      <c r="J12622" s="1">
        <v>1</v>
      </c>
      <c r="K12622" s="1">
        <f t="shared" si="1086"/>
        <v>25250000</v>
      </c>
      <c r="L12622" s="1">
        <v>1</v>
      </c>
      <c r="M12622" s="1">
        <f t="shared" si="1087"/>
        <v>50500000</v>
      </c>
      <c r="N12622" s="1">
        <v>2</v>
      </c>
      <c r="O12622" s="1">
        <v>103314000</v>
      </c>
      <c r="P12622" s="1">
        <v>2</v>
      </c>
      <c r="Q12622" s="5">
        <f t="shared" si="1088"/>
        <v>264</v>
      </c>
      <c r="R12622">
        <f t="shared" si="1090"/>
        <v>13</v>
      </c>
      <c r="S12622">
        <v>0.18</v>
      </c>
      <c r="T12622">
        <v>2.3E-3</v>
      </c>
      <c r="U12622">
        <f t="shared" si="1091"/>
        <v>1.3799999999999999E-3</v>
      </c>
    </row>
    <row r="12623" spans="1:21" x14ac:dyDescent="0.3">
      <c r="A12623" s="1">
        <v>12621</v>
      </c>
      <c r="B12623" s="2">
        <f t="shared" si="1085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1089"/>
        <v>6540</v>
      </c>
      <c r="I12623" s="1"/>
      <c r="J12623" s="1">
        <v>1</v>
      </c>
      <c r="K12623" s="1">
        <f t="shared" si="1086"/>
        <v>25252000</v>
      </c>
      <c r="L12623" s="1">
        <v>1</v>
      </c>
      <c r="M12623" s="1">
        <f t="shared" si="1087"/>
        <v>50504000</v>
      </c>
      <c r="N12623" s="1">
        <v>2</v>
      </c>
      <c r="O12623" s="1">
        <v>103322000</v>
      </c>
      <c r="P12623" s="1">
        <v>2</v>
      </c>
      <c r="Q12623" s="5">
        <f t="shared" si="1088"/>
        <v>264</v>
      </c>
      <c r="R12623">
        <f t="shared" si="1090"/>
        <v>13</v>
      </c>
      <c r="S12623">
        <v>0.18</v>
      </c>
      <c r="T12623">
        <v>2.3E-3</v>
      </c>
      <c r="U12623">
        <f t="shared" si="1091"/>
        <v>1.3799999999999999E-3</v>
      </c>
    </row>
    <row r="12624" spans="1:21" x14ac:dyDescent="0.3">
      <c r="A12624" s="1">
        <v>12622</v>
      </c>
      <c r="B12624" s="2">
        <f t="shared" si="1085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1089"/>
        <v>6540</v>
      </c>
      <c r="I12624" s="1"/>
      <c r="J12624" s="1">
        <v>1</v>
      </c>
      <c r="K12624" s="1">
        <f t="shared" si="1086"/>
        <v>25254000</v>
      </c>
      <c r="L12624" s="1">
        <v>1</v>
      </c>
      <c r="M12624" s="1">
        <f t="shared" si="1087"/>
        <v>50508000</v>
      </c>
      <c r="N12624" s="1">
        <v>2</v>
      </c>
      <c r="O12624" s="1">
        <v>103330000</v>
      </c>
      <c r="P12624" s="1">
        <v>2</v>
      </c>
      <c r="Q12624" s="5">
        <f t="shared" si="1088"/>
        <v>264</v>
      </c>
      <c r="R12624">
        <f t="shared" si="1090"/>
        <v>13</v>
      </c>
      <c r="S12624">
        <v>0.18</v>
      </c>
      <c r="T12624">
        <v>2.3E-3</v>
      </c>
      <c r="U12624">
        <f t="shared" si="1091"/>
        <v>1.3799999999999999E-3</v>
      </c>
    </row>
    <row r="12625" spans="1:21" x14ac:dyDescent="0.3">
      <c r="A12625" s="1">
        <v>12623</v>
      </c>
      <c r="B12625" s="2">
        <f t="shared" si="1085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1089"/>
        <v>6540</v>
      </c>
      <c r="I12625" s="1"/>
      <c r="J12625" s="1">
        <v>1</v>
      </c>
      <c r="K12625" s="1">
        <f t="shared" si="1086"/>
        <v>25256000</v>
      </c>
      <c r="L12625" s="1">
        <v>1</v>
      </c>
      <c r="M12625" s="1">
        <f t="shared" si="1087"/>
        <v>50512000</v>
      </c>
      <c r="N12625" s="1">
        <v>2</v>
      </c>
      <c r="O12625" s="1">
        <v>103338000</v>
      </c>
      <c r="P12625" s="1">
        <v>2</v>
      </c>
      <c r="Q12625" s="5">
        <f t="shared" si="1088"/>
        <v>264</v>
      </c>
      <c r="R12625">
        <f t="shared" si="1090"/>
        <v>13</v>
      </c>
      <c r="S12625">
        <v>0.18</v>
      </c>
      <c r="T12625">
        <v>2.3E-3</v>
      </c>
      <c r="U12625">
        <f t="shared" si="1091"/>
        <v>1.3799999999999999E-3</v>
      </c>
    </row>
    <row r="12626" spans="1:21" x14ac:dyDescent="0.3">
      <c r="A12626" s="1">
        <v>12624</v>
      </c>
      <c r="B12626" s="2">
        <f t="shared" si="1085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1089"/>
        <v>6540</v>
      </c>
      <c r="I12626" s="1"/>
      <c r="J12626" s="1">
        <v>1</v>
      </c>
      <c r="K12626" s="1">
        <f t="shared" si="1086"/>
        <v>25258000</v>
      </c>
      <c r="L12626" s="1">
        <v>1</v>
      </c>
      <c r="M12626" s="1">
        <f t="shared" si="1087"/>
        <v>50516000</v>
      </c>
      <c r="N12626" s="1">
        <v>2</v>
      </c>
      <c r="O12626" s="1">
        <v>103346000</v>
      </c>
      <c r="P12626" s="1">
        <v>2</v>
      </c>
      <c r="Q12626" s="5">
        <f t="shared" si="1088"/>
        <v>264</v>
      </c>
      <c r="R12626">
        <f t="shared" si="1090"/>
        <v>13</v>
      </c>
      <c r="S12626">
        <v>0.18</v>
      </c>
      <c r="T12626">
        <v>2.3E-3</v>
      </c>
      <c r="U12626">
        <f t="shared" si="1091"/>
        <v>1.3799999999999999E-3</v>
      </c>
    </row>
    <row r="12627" spans="1:21" x14ac:dyDescent="0.3">
      <c r="A12627" s="1">
        <v>12625</v>
      </c>
      <c r="B12627" s="2">
        <f t="shared" si="1085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1089"/>
        <v>6540</v>
      </c>
      <c r="I12627" s="1"/>
      <c r="J12627" s="1">
        <v>1</v>
      </c>
      <c r="K12627" s="1">
        <f t="shared" si="1086"/>
        <v>25260000</v>
      </c>
      <c r="L12627" s="1">
        <v>1</v>
      </c>
      <c r="M12627" s="1">
        <f t="shared" si="1087"/>
        <v>50520000</v>
      </c>
      <c r="N12627" s="1">
        <v>2</v>
      </c>
      <c r="O12627" s="1">
        <v>103354000</v>
      </c>
      <c r="P12627" s="1">
        <v>2</v>
      </c>
      <c r="Q12627" s="5">
        <f t="shared" si="1088"/>
        <v>264</v>
      </c>
      <c r="R12627">
        <f t="shared" si="1090"/>
        <v>13</v>
      </c>
      <c r="S12627">
        <v>0.18</v>
      </c>
      <c r="T12627">
        <v>2.3E-3</v>
      </c>
      <c r="U12627">
        <f t="shared" si="1091"/>
        <v>1.3799999999999999E-3</v>
      </c>
    </row>
    <row r="12628" spans="1:21" x14ac:dyDescent="0.3">
      <c r="A12628" s="1">
        <v>12626</v>
      </c>
      <c r="B12628" s="2">
        <f t="shared" si="1085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1089"/>
        <v>6550</v>
      </c>
      <c r="I12628" s="1"/>
      <c r="J12628" s="1">
        <v>1</v>
      </c>
      <c r="K12628" s="1">
        <f t="shared" si="1086"/>
        <v>25262000</v>
      </c>
      <c r="L12628" s="1">
        <v>1</v>
      </c>
      <c r="M12628" s="1">
        <f t="shared" si="1087"/>
        <v>50524000</v>
      </c>
      <c r="N12628" s="1">
        <v>2</v>
      </c>
      <c r="O12628" s="1">
        <v>103362000</v>
      </c>
      <c r="P12628" s="1">
        <v>2</v>
      </c>
      <c r="Q12628" s="5">
        <f t="shared" si="1088"/>
        <v>264</v>
      </c>
      <c r="R12628">
        <f t="shared" si="1090"/>
        <v>13</v>
      </c>
      <c r="S12628">
        <v>0.18</v>
      </c>
      <c r="T12628">
        <v>2.3E-3</v>
      </c>
      <c r="U12628">
        <f t="shared" si="1091"/>
        <v>1.3799999999999999E-3</v>
      </c>
    </row>
    <row r="12629" spans="1:21" x14ac:dyDescent="0.3">
      <c r="A12629" s="1">
        <v>12627</v>
      </c>
      <c r="B12629" s="2">
        <f t="shared" si="1085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1089"/>
        <v>6550</v>
      </c>
      <c r="I12629" s="1"/>
      <c r="J12629" s="1">
        <v>1</v>
      </c>
      <c r="K12629" s="1">
        <f t="shared" si="1086"/>
        <v>25264000</v>
      </c>
      <c r="L12629" s="1">
        <v>1</v>
      </c>
      <c r="M12629" s="1">
        <f t="shared" si="1087"/>
        <v>50528000</v>
      </c>
      <c r="N12629" s="1">
        <v>2</v>
      </c>
      <c r="O12629" s="1">
        <v>103370000</v>
      </c>
      <c r="P12629" s="1">
        <v>2</v>
      </c>
      <c r="Q12629" s="5">
        <f t="shared" si="1088"/>
        <v>264</v>
      </c>
      <c r="R12629">
        <f t="shared" si="1090"/>
        <v>13</v>
      </c>
      <c r="S12629">
        <v>0.18</v>
      </c>
      <c r="T12629">
        <v>2.3E-3</v>
      </c>
      <c r="U12629">
        <f t="shared" si="1091"/>
        <v>1.3799999999999999E-3</v>
      </c>
    </row>
    <row r="12630" spans="1:21" x14ac:dyDescent="0.3">
      <c r="A12630" s="1">
        <v>12628</v>
      </c>
      <c r="B12630" s="2">
        <f t="shared" si="1085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1089"/>
        <v>6550</v>
      </c>
      <c r="I12630" s="1"/>
      <c r="J12630" s="1">
        <v>1</v>
      </c>
      <c r="K12630" s="1">
        <f t="shared" si="1086"/>
        <v>25266000</v>
      </c>
      <c r="L12630" s="1">
        <v>1</v>
      </c>
      <c r="M12630" s="1">
        <f t="shared" si="1087"/>
        <v>50532000</v>
      </c>
      <c r="N12630" s="1">
        <v>2</v>
      </c>
      <c r="O12630" s="1">
        <v>103378000</v>
      </c>
      <c r="P12630" s="1">
        <v>2</v>
      </c>
      <c r="Q12630" s="5">
        <f t="shared" si="1088"/>
        <v>264</v>
      </c>
      <c r="R12630">
        <f t="shared" si="1090"/>
        <v>13</v>
      </c>
      <c r="S12630">
        <v>0.18</v>
      </c>
      <c r="T12630">
        <v>2.3E-3</v>
      </c>
      <c r="U12630">
        <f t="shared" si="1091"/>
        <v>1.3799999999999999E-3</v>
      </c>
    </row>
    <row r="12631" spans="1:21" x14ac:dyDescent="0.3">
      <c r="A12631" s="1">
        <v>12629</v>
      </c>
      <c r="B12631" s="2">
        <f t="shared" si="1085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1089"/>
        <v>6550</v>
      </c>
      <c r="I12631" s="1"/>
      <c r="J12631" s="1">
        <v>1</v>
      </c>
      <c r="K12631" s="1">
        <f t="shared" si="1086"/>
        <v>25268000</v>
      </c>
      <c r="L12631" s="1">
        <v>1</v>
      </c>
      <c r="M12631" s="1">
        <f t="shared" si="1087"/>
        <v>50536000</v>
      </c>
      <c r="N12631" s="1">
        <v>2</v>
      </c>
      <c r="O12631" s="1">
        <v>103386000</v>
      </c>
      <c r="P12631" s="1">
        <v>2</v>
      </c>
      <c r="Q12631" s="5">
        <f t="shared" si="1088"/>
        <v>264</v>
      </c>
      <c r="R12631">
        <f t="shared" si="1090"/>
        <v>13</v>
      </c>
      <c r="S12631">
        <v>0.18</v>
      </c>
      <c r="T12631">
        <v>2.3E-3</v>
      </c>
      <c r="U12631">
        <f t="shared" si="1091"/>
        <v>1.3799999999999999E-3</v>
      </c>
    </row>
    <row r="12632" spans="1:21" x14ac:dyDescent="0.3">
      <c r="A12632" s="1">
        <v>12630</v>
      </c>
      <c r="B12632" s="2">
        <f t="shared" si="1085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1089"/>
        <v>6550</v>
      </c>
      <c r="I12632" s="1"/>
      <c r="J12632" s="1">
        <v>1</v>
      </c>
      <c r="K12632" s="1">
        <f t="shared" si="1086"/>
        <v>25270000</v>
      </c>
      <c r="L12632" s="1">
        <v>1</v>
      </c>
      <c r="M12632" s="1">
        <f t="shared" si="1087"/>
        <v>50540000</v>
      </c>
      <c r="N12632" s="1">
        <v>2</v>
      </c>
      <c r="O12632" s="1">
        <v>103394000</v>
      </c>
      <c r="P12632" s="1">
        <v>2</v>
      </c>
      <c r="Q12632" s="5">
        <f t="shared" si="1088"/>
        <v>264</v>
      </c>
      <c r="R12632">
        <f t="shared" si="1090"/>
        <v>13</v>
      </c>
      <c r="S12632">
        <v>0.18</v>
      </c>
      <c r="T12632">
        <v>2.3E-3</v>
      </c>
      <c r="U12632">
        <f t="shared" si="1091"/>
        <v>1.3799999999999999E-3</v>
      </c>
    </row>
    <row r="12633" spans="1:21" x14ac:dyDescent="0.3">
      <c r="A12633" s="1">
        <v>12631</v>
      </c>
      <c r="B12633" s="2">
        <f t="shared" si="1085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1089"/>
        <v>6550</v>
      </c>
      <c r="I12633" s="1"/>
      <c r="J12633" s="1">
        <v>1</v>
      </c>
      <c r="K12633" s="1">
        <f t="shared" si="1086"/>
        <v>25272000</v>
      </c>
      <c r="L12633" s="1">
        <v>1</v>
      </c>
      <c r="M12633" s="1">
        <f t="shared" si="1087"/>
        <v>50544000</v>
      </c>
      <c r="N12633" s="1">
        <v>2</v>
      </c>
      <c r="O12633" s="1">
        <v>103402000</v>
      </c>
      <c r="P12633" s="1">
        <v>2</v>
      </c>
      <c r="Q12633" s="5">
        <f t="shared" si="1088"/>
        <v>264</v>
      </c>
      <c r="R12633">
        <f t="shared" si="1090"/>
        <v>13</v>
      </c>
      <c r="S12633">
        <v>0.18</v>
      </c>
      <c r="T12633">
        <v>2.3E-3</v>
      </c>
      <c r="U12633">
        <f t="shared" si="1091"/>
        <v>1.3799999999999999E-3</v>
      </c>
    </row>
    <row r="12634" spans="1:21" x14ac:dyDescent="0.3">
      <c r="A12634" s="1">
        <v>12632</v>
      </c>
      <c r="B12634" s="2">
        <f t="shared" si="1085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1089"/>
        <v>6550</v>
      </c>
      <c r="I12634" s="1"/>
      <c r="J12634" s="1">
        <v>1</v>
      </c>
      <c r="K12634" s="1">
        <f t="shared" si="1086"/>
        <v>25274000</v>
      </c>
      <c r="L12634" s="1">
        <v>1</v>
      </c>
      <c r="M12634" s="1">
        <f t="shared" si="1087"/>
        <v>50548000</v>
      </c>
      <c r="N12634" s="1">
        <v>2</v>
      </c>
      <c r="O12634" s="1">
        <v>103410000</v>
      </c>
      <c r="P12634" s="1">
        <v>2</v>
      </c>
      <c r="Q12634" s="5">
        <f t="shared" si="1088"/>
        <v>264</v>
      </c>
      <c r="R12634">
        <f t="shared" si="1090"/>
        <v>13</v>
      </c>
      <c r="S12634">
        <v>0.18</v>
      </c>
      <c r="T12634">
        <v>2.3E-3</v>
      </c>
      <c r="U12634">
        <f t="shared" si="1091"/>
        <v>1.3799999999999999E-3</v>
      </c>
    </row>
    <row r="12635" spans="1:21" x14ac:dyDescent="0.3">
      <c r="A12635" s="1">
        <v>12633</v>
      </c>
      <c r="B12635" s="2">
        <f t="shared" si="1085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1089"/>
        <v>6550</v>
      </c>
      <c r="I12635" s="1"/>
      <c r="J12635" s="1">
        <v>1</v>
      </c>
      <c r="K12635" s="1">
        <f t="shared" si="1086"/>
        <v>25276000</v>
      </c>
      <c r="L12635" s="1">
        <v>1</v>
      </c>
      <c r="M12635" s="1">
        <f t="shared" si="1087"/>
        <v>50552000</v>
      </c>
      <c r="N12635" s="1">
        <v>2</v>
      </c>
      <c r="O12635" s="1">
        <v>103418000</v>
      </c>
      <c r="P12635" s="1">
        <v>2</v>
      </c>
      <c r="Q12635" s="5">
        <f t="shared" si="1088"/>
        <v>264</v>
      </c>
      <c r="R12635">
        <f t="shared" si="1090"/>
        <v>13</v>
      </c>
      <c r="S12635">
        <v>0.18</v>
      </c>
      <c r="T12635">
        <v>2.3E-3</v>
      </c>
      <c r="U12635">
        <f t="shared" si="1091"/>
        <v>1.3799999999999999E-3</v>
      </c>
    </row>
    <row r="12636" spans="1:21" x14ac:dyDescent="0.3">
      <c r="A12636" s="1">
        <v>12634</v>
      </c>
      <c r="B12636" s="2">
        <f t="shared" si="1085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1089"/>
        <v>6550</v>
      </c>
      <c r="I12636" s="1"/>
      <c r="J12636" s="1">
        <v>1</v>
      </c>
      <c r="K12636" s="1">
        <f t="shared" si="1086"/>
        <v>25278000</v>
      </c>
      <c r="L12636" s="1">
        <v>1</v>
      </c>
      <c r="M12636" s="1">
        <f t="shared" si="1087"/>
        <v>50556000</v>
      </c>
      <c r="N12636" s="1">
        <v>2</v>
      </c>
      <c r="O12636" s="1">
        <v>103426000</v>
      </c>
      <c r="P12636" s="1">
        <v>2</v>
      </c>
      <c r="Q12636" s="5">
        <f t="shared" si="1088"/>
        <v>264</v>
      </c>
      <c r="R12636">
        <f t="shared" si="1090"/>
        <v>13</v>
      </c>
      <c r="S12636">
        <v>0.18</v>
      </c>
      <c r="T12636">
        <v>2.3E-3</v>
      </c>
      <c r="U12636">
        <f t="shared" si="1091"/>
        <v>1.3799999999999999E-3</v>
      </c>
    </row>
    <row r="12637" spans="1:21" x14ac:dyDescent="0.3">
      <c r="A12637" s="1">
        <v>12635</v>
      </c>
      <c r="B12637" s="2">
        <f t="shared" si="1085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1089"/>
        <v>6550</v>
      </c>
      <c r="I12637" s="1"/>
      <c r="J12637" s="1">
        <v>1</v>
      </c>
      <c r="K12637" s="1">
        <f t="shared" si="1086"/>
        <v>25280000</v>
      </c>
      <c r="L12637" s="1">
        <v>1</v>
      </c>
      <c r="M12637" s="1">
        <f t="shared" si="1087"/>
        <v>50560000</v>
      </c>
      <c r="N12637" s="1">
        <v>2</v>
      </c>
      <c r="O12637" s="1">
        <v>103434000</v>
      </c>
      <c r="P12637" s="1">
        <v>2</v>
      </c>
      <c r="Q12637" s="5">
        <f t="shared" si="1088"/>
        <v>264</v>
      </c>
      <c r="R12637">
        <f t="shared" si="1090"/>
        <v>13</v>
      </c>
      <c r="S12637">
        <v>0.18</v>
      </c>
      <c r="T12637">
        <v>2.3E-3</v>
      </c>
      <c r="U12637">
        <f t="shared" si="1091"/>
        <v>1.3799999999999999E-3</v>
      </c>
    </row>
    <row r="12638" spans="1:21" x14ac:dyDescent="0.3">
      <c r="A12638" s="1">
        <v>12636</v>
      </c>
      <c r="B12638" s="2">
        <f t="shared" si="1085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1089"/>
        <v>6550</v>
      </c>
      <c r="I12638" s="1"/>
      <c r="J12638" s="1">
        <v>1</v>
      </c>
      <c r="K12638" s="1">
        <f t="shared" si="1086"/>
        <v>25282000</v>
      </c>
      <c r="L12638" s="1">
        <v>1</v>
      </c>
      <c r="M12638" s="1">
        <f t="shared" si="1087"/>
        <v>50564000</v>
      </c>
      <c r="N12638" s="1">
        <v>2</v>
      </c>
      <c r="O12638" s="1">
        <v>103442000</v>
      </c>
      <c r="P12638" s="1">
        <v>2</v>
      </c>
      <c r="Q12638" s="5">
        <f t="shared" si="1088"/>
        <v>264</v>
      </c>
      <c r="R12638">
        <f t="shared" si="1090"/>
        <v>13</v>
      </c>
      <c r="S12638">
        <v>0.18</v>
      </c>
      <c r="T12638">
        <v>2.3E-3</v>
      </c>
      <c r="U12638">
        <f t="shared" si="1091"/>
        <v>1.3799999999999999E-3</v>
      </c>
    </row>
    <row r="12639" spans="1:21" x14ac:dyDescent="0.3">
      <c r="A12639" s="1">
        <v>12637</v>
      </c>
      <c r="B12639" s="2">
        <f t="shared" si="1085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1089"/>
        <v>6550</v>
      </c>
      <c r="I12639" s="1"/>
      <c r="J12639" s="1">
        <v>1</v>
      </c>
      <c r="K12639" s="1">
        <f t="shared" si="1086"/>
        <v>25284000</v>
      </c>
      <c r="L12639" s="1">
        <v>1</v>
      </c>
      <c r="M12639" s="1">
        <f t="shared" si="1087"/>
        <v>50568000</v>
      </c>
      <c r="N12639" s="1">
        <v>2</v>
      </c>
      <c r="O12639" s="1">
        <v>103450000</v>
      </c>
      <c r="P12639" s="1">
        <v>2</v>
      </c>
      <c r="Q12639" s="5">
        <f t="shared" si="1088"/>
        <v>264</v>
      </c>
      <c r="R12639">
        <f t="shared" si="1090"/>
        <v>13</v>
      </c>
      <c r="S12639">
        <v>0.18</v>
      </c>
      <c r="T12639">
        <v>2.3E-3</v>
      </c>
      <c r="U12639">
        <f t="shared" si="1091"/>
        <v>1.3799999999999999E-3</v>
      </c>
    </row>
    <row r="12640" spans="1:21" x14ac:dyDescent="0.3">
      <c r="A12640" s="1">
        <v>12638</v>
      </c>
      <c r="B12640" s="2">
        <f t="shared" si="1085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1089"/>
        <v>6550</v>
      </c>
      <c r="I12640" s="1"/>
      <c r="J12640" s="1">
        <v>1</v>
      </c>
      <c r="K12640" s="1">
        <f t="shared" si="1086"/>
        <v>25286000</v>
      </c>
      <c r="L12640" s="1">
        <v>1</v>
      </c>
      <c r="M12640" s="1">
        <f t="shared" si="1087"/>
        <v>50572000</v>
      </c>
      <c r="N12640" s="1">
        <v>2</v>
      </c>
      <c r="O12640" s="1">
        <v>103458000</v>
      </c>
      <c r="P12640" s="1">
        <v>2</v>
      </c>
      <c r="Q12640" s="5">
        <f t="shared" si="1088"/>
        <v>264</v>
      </c>
      <c r="R12640">
        <f t="shared" si="1090"/>
        <v>13</v>
      </c>
      <c r="S12640">
        <v>0.18</v>
      </c>
      <c r="T12640">
        <v>2.3E-3</v>
      </c>
      <c r="U12640">
        <f t="shared" si="1091"/>
        <v>1.3799999999999999E-3</v>
      </c>
    </row>
    <row r="12641" spans="1:21" x14ac:dyDescent="0.3">
      <c r="A12641" s="1">
        <v>12639</v>
      </c>
      <c r="B12641" s="2">
        <f t="shared" si="1085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1089"/>
        <v>6550</v>
      </c>
      <c r="I12641" s="1"/>
      <c r="J12641" s="1">
        <v>1</v>
      </c>
      <c r="K12641" s="1">
        <f t="shared" si="1086"/>
        <v>25288000</v>
      </c>
      <c r="L12641" s="1">
        <v>1</v>
      </c>
      <c r="M12641" s="1">
        <f t="shared" si="1087"/>
        <v>50576000</v>
      </c>
      <c r="N12641" s="1">
        <v>2</v>
      </c>
      <c r="O12641" s="1">
        <v>103466000</v>
      </c>
      <c r="P12641" s="1">
        <v>2</v>
      </c>
      <c r="Q12641" s="5">
        <f t="shared" si="1088"/>
        <v>264</v>
      </c>
      <c r="R12641">
        <f t="shared" si="1090"/>
        <v>13</v>
      </c>
      <c r="S12641">
        <v>0.18</v>
      </c>
      <c r="T12641">
        <v>2.3E-3</v>
      </c>
      <c r="U12641">
        <f t="shared" si="1091"/>
        <v>1.3799999999999999E-3</v>
      </c>
    </row>
    <row r="12642" spans="1:21" x14ac:dyDescent="0.3">
      <c r="A12642" s="1">
        <v>12640</v>
      </c>
      <c r="B12642" s="2">
        <f t="shared" si="1085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1089"/>
        <v>6550</v>
      </c>
      <c r="I12642" s="1"/>
      <c r="J12642" s="1">
        <v>1</v>
      </c>
      <c r="K12642" s="1">
        <f t="shared" si="1086"/>
        <v>25290000</v>
      </c>
      <c r="L12642" s="1">
        <v>1</v>
      </c>
      <c r="M12642" s="1">
        <f t="shared" si="1087"/>
        <v>50580000</v>
      </c>
      <c r="N12642" s="1">
        <v>2</v>
      </c>
      <c r="O12642" s="1">
        <v>103474000</v>
      </c>
      <c r="P12642" s="1">
        <v>2</v>
      </c>
      <c r="Q12642" s="5">
        <f t="shared" si="1088"/>
        <v>264</v>
      </c>
      <c r="R12642">
        <f t="shared" si="1090"/>
        <v>13</v>
      </c>
      <c r="S12642">
        <v>0.18</v>
      </c>
      <c r="T12642">
        <v>2.3E-3</v>
      </c>
      <c r="U12642">
        <f t="shared" si="1091"/>
        <v>1.3799999999999999E-3</v>
      </c>
    </row>
    <row r="12643" spans="1:21" x14ac:dyDescent="0.3">
      <c r="A12643" s="1">
        <v>12641</v>
      </c>
      <c r="B12643" s="2">
        <f t="shared" si="1085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1089"/>
        <v>6550</v>
      </c>
      <c r="I12643" s="1"/>
      <c r="J12643" s="1">
        <v>1</v>
      </c>
      <c r="K12643" s="1">
        <f t="shared" si="1086"/>
        <v>25292000</v>
      </c>
      <c r="L12643" s="1">
        <v>1</v>
      </c>
      <c r="M12643" s="1">
        <f t="shared" si="1087"/>
        <v>50584000</v>
      </c>
      <c r="N12643" s="1">
        <v>2</v>
      </c>
      <c r="O12643" s="1">
        <v>103482000</v>
      </c>
      <c r="P12643" s="1">
        <v>2</v>
      </c>
      <c r="Q12643" s="5">
        <f t="shared" si="1088"/>
        <v>264</v>
      </c>
      <c r="R12643">
        <f t="shared" si="1090"/>
        <v>13</v>
      </c>
      <c r="S12643">
        <v>0.18</v>
      </c>
      <c r="T12643">
        <v>2.3E-3</v>
      </c>
      <c r="U12643">
        <f t="shared" si="1091"/>
        <v>1.3799999999999999E-3</v>
      </c>
    </row>
    <row r="12644" spans="1:21" x14ac:dyDescent="0.3">
      <c r="A12644" s="1">
        <v>12642</v>
      </c>
      <c r="B12644" s="2">
        <f t="shared" si="1085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1089"/>
        <v>6550</v>
      </c>
      <c r="I12644" s="1"/>
      <c r="J12644" s="1">
        <v>1</v>
      </c>
      <c r="K12644" s="1">
        <f t="shared" si="1086"/>
        <v>25294000</v>
      </c>
      <c r="L12644" s="1">
        <v>1</v>
      </c>
      <c r="M12644" s="1">
        <f t="shared" si="1087"/>
        <v>50588000</v>
      </c>
      <c r="N12644" s="1">
        <v>2</v>
      </c>
      <c r="O12644" s="1">
        <v>103490000</v>
      </c>
      <c r="P12644" s="1">
        <v>2</v>
      </c>
      <c r="Q12644" s="5">
        <f t="shared" si="1088"/>
        <v>264</v>
      </c>
      <c r="R12644">
        <f t="shared" si="1090"/>
        <v>13</v>
      </c>
      <c r="S12644">
        <v>0.18</v>
      </c>
      <c r="T12644">
        <v>2.3E-3</v>
      </c>
      <c r="U12644">
        <f t="shared" si="1091"/>
        <v>1.3799999999999999E-3</v>
      </c>
    </row>
    <row r="12645" spans="1:21" x14ac:dyDescent="0.3">
      <c r="A12645" s="1">
        <v>12643</v>
      </c>
      <c r="B12645" s="2">
        <f t="shared" si="1085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1089"/>
        <v>6550</v>
      </c>
      <c r="I12645" s="1"/>
      <c r="J12645" s="1">
        <v>1</v>
      </c>
      <c r="K12645" s="1">
        <f t="shared" si="1086"/>
        <v>25296000</v>
      </c>
      <c r="L12645" s="1">
        <v>1</v>
      </c>
      <c r="M12645" s="1">
        <f t="shared" si="1087"/>
        <v>50592000</v>
      </c>
      <c r="N12645" s="1">
        <v>2</v>
      </c>
      <c r="O12645" s="1">
        <v>103498000</v>
      </c>
      <c r="P12645" s="1">
        <v>2</v>
      </c>
      <c r="Q12645" s="5">
        <f t="shared" si="1088"/>
        <v>264</v>
      </c>
      <c r="R12645">
        <f t="shared" si="1090"/>
        <v>13</v>
      </c>
      <c r="S12645">
        <v>0.18</v>
      </c>
      <c r="T12645">
        <v>2.3E-3</v>
      </c>
      <c r="U12645">
        <f t="shared" si="1091"/>
        <v>1.3799999999999999E-3</v>
      </c>
    </row>
    <row r="12646" spans="1:21" x14ac:dyDescent="0.3">
      <c r="A12646" s="1">
        <v>12644</v>
      </c>
      <c r="B12646" s="2">
        <f t="shared" si="1085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1089"/>
        <v>6550</v>
      </c>
      <c r="I12646" s="1"/>
      <c r="J12646" s="1">
        <v>1</v>
      </c>
      <c r="K12646" s="1">
        <f t="shared" si="1086"/>
        <v>25298000</v>
      </c>
      <c r="L12646" s="1">
        <v>1</v>
      </c>
      <c r="M12646" s="1">
        <f t="shared" si="1087"/>
        <v>50596000</v>
      </c>
      <c r="N12646" s="1">
        <v>2</v>
      </c>
      <c r="O12646" s="1">
        <v>103506000</v>
      </c>
      <c r="P12646" s="1">
        <v>2</v>
      </c>
      <c r="Q12646" s="5">
        <f t="shared" si="1088"/>
        <v>264</v>
      </c>
      <c r="R12646">
        <f t="shared" si="1090"/>
        <v>13</v>
      </c>
      <c r="S12646">
        <v>0.18</v>
      </c>
      <c r="T12646">
        <v>2.3E-3</v>
      </c>
      <c r="U12646">
        <f t="shared" si="1091"/>
        <v>1.3799999999999999E-3</v>
      </c>
    </row>
    <row r="12647" spans="1:21" x14ac:dyDescent="0.3">
      <c r="A12647" s="1">
        <v>12645</v>
      </c>
      <c r="B12647" s="2">
        <f t="shared" si="1085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1089"/>
        <v>6550</v>
      </c>
      <c r="I12647" s="1"/>
      <c r="J12647" s="1">
        <v>1</v>
      </c>
      <c r="K12647" s="1">
        <f t="shared" si="1086"/>
        <v>25300000</v>
      </c>
      <c r="L12647" s="1">
        <v>1</v>
      </c>
      <c r="M12647" s="1">
        <f t="shared" si="1087"/>
        <v>50600000</v>
      </c>
      <c r="N12647" s="1">
        <v>2</v>
      </c>
      <c r="O12647" s="1">
        <v>103514000</v>
      </c>
      <c r="P12647" s="1">
        <v>2</v>
      </c>
      <c r="Q12647" s="5">
        <f t="shared" si="1088"/>
        <v>264</v>
      </c>
      <c r="R12647">
        <f t="shared" si="1090"/>
        <v>13</v>
      </c>
      <c r="S12647">
        <v>0.18</v>
      </c>
      <c r="T12647">
        <v>2.3E-3</v>
      </c>
      <c r="U12647">
        <f t="shared" si="1091"/>
        <v>1.3799999999999999E-3</v>
      </c>
    </row>
    <row r="12648" spans="1:21" x14ac:dyDescent="0.3">
      <c r="A12648" s="1">
        <v>12646</v>
      </c>
      <c r="B12648" s="2">
        <f t="shared" si="1085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1089"/>
        <v>6550</v>
      </c>
      <c r="I12648" s="1"/>
      <c r="J12648" s="1">
        <v>1</v>
      </c>
      <c r="K12648" s="1">
        <f t="shared" si="1086"/>
        <v>25302000</v>
      </c>
      <c r="L12648" s="1">
        <v>1</v>
      </c>
      <c r="M12648" s="1">
        <f t="shared" si="1087"/>
        <v>50604000</v>
      </c>
      <c r="N12648" s="1">
        <v>2</v>
      </c>
      <c r="O12648" s="1">
        <v>103522000</v>
      </c>
      <c r="P12648" s="1">
        <v>2</v>
      </c>
      <c r="Q12648" s="5">
        <f t="shared" si="1088"/>
        <v>264</v>
      </c>
      <c r="R12648">
        <f t="shared" si="1090"/>
        <v>13</v>
      </c>
      <c r="S12648">
        <v>0.18</v>
      </c>
      <c r="T12648">
        <v>2.3E-3</v>
      </c>
      <c r="U12648">
        <f t="shared" si="1091"/>
        <v>1.3799999999999999E-3</v>
      </c>
    </row>
    <row r="12649" spans="1:21" x14ac:dyDescent="0.3">
      <c r="A12649" s="1">
        <v>12647</v>
      </c>
      <c r="B12649" s="2">
        <f t="shared" si="1085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1089"/>
        <v>6550</v>
      </c>
      <c r="I12649" s="1"/>
      <c r="J12649" s="1">
        <v>1</v>
      </c>
      <c r="K12649" s="1">
        <f t="shared" si="1086"/>
        <v>25304000</v>
      </c>
      <c r="L12649" s="1">
        <v>1</v>
      </c>
      <c r="M12649" s="1">
        <f t="shared" si="1087"/>
        <v>50608000</v>
      </c>
      <c r="N12649" s="1">
        <v>2</v>
      </c>
      <c r="O12649" s="1">
        <v>103530000</v>
      </c>
      <c r="P12649" s="1">
        <v>2</v>
      </c>
      <c r="Q12649" s="5">
        <f t="shared" si="1088"/>
        <v>264</v>
      </c>
      <c r="R12649">
        <f t="shared" si="1090"/>
        <v>13</v>
      </c>
      <c r="S12649">
        <v>0.18</v>
      </c>
      <c r="T12649">
        <v>2.3E-3</v>
      </c>
      <c r="U12649">
        <f t="shared" si="1091"/>
        <v>1.3799999999999999E-3</v>
      </c>
    </row>
    <row r="12650" spans="1:21" x14ac:dyDescent="0.3">
      <c r="A12650" s="1">
        <v>12648</v>
      </c>
      <c r="B12650" s="2">
        <f t="shared" si="1085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1089"/>
        <v>6550</v>
      </c>
      <c r="I12650" s="1"/>
      <c r="J12650" s="1">
        <v>1</v>
      </c>
      <c r="K12650" s="1">
        <f t="shared" si="1086"/>
        <v>25306000</v>
      </c>
      <c r="L12650" s="1">
        <v>1</v>
      </c>
      <c r="M12650" s="1">
        <f t="shared" si="1087"/>
        <v>50612000</v>
      </c>
      <c r="N12650" s="1">
        <v>2</v>
      </c>
      <c r="O12650" s="1">
        <v>103538000</v>
      </c>
      <c r="P12650" s="1">
        <v>2</v>
      </c>
      <c r="Q12650" s="5">
        <f t="shared" si="1088"/>
        <v>264</v>
      </c>
      <c r="R12650">
        <f t="shared" si="1090"/>
        <v>13</v>
      </c>
      <c r="S12650">
        <v>0.18</v>
      </c>
      <c r="T12650">
        <v>2.3E-3</v>
      </c>
      <c r="U12650">
        <f t="shared" si="1091"/>
        <v>1.3799999999999999E-3</v>
      </c>
    </row>
    <row r="12651" spans="1:21" x14ac:dyDescent="0.3">
      <c r="A12651" s="1">
        <v>12649</v>
      </c>
      <c r="B12651" s="2">
        <f t="shared" si="1085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1089"/>
        <v>6550</v>
      </c>
      <c r="I12651" s="1"/>
      <c r="J12651" s="1">
        <v>1</v>
      </c>
      <c r="K12651" s="1">
        <f t="shared" si="1086"/>
        <v>25308000</v>
      </c>
      <c r="L12651" s="1">
        <v>1</v>
      </c>
      <c r="M12651" s="1">
        <f t="shared" si="1087"/>
        <v>50616000</v>
      </c>
      <c r="N12651" s="1">
        <v>2</v>
      </c>
      <c r="O12651" s="1">
        <v>103546000</v>
      </c>
      <c r="P12651" s="1">
        <v>2</v>
      </c>
      <c r="Q12651" s="5">
        <f t="shared" si="1088"/>
        <v>264</v>
      </c>
      <c r="R12651">
        <f t="shared" si="1090"/>
        <v>13</v>
      </c>
      <c r="S12651">
        <v>0.18</v>
      </c>
      <c r="T12651">
        <v>2.3E-3</v>
      </c>
      <c r="U12651">
        <f t="shared" si="1091"/>
        <v>1.3799999999999999E-3</v>
      </c>
    </row>
    <row r="12652" spans="1:21" x14ac:dyDescent="0.3">
      <c r="A12652" s="1">
        <v>12650</v>
      </c>
      <c r="B12652" s="2">
        <f t="shared" si="1085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1089"/>
        <v>6550</v>
      </c>
      <c r="I12652" s="1"/>
      <c r="J12652" s="1">
        <v>1</v>
      </c>
      <c r="K12652" s="1">
        <f t="shared" si="1086"/>
        <v>25310000</v>
      </c>
      <c r="L12652" s="1">
        <v>1</v>
      </c>
      <c r="M12652" s="1">
        <f t="shared" si="1087"/>
        <v>50620000</v>
      </c>
      <c r="N12652" s="1">
        <v>2</v>
      </c>
      <c r="O12652" s="1">
        <v>103554000</v>
      </c>
      <c r="P12652" s="1">
        <v>2</v>
      </c>
      <c r="Q12652" s="5">
        <f t="shared" si="1088"/>
        <v>264</v>
      </c>
      <c r="R12652">
        <f t="shared" si="1090"/>
        <v>13</v>
      </c>
      <c r="S12652">
        <v>0.18</v>
      </c>
      <c r="T12652">
        <v>2.3E-3</v>
      </c>
      <c r="U12652">
        <f t="shared" si="1091"/>
        <v>1.3799999999999999E-3</v>
      </c>
    </row>
    <row r="12653" spans="1:21" x14ac:dyDescent="0.3">
      <c r="A12653" s="1">
        <v>12651</v>
      </c>
      <c r="B12653" s="2">
        <f t="shared" si="1085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1089"/>
        <v>6560</v>
      </c>
      <c r="I12653" s="1"/>
      <c r="J12653" s="1">
        <v>1</v>
      </c>
      <c r="K12653" s="1">
        <f t="shared" si="1086"/>
        <v>25312000</v>
      </c>
      <c r="L12653" s="1">
        <v>1</v>
      </c>
      <c r="M12653" s="1">
        <f t="shared" si="1087"/>
        <v>50624000</v>
      </c>
      <c r="N12653" s="1">
        <v>2</v>
      </c>
      <c r="O12653" s="1">
        <v>103562000</v>
      </c>
      <c r="P12653" s="1">
        <v>2</v>
      </c>
      <c r="Q12653" s="5">
        <f t="shared" si="1088"/>
        <v>265</v>
      </c>
      <c r="R12653">
        <f t="shared" si="1090"/>
        <v>13</v>
      </c>
      <c r="S12653">
        <v>0.18</v>
      </c>
      <c r="T12653">
        <v>2.3E-3</v>
      </c>
      <c r="U12653">
        <f t="shared" si="1091"/>
        <v>1.3799999999999999E-3</v>
      </c>
    </row>
    <row r="12654" spans="1:21" x14ac:dyDescent="0.3">
      <c r="A12654" s="1">
        <v>12652</v>
      </c>
      <c r="B12654" s="2">
        <f t="shared" si="1085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1089"/>
        <v>6560</v>
      </c>
      <c r="I12654" s="1"/>
      <c r="J12654" s="1">
        <v>1</v>
      </c>
      <c r="K12654" s="1">
        <f t="shared" si="1086"/>
        <v>25314000</v>
      </c>
      <c r="L12654" s="1">
        <v>1</v>
      </c>
      <c r="M12654" s="1">
        <f t="shared" si="1087"/>
        <v>50628000</v>
      </c>
      <c r="N12654" s="1">
        <v>2</v>
      </c>
      <c r="O12654" s="1">
        <v>103570000</v>
      </c>
      <c r="P12654" s="1">
        <v>2</v>
      </c>
      <c r="Q12654" s="5">
        <f t="shared" si="1088"/>
        <v>265</v>
      </c>
      <c r="R12654">
        <f t="shared" si="1090"/>
        <v>13</v>
      </c>
      <c r="S12654">
        <v>0.18</v>
      </c>
      <c r="T12654">
        <v>2.3E-3</v>
      </c>
      <c r="U12654">
        <f t="shared" si="1091"/>
        <v>1.3799999999999999E-3</v>
      </c>
    </row>
    <row r="12655" spans="1:21" x14ac:dyDescent="0.3">
      <c r="A12655" s="1">
        <v>12653</v>
      </c>
      <c r="B12655" s="2">
        <f t="shared" si="1085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1089"/>
        <v>6560</v>
      </c>
      <c r="I12655" s="1"/>
      <c r="J12655" s="1">
        <v>1</v>
      </c>
      <c r="K12655" s="1">
        <f t="shared" si="1086"/>
        <v>25316000</v>
      </c>
      <c r="L12655" s="1">
        <v>1</v>
      </c>
      <c r="M12655" s="1">
        <f t="shared" si="1087"/>
        <v>50632000</v>
      </c>
      <c r="N12655" s="1">
        <v>2</v>
      </c>
      <c r="O12655" s="1">
        <v>103578000</v>
      </c>
      <c r="P12655" s="1">
        <v>2</v>
      </c>
      <c r="Q12655" s="5">
        <f t="shared" si="1088"/>
        <v>265</v>
      </c>
      <c r="R12655">
        <f t="shared" si="1090"/>
        <v>13</v>
      </c>
      <c r="S12655">
        <v>0.18</v>
      </c>
      <c r="T12655">
        <v>2.3E-3</v>
      </c>
      <c r="U12655">
        <f t="shared" si="1091"/>
        <v>1.3799999999999999E-3</v>
      </c>
    </row>
    <row r="12656" spans="1:21" x14ac:dyDescent="0.3">
      <c r="A12656" s="1">
        <v>12654</v>
      </c>
      <c r="B12656" s="2">
        <f t="shared" si="1085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1089"/>
        <v>6560</v>
      </c>
      <c r="I12656" s="1"/>
      <c r="J12656" s="1">
        <v>1</v>
      </c>
      <c r="K12656" s="1">
        <f t="shared" si="1086"/>
        <v>25318000</v>
      </c>
      <c r="L12656" s="1">
        <v>1</v>
      </c>
      <c r="M12656" s="1">
        <f t="shared" si="1087"/>
        <v>50636000</v>
      </c>
      <c r="N12656" s="1">
        <v>2</v>
      </c>
      <c r="O12656" s="1">
        <v>103586000</v>
      </c>
      <c r="P12656" s="1">
        <v>2</v>
      </c>
      <c r="Q12656" s="5">
        <f t="shared" si="1088"/>
        <v>265</v>
      </c>
      <c r="R12656">
        <f t="shared" si="1090"/>
        <v>13</v>
      </c>
      <c r="S12656">
        <v>0.18</v>
      </c>
      <c r="T12656">
        <v>2.3E-3</v>
      </c>
      <c r="U12656">
        <f t="shared" si="1091"/>
        <v>1.3799999999999999E-3</v>
      </c>
    </row>
    <row r="12657" spans="1:21" x14ac:dyDescent="0.3">
      <c r="A12657" s="1">
        <v>12655</v>
      </c>
      <c r="B12657" s="2">
        <f t="shared" si="1085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1089"/>
        <v>6560</v>
      </c>
      <c r="I12657" s="1"/>
      <c r="J12657" s="1">
        <v>1</v>
      </c>
      <c r="K12657" s="1">
        <f t="shared" si="1086"/>
        <v>25320000</v>
      </c>
      <c r="L12657" s="1">
        <v>1</v>
      </c>
      <c r="M12657" s="1">
        <f t="shared" si="1087"/>
        <v>50640000</v>
      </c>
      <c r="N12657" s="1">
        <v>2</v>
      </c>
      <c r="O12657" s="1">
        <v>103594000</v>
      </c>
      <c r="P12657" s="1">
        <v>2</v>
      </c>
      <c r="Q12657" s="5">
        <f t="shared" si="1088"/>
        <v>265</v>
      </c>
      <c r="R12657">
        <f t="shared" si="1090"/>
        <v>13</v>
      </c>
      <c r="S12657">
        <v>0.18</v>
      </c>
      <c r="T12657">
        <v>2.3E-3</v>
      </c>
      <c r="U12657">
        <f t="shared" si="1091"/>
        <v>1.3799999999999999E-3</v>
      </c>
    </row>
    <row r="12658" spans="1:21" x14ac:dyDescent="0.3">
      <c r="A12658" s="1">
        <v>12656</v>
      </c>
      <c r="B12658" s="2">
        <f t="shared" si="1085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1089"/>
        <v>6560</v>
      </c>
      <c r="I12658" s="1"/>
      <c r="J12658" s="1">
        <v>1</v>
      </c>
      <c r="K12658" s="1">
        <f t="shared" si="1086"/>
        <v>25322000</v>
      </c>
      <c r="L12658" s="1">
        <v>1</v>
      </c>
      <c r="M12658" s="1">
        <f t="shared" si="1087"/>
        <v>50644000</v>
      </c>
      <c r="N12658" s="1">
        <v>2</v>
      </c>
      <c r="O12658" s="1">
        <v>103602000</v>
      </c>
      <c r="P12658" s="1">
        <v>2</v>
      </c>
      <c r="Q12658" s="5">
        <f t="shared" si="1088"/>
        <v>265</v>
      </c>
      <c r="R12658">
        <f t="shared" si="1090"/>
        <v>13</v>
      </c>
      <c r="S12658">
        <v>0.18</v>
      </c>
      <c r="T12658">
        <v>2.3E-3</v>
      </c>
      <c r="U12658">
        <f t="shared" si="1091"/>
        <v>1.3799999999999999E-3</v>
      </c>
    </row>
    <row r="12659" spans="1:21" x14ac:dyDescent="0.3">
      <c r="A12659" s="1">
        <v>12657</v>
      </c>
      <c r="B12659" s="2">
        <f t="shared" si="1085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1089"/>
        <v>6560</v>
      </c>
      <c r="I12659" s="1"/>
      <c r="J12659" s="1">
        <v>1</v>
      </c>
      <c r="K12659" s="1">
        <f t="shared" si="1086"/>
        <v>25324000</v>
      </c>
      <c r="L12659" s="1">
        <v>1</v>
      </c>
      <c r="M12659" s="1">
        <f t="shared" si="1087"/>
        <v>50648000</v>
      </c>
      <c r="N12659" s="1">
        <v>2</v>
      </c>
      <c r="O12659" s="1">
        <v>103610000</v>
      </c>
      <c r="P12659" s="1">
        <v>2</v>
      </c>
      <c r="Q12659" s="5">
        <f t="shared" si="1088"/>
        <v>265</v>
      </c>
      <c r="R12659">
        <f t="shared" si="1090"/>
        <v>13</v>
      </c>
      <c r="S12659">
        <v>0.18</v>
      </c>
      <c r="T12659">
        <v>2.3E-3</v>
      </c>
      <c r="U12659">
        <f t="shared" si="1091"/>
        <v>1.3799999999999999E-3</v>
      </c>
    </row>
    <row r="12660" spans="1:21" x14ac:dyDescent="0.3">
      <c r="A12660" s="1">
        <v>12658</v>
      </c>
      <c r="B12660" s="2">
        <f t="shared" si="1085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1089"/>
        <v>6560</v>
      </c>
      <c r="I12660" s="1"/>
      <c r="J12660" s="1">
        <v>1</v>
      </c>
      <c r="K12660" s="1">
        <f t="shared" si="1086"/>
        <v>25326000</v>
      </c>
      <c r="L12660" s="1">
        <v>1</v>
      </c>
      <c r="M12660" s="1">
        <f t="shared" si="1087"/>
        <v>50652000</v>
      </c>
      <c r="N12660" s="1">
        <v>2</v>
      </c>
      <c r="O12660" s="1">
        <v>103618000</v>
      </c>
      <c r="P12660" s="1">
        <v>2</v>
      </c>
      <c r="Q12660" s="5">
        <f t="shared" si="1088"/>
        <v>265</v>
      </c>
      <c r="R12660">
        <f t="shared" si="1090"/>
        <v>13</v>
      </c>
      <c r="S12660">
        <v>0.18</v>
      </c>
      <c r="T12660">
        <v>2.3E-3</v>
      </c>
      <c r="U12660">
        <f t="shared" si="1091"/>
        <v>1.3799999999999999E-3</v>
      </c>
    </row>
    <row r="12661" spans="1:21" x14ac:dyDescent="0.3">
      <c r="A12661" s="1">
        <v>12659</v>
      </c>
      <c r="B12661" s="2">
        <f t="shared" si="1085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1089"/>
        <v>6560</v>
      </c>
      <c r="I12661" s="1"/>
      <c r="J12661" s="1">
        <v>1</v>
      </c>
      <c r="K12661" s="1">
        <f t="shared" si="1086"/>
        <v>25328000</v>
      </c>
      <c r="L12661" s="1">
        <v>1</v>
      </c>
      <c r="M12661" s="1">
        <f t="shared" si="1087"/>
        <v>50656000</v>
      </c>
      <c r="N12661" s="1">
        <v>2</v>
      </c>
      <c r="O12661" s="1">
        <v>103626000</v>
      </c>
      <c r="P12661" s="1">
        <v>2</v>
      </c>
      <c r="Q12661" s="5">
        <f t="shared" si="1088"/>
        <v>265</v>
      </c>
      <c r="R12661">
        <f t="shared" si="1090"/>
        <v>13</v>
      </c>
      <c r="S12661">
        <v>0.18</v>
      </c>
      <c r="T12661">
        <v>2.3E-3</v>
      </c>
      <c r="U12661">
        <f t="shared" si="1091"/>
        <v>1.3799999999999999E-3</v>
      </c>
    </row>
    <row r="12662" spans="1:21" x14ac:dyDescent="0.3">
      <c r="A12662" s="1">
        <v>12660</v>
      </c>
      <c r="B12662" s="2">
        <f t="shared" si="1085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1089"/>
        <v>6560</v>
      </c>
      <c r="I12662" s="1"/>
      <c r="J12662" s="1">
        <v>1</v>
      </c>
      <c r="K12662" s="1">
        <f t="shared" si="1086"/>
        <v>25330000</v>
      </c>
      <c r="L12662" s="1">
        <v>1</v>
      </c>
      <c r="M12662" s="1">
        <f t="shared" si="1087"/>
        <v>50660000</v>
      </c>
      <c r="N12662" s="1">
        <v>2</v>
      </c>
      <c r="O12662" s="1">
        <v>103634000</v>
      </c>
      <c r="P12662" s="1">
        <v>2</v>
      </c>
      <c r="Q12662" s="5">
        <f t="shared" si="1088"/>
        <v>265</v>
      </c>
      <c r="R12662">
        <f t="shared" si="1090"/>
        <v>13</v>
      </c>
      <c r="S12662">
        <v>0.18</v>
      </c>
      <c r="T12662">
        <v>2.3E-3</v>
      </c>
      <c r="U12662">
        <f t="shared" si="1091"/>
        <v>1.3799999999999999E-3</v>
      </c>
    </row>
    <row r="12663" spans="1:21" x14ac:dyDescent="0.3">
      <c r="A12663" s="1">
        <v>12661</v>
      </c>
      <c r="B12663" s="2">
        <f t="shared" si="1085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1089"/>
        <v>6560</v>
      </c>
      <c r="I12663" s="1"/>
      <c r="J12663" s="1">
        <v>1</v>
      </c>
      <c r="K12663" s="1">
        <f t="shared" si="1086"/>
        <v>25332000</v>
      </c>
      <c r="L12663" s="1">
        <v>1</v>
      </c>
      <c r="M12663" s="1">
        <f t="shared" si="1087"/>
        <v>50664000</v>
      </c>
      <c r="N12663" s="1">
        <v>2</v>
      </c>
      <c r="O12663" s="1">
        <v>103642000</v>
      </c>
      <c r="P12663" s="1">
        <v>2</v>
      </c>
      <c r="Q12663" s="5">
        <f t="shared" si="1088"/>
        <v>265</v>
      </c>
      <c r="R12663">
        <f t="shared" si="1090"/>
        <v>13</v>
      </c>
      <c r="S12663">
        <v>0.18</v>
      </c>
      <c r="T12663">
        <v>2.3E-3</v>
      </c>
      <c r="U12663">
        <f t="shared" si="1091"/>
        <v>1.3799999999999999E-3</v>
      </c>
    </row>
    <row r="12664" spans="1:21" x14ac:dyDescent="0.3">
      <c r="A12664" s="1">
        <v>12662</v>
      </c>
      <c r="B12664" s="2">
        <f t="shared" si="1085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1089"/>
        <v>6560</v>
      </c>
      <c r="I12664" s="1"/>
      <c r="J12664" s="1">
        <v>1</v>
      </c>
      <c r="K12664" s="1">
        <f t="shared" si="1086"/>
        <v>25334000</v>
      </c>
      <c r="L12664" s="1">
        <v>1</v>
      </c>
      <c r="M12664" s="1">
        <f t="shared" si="1087"/>
        <v>50668000</v>
      </c>
      <c r="N12664" s="1">
        <v>2</v>
      </c>
      <c r="O12664" s="1">
        <v>103650000</v>
      </c>
      <c r="P12664" s="1">
        <v>2</v>
      </c>
      <c r="Q12664" s="5">
        <f t="shared" si="1088"/>
        <v>265</v>
      </c>
      <c r="R12664">
        <f t="shared" si="1090"/>
        <v>13</v>
      </c>
      <c r="S12664">
        <v>0.18</v>
      </c>
      <c r="T12664">
        <v>2.3E-3</v>
      </c>
      <c r="U12664">
        <f t="shared" si="1091"/>
        <v>1.3799999999999999E-3</v>
      </c>
    </row>
    <row r="12665" spans="1:21" x14ac:dyDescent="0.3">
      <c r="A12665" s="1">
        <v>12663</v>
      </c>
      <c r="B12665" s="2">
        <f t="shared" si="1085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1089"/>
        <v>6560</v>
      </c>
      <c r="I12665" s="1"/>
      <c r="J12665" s="1">
        <v>1</v>
      </c>
      <c r="K12665" s="1">
        <f t="shared" si="1086"/>
        <v>25336000</v>
      </c>
      <c r="L12665" s="1">
        <v>1</v>
      </c>
      <c r="M12665" s="1">
        <f t="shared" si="1087"/>
        <v>50672000</v>
      </c>
      <c r="N12665" s="1">
        <v>2</v>
      </c>
      <c r="O12665" s="1">
        <v>103658000</v>
      </c>
      <c r="P12665" s="1">
        <v>2</v>
      </c>
      <c r="Q12665" s="5">
        <f t="shared" si="1088"/>
        <v>265</v>
      </c>
      <c r="R12665">
        <f t="shared" si="1090"/>
        <v>13</v>
      </c>
      <c r="S12665">
        <v>0.18</v>
      </c>
      <c r="T12665">
        <v>2.3E-3</v>
      </c>
      <c r="U12665">
        <f t="shared" si="1091"/>
        <v>1.3799999999999999E-3</v>
      </c>
    </row>
    <row r="12666" spans="1:21" x14ac:dyDescent="0.3">
      <c r="A12666" s="1">
        <v>12664</v>
      </c>
      <c r="B12666" s="2">
        <f t="shared" si="1085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1089"/>
        <v>6560</v>
      </c>
      <c r="I12666" s="1"/>
      <c r="J12666" s="1">
        <v>1</v>
      </c>
      <c r="K12666" s="1">
        <f t="shared" si="1086"/>
        <v>25338000</v>
      </c>
      <c r="L12666" s="1">
        <v>1</v>
      </c>
      <c r="M12666" s="1">
        <f t="shared" si="1087"/>
        <v>50676000</v>
      </c>
      <c r="N12666" s="1">
        <v>2</v>
      </c>
      <c r="O12666" s="1">
        <v>103666000</v>
      </c>
      <c r="P12666" s="1">
        <v>2</v>
      </c>
      <c r="Q12666" s="5">
        <f t="shared" si="1088"/>
        <v>265</v>
      </c>
      <c r="R12666">
        <f t="shared" si="1090"/>
        <v>13</v>
      </c>
      <c r="S12666">
        <v>0.18</v>
      </c>
      <c r="T12666">
        <v>2.3E-3</v>
      </c>
      <c r="U12666">
        <f t="shared" si="1091"/>
        <v>1.3799999999999999E-3</v>
      </c>
    </row>
    <row r="12667" spans="1:21" x14ac:dyDescent="0.3">
      <c r="A12667" s="1">
        <v>12665</v>
      </c>
      <c r="B12667" s="2">
        <f t="shared" ref="B12667:B12730" si="1092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1089"/>
        <v>6560</v>
      </c>
      <c r="I12667" s="1"/>
      <c r="J12667" s="1">
        <v>1</v>
      </c>
      <c r="K12667" s="1">
        <f t="shared" ref="K12667:K12730" si="1093">10000+A12667*2000</f>
        <v>25340000</v>
      </c>
      <c r="L12667" s="1">
        <v>1</v>
      </c>
      <c r="M12667" s="1">
        <f t="shared" ref="M12667:M12730" si="1094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1095">ROUNDDOWN(A12666/50+12,0)</f>
        <v>265</v>
      </c>
      <c r="R12667">
        <f t="shared" si="1090"/>
        <v>13</v>
      </c>
      <c r="S12667">
        <v>0.18</v>
      </c>
      <c r="T12667">
        <v>2.3E-3</v>
      </c>
      <c r="U12667">
        <f t="shared" si="1091"/>
        <v>1.3799999999999999E-3</v>
      </c>
    </row>
    <row r="12668" spans="1:21" x14ac:dyDescent="0.3">
      <c r="A12668" s="1">
        <v>12666</v>
      </c>
      <c r="B12668" s="2">
        <f t="shared" si="1092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1096">ROUNDDOWN(A12667/50*20+1500,-1)</f>
        <v>6560</v>
      </c>
      <c r="I12668" s="1"/>
      <c r="J12668" s="1">
        <v>1</v>
      </c>
      <c r="K12668" s="1">
        <f t="shared" si="1093"/>
        <v>25342000</v>
      </c>
      <c r="L12668" s="1">
        <v>1</v>
      </c>
      <c r="M12668" s="1">
        <f t="shared" si="1094"/>
        <v>50684000</v>
      </c>
      <c r="N12668" s="1">
        <v>2</v>
      </c>
      <c r="O12668" s="1">
        <v>103682000</v>
      </c>
      <c r="P12668" s="1">
        <v>2</v>
      </c>
      <c r="Q12668" s="5">
        <f t="shared" si="1095"/>
        <v>265</v>
      </c>
      <c r="R12668">
        <f t="shared" si="1090"/>
        <v>13</v>
      </c>
      <c r="S12668">
        <v>0.18</v>
      </c>
      <c r="T12668">
        <v>2.3E-3</v>
      </c>
      <c r="U12668">
        <f t="shared" si="1091"/>
        <v>1.3799999999999999E-3</v>
      </c>
    </row>
    <row r="12669" spans="1:21" x14ac:dyDescent="0.3">
      <c r="A12669" s="1">
        <v>12667</v>
      </c>
      <c r="B12669" s="2">
        <f t="shared" si="1092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1096"/>
        <v>6560</v>
      </c>
      <c r="I12669" s="1"/>
      <c r="J12669" s="1">
        <v>1</v>
      </c>
      <c r="K12669" s="1">
        <f t="shared" si="1093"/>
        <v>25344000</v>
      </c>
      <c r="L12669" s="1">
        <v>1</v>
      </c>
      <c r="M12669" s="1">
        <f t="shared" si="1094"/>
        <v>50688000</v>
      </c>
      <c r="N12669" s="1">
        <v>2</v>
      </c>
      <c r="O12669" s="1">
        <v>103690000</v>
      </c>
      <c r="P12669" s="1">
        <v>2</v>
      </c>
      <c r="Q12669" s="5">
        <f t="shared" si="1095"/>
        <v>265</v>
      </c>
      <c r="R12669">
        <f t="shared" si="1090"/>
        <v>13</v>
      </c>
      <c r="S12669">
        <v>0.18</v>
      </c>
      <c r="T12669">
        <v>2.3E-3</v>
      </c>
      <c r="U12669">
        <f t="shared" si="1091"/>
        <v>1.3799999999999999E-3</v>
      </c>
    </row>
    <row r="12670" spans="1:21" x14ac:dyDescent="0.3">
      <c r="A12670" s="1">
        <v>12668</v>
      </c>
      <c r="B12670" s="2">
        <f t="shared" si="1092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1096"/>
        <v>6560</v>
      </c>
      <c r="I12670" s="1"/>
      <c r="J12670" s="1">
        <v>1</v>
      </c>
      <c r="K12670" s="1">
        <f t="shared" si="1093"/>
        <v>25346000</v>
      </c>
      <c r="L12670" s="1">
        <v>1</v>
      </c>
      <c r="M12670" s="1">
        <f t="shared" si="1094"/>
        <v>50692000</v>
      </c>
      <c r="N12670" s="1">
        <v>2</v>
      </c>
      <c r="O12670" s="1">
        <v>103698000</v>
      </c>
      <c r="P12670" s="1">
        <v>2</v>
      </c>
      <c r="Q12670" s="5">
        <f t="shared" si="1095"/>
        <v>265</v>
      </c>
      <c r="R12670">
        <f t="shared" si="1090"/>
        <v>13</v>
      </c>
      <c r="S12670">
        <v>0.18</v>
      </c>
      <c r="T12670">
        <v>2.3E-3</v>
      </c>
      <c r="U12670">
        <f t="shared" si="1091"/>
        <v>1.3799999999999999E-3</v>
      </c>
    </row>
    <row r="12671" spans="1:21" x14ac:dyDescent="0.3">
      <c r="A12671" s="1">
        <v>12669</v>
      </c>
      <c r="B12671" s="2">
        <f t="shared" si="1092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1096"/>
        <v>6560</v>
      </c>
      <c r="I12671" s="1"/>
      <c r="J12671" s="1">
        <v>1</v>
      </c>
      <c r="K12671" s="1">
        <f t="shared" si="1093"/>
        <v>25348000</v>
      </c>
      <c r="L12671" s="1">
        <v>1</v>
      </c>
      <c r="M12671" s="1">
        <f t="shared" si="1094"/>
        <v>50696000</v>
      </c>
      <c r="N12671" s="1">
        <v>2</v>
      </c>
      <c r="O12671" s="1">
        <v>103706000</v>
      </c>
      <c r="P12671" s="1">
        <v>2</v>
      </c>
      <c r="Q12671" s="5">
        <f t="shared" si="1095"/>
        <v>265</v>
      </c>
      <c r="R12671">
        <f t="shared" si="1090"/>
        <v>13</v>
      </c>
      <c r="S12671">
        <v>0.18</v>
      </c>
      <c r="T12671">
        <v>2.3E-3</v>
      </c>
      <c r="U12671">
        <f t="shared" si="1091"/>
        <v>1.3799999999999999E-3</v>
      </c>
    </row>
    <row r="12672" spans="1:21" x14ac:dyDescent="0.3">
      <c r="A12672" s="1">
        <v>12670</v>
      </c>
      <c r="B12672" s="2">
        <f t="shared" si="1092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1096"/>
        <v>6560</v>
      </c>
      <c r="I12672" s="1"/>
      <c r="J12672" s="1">
        <v>1</v>
      </c>
      <c r="K12672" s="1">
        <f t="shared" si="1093"/>
        <v>25350000</v>
      </c>
      <c r="L12672" s="1">
        <v>1</v>
      </c>
      <c r="M12672" s="1">
        <f t="shared" si="1094"/>
        <v>50700000</v>
      </c>
      <c r="N12672" s="1">
        <v>2</v>
      </c>
      <c r="O12672" s="1">
        <v>103714000</v>
      </c>
      <c r="P12672" s="1">
        <v>2</v>
      </c>
      <c r="Q12672" s="5">
        <f t="shared" si="1095"/>
        <v>265</v>
      </c>
      <c r="R12672">
        <f t="shared" si="1090"/>
        <v>13</v>
      </c>
      <c r="S12672">
        <v>0.18</v>
      </c>
      <c r="T12672">
        <v>2.3E-3</v>
      </c>
      <c r="U12672">
        <f t="shared" si="1091"/>
        <v>1.3799999999999999E-3</v>
      </c>
    </row>
    <row r="12673" spans="1:21" x14ac:dyDescent="0.3">
      <c r="A12673" s="1">
        <v>12671</v>
      </c>
      <c r="B12673" s="2">
        <f t="shared" si="1092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1096"/>
        <v>6560</v>
      </c>
      <c r="I12673" s="1"/>
      <c r="J12673" s="1">
        <v>1</v>
      </c>
      <c r="K12673" s="1">
        <f t="shared" si="1093"/>
        <v>25352000</v>
      </c>
      <c r="L12673" s="1">
        <v>1</v>
      </c>
      <c r="M12673" s="1">
        <f t="shared" si="1094"/>
        <v>50704000</v>
      </c>
      <c r="N12673" s="1">
        <v>2</v>
      </c>
      <c r="O12673" s="1">
        <v>103722000</v>
      </c>
      <c r="P12673" s="1">
        <v>2</v>
      </c>
      <c r="Q12673" s="5">
        <f t="shared" si="1095"/>
        <v>265</v>
      </c>
      <c r="R12673">
        <f t="shared" si="1090"/>
        <v>13</v>
      </c>
      <c r="S12673">
        <v>0.18</v>
      </c>
      <c r="T12673">
        <v>2.3E-3</v>
      </c>
      <c r="U12673">
        <f t="shared" si="1091"/>
        <v>1.3799999999999999E-3</v>
      </c>
    </row>
    <row r="12674" spans="1:21" x14ac:dyDescent="0.3">
      <c r="A12674" s="1">
        <v>12672</v>
      </c>
      <c r="B12674" s="2">
        <f t="shared" si="1092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1096"/>
        <v>6560</v>
      </c>
      <c r="I12674" s="1"/>
      <c r="J12674" s="1">
        <v>1</v>
      </c>
      <c r="K12674" s="1">
        <f t="shared" si="1093"/>
        <v>25354000</v>
      </c>
      <c r="L12674" s="1">
        <v>1</v>
      </c>
      <c r="M12674" s="1">
        <f t="shared" si="1094"/>
        <v>50708000</v>
      </c>
      <c r="N12674" s="1">
        <v>2</v>
      </c>
      <c r="O12674" s="1">
        <v>103730000</v>
      </c>
      <c r="P12674" s="1">
        <v>2</v>
      </c>
      <c r="Q12674" s="5">
        <f t="shared" si="1095"/>
        <v>265</v>
      </c>
      <c r="R12674">
        <f t="shared" si="1090"/>
        <v>13</v>
      </c>
      <c r="S12674">
        <v>0.18</v>
      </c>
      <c r="T12674">
        <v>2.3E-3</v>
      </c>
      <c r="U12674">
        <f t="shared" si="1091"/>
        <v>1.3799999999999999E-3</v>
      </c>
    </row>
    <row r="12675" spans="1:21" x14ac:dyDescent="0.3">
      <c r="A12675" s="1">
        <v>12673</v>
      </c>
      <c r="B12675" s="2">
        <f t="shared" si="1092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1096"/>
        <v>6560</v>
      </c>
      <c r="I12675" s="1"/>
      <c r="J12675" s="1">
        <v>1</v>
      </c>
      <c r="K12675" s="1">
        <f t="shared" si="1093"/>
        <v>25356000</v>
      </c>
      <c r="L12675" s="1">
        <v>1</v>
      </c>
      <c r="M12675" s="1">
        <f t="shared" si="1094"/>
        <v>50712000</v>
      </c>
      <c r="N12675" s="1">
        <v>2</v>
      </c>
      <c r="O12675" s="1">
        <v>103738000</v>
      </c>
      <c r="P12675" s="1">
        <v>2</v>
      </c>
      <c r="Q12675" s="5">
        <f t="shared" si="1095"/>
        <v>265</v>
      </c>
      <c r="R12675">
        <f t="shared" ref="R12675:R12738" si="1097">QUOTIENT(A12675,1000)+1</f>
        <v>13</v>
      </c>
      <c r="S12675">
        <v>0.18</v>
      </c>
      <c r="T12675">
        <v>2.3E-3</v>
      </c>
      <c r="U12675">
        <f t="shared" si="1091"/>
        <v>1.3799999999999999E-3</v>
      </c>
    </row>
    <row r="12676" spans="1:21" x14ac:dyDescent="0.3">
      <c r="A12676" s="1">
        <v>12674</v>
      </c>
      <c r="B12676" s="2">
        <f t="shared" si="1092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1096"/>
        <v>6560</v>
      </c>
      <c r="I12676" s="1"/>
      <c r="J12676" s="1">
        <v>1</v>
      </c>
      <c r="K12676" s="1">
        <f t="shared" si="1093"/>
        <v>25358000</v>
      </c>
      <c r="L12676" s="1">
        <v>1</v>
      </c>
      <c r="M12676" s="1">
        <f t="shared" si="1094"/>
        <v>50716000</v>
      </c>
      <c r="N12676" s="1">
        <v>2</v>
      </c>
      <c r="O12676" s="1">
        <v>103746000</v>
      </c>
      <c r="P12676" s="1">
        <v>2</v>
      </c>
      <c r="Q12676" s="5">
        <f t="shared" si="1095"/>
        <v>265</v>
      </c>
      <c r="R12676">
        <f t="shared" si="1097"/>
        <v>13</v>
      </c>
      <c r="S12676">
        <v>0.18</v>
      </c>
      <c r="T12676">
        <v>2.3E-3</v>
      </c>
      <c r="U12676">
        <f t="shared" ref="U12676:U12739" si="1098">T12676*0.6</f>
        <v>1.3799999999999999E-3</v>
      </c>
    </row>
    <row r="12677" spans="1:21" x14ac:dyDescent="0.3">
      <c r="A12677" s="1">
        <v>12675</v>
      </c>
      <c r="B12677" s="2">
        <f t="shared" si="1092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1096"/>
        <v>6560</v>
      </c>
      <c r="I12677" s="1"/>
      <c r="J12677" s="1">
        <v>1</v>
      </c>
      <c r="K12677" s="1">
        <f t="shared" si="1093"/>
        <v>25360000</v>
      </c>
      <c r="L12677" s="1">
        <v>1</v>
      </c>
      <c r="M12677" s="1">
        <f t="shared" si="1094"/>
        <v>50720000</v>
      </c>
      <c r="N12677" s="1">
        <v>2</v>
      </c>
      <c r="O12677" s="1">
        <v>103754000</v>
      </c>
      <c r="P12677" s="1">
        <v>2</v>
      </c>
      <c r="Q12677" s="5">
        <f t="shared" si="1095"/>
        <v>265</v>
      </c>
      <c r="R12677">
        <f t="shared" si="1097"/>
        <v>13</v>
      </c>
      <c r="S12677">
        <v>0.18</v>
      </c>
      <c r="T12677">
        <v>2.3E-3</v>
      </c>
      <c r="U12677">
        <f t="shared" si="1098"/>
        <v>1.3799999999999999E-3</v>
      </c>
    </row>
    <row r="12678" spans="1:21" x14ac:dyDescent="0.3">
      <c r="A12678" s="1">
        <v>12676</v>
      </c>
      <c r="B12678" s="2">
        <f t="shared" si="1092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1096"/>
        <v>6570</v>
      </c>
      <c r="I12678" s="1"/>
      <c r="J12678" s="1">
        <v>1</v>
      </c>
      <c r="K12678" s="1">
        <f t="shared" si="1093"/>
        <v>25362000</v>
      </c>
      <c r="L12678" s="1">
        <v>1</v>
      </c>
      <c r="M12678" s="1">
        <f t="shared" si="1094"/>
        <v>50724000</v>
      </c>
      <c r="N12678" s="1">
        <v>2</v>
      </c>
      <c r="O12678" s="1">
        <v>103762000</v>
      </c>
      <c r="P12678" s="1">
        <v>2</v>
      </c>
      <c r="Q12678" s="5">
        <f t="shared" si="1095"/>
        <v>265</v>
      </c>
      <c r="R12678">
        <f t="shared" si="1097"/>
        <v>13</v>
      </c>
      <c r="S12678">
        <v>0.18</v>
      </c>
      <c r="T12678">
        <v>2.3E-3</v>
      </c>
      <c r="U12678">
        <f t="shared" si="1098"/>
        <v>1.3799999999999999E-3</v>
      </c>
    </row>
    <row r="12679" spans="1:21" x14ac:dyDescent="0.3">
      <c r="A12679" s="1">
        <v>12677</v>
      </c>
      <c r="B12679" s="2">
        <f t="shared" si="1092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1096"/>
        <v>6570</v>
      </c>
      <c r="I12679" s="1"/>
      <c r="J12679" s="1">
        <v>1</v>
      </c>
      <c r="K12679" s="1">
        <f t="shared" si="1093"/>
        <v>25364000</v>
      </c>
      <c r="L12679" s="1">
        <v>1</v>
      </c>
      <c r="M12679" s="1">
        <f t="shared" si="1094"/>
        <v>50728000</v>
      </c>
      <c r="N12679" s="1">
        <v>2</v>
      </c>
      <c r="O12679" s="1">
        <v>103770000</v>
      </c>
      <c r="P12679" s="1">
        <v>2</v>
      </c>
      <c r="Q12679" s="5">
        <f t="shared" si="1095"/>
        <v>265</v>
      </c>
      <c r="R12679">
        <f t="shared" si="1097"/>
        <v>13</v>
      </c>
      <c r="S12679">
        <v>0.18</v>
      </c>
      <c r="T12679">
        <v>2.3E-3</v>
      </c>
      <c r="U12679">
        <f t="shared" si="1098"/>
        <v>1.3799999999999999E-3</v>
      </c>
    </row>
    <row r="12680" spans="1:21" x14ac:dyDescent="0.3">
      <c r="A12680" s="1">
        <v>12678</v>
      </c>
      <c r="B12680" s="2">
        <f t="shared" si="1092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1096"/>
        <v>6570</v>
      </c>
      <c r="I12680" s="1"/>
      <c r="J12680" s="1">
        <v>1</v>
      </c>
      <c r="K12680" s="1">
        <f t="shared" si="1093"/>
        <v>25366000</v>
      </c>
      <c r="L12680" s="1">
        <v>1</v>
      </c>
      <c r="M12680" s="1">
        <f t="shared" si="1094"/>
        <v>50732000</v>
      </c>
      <c r="N12680" s="1">
        <v>2</v>
      </c>
      <c r="O12680" s="1">
        <v>103778000</v>
      </c>
      <c r="P12680" s="1">
        <v>2</v>
      </c>
      <c r="Q12680" s="5">
        <f t="shared" si="1095"/>
        <v>265</v>
      </c>
      <c r="R12680">
        <f t="shared" si="1097"/>
        <v>13</v>
      </c>
      <c r="S12680">
        <v>0.18</v>
      </c>
      <c r="T12680">
        <v>2.3E-3</v>
      </c>
      <c r="U12680">
        <f t="shared" si="1098"/>
        <v>1.3799999999999999E-3</v>
      </c>
    </row>
    <row r="12681" spans="1:21" x14ac:dyDescent="0.3">
      <c r="A12681" s="1">
        <v>12679</v>
      </c>
      <c r="B12681" s="2">
        <f t="shared" si="1092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1096"/>
        <v>6570</v>
      </c>
      <c r="I12681" s="1"/>
      <c r="J12681" s="1">
        <v>1</v>
      </c>
      <c r="K12681" s="1">
        <f t="shared" si="1093"/>
        <v>25368000</v>
      </c>
      <c r="L12681" s="1">
        <v>1</v>
      </c>
      <c r="M12681" s="1">
        <f t="shared" si="1094"/>
        <v>50736000</v>
      </c>
      <c r="N12681" s="1">
        <v>2</v>
      </c>
      <c r="O12681" s="1">
        <v>103786000</v>
      </c>
      <c r="P12681" s="1">
        <v>2</v>
      </c>
      <c r="Q12681" s="5">
        <f t="shared" si="1095"/>
        <v>265</v>
      </c>
      <c r="R12681">
        <f t="shared" si="1097"/>
        <v>13</v>
      </c>
      <c r="S12681">
        <v>0.18</v>
      </c>
      <c r="T12681">
        <v>2.3E-3</v>
      </c>
      <c r="U12681">
        <f t="shared" si="1098"/>
        <v>1.3799999999999999E-3</v>
      </c>
    </row>
    <row r="12682" spans="1:21" x14ac:dyDescent="0.3">
      <c r="A12682" s="1">
        <v>12680</v>
      </c>
      <c r="B12682" s="2">
        <f t="shared" si="1092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1096"/>
        <v>6570</v>
      </c>
      <c r="I12682" s="1"/>
      <c r="J12682" s="1">
        <v>1</v>
      </c>
      <c r="K12682" s="1">
        <f t="shared" si="1093"/>
        <v>25370000</v>
      </c>
      <c r="L12682" s="1">
        <v>1</v>
      </c>
      <c r="M12682" s="1">
        <f t="shared" si="1094"/>
        <v>50740000</v>
      </c>
      <c r="N12682" s="1">
        <v>2</v>
      </c>
      <c r="O12682" s="1">
        <v>103794000</v>
      </c>
      <c r="P12682" s="1">
        <v>2</v>
      </c>
      <c r="Q12682" s="5">
        <f t="shared" si="1095"/>
        <v>265</v>
      </c>
      <c r="R12682">
        <f t="shared" si="1097"/>
        <v>13</v>
      </c>
      <c r="S12682">
        <v>0.18</v>
      </c>
      <c r="T12682">
        <v>2.3E-3</v>
      </c>
      <c r="U12682">
        <f t="shared" si="1098"/>
        <v>1.3799999999999999E-3</v>
      </c>
    </row>
    <row r="12683" spans="1:21" x14ac:dyDescent="0.3">
      <c r="A12683" s="1">
        <v>12681</v>
      </c>
      <c r="B12683" s="2">
        <f t="shared" si="1092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1096"/>
        <v>6570</v>
      </c>
      <c r="I12683" s="1"/>
      <c r="J12683" s="1">
        <v>1</v>
      </c>
      <c r="K12683" s="1">
        <f t="shared" si="1093"/>
        <v>25372000</v>
      </c>
      <c r="L12683" s="1">
        <v>1</v>
      </c>
      <c r="M12683" s="1">
        <f t="shared" si="1094"/>
        <v>50744000</v>
      </c>
      <c r="N12683" s="1">
        <v>2</v>
      </c>
      <c r="O12683" s="1">
        <v>103802000</v>
      </c>
      <c r="P12683" s="1">
        <v>2</v>
      </c>
      <c r="Q12683" s="5">
        <f t="shared" si="1095"/>
        <v>265</v>
      </c>
      <c r="R12683">
        <f t="shared" si="1097"/>
        <v>13</v>
      </c>
      <c r="S12683">
        <v>0.18</v>
      </c>
      <c r="T12683">
        <v>2.3E-3</v>
      </c>
      <c r="U12683">
        <f t="shared" si="1098"/>
        <v>1.3799999999999999E-3</v>
      </c>
    </row>
    <row r="12684" spans="1:21" x14ac:dyDescent="0.3">
      <c r="A12684" s="1">
        <v>12682</v>
      </c>
      <c r="B12684" s="2">
        <f t="shared" si="1092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1096"/>
        <v>6570</v>
      </c>
      <c r="I12684" s="1"/>
      <c r="J12684" s="1">
        <v>1</v>
      </c>
      <c r="K12684" s="1">
        <f t="shared" si="1093"/>
        <v>25374000</v>
      </c>
      <c r="L12684" s="1">
        <v>1</v>
      </c>
      <c r="M12684" s="1">
        <f t="shared" si="1094"/>
        <v>50748000</v>
      </c>
      <c r="N12684" s="1">
        <v>2</v>
      </c>
      <c r="O12684" s="1">
        <v>103810000</v>
      </c>
      <c r="P12684" s="1">
        <v>2</v>
      </c>
      <c r="Q12684" s="5">
        <f t="shared" si="1095"/>
        <v>265</v>
      </c>
      <c r="R12684">
        <f t="shared" si="1097"/>
        <v>13</v>
      </c>
      <c r="S12684">
        <v>0.18</v>
      </c>
      <c r="T12684">
        <v>2.3E-3</v>
      </c>
      <c r="U12684">
        <f t="shared" si="1098"/>
        <v>1.3799999999999999E-3</v>
      </c>
    </row>
    <row r="12685" spans="1:21" x14ac:dyDescent="0.3">
      <c r="A12685" s="1">
        <v>12683</v>
      </c>
      <c r="B12685" s="2">
        <f t="shared" si="1092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1096"/>
        <v>6570</v>
      </c>
      <c r="I12685" s="1"/>
      <c r="J12685" s="1">
        <v>1</v>
      </c>
      <c r="K12685" s="1">
        <f t="shared" si="1093"/>
        <v>25376000</v>
      </c>
      <c r="L12685" s="1">
        <v>1</v>
      </c>
      <c r="M12685" s="1">
        <f t="shared" si="1094"/>
        <v>50752000</v>
      </c>
      <c r="N12685" s="1">
        <v>2</v>
      </c>
      <c r="O12685" s="1">
        <v>103818000</v>
      </c>
      <c r="P12685" s="1">
        <v>2</v>
      </c>
      <c r="Q12685" s="5">
        <f t="shared" si="1095"/>
        <v>265</v>
      </c>
      <c r="R12685">
        <f t="shared" si="1097"/>
        <v>13</v>
      </c>
      <c r="S12685">
        <v>0.18</v>
      </c>
      <c r="T12685">
        <v>2.3E-3</v>
      </c>
      <c r="U12685">
        <f t="shared" si="1098"/>
        <v>1.3799999999999999E-3</v>
      </c>
    </row>
    <row r="12686" spans="1:21" x14ac:dyDescent="0.3">
      <c r="A12686" s="1">
        <v>12684</v>
      </c>
      <c r="B12686" s="2">
        <f t="shared" si="1092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1096"/>
        <v>6570</v>
      </c>
      <c r="I12686" s="1"/>
      <c r="J12686" s="1">
        <v>1</v>
      </c>
      <c r="K12686" s="1">
        <f t="shared" si="1093"/>
        <v>25378000</v>
      </c>
      <c r="L12686" s="1">
        <v>1</v>
      </c>
      <c r="M12686" s="1">
        <f t="shared" si="1094"/>
        <v>50756000</v>
      </c>
      <c r="N12686" s="1">
        <v>2</v>
      </c>
      <c r="O12686" s="1">
        <v>103826000</v>
      </c>
      <c r="P12686" s="1">
        <v>2</v>
      </c>
      <c r="Q12686" s="5">
        <f t="shared" si="1095"/>
        <v>265</v>
      </c>
      <c r="R12686">
        <f t="shared" si="1097"/>
        <v>13</v>
      </c>
      <c r="S12686">
        <v>0.18</v>
      </c>
      <c r="T12686">
        <v>2.3E-3</v>
      </c>
      <c r="U12686">
        <f t="shared" si="1098"/>
        <v>1.3799999999999999E-3</v>
      </c>
    </row>
    <row r="12687" spans="1:21" x14ac:dyDescent="0.3">
      <c r="A12687" s="1">
        <v>12685</v>
      </c>
      <c r="B12687" s="2">
        <f t="shared" si="1092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1096"/>
        <v>6570</v>
      </c>
      <c r="I12687" s="1"/>
      <c r="J12687" s="1">
        <v>1</v>
      </c>
      <c r="K12687" s="1">
        <f t="shared" si="1093"/>
        <v>25380000</v>
      </c>
      <c r="L12687" s="1">
        <v>1</v>
      </c>
      <c r="M12687" s="1">
        <f t="shared" si="1094"/>
        <v>50760000</v>
      </c>
      <c r="N12687" s="1">
        <v>2</v>
      </c>
      <c r="O12687" s="1">
        <v>103834000</v>
      </c>
      <c r="P12687" s="1">
        <v>2</v>
      </c>
      <c r="Q12687" s="5">
        <f t="shared" si="1095"/>
        <v>265</v>
      </c>
      <c r="R12687">
        <f t="shared" si="1097"/>
        <v>13</v>
      </c>
      <c r="S12687">
        <v>0.18</v>
      </c>
      <c r="T12687">
        <v>2.3E-3</v>
      </c>
      <c r="U12687">
        <f t="shared" si="1098"/>
        <v>1.3799999999999999E-3</v>
      </c>
    </row>
    <row r="12688" spans="1:21" x14ac:dyDescent="0.3">
      <c r="A12688" s="1">
        <v>12686</v>
      </c>
      <c r="B12688" s="2">
        <f t="shared" si="1092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1096"/>
        <v>6570</v>
      </c>
      <c r="I12688" s="1"/>
      <c r="J12688" s="1">
        <v>1</v>
      </c>
      <c r="K12688" s="1">
        <f t="shared" si="1093"/>
        <v>25382000</v>
      </c>
      <c r="L12688" s="1">
        <v>1</v>
      </c>
      <c r="M12688" s="1">
        <f t="shared" si="1094"/>
        <v>50764000</v>
      </c>
      <c r="N12688" s="1">
        <v>2</v>
      </c>
      <c r="O12688" s="1">
        <v>103842000</v>
      </c>
      <c r="P12688" s="1">
        <v>2</v>
      </c>
      <c r="Q12688" s="5">
        <f t="shared" si="1095"/>
        <v>265</v>
      </c>
      <c r="R12688">
        <f t="shared" si="1097"/>
        <v>13</v>
      </c>
      <c r="S12688">
        <v>0.18</v>
      </c>
      <c r="T12688">
        <v>2.3E-3</v>
      </c>
      <c r="U12688">
        <f t="shared" si="1098"/>
        <v>1.3799999999999999E-3</v>
      </c>
    </row>
    <row r="12689" spans="1:21" x14ac:dyDescent="0.3">
      <c r="A12689" s="1">
        <v>12687</v>
      </c>
      <c r="B12689" s="2">
        <f t="shared" si="1092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1096"/>
        <v>6570</v>
      </c>
      <c r="I12689" s="1"/>
      <c r="J12689" s="1">
        <v>1</v>
      </c>
      <c r="K12689" s="1">
        <f t="shared" si="1093"/>
        <v>25384000</v>
      </c>
      <c r="L12689" s="1">
        <v>1</v>
      </c>
      <c r="M12689" s="1">
        <f t="shared" si="1094"/>
        <v>50768000</v>
      </c>
      <c r="N12689" s="1">
        <v>2</v>
      </c>
      <c r="O12689" s="1">
        <v>103850000</v>
      </c>
      <c r="P12689" s="1">
        <v>2</v>
      </c>
      <c r="Q12689" s="5">
        <f t="shared" si="1095"/>
        <v>265</v>
      </c>
      <c r="R12689">
        <f t="shared" si="1097"/>
        <v>13</v>
      </c>
      <c r="S12689">
        <v>0.18</v>
      </c>
      <c r="T12689">
        <v>2.3E-3</v>
      </c>
      <c r="U12689">
        <f t="shared" si="1098"/>
        <v>1.3799999999999999E-3</v>
      </c>
    </row>
    <row r="12690" spans="1:21" x14ac:dyDescent="0.3">
      <c r="A12690" s="1">
        <v>12688</v>
      </c>
      <c r="B12690" s="2">
        <f t="shared" si="1092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1096"/>
        <v>6570</v>
      </c>
      <c r="I12690" s="1"/>
      <c r="J12690" s="1">
        <v>1</v>
      </c>
      <c r="K12690" s="1">
        <f t="shared" si="1093"/>
        <v>25386000</v>
      </c>
      <c r="L12690" s="1">
        <v>1</v>
      </c>
      <c r="M12690" s="1">
        <f t="shared" si="1094"/>
        <v>50772000</v>
      </c>
      <c r="N12690" s="1">
        <v>2</v>
      </c>
      <c r="O12690" s="1">
        <v>103858000</v>
      </c>
      <c r="P12690" s="1">
        <v>2</v>
      </c>
      <c r="Q12690" s="5">
        <f t="shared" si="1095"/>
        <v>265</v>
      </c>
      <c r="R12690">
        <f t="shared" si="1097"/>
        <v>13</v>
      </c>
      <c r="S12690">
        <v>0.18</v>
      </c>
      <c r="T12690">
        <v>2.3E-3</v>
      </c>
      <c r="U12690">
        <f t="shared" si="1098"/>
        <v>1.3799999999999999E-3</v>
      </c>
    </row>
    <row r="12691" spans="1:21" x14ac:dyDescent="0.3">
      <c r="A12691" s="1">
        <v>12689</v>
      </c>
      <c r="B12691" s="2">
        <f t="shared" si="1092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1096"/>
        <v>6570</v>
      </c>
      <c r="I12691" s="1"/>
      <c r="J12691" s="1">
        <v>1</v>
      </c>
      <c r="K12691" s="1">
        <f t="shared" si="1093"/>
        <v>25388000</v>
      </c>
      <c r="L12691" s="1">
        <v>1</v>
      </c>
      <c r="M12691" s="1">
        <f t="shared" si="1094"/>
        <v>50776000</v>
      </c>
      <c r="N12691" s="1">
        <v>2</v>
      </c>
      <c r="O12691" s="1">
        <v>103866000</v>
      </c>
      <c r="P12691" s="1">
        <v>2</v>
      </c>
      <c r="Q12691" s="5">
        <f t="shared" si="1095"/>
        <v>265</v>
      </c>
      <c r="R12691">
        <f t="shared" si="1097"/>
        <v>13</v>
      </c>
      <c r="S12691">
        <v>0.18</v>
      </c>
      <c r="T12691">
        <v>2.3E-3</v>
      </c>
      <c r="U12691">
        <f t="shared" si="1098"/>
        <v>1.3799999999999999E-3</v>
      </c>
    </row>
    <row r="12692" spans="1:21" x14ac:dyDescent="0.3">
      <c r="A12692" s="1">
        <v>12690</v>
      </c>
      <c r="B12692" s="2">
        <f t="shared" si="1092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1096"/>
        <v>6570</v>
      </c>
      <c r="I12692" s="1"/>
      <c r="J12692" s="1">
        <v>1</v>
      </c>
      <c r="K12692" s="1">
        <f t="shared" si="1093"/>
        <v>25390000</v>
      </c>
      <c r="L12692" s="1">
        <v>1</v>
      </c>
      <c r="M12692" s="1">
        <f t="shared" si="1094"/>
        <v>50780000</v>
      </c>
      <c r="N12692" s="1">
        <v>2</v>
      </c>
      <c r="O12692" s="1">
        <v>103874000</v>
      </c>
      <c r="P12692" s="1">
        <v>2</v>
      </c>
      <c r="Q12692" s="5">
        <f t="shared" si="1095"/>
        <v>265</v>
      </c>
      <c r="R12692">
        <f t="shared" si="1097"/>
        <v>13</v>
      </c>
      <c r="S12692">
        <v>0.18</v>
      </c>
      <c r="T12692">
        <v>2.3E-3</v>
      </c>
      <c r="U12692">
        <f t="shared" si="1098"/>
        <v>1.3799999999999999E-3</v>
      </c>
    </row>
    <row r="12693" spans="1:21" x14ac:dyDescent="0.3">
      <c r="A12693" s="1">
        <v>12691</v>
      </c>
      <c r="B12693" s="2">
        <f t="shared" si="1092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1096"/>
        <v>6570</v>
      </c>
      <c r="I12693" s="1"/>
      <c r="J12693" s="1">
        <v>1</v>
      </c>
      <c r="K12693" s="1">
        <f t="shared" si="1093"/>
        <v>25392000</v>
      </c>
      <c r="L12693" s="1">
        <v>1</v>
      </c>
      <c r="M12693" s="1">
        <f t="shared" si="1094"/>
        <v>50784000</v>
      </c>
      <c r="N12693" s="1">
        <v>2</v>
      </c>
      <c r="O12693" s="1">
        <v>103882000</v>
      </c>
      <c r="P12693" s="1">
        <v>2</v>
      </c>
      <c r="Q12693" s="5">
        <f t="shared" si="1095"/>
        <v>265</v>
      </c>
      <c r="R12693">
        <f t="shared" si="1097"/>
        <v>13</v>
      </c>
      <c r="S12693">
        <v>0.18</v>
      </c>
      <c r="T12693">
        <v>2.3E-3</v>
      </c>
      <c r="U12693">
        <f t="shared" si="1098"/>
        <v>1.3799999999999999E-3</v>
      </c>
    </row>
    <row r="12694" spans="1:21" x14ac:dyDescent="0.3">
      <c r="A12694" s="1">
        <v>12692</v>
      </c>
      <c r="B12694" s="2">
        <f t="shared" si="1092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1096"/>
        <v>6570</v>
      </c>
      <c r="I12694" s="1"/>
      <c r="J12694" s="1">
        <v>1</v>
      </c>
      <c r="K12694" s="1">
        <f t="shared" si="1093"/>
        <v>25394000</v>
      </c>
      <c r="L12694" s="1">
        <v>1</v>
      </c>
      <c r="M12694" s="1">
        <f t="shared" si="1094"/>
        <v>50788000</v>
      </c>
      <c r="N12694" s="1">
        <v>2</v>
      </c>
      <c r="O12694" s="1">
        <v>103890000</v>
      </c>
      <c r="P12694" s="1">
        <v>2</v>
      </c>
      <c r="Q12694" s="5">
        <f t="shared" si="1095"/>
        <v>265</v>
      </c>
      <c r="R12694">
        <f t="shared" si="1097"/>
        <v>13</v>
      </c>
      <c r="S12694">
        <v>0.18</v>
      </c>
      <c r="T12694">
        <v>2.3E-3</v>
      </c>
      <c r="U12694">
        <f t="shared" si="1098"/>
        <v>1.3799999999999999E-3</v>
      </c>
    </row>
    <row r="12695" spans="1:21" x14ac:dyDescent="0.3">
      <c r="A12695" s="1">
        <v>12693</v>
      </c>
      <c r="B12695" s="2">
        <f t="shared" si="1092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1096"/>
        <v>6570</v>
      </c>
      <c r="I12695" s="1"/>
      <c r="J12695" s="1">
        <v>1</v>
      </c>
      <c r="K12695" s="1">
        <f t="shared" si="1093"/>
        <v>25396000</v>
      </c>
      <c r="L12695" s="1">
        <v>1</v>
      </c>
      <c r="M12695" s="1">
        <f t="shared" si="1094"/>
        <v>50792000</v>
      </c>
      <c r="N12695" s="1">
        <v>2</v>
      </c>
      <c r="O12695" s="1">
        <v>103898000</v>
      </c>
      <c r="P12695" s="1">
        <v>2</v>
      </c>
      <c r="Q12695" s="5">
        <f t="shared" si="1095"/>
        <v>265</v>
      </c>
      <c r="R12695">
        <f t="shared" si="1097"/>
        <v>13</v>
      </c>
      <c r="S12695">
        <v>0.18</v>
      </c>
      <c r="T12695">
        <v>2.3E-3</v>
      </c>
      <c r="U12695">
        <f t="shared" si="1098"/>
        <v>1.3799999999999999E-3</v>
      </c>
    </row>
    <row r="12696" spans="1:21" x14ac:dyDescent="0.3">
      <c r="A12696" s="1">
        <v>12694</v>
      </c>
      <c r="B12696" s="2">
        <f t="shared" si="1092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1096"/>
        <v>6570</v>
      </c>
      <c r="I12696" s="1"/>
      <c r="J12696" s="1">
        <v>1</v>
      </c>
      <c r="K12696" s="1">
        <f t="shared" si="1093"/>
        <v>25398000</v>
      </c>
      <c r="L12696" s="1">
        <v>1</v>
      </c>
      <c r="M12696" s="1">
        <f t="shared" si="1094"/>
        <v>50796000</v>
      </c>
      <c r="N12696" s="1">
        <v>2</v>
      </c>
      <c r="O12696" s="1">
        <v>103906000</v>
      </c>
      <c r="P12696" s="1">
        <v>2</v>
      </c>
      <c r="Q12696" s="5">
        <f t="shared" si="1095"/>
        <v>265</v>
      </c>
      <c r="R12696">
        <f t="shared" si="1097"/>
        <v>13</v>
      </c>
      <c r="S12696">
        <v>0.18</v>
      </c>
      <c r="T12696">
        <v>2.3E-3</v>
      </c>
      <c r="U12696">
        <f t="shared" si="1098"/>
        <v>1.3799999999999999E-3</v>
      </c>
    </row>
    <row r="12697" spans="1:21" x14ac:dyDescent="0.3">
      <c r="A12697" s="1">
        <v>12695</v>
      </c>
      <c r="B12697" s="2">
        <f t="shared" si="1092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1096"/>
        <v>6570</v>
      </c>
      <c r="I12697" s="1"/>
      <c r="J12697" s="1">
        <v>1</v>
      </c>
      <c r="K12697" s="1">
        <f t="shared" si="1093"/>
        <v>25400000</v>
      </c>
      <c r="L12697" s="1">
        <v>1</v>
      </c>
      <c r="M12697" s="1">
        <f t="shared" si="1094"/>
        <v>50800000</v>
      </c>
      <c r="N12697" s="1">
        <v>2</v>
      </c>
      <c r="O12697" s="1">
        <v>103914000</v>
      </c>
      <c r="P12697" s="1">
        <v>2</v>
      </c>
      <c r="Q12697" s="5">
        <f t="shared" si="1095"/>
        <v>265</v>
      </c>
      <c r="R12697">
        <f t="shared" si="1097"/>
        <v>13</v>
      </c>
      <c r="S12697">
        <v>0.18</v>
      </c>
      <c r="T12697">
        <v>2.3E-3</v>
      </c>
      <c r="U12697">
        <f t="shared" si="1098"/>
        <v>1.3799999999999999E-3</v>
      </c>
    </row>
    <row r="12698" spans="1:21" x14ac:dyDescent="0.3">
      <c r="A12698" s="1">
        <v>12696</v>
      </c>
      <c r="B12698" s="2">
        <f t="shared" si="1092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1096"/>
        <v>6570</v>
      </c>
      <c r="I12698" s="1"/>
      <c r="J12698" s="1">
        <v>1</v>
      </c>
      <c r="K12698" s="1">
        <f t="shared" si="1093"/>
        <v>25402000</v>
      </c>
      <c r="L12698" s="1">
        <v>1</v>
      </c>
      <c r="M12698" s="1">
        <f t="shared" si="1094"/>
        <v>50804000</v>
      </c>
      <c r="N12698" s="1">
        <v>2</v>
      </c>
      <c r="O12698" s="1">
        <v>103922000</v>
      </c>
      <c r="P12698" s="1">
        <v>2</v>
      </c>
      <c r="Q12698" s="5">
        <f t="shared" si="1095"/>
        <v>265</v>
      </c>
      <c r="R12698">
        <f t="shared" si="1097"/>
        <v>13</v>
      </c>
      <c r="S12698">
        <v>0.18</v>
      </c>
      <c r="T12698">
        <v>2.3E-3</v>
      </c>
      <c r="U12698">
        <f t="shared" si="1098"/>
        <v>1.3799999999999999E-3</v>
      </c>
    </row>
    <row r="12699" spans="1:21" x14ac:dyDescent="0.3">
      <c r="A12699" s="1">
        <v>12697</v>
      </c>
      <c r="B12699" s="2">
        <f t="shared" si="1092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1096"/>
        <v>6570</v>
      </c>
      <c r="I12699" s="1"/>
      <c r="J12699" s="1">
        <v>1</v>
      </c>
      <c r="K12699" s="1">
        <f t="shared" si="1093"/>
        <v>25404000</v>
      </c>
      <c r="L12699" s="1">
        <v>1</v>
      </c>
      <c r="M12699" s="1">
        <f t="shared" si="1094"/>
        <v>50808000</v>
      </c>
      <c r="N12699" s="1">
        <v>2</v>
      </c>
      <c r="O12699" s="1">
        <v>103930000</v>
      </c>
      <c r="P12699" s="1">
        <v>2</v>
      </c>
      <c r="Q12699" s="5">
        <f t="shared" si="1095"/>
        <v>265</v>
      </c>
      <c r="R12699">
        <f t="shared" si="1097"/>
        <v>13</v>
      </c>
      <c r="S12699">
        <v>0.18</v>
      </c>
      <c r="T12699">
        <v>2.3E-3</v>
      </c>
      <c r="U12699">
        <f t="shared" si="1098"/>
        <v>1.3799999999999999E-3</v>
      </c>
    </row>
    <row r="12700" spans="1:21" x14ac:dyDescent="0.3">
      <c r="A12700" s="1">
        <v>12698</v>
      </c>
      <c r="B12700" s="2">
        <f t="shared" si="1092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1096"/>
        <v>6570</v>
      </c>
      <c r="I12700" s="1"/>
      <c r="J12700" s="1">
        <v>1</v>
      </c>
      <c r="K12700" s="1">
        <f t="shared" si="1093"/>
        <v>25406000</v>
      </c>
      <c r="L12700" s="1">
        <v>1</v>
      </c>
      <c r="M12700" s="1">
        <f t="shared" si="1094"/>
        <v>50812000</v>
      </c>
      <c r="N12700" s="1">
        <v>2</v>
      </c>
      <c r="O12700" s="1">
        <v>103938000</v>
      </c>
      <c r="P12700" s="1">
        <v>2</v>
      </c>
      <c r="Q12700" s="5">
        <f t="shared" si="1095"/>
        <v>265</v>
      </c>
      <c r="R12700">
        <f t="shared" si="1097"/>
        <v>13</v>
      </c>
      <c r="S12700">
        <v>0.18</v>
      </c>
      <c r="T12700">
        <v>2.3E-3</v>
      </c>
      <c r="U12700">
        <f t="shared" si="1098"/>
        <v>1.3799999999999999E-3</v>
      </c>
    </row>
    <row r="12701" spans="1:21" x14ac:dyDescent="0.3">
      <c r="A12701" s="1">
        <v>12699</v>
      </c>
      <c r="B12701" s="2">
        <f t="shared" si="1092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1096"/>
        <v>6570</v>
      </c>
      <c r="I12701" s="1"/>
      <c r="J12701" s="1">
        <v>1</v>
      </c>
      <c r="K12701" s="1">
        <f t="shared" si="1093"/>
        <v>25408000</v>
      </c>
      <c r="L12701" s="1">
        <v>1</v>
      </c>
      <c r="M12701" s="1">
        <f t="shared" si="1094"/>
        <v>50816000</v>
      </c>
      <c r="N12701" s="1">
        <v>2</v>
      </c>
      <c r="O12701" s="1">
        <v>103946000</v>
      </c>
      <c r="P12701" s="1">
        <v>2</v>
      </c>
      <c r="Q12701" s="5">
        <f t="shared" si="1095"/>
        <v>265</v>
      </c>
      <c r="R12701">
        <f t="shared" si="1097"/>
        <v>13</v>
      </c>
      <c r="S12701">
        <v>0.18</v>
      </c>
      <c r="T12701">
        <v>2.3E-3</v>
      </c>
      <c r="U12701">
        <f t="shared" si="1098"/>
        <v>1.3799999999999999E-3</v>
      </c>
    </row>
    <row r="12702" spans="1:21" x14ac:dyDescent="0.3">
      <c r="A12702" s="1">
        <v>12700</v>
      </c>
      <c r="B12702" s="2">
        <f t="shared" si="1092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1096"/>
        <v>6570</v>
      </c>
      <c r="I12702" s="1"/>
      <c r="J12702" s="1">
        <v>1</v>
      </c>
      <c r="K12702" s="1">
        <f t="shared" si="1093"/>
        <v>25410000</v>
      </c>
      <c r="L12702" s="1">
        <v>1</v>
      </c>
      <c r="M12702" s="1">
        <f t="shared" si="1094"/>
        <v>50820000</v>
      </c>
      <c r="N12702" s="1">
        <v>2</v>
      </c>
      <c r="O12702" s="1">
        <v>103954000</v>
      </c>
      <c r="P12702" s="1">
        <v>2</v>
      </c>
      <c r="Q12702" s="5">
        <f t="shared" si="1095"/>
        <v>265</v>
      </c>
      <c r="R12702">
        <f t="shared" si="1097"/>
        <v>13</v>
      </c>
      <c r="S12702">
        <v>0.18</v>
      </c>
      <c r="T12702">
        <v>2.3E-3</v>
      </c>
      <c r="U12702">
        <f t="shared" si="1098"/>
        <v>1.3799999999999999E-3</v>
      </c>
    </row>
    <row r="12703" spans="1:21" x14ac:dyDescent="0.3">
      <c r="A12703" s="1">
        <v>12701</v>
      </c>
      <c r="B12703" s="2">
        <f t="shared" si="1092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1096"/>
        <v>6580</v>
      </c>
      <c r="I12703" s="1"/>
      <c r="J12703" s="1">
        <v>1</v>
      </c>
      <c r="K12703" s="1">
        <f t="shared" si="1093"/>
        <v>25412000</v>
      </c>
      <c r="L12703" s="1">
        <v>1</v>
      </c>
      <c r="M12703" s="1">
        <f t="shared" si="1094"/>
        <v>50824000</v>
      </c>
      <c r="N12703" s="1">
        <v>2</v>
      </c>
      <c r="O12703" s="1">
        <v>103962000</v>
      </c>
      <c r="P12703" s="1">
        <v>2</v>
      </c>
      <c r="Q12703" s="5">
        <f t="shared" si="1095"/>
        <v>266</v>
      </c>
      <c r="R12703">
        <f t="shared" si="1097"/>
        <v>13</v>
      </c>
      <c r="S12703">
        <v>0.18</v>
      </c>
      <c r="T12703">
        <v>2.3E-3</v>
      </c>
      <c r="U12703">
        <f t="shared" si="1098"/>
        <v>1.3799999999999999E-3</v>
      </c>
    </row>
    <row r="12704" spans="1:21" x14ac:dyDescent="0.3">
      <c r="A12704" s="1">
        <v>12702</v>
      </c>
      <c r="B12704" s="2">
        <f t="shared" si="1092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1096"/>
        <v>6580</v>
      </c>
      <c r="I12704" s="1"/>
      <c r="J12704" s="1">
        <v>1</v>
      </c>
      <c r="K12704" s="1">
        <f t="shared" si="1093"/>
        <v>25414000</v>
      </c>
      <c r="L12704" s="1">
        <v>1</v>
      </c>
      <c r="M12704" s="1">
        <f t="shared" si="1094"/>
        <v>50828000</v>
      </c>
      <c r="N12704" s="1">
        <v>2</v>
      </c>
      <c r="O12704" s="1">
        <v>103970000</v>
      </c>
      <c r="P12704" s="1">
        <v>2</v>
      </c>
      <c r="Q12704" s="5">
        <f t="shared" si="1095"/>
        <v>266</v>
      </c>
      <c r="R12704">
        <f t="shared" si="1097"/>
        <v>13</v>
      </c>
      <c r="S12704">
        <v>0.18</v>
      </c>
      <c r="T12704">
        <v>2.3E-3</v>
      </c>
      <c r="U12704">
        <f t="shared" si="1098"/>
        <v>1.3799999999999999E-3</v>
      </c>
    </row>
    <row r="12705" spans="1:21" x14ac:dyDescent="0.3">
      <c r="A12705" s="1">
        <v>12703</v>
      </c>
      <c r="B12705" s="2">
        <f t="shared" si="1092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1096"/>
        <v>6580</v>
      </c>
      <c r="I12705" s="1"/>
      <c r="J12705" s="1">
        <v>1</v>
      </c>
      <c r="K12705" s="1">
        <f t="shared" si="1093"/>
        <v>25416000</v>
      </c>
      <c r="L12705" s="1">
        <v>1</v>
      </c>
      <c r="M12705" s="1">
        <f t="shared" si="1094"/>
        <v>50832000</v>
      </c>
      <c r="N12705" s="1">
        <v>2</v>
      </c>
      <c r="O12705" s="1">
        <v>103978000</v>
      </c>
      <c r="P12705" s="1">
        <v>2</v>
      </c>
      <c r="Q12705" s="5">
        <f t="shared" si="1095"/>
        <v>266</v>
      </c>
      <c r="R12705">
        <f t="shared" si="1097"/>
        <v>13</v>
      </c>
      <c r="S12705">
        <v>0.18</v>
      </c>
      <c r="T12705">
        <v>2.3E-3</v>
      </c>
      <c r="U12705">
        <f t="shared" si="1098"/>
        <v>1.3799999999999999E-3</v>
      </c>
    </row>
    <row r="12706" spans="1:21" x14ac:dyDescent="0.3">
      <c r="A12706" s="1">
        <v>12704</v>
      </c>
      <c r="B12706" s="2">
        <f t="shared" si="1092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1096"/>
        <v>6580</v>
      </c>
      <c r="I12706" s="1"/>
      <c r="J12706" s="1">
        <v>1</v>
      </c>
      <c r="K12706" s="1">
        <f t="shared" si="1093"/>
        <v>25418000</v>
      </c>
      <c r="L12706" s="1">
        <v>1</v>
      </c>
      <c r="M12706" s="1">
        <f t="shared" si="1094"/>
        <v>50836000</v>
      </c>
      <c r="N12706" s="1">
        <v>2</v>
      </c>
      <c r="O12706" s="1">
        <v>103986000</v>
      </c>
      <c r="P12706" s="1">
        <v>2</v>
      </c>
      <c r="Q12706" s="5">
        <f t="shared" si="1095"/>
        <v>266</v>
      </c>
      <c r="R12706">
        <f t="shared" si="1097"/>
        <v>13</v>
      </c>
      <c r="S12706">
        <v>0.18</v>
      </c>
      <c r="T12706">
        <v>2.3E-3</v>
      </c>
      <c r="U12706">
        <f t="shared" si="1098"/>
        <v>1.3799999999999999E-3</v>
      </c>
    </row>
    <row r="12707" spans="1:21" x14ac:dyDescent="0.3">
      <c r="A12707" s="1">
        <v>12705</v>
      </c>
      <c r="B12707" s="2">
        <f t="shared" si="1092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1096"/>
        <v>6580</v>
      </c>
      <c r="I12707" s="1"/>
      <c r="J12707" s="1">
        <v>1</v>
      </c>
      <c r="K12707" s="1">
        <f t="shared" si="1093"/>
        <v>25420000</v>
      </c>
      <c r="L12707" s="1">
        <v>1</v>
      </c>
      <c r="M12707" s="1">
        <f t="shared" si="1094"/>
        <v>50840000</v>
      </c>
      <c r="N12707" s="1">
        <v>2</v>
      </c>
      <c r="O12707" s="1">
        <v>103994000</v>
      </c>
      <c r="P12707" s="1">
        <v>2</v>
      </c>
      <c r="Q12707" s="5">
        <f t="shared" si="1095"/>
        <v>266</v>
      </c>
      <c r="R12707">
        <f t="shared" si="1097"/>
        <v>13</v>
      </c>
      <c r="S12707">
        <v>0.18</v>
      </c>
      <c r="T12707">
        <v>2.3E-3</v>
      </c>
      <c r="U12707">
        <f t="shared" si="1098"/>
        <v>1.3799999999999999E-3</v>
      </c>
    </row>
    <row r="12708" spans="1:21" x14ac:dyDescent="0.3">
      <c r="A12708" s="1">
        <v>12706</v>
      </c>
      <c r="B12708" s="2">
        <f t="shared" si="1092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1096"/>
        <v>6580</v>
      </c>
      <c r="I12708" s="1"/>
      <c r="J12708" s="1">
        <v>1</v>
      </c>
      <c r="K12708" s="1">
        <f t="shared" si="1093"/>
        <v>25422000</v>
      </c>
      <c r="L12708" s="1">
        <v>1</v>
      </c>
      <c r="M12708" s="1">
        <f t="shared" si="1094"/>
        <v>50844000</v>
      </c>
      <c r="N12708" s="1">
        <v>2</v>
      </c>
      <c r="O12708" s="1">
        <v>104002000</v>
      </c>
      <c r="P12708" s="1">
        <v>2</v>
      </c>
      <c r="Q12708" s="5">
        <f t="shared" si="1095"/>
        <v>266</v>
      </c>
      <c r="R12708">
        <f t="shared" si="1097"/>
        <v>13</v>
      </c>
      <c r="S12708">
        <v>0.18</v>
      </c>
      <c r="T12708">
        <v>2.3E-3</v>
      </c>
      <c r="U12708">
        <f t="shared" si="1098"/>
        <v>1.3799999999999999E-3</v>
      </c>
    </row>
    <row r="12709" spans="1:21" x14ac:dyDescent="0.3">
      <c r="A12709" s="1">
        <v>12707</v>
      </c>
      <c r="B12709" s="2">
        <f t="shared" si="1092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1096"/>
        <v>6580</v>
      </c>
      <c r="I12709" s="1"/>
      <c r="J12709" s="1">
        <v>1</v>
      </c>
      <c r="K12709" s="1">
        <f t="shared" si="1093"/>
        <v>25424000</v>
      </c>
      <c r="L12709" s="1">
        <v>1</v>
      </c>
      <c r="M12709" s="1">
        <f t="shared" si="1094"/>
        <v>50848000</v>
      </c>
      <c r="N12709" s="1">
        <v>2</v>
      </c>
      <c r="O12709" s="1">
        <v>104010000</v>
      </c>
      <c r="P12709" s="1">
        <v>2</v>
      </c>
      <c r="Q12709" s="5">
        <f t="shared" si="1095"/>
        <v>266</v>
      </c>
      <c r="R12709">
        <f t="shared" si="1097"/>
        <v>13</v>
      </c>
      <c r="S12709">
        <v>0.18</v>
      </c>
      <c r="T12709">
        <v>2.3E-3</v>
      </c>
      <c r="U12709">
        <f t="shared" si="1098"/>
        <v>1.3799999999999999E-3</v>
      </c>
    </row>
    <row r="12710" spans="1:21" x14ac:dyDescent="0.3">
      <c r="A12710" s="1">
        <v>12708</v>
      </c>
      <c r="B12710" s="2">
        <f t="shared" si="1092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1096"/>
        <v>6580</v>
      </c>
      <c r="I12710" s="1"/>
      <c r="J12710" s="1">
        <v>1</v>
      </c>
      <c r="K12710" s="1">
        <f t="shared" si="1093"/>
        <v>25426000</v>
      </c>
      <c r="L12710" s="1">
        <v>1</v>
      </c>
      <c r="M12710" s="1">
        <f t="shared" si="1094"/>
        <v>50852000</v>
      </c>
      <c r="N12710" s="1">
        <v>2</v>
      </c>
      <c r="O12710" s="1">
        <v>104018000</v>
      </c>
      <c r="P12710" s="1">
        <v>2</v>
      </c>
      <c r="Q12710" s="5">
        <f t="shared" si="1095"/>
        <v>266</v>
      </c>
      <c r="R12710">
        <f t="shared" si="1097"/>
        <v>13</v>
      </c>
      <c r="S12710">
        <v>0.18</v>
      </c>
      <c r="T12710">
        <v>2.3E-3</v>
      </c>
      <c r="U12710">
        <f t="shared" si="1098"/>
        <v>1.3799999999999999E-3</v>
      </c>
    </row>
    <row r="12711" spans="1:21" x14ac:dyDescent="0.3">
      <c r="A12711" s="1">
        <v>12709</v>
      </c>
      <c r="B12711" s="2">
        <f t="shared" si="1092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1096"/>
        <v>6580</v>
      </c>
      <c r="I12711" s="1"/>
      <c r="J12711" s="1">
        <v>1</v>
      </c>
      <c r="K12711" s="1">
        <f t="shared" si="1093"/>
        <v>25428000</v>
      </c>
      <c r="L12711" s="1">
        <v>1</v>
      </c>
      <c r="M12711" s="1">
        <f t="shared" si="1094"/>
        <v>50856000</v>
      </c>
      <c r="N12711" s="1">
        <v>2</v>
      </c>
      <c r="O12711" s="1">
        <v>104026000</v>
      </c>
      <c r="P12711" s="1">
        <v>2</v>
      </c>
      <c r="Q12711" s="5">
        <f t="shared" si="1095"/>
        <v>266</v>
      </c>
      <c r="R12711">
        <f t="shared" si="1097"/>
        <v>13</v>
      </c>
      <c r="S12711">
        <v>0.18</v>
      </c>
      <c r="T12711">
        <v>2.3E-3</v>
      </c>
      <c r="U12711">
        <f t="shared" si="1098"/>
        <v>1.3799999999999999E-3</v>
      </c>
    </row>
    <row r="12712" spans="1:21" x14ac:dyDescent="0.3">
      <c r="A12712" s="1">
        <v>12710</v>
      </c>
      <c r="B12712" s="2">
        <f t="shared" si="1092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1096"/>
        <v>6580</v>
      </c>
      <c r="I12712" s="1"/>
      <c r="J12712" s="1">
        <v>1</v>
      </c>
      <c r="K12712" s="1">
        <f t="shared" si="1093"/>
        <v>25430000</v>
      </c>
      <c r="L12712" s="1">
        <v>1</v>
      </c>
      <c r="M12712" s="1">
        <f t="shared" si="1094"/>
        <v>50860000</v>
      </c>
      <c r="N12712" s="1">
        <v>2</v>
      </c>
      <c r="O12712" s="1">
        <v>104034000</v>
      </c>
      <c r="P12712" s="1">
        <v>2</v>
      </c>
      <c r="Q12712" s="5">
        <f t="shared" si="1095"/>
        <v>266</v>
      </c>
      <c r="R12712">
        <f t="shared" si="1097"/>
        <v>13</v>
      </c>
      <c r="S12712">
        <v>0.18</v>
      </c>
      <c r="T12712">
        <v>2.3E-3</v>
      </c>
      <c r="U12712">
        <f t="shared" si="1098"/>
        <v>1.3799999999999999E-3</v>
      </c>
    </row>
    <row r="12713" spans="1:21" x14ac:dyDescent="0.3">
      <c r="A12713" s="1">
        <v>12711</v>
      </c>
      <c r="B12713" s="2">
        <f t="shared" si="1092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1096"/>
        <v>6580</v>
      </c>
      <c r="I12713" s="1"/>
      <c r="J12713" s="1">
        <v>1</v>
      </c>
      <c r="K12713" s="1">
        <f t="shared" si="1093"/>
        <v>25432000</v>
      </c>
      <c r="L12713" s="1">
        <v>1</v>
      </c>
      <c r="M12713" s="1">
        <f t="shared" si="1094"/>
        <v>50864000</v>
      </c>
      <c r="N12713" s="1">
        <v>2</v>
      </c>
      <c r="O12713" s="1">
        <v>104042000</v>
      </c>
      <c r="P12713" s="1">
        <v>2</v>
      </c>
      <c r="Q12713" s="5">
        <f t="shared" si="1095"/>
        <v>266</v>
      </c>
      <c r="R12713">
        <f t="shared" si="1097"/>
        <v>13</v>
      </c>
      <c r="S12713">
        <v>0.18</v>
      </c>
      <c r="T12713">
        <v>2.3E-3</v>
      </c>
      <c r="U12713">
        <f t="shared" si="1098"/>
        <v>1.3799999999999999E-3</v>
      </c>
    </row>
    <row r="12714" spans="1:21" x14ac:dyDescent="0.3">
      <c r="A12714" s="1">
        <v>12712</v>
      </c>
      <c r="B12714" s="2">
        <f t="shared" si="1092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1096"/>
        <v>6580</v>
      </c>
      <c r="I12714" s="1"/>
      <c r="J12714" s="1">
        <v>1</v>
      </c>
      <c r="K12714" s="1">
        <f t="shared" si="1093"/>
        <v>25434000</v>
      </c>
      <c r="L12714" s="1">
        <v>1</v>
      </c>
      <c r="M12714" s="1">
        <f t="shared" si="1094"/>
        <v>50868000</v>
      </c>
      <c r="N12714" s="1">
        <v>2</v>
      </c>
      <c r="O12714" s="1">
        <v>104050000</v>
      </c>
      <c r="P12714" s="1">
        <v>2</v>
      </c>
      <c r="Q12714" s="5">
        <f t="shared" si="1095"/>
        <v>266</v>
      </c>
      <c r="R12714">
        <f t="shared" si="1097"/>
        <v>13</v>
      </c>
      <c r="S12714">
        <v>0.18</v>
      </c>
      <c r="T12714">
        <v>2.3E-3</v>
      </c>
      <c r="U12714">
        <f t="shared" si="1098"/>
        <v>1.3799999999999999E-3</v>
      </c>
    </row>
    <row r="12715" spans="1:21" x14ac:dyDescent="0.3">
      <c r="A12715" s="1">
        <v>12713</v>
      </c>
      <c r="B12715" s="2">
        <f t="shared" si="1092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1096"/>
        <v>6580</v>
      </c>
      <c r="I12715" s="1"/>
      <c r="J12715" s="1">
        <v>1</v>
      </c>
      <c r="K12715" s="1">
        <f t="shared" si="1093"/>
        <v>25436000</v>
      </c>
      <c r="L12715" s="1">
        <v>1</v>
      </c>
      <c r="M12715" s="1">
        <f t="shared" si="1094"/>
        <v>50872000</v>
      </c>
      <c r="N12715" s="1">
        <v>2</v>
      </c>
      <c r="O12715" s="1">
        <v>104058000</v>
      </c>
      <c r="P12715" s="1">
        <v>2</v>
      </c>
      <c r="Q12715" s="5">
        <f t="shared" si="1095"/>
        <v>266</v>
      </c>
      <c r="R12715">
        <f t="shared" si="1097"/>
        <v>13</v>
      </c>
      <c r="S12715">
        <v>0.18</v>
      </c>
      <c r="T12715">
        <v>2.3E-3</v>
      </c>
      <c r="U12715">
        <f t="shared" si="1098"/>
        <v>1.3799999999999999E-3</v>
      </c>
    </row>
    <row r="12716" spans="1:21" x14ac:dyDescent="0.3">
      <c r="A12716" s="1">
        <v>12714</v>
      </c>
      <c r="B12716" s="2">
        <f t="shared" si="1092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1096"/>
        <v>6580</v>
      </c>
      <c r="I12716" s="1"/>
      <c r="J12716" s="1">
        <v>1</v>
      </c>
      <c r="K12716" s="1">
        <f t="shared" si="1093"/>
        <v>25438000</v>
      </c>
      <c r="L12716" s="1">
        <v>1</v>
      </c>
      <c r="M12716" s="1">
        <f t="shared" si="1094"/>
        <v>50876000</v>
      </c>
      <c r="N12716" s="1">
        <v>2</v>
      </c>
      <c r="O12716" s="1">
        <v>104066000</v>
      </c>
      <c r="P12716" s="1">
        <v>2</v>
      </c>
      <c r="Q12716" s="5">
        <f t="shared" si="1095"/>
        <v>266</v>
      </c>
      <c r="R12716">
        <f t="shared" si="1097"/>
        <v>13</v>
      </c>
      <c r="S12716">
        <v>0.18</v>
      </c>
      <c r="T12716">
        <v>2.3E-3</v>
      </c>
      <c r="U12716">
        <f t="shared" si="1098"/>
        <v>1.3799999999999999E-3</v>
      </c>
    </row>
    <row r="12717" spans="1:21" x14ac:dyDescent="0.3">
      <c r="A12717" s="1">
        <v>12715</v>
      </c>
      <c r="B12717" s="2">
        <f t="shared" si="1092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1096"/>
        <v>6580</v>
      </c>
      <c r="I12717" s="1"/>
      <c r="J12717" s="1">
        <v>1</v>
      </c>
      <c r="K12717" s="1">
        <f t="shared" si="1093"/>
        <v>25440000</v>
      </c>
      <c r="L12717" s="1">
        <v>1</v>
      </c>
      <c r="M12717" s="1">
        <f t="shared" si="1094"/>
        <v>50880000</v>
      </c>
      <c r="N12717" s="1">
        <v>2</v>
      </c>
      <c r="O12717" s="1">
        <v>104074000</v>
      </c>
      <c r="P12717" s="1">
        <v>2</v>
      </c>
      <c r="Q12717" s="5">
        <f t="shared" si="1095"/>
        <v>266</v>
      </c>
      <c r="R12717">
        <f t="shared" si="1097"/>
        <v>13</v>
      </c>
      <c r="S12717">
        <v>0.18</v>
      </c>
      <c r="T12717">
        <v>2.3E-3</v>
      </c>
      <c r="U12717">
        <f t="shared" si="1098"/>
        <v>1.3799999999999999E-3</v>
      </c>
    </row>
    <row r="12718" spans="1:21" x14ac:dyDescent="0.3">
      <c r="A12718" s="1">
        <v>12716</v>
      </c>
      <c r="B12718" s="2">
        <f t="shared" si="1092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1096"/>
        <v>6580</v>
      </c>
      <c r="I12718" s="1"/>
      <c r="J12718" s="1">
        <v>1</v>
      </c>
      <c r="K12718" s="1">
        <f t="shared" si="1093"/>
        <v>25442000</v>
      </c>
      <c r="L12718" s="1">
        <v>1</v>
      </c>
      <c r="M12718" s="1">
        <f t="shared" si="1094"/>
        <v>50884000</v>
      </c>
      <c r="N12718" s="1">
        <v>2</v>
      </c>
      <c r="O12718" s="1">
        <v>104082000</v>
      </c>
      <c r="P12718" s="1">
        <v>2</v>
      </c>
      <c r="Q12718" s="5">
        <f t="shared" si="1095"/>
        <v>266</v>
      </c>
      <c r="R12718">
        <f t="shared" si="1097"/>
        <v>13</v>
      </c>
      <c r="S12718">
        <v>0.18</v>
      </c>
      <c r="T12718">
        <v>2.3E-3</v>
      </c>
      <c r="U12718">
        <f t="shared" si="1098"/>
        <v>1.3799999999999999E-3</v>
      </c>
    </row>
    <row r="12719" spans="1:21" x14ac:dyDescent="0.3">
      <c r="A12719" s="1">
        <v>12717</v>
      </c>
      <c r="B12719" s="2">
        <f t="shared" si="1092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1096"/>
        <v>6580</v>
      </c>
      <c r="I12719" s="1"/>
      <c r="J12719" s="1">
        <v>1</v>
      </c>
      <c r="K12719" s="1">
        <f t="shared" si="1093"/>
        <v>25444000</v>
      </c>
      <c r="L12719" s="1">
        <v>1</v>
      </c>
      <c r="M12719" s="1">
        <f t="shared" si="1094"/>
        <v>50888000</v>
      </c>
      <c r="N12719" s="1">
        <v>2</v>
      </c>
      <c r="O12719" s="1">
        <v>104090000</v>
      </c>
      <c r="P12719" s="1">
        <v>2</v>
      </c>
      <c r="Q12719" s="5">
        <f t="shared" si="1095"/>
        <v>266</v>
      </c>
      <c r="R12719">
        <f t="shared" si="1097"/>
        <v>13</v>
      </c>
      <c r="S12719">
        <v>0.18</v>
      </c>
      <c r="T12719">
        <v>2.3E-3</v>
      </c>
      <c r="U12719">
        <f t="shared" si="1098"/>
        <v>1.3799999999999999E-3</v>
      </c>
    </row>
    <row r="12720" spans="1:21" x14ac:dyDescent="0.3">
      <c r="A12720" s="1">
        <v>12718</v>
      </c>
      <c r="B12720" s="2">
        <f t="shared" si="1092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1096"/>
        <v>6580</v>
      </c>
      <c r="I12720" s="1"/>
      <c r="J12720" s="1">
        <v>1</v>
      </c>
      <c r="K12720" s="1">
        <f t="shared" si="1093"/>
        <v>25446000</v>
      </c>
      <c r="L12720" s="1">
        <v>1</v>
      </c>
      <c r="M12720" s="1">
        <f t="shared" si="1094"/>
        <v>50892000</v>
      </c>
      <c r="N12720" s="1">
        <v>2</v>
      </c>
      <c r="O12720" s="1">
        <v>104098000</v>
      </c>
      <c r="P12720" s="1">
        <v>2</v>
      </c>
      <c r="Q12720" s="5">
        <f t="shared" si="1095"/>
        <v>266</v>
      </c>
      <c r="R12720">
        <f t="shared" si="1097"/>
        <v>13</v>
      </c>
      <c r="S12720">
        <v>0.18</v>
      </c>
      <c r="T12720">
        <v>2.3E-3</v>
      </c>
      <c r="U12720">
        <f t="shared" si="1098"/>
        <v>1.3799999999999999E-3</v>
      </c>
    </row>
    <row r="12721" spans="1:21" x14ac:dyDescent="0.3">
      <c r="A12721" s="1">
        <v>12719</v>
      </c>
      <c r="B12721" s="2">
        <f t="shared" si="1092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1096"/>
        <v>6580</v>
      </c>
      <c r="I12721" s="1"/>
      <c r="J12721" s="1">
        <v>1</v>
      </c>
      <c r="K12721" s="1">
        <f t="shared" si="1093"/>
        <v>25448000</v>
      </c>
      <c r="L12721" s="1">
        <v>1</v>
      </c>
      <c r="M12721" s="1">
        <f t="shared" si="1094"/>
        <v>50896000</v>
      </c>
      <c r="N12721" s="1">
        <v>2</v>
      </c>
      <c r="O12721" s="1">
        <v>104106000</v>
      </c>
      <c r="P12721" s="1">
        <v>2</v>
      </c>
      <c r="Q12721" s="5">
        <f t="shared" si="1095"/>
        <v>266</v>
      </c>
      <c r="R12721">
        <f t="shared" si="1097"/>
        <v>13</v>
      </c>
      <c r="S12721">
        <v>0.18</v>
      </c>
      <c r="T12721">
        <v>2.3E-3</v>
      </c>
      <c r="U12721">
        <f t="shared" si="1098"/>
        <v>1.3799999999999999E-3</v>
      </c>
    </row>
    <row r="12722" spans="1:21" x14ac:dyDescent="0.3">
      <c r="A12722" s="1">
        <v>12720</v>
      </c>
      <c r="B12722" s="2">
        <f t="shared" si="1092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1096"/>
        <v>6580</v>
      </c>
      <c r="I12722" s="1"/>
      <c r="J12722" s="1">
        <v>1</v>
      </c>
      <c r="K12722" s="1">
        <f t="shared" si="1093"/>
        <v>25450000</v>
      </c>
      <c r="L12722" s="1">
        <v>1</v>
      </c>
      <c r="M12722" s="1">
        <f t="shared" si="1094"/>
        <v>50900000</v>
      </c>
      <c r="N12722" s="1">
        <v>2</v>
      </c>
      <c r="O12722" s="1">
        <v>104114000</v>
      </c>
      <c r="P12722" s="1">
        <v>2</v>
      </c>
      <c r="Q12722" s="5">
        <f t="shared" si="1095"/>
        <v>266</v>
      </c>
      <c r="R12722">
        <f t="shared" si="1097"/>
        <v>13</v>
      </c>
      <c r="S12722">
        <v>0.18</v>
      </c>
      <c r="T12722">
        <v>2.3E-3</v>
      </c>
      <c r="U12722">
        <f t="shared" si="1098"/>
        <v>1.3799999999999999E-3</v>
      </c>
    </row>
    <row r="12723" spans="1:21" x14ac:dyDescent="0.3">
      <c r="A12723" s="1">
        <v>12721</v>
      </c>
      <c r="B12723" s="2">
        <f t="shared" si="1092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1096"/>
        <v>6580</v>
      </c>
      <c r="I12723" s="1"/>
      <c r="J12723" s="1">
        <v>1</v>
      </c>
      <c r="K12723" s="1">
        <f t="shared" si="1093"/>
        <v>25452000</v>
      </c>
      <c r="L12723" s="1">
        <v>1</v>
      </c>
      <c r="M12723" s="1">
        <f t="shared" si="1094"/>
        <v>50904000</v>
      </c>
      <c r="N12723" s="1">
        <v>2</v>
      </c>
      <c r="O12723" s="1">
        <v>104122000</v>
      </c>
      <c r="P12723" s="1">
        <v>2</v>
      </c>
      <c r="Q12723" s="5">
        <f t="shared" si="1095"/>
        <v>266</v>
      </c>
      <c r="R12723">
        <f t="shared" si="1097"/>
        <v>13</v>
      </c>
      <c r="S12723">
        <v>0.18</v>
      </c>
      <c r="T12723">
        <v>2.3E-3</v>
      </c>
      <c r="U12723">
        <f t="shared" si="1098"/>
        <v>1.3799999999999999E-3</v>
      </c>
    </row>
    <row r="12724" spans="1:21" x14ac:dyDescent="0.3">
      <c r="A12724" s="1">
        <v>12722</v>
      </c>
      <c r="B12724" s="2">
        <f t="shared" si="1092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1096"/>
        <v>6580</v>
      </c>
      <c r="I12724" s="1"/>
      <c r="J12724" s="1">
        <v>1</v>
      </c>
      <c r="K12724" s="1">
        <f t="shared" si="1093"/>
        <v>25454000</v>
      </c>
      <c r="L12724" s="1">
        <v>1</v>
      </c>
      <c r="M12724" s="1">
        <f t="shared" si="1094"/>
        <v>50908000</v>
      </c>
      <c r="N12724" s="1">
        <v>2</v>
      </c>
      <c r="O12724" s="1">
        <v>104130000</v>
      </c>
      <c r="P12724" s="1">
        <v>2</v>
      </c>
      <c r="Q12724" s="5">
        <f t="shared" si="1095"/>
        <v>266</v>
      </c>
      <c r="R12724">
        <f t="shared" si="1097"/>
        <v>13</v>
      </c>
      <c r="S12724">
        <v>0.18</v>
      </c>
      <c r="T12724">
        <v>2.3E-3</v>
      </c>
      <c r="U12724">
        <f t="shared" si="1098"/>
        <v>1.3799999999999999E-3</v>
      </c>
    </row>
    <row r="12725" spans="1:21" x14ac:dyDescent="0.3">
      <c r="A12725" s="1">
        <v>12723</v>
      </c>
      <c r="B12725" s="2">
        <f t="shared" si="1092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1096"/>
        <v>6580</v>
      </c>
      <c r="I12725" s="1"/>
      <c r="J12725" s="1">
        <v>1</v>
      </c>
      <c r="K12725" s="1">
        <f t="shared" si="1093"/>
        <v>25456000</v>
      </c>
      <c r="L12725" s="1">
        <v>1</v>
      </c>
      <c r="M12725" s="1">
        <f t="shared" si="1094"/>
        <v>50912000</v>
      </c>
      <c r="N12725" s="1">
        <v>2</v>
      </c>
      <c r="O12725" s="1">
        <v>104138000</v>
      </c>
      <c r="P12725" s="1">
        <v>2</v>
      </c>
      <c r="Q12725" s="5">
        <f t="shared" si="1095"/>
        <v>266</v>
      </c>
      <c r="R12725">
        <f t="shared" si="1097"/>
        <v>13</v>
      </c>
      <c r="S12725">
        <v>0.18</v>
      </c>
      <c r="T12725">
        <v>2.3E-3</v>
      </c>
      <c r="U12725">
        <f t="shared" si="1098"/>
        <v>1.3799999999999999E-3</v>
      </c>
    </row>
    <row r="12726" spans="1:21" x14ac:dyDescent="0.3">
      <c r="A12726" s="1">
        <v>12724</v>
      </c>
      <c r="B12726" s="2">
        <f t="shared" si="1092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1096"/>
        <v>6580</v>
      </c>
      <c r="I12726" s="1"/>
      <c r="J12726" s="1">
        <v>1</v>
      </c>
      <c r="K12726" s="1">
        <f t="shared" si="1093"/>
        <v>25458000</v>
      </c>
      <c r="L12726" s="1">
        <v>1</v>
      </c>
      <c r="M12726" s="1">
        <f t="shared" si="1094"/>
        <v>50916000</v>
      </c>
      <c r="N12726" s="1">
        <v>2</v>
      </c>
      <c r="O12726" s="1">
        <v>104146000</v>
      </c>
      <c r="P12726" s="1">
        <v>2</v>
      </c>
      <c r="Q12726" s="5">
        <f t="shared" si="1095"/>
        <v>266</v>
      </c>
      <c r="R12726">
        <f t="shared" si="1097"/>
        <v>13</v>
      </c>
      <c r="S12726">
        <v>0.18</v>
      </c>
      <c r="T12726">
        <v>2.3E-3</v>
      </c>
      <c r="U12726">
        <f t="shared" si="1098"/>
        <v>1.3799999999999999E-3</v>
      </c>
    </row>
    <row r="12727" spans="1:21" x14ac:dyDescent="0.3">
      <c r="A12727" s="1">
        <v>12725</v>
      </c>
      <c r="B12727" s="2">
        <f t="shared" si="1092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1096"/>
        <v>6580</v>
      </c>
      <c r="I12727" s="1"/>
      <c r="J12727" s="1">
        <v>1</v>
      </c>
      <c r="K12727" s="1">
        <f t="shared" si="1093"/>
        <v>25460000</v>
      </c>
      <c r="L12727" s="1">
        <v>1</v>
      </c>
      <c r="M12727" s="1">
        <f t="shared" si="1094"/>
        <v>50920000</v>
      </c>
      <c r="N12727" s="1">
        <v>2</v>
      </c>
      <c r="O12727" s="1">
        <v>104154000</v>
      </c>
      <c r="P12727" s="1">
        <v>2</v>
      </c>
      <c r="Q12727" s="5">
        <f t="shared" si="1095"/>
        <v>266</v>
      </c>
      <c r="R12727">
        <f t="shared" si="1097"/>
        <v>13</v>
      </c>
      <c r="S12727">
        <v>0.18</v>
      </c>
      <c r="T12727">
        <v>2.3E-3</v>
      </c>
      <c r="U12727">
        <f t="shared" si="1098"/>
        <v>1.3799999999999999E-3</v>
      </c>
    </row>
    <row r="12728" spans="1:21" x14ac:dyDescent="0.3">
      <c r="A12728" s="1">
        <v>12726</v>
      </c>
      <c r="B12728" s="2">
        <f t="shared" si="1092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1096"/>
        <v>6590</v>
      </c>
      <c r="I12728" s="1"/>
      <c r="J12728" s="1">
        <v>1</v>
      </c>
      <c r="K12728" s="1">
        <f t="shared" si="1093"/>
        <v>25462000</v>
      </c>
      <c r="L12728" s="1">
        <v>1</v>
      </c>
      <c r="M12728" s="1">
        <f t="shared" si="1094"/>
        <v>50924000</v>
      </c>
      <c r="N12728" s="1">
        <v>2</v>
      </c>
      <c r="O12728" s="1">
        <v>104162000</v>
      </c>
      <c r="P12728" s="1">
        <v>2</v>
      </c>
      <c r="Q12728" s="5">
        <f t="shared" si="1095"/>
        <v>266</v>
      </c>
      <c r="R12728">
        <f t="shared" si="1097"/>
        <v>13</v>
      </c>
      <c r="S12728">
        <v>0.18</v>
      </c>
      <c r="T12728">
        <v>2.3E-3</v>
      </c>
      <c r="U12728">
        <f t="shared" si="1098"/>
        <v>1.3799999999999999E-3</v>
      </c>
    </row>
    <row r="12729" spans="1:21" x14ac:dyDescent="0.3">
      <c r="A12729" s="1">
        <v>12727</v>
      </c>
      <c r="B12729" s="2">
        <f t="shared" si="1092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1096"/>
        <v>6590</v>
      </c>
      <c r="I12729" s="1"/>
      <c r="J12729" s="1">
        <v>1</v>
      </c>
      <c r="K12729" s="1">
        <f t="shared" si="1093"/>
        <v>25464000</v>
      </c>
      <c r="L12729" s="1">
        <v>1</v>
      </c>
      <c r="M12729" s="1">
        <f t="shared" si="1094"/>
        <v>50928000</v>
      </c>
      <c r="N12729" s="1">
        <v>2</v>
      </c>
      <c r="O12729" s="1">
        <v>104170000</v>
      </c>
      <c r="P12729" s="1">
        <v>2</v>
      </c>
      <c r="Q12729" s="5">
        <f t="shared" si="1095"/>
        <v>266</v>
      </c>
      <c r="R12729">
        <f t="shared" si="1097"/>
        <v>13</v>
      </c>
      <c r="S12729">
        <v>0.18</v>
      </c>
      <c r="T12729">
        <v>2.3E-3</v>
      </c>
      <c r="U12729">
        <f t="shared" si="1098"/>
        <v>1.3799999999999999E-3</v>
      </c>
    </row>
    <row r="12730" spans="1:21" x14ac:dyDescent="0.3">
      <c r="A12730" s="1">
        <v>12728</v>
      </c>
      <c r="B12730" s="2">
        <f t="shared" si="1092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1096"/>
        <v>6590</v>
      </c>
      <c r="I12730" s="1"/>
      <c r="J12730" s="1">
        <v>1</v>
      </c>
      <c r="K12730" s="1">
        <f t="shared" si="1093"/>
        <v>25466000</v>
      </c>
      <c r="L12730" s="1">
        <v>1</v>
      </c>
      <c r="M12730" s="1">
        <f t="shared" si="1094"/>
        <v>50932000</v>
      </c>
      <c r="N12730" s="1">
        <v>2</v>
      </c>
      <c r="O12730" s="1">
        <v>104178000</v>
      </c>
      <c r="P12730" s="1">
        <v>2</v>
      </c>
      <c r="Q12730" s="5">
        <f t="shared" si="1095"/>
        <v>266</v>
      </c>
      <c r="R12730">
        <f t="shared" si="1097"/>
        <v>13</v>
      </c>
      <c r="S12730">
        <v>0.18</v>
      </c>
      <c r="T12730">
        <v>2.3E-3</v>
      </c>
      <c r="U12730">
        <f t="shared" si="1098"/>
        <v>1.3799999999999999E-3</v>
      </c>
    </row>
    <row r="12731" spans="1:21" x14ac:dyDescent="0.3">
      <c r="A12731" s="1">
        <v>12729</v>
      </c>
      <c r="B12731" s="2">
        <f t="shared" ref="B12731:B12794" si="1099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1096"/>
        <v>6590</v>
      </c>
      <c r="I12731" s="1"/>
      <c r="J12731" s="1">
        <v>1</v>
      </c>
      <c r="K12731" s="1">
        <f t="shared" ref="K12731:K12794" si="1100">10000+A12731*2000</f>
        <v>25468000</v>
      </c>
      <c r="L12731" s="1">
        <v>1</v>
      </c>
      <c r="M12731" s="1">
        <f t="shared" ref="M12731:M12794" si="1101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1102">ROUNDDOWN(A12730/50+12,0)</f>
        <v>266</v>
      </c>
      <c r="R12731">
        <f t="shared" si="1097"/>
        <v>13</v>
      </c>
      <c r="S12731">
        <v>0.18</v>
      </c>
      <c r="T12731">
        <v>2.3E-3</v>
      </c>
      <c r="U12731">
        <f t="shared" si="1098"/>
        <v>1.3799999999999999E-3</v>
      </c>
    </row>
    <row r="12732" spans="1:21" x14ac:dyDescent="0.3">
      <c r="A12732" s="1">
        <v>12730</v>
      </c>
      <c r="B12732" s="2">
        <f t="shared" si="1099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1103">ROUNDDOWN(A12731/50*20+1500,-1)</f>
        <v>6590</v>
      </c>
      <c r="I12732" s="1"/>
      <c r="J12732" s="1">
        <v>1</v>
      </c>
      <c r="K12732" s="1">
        <f t="shared" si="1100"/>
        <v>25470000</v>
      </c>
      <c r="L12732" s="1">
        <v>1</v>
      </c>
      <c r="M12732" s="1">
        <f t="shared" si="1101"/>
        <v>50940000</v>
      </c>
      <c r="N12732" s="1">
        <v>2</v>
      </c>
      <c r="O12732" s="1">
        <v>104194000</v>
      </c>
      <c r="P12732" s="1">
        <v>2</v>
      </c>
      <c r="Q12732" s="5">
        <f t="shared" si="1102"/>
        <v>266</v>
      </c>
      <c r="R12732">
        <f t="shared" si="1097"/>
        <v>13</v>
      </c>
      <c r="S12732">
        <v>0.18</v>
      </c>
      <c r="T12732">
        <v>2.3E-3</v>
      </c>
      <c r="U12732">
        <f t="shared" si="1098"/>
        <v>1.3799999999999999E-3</v>
      </c>
    </row>
    <row r="12733" spans="1:21" x14ac:dyDescent="0.3">
      <c r="A12733" s="1">
        <v>12731</v>
      </c>
      <c r="B12733" s="2">
        <f t="shared" si="1099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1103"/>
        <v>6590</v>
      </c>
      <c r="I12733" s="1"/>
      <c r="J12733" s="1">
        <v>1</v>
      </c>
      <c r="K12733" s="1">
        <f t="shared" si="1100"/>
        <v>25472000</v>
      </c>
      <c r="L12733" s="1">
        <v>1</v>
      </c>
      <c r="M12733" s="1">
        <f t="shared" si="1101"/>
        <v>50944000</v>
      </c>
      <c r="N12733" s="1">
        <v>2</v>
      </c>
      <c r="O12733" s="1">
        <v>104202000</v>
      </c>
      <c r="P12733" s="1">
        <v>2</v>
      </c>
      <c r="Q12733" s="5">
        <f t="shared" si="1102"/>
        <v>266</v>
      </c>
      <c r="R12733">
        <f t="shared" si="1097"/>
        <v>13</v>
      </c>
      <c r="S12733">
        <v>0.18</v>
      </c>
      <c r="T12733">
        <v>2.3E-3</v>
      </c>
      <c r="U12733">
        <f t="shared" si="1098"/>
        <v>1.3799999999999999E-3</v>
      </c>
    </row>
    <row r="12734" spans="1:21" x14ac:dyDescent="0.3">
      <c r="A12734" s="1">
        <v>12732</v>
      </c>
      <c r="B12734" s="2">
        <f t="shared" si="1099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1103"/>
        <v>6590</v>
      </c>
      <c r="I12734" s="1"/>
      <c r="J12734" s="1">
        <v>1</v>
      </c>
      <c r="K12734" s="1">
        <f t="shared" si="1100"/>
        <v>25474000</v>
      </c>
      <c r="L12734" s="1">
        <v>1</v>
      </c>
      <c r="M12734" s="1">
        <f t="shared" si="1101"/>
        <v>50948000</v>
      </c>
      <c r="N12734" s="1">
        <v>2</v>
      </c>
      <c r="O12734" s="1">
        <v>104210000</v>
      </c>
      <c r="P12734" s="1">
        <v>2</v>
      </c>
      <c r="Q12734" s="5">
        <f t="shared" si="1102"/>
        <v>266</v>
      </c>
      <c r="R12734">
        <f t="shared" si="1097"/>
        <v>13</v>
      </c>
      <c r="S12734">
        <v>0.18</v>
      </c>
      <c r="T12734">
        <v>2.3E-3</v>
      </c>
      <c r="U12734">
        <f t="shared" si="1098"/>
        <v>1.3799999999999999E-3</v>
      </c>
    </row>
    <row r="12735" spans="1:21" x14ac:dyDescent="0.3">
      <c r="A12735" s="1">
        <v>12733</v>
      </c>
      <c r="B12735" s="2">
        <f t="shared" si="1099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1103"/>
        <v>6590</v>
      </c>
      <c r="I12735" s="1"/>
      <c r="J12735" s="1">
        <v>1</v>
      </c>
      <c r="K12735" s="1">
        <f t="shared" si="1100"/>
        <v>25476000</v>
      </c>
      <c r="L12735" s="1">
        <v>1</v>
      </c>
      <c r="M12735" s="1">
        <f t="shared" si="1101"/>
        <v>50952000</v>
      </c>
      <c r="N12735" s="1">
        <v>2</v>
      </c>
      <c r="O12735" s="1">
        <v>104218000</v>
      </c>
      <c r="P12735" s="1">
        <v>2</v>
      </c>
      <c r="Q12735" s="5">
        <f t="shared" si="1102"/>
        <v>266</v>
      </c>
      <c r="R12735">
        <f t="shared" si="1097"/>
        <v>13</v>
      </c>
      <c r="S12735">
        <v>0.18</v>
      </c>
      <c r="T12735">
        <v>2.3E-3</v>
      </c>
      <c r="U12735">
        <f t="shared" si="1098"/>
        <v>1.3799999999999999E-3</v>
      </c>
    </row>
    <row r="12736" spans="1:21" x14ac:dyDescent="0.3">
      <c r="A12736" s="1">
        <v>12734</v>
      </c>
      <c r="B12736" s="2">
        <f t="shared" si="1099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1103"/>
        <v>6590</v>
      </c>
      <c r="I12736" s="1"/>
      <c r="J12736" s="1">
        <v>1</v>
      </c>
      <c r="K12736" s="1">
        <f t="shared" si="1100"/>
        <v>25478000</v>
      </c>
      <c r="L12736" s="1">
        <v>1</v>
      </c>
      <c r="M12736" s="1">
        <f t="shared" si="1101"/>
        <v>50956000</v>
      </c>
      <c r="N12736" s="1">
        <v>2</v>
      </c>
      <c r="O12736" s="1">
        <v>104226000</v>
      </c>
      <c r="P12736" s="1">
        <v>2</v>
      </c>
      <c r="Q12736" s="5">
        <f t="shared" si="1102"/>
        <v>266</v>
      </c>
      <c r="R12736">
        <f t="shared" si="1097"/>
        <v>13</v>
      </c>
      <c r="S12736">
        <v>0.18</v>
      </c>
      <c r="T12736">
        <v>2.3E-3</v>
      </c>
      <c r="U12736">
        <f t="shared" si="1098"/>
        <v>1.3799999999999999E-3</v>
      </c>
    </row>
    <row r="12737" spans="1:21" x14ac:dyDescent="0.3">
      <c r="A12737" s="1">
        <v>12735</v>
      </c>
      <c r="B12737" s="2">
        <f t="shared" si="1099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1103"/>
        <v>6590</v>
      </c>
      <c r="I12737" s="1"/>
      <c r="J12737" s="1">
        <v>1</v>
      </c>
      <c r="K12737" s="1">
        <f t="shared" si="1100"/>
        <v>25480000</v>
      </c>
      <c r="L12737" s="1">
        <v>1</v>
      </c>
      <c r="M12737" s="1">
        <f t="shared" si="1101"/>
        <v>50960000</v>
      </c>
      <c r="N12737" s="1">
        <v>2</v>
      </c>
      <c r="O12737" s="1">
        <v>104234000</v>
      </c>
      <c r="P12737" s="1">
        <v>2</v>
      </c>
      <c r="Q12737" s="5">
        <f t="shared" si="1102"/>
        <v>266</v>
      </c>
      <c r="R12737">
        <f t="shared" si="1097"/>
        <v>13</v>
      </c>
      <c r="S12737">
        <v>0.18</v>
      </c>
      <c r="T12737">
        <v>2.3E-3</v>
      </c>
      <c r="U12737">
        <f t="shared" si="1098"/>
        <v>1.3799999999999999E-3</v>
      </c>
    </row>
    <row r="12738" spans="1:21" x14ac:dyDescent="0.3">
      <c r="A12738" s="1">
        <v>12736</v>
      </c>
      <c r="B12738" s="2">
        <f t="shared" si="1099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1103"/>
        <v>6590</v>
      </c>
      <c r="I12738" s="1"/>
      <c r="J12738" s="1">
        <v>1</v>
      </c>
      <c r="K12738" s="1">
        <f t="shared" si="1100"/>
        <v>25482000</v>
      </c>
      <c r="L12738" s="1">
        <v>1</v>
      </c>
      <c r="M12738" s="1">
        <f t="shared" si="1101"/>
        <v>50964000</v>
      </c>
      <c r="N12738" s="1">
        <v>2</v>
      </c>
      <c r="O12738" s="1">
        <v>104242000</v>
      </c>
      <c r="P12738" s="1">
        <v>2</v>
      </c>
      <c r="Q12738" s="5">
        <f t="shared" si="1102"/>
        <v>266</v>
      </c>
      <c r="R12738">
        <f t="shared" si="1097"/>
        <v>13</v>
      </c>
      <c r="S12738">
        <v>0.18</v>
      </c>
      <c r="T12738">
        <v>2.3E-3</v>
      </c>
      <c r="U12738">
        <f t="shared" si="1098"/>
        <v>1.3799999999999999E-3</v>
      </c>
    </row>
    <row r="12739" spans="1:21" x14ac:dyDescent="0.3">
      <c r="A12739" s="1">
        <v>12737</v>
      </c>
      <c r="B12739" s="2">
        <f t="shared" si="1099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1103"/>
        <v>6590</v>
      </c>
      <c r="I12739" s="1"/>
      <c r="J12739" s="1">
        <v>1</v>
      </c>
      <c r="K12739" s="1">
        <f t="shared" si="1100"/>
        <v>25484000</v>
      </c>
      <c r="L12739" s="1">
        <v>1</v>
      </c>
      <c r="M12739" s="1">
        <f t="shared" si="1101"/>
        <v>50968000</v>
      </c>
      <c r="N12739" s="1">
        <v>2</v>
      </c>
      <c r="O12739" s="1">
        <v>104250000</v>
      </c>
      <c r="P12739" s="1">
        <v>2</v>
      </c>
      <c r="Q12739" s="5">
        <f t="shared" si="1102"/>
        <v>266</v>
      </c>
      <c r="R12739">
        <f t="shared" ref="R12739:R12802" si="1104">QUOTIENT(A12739,1000)+1</f>
        <v>13</v>
      </c>
      <c r="S12739">
        <v>0.18</v>
      </c>
      <c r="T12739">
        <v>2.3E-3</v>
      </c>
      <c r="U12739">
        <f t="shared" si="1098"/>
        <v>1.3799999999999999E-3</v>
      </c>
    </row>
    <row r="12740" spans="1:21" x14ac:dyDescent="0.3">
      <c r="A12740" s="1">
        <v>12738</v>
      </c>
      <c r="B12740" s="2">
        <f t="shared" si="1099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1103"/>
        <v>6590</v>
      </c>
      <c r="I12740" s="1"/>
      <c r="J12740" s="1">
        <v>1</v>
      </c>
      <c r="K12740" s="1">
        <f t="shared" si="1100"/>
        <v>25486000</v>
      </c>
      <c r="L12740" s="1">
        <v>1</v>
      </c>
      <c r="M12740" s="1">
        <f t="shared" si="1101"/>
        <v>50972000</v>
      </c>
      <c r="N12740" s="1">
        <v>2</v>
      </c>
      <c r="O12740" s="1">
        <v>104258000</v>
      </c>
      <c r="P12740" s="1">
        <v>2</v>
      </c>
      <c r="Q12740" s="5">
        <f t="shared" si="1102"/>
        <v>266</v>
      </c>
      <c r="R12740">
        <f t="shared" si="1104"/>
        <v>13</v>
      </c>
      <c r="S12740">
        <v>0.18</v>
      </c>
      <c r="T12740">
        <v>2.3E-3</v>
      </c>
      <c r="U12740">
        <f t="shared" ref="U12740:U12803" si="1105">T12740*0.6</f>
        <v>1.3799999999999999E-3</v>
      </c>
    </row>
    <row r="12741" spans="1:21" x14ac:dyDescent="0.3">
      <c r="A12741" s="1">
        <v>12739</v>
      </c>
      <c r="B12741" s="2">
        <f t="shared" si="1099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1103"/>
        <v>6590</v>
      </c>
      <c r="I12741" s="1"/>
      <c r="J12741" s="1">
        <v>1</v>
      </c>
      <c r="K12741" s="1">
        <f t="shared" si="1100"/>
        <v>25488000</v>
      </c>
      <c r="L12741" s="1">
        <v>1</v>
      </c>
      <c r="M12741" s="1">
        <f t="shared" si="1101"/>
        <v>50976000</v>
      </c>
      <c r="N12741" s="1">
        <v>2</v>
      </c>
      <c r="O12741" s="1">
        <v>104266000</v>
      </c>
      <c r="P12741" s="1">
        <v>2</v>
      </c>
      <c r="Q12741" s="5">
        <f t="shared" si="1102"/>
        <v>266</v>
      </c>
      <c r="R12741">
        <f t="shared" si="1104"/>
        <v>13</v>
      </c>
      <c r="S12741">
        <v>0.18</v>
      </c>
      <c r="T12741">
        <v>2.3E-3</v>
      </c>
      <c r="U12741">
        <f t="shared" si="1105"/>
        <v>1.3799999999999999E-3</v>
      </c>
    </row>
    <row r="12742" spans="1:21" x14ac:dyDescent="0.3">
      <c r="A12742" s="1">
        <v>12740</v>
      </c>
      <c r="B12742" s="2">
        <f t="shared" si="1099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1103"/>
        <v>6590</v>
      </c>
      <c r="I12742" s="1"/>
      <c r="J12742" s="1">
        <v>1</v>
      </c>
      <c r="K12742" s="1">
        <f t="shared" si="1100"/>
        <v>25490000</v>
      </c>
      <c r="L12742" s="1">
        <v>1</v>
      </c>
      <c r="M12742" s="1">
        <f t="shared" si="1101"/>
        <v>50980000</v>
      </c>
      <c r="N12742" s="1">
        <v>2</v>
      </c>
      <c r="O12742" s="1">
        <v>104274000</v>
      </c>
      <c r="P12742" s="1">
        <v>2</v>
      </c>
      <c r="Q12742" s="5">
        <f t="shared" si="1102"/>
        <v>266</v>
      </c>
      <c r="R12742">
        <f t="shared" si="1104"/>
        <v>13</v>
      </c>
      <c r="S12742">
        <v>0.18</v>
      </c>
      <c r="T12742">
        <v>2.3E-3</v>
      </c>
      <c r="U12742">
        <f t="shared" si="1105"/>
        <v>1.3799999999999999E-3</v>
      </c>
    </row>
    <row r="12743" spans="1:21" x14ac:dyDescent="0.3">
      <c r="A12743" s="1">
        <v>12741</v>
      </c>
      <c r="B12743" s="2">
        <f t="shared" si="1099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1103"/>
        <v>6590</v>
      </c>
      <c r="I12743" s="1"/>
      <c r="J12743" s="1">
        <v>1</v>
      </c>
      <c r="K12743" s="1">
        <f t="shared" si="1100"/>
        <v>25492000</v>
      </c>
      <c r="L12743" s="1">
        <v>1</v>
      </c>
      <c r="M12743" s="1">
        <f t="shared" si="1101"/>
        <v>50984000</v>
      </c>
      <c r="N12743" s="1">
        <v>2</v>
      </c>
      <c r="O12743" s="1">
        <v>104282000</v>
      </c>
      <c r="P12743" s="1">
        <v>2</v>
      </c>
      <c r="Q12743" s="5">
        <f t="shared" si="1102"/>
        <v>266</v>
      </c>
      <c r="R12743">
        <f t="shared" si="1104"/>
        <v>13</v>
      </c>
      <c r="S12743">
        <v>0.18</v>
      </c>
      <c r="T12743">
        <v>2.3E-3</v>
      </c>
      <c r="U12743">
        <f t="shared" si="1105"/>
        <v>1.3799999999999999E-3</v>
      </c>
    </row>
    <row r="12744" spans="1:21" x14ac:dyDescent="0.3">
      <c r="A12744" s="1">
        <v>12742</v>
      </c>
      <c r="B12744" s="2">
        <f t="shared" si="1099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1103"/>
        <v>6590</v>
      </c>
      <c r="I12744" s="1"/>
      <c r="J12744" s="1">
        <v>1</v>
      </c>
      <c r="K12744" s="1">
        <f t="shared" si="1100"/>
        <v>25494000</v>
      </c>
      <c r="L12744" s="1">
        <v>1</v>
      </c>
      <c r="M12744" s="1">
        <f t="shared" si="1101"/>
        <v>50988000</v>
      </c>
      <c r="N12744" s="1">
        <v>2</v>
      </c>
      <c r="O12744" s="1">
        <v>104290000</v>
      </c>
      <c r="P12744" s="1">
        <v>2</v>
      </c>
      <c r="Q12744" s="5">
        <f t="shared" si="1102"/>
        <v>266</v>
      </c>
      <c r="R12744">
        <f t="shared" si="1104"/>
        <v>13</v>
      </c>
      <c r="S12744">
        <v>0.18</v>
      </c>
      <c r="T12744">
        <v>2.3E-3</v>
      </c>
      <c r="U12744">
        <f t="shared" si="1105"/>
        <v>1.3799999999999999E-3</v>
      </c>
    </row>
    <row r="12745" spans="1:21" x14ac:dyDescent="0.3">
      <c r="A12745" s="1">
        <v>12743</v>
      </c>
      <c r="B12745" s="2">
        <f t="shared" si="1099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1103"/>
        <v>6590</v>
      </c>
      <c r="I12745" s="1"/>
      <c r="J12745" s="1">
        <v>1</v>
      </c>
      <c r="K12745" s="1">
        <f t="shared" si="1100"/>
        <v>25496000</v>
      </c>
      <c r="L12745" s="1">
        <v>1</v>
      </c>
      <c r="M12745" s="1">
        <f t="shared" si="1101"/>
        <v>50992000</v>
      </c>
      <c r="N12745" s="1">
        <v>2</v>
      </c>
      <c r="O12745" s="1">
        <v>104298000</v>
      </c>
      <c r="P12745" s="1">
        <v>2</v>
      </c>
      <c r="Q12745" s="5">
        <f t="shared" si="1102"/>
        <v>266</v>
      </c>
      <c r="R12745">
        <f t="shared" si="1104"/>
        <v>13</v>
      </c>
      <c r="S12745">
        <v>0.18</v>
      </c>
      <c r="T12745">
        <v>2.3E-3</v>
      </c>
      <c r="U12745">
        <f t="shared" si="1105"/>
        <v>1.3799999999999999E-3</v>
      </c>
    </row>
    <row r="12746" spans="1:21" x14ac:dyDescent="0.3">
      <c r="A12746" s="1">
        <v>12744</v>
      </c>
      <c r="B12746" s="2">
        <f t="shared" si="1099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1103"/>
        <v>6590</v>
      </c>
      <c r="I12746" s="1"/>
      <c r="J12746" s="1">
        <v>1</v>
      </c>
      <c r="K12746" s="1">
        <f t="shared" si="1100"/>
        <v>25498000</v>
      </c>
      <c r="L12746" s="1">
        <v>1</v>
      </c>
      <c r="M12746" s="1">
        <f t="shared" si="1101"/>
        <v>50996000</v>
      </c>
      <c r="N12746" s="1">
        <v>2</v>
      </c>
      <c r="O12746" s="1">
        <v>104306000</v>
      </c>
      <c r="P12746" s="1">
        <v>2</v>
      </c>
      <c r="Q12746" s="5">
        <f t="shared" si="1102"/>
        <v>266</v>
      </c>
      <c r="R12746">
        <f t="shared" si="1104"/>
        <v>13</v>
      </c>
      <c r="S12746">
        <v>0.18</v>
      </c>
      <c r="T12746">
        <v>2.3E-3</v>
      </c>
      <c r="U12746">
        <f t="shared" si="1105"/>
        <v>1.3799999999999999E-3</v>
      </c>
    </row>
    <row r="12747" spans="1:21" x14ac:dyDescent="0.3">
      <c r="A12747" s="1">
        <v>12745</v>
      </c>
      <c r="B12747" s="2">
        <f t="shared" si="1099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1103"/>
        <v>6590</v>
      </c>
      <c r="I12747" s="1"/>
      <c r="J12747" s="1">
        <v>1</v>
      </c>
      <c r="K12747" s="1">
        <f t="shared" si="1100"/>
        <v>25500000</v>
      </c>
      <c r="L12747" s="1">
        <v>1</v>
      </c>
      <c r="M12747" s="1">
        <f t="shared" si="1101"/>
        <v>51000000</v>
      </c>
      <c r="N12747" s="1">
        <v>2</v>
      </c>
      <c r="O12747" s="1">
        <v>104314000</v>
      </c>
      <c r="P12747" s="1">
        <v>2</v>
      </c>
      <c r="Q12747" s="5">
        <f t="shared" si="1102"/>
        <v>266</v>
      </c>
      <c r="R12747">
        <f t="shared" si="1104"/>
        <v>13</v>
      </c>
      <c r="S12747">
        <v>0.18</v>
      </c>
      <c r="T12747">
        <v>2.3E-3</v>
      </c>
      <c r="U12747">
        <f t="shared" si="1105"/>
        <v>1.3799999999999999E-3</v>
      </c>
    </row>
    <row r="12748" spans="1:21" x14ac:dyDescent="0.3">
      <c r="A12748" s="1">
        <v>12746</v>
      </c>
      <c r="B12748" s="2">
        <f t="shared" si="1099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1103"/>
        <v>6590</v>
      </c>
      <c r="I12748" s="1"/>
      <c r="J12748" s="1">
        <v>1</v>
      </c>
      <c r="K12748" s="1">
        <f t="shared" si="1100"/>
        <v>25502000</v>
      </c>
      <c r="L12748" s="1">
        <v>1</v>
      </c>
      <c r="M12748" s="1">
        <f t="shared" si="1101"/>
        <v>51004000</v>
      </c>
      <c r="N12748" s="1">
        <v>2</v>
      </c>
      <c r="O12748" s="1">
        <v>104322000</v>
      </c>
      <c r="P12748" s="1">
        <v>2</v>
      </c>
      <c r="Q12748" s="5">
        <f t="shared" si="1102"/>
        <v>266</v>
      </c>
      <c r="R12748">
        <f t="shared" si="1104"/>
        <v>13</v>
      </c>
      <c r="S12748">
        <v>0.18</v>
      </c>
      <c r="T12748">
        <v>2.3E-3</v>
      </c>
      <c r="U12748">
        <f t="shared" si="1105"/>
        <v>1.3799999999999999E-3</v>
      </c>
    </row>
    <row r="12749" spans="1:21" x14ac:dyDescent="0.3">
      <c r="A12749" s="1">
        <v>12747</v>
      </c>
      <c r="B12749" s="2">
        <f t="shared" si="1099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1103"/>
        <v>6590</v>
      </c>
      <c r="I12749" s="1"/>
      <c r="J12749" s="1">
        <v>1</v>
      </c>
      <c r="K12749" s="1">
        <f t="shared" si="1100"/>
        <v>25504000</v>
      </c>
      <c r="L12749" s="1">
        <v>1</v>
      </c>
      <c r="M12749" s="1">
        <f t="shared" si="1101"/>
        <v>51008000</v>
      </c>
      <c r="N12749" s="1">
        <v>2</v>
      </c>
      <c r="O12749" s="1">
        <v>104330000</v>
      </c>
      <c r="P12749" s="1">
        <v>2</v>
      </c>
      <c r="Q12749" s="5">
        <f t="shared" si="1102"/>
        <v>266</v>
      </c>
      <c r="R12749">
        <f t="shared" si="1104"/>
        <v>13</v>
      </c>
      <c r="S12749">
        <v>0.18</v>
      </c>
      <c r="T12749">
        <v>2.3E-3</v>
      </c>
      <c r="U12749">
        <f t="shared" si="1105"/>
        <v>1.3799999999999999E-3</v>
      </c>
    </row>
    <row r="12750" spans="1:21" x14ac:dyDescent="0.3">
      <c r="A12750" s="1">
        <v>12748</v>
      </c>
      <c r="B12750" s="2">
        <f t="shared" si="1099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1103"/>
        <v>6590</v>
      </c>
      <c r="I12750" s="1"/>
      <c r="J12750" s="1">
        <v>1</v>
      </c>
      <c r="K12750" s="1">
        <f t="shared" si="1100"/>
        <v>25506000</v>
      </c>
      <c r="L12750" s="1">
        <v>1</v>
      </c>
      <c r="M12750" s="1">
        <f t="shared" si="1101"/>
        <v>51012000</v>
      </c>
      <c r="N12750" s="1">
        <v>2</v>
      </c>
      <c r="O12750" s="1">
        <v>104338000</v>
      </c>
      <c r="P12750" s="1">
        <v>2</v>
      </c>
      <c r="Q12750" s="5">
        <f t="shared" si="1102"/>
        <v>266</v>
      </c>
      <c r="R12750">
        <f t="shared" si="1104"/>
        <v>13</v>
      </c>
      <c r="S12750">
        <v>0.18</v>
      </c>
      <c r="T12750">
        <v>2.3E-3</v>
      </c>
      <c r="U12750">
        <f t="shared" si="1105"/>
        <v>1.3799999999999999E-3</v>
      </c>
    </row>
    <row r="12751" spans="1:21" x14ac:dyDescent="0.3">
      <c r="A12751" s="1">
        <v>12749</v>
      </c>
      <c r="B12751" s="2">
        <f t="shared" si="1099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1103"/>
        <v>6590</v>
      </c>
      <c r="I12751" s="1"/>
      <c r="J12751" s="1">
        <v>1</v>
      </c>
      <c r="K12751" s="1">
        <f t="shared" si="1100"/>
        <v>25508000</v>
      </c>
      <c r="L12751" s="1">
        <v>1</v>
      </c>
      <c r="M12751" s="1">
        <f t="shared" si="1101"/>
        <v>51016000</v>
      </c>
      <c r="N12751" s="1">
        <v>2</v>
      </c>
      <c r="O12751" s="1">
        <v>104346000</v>
      </c>
      <c r="P12751" s="1">
        <v>2</v>
      </c>
      <c r="Q12751" s="5">
        <f t="shared" si="1102"/>
        <v>266</v>
      </c>
      <c r="R12751">
        <f t="shared" si="1104"/>
        <v>13</v>
      </c>
      <c r="S12751">
        <v>0.18</v>
      </c>
      <c r="T12751">
        <v>2.3E-3</v>
      </c>
      <c r="U12751">
        <f t="shared" si="1105"/>
        <v>1.3799999999999999E-3</v>
      </c>
    </row>
    <row r="12752" spans="1:21" x14ac:dyDescent="0.3">
      <c r="A12752" s="1">
        <v>12750</v>
      </c>
      <c r="B12752" s="2">
        <f t="shared" si="1099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1103"/>
        <v>6590</v>
      </c>
      <c r="I12752" s="1"/>
      <c r="J12752" s="1">
        <v>1</v>
      </c>
      <c r="K12752" s="1">
        <f t="shared" si="1100"/>
        <v>25510000</v>
      </c>
      <c r="L12752" s="1">
        <v>1</v>
      </c>
      <c r="M12752" s="1">
        <f t="shared" si="1101"/>
        <v>51020000</v>
      </c>
      <c r="N12752" s="1">
        <v>2</v>
      </c>
      <c r="O12752" s="1">
        <v>104354000</v>
      </c>
      <c r="P12752" s="1">
        <v>2</v>
      </c>
      <c r="Q12752" s="5">
        <f t="shared" si="1102"/>
        <v>266</v>
      </c>
      <c r="R12752">
        <f t="shared" si="1104"/>
        <v>13</v>
      </c>
      <c r="S12752">
        <v>0.18</v>
      </c>
      <c r="T12752">
        <v>2.3E-3</v>
      </c>
      <c r="U12752">
        <f t="shared" si="1105"/>
        <v>1.3799999999999999E-3</v>
      </c>
    </row>
    <row r="12753" spans="1:21" x14ac:dyDescent="0.3">
      <c r="A12753" s="1">
        <v>12751</v>
      </c>
      <c r="B12753" s="2">
        <f t="shared" si="1099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1103"/>
        <v>6600</v>
      </c>
      <c r="I12753" s="1"/>
      <c r="J12753" s="1">
        <v>1</v>
      </c>
      <c r="K12753" s="1">
        <f t="shared" si="1100"/>
        <v>25512000</v>
      </c>
      <c r="L12753" s="1">
        <v>1</v>
      </c>
      <c r="M12753" s="1">
        <f t="shared" si="1101"/>
        <v>51024000</v>
      </c>
      <c r="N12753" s="1">
        <v>2</v>
      </c>
      <c r="O12753" s="1">
        <v>104362000</v>
      </c>
      <c r="P12753" s="1">
        <v>2</v>
      </c>
      <c r="Q12753" s="5">
        <f t="shared" si="1102"/>
        <v>267</v>
      </c>
      <c r="R12753">
        <f t="shared" si="1104"/>
        <v>13</v>
      </c>
      <c r="S12753">
        <v>0.18</v>
      </c>
      <c r="T12753">
        <v>2.3E-3</v>
      </c>
      <c r="U12753">
        <f t="shared" si="1105"/>
        <v>1.3799999999999999E-3</v>
      </c>
    </row>
    <row r="12754" spans="1:21" x14ac:dyDescent="0.3">
      <c r="A12754" s="1">
        <v>12752</v>
      </c>
      <c r="B12754" s="2">
        <f t="shared" si="1099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1103"/>
        <v>6600</v>
      </c>
      <c r="I12754" s="1"/>
      <c r="J12754" s="1">
        <v>1</v>
      </c>
      <c r="K12754" s="1">
        <f t="shared" si="1100"/>
        <v>25514000</v>
      </c>
      <c r="L12754" s="1">
        <v>1</v>
      </c>
      <c r="M12754" s="1">
        <f t="shared" si="1101"/>
        <v>51028000</v>
      </c>
      <c r="N12754" s="1">
        <v>2</v>
      </c>
      <c r="O12754" s="1">
        <v>104370000</v>
      </c>
      <c r="P12754" s="1">
        <v>2</v>
      </c>
      <c r="Q12754" s="5">
        <f t="shared" si="1102"/>
        <v>267</v>
      </c>
      <c r="R12754">
        <f t="shared" si="1104"/>
        <v>13</v>
      </c>
      <c r="S12754">
        <v>0.18</v>
      </c>
      <c r="T12754">
        <v>2.3E-3</v>
      </c>
      <c r="U12754">
        <f t="shared" si="1105"/>
        <v>1.3799999999999999E-3</v>
      </c>
    </row>
    <row r="12755" spans="1:21" x14ac:dyDescent="0.3">
      <c r="A12755" s="1">
        <v>12753</v>
      </c>
      <c r="B12755" s="2">
        <f t="shared" si="1099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1103"/>
        <v>6600</v>
      </c>
      <c r="I12755" s="1"/>
      <c r="J12755" s="1">
        <v>1</v>
      </c>
      <c r="K12755" s="1">
        <f t="shared" si="1100"/>
        <v>25516000</v>
      </c>
      <c r="L12755" s="1">
        <v>1</v>
      </c>
      <c r="M12755" s="1">
        <f t="shared" si="1101"/>
        <v>51032000</v>
      </c>
      <c r="N12755" s="1">
        <v>2</v>
      </c>
      <c r="O12755" s="1">
        <v>104378000</v>
      </c>
      <c r="P12755" s="1">
        <v>2</v>
      </c>
      <c r="Q12755" s="5">
        <f t="shared" si="1102"/>
        <v>267</v>
      </c>
      <c r="R12755">
        <f t="shared" si="1104"/>
        <v>13</v>
      </c>
      <c r="S12755">
        <v>0.18</v>
      </c>
      <c r="T12755">
        <v>2.3E-3</v>
      </c>
      <c r="U12755">
        <f t="shared" si="1105"/>
        <v>1.3799999999999999E-3</v>
      </c>
    </row>
    <row r="12756" spans="1:21" x14ac:dyDescent="0.3">
      <c r="A12756" s="1">
        <v>12754</v>
      </c>
      <c r="B12756" s="2">
        <f t="shared" si="1099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1103"/>
        <v>6600</v>
      </c>
      <c r="I12756" s="1"/>
      <c r="J12756" s="1">
        <v>1</v>
      </c>
      <c r="K12756" s="1">
        <f t="shared" si="1100"/>
        <v>25518000</v>
      </c>
      <c r="L12756" s="1">
        <v>1</v>
      </c>
      <c r="M12756" s="1">
        <f t="shared" si="1101"/>
        <v>51036000</v>
      </c>
      <c r="N12756" s="1">
        <v>2</v>
      </c>
      <c r="O12756" s="1">
        <v>104386000</v>
      </c>
      <c r="P12756" s="1">
        <v>2</v>
      </c>
      <c r="Q12756" s="5">
        <f t="shared" si="1102"/>
        <v>267</v>
      </c>
      <c r="R12756">
        <f t="shared" si="1104"/>
        <v>13</v>
      </c>
      <c r="S12756">
        <v>0.18</v>
      </c>
      <c r="T12756">
        <v>2.3E-3</v>
      </c>
      <c r="U12756">
        <f t="shared" si="1105"/>
        <v>1.3799999999999999E-3</v>
      </c>
    </row>
    <row r="12757" spans="1:21" x14ac:dyDescent="0.3">
      <c r="A12757" s="1">
        <v>12755</v>
      </c>
      <c r="B12757" s="2">
        <f t="shared" si="1099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1103"/>
        <v>6600</v>
      </c>
      <c r="I12757" s="1"/>
      <c r="J12757" s="1">
        <v>1</v>
      </c>
      <c r="K12757" s="1">
        <f t="shared" si="1100"/>
        <v>25520000</v>
      </c>
      <c r="L12757" s="1">
        <v>1</v>
      </c>
      <c r="M12757" s="1">
        <f t="shared" si="1101"/>
        <v>51040000</v>
      </c>
      <c r="N12757" s="1">
        <v>2</v>
      </c>
      <c r="O12757" s="1">
        <v>104394000</v>
      </c>
      <c r="P12757" s="1">
        <v>2</v>
      </c>
      <c r="Q12757" s="5">
        <f t="shared" si="1102"/>
        <v>267</v>
      </c>
      <c r="R12757">
        <f t="shared" si="1104"/>
        <v>13</v>
      </c>
      <c r="S12757">
        <v>0.18</v>
      </c>
      <c r="T12757">
        <v>2.3E-3</v>
      </c>
      <c r="U12757">
        <f t="shared" si="1105"/>
        <v>1.3799999999999999E-3</v>
      </c>
    </row>
    <row r="12758" spans="1:21" x14ac:dyDescent="0.3">
      <c r="A12758" s="1">
        <v>12756</v>
      </c>
      <c r="B12758" s="2">
        <f t="shared" si="1099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1103"/>
        <v>6600</v>
      </c>
      <c r="I12758" s="1"/>
      <c r="J12758" s="1">
        <v>1</v>
      </c>
      <c r="K12758" s="1">
        <f t="shared" si="1100"/>
        <v>25522000</v>
      </c>
      <c r="L12758" s="1">
        <v>1</v>
      </c>
      <c r="M12758" s="1">
        <f t="shared" si="1101"/>
        <v>51044000</v>
      </c>
      <c r="N12758" s="1">
        <v>2</v>
      </c>
      <c r="O12758" s="1">
        <v>104402000</v>
      </c>
      <c r="P12758" s="1">
        <v>2</v>
      </c>
      <c r="Q12758" s="5">
        <f t="shared" si="1102"/>
        <v>267</v>
      </c>
      <c r="R12758">
        <f t="shared" si="1104"/>
        <v>13</v>
      </c>
      <c r="S12758">
        <v>0.18</v>
      </c>
      <c r="T12758">
        <v>2.3E-3</v>
      </c>
      <c r="U12758">
        <f t="shared" si="1105"/>
        <v>1.3799999999999999E-3</v>
      </c>
    </row>
    <row r="12759" spans="1:21" x14ac:dyDescent="0.3">
      <c r="A12759" s="1">
        <v>12757</v>
      </c>
      <c r="B12759" s="2">
        <f t="shared" si="1099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1103"/>
        <v>6600</v>
      </c>
      <c r="I12759" s="1"/>
      <c r="J12759" s="1">
        <v>1</v>
      </c>
      <c r="K12759" s="1">
        <f t="shared" si="1100"/>
        <v>25524000</v>
      </c>
      <c r="L12759" s="1">
        <v>1</v>
      </c>
      <c r="M12759" s="1">
        <f t="shared" si="1101"/>
        <v>51048000</v>
      </c>
      <c r="N12759" s="1">
        <v>2</v>
      </c>
      <c r="O12759" s="1">
        <v>104410000</v>
      </c>
      <c r="P12759" s="1">
        <v>2</v>
      </c>
      <c r="Q12759" s="5">
        <f t="shared" si="1102"/>
        <v>267</v>
      </c>
      <c r="R12759">
        <f t="shared" si="1104"/>
        <v>13</v>
      </c>
      <c r="S12759">
        <v>0.18</v>
      </c>
      <c r="T12759">
        <v>2.3E-3</v>
      </c>
      <c r="U12759">
        <f t="shared" si="1105"/>
        <v>1.3799999999999999E-3</v>
      </c>
    </row>
    <row r="12760" spans="1:21" x14ac:dyDescent="0.3">
      <c r="A12760" s="1">
        <v>12758</v>
      </c>
      <c r="B12760" s="2">
        <f t="shared" si="1099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1103"/>
        <v>6600</v>
      </c>
      <c r="I12760" s="1"/>
      <c r="J12760" s="1">
        <v>1</v>
      </c>
      <c r="K12760" s="1">
        <f t="shared" si="1100"/>
        <v>25526000</v>
      </c>
      <c r="L12760" s="1">
        <v>1</v>
      </c>
      <c r="M12760" s="1">
        <f t="shared" si="1101"/>
        <v>51052000</v>
      </c>
      <c r="N12760" s="1">
        <v>2</v>
      </c>
      <c r="O12760" s="1">
        <v>104418000</v>
      </c>
      <c r="P12760" s="1">
        <v>2</v>
      </c>
      <c r="Q12760" s="5">
        <f t="shared" si="1102"/>
        <v>267</v>
      </c>
      <c r="R12760">
        <f t="shared" si="1104"/>
        <v>13</v>
      </c>
      <c r="S12760">
        <v>0.18</v>
      </c>
      <c r="T12760">
        <v>2.3E-3</v>
      </c>
      <c r="U12760">
        <f t="shared" si="1105"/>
        <v>1.3799999999999999E-3</v>
      </c>
    </row>
    <row r="12761" spans="1:21" x14ac:dyDescent="0.3">
      <c r="A12761" s="1">
        <v>12759</v>
      </c>
      <c r="B12761" s="2">
        <f t="shared" si="1099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1103"/>
        <v>6600</v>
      </c>
      <c r="I12761" s="1"/>
      <c r="J12761" s="1">
        <v>1</v>
      </c>
      <c r="K12761" s="1">
        <f t="shared" si="1100"/>
        <v>25528000</v>
      </c>
      <c r="L12761" s="1">
        <v>1</v>
      </c>
      <c r="M12761" s="1">
        <f t="shared" si="1101"/>
        <v>51056000</v>
      </c>
      <c r="N12761" s="1">
        <v>2</v>
      </c>
      <c r="O12761" s="1">
        <v>104426000</v>
      </c>
      <c r="P12761" s="1">
        <v>2</v>
      </c>
      <c r="Q12761" s="5">
        <f t="shared" si="1102"/>
        <v>267</v>
      </c>
      <c r="R12761">
        <f t="shared" si="1104"/>
        <v>13</v>
      </c>
      <c r="S12761">
        <v>0.18</v>
      </c>
      <c r="T12761">
        <v>2.3E-3</v>
      </c>
      <c r="U12761">
        <f t="shared" si="1105"/>
        <v>1.3799999999999999E-3</v>
      </c>
    </row>
    <row r="12762" spans="1:21" x14ac:dyDescent="0.3">
      <c r="A12762" s="1">
        <v>12760</v>
      </c>
      <c r="B12762" s="2">
        <f t="shared" si="1099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1103"/>
        <v>6600</v>
      </c>
      <c r="I12762" s="1"/>
      <c r="J12762" s="1">
        <v>1</v>
      </c>
      <c r="K12762" s="1">
        <f t="shared" si="1100"/>
        <v>25530000</v>
      </c>
      <c r="L12762" s="1">
        <v>1</v>
      </c>
      <c r="M12762" s="1">
        <f t="shared" si="1101"/>
        <v>51060000</v>
      </c>
      <c r="N12762" s="1">
        <v>2</v>
      </c>
      <c r="O12762" s="1">
        <v>104434000</v>
      </c>
      <c r="P12762" s="1">
        <v>2</v>
      </c>
      <c r="Q12762" s="5">
        <f t="shared" si="1102"/>
        <v>267</v>
      </c>
      <c r="R12762">
        <f t="shared" si="1104"/>
        <v>13</v>
      </c>
      <c r="S12762">
        <v>0.18</v>
      </c>
      <c r="T12762">
        <v>2.3E-3</v>
      </c>
      <c r="U12762">
        <f t="shared" si="1105"/>
        <v>1.3799999999999999E-3</v>
      </c>
    </row>
    <row r="12763" spans="1:21" x14ac:dyDescent="0.3">
      <c r="A12763" s="1">
        <v>12761</v>
      </c>
      <c r="B12763" s="2">
        <f t="shared" si="1099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1103"/>
        <v>6600</v>
      </c>
      <c r="I12763" s="1"/>
      <c r="J12763" s="1">
        <v>1</v>
      </c>
      <c r="K12763" s="1">
        <f t="shared" si="1100"/>
        <v>25532000</v>
      </c>
      <c r="L12763" s="1">
        <v>1</v>
      </c>
      <c r="M12763" s="1">
        <f t="shared" si="1101"/>
        <v>51064000</v>
      </c>
      <c r="N12763" s="1">
        <v>2</v>
      </c>
      <c r="O12763" s="1">
        <v>104442000</v>
      </c>
      <c r="P12763" s="1">
        <v>2</v>
      </c>
      <c r="Q12763" s="5">
        <f t="shared" si="1102"/>
        <v>267</v>
      </c>
      <c r="R12763">
        <f t="shared" si="1104"/>
        <v>13</v>
      </c>
      <c r="S12763">
        <v>0.18</v>
      </c>
      <c r="T12763">
        <v>2.3E-3</v>
      </c>
      <c r="U12763">
        <f t="shared" si="1105"/>
        <v>1.3799999999999999E-3</v>
      </c>
    </row>
    <row r="12764" spans="1:21" x14ac:dyDescent="0.3">
      <c r="A12764" s="1">
        <v>12762</v>
      </c>
      <c r="B12764" s="2">
        <f t="shared" si="1099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1103"/>
        <v>6600</v>
      </c>
      <c r="I12764" s="1"/>
      <c r="J12764" s="1">
        <v>1</v>
      </c>
      <c r="K12764" s="1">
        <f t="shared" si="1100"/>
        <v>25534000</v>
      </c>
      <c r="L12764" s="1">
        <v>1</v>
      </c>
      <c r="M12764" s="1">
        <f t="shared" si="1101"/>
        <v>51068000</v>
      </c>
      <c r="N12764" s="1">
        <v>2</v>
      </c>
      <c r="O12764" s="1">
        <v>104450000</v>
      </c>
      <c r="P12764" s="1">
        <v>2</v>
      </c>
      <c r="Q12764" s="5">
        <f t="shared" si="1102"/>
        <v>267</v>
      </c>
      <c r="R12764">
        <f t="shared" si="1104"/>
        <v>13</v>
      </c>
      <c r="S12764">
        <v>0.18</v>
      </c>
      <c r="T12764">
        <v>2.3E-3</v>
      </c>
      <c r="U12764">
        <f t="shared" si="1105"/>
        <v>1.3799999999999999E-3</v>
      </c>
    </row>
    <row r="12765" spans="1:21" x14ac:dyDescent="0.3">
      <c r="A12765" s="1">
        <v>12763</v>
      </c>
      <c r="B12765" s="2">
        <f t="shared" si="1099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1103"/>
        <v>6600</v>
      </c>
      <c r="I12765" s="1"/>
      <c r="J12765" s="1">
        <v>1</v>
      </c>
      <c r="K12765" s="1">
        <f t="shared" si="1100"/>
        <v>25536000</v>
      </c>
      <c r="L12765" s="1">
        <v>1</v>
      </c>
      <c r="M12765" s="1">
        <f t="shared" si="1101"/>
        <v>51072000</v>
      </c>
      <c r="N12765" s="1">
        <v>2</v>
      </c>
      <c r="O12765" s="1">
        <v>104458000</v>
      </c>
      <c r="P12765" s="1">
        <v>2</v>
      </c>
      <c r="Q12765" s="5">
        <f t="shared" si="1102"/>
        <v>267</v>
      </c>
      <c r="R12765">
        <f t="shared" si="1104"/>
        <v>13</v>
      </c>
      <c r="S12765">
        <v>0.18</v>
      </c>
      <c r="T12765">
        <v>2.3E-3</v>
      </c>
      <c r="U12765">
        <f t="shared" si="1105"/>
        <v>1.3799999999999999E-3</v>
      </c>
    </row>
    <row r="12766" spans="1:21" x14ac:dyDescent="0.3">
      <c r="A12766" s="1">
        <v>12764</v>
      </c>
      <c r="B12766" s="2">
        <f t="shared" si="1099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1103"/>
        <v>6600</v>
      </c>
      <c r="I12766" s="1"/>
      <c r="J12766" s="1">
        <v>1</v>
      </c>
      <c r="K12766" s="1">
        <f t="shared" si="1100"/>
        <v>25538000</v>
      </c>
      <c r="L12766" s="1">
        <v>1</v>
      </c>
      <c r="M12766" s="1">
        <f t="shared" si="1101"/>
        <v>51076000</v>
      </c>
      <c r="N12766" s="1">
        <v>2</v>
      </c>
      <c r="O12766" s="1">
        <v>104466000</v>
      </c>
      <c r="P12766" s="1">
        <v>2</v>
      </c>
      <c r="Q12766" s="5">
        <f t="shared" si="1102"/>
        <v>267</v>
      </c>
      <c r="R12766">
        <f t="shared" si="1104"/>
        <v>13</v>
      </c>
      <c r="S12766">
        <v>0.18</v>
      </c>
      <c r="T12766">
        <v>2.3E-3</v>
      </c>
      <c r="U12766">
        <f t="shared" si="1105"/>
        <v>1.3799999999999999E-3</v>
      </c>
    </row>
    <row r="12767" spans="1:21" x14ac:dyDescent="0.3">
      <c r="A12767" s="1">
        <v>12765</v>
      </c>
      <c r="B12767" s="2">
        <f t="shared" si="1099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1103"/>
        <v>6600</v>
      </c>
      <c r="I12767" s="1"/>
      <c r="J12767" s="1">
        <v>1</v>
      </c>
      <c r="K12767" s="1">
        <f t="shared" si="1100"/>
        <v>25540000</v>
      </c>
      <c r="L12767" s="1">
        <v>1</v>
      </c>
      <c r="M12767" s="1">
        <f t="shared" si="1101"/>
        <v>51080000</v>
      </c>
      <c r="N12767" s="1">
        <v>2</v>
      </c>
      <c r="O12767" s="1">
        <v>104474000</v>
      </c>
      <c r="P12767" s="1">
        <v>2</v>
      </c>
      <c r="Q12767" s="5">
        <f t="shared" si="1102"/>
        <v>267</v>
      </c>
      <c r="R12767">
        <f t="shared" si="1104"/>
        <v>13</v>
      </c>
      <c r="S12767">
        <v>0.18</v>
      </c>
      <c r="T12767">
        <v>2.3E-3</v>
      </c>
      <c r="U12767">
        <f t="shared" si="1105"/>
        <v>1.3799999999999999E-3</v>
      </c>
    </row>
    <row r="12768" spans="1:21" x14ac:dyDescent="0.3">
      <c r="A12768" s="1">
        <v>12766</v>
      </c>
      <c r="B12768" s="2">
        <f t="shared" si="1099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1103"/>
        <v>6600</v>
      </c>
      <c r="I12768" s="1"/>
      <c r="J12768" s="1">
        <v>1</v>
      </c>
      <c r="K12768" s="1">
        <f t="shared" si="1100"/>
        <v>25542000</v>
      </c>
      <c r="L12768" s="1">
        <v>1</v>
      </c>
      <c r="M12768" s="1">
        <f t="shared" si="1101"/>
        <v>51084000</v>
      </c>
      <c r="N12768" s="1">
        <v>2</v>
      </c>
      <c r="O12768" s="1">
        <v>104482000</v>
      </c>
      <c r="P12768" s="1">
        <v>2</v>
      </c>
      <c r="Q12768" s="5">
        <f t="shared" si="1102"/>
        <v>267</v>
      </c>
      <c r="R12768">
        <f t="shared" si="1104"/>
        <v>13</v>
      </c>
      <c r="S12768">
        <v>0.18</v>
      </c>
      <c r="T12768">
        <v>2.3E-3</v>
      </c>
      <c r="U12768">
        <f t="shared" si="1105"/>
        <v>1.3799999999999999E-3</v>
      </c>
    </row>
    <row r="12769" spans="1:21" x14ac:dyDescent="0.3">
      <c r="A12769" s="1">
        <v>12767</v>
      </c>
      <c r="B12769" s="2">
        <f t="shared" si="1099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1103"/>
        <v>6600</v>
      </c>
      <c r="I12769" s="1"/>
      <c r="J12769" s="1">
        <v>1</v>
      </c>
      <c r="K12769" s="1">
        <f t="shared" si="1100"/>
        <v>25544000</v>
      </c>
      <c r="L12769" s="1">
        <v>1</v>
      </c>
      <c r="M12769" s="1">
        <f t="shared" si="1101"/>
        <v>51088000</v>
      </c>
      <c r="N12769" s="1">
        <v>2</v>
      </c>
      <c r="O12769" s="1">
        <v>104490000</v>
      </c>
      <c r="P12769" s="1">
        <v>2</v>
      </c>
      <c r="Q12769" s="5">
        <f t="shared" si="1102"/>
        <v>267</v>
      </c>
      <c r="R12769">
        <f t="shared" si="1104"/>
        <v>13</v>
      </c>
      <c r="S12769">
        <v>0.18</v>
      </c>
      <c r="T12769">
        <v>2.3E-3</v>
      </c>
      <c r="U12769">
        <f t="shared" si="1105"/>
        <v>1.3799999999999999E-3</v>
      </c>
    </row>
    <row r="12770" spans="1:21" x14ac:dyDescent="0.3">
      <c r="A12770" s="1">
        <v>12768</v>
      </c>
      <c r="B12770" s="2">
        <f t="shared" si="1099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1103"/>
        <v>6600</v>
      </c>
      <c r="I12770" s="1"/>
      <c r="J12770" s="1">
        <v>1</v>
      </c>
      <c r="K12770" s="1">
        <f t="shared" si="1100"/>
        <v>25546000</v>
      </c>
      <c r="L12770" s="1">
        <v>1</v>
      </c>
      <c r="M12770" s="1">
        <f t="shared" si="1101"/>
        <v>51092000</v>
      </c>
      <c r="N12770" s="1">
        <v>2</v>
      </c>
      <c r="O12770" s="1">
        <v>104498000</v>
      </c>
      <c r="P12770" s="1">
        <v>2</v>
      </c>
      <c r="Q12770" s="5">
        <f t="shared" si="1102"/>
        <v>267</v>
      </c>
      <c r="R12770">
        <f t="shared" si="1104"/>
        <v>13</v>
      </c>
      <c r="S12770">
        <v>0.18</v>
      </c>
      <c r="T12770">
        <v>2.3E-3</v>
      </c>
      <c r="U12770">
        <f t="shared" si="1105"/>
        <v>1.3799999999999999E-3</v>
      </c>
    </row>
    <row r="12771" spans="1:21" x14ac:dyDescent="0.3">
      <c r="A12771" s="1">
        <v>12769</v>
      </c>
      <c r="B12771" s="2">
        <f t="shared" si="1099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1103"/>
        <v>6600</v>
      </c>
      <c r="I12771" s="1"/>
      <c r="J12771" s="1">
        <v>1</v>
      </c>
      <c r="K12771" s="1">
        <f t="shared" si="1100"/>
        <v>25548000</v>
      </c>
      <c r="L12771" s="1">
        <v>1</v>
      </c>
      <c r="M12771" s="1">
        <f t="shared" si="1101"/>
        <v>51096000</v>
      </c>
      <c r="N12771" s="1">
        <v>2</v>
      </c>
      <c r="O12771" s="1">
        <v>104506000</v>
      </c>
      <c r="P12771" s="1">
        <v>2</v>
      </c>
      <c r="Q12771" s="5">
        <f t="shared" si="1102"/>
        <v>267</v>
      </c>
      <c r="R12771">
        <f t="shared" si="1104"/>
        <v>13</v>
      </c>
      <c r="S12771">
        <v>0.18</v>
      </c>
      <c r="T12771">
        <v>2.3E-3</v>
      </c>
      <c r="U12771">
        <f t="shared" si="1105"/>
        <v>1.3799999999999999E-3</v>
      </c>
    </row>
    <row r="12772" spans="1:21" x14ac:dyDescent="0.3">
      <c r="A12772" s="1">
        <v>12770</v>
      </c>
      <c r="B12772" s="2">
        <f t="shared" si="1099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1103"/>
        <v>6600</v>
      </c>
      <c r="I12772" s="1"/>
      <c r="J12772" s="1">
        <v>1</v>
      </c>
      <c r="K12772" s="1">
        <f t="shared" si="1100"/>
        <v>25550000</v>
      </c>
      <c r="L12772" s="1">
        <v>1</v>
      </c>
      <c r="M12772" s="1">
        <f t="shared" si="1101"/>
        <v>51100000</v>
      </c>
      <c r="N12772" s="1">
        <v>2</v>
      </c>
      <c r="O12772" s="1">
        <v>104514000</v>
      </c>
      <c r="P12772" s="1">
        <v>2</v>
      </c>
      <c r="Q12772" s="5">
        <f t="shared" si="1102"/>
        <v>267</v>
      </c>
      <c r="R12772">
        <f t="shared" si="1104"/>
        <v>13</v>
      </c>
      <c r="S12772">
        <v>0.18</v>
      </c>
      <c r="T12772">
        <v>2.3E-3</v>
      </c>
      <c r="U12772">
        <f t="shared" si="1105"/>
        <v>1.3799999999999999E-3</v>
      </c>
    </row>
    <row r="12773" spans="1:21" x14ac:dyDescent="0.3">
      <c r="A12773" s="1">
        <v>12771</v>
      </c>
      <c r="B12773" s="2">
        <f t="shared" si="1099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1103"/>
        <v>6600</v>
      </c>
      <c r="I12773" s="1"/>
      <c r="J12773" s="1">
        <v>1</v>
      </c>
      <c r="K12773" s="1">
        <f t="shared" si="1100"/>
        <v>25552000</v>
      </c>
      <c r="L12773" s="1">
        <v>1</v>
      </c>
      <c r="M12773" s="1">
        <f t="shared" si="1101"/>
        <v>51104000</v>
      </c>
      <c r="N12773" s="1">
        <v>2</v>
      </c>
      <c r="O12773" s="1">
        <v>104522000</v>
      </c>
      <c r="P12773" s="1">
        <v>2</v>
      </c>
      <c r="Q12773" s="5">
        <f t="shared" si="1102"/>
        <v>267</v>
      </c>
      <c r="R12773">
        <f t="shared" si="1104"/>
        <v>13</v>
      </c>
      <c r="S12773">
        <v>0.18</v>
      </c>
      <c r="T12773">
        <v>2.3E-3</v>
      </c>
      <c r="U12773">
        <f t="shared" si="1105"/>
        <v>1.3799999999999999E-3</v>
      </c>
    </row>
    <row r="12774" spans="1:21" x14ac:dyDescent="0.3">
      <c r="A12774" s="1">
        <v>12772</v>
      </c>
      <c r="B12774" s="2">
        <f t="shared" si="1099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1103"/>
        <v>6600</v>
      </c>
      <c r="I12774" s="1"/>
      <c r="J12774" s="1">
        <v>1</v>
      </c>
      <c r="K12774" s="1">
        <f t="shared" si="1100"/>
        <v>25554000</v>
      </c>
      <c r="L12774" s="1">
        <v>1</v>
      </c>
      <c r="M12774" s="1">
        <f t="shared" si="1101"/>
        <v>51108000</v>
      </c>
      <c r="N12774" s="1">
        <v>2</v>
      </c>
      <c r="O12774" s="1">
        <v>104530000</v>
      </c>
      <c r="P12774" s="1">
        <v>2</v>
      </c>
      <c r="Q12774" s="5">
        <f t="shared" si="1102"/>
        <v>267</v>
      </c>
      <c r="R12774">
        <f t="shared" si="1104"/>
        <v>13</v>
      </c>
      <c r="S12774">
        <v>0.18</v>
      </c>
      <c r="T12774">
        <v>2.3E-3</v>
      </c>
      <c r="U12774">
        <f t="shared" si="1105"/>
        <v>1.3799999999999999E-3</v>
      </c>
    </row>
    <row r="12775" spans="1:21" x14ac:dyDescent="0.3">
      <c r="A12775" s="1">
        <v>12773</v>
      </c>
      <c r="B12775" s="2">
        <f t="shared" si="1099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1103"/>
        <v>6600</v>
      </c>
      <c r="I12775" s="1"/>
      <c r="J12775" s="1">
        <v>1</v>
      </c>
      <c r="K12775" s="1">
        <f t="shared" si="1100"/>
        <v>25556000</v>
      </c>
      <c r="L12775" s="1">
        <v>1</v>
      </c>
      <c r="M12775" s="1">
        <f t="shared" si="1101"/>
        <v>51112000</v>
      </c>
      <c r="N12775" s="1">
        <v>2</v>
      </c>
      <c r="O12775" s="1">
        <v>104538000</v>
      </c>
      <c r="P12775" s="1">
        <v>2</v>
      </c>
      <c r="Q12775" s="5">
        <f t="shared" si="1102"/>
        <v>267</v>
      </c>
      <c r="R12775">
        <f t="shared" si="1104"/>
        <v>13</v>
      </c>
      <c r="S12775">
        <v>0.18</v>
      </c>
      <c r="T12775">
        <v>2.3E-3</v>
      </c>
      <c r="U12775">
        <f t="shared" si="1105"/>
        <v>1.3799999999999999E-3</v>
      </c>
    </row>
    <row r="12776" spans="1:21" x14ac:dyDescent="0.3">
      <c r="A12776" s="1">
        <v>12774</v>
      </c>
      <c r="B12776" s="2">
        <f t="shared" si="1099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1103"/>
        <v>6600</v>
      </c>
      <c r="I12776" s="1"/>
      <c r="J12776" s="1">
        <v>1</v>
      </c>
      <c r="K12776" s="1">
        <f t="shared" si="1100"/>
        <v>25558000</v>
      </c>
      <c r="L12776" s="1">
        <v>1</v>
      </c>
      <c r="M12776" s="1">
        <f t="shared" si="1101"/>
        <v>51116000</v>
      </c>
      <c r="N12776" s="1">
        <v>2</v>
      </c>
      <c r="O12776" s="1">
        <v>104546000</v>
      </c>
      <c r="P12776" s="1">
        <v>2</v>
      </c>
      <c r="Q12776" s="5">
        <f t="shared" si="1102"/>
        <v>267</v>
      </c>
      <c r="R12776">
        <f t="shared" si="1104"/>
        <v>13</v>
      </c>
      <c r="S12776">
        <v>0.18</v>
      </c>
      <c r="T12776">
        <v>2.3E-3</v>
      </c>
      <c r="U12776">
        <f t="shared" si="1105"/>
        <v>1.3799999999999999E-3</v>
      </c>
    </row>
    <row r="12777" spans="1:21" x14ac:dyDescent="0.3">
      <c r="A12777" s="1">
        <v>12775</v>
      </c>
      <c r="B12777" s="2">
        <f t="shared" si="1099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1103"/>
        <v>6600</v>
      </c>
      <c r="I12777" s="1"/>
      <c r="J12777" s="1">
        <v>1</v>
      </c>
      <c r="K12777" s="1">
        <f t="shared" si="1100"/>
        <v>25560000</v>
      </c>
      <c r="L12777" s="1">
        <v>1</v>
      </c>
      <c r="M12777" s="1">
        <f t="shared" si="1101"/>
        <v>51120000</v>
      </c>
      <c r="N12777" s="1">
        <v>2</v>
      </c>
      <c r="O12777" s="1">
        <v>104554000</v>
      </c>
      <c r="P12777" s="1">
        <v>2</v>
      </c>
      <c r="Q12777" s="5">
        <f t="shared" si="1102"/>
        <v>267</v>
      </c>
      <c r="R12777">
        <f t="shared" si="1104"/>
        <v>13</v>
      </c>
      <c r="S12777">
        <v>0.18</v>
      </c>
      <c r="T12777">
        <v>2.3E-3</v>
      </c>
      <c r="U12777">
        <f t="shared" si="1105"/>
        <v>1.3799999999999999E-3</v>
      </c>
    </row>
    <row r="12778" spans="1:21" x14ac:dyDescent="0.3">
      <c r="A12778" s="1">
        <v>12776</v>
      </c>
      <c r="B12778" s="2">
        <f t="shared" si="1099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1103"/>
        <v>6610</v>
      </c>
      <c r="I12778" s="1"/>
      <c r="J12778" s="1">
        <v>1</v>
      </c>
      <c r="K12778" s="1">
        <f t="shared" si="1100"/>
        <v>25562000</v>
      </c>
      <c r="L12778" s="1">
        <v>1</v>
      </c>
      <c r="M12778" s="1">
        <f t="shared" si="1101"/>
        <v>51124000</v>
      </c>
      <c r="N12778" s="1">
        <v>2</v>
      </c>
      <c r="O12778" s="1">
        <v>104562000</v>
      </c>
      <c r="P12778" s="1">
        <v>2</v>
      </c>
      <c r="Q12778" s="5">
        <f t="shared" si="1102"/>
        <v>267</v>
      </c>
      <c r="R12778">
        <f t="shared" si="1104"/>
        <v>13</v>
      </c>
      <c r="S12778">
        <v>0.18</v>
      </c>
      <c r="T12778">
        <v>2.3E-3</v>
      </c>
      <c r="U12778">
        <f t="shared" si="1105"/>
        <v>1.3799999999999999E-3</v>
      </c>
    </row>
    <row r="12779" spans="1:21" x14ac:dyDescent="0.3">
      <c r="A12779" s="1">
        <v>12777</v>
      </c>
      <c r="B12779" s="2">
        <f t="shared" si="1099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1103"/>
        <v>6610</v>
      </c>
      <c r="I12779" s="1"/>
      <c r="J12779" s="1">
        <v>1</v>
      </c>
      <c r="K12779" s="1">
        <f t="shared" si="1100"/>
        <v>25564000</v>
      </c>
      <c r="L12779" s="1">
        <v>1</v>
      </c>
      <c r="M12779" s="1">
        <f t="shared" si="1101"/>
        <v>51128000</v>
      </c>
      <c r="N12779" s="1">
        <v>2</v>
      </c>
      <c r="O12779" s="1">
        <v>104570000</v>
      </c>
      <c r="P12779" s="1">
        <v>2</v>
      </c>
      <c r="Q12779" s="5">
        <f t="shared" si="1102"/>
        <v>267</v>
      </c>
      <c r="R12779">
        <f t="shared" si="1104"/>
        <v>13</v>
      </c>
      <c r="S12779">
        <v>0.18</v>
      </c>
      <c r="T12779">
        <v>2.3E-3</v>
      </c>
      <c r="U12779">
        <f t="shared" si="1105"/>
        <v>1.3799999999999999E-3</v>
      </c>
    </row>
    <row r="12780" spans="1:21" x14ac:dyDescent="0.3">
      <c r="A12780" s="1">
        <v>12778</v>
      </c>
      <c r="B12780" s="2">
        <f t="shared" si="1099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1103"/>
        <v>6610</v>
      </c>
      <c r="I12780" s="1"/>
      <c r="J12780" s="1">
        <v>1</v>
      </c>
      <c r="K12780" s="1">
        <f t="shared" si="1100"/>
        <v>25566000</v>
      </c>
      <c r="L12780" s="1">
        <v>1</v>
      </c>
      <c r="M12780" s="1">
        <f t="shared" si="1101"/>
        <v>51132000</v>
      </c>
      <c r="N12780" s="1">
        <v>2</v>
      </c>
      <c r="O12780" s="1">
        <v>104578000</v>
      </c>
      <c r="P12780" s="1">
        <v>2</v>
      </c>
      <c r="Q12780" s="5">
        <f t="shared" si="1102"/>
        <v>267</v>
      </c>
      <c r="R12780">
        <f t="shared" si="1104"/>
        <v>13</v>
      </c>
      <c r="S12780">
        <v>0.18</v>
      </c>
      <c r="T12780">
        <v>2.3E-3</v>
      </c>
      <c r="U12780">
        <f t="shared" si="1105"/>
        <v>1.3799999999999999E-3</v>
      </c>
    </row>
    <row r="12781" spans="1:21" x14ac:dyDescent="0.3">
      <c r="A12781" s="1">
        <v>12779</v>
      </c>
      <c r="B12781" s="2">
        <f t="shared" si="1099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1103"/>
        <v>6610</v>
      </c>
      <c r="I12781" s="1"/>
      <c r="J12781" s="1">
        <v>1</v>
      </c>
      <c r="K12781" s="1">
        <f t="shared" si="1100"/>
        <v>25568000</v>
      </c>
      <c r="L12781" s="1">
        <v>1</v>
      </c>
      <c r="M12781" s="1">
        <f t="shared" si="1101"/>
        <v>51136000</v>
      </c>
      <c r="N12781" s="1">
        <v>2</v>
      </c>
      <c r="O12781" s="1">
        <v>104586000</v>
      </c>
      <c r="P12781" s="1">
        <v>2</v>
      </c>
      <c r="Q12781" s="5">
        <f t="shared" si="1102"/>
        <v>267</v>
      </c>
      <c r="R12781">
        <f t="shared" si="1104"/>
        <v>13</v>
      </c>
      <c r="S12781">
        <v>0.18</v>
      </c>
      <c r="T12781">
        <v>2.3E-3</v>
      </c>
      <c r="U12781">
        <f t="shared" si="1105"/>
        <v>1.3799999999999999E-3</v>
      </c>
    </row>
    <row r="12782" spans="1:21" x14ac:dyDescent="0.3">
      <c r="A12782" s="1">
        <v>12780</v>
      </c>
      <c r="B12782" s="2">
        <f t="shared" si="1099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1103"/>
        <v>6610</v>
      </c>
      <c r="I12782" s="1"/>
      <c r="J12782" s="1">
        <v>1</v>
      </c>
      <c r="K12782" s="1">
        <f t="shared" si="1100"/>
        <v>25570000</v>
      </c>
      <c r="L12782" s="1">
        <v>1</v>
      </c>
      <c r="M12782" s="1">
        <f t="shared" si="1101"/>
        <v>51140000</v>
      </c>
      <c r="N12782" s="1">
        <v>2</v>
      </c>
      <c r="O12782" s="1">
        <v>104594000</v>
      </c>
      <c r="P12782" s="1">
        <v>2</v>
      </c>
      <c r="Q12782" s="5">
        <f t="shared" si="1102"/>
        <v>267</v>
      </c>
      <c r="R12782">
        <f t="shared" si="1104"/>
        <v>13</v>
      </c>
      <c r="S12782">
        <v>0.18</v>
      </c>
      <c r="T12782">
        <v>2.3E-3</v>
      </c>
      <c r="U12782">
        <f t="shared" si="1105"/>
        <v>1.3799999999999999E-3</v>
      </c>
    </row>
    <row r="12783" spans="1:21" x14ac:dyDescent="0.3">
      <c r="A12783" s="1">
        <v>12781</v>
      </c>
      <c r="B12783" s="2">
        <f t="shared" si="1099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1103"/>
        <v>6610</v>
      </c>
      <c r="I12783" s="1"/>
      <c r="J12783" s="1">
        <v>1</v>
      </c>
      <c r="K12783" s="1">
        <f t="shared" si="1100"/>
        <v>25572000</v>
      </c>
      <c r="L12783" s="1">
        <v>1</v>
      </c>
      <c r="M12783" s="1">
        <f t="shared" si="1101"/>
        <v>51144000</v>
      </c>
      <c r="N12783" s="1">
        <v>2</v>
      </c>
      <c r="O12783" s="1">
        <v>104602000</v>
      </c>
      <c r="P12783" s="1">
        <v>2</v>
      </c>
      <c r="Q12783" s="5">
        <f t="shared" si="1102"/>
        <v>267</v>
      </c>
      <c r="R12783">
        <f t="shared" si="1104"/>
        <v>13</v>
      </c>
      <c r="S12783">
        <v>0.18</v>
      </c>
      <c r="T12783">
        <v>2.3E-3</v>
      </c>
      <c r="U12783">
        <f t="shared" si="1105"/>
        <v>1.3799999999999999E-3</v>
      </c>
    </row>
    <row r="12784" spans="1:21" x14ac:dyDescent="0.3">
      <c r="A12784" s="1">
        <v>12782</v>
      </c>
      <c r="B12784" s="2">
        <f t="shared" si="1099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1103"/>
        <v>6610</v>
      </c>
      <c r="I12784" s="1"/>
      <c r="J12784" s="1">
        <v>1</v>
      </c>
      <c r="K12784" s="1">
        <f t="shared" si="1100"/>
        <v>25574000</v>
      </c>
      <c r="L12784" s="1">
        <v>1</v>
      </c>
      <c r="M12784" s="1">
        <f t="shared" si="1101"/>
        <v>51148000</v>
      </c>
      <c r="N12784" s="1">
        <v>2</v>
      </c>
      <c r="O12784" s="1">
        <v>104610000</v>
      </c>
      <c r="P12784" s="1">
        <v>2</v>
      </c>
      <c r="Q12784" s="5">
        <f t="shared" si="1102"/>
        <v>267</v>
      </c>
      <c r="R12784">
        <f t="shared" si="1104"/>
        <v>13</v>
      </c>
      <c r="S12784">
        <v>0.18</v>
      </c>
      <c r="T12784">
        <v>2.3E-3</v>
      </c>
      <c r="U12784">
        <f t="shared" si="1105"/>
        <v>1.3799999999999999E-3</v>
      </c>
    </row>
    <row r="12785" spans="1:21" x14ac:dyDescent="0.3">
      <c r="A12785" s="1">
        <v>12783</v>
      </c>
      <c r="B12785" s="2">
        <f t="shared" si="1099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1103"/>
        <v>6610</v>
      </c>
      <c r="I12785" s="1"/>
      <c r="J12785" s="1">
        <v>1</v>
      </c>
      <c r="K12785" s="1">
        <f t="shared" si="1100"/>
        <v>25576000</v>
      </c>
      <c r="L12785" s="1">
        <v>1</v>
      </c>
      <c r="M12785" s="1">
        <f t="shared" si="1101"/>
        <v>51152000</v>
      </c>
      <c r="N12785" s="1">
        <v>2</v>
      </c>
      <c r="O12785" s="1">
        <v>104618000</v>
      </c>
      <c r="P12785" s="1">
        <v>2</v>
      </c>
      <c r="Q12785" s="5">
        <f t="shared" si="1102"/>
        <v>267</v>
      </c>
      <c r="R12785">
        <f t="shared" si="1104"/>
        <v>13</v>
      </c>
      <c r="S12785">
        <v>0.18</v>
      </c>
      <c r="T12785">
        <v>2.3E-3</v>
      </c>
      <c r="U12785">
        <f t="shared" si="1105"/>
        <v>1.3799999999999999E-3</v>
      </c>
    </row>
    <row r="12786" spans="1:21" x14ac:dyDescent="0.3">
      <c r="A12786" s="1">
        <v>12784</v>
      </c>
      <c r="B12786" s="2">
        <f t="shared" si="1099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1103"/>
        <v>6610</v>
      </c>
      <c r="I12786" s="1"/>
      <c r="J12786" s="1">
        <v>1</v>
      </c>
      <c r="K12786" s="1">
        <f t="shared" si="1100"/>
        <v>25578000</v>
      </c>
      <c r="L12786" s="1">
        <v>1</v>
      </c>
      <c r="M12786" s="1">
        <f t="shared" si="1101"/>
        <v>51156000</v>
      </c>
      <c r="N12786" s="1">
        <v>2</v>
      </c>
      <c r="O12786" s="1">
        <v>104626000</v>
      </c>
      <c r="P12786" s="1">
        <v>2</v>
      </c>
      <c r="Q12786" s="5">
        <f t="shared" si="1102"/>
        <v>267</v>
      </c>
      <c r="R12786">
        <f t="shared" si="1104"/>
        <v>13</v>
      </c>
      <c r="S12786">
        <v>0.18</v>
      </c>
      <c r="T12786">
        <v>2.3E-3</v>
      </c>
      <c r="U12786">
        <f t="shared" si="1105"/>
        <v>1.3799999999999999E-3</v>
      </c>
    </row>
    <row r="12787" spans="1:21" x14ac:dyDescent="0.3">
      <c r="A12787" s="1">
        <v>12785</v>
      </c>
      <c r="B12787" s="2">
        <f t="shared" si="1099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1103"/>
        <v>6610</v>
      </c>
      <c r="I12787" s="1"/>
      <c r="J12787" s="1">
        <v>1</v>
      </c>
      <c r="K12787" s="1">
        <f t="shared" si="1100"/>
        <v>25580000</v>
      </c>
      <c r="L12787" s="1">
        <v>1</v>
      </c>
      <c r="M12787" s="1">
        <f t="shared" si="1101"/>
        <v>51160000</v>
      </c>
      <c r="N12787" s="1">
        <v>2</v>
      </c>
      <c r="O12787" s="1">
        <v>104634000</v>
      </c>
      <c r="P12787" s="1">
        <v>2</v>
      </c>
      <c r="Q12787" s="5">
        <f t="shared" si="1102"/>
        <v>267</v>
      </c>
      <c r="R12787">
        <f t="shared" si="1104"/>
        <v>13</v>
      </c>
      <c r="S12787">
        <v>0.18</v>
      </c>
      <c r="T12787">
        <v>2.3E-3</v>
      </c>
      <c r="U12787">
        <f t="shared" si="1105"/>
        <v>1.3799999999999999E-3</v>
      </c>
    </row>
    <row r="12788" spans="1:21" x14ac:dyDescent="0.3">
      <c r="A12788" s="1">
        <v>12786</v>
      </c>
      <c r="B12788" s="2">
        <f t="shared" si="1099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1103"/>
        <v>6610</v>
      </c>
      <c r="I12788" s="1"/>
      <c r="J12788" s="1">
        <v>1</v>
      </c>
      <c r="K12788" s="1">
        <f t="shared" si="1100"/>
        <v>25582000</v>
      </c>
      <c r="L12788" s="1">
        <v>1</v>
      </c>
      <c r="M12788" s="1">
        <f t="shared" si="1101"/>
        <v>51164000</v>
      </c>
      <c r="N12788" s="1">
        <v>2</v>
      </c>
      <c r="O12788" s="1">
        <v>104642000</v>
      </c>
      <c r="P12788" s="1">
        <v>2</v>
      </c>
      <c r="Q12788" s="5">
        <f t="shared" si="1102"/>
        <v>267</v>
      </c>
      <c r="R12788">
        <f t="shared" si="1104"/>
        <v>13</v>
      </c>
      <c r="S12788">
        <v>0.18</v>
      </c>
      <c r="T12788">
        <v>2.3E-3</v>
      </c>
      <c r="U12788">
        <f t="shared" si="1105"/>
        <v>1.3799999999999999E-3</v>
      </c>
    </row>
    <row r="12789" spans="1:21" x14ac:dyDescent="0.3">
      <c r="A12789" s="1">
        <v>12787</v>
      </c>
      <c r="B12789" s="2">
        <f t="shared" si="1099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1103"/>
        <v>6610</v>
      </c>
      <c r="I12789" s="1"/>
      <c r="J12789" s="1">
        <v>1</v>
      </c>
      <c r="K12789" s="1">
        <f t="shared" si="1100"/>
        <v>25584000</v>
      </c>
      <c r="L12789" s="1">
        <v>1</v>
      </c>
      <c r="M12789" s="1">
        <f t="shared" si="1101"/>
        <v>51168000</v>
      </c>
      <c r="N12789" s="1">
        <v>2</v>
      </c>
      <c r="O12789" s="1">
        <v>104650000</v>
      </c>
      <c r="P12789" s="1">
        <v>2</v>
      </c>
      <c r="Q12789" s="5">
        <f t="shared" si="1102"/>
        <v>267</v>
      </c>
      <c r="R12789">
        <f t="shared" si="1104"/>
        <v>13</v>
      </c>
      <c r="S12789">
        <v>0.18</v>
      </c>
      <c r="T12789">
        <v>2.3E-3</v>
      </c>
      <c r="U12789">
        <f t="shared" si="1105"/>
        <v>1.3799999999999999E-3</v>
      </c>
    </row>
    <row r="12790" spans="1:21" x14ac:dyDescent="0.3">
      <c r="A12790" s="1">
        <v>12788</v>
      </c>
      <c r="B12790" s="2">
        <f t="shared" si="1099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1103"/>
        <v>6610</v>
      </c>
      <c r="I12790" s="1"/>
      <c r="J12790" s="1">
        <v>1</v>
      </c>
      <c r="K12790" s="1">
        <f t="shared" si="1100"/>
        <v>25586000</v>
      </c>
      <c r="L12790" s="1">
        <v>1</v>
      </c>
      <c r="M12790" s="1">
        <f t="shared" si="1101"/>
        <v>51172000</v>
      </c>
      <c r="N12790" s="1">
        <v>2</v>
      </c>
      <c r="O12790" s="1">
        <v>104658000</v>
      </c>
      <c r="P12790" s="1">
        <v>2</v>
      </c>
      <c r="Q12790" s="5">
        <f t="shared" si="1102"/>
        <v>267</v>
      </c>
      <c r="R12790">
        <f t="shared" si="1104"/>
        <v>13</v>
      </c>
      <c r="S12790">
        <v>0.18</v>
      </c>
      <c r="T12790">
        <v>2.3E-3</v>
      </c>
      <c r="U12790">
        <f t="shared" si="1105"/>
        <v>1.3799999999999999E-3</v>
      </c>
    </row>
    <row r="12791" spans="1:21" x14ac:dyDescent="0.3">
      <c r="A12791" s="1">
        <v>12789</v>
      </c>
      <c r="B12791" s="2">
        <f t="shared" si="1099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1103"/>
        <v>6610</v>
      </c>
      <c r="I12791" s="1"/>
      <c r="J12791" s="1">
        <v>1</v>
      </c>
      <c r="K12791" s="1">
        <f t="shared" si="1100"/>
        <v>25588000</v>
      </c>
      <c r="L12791" s="1">
        <v>1</v>
      </c>
      <c r="M12791" s="1">
        <f t="shared" si="1101"/>
        <v>51176000</v>
      </c>
      <c r="N12791" s="1">
        <v>2</v>
      </c>
      <c r="O12791" s="1">
        <v>104666000</v>
      </c>
      <c r="P12791" s="1">
        <v>2</v>
      </c>
      <c r="Q12791" s="5">
        <f t="shared" si="1102"/>
        <v>267</v>
      </c>
      <c r="R12791">
        <f t="shared" si="1104"/>
        <v>13</v>
      </c>
      <c r="S12791">
        <v>0.18</v>
      </c>
      <c r="T12791">
        <v>2.3E-3</v>
      </c>
      <c r="U12791">
        <f t="shared" si="1105"/>
        <v>1.3799999999999999E-3</v>
      </c>
    </row>
    <row r="12792" spans="1:21" x14ac:dyDescent="0.3">
      <c r="A12792" s="1">
        <v>12790</v>
      </c>
      <c r="B12792" s="2">
        <f t="shared" si="1099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1103"/>
        <v>6610</v>
      </c>
      <c r="I12792" s="1"/>
      <c r="J12792" s="1">
        <v>1</v>
      </c>
      <c r="K12792" s="1">
        <f t="shared" si="1100"/>
        <v>25590000</v>
      </c>
      <c r="L12792" s="1">
        <v>1</v>
      </c>
      <c r="M12792" s="1">
        <f t="shared" si="1101"/>
        <v>51180000</v>
      </c>
      <c r="N12792" s="1">
        <v>2</v>
      </c>
      <c r="O12792" s="1">
        <v>104674000</v>
      </c>
      <c r="P12792" s="1">
        <v>2</v>
      </c>
      <c r="Q12792" s="5">
        <f t="shared" si="1102"/>
        <v>267</v>
      </c>
      <c r="R12792">
        <f t="shared" si="1104"/>
        <v>13</v>
      </c>
      <c r="S12792">
        <v>0.18</v>
      </c>
      <c r="T12792">
        <v>2.3E-3</v>
      </c>
      <c r="U12792">
        <f t="shared" si="1105"/>
        <v>1.3799999999999999E-3</v>
      </c>
    </row>
    <row r="12793" spans="1:21" x14ac:dyDescent="0.3">
      <c r="A12793" s="1">
        <v>12791</v>
      </c>
      <c r="B12793" s="2">
        <f t="shared" si="1099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1103"/>
        <v>6610</v>
      </c>
      <c r="I12793" s="1"/>
      <c r="J12793" s="1">
        <v>1</v>
      </c>
      <c r="K12793" s="1">
        <f t="shared" si="1100"/>
        <v>25592000</v>
      </c>
      <c r="L12793" s="1">
        <v>1</v>
      </c>
      <c r="M12793" s="1">
        <f t="shared" si="1101"/>
        <v>51184000</v>
      </c>
      <c r="N12793" s="1">
        <v>2</v>
      </c>
      <c r="O12793" s="1">
        <v>104682000</v>
      </c>
      <c r="P12793" s="1">
        <v>2</v>
      </c>
      <c r="Q12793" s="5">
        <f t="shared" si="1102"/>
        <v>267</v>
      </c>
      <c r="R12793">
        <f t="shared" si="1104"/>
        <v>13</v>
      </c>
      <c r="S12793">
        <v>0.18</v>
      </c>
      <c r="T12793">
        <v>2.3E-3</v>
      </c>
      <c r="U12793">
        <f t="shared" si="1105"/>
        <v>1.3799999999999999E-3</v>
      </c>
    </row>
    <row r="12794" spans="1:21" x14ac:dyDescent="0.3">
      <c r="A12794" s="1">
        <v>12792</v>
      </c>
      <c r="B12794" s="2">
        <f t="shared" si="1099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1103"/>
        <v>6610</v>
      </c>
      <c r="I12794" s="1"/>
      <c r="J12794" s="1">
        <v>1</v>
      </c>
      <c r="K12794" s="1">
        <f t="shared" si="1100"/>
        <v>25594000</v>
      </c>
      <c r="L12794" s="1">
        <v>1</v>
      </c>
      <c r="M12794" s="1">
        <f t="shared" si="1101"/>
        <v>51188000</v>
      </c>
      <c r="N12794" s="1">
        <v>2</v>
      </c>
      <c r="O12794" s="1">
        <v>104690000</v>
      </c>
      <c r="P12794" s="1">
        <v>2</v>
      </c>
      <c r="Q12794" s="5">
        <f t="shared" si="1102"/>
        <v>267</v>
      </c>
      <c r="R12794">
        <f t="shared" si="1104"/>
        <v>13</v>
      </c>
      <c r="S12794">
        <v>0.18</v>
      </c>
      <c r="T12794">
        <v>2.3E-3</v>
      </c>
      <c r="U12794">
        <f t="shared" si="1105"/>
        <v>1.3799999999999999E-3</v>
      </c>
    </row>
    <row r="12795" spans="1:21" x14ac:dyDescent="0.3">
      <c r="A12795" s="1">
        <v>12793</v>
      </c>
      <c r="B12795" s="2">
        <f t="shared" ref="B12795:B12802" si="110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1103"/>
        <v>6610</v>
      </c>
      <c r="I12795" s="1"/>
      <c r="J12795" s="1">
        <v>1</v>
      </c>
      <c r="K12795" s="1">
        <f t="shared" ref="K12795:K12805" si="1107">10000+A12795*2000</f>
        <v>25596000</v>
      </c>
      <c r="L12795" s="1">
        <v>1</v>
      </c>
      <c r="M12795" s="1">
        <f t="shared" ref="M12795:M12805" si="110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1109">ROUNDDOWN(A12794/50+12,0)</f>
        <v>267</v>
      </c>
      <c r="R12795">
        <f t="shared" si="1104"/>
        <v>13</v>
      </c>
      <c r="S12795">
        <v>0.18</v>
      </c>
      <c r="T12795">
        <v>2.3E-3</v>
      </c>
      <c r="U12795">
        <f t="shared" si="1105"/>
        <v>1.3799999999999999E-3</v>
      </c>
    </row>
    <row r="12796" spans="1:21" x14ac:dyDescent="0.3">
      <c r="A12796" s="1">
        <v>12794</v>
      </c>
      <c r="B12796" s="2">
        <f t="shared" si="110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1110">ROUNDDOWN(A12795/50*20+1500,-1)</f>
        <v>6610</v>
      </c>
      <c r="I12796" s="1"/>
      <c r="J12796" s="1">
        <v>1</v>
      </c>
      <c r="K12796" s="1">
        <f t="shared" si="1107"/>
        <v>25598000</v>
      </c>
      <c r="L12796" s="1">
        <v>1</v>
      </c>
      <c r="M12796" s="1">
        <f t="shared" si="1108"/>
        <v>51196000</v>
      </c>
      <c r="N12796" s="1">
        <v>2</v>
      </c>
      <c r="O12796" s="1">
        <v>104706000</v>
      </c>
      <c r="P12796" s="1">
        <v>2</v>
      </c>
      <c r="Q12796" s="5">
        <f t="shared" si="1109"/>
        <v>267</v>
      </c>
      <c r="R12796">
        <f t="shared" si="1104"/>
        <v>13</v>
      </c>
      <c r="S12796">
        <v>0.18</v>
      </c>
      <c r="T12796">
        <v>2.3E-3</v>
      </c>
      <c r="U12796">
        <f t="shared" si="1105"/>
        <v>1.3799999999999999E-3</v>
      </c>
    </row>
    <row r="12797" spans="1:21" x14ac:dyDescent="0.3">
      <c r="A12797" s="1">
        <v>12795</v>
      </c>
      <c r="B12797" s="2">
        <f t="shared" si="110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1110"/>
        <v>6610</v>
      </c>
      <c r="I12797" s="1"/>
      <c r="J12797" s="1">
        <v>1</v>
      </c>
      <c r="K12797" s="1">
        <f t="shared" si="1107"/>
        <v>25600000</v>
      </c>
      <c r="L12797" s="1">
        <v>1</v>
      </c>
      <c r="M12797" s="1">
        <f t="shared" si="1108"/>
        <v>51200000</v>
      </c>
      <c r="N12797" s="1">
        <v>2</v>
      </c>
      <c r="O12797" s="1">
        <v>104714000</v>
      </c>
      <c r="P12797" s="1">
        <v>2</v>
      </c>
      <c r="Q12797" s="5">
        <f t="shared" si="1109"/>
        <v>267</v>
      </c>
      <c r="R12797">
        <f t="shared" si="1104"/>
        <v>13</v>
      </c>
      <c r="S12797">
        <v>0.18</v>
      </c>
      <c r="T12797">
        <v>2.3E-3</v>
      </c>
      <c r="U12797">
        <f t="shared" si="1105"/>
        <v>1.3799999999999999E-3</v>
      </c>
    </row>
    <row r="12798" spans="1:21" x14ac:dyDescent="0.3">
      <c r="A12798" s="1">
        <v>12796</v>
      </c>
      <c r="B12798" s="2">
        <f t="shared" si="110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1110"/>
        <v>6610</v>
      </c>
      <c r="I12798" s="1"/>
      <c r="J12798" s="1">
        <v>1</v>
      </c>
      <c r="K12798" s="1">
        <f t="shared" si="1107"/>
        <v>25602000</v>
      </c>
      <c r="L12798" s="1">
        <v>1</v>
      </c>
      <c r="M12798" s="1">
        <f t="shared" si="1108"/>
        <v>51204000</v>
      </c>
      <c r="N12798" s="1">
        <v>2</v>
      </c>
      <c r="O12798" s="1">
        <v>104722000</v>
      </c>
      <c r="P12798" s="1">
        <v>2</v>
      </c>
      <c r="Q12798" s="5">
        <f t="shared" si="1109"/>
        <v>267</v>
      </c>
      <c r="R12798">
        <f t="shared" si="1104"/>
        <v>13</v>
      </c>
      <c r="S12798">
        <v>0.18</v>
      </c>
      <c r="T12798">
        <v>2.3E-3</v>
      </c>
      <c r="U12798">
        <f t="shared" si="1105"/>
        <v>1.3799999999999999E-3</v>
      </c>
    </row>
    <row r="12799" spans="1:21" x14ac:dyDescent="0.3">
      <c r="A12799" s="1">
        <v>12797</v>
      </c>
      <c r="B12799" s="2">
        <f t="shared" si="110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1110"/>
        <v>6610</v>
      </c>
      <c r="I12799" s="1"/>
      <c r="J12799" s="1">
        <v>1</v>
      </c>
      <c r="K12799" s="1">
        <f t="shared" si="1107"/>
        <v>25604000</v>
      </c>
      <c r="L12799" s="1">
        <v>1</v>
      </c>
      <c r="M12799" s="1">
        <f t="shared" si="1108"/>
        <v>51208000</v>
      </c>
      <c r="N12799" s="1">
        <v>2</v>
      </c>
      <c r="O12799" s="1">
        <v>104730000</v>
      </c>
      <c r="P12799" s="1">
        <v>2</v>
      </c>
      <c r="Q12799" s="5">
        <f t="shared" si="1109"/>
        <v>267</v>
      </c>
      <c r="R12799">
        <f t="shared" si="1104"/>
        <v>13</v>
      </c>
      <c r="S12799">
        <v>0.18</v>
      </c>
      <c r="T12799">
        <v>2.3E-3</v>
      </c>
      <c r="U12799">
        <f t="shared" si="1105"/>
        <v>1.3799999999999999E-3</v>
      </c>
    </row>
    <row r="12800" spans="1:21" x14ac:dyDescent="0.3">
      <c r="A12800" s="1">
        <v>12798</v>
      </c>
      <c r="B12800" s="2">
        <f t="shared" si="110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1110"/>
        <v>6610</v>
      </c>
      <c r="I12800" s="1"/>
      <c r="J12800" s="1">
        <v>1</v>
      </c>
      <c r="K12800" s="1">
        <f t="shared" si="1107"/>
        <v>25606000</v>
      </c>
      <c r="L12800" s="1">
        <v>1</v>
      </c>
      <c r="M12800" s="1">
        <f t="shared" si="1108"/>
        <v>51212000</v>
      </c>
      <c r="N12800" s="1">
        <v>2</v>
      </c>
      <c r="O12800" s="1">
        <v>104738000</v>
      </c>
      <c r="P12800" s="1">
        <v>2</v>
      </c>
      <c r="Q12800" s="5">
        <f t="shared" si="1109"/>
        <v>267</v>
      </c>
      <c r="R12800">
        <f t="shared" si="1104"/>
        <v>13</v>
      </c>
      <c r="S12800">
        <v>0.18</v>
      </c>
      <c r="T12800">
        <v>2.3E-3</v>
      </c>
      <c r="U12800">
        <f t="shared" si="1105"/>
        <v>1.3799999999999999E-3</v>
      </c>
    </row>
    <row r="12801" spans="1:21" x14ac:dyDescent="0.3">
      <c r="A12801" s="1">
        <v>12799</v>
      </c>
      <c r="B12801" s="2">
        <f t="shared" si="110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1110"/>
        <v>6610</v>
      </c>
      <c r="I12801" s="1"/>
      <c r="J12801" s="1">
        <v>1</v>
      </c>
      <c r="K12801" s="1">
        <f t="shared" si="1107"/>
        <v>25608000</v>
      </c>
      <c r="L12801" s="1">
        <v>1</v>
      </c>
      <c r="M12801" s="1">
        <f t="shared" si="1108"/>
        <v>51216000</v>
      </c>
      <c r="N12801" s="1">
        <v>2</v>
      </c>
      <c r="O12801" s="1">
        <v>104746000</v>
      </c>
      <c r="P12801" s="1">
        <v>2</v>
      </c>
      <c r="Q12801" s="5">
        <f t="shared" si="1109"/>
        <v>267</v>
      </c>
      <c r="R12801">
        <f t="shared" si="1104"/>
        <v>13</v>
      </c>
      <c r="S12801">
        <v>0.18</v>
      </c>
      <c r="T12801">
        <v>2.3E-3</v>
      </c>
      <c r="U12801">
        <f t="shared" si="1105"/>
        <v>1.3799999999999999E-3</v>
      </c>
    </row>
    <row r="12802" spans="1:21" x14ac:dyDescent="0.3">
      <c r="A12802" s="1">
        <v>12800</v>
      </c>
      <c r="B12802" s="2">
        <f t="shared" si="110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1110"/>
        <v>6610</v>
      </c>
      <c r="I12802" s="1"/>
      <c r="J12802" s="1">
        <v>1</v>
      </c>
      <c r="K12802" s="1">
        <f t="shared" si="1107"/>
        <v>25610000</v>
      </c>
      <c r="L12802" s="1">
        <v>1</v>
      </c>
      <c r="M12802" s="1">
        <f t="shared" si="1108"/>
        <v>51220000</v>
      </c>
      <c r="N12802" s="1">
        <v>2</v>
      </c>
      <c r="O12802" s="1">
        <v>104754000</v>
      </c>
      <c r="P12802" s="1">
        <v>2</v>
      </c>
      <c r="Q12802" s="5">
        <f t="shared" si="1109"/>
        <v>267</v>
      </c>
      <c r="R12802">
        <f t="shared" si="1104"/>
        <v>13</v>
      </c>
      <c r="S12802">
        <v>0.18</v>
      </c>
      <c r="T12802">
        <v>2.3E-3</v>
      </c>
      <c r="U12802">
        <f t="shared" si="1105"/>
        <v>1.3799999999999999E-3</v>
      </c>
    </row>
    <row r="12803" spans="1:21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1110"/>
        <v>6620</v>
      </c>
      <c r="I12803" s="1"/>
      <c r="J12803" s="1">
        <v>1</v>
      </c>
      <c r="K12803" s="1">
        <f t="shared" si="1107"/>
        <v>25612000</v>
      </c>
      <c r="L12803" s="1">
        <v>1</v>
      </c>
      <c r="M12803" s="1">
        <f t="shared" si="1108"/>
        <v>51224000</v>
      </c>
      <c r="N12803" s="1">
        <v>2</v>
      </c>
      <c r="O12803" s="1">
        <v>104762000</v>
      </c>
      <c r="P12803" s="1">
        <v>2</v>
      </c>
      <c r="Q12803" s="5">
        <f t="shared" si="1109"/>
        <v>268</v>
      </c>
      <c r="R12803">
        <f t="shared" ref="R12803:R12866" si="1111">QUOTIENT(A12803,1000)+1</f>
        <v>13</v>
      </c>
      <c r="S12803">
        <v>0.18</v>
      </c>
      <c r="T12803">
        <v>2.3E-3</v>
      </c>
      <c r="U12803">
        <f t="shared" si="1105"/>
        <v>1.3799999999999999E-3</v>
      </c>
    </row>
    <row r="12804" spans="1:21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1110"/>
        <v>6620</v>
      </c>
      <c r="I12804" s="1"/>
      <c r="J12804" s="1">
        <v>1</v>
      </c>
      <c r="K12804" s="1">
        <f t="shared" si="1107"/>
        <v>25614000</v>
      </c>
      <c r="L12804" s="1">
        <v>1</v>
      </c>
      <c r="M12804" s="1">
        <f t="shared" si="1108"/>
        <v>51228000</v>
      </c>
      <c r="N12804" s="1">
        <v>2</v>
      </c>
      <c r="O12804" s="1">
        <v>104770000</v>
      </c>
      <c r="P12804" s="1">
        <v>2</v>
      </c>
      <c r="Q12804" s="5">
        <f t="shared" si="1109"/>
        <v>268</v>
      </c>
      <c r="R12804">
        <f t="shared" si="1111"/>
        <v>13</v>
      </c>
      <c r="S12804">
        <v>0.18</v>
      </c>
      <c r="T12804">
        <v>2.3E-3</v>
      </c>
      <c r="U12804">
        <f t="shared" ref="U12804:U12867" si="1112">T12804*0.6</f>
        <v>1.3799999999999999E-3</v>
      </c>
    </row>
    <row r="12805" spans="1:21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1110"/>
        <v>6620</v>
      </c>
      <c r="I12805" s="1"/>
      <c r="J12805" s="1">
        <v>1</v>
      </c>
      <c r="K12805" s="1">
        <f t="shared" si="1107"/>
        <v>25616000</v>
      </c>
      <c r="L12805" s="1">
        <v>1</v>
      </c>
      <c r="M12805" s="1">
        <f t="shared" si="1108"/>
        <v>51232000</v>
      </c>
      <c r="N12805" s="1">
        <v>2</v>
      </c>
      <c r="O12805" s="1">
        <v>104778000</v>
      </c>
      <c r="P12805" s="1">
        <v>2</v>
      </c>
      <c r="Q12805" s="5">
        <f t="shared" si="1109"/>
        <v>268</v>
      </c>
      <c r="R12805">
        <f t="shared" si="1111"/>
        <v>13</v>
      </c>
      <c r="S12805">
        <v>0.18</v>
      </c>
      <c r="T12805">
        <v>2.3E-3</v>
      </c>
      <c r="U12805">
        <f t="shared" si="1112"/>
        <v>1.3799999999999999E-3</v>
      </c>
    </row>
    <row r="12806" spans="1:21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1110"/>
        <v>6620</v>
      </c>
      <c r="I12806" s="1"/>
      <c r="J12806" s="1">
        <v>1</v>
      </c>
      <c r="K12806" s="1">
        <f t="shared" ref="K12806:K12869" si="1113">10000+A12806*2000</f>
        <v>25618000</v>
      </c>
      <c r="L12806" s="1">
        <v>1</v>
      </c>
      <c r="M12806" s="1">
        <f t="shared" ref="M12806:M12869" si="1114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1115">ROUNDDOWN(A12805/50+12,0)</f>
        <v>268</v>
      </c>
      <c r="R12806">
        <f t="shared" si="1111"/>
        <v>13</v>
      </c>
      <c r="S12806">
        <v>0.18</v>
      </c>
      <c r="T12806">
        <v>2.3E-3</v>
      </c>
      <c r="U12806">
        <f t="shared" si="1112"/>
        <v>1.3799999999999999E-3</v>
      </c>
    </row>
    <row r="12807" spans="1:21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1110"/>
        <v>6620</v>
      </c>
      <c r="I12807" s="1"/>
      <c r="J12807" s="1">
        <v>1</v>
      </c>
      <c r="K12807" s="1">
        <f t="shared" si="1113"/>
        <v>25620000</v>
      </c>
      <c r="L12807" s="1">
        <v>1</v>
      </c>
      <c r="M12807" s="1">
        <f t="shared" si="1114"/>
        <v>51240000</v>
      </c>
      <c r="N12807" s="1">
        <v>2</v>
      </c>
      <c r="O12807" s="1">
        <v>104794000</v>
      </c>
      <c r="P12807" s="1">
        <v>2</v>
      </c>
      <c r="Q12807" s="5">
        <f t="shared" si="1115"/>
        <v>268</v>
      </c>
      <c r="R12807">
        <f t="shared" si="1111"/>
        <v>13</v>
      </c>
      <c r="S12807">
        <v>0.18</v>
      </c>
      <c r="T12807">
        <v>2.3E-3</v>
      </c>
      <c r="U12807">
        <f t="shared" si="1112"/>
        <v>1.3799999999999999E-3</v>
      </c>
    </row>
    <row r="12808" spans="1:21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1110"/>
        <v>6620</v>
      </c>
      <c r="I12808" s="1"/>
      <c r="J12808" s="1">
        <v>1</v>
      </c>
      <c r="K12808" s="1">
        <f t="shared" si="1113"/>
        <v>25622000</v>
      </c>
      <c r="L12808" s="1">
        <v>1</v>
      </c>
      <c r="M12808" s="1">
        <f t="shared" si="1114"/>
        <v>51244000</v>
      </c>
      <c r="N12808" s="1">
        <v>2</v>
      </c>
      <c r="O12808" s="1">
        <v>104802000</v>
      </c>
      <c r="P12808" s="1">
        <v>2</v>
      </c>
      <c r="Q12808" s="5">
        <f t="shared" si="1115"/>
        <v>268</v>
      </c>
      <c r="R12808">
        <f t="shared" si="1111"/>
        <v>13</v>
      </c>
      <c r="S12808">
        <v>0.18</v>
      </c>
      <c r="T12808">
        <v>2.3E-3</v>
      </c>
      <c r="U12808">
        <f t="shared" si="1112"/>
        <v>1.3799999999999999E-3</v>
      </c>
    </row>
    <row r="12809" spans="1:21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1110"/>
        <v>6620</v>
      </c>
      <c r="I12809" s="1"/>
      <c r="J12809" s="1">
        <v>1</v>
      </c>
      <c r="K12809" s="1">
        <f t="shared" si="1113"/>
        <v>25624000</v>
      </c>
      <c r="L12809" s="1">
        <v>1</v>
      </c>
      <c r="M12809" s="1">
        <f t="shared" si="1114"/>
        <v>51248000</v>
      </c>
      <c r="N12809" s="1">
        <v>2</v>
      </c>
      <c r="O12809" s="1">
        <v>104810000</v>
      </c>
      <c r="P12809" s="1">
        <v>2</v>
      </c>
      <c r="Q12809" s="5">
        <f t="shared" si="1115"/>
        <v>268</v>
      </c>
      <c r="R12809">
        <f t="shared" si="1111"/>
        <v>13</v>
      </c>
      <c r="S12809">
        <v>0.18</v>
      </c>
      <c r="T12809">
        <v>2.3E-3</v>
      </c>
      <c r="U12809">
        <f t="shared" si="1112"/>
        <v>1.3799999999999999E-3</v>
      </c>
    </row>
    <row r="12810" spans="1:21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1110"/>
        <v>6620</v>
      </c>
      <c r="I12810" s="1"/>
      <c r="J12810" s="1">
        <v>1</v>
      </c>
      <c r="K12810" s="1">
        <f t="shared" si="1113"/>
        <v>25626000</v>
      </c>
      <c r="L12810" s="1">
        <v>1</v>
      </c>
      <c r="M12810" s="1">
        <f t="shared" si="1114"/>
        <v>51252000</v>
      </c>
      <c r="N12810" s="1">
        <v>2</v>
      </c>
      <c r="O12810" s="1">
        <v>104818000</v>
      </c>
      <c r="P12810" s="1">
        <v>2</v>
      </c>
      <c r="Q12810" s="5">
        <f t="shared" si="1115"/>
        <v>268</v>
      </c>
      <c r="R12810">
        <f t="shared" si="1111"/>
        <v>13</v>
      </c>
      <c r="S12810">
        <v>0.18</v>
      </c>
      <c r="T12810">
        <v>2.3E-3</v>
      </c>
      <c r="U12810">
        <f t="shared" si="1112"/>
        <v>1.3799999999999999E-3</v>
      </c>
    </row>
    <row r="12811" spans="1:21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1110"/>
        <v>6620</v>
      </c>
      <c r="I12811" s="1"/>
      <c r="J12811" s="1">
        <v>1</v>
      </c>
      <c r="K12811" s="1">
        <f t="shared" si="1113"/>
        <v>25628000</v>
      </c>
      <c r="L12811" s="1">
        <v>1</v>
      </c>
      <c r="M12811" s="1">
        <f t="shared" si="1114"/>
        <v>51256000</v>
      </c>
      <c r="N12811" s="1">
        <v>2</v>
      </c>
      <c r="O12811" s="1">
        <v>104826000</v>
      </c>
      <c r="P12811" s="1">
        <v>2</v>
      </c>
      <c r="Q12811" s="5">
        <f t="shared" si="1115"/>
        <v>268</v>
      </c>
      <c r="R12811">
        <f t="shared" si="1111"/>
        <v>13</v>
      </c>
      <c r="S12811">
        <v>0.18</v>
      </c>
      <c r="T12811">
        <v>2.3E-3</v>
      </c>
      <c r="U12811">
        <f t="shared" si="1112"/>
        <v>1.3799999999999999E-3</v>
      </c>
    </row>
    <row r="12812" spans="1:21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1110"/>
        <v>6620</v>
      </c>
      <c r="I12812" s="1"/>
      <c r="J12812" s="1">
        <v>1</v>
      </c>
      <c r="K12812" s="1">
        <f t="shared" si="1113"/>
        <v>25630000</v>
      </c>
      <c r="L12812" s="1">
        <v>1</v>
      </c>
      <c r="M12812" s="1">
        <f t="shared" si="1114"/>
        <v>51260000</v>
      </c>
      <c r="N12812" s="1">
        <v>2</v>
      </c>
      <c r="O12812" s="1">
        <v>104834000</v>
      </c>
      <c r="P12812" s="1">
        <v>2</v>
      </c>
      <c r="Q12812" s="5">
        <f t="shared" si="1115"/>
        <v>268</v>
      </c>
      <c r="R12812">
        <f t="shared" si="1111"/>
        <v>13</v>
      </c>
      <c r="S12812">
        <v>0.18</v>
      </c>
      <c r="T12812">
        <v>2.3E-3</v>
      </c>
      <c r="U12812">
        <f t="shared" si="1112"/>
        <v>1.3799999999999999E-3</v>
      </c>
    </row>
    <row r="12813" spans="1:21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1110"/>
        <v>6620</v>
      </c>
      <c r="I12813" s="1"/>
      <c r="J12813" s="1">
        <v>1</v>
      </c>
      <c r="K12813" s="1">
        <f t="shared" si="1113"/>
        <v>25632000</v>
      </c>
      <c r="L12813" s="1">
        <v>1</v>
      </c>
      <c r="M12813" s="1">
        <f t="shared" si="1114"/>
        <v>51264000</v>
      </c>
      <c r="N12813" s="1">
        <v>2</v>
      </c>
      <c r="O12813" s="1">
        <v>104842000</v>
      </c>
      <c r="P12813" s="1">
        <v>2</v>
      </c>
      <c r="Q12813" s="5">
        <f t="shared" si="1115"/>
        <v>268</v>
      </c>
      <c r="R12813">
        <f t="shared" si="1111"/>
        <v>13</v>
      </c>
      <c r="S12813">
        <v>0.18</v>
      </c>
      <c r="T12813">
        <v>2.3E-3</v>
      </c>
      <c r="U12813">
        <f t="shared" si="1112"/>
        <v>1.3799999999999999E-3</v>
      </c>
    </row>
    <row r="12814" spans="1:21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1110"/>
        <v>6620</v>
      </c>
      <c r="I12814" s="1"/>
      <c r="J12814" s="1">
        <v>1</v>
      </c>
      <c r="K12814" s="1">
        <f t="shared" si="1113"/>
        <v>25634000</v>
      </c>
      <c r="L12814" s="1">
        <v>1</v>
      </c>
      <c r="M12814" s="1">
        <f t="shared" si="1114"/>
        <v>51268000</v>
      </c>
      <c r="N12814" s="1">
        <v>2</v>
      </c>
      <c r="O12814" s="1">
        <v>104850000</v>
      </c>
      <c r="P12814" s="1">
        <v>2</v>
      </c>
      <c r="Q12814" s="5">
        <f t="shared" si="1115"/>
        <v>268</v>
      </c>
      <c r="R12814">
        <f t="shared" si="1111"/>
        <v>13</v>
      </c>
      <c r="S12814">
        <v>0.18</v>
      </c>
      <c r="T12814">
        <v>2.3E-3</v>
      </c>
      <c r="U12814">
        <f t="shared" si="1112"/>
        <v>1.3799999999999999E-3</v>
      </c>
    </row>
    <row r="12815" spans="1:21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1110"/>
        <v>6620</v>
      </c>
      <c r="I12815" s="1"/>
      <c r="J12815" s="1">
        <v>1</v>
      </c>
      <c r="K12815" s="1">
        <f t="shared" si="1113"/>
        <v>25636000</v>
      </c>
      <c r="L12815" s="1">
        <v>1</v>
      </c>
      <c r="M12815" s="1">
        <f t="shared" si="1114"/>
        <v>51272000</v>
      </c>
      <c r="N12815" s="1">
        <v>2</v>
      </c>
      <c r="O12815" s="1">
        <v>104858000</v>
      </c>
      <c r="P12815" s="1">
        <v>2</v>
      </c>
      <c r="Q12815" s="5">
        <f t="shared" si="1115"/>
        <v>268</v>
      </c>
      <c r="R12815">
        <f t="shared" si="1111"/>
        <v>13</v>
      </c>
      <c r="S12815">
        <v>0.18</v>
      </c>
      <c r="T12815">
        <v>2.3E-3</v>
      </c>
      <c r="U12815">
        <f t="shared" si="1112"/>
        <v>1.3799999999999999E-3</v>
      </c>
    </row>
    <row r="12816" spans="1:21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1110"/>
        <v>6620</v>
      </c>
      <c r="I12816" s="1"/>
      <c r="J12816" s="1">
        <v>1</v>
      </c>
      <c r="K12816" s="1">
        <f t="shared" si="1113"/>
        <v>25638000</v>
      </c>
      <c r="L12816" s="1">
        <v>1</v>
      </c>
      <c r="M12816" s="1">
        <f t="shared" si="1114"/>
        <v>51276000</v>
      </c>
      <c r="N12816" s="1">
        <v>2</v>
      </c>
      <c r="O12816" s="1">
        <v>104866000</v>
      </c>
      <c r="P12816" s="1">
        <v>2</v>
      </c>
      <c r="Q12816" s="5">
        <f t="shared" si="1115"/>
        <v>268</v>
      </c>
      <c r="R12816">
        <f t="shared" si="1111"/>
        <v>13</v>
      </c>
      <c r="S12816">
        <v>0.18</v>
      </c>
      <c r="T12816">
        <v>2.3E-3</v>
      </c>
      <c r="U12816">
        <f t="shared" si="1112"/>
        <v>1.3799999999999999E-3</v>
      </c>
    </row>
    <row r="12817" spans="1:21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1110"/>
        <v>6620</v>
      </c>
      <c r="I12817" s="1"/>
      <c r="J12817" s="1">
        <v>1</v>
      </c>
      <c r="K12817" s="1">
        <f t="shared" si="1113"/>
        <v>25640000</v>
      </c>
      <c r="L12817" s="1">
        <v>1</v>
      </c>
      <c r="M12817" s="1">
        <f t="shared" si="1114"/>
        <v>51280000</v>
      </c>
      <c r="N12817" s="1">
        <v>2</v>
      </c>
      <c r="O12817" s="1">
        <v>104874000</v>
      </c>
      <c r="P12817" s="1">
        <v>2</v>
      </c>
      <c r="Q12817" s="5">
        <f t="shared" si="1115"/>
        <v>268</v>
      </c>
      <c r="R12817">
        <f t="shared" si="1111"/>
        <v>13</v>
      </c>
      <c r="S12817">
        <v>0.18</v>
      </c>
      <c r="T12817">
        <v>2.3E-3</v>
      </c>
      <c r="U12817">
        <f t="shared" si="1112"/>
        <v>1.3799999999999999E-3</v>
      </c>
    </row>
    <row r="12818" spans="1:21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1110"/>
        <v>6620</v>
      </c>
      <c r="I12818" s="1"/>
      <c r="J12818" s="1">
        <v>1</v>
      </c>
      <c r="K12818" s="1">
        <f t="shared" si="1113"/>
        <v>25642000</v>
      </c>
      <c r="L12818" s="1">
        <v>1</v>
      </c>
      <c r="M12818" s="1">
        <f t="shared" si="1114"/>
        <v>51284000</v>
      </c>
      <c r="N12818" s="1">
        <v>2</v>
      </c>
      <c r="O12818" s="1">
        <v>104882000</v>
      </c>
      <c r="P12818" s="1">
        <v>2</v>
      </c>
      <c r="Q12818" s="5">
        <f t="shared" si="1115"/>
        <v>268</v>
      </c>
      <c r="R12818">
        <f t="shared" si="1111"/>
        <v>13</v>
      </c>
      <c r="S12818">
        <v>0.18</v>
      </c>
      <c r="T12818">
        <v>2.3E-3</v>
      </c>
      <c r="U12818">
        <f t="shared" si="1112"/>
        <v>1.3799999999999999E-3</v>
      </c>
    </row>
    <row r="12819" spans="1:21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1110"/>
        <v>6620</v>
      </c>
      <c r="I12819" s="1"/>
      <c r="J12819" s="1">
        <v>1</v>
      </c>
      <c r="K12819" s="1">
        <f t="shared" si="1113"/>
        <v>25644000</v>
      </c>
      <c r="L12819" s="1">
        <v>1</v>
      </c>
      <c r="M12819" s="1">
        <f t="shared" si="1114"/>
        <v>51288000</v>
      </c>
      <c r="N12819" s="1">
        <v>2</v>
      </c>
      <c r="O12819" s="1">
        <v>104890000</v>
      </c>
      <c r="P12819" s="1">
        <v>2</v>
      </c>
      <c r="Q12819" s="5">
        <f t="shared" si="1115"/>
        <v>268</v>
      </c>
      <c r="R12819">
        <f t="shared" si="1111"/>
        <v>13</v>
      </c>
      <c r="S12819">
        <v>0.18</v>
      </c>
      <c r="T12819">
        <v>2.3E-3</v>
      </c>
      <c r="U12819">
        <f t="shared" si="1112"/>
        <v>1.3799999999999999E-3</v>
      </c>
    </row>
    <row r="12820" spans="1:21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1110"/>
        <v>6620</v>
      </c>
      <c r="I12820" s="1"/>
      <c r="J12820" s="1">
        <v>1</v>
      </c>
      <c r="K12820" s="1">
        <f t="shared" si="1113"/>
        <v>25646000</v>
      </c>
      <c r="L12820" s="1">
        <v>1</v>
      </c>
      <c r="M12820" s="1">
        <f t="shared" si="1114"/>
        <v>51292000</v>
      </c>
      <c r="N12820" s="1">
        <v>2</v>
      </c>
      <c r="O12820" s="1">
        <v>104898000</v>
      </c>
      <c r="P12820" s="1">
        <v>2</v>
      </c>
      <c r="Q12820" s="5">
        <f t="shared" si="1115"/>
        <v>268</v>
      </c>
      <c r="R12820">
        <f t="shared" si="1111"/>
        <v>13</v>
      </c>
      <c r="S12820">
        <v>0.18</v>
      </c>
      <c r="T12820">
        <v>2.3E-3</v>
      </c>
      <c r="U12820">
        <f t="shared" si="1112"/>
        <v>1.3799999999999999E-3</v>
      </c>
    </row>
    <row r="12821" spans="1:21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1110"/>
        <v>6620</v>
      </c>
      <c r="I12821" s="1"/>
      <c r="J12821" s="1">
        <v>1</v>
      </c>
      <c r="K12821" s="1">
        <f t="shared" si="1113"/>
        <v>25648000</v>
      </c>
      <c r="L12821" s="1">
        <v>1</v>
      </c>
      <c r="M12821" s="1">
        <f t="shared" si="1114"/>
        <v>51296000</v>
      </c>
      <c r="N12821" s="1">
        <v>2</v>
      </c>
      <c r="O12821" s="1">
        <v>104906000</v>
      </c>
      <c r="P12821" s="1">
        <v>2</v>
      </c>
      <c r="Q12821" s="5">
        <f t="shared" si="1115"/>
        <v>268</v>
      </c>
      <c r="R12821">
        <f t="shared" si="1111"/>
        <v>13</v>
      </c>
      <c r="S12821">
        <v>0.18</v>
      </c>
      <c r="T12821">
        <v>2.3E-3</v>
      </c>
      <c r="U12821">
        <f t="shared" si="1112"/>
        <v>1.3799999999999999E-3</v>
      </c>
    </row>
    <row r="12822" spans="1:21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1110"/>
        <v>6620</v>
      </c>
      <c r="I12822" s="1"/>
      <c r="J12822" s="1">
        <v>1</v>
      </c>
      <c r="K12822" s="1">
        <f t="shared" si="1113"/>
        <v>25650000</v>
      </c>
      <c r="L12822" s="1">
        <v>1</v>
      </c>
      <c r="M12822" s="1">
        <f t="shared" si="1114"/>
        <v>51300000</v>
      </c>
      <c r="N12822" s="1">
        <v>2</v>
      </c>
      <c r="O12822" s="1">
        <v>104914000</v>
      </c>
      <c r="P12822" s="1">
        <v>2</v>
      </c>
      <c r="Q12822" s="5">
        <f t="shared" si="1115"/>
        <v>268</v>
      </c>
      <c r="R12822">
        <f t="shared" si="1111"/>
        <v>13</v>
      </c>
      <c r="S12822">
        <v>0.18</v>
      </c>
      <c r="T12822">
        <v>2.3E-3</v>
      </c>
      <c r="U12822">
        <f t="shared" si="1112"/>
        <v>1.3799999999999999E-3</v>
      </c>
    </row>
    <row r="12823" spans="1:21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1110"/>
        <v>6620</v>
      </c>
      <c r="I12823" s="1"/>
      <c r="J12823" s="1">
        <v>1</v>
      </c>
      <c r="K12823" s="1">
        <f t="shared" si="1113"/>
        <v>25652000</v>
      </c>
      <c r="L12823" s="1">
        <v>1</v>
      </c>
      <c r="M12823" s="1">
        <f t="shared" si="1114"/>
        <v>51304000</v>
      </c>
      <c r="N12823" s="1">
        <v>2</v>
      </c>
      <c r="O12823" s="1">
        <v>104922000</v>
      </c>
      <c r="P12823" s="1">
        <v>2</v>
      </c>
      <c r="Q12823" s="5">
        <f t="shared" si="1115"/>
        <v>268</v>
      </c>
      <c r="R12823">
        <f t="shared" si="1111"/>
        <v>13</v>
      </c>
      <c r="S12823">
        <v>0.18</v>
      </c>
      <c r="T12823">
        <v>2.3E-3</v>
      </c>
      <c r="U12823">
        <f t="shared" si="1112"/>
        <v>1.3799999999999999E-3</v>
      </c>
    </row>
    <row r="12824" spans="1:21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1110"/>
        <v>6620</v>
      </c>
      <c r="I12824" s="1"/>
      <c r="J12824" s="1">
        <v>1</v>
      </c>
      <c r="K12824" s="1">
        <f t="shared" si="1113"/>
        <v>25654000</v>
      </c>
      <c r="L12824" s="1">
        <v>1</v>
      </c>
      <c r="M12824" s="1">
        <f t="shared" si="1114"/>
        <v>51308000</v>
      </c>
      <c r="N12824" s="1">
        <v>2</v>
      </c>
      <c r="O12824" s="1">
        <v>104930000</v>
      </c>
      <c r="P12824" s="1">
        <v>2</v>
      </c>
      <c r="Q12824" s="5">
        <f t="shared" si="1115"/>
        <v>268</v>
      </c>
      <c r="R12824">
        <f t="shared" si="1111"/>
        <v>13</v>
      </c>
      <c r="S12824">
        <v>0.18</v>
      </c>
      <c r="T12824">
        <v>2.3E-3</v>
      </c>
      <c r="U12824">
        <f t="shared" si="1112"/>
        <v>1.3799999999999999E-3</v>
      </c>
    </row>
    <row r="12825" spans="1:21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1110"/>
        <v>6620</v>
      </c>
      <c r="I12825" s="1"/>
      <c r="J12825" s="1">
        <v>1</v>
      </c>
      <c r="K12825" s="1">
        <f t="shared" si="1113"/>
        <v>25656000</v>
      </c>
      <c r="L12825" s="1">
        <v>1</v>
      </c>
      <c r="M12825" s="1">
        <f t="shared" si="1114"/>
        <v>51312000</v>
      </c>
      <c r="N12825" s="1">
        <v>2</v>
      </c>
      <c r="O12825" s="1">
        <v>104938000</v>
      </c>
      <c r="P12825" s="1">
        <v>2</v>
      </c>
      <c r="Q12825" s="5">
        <f t="shared" si="1115"/>
        <v>268</v>
      </c>
      <c r="R12825">
        <f t="shared" si="1111"/>
        <v>13</v>
      </c>
      <c r="S12825">
        <v>0.18</v>
      </c>
      <c r="T12825">
        <v>2.3E-3</v>
      </c>
      <c r="U12825">
        <f t="shared" si="1112"/>
        <v>1.3799999999999999E-3</v>
      </c>
    </row>
    <row r="12826" spans="1:21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1110"/>
        <v>6620</v>
      </c>
      <c r="I12826" s="1"/>
      <c r="J12826" s="1">
        <v>1</v>
      </c>
      <c r="K12826" s="1">
        <f t="shared" si="1113"/>
        <v>25658000</v>
      </c>
      <c r="L12826" s="1">
        <v>1</v>
      </c>
      <c r="M12826" s="1">
        <f t="shared" si="1114"/>
        <v>51316000</v>
      </c>
      <c r="N12826" s="1">
        <v>2</v>
      </c>
      <c r="O12826" s="1">
        <v>104946000</v>
      </c>
      <c r="P12826" s="1">
        <v>2</v>
      </c>
      <c r="Q12826" s="5">
        <f t="shared" si="1115"/>
        <v>268</v>
      </c>
      <c r="R12826">
        <f t="shared" si="1111"/>
        <v>13</v>
      </c>
      <c r="S12826">
        <v>0.18</v>
      </c>
      <c r="T12826">
        <v>2.3E-3</v>
      </c>
      <c r="U12826">
        <f t="shared" si="1112"/>
        <v>1.3799999999999999E-3</v>
      </c>
    </row>
    <row r="12827" spans="1:21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1110"/>
        <v>6620</v>
      </c>
      <c r="I12827" s="1"/>
      <c r="J12827" s="1">
        <v>1</v>
      </c>
      <c r="K12827" s="1">
        <f t="shared" si="1113"/>
        <v>25660000</v>
      </c>
      <c r="L12827" s="1">
        <v>1</v>
      </c>
      <c r="M12827" s="1">
        <f t="shared" si="1114"/>
        <v>51320000</v>
      </c>
      <c r="N12827" s="1">
        <v>2</v>
      </c>
      <c r="O12827" s="1">
        <v>104954000</v>
      </c>
      <c r="P12827" s="1">
        <v>2</v>
      </c>
      <c r="Q12827" s="5">
        <f t="shared" si="1115"/>
        <v>268</v>
      </c>
      <c r="R12827">
        <f t="shared" si="1111"/>
        <v>13</v>
      </c>
      <c r="S12827">
        <v>0.18</v>
      </c>
      <c r="T12827">
        <v>2.3E-3</v>
      </c>
      <c r="U12827">
        <f t="shared" si="1112"/>
        <v>1.3799999999999999E-3</v>
      </c>
    </row>
    <row r="12828" spans="1:21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1110"/>
        <v>6630</v>
      </c>
      <c r="I12828" s="1"/>
      <c r="J12828" s="1">
        <v>1</v>
      </c>
      <c r="K12828" s="1">
        <f t="shared" si="1113"/>
        <v>25662000</v>
      </c>
      <c r="L12828" s="1">
        <v>1</v>
      </c>
      <c r="M12828" s="1">
        <f t="shared" si="1114"/>
        <v>51324000</v>
      </c>
      <c r="N12828" s="1">
        <v>2</v>
      </c>
      <c r="O12828" s="1">
        <v>104962000</v>
      </c>
      <c r="P12828" s="1">
        <v>2</v>
      </c>
      <c r="Q12828" s="5">
        <f t="shared" si="1115"/>
        <v>268</v>
      </c>
      <c r="R12828">
        <f t="shared" si="1111"/>
        <v>13</v>
      </c>
      <c r="S12828">
        <v>0.18</v>
      </c>
      <c r="T12828">
        <v>2.3E-3</v>
      </c>
      <c r="U12828">
        <f t="shared" si="1112"/>
        <v>1.3799999999999999E-3</v>
      </c>
    </row>
    <row r="12829" spans="1:21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1110"/>
        <v>6630</v>
      </c>
      <c r="I12829" s="1"/>
      <c r="J12829" s="1">
        <v>1</v>
      </c>
      <c r="K12829" s="1">
        <f t="shared" si="1113"/>
        <v>25664000</v>
      </c>
      <c r="L12829" s="1">
        <v>1</v>
      </c>
      <c r="M12829" s="1">
        <f t="shared" si="1114"/>
        <v>51328000</v>
      </c>
      <c r="N12829" s="1">
        <v>2</v>
      </c>
      <c r="O12829" s="1">
        <v>104970000</v>
      </c>
      <c r="P12829" s="1">
        <v>2</v>
      </c>
      <c r="Q12829" s="5">
        <f t="shared" si="1115"/>
        <v>268</v>
      </c>
      <c r="R12829">
        <f t="shared" si="1111"/>
        <v>13</v>
      </c>
      <c r="S12829">
        <v>0.18</v>
      </c>
      <c r="T12829">
        <v>2.3E-3</v>
      </c>
      <c r="U12829">
        <f t="shared" si="1112"/>
        <v>1.3799999999999999E-3</v>
      </c>
    </row>
    <row r="12830" spans="1:21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1110"/>
        <v>6630</v>
      </c>
      <c r="I12830" s="1"/>
      <c r="J12830" s="1">
        <v>1</v>
      </c>
      <c r="K12830" s="1">
        <f t="shared" si="1113"/>
        <v>25666000</v>
      </c>
      <c r="L12830" s="1">
        <v>1</v>
      </c>
      <c r="M12830" s="1">
        <f t="shared" si="1114"/>
        <v>51332000</v>
      </c>
      <c r="N12830" s="1">
        <v>2</v>
      </c>
      <c r="O12830" s="1">
        <v>104978000</v>
      </c>
      <c r="P12830" s="1">
        <v>2</v>
      </c>
      <c r="Q12830" s="5">
        <f t="shared" si="1115"/>
        <v>268</v>
      </c>
      <c r="R12830">
        <f t="shared" si="1111"/>
        <v>13</v>
      </c>
      <c r="S12830">
        <v>0.18</v>
      </c>
      <c r="T12830">
        <v>2.3E-3</v>
      </c>
      <c r="U12830">
        <f t="shared" si="1112"/>
        <v>1.3799999999999999E-3</v>
      </c>
    </row>
    <row r="12831" spans="1:21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1110"/>
        <v>6630</v>
      </c>
      <c r="I12831" s="1"/>
      <c r="J12831" s="1">
        <v>1</v>
      </c>
      <c r="K12831" s="1">
        <f t="shared" si="1113"/>
        <v>25668000</v>
      </c>
      <c r="L12831" s="1">
        <v>1</v>
      </c>
      <c r="M12831" s="1">
        <f t="shared" si="1114"/>
        <v>51336000</v>
      </c>
      <c r="N12831" s="1">
        <v>2</v>
      </c>
      <c r="O12831" s="1">
        <v>104986000</v>
      </c>
      <c r="P12831" s="1">
        <v>2</v>
      </c>
      <c r="Q12831" s="5">
        <f t="shared" si="1115"/>
        <v>268</v>
      </c>
      <c r="R12831">
        <f t="shared" si="1111"/>
        <v>13</v>
      </c>
      <c r="S12831">
        <v>0.18</v>
      </c>
      <c r="T12831">
        <v>2.3E-3</v>
      </c>
      <c r="U12831">
        <f t="shared" si="1112"/>
        <v>1.3799999999999999E-3</v>
      </c>
    </row>
    <row r="12832" spans="1:21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1110"/>
        <v>6630</v>
      </c>
      <c r="I12832" s="1"/>
      <c r="J12832" s="1">
        <v>1</v>
      </c>
      <c r="K12832" s="1">
        <f t="shared" si="1113"/>
        <v>25670000</v>
      </c>
      <c r="L12832" s="1">
        <v>1</v>
      </c>
      <c r="M12832" s="1">
        <f t="shared" si="1114"/>
        <v>51340000</v>
      </c>
      <c r="N12832" s="1">
        <v>2</v>
      </c>
      <c r="O12832" s="1">
        <v>104994000</v>
      </c>
      <c r="P12832" s="1">
        <v>2</v>
      </c>
      <c r="Q12832" s="5">
        <f t="shared" si="1115"/>
        <v>268</v>
      </c>
      <c r="R12832">
        <f t="shared" si="1111"/>
        <v>13</v>
      </c>
      <c r="S12832">
        <v>0.18</v>
      </c>
      <c r="T12832">
        <v>2.3E-3</v>
      </c>
      <c r="U12832">
        <f t="shared" si="1112"/>
        <v>1.3799999999999999E-3</v>
      </c>
    </row>
    <row r="12833" spans="1:21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1110"/>
        <v>6630</v>
      </c>
      <c r="I12833" s="1"/>
      <c r="J12833" s="1">
        <v>1</v>
      </c>
      <c r="K12833" s="1">
        <f t="shared" si="1113"/>
        <v>25672000</v>
      </c>
      <c r="L12833" s="1">
        <v>1</v>
      </c>
      <c r="M12833" s="1">
        <f t="shared" si="1114"/>
        <v>51344000</v>
      </c>
      <c r="N12833" s="1">
        <v>2</v>
      </c>
      <c r="O12833" s="1">
        <v>105002000</v>
      </c>
      <c r="P12833" s="1">
        <v>2</v>
      </c>
      <c r="Q12833" s="5">
        <f t="shared" si="1115"/>
        <v>268</v>
      </c>
      <c r="R12833">
        <f t="shared" si="1111"/>
        <v>13</v>
      </c>
      <c r="S12833">
        <v>0.18</v>
      </c>
      <c r="T12833">
        <v>2.3E-3</v>
      </c>
      <c r="U12833">
        <f t="shared" si="1112"/>
        <v>1.3799999999999999E-3</v>
      </c>
    </row>
    <row r="12834" spans="1:21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1110"/>
        <v>6630</v>
      </c>
      <c r="I12834" s="1"/>
      <c r="J12834" s="1">
        <v>1</v>
      </c>
      <c r="K12834" s="1">
        <f t="shared" si="1113"/>
        <v>25674000</v>
      </c>
      <c r="L12834" s="1">
        <v>1</v>
      </c>
      <c r="M12834" s="1">
        <f t="shared" si="1114"/>
        <v>51348000</v>
      </c>
      <c r="N12834" s="1">
        <v>2</v>
      </c>
      <c r="O12834" s="1">
        <v>105010000</v>
      </c>
      <c r="P12834" s="1">
        <v>2</v>
      </c>
      <c r="Q12834" s="5">
        <f t="shared" si="1115"/>
        <v>268</v>
      </c>
      <c r="R12834">
        <f t="shared" si="1111"/>
        <v>13</v>
      </c>
      <c r="S12834">
        <v>0.18</v>
      </c>
      <c r="T12834">
        <v>2.3E-3</v>
      </c>
      <c r="U12834">
        <f t="shared" si="1112"/>
        <v>1.3799999999999999E-3</v>
      </c>
    </row>
    <row r="12835" spans="1:21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1110"/>
        <v>6630</v>
      </c>
      <c r="I12835" s="1"/>
      <c r="J12835" s="1">
        <v>1</v>
      </c>
      <c r="K12835" s="1">
        <f t="shared" si="1113"/>
        <v>25676000</v>
      </c>
      <c r="L12835" s="1">
        <v>1</v>
      </c>
      <c r="M12835" s="1">
        <f t="shared" si="1114"/>
        <v>51352000</v>
      </c>
      <c r="N12835" s="1">
        <v>2</v>
      </c>
      <c r="O12835" s="1">
        <v>105018000</v>
      </c>
      <c r="P12835" s="1">
        <v>2</v>
      </c>
      <c r="Q12835" s="5">
        <f t="shared" si="1115"/>
        <v>268</v>
      </c>
      <c r="R12835">
        <f t="shared" si="1111"/>
        <v>13</v>
      </c>
      <c r="S12835">
        <v>0.18</v>
      </c>
      <c r="T12835">
        <v>2.3E-3</v>
      </c>
      <c r="U12835">
        <f t="shared" si="1112"/>
        <v>1.3799999999999999E-3</v>
      </c>
    </row>
    <row r="12836" spans="1:21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1110"/>
        <v>6630</v>
      </c>
      <c r="I12836" s="1"/>
      <c r="J12836" s="1">
        <v>1</v>
      </c>
      <c r="K12836" s="1">
        <f t="shared" si="1113"/>
        <v>25678000</v>
      </c>
      <c r="L12836" s="1">
        <v>1</v>
      </c>
      <c r="M12836" s="1">
        <f t="shared" si="1114"/>
        <v>51356000</v>
      </c>
      <c r="N12836" s="1">
        <v>2</v>
      </c>
      <c r="O12836" s="1">
        <v>105026000</v>
      </c>
      <c r="P12836" s="1">
        <v>2</v>
      </c>
      <c r="Q12836" s="5">
        <f t="shared" si="1115"/>
        <v>268</v>
      </c>
      <c r="R12836">
        <f t="shared" si="1111"/>
        <v>13</v>
      </c>
      <c r="S12836">
        <v>0.18</v>
      </c>
      <c r="T12836">
        <v>2.3E-3</v>
      </c>
      <c r="U12836">
        <f t="shared" si="1112"/>
        <v>1.3799999999999999E-3</v>
      </c>
    </row>
    <row r="12837" spans="1:21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1110"/>
        <v>6630</v>
      </c>
      <c r="I12837" s="1"/>
      <c r="J12837" s="1">
        <v>1</v>
      </c>
      <c r="K12837" s="1">
        <f t="shared" si="1113"/>
        <v>25680000</v>
      </c>
      <c r="L12837" s="1">
        <v>1</v>
      </c>
      <c r="M12837" s="1">
        <f t="shared" si="1114"/>
        <v>51360000</v>
      </c>
      <c r="N12837" s="1">
        <v>2</v>
      </c>
      <c r="O12837" s="1">
        <v>105034000</v>
      </c>
      <c r="P12837" s="1">
        <v>2</v>
      </c>
      <c r="Q12837" s="5">
        <f t="shared" si="1115"/>
        <v>268</v>
      </c>
      <c r="R12837">
        <f t="shared" si="1111"/>
        <v>13</v>
      </c>
      <c r="S12837">
        <v>0.18</v>
      </c>
      <c r="T12837">
        <v>2.3E-3</v>
      </c>
      <c r="U12837">
        <f t="shared" si="1112"/>
        <v>1.3799999999999999E-3</v>
      </c>
    </row>
    <row r="12838" spans="1:21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1110"/>
        <v>6630</v>
      </c>
      <c r="I12838" s="1"/>
      <c r="J12838" s="1">
        <v>1</v>
      </c>
      <c r="K12838" s="1">
        <f t="shared" si="1113"/>
        <v>25682000</v>
      </c>
      <c r="L12838" s="1">
        <v>1</v>
      </c>
      <c r="M12838" s="1">
        <f t="shared" si="1114"/>
        <v>51364000</v>
      </c>
      <c r="N12838" s="1">
        <v>2</v>
      </c>
      <c r="O12838" s="1">
        <v>105042000</v>
      </c>
      <c r="P12838" s="1">
        <v>2</v>
      </c>
      <c r="Q12838" s="5">
        <f t="shared" si="1115"/>
        <v>268</v>
      </c>
      <c r="R12838">
        <f t="shared" si="1111"/>
        <v>13</v>
      </c>
      <c r="S12838">
        <v>0.18</v>
      </c>
      <c r="T12838">
        <v>2.3E-3</v>
      </c>
      <c r="U12838">
        <f t="shared" si="1112"/>
        <v>1.3799999999999999E-3</v>
      </c>
    </row>
    <row r="12839" spans="1:21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1110"/>
        <v>6630</v>
      </c>
      <c r="I12839" s="1"/>
      <c r="J12839" s="1">
        <v>1</v>
      </c>
      <c r="K12839" s="1">
        <f t="shared" si="1113"/>
        <v>25684000</v>
      </c>
      <c r="L12839" s="1">
        <v>1</v>
      </c>
      <c r="M12839" s="1">
        <f t="shared" si="1114"/>
        <v>51368000</v>
      </c>
      <c r="N12839" s="1">
        <v>2</v>
      </c>
      <c r="O12839" s="1">
        <v>105050000</v>
      </c>
      <c r="P12839" s="1">
        <v>2</v>
      </c>
      <c r="Q12839" s="5">
        <f t="shared" si="1115"/>
        <v>268</v>
      </c>
      <c r="R12839">
        <f t="shared" si="1111"/>
        <v>13</v>
      </c>
      <c r="S12839">
        <v>0.18</v>
      </c>
      <c r="T12839">
        <v>2.3E-3</v>
      </c>
      <c r="U12839">
        <f t="shared" si="1112"/>
        <v>1.3799999999999999E-3</v>
      </c>
    </row>
    <row r="12840" spans="1:21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1110"/>
        <v>6630</v>
      </c>
      <c r="I12840" s="1"/>
      <c r="J12840" s="1">
        <v>1</v>
      </c>
      <c r="K12840" s="1">
        <f t="shared" si="1113"/>
        <v>25686000</v>
      </c>
      <c r="L12840" s="1">
        <v>1</v>
      </c>
      <c r="M12840" s="1">
        <f t="shared" si="1114"/>
        <v>51372000</v>
      </c>
      <c r="N12840" s="1">
        <v>2</v>
      </c>
      <c r="O12840" s="1">
        <v>105058000</v>
      </c>
      <c r="P12840" s="1">
        <v>2</v>
      </c>
      <c r="Q12840" s="5">
        <f t="shared" si="1115"/>
        <v>268</v>
      </c>
      <c r="R12840">
        <f t="shared" si="1111"/>
        <v>13</v>
      </c>
      <c r="S12840">
        <v>0.18</v>
      </c>
      <c r="T12840">
        <v>2.3E-3</v>
      </c>
      <c r="U12840">
        <f t="shared" si="1112"/>
        <v>1.3799999999999999E-3</v>
      </c>
    </row>
    <row r="12841" spans="1:21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1110"/>
        <v>6630</v>
      </c>
      <c r="I12841" s="1"/>
      <c r="J12841" s="1">
        <v>1</v>
      </c>
      <c r="K12841" s="1">
        <f t="shared" si="1113"/>
        <v>25688000</v>
      </c>
      <c r="L12841" s="1">
        <v>1</v>
      </c>
      <c r="M12841" s="1">
        <f t="shared" si="1114"/>
        <v>51376000</v>
      </c>
      <c r="N12841" s="1">
        <v>2</v>
      </c>
      <c r="O12841" s="1">
        <v>105066000</v>
      </c>
      <c r="P12841" s="1">
        <v>2</v>
      </c>
      <c r="Q12841" s="5">
        <f t="shared" si="1115"/>
        <v>268</v>
      </c>
      <c r="R12841">
        <f t="shared" si="1111"/>
        <v>13</v>
      </c>
      <c r="S12841">
        <v>0.18</v>
      </c>
      <c r="T12841">
        <v>2.3E-3</v>
      </c>
      <c r="U12841">
        <f t="shared" si="1112"/>
        <v>1.3799999999999999E-3</v>
      </c>
    </row>
    <row r="12842" spans="1:21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1110"/>
        <v>6630</v>
      </c>
      <c r="I12842" s="1"/>
      <c r="J12842" s="1">
        <v>1</v>
      </c>
      <c r="K12842" s="1">
        <f t="shared" si="1113"/>
        <v>25690000</v>
      </c>
      <c r="L12842" s="1">
        <v>1</v>
      </c>
      <c r="M12842" s="1">
        <f t="shared" si="1114"/>
        <v>51380000</v>
      </c>
      <c r="N12842" s="1">
        <v>2</v>
      </c>
      <c r="O12842" s="1">
        <v>105074000</v>
      </c>
      <c r="P12842" s="1">
        <v>2</v>
      </c>
      <c r="Q12842" s="5">
        <f t="shared" si="1115"/>
        <v>268</v>
      </c>
      <c r="R12842">
        <f t="shared" si="1111"/>
        <v>13</v>
      </c>
      <c r="S12842">
        <v>0.18</v>
      </c>
      <c r="T12842">
        <v>2.3E-3</v>
      </c>
      <c r="U12842">
        <f t="shared" si="1112"/>
        <v>1.3799999999999999E-3</v>
      </c>
    </row>
    <row r="12843" spans="1:21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1110"/>
        <v>6630</v>
      </c>
      <c r="I12843" s="1"/>
      <c r="J12843" s="1">
        <v>1</v>
      </c>
      <c r="K12843" s="1">
        <f t="shared" si="1113"/>
        <v>25692000</v>
      </c>
      <c r="L12843" s="1">
        <v>1</v>
      </c>
      <c r="M12843" s="1">
        <f t="shared" si="1114"/>
        <v>51384000</v>
      </c>
      <c r="N12843" s="1">
        <v>2</v>
      </c>
      <c r="O12843" s="1">
        <v>105082000</v>
      </c>
      <c r="P12843" s="1">
        <v>2</v>
      </c>
      <c r="Q12843" s="5">
        <f t="shared" si="1115"/>
        <v>268</v>
      </c>
      <c r="R12843">
        <f t="shared" si="1111"/>
        <v>13</v>
      </c>
      <c r="S12843">
        <v>0.18</v>
      </c>
      <c r="T12843">
        <v>2.3E-3</v>
      </c>
      <c r="U12843">
        <f t="shared" si="1112"/>
        <v>1.3799999999999999E-3</v>
      </c>
    </row>
    <row r="12844" spans="1:21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1110"/>
        <v>6630</v>
      </c>
      <c r="I12844" s="1"/>
      <c r="J12844" s="1">
        <v>1</v>
      </c>
      <c r="K12844" s="1">
        <f t="shared" si="1113"/>
        <v>25694000</v>
      </c>
      <c r="L12844" s="1">
        <v>1</v>
      </c>
      <c r="M12844" s="1">
        <f t="shared" si="1114"/>
        <v>51388000</v>
      </c>
      <c r="N12844" s="1">
        <v>2</v>
      </c>
      <c r="O12844" s="1">
        <v>105090000</v>
      </c>
      <c r="P12844" s="1">
        <v>2</v>
      </c>
      <c r="Q12844" s="5">
        <f t="shared" si="1115"/>
        <v>268</v>
      </c>
      <c r="R12844">
        <f t="shared" si="1111"/>
        <v>13</v>
      </c>
      <c r="S12844">
        <v>0.18</v>
      </c>
      <c r="T12844">
        <v>2.3E-3</v>
      </c>
      <c r="U12844">
        <f t="shared" si="1112"/>
        <v>1.3799999999999999E-3</v>
      </c>
    </row>
    <row r="12845" spans="1:21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1110"/>
        <v>6630</v>
      </c>
      <c r="I12845" s="1"/>
      <c r="J12845" s="1">
        <v>1</v>
      </c>
      <c r="K12845" s="1">
        <f t="shared" si="1113"/>
        <v>25696000</v>
      </c>
      <c r="L12845" s="1">
        <v>1</v>
      </c>
      <c r="M12845" s="1">
        <f t="shared" si="1114"/>
        <v>51392000</v>
      </c>
      <c r="N12845" s="1">
        <v>2</v>
      </c>
      <c r="O12845" s="1">
        <v>105098000</v>
      </c>
      <c r="P12845" s="1">
        <v>2</v>
      </c>
      <c r="Q12845" s="5">
        <f t="shared" si="1115"/>
        <v>268</v>
      </c>
      <c r="R12845">
        <f t="shared" si="1111"/>
        <v>13</v>
      </c>
      <c r="S12845">
        <v>0.18</v>
      </c>
      <c r="T12845">
        <v>2.3E-3</v>
      </c>
      <c r="U12845">
        <f t="shared" si="1112"/>
        <v>1.3799999999999999E-3</v>
      </c>
    </row>
    <row r="12846" spans="1:21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1110"/>
        <v>6630</v>
      </c>
      <c r="I12846" s="1"/>
      <c r="J12846" s="1">
        <v>1</v>
      </c>
      <c r="K12846" s="1">
        <f t="shared" si="1113"/>
        <v>25698000</v>
      </c>
      <c r="L12846" s="1">
        <v>1</v>
      </c>
      <c r="M12846" s="1">
        <f t="shared" si="1114"/>
        <v>51396000</v>
      </c>
      <c r="N12846" s="1">
        <v>2</v>
      </c>
      <c r="O12846" s="1">
        <v>105106000</v>
      </c>
      <c r="P12846" s="1">
        <v>2</v>
      </c>
      <c r="Q12846" s="5">
        <f t="shared" si="1115"/>
        <v>268</v>
      </c>
      <c r="R12846">
        <f t="shared" si="1111"/>
        <v>13</v>
      </c>
      <c r="S12846">
        <v>0.18</v>
      </c>
      <c r="T12846">
        <v>2.3E-3</v>
      </c>
      <c r="U12846">
        <f t="shared" si="1112"/>
        <v>1.3799999999999999E-3</v>
      </c>
    </row>
    <row r="12847" spans="1:21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1110"/>
        <v>6630</v>
      </c>
      <c r="I12847" s="1"/>
      <c r="J12847" s="1">
        <v>1</v>
      </c>
      <c r="K12847" s="1">
        <f t="shared" si="1113"/>
        <v>25700000</v>
      </c>
      <c r="L12847" s="1">
        <v>1</v>
      </c>
      <c r="M12847" s="1">
        <f t="shared" si="1114"/>
        <v>51400000</v>
      </c>
      <c r="N12847" s="1">
        <v>2</v>
      </c>
      <c r="O12847" s="1">
        <v>105114000</v>
      </c>
      <c r="P12847" s="1">
        <v>2</v>
      </c>
      <c r="Q12847" s="5">
        <f t="shared" si="1115"/>
        <v>268</v>
      </c>
      <c r="R12847">
        <f t="shared" si="1111"/>
        <v>13</v>
      </c>
      <c r="S12847">
        <v>0.18</v>
      </c>
      <c r="T12847">
        <v>2.3E-3</v>
      </c>
      <c r="U12847">
        <f t="shared" si="1112"/>
        <v>1.3799999999999999E-3</v>
      </c>
    </row>
    <row r="12848" spans="1:21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1110"/>
        <v>6630</v>
      </c>
      <c r="I12848" s="1"/>
      <c r="J12848" s="1">
        <v>1</v>
      </c>
      <c r="K12848" s="1">
        <f t="shared" si="1113"/>
        <v>25702000</v>
      </c>
      <c r="L12848" s="1">
        <v>1</v>
      </c>
      <c r="M12848" s="1">
        <f t="shared" si="1114"/>
        <v>51404000</v>
      </c>
      <c r="N12848" s="1">
        <v>2</v>
      </c>
      <c r="O12848" s="1">
        <v>105122000</v>
      </c>
      <c r="P12848" s="1">
        <v>2</v>
      </c>
      <c r="Q12848" s="5">
        <f t="shared" si="1115"/>
        <v>268</v>
      </c>
      <c r="R12848">
        <f t="shared" si="1111"/>
        <v>13</v>
      </c>
      <c r="S12848">
        <v>0.18</v>
      </c>
      <c r="T12848">
        <v>2.3E-3</v>
      </c>
      <c r="U12848">
        <f t="shared" si="1112"/>
        <v>1.3799999999999999E-3</v>
      </c>
    </row>
    <row r="12849" spans="1:21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1110"/>
        <v>6630</v>
      </c>
      <c r="I12849" s="1"/>
      <c r="J12849" s="1">
        <v>1</v>
      </c>
      <c r="K12849" s="1">
        <f t="shared" si="1113"/>
        <v>25704000</v>
      </c>
      <c r="L12849" s="1">
        <v>1</v>
      </c>
      <c r="M12849" s="1">
        <f t="shared" si="1114"/>
        <v>51408000</v>
      </c>
      <c r="N12849" s="1">
        <v>2</v>
      </c>
      <c r="O12849" s="1">
        <v>105130000</v>
      </c>
      <c r="P12849" s="1">
        <v>2</v>
      </c>
      <c r="Q12849" s="5">
        <f t="shared" si="1115"/>
        <v>268</v>
      </c>
      <c r="R12849">
        <f t="shared" si="1111"/>
        <v>13</v>
      </c>
      <c r="S12849">
        <v>0.18</v>
      </c>
      <c r="T12849">
        <v>2.3E-3</v>
      </c>
      <c r="U12849">
        <f t="shared" si="1112"/>
        <v>1.3799999999999999E-3</v>
      </c>
    </row>
    <row r="12850" spans="1:21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1110"/>
        <v>6630</v>
      </c>
      <c r="I12850" s="1"/>
      <c r="J12850" s="1">
        <v>1</v>
      </c>
      <c r="K12850" s="1">
        <f t="shared" si="1113"/>
        <v>25706000</v>
      </c>
      <c r="L12850" s="1">
        <v>1</v>
      </c>
      <c r="M12850" s="1">
        <f t="shared" si="1114"/>
        <v>51412000</v>
      </c>
      <c r="N12850" s="1">
        <v>2</v>
      </c>
      <c r="O12850" s="1">
        <v>105138000</v>
      </c>
      <c r="P12850" s="1">
        <v>2</v>
      </c>
      <c r="Q12850" s="5">
        <f t="shared" si="1115"/>
        <v>268</v>
      </c>
      <c r="R12850">
        <f t="shared" si="1111"/>
        <v>13</v>
      </c>
      <c r="S12850">
        <v>0.18</v>
      </c>
      <c r="T12850">
        <v>2.3E-3</v>
      </c>
      <c r="U12850">
        <f t="shared" si="1112"/>
        <v>1.3799999999999999E-3</v>
      </c>
    </row>
    <row r="12851" spans="1:21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1110"/>
        <v>6630</v>
      </c>
      <c r="I12851" s="1"/>
      <c r="J12851" s="1">
        <v>1</v>
      </c>
      <c r="K12851" s="1">
        <f t="shared" si="1113"/>
        <v>25708000</v>
      </c>
      <c r="L12851" s="1">
        <v>1</v>
      </c>
      <c r="M12851" s="1">
        <f t="shared" si="1114"/>
        <v>51416000</v>
      </c>
      <c r="N12851" s="1">
        <v>2</v>
      </c>
      <c r="O12851" s="1">
        <v>105146000</v>
      </c>
      <c r="P12851" s="1">
        <v>2</v>
      </c>
      <c r="Q12851" s="5">
        <f t="shared" si="1115"/>
        <v>268</v>
      </c>
      <c r="R12851">
        <f t="shared" si="1111"/>
        <v>13</v>
      </c>
      <c r="S12851">
        <v>0.18</v>
      </c>
      <c r="T12851">
        <v>2.3E-3</v>
      </c>
      <c r="U12851">
        <f t="shared" si="1112"/>
        <v>1.3799999999999999E-3</v>
      </c>
    </row>
    <row r="12852" spans="1:21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1110"/>
        <v>6630</v>
      </c>
      <c r="I12852" s="1"/>
      <c r="J12852" s="1">
        <v>1</v>
      </c>
      <c r="K12852" s="1">
        <f t="shared" si="1113"/>
        <v>25710000</v>
      </c>
      <c r="L12852" s="1">
        <v>1</v>
      </c>
      <c r="M12852" s="1">
        <f t="shared" si="1114"/>
        <v>51420000</v>
      </c>
      <c r="N12852" s="1">
        <v>2</v>
      </c>
      <c r="O12852" s="1">
        <v>105154000</v>
      </c>
      <c r="P12852" s="1">
        <v>2</v>
      </c>
      <c r="Q12852" s="5">
        <f t="shared" si="1115"/>
        <v>268</v>
      </c>
      <c r="R12852">
        <f t="shared" si="1111"/>
        <v>13</v>
      </c>
      <c r="S12852">
        <v>0.18</v>
      </c>
      <c r="T12852">
        <v>2.3E-3</v>
      </c>
      <c r="U12852">
        <f t="shared" si="1112"/>
        <v>1.3799999999999999E-3</v>
      </c>
    </row>
    <row r="12853" spans="1:21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1110"/>
        <v>6640</v>
      </c>
      <c r="I12853" s="1"/>
      <c r="J12853" s="1">
        <v>1</v>
      </c>
      <c r="K12853" s="1">
        <f t="shared" si="1113"/>
        <v>25712000</v>
      </c>
      <c r="L12853" s="1">
        <v>1</v>
      </c>
      <c r="M12853" s="1">
        <f t="shared" si="1114"/>
        <v>51424000</v>
      </c>
      <c r="N12853" s="1">
        <v>2</v>
      </c>
      <c r="O12853" s="1">
        <v>105162000</v>
      </c>
      <c r="P12853" s="1">
        <v>2</v>
      </c>
      <c r="Q12853" s="5">
        <f t="shared" si="1115"/>
        <v>269</v>
      </c>
      <c r="R12853">
        <f t="shared" si="1111"/>
        <v>13</v>
      </c>
      <c r="S12853">
        <v>0.18</v>
      </c>
      <c r="T12853">
        <v>2.3E-3</v>
      </c>
      <c r="U12853">
        <f t="shared" si="1112"/>
        <v>1.3799999999999999E-3</v>
      </c>
    </row>
    <row r="12854" spans="1:21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1110"/>
        <v>6640</v>
      </c>
      <c r="I12854" s="1"/>
      <c r="J12854" s="1">
        <v>1</v>
      </c>
      <c r="K12854" s="1">
        <f t="shared" si="1113"/>
        <v>25714000</v>
      </c>
      <c r="L12854" s="1">
        <v>1</v>
      </c>
      <c r="M12854" s="1">
        <f t="shared" si="1114"/>
        <v>51428000</v>
      </c>
      <c r="N12854" s="1">
        <v>2</v>
      </c>
      <c r="O12854" s="1">
        <v>105170000</v>
      </c>
      <c r="P12854" s="1">
        <v>2</v>
      </c>
      <c r="Q12854" s="5">
        <f t="shared" si="1115"/>
        <v>269</v>
      </c>
      <c r="R12854">
        <f t="shared" si="1111"/>
        <v>13</v>
      </c>
      <c r="S12854">
        <v>0.18</v>
      </c>
      <c r="T12854">
        <v>2.3E-3</v>
      </c>
      <c r="U12854">
        <f t="shared" si="1112"/>
        <v>1.3799999999999999E-3</v>
      </c>
    </row>
    <row r="12855" spans="1:21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1110"/>
        <v>6640</v>
      </c>
      <c r="I12855" s="1"/>
      <c r="J12855" s="1">
        <v>1</v>
      </c>
      <c r="K12855" s="1">
        <f t="shared" si="1113"/>
        <v>25716000</v>
      </c>
      <c r="L12855" s="1">
        <v>1</v>
      </c>
      <c r="M12855" s="1">
        <f t="shared" si="1114"/>
        <v>51432000</v>
      </c>
      <c r="N12855" s="1">
        <v>2</v>
      </c>
      <c r="O12855" s="1">
        <v>105178000</v>
      </c>
      <c r="P12855" s="1">
        <v>2</v>
      </c>
      <c r="Q12855" s="5">
        <f t="shared" si="1115"/>
        <v>269</v>
      </c>
      <c r="R12855">
        <f t="shared" si="1111"/>
        <v>13</v>
      </c>
      <c r="S12855">
        <v>0.18</v>
      </c>
      <c r="T12855">
        <v>2.3E-3</v>
      </c>
      <c r="U12855">
        <f t="shared" si="1112"/>
        <v>1.3799999999999999E-3</v>
      </c>
    </row>
    <row r="12856" spans="1:21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1110"/>
        <v>6640</v>
      </c>
      <c r="I12856" s="1"/>
      <c r="J12856" s="1">
        <v>1</v>
      </c>
      <c r="K12856" s="1">
        <f t="shared" si="1113"/>
        <v>25718000</v>
      </c>
      <c r="L12856" s="1">
        <v>1</v>
      </c>
      <c r="M12856" s="1">
        <f t="shared" si="1114"/>
        <v>51436000</v>
      </c>
      <c r="N12856" s="1">
        <v>2</v>
      </c>
      <c r="O12856" s="1">
        <v>105186000</v>
      </c>
      <c r="P12856" s="1">
        <v>2</v>
      </c>
      <c r="Q12856" s="5">
        <f t="shared" si="1115"/>
        <v>269</v>
      </c>
      <c r="R12856">
        <f t="shared" si="1111"/>
        <v>13</v>
      </c>
      <c r="S12856">
        <v>0.18</v>
      </c>
      <c r="T12856">
        <v>2.3E-3</v>
      </c>
      <c r="U12856">
        <f t="shared" si="1112"/>
        <v>1.3799999999999999E-3</v>
      </c>
    </row>
    <row r="12857" spans="1:21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1110"/>
        <v>6640</v>
      </c>
      <c r="I12857" s="1"/>
      <c r="J12857" s="1">
        <v>1</v>
      </c>
      <c r="K12857" s="1">
        <f t="shared" si="1113"/>
        <v>25720000</v>
      </c>
      <c r="L12857" s="1">
        <v>1</v>
      </c>
      <c r="M12857" s="1">
        <f t="shared" si="1114"/>
        <v>51440000</v>
      </c>
      <c r="N12857" s="1">
        <v>2</v>
      </c>
      <c r="O12857" s="1">
        <v>105194000</v>
      </c>
      <c r="P12857" s="1">
        <v>2</v>
      </c>
      <c r="Q12857" s="5">
        <f t="shared" si="1115"/>
        <v>269</v>
      </c>
      <c r="R12857">
        <f t="shared" si="1111"/>
        <v>13</v>
      </c>
      <c r="S12857">
        <v>0.18</v>
      </c>
      <c r="T12857">
        <v>2.3E-3</v>
      </c>
      <c r="U12857">
        <f t="shared" si="1112"/>
        <v>1.3799999999999999E-3</v>
      </c>
    </row>
    <row r="12858" spans="1:21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1110"/>
        <v>6640</v>
      </c>
      <c r="I12858" s="1"/>
      <c r="J12858" s="1">
        <v>1</v>
      </c>
      <c r="K12858" s="1">
        <f t="shared" si="1113"/>
        <v>25722000</v>
      </c>
      <c r="L12858" s="1">
        <v>1</v>
      </c>
      <c r="M12858" s="1">
        <f t="shared" si="1114"/>
        <v>51444000</v>
      </c>
      <c r="N12858" s="1">
        <v>2</v>
      </c>
      <c r="O12858" s="1">
        <v>105202000</v>
      </c>
      <c r="P12858" s="1">
        <v>2</v>
      </c>
      <c r="Q12858" s="5">
        <f t="shared" si="1115"/>
        <v>269</v>
      </c>
      <c r="R12858">
        <f t="shared" si="1111"/>
        <v>13</v>
      </c>
      <c r="S12858">
        <v>0.18</v>
      </c>
      <c r="T12858">
        <v>2.3E-3</v>
      </c>
      <c r="U12858">
        <f t="shared" si="1112"/>
        <v>1.3799999999999999E-3</v>
      </c>
    </row>
    <row r="12859" spans="1:21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1110"/>
        <v>6640</v>
      </c>
      <c r="I12859" s="1"/>
      <c r="J12859" s="1">
        <v>1</v>
      </c>
      <c r="K12859" s="1">
        <f t="shared" si="1113"/>
        <v>25724000</v>
      </c>
      <c r="L12859" s="1">
        <v>1</v>
      </c>
      <c r="M12859" s="1">
        <f t="shared" si="1114"/>
        <v>51448000</v>
      </c>
      <c r="N12859" s="1">
        <v>2</v>
      </c>
      <c r="O12859" s="1">
        <v>105210000</v>
      </c>
      <c r="P12859" s="1">
        <v>2</v>
      </c>
      <c r="Q12859" s="5">
        <f t="shared" si="1115"/>
        <v>269</v>
      </c>
      <c r="R12859">
        <f t="shared" si="1111"/>
        <v>13</v>
      </c>
      <c r="S12859">
        <v>0.18</v>
      </c>
      <c r="T12859">
        <v>2.3E-3</v>
      </c>
      <c r="U12859">
        <f t="shared" si="1112"/>
        <v>1.3799999999999999E-3</v>
      </c>
    </row>
    <row r="12860" spans="1:21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1116">ROUNDDOWN(A12859/50*20+1500,-1)</f>
        <v>6640</v>
      </c>
      <c r="I12860" s="1"/>
      <c r="J12860" s="1">
        <v>1</v>
      </c>
      <c r="K12860" s="1">
        <f t="shared" si="1113"/>
        <v>25726000</v>
      </c>
      <c r="L12860" s="1">
        <v>1</v>
      </c>
      <c r="M12860" s="1">
        <f t="shared" si="1114"/>
        <v>51452000</v>
      </c>
      <c r="N12860" s="1">
        <v>2</v>
      </c>
      <c r="O12860" s="1">
        <v>105218000</v>
      </c>
      <c r="P12860" s="1">
        <v>2</v>
      </c>
      <c r="Q12860" s="5">
        <f t="shared" si="1115"/>
        <v>269</v>
      </c>
      <c r="R12860">
        <f t="shared" si="1111"/>
        <v>13</v>
      </c>
      <c r="S12860">
        <v>0.18</v>
      </c>
      <c r="T12860">
        <v>2.3E-3</v>
      </c>
      <c r="U12860">
        <f t="shared" si="1112"/>
        <v>1.3799999999999999E-3</v>
      </c>
    </row>
    <row r="12861" spans="1:21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1116"/>
        <v>6640</v>
      </c>
      <c r="I12861" s="1"/>
      <c r="J12861" s="1">
        <v>1</v>
      </c>
      <c r="K12861" s="1">
        <f t="shared" si="1113"/>
        <v>25728000</v>
      </c>
      <c r="L12861" s="1">
        <v>1</v>
      </c>
      <c r="M12861" s="1">
        <f t="shared" si="1114"/>
        <v>51456000</v>
      </c>
      <c r="N12861" s="1">
        <v>2</v>
      </c>
      <c r="O12861" s="1">
        <v>105226000</v>
      </c>
      <c r="P12861" s="1">
        <v>2</v>
      </c>
      <c r="Q12861" s="5">
        <f t="shared" si="1115"/>
        <v>269</v>
      </c>
      <c r="R12861">
        <f t="shared" si="1111"/>
        <v>13</v>
      </c>
      <c r="S12861">
        <v>0.18</v>
      </c>
      <c r="T12861">
        <v>2.3E-3</v>
      </c>
      <c r="U12861">
        <f t="shared" si="1112"/>
        <v>1.3799999999999999E-3</v>
      </c>
    </row>
    <row r="12862" spans="1:21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1116"/>
        <v>6640</v>
      </c>
      <c r="I12862" s="1"/>
      <c r="J12862" s="1">
        <v>1</v>
      </c>
      <c r="K12862" s="1">
        <f t="shared" si="1113"/>
        <v>25730000</v>
      </c>
      <c r="L12862" s="1">
        <v>1</v>
      </c>
      <c r="M12862" s="1">
        <f t="shared" si="1114"/>
        <v>51460000</v>
      </c>
      <c r="N12862" s="1">
        <v>2</v>
      </c>
      <c r="O12862" s="1">
        <v>105234000</v>
      </c>
      <c r="P12862" s="1">
        <v>2</v>
      </c>
      <c r="Q12862" s="5">
        <f t="shared" si="1115"/>
        <v>269</v>
      </c>
      <c r="R12862">
        <f t="shared" si="1111"/>
        <v>13</v>
      </c>
      <c r="S12862">
        <v>0.18</v>
      </c>
      <c r="T12862">
        <v>2.3E-3</v>
      </c>
      <c r="U12862">
        <f t="shared" si="1112"/>
        <v>1.3799999999999999E-3</v>
      </c>
    </row>
    <row r="12863" spans="1:21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1116"/>
        <v>6640</v>
      </c>
      <c r="I12863" s="1"/>
      <c r="J12863" s="1">
        <v>1</v>
      </c>
      <c r="K12863" s="1">
        <f t="shared" si="1113"/>
        <v>25732000</v>
      </c>
      <c r="L12863" s="1">
        <v>1</v>
      </c>
      <c r="M12863" s="1">
        <f t="shared" si="1114"/>
        <v>51464000</v>
      </c>
      <c r="N12863" s="1">
        <v>2</v>
      </c>
      <c r="O12863" s="1">
        <v>105242000</v>
      </c>
      <c r="P12863" s="1">
        <v>2</v>
      </c>
      <c r="Q12863" s="5">
        <f t="shared" si="1115"/>
        <v>269</v>
      </c>
      <c r="R12863">
        <f t="shared" si="1111"/>
        <v>13</v>
      </c>
      <c r="S12863">
        <v>0.18</v>
      </c>
      <c r="T12863">
        <v>2.3E-3</v>
      </c>
      <c r="U12863">
        <f t="shared" si="1112"/>
        <v>1.3799999999999999E-3</v>
      </c>
    </row>
    <row r="12864" spans="1:21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1116"/>
        <v>6640</v>
      </c>
      <c r="I12864" s="1"/>
      <c r="J12864" s="1">
        <v>1</v>
      </c>
      <c r="K12864" s="1">
        <f t="shared" si="1113"/>
        <v>25734000</v>
      </c>
      <c r="L12864" s="1">
        <v>1</v>
      </c>
      <c r="M12864" s="1">
        <f t="shared" si="1114"/>
        <v>51468000</v>
      </c>
      <c r="N12864" s="1">
        <v>2</v>
      </c>
      <c r="O12864" s="1">
        <v>105250000</v>
      </c>
      <c r="P12864" s="1">
        <v>2</v>
      </c>
      <c r="Q12864" s="5">
        <f t="shared" si="1115"/>
        <v>269</v>
      </c>
      <c r="R12864">
        <f t="shared" si="1111"/>
        <v>13</v>
      </c>
      <c r="S12864">
        <v>0.18</v>
      </c>
      <c r="T12864">
        <v>2.3E-3</v>
      </c>
      <c r="U12864">
        <f t="shared" si="1112"/>
        <v>1.3799999999999999E-3</v>
      </c>
    </row>
    <row r="12865" spans="1:21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1116"/>
        <v>6640</v>
      </c>
      <c r="I12865" s="1"/>
      <c r="J12865" s="1">
        <v>1</v>
      </c>
      <c r="K12865" s="1">
        <f t="shared" si="1113"/>
        <v>25736000</v>
      </c>
      <c r="L12865" s="1">
        <v>1</v>
      </c>
      <c r="M12865" s="1">
        <f t="shared" si="1114"/>
        <v>51472000</v>
      </c>
      <c r="N12865" s="1">
        <v>2</v>
      </c>
      <c r="O12865" s="1">
        <v>105258000</v>
      </c>
      <c r="P12865" s="1">
        <v>2</v>
      </c>
      <c r="Q12865" s="5">
        <f t="shared" si="1115"/>
        <v>269</v>
      </c>
      <c r="R12865">
        <f t="shared" si="1111"/>
        <v>13</v>
      </c>
      <c r="S12865">
        <v>0.18</v>
      </c>
      <c r="T12865">
        <v>2.3E-3</v>
      </c>
      <c r="U12865">
        <f t="shared" si="1112"/>
        <v>1.3799999999999999E-3</v>
      </c>
    </row>
    <row r="12866" spans="1:21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1116"/>
        <v>6640</v>
      </c>
      <c r="I12866" s="1"/>
      <c r="J12866" s="1">
        <v>1</v>
      </c>
      <c r="K12866" s="1">
        <f t="shared" si="1113"/>
        <v>25738000</v>
      </c>
      <c r="L12866" s="1">
        <v>1</v>
      </c>
      <c r="M12866" s="1">
        <f t="shared" si="1114"/>
        <v>51476000</v>
      </c>
      <c r="N12866" s="1">
        <v>2</v>
      </c>
      <c r="O12866" s="1">
        <v>105266000</v>
      </c>
      <c r="P12866" s="1">
        <v>2</v>
      </c>
      <c r="Q12866" s="5">
        <f t="shared" si="1115"/>
        <v>269</v>
      </c>
      <c r="R12866">
        <f t="shared" si="1111"/>
        <v>13</v>
      </c>
      <c r="S12866">
        <v>0.18</v>
      </c>
      <c r="T12866">
        <v>2.3E-3</v>
      </c>
      <c r="U12866">
        <f t="shared" si="1112"/>
        <v>1.3799999999999999E-3</v>
      </c>
    </row>
    <row r="12867" spans="1:21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1116"/>
        <v>6640</v>
      </c>
      <c r="I12867" s="1"/>
      <c r="J12867" s="1">
        <v>1</v>
      </c>
      <c r="K12867" s="1">
        <f t="shared" si="1113"/>
        <v>25740000</v>
      </c>
      <c r="L12867" s="1">
        <v>1</v>
      </c>
      <c r="M12867" s="1">
        <f t="shared" si="1114"/>
        <v>51480000</v>
      </c>
      <c r="N12867" s="1">
        <v>2</v>
      </c>
      <c r="O12867" s="1">
        <v>105274000</v>
      </c>
      <c r="P12867" s="1">
        <v>2</v>
      </c>
      <c r="Q12867" s="5">
        <f t="shared" si="1115"/>
        <v>269</v>
      </c>
      <c r="R12867">
        <f t="shared" ref="R12867:R12930" si="1117">QUOTIENT(A12867,1000)+1</f>
        <v>13</v>
      </c>
      <c r="S12867">
        <v>0.18</v>
      </c>
      <c r="T12867">
        <v>2.3E-3</v>
      </c>
      <c r="U12867">
        <f t="shared" si="1112"/>
        <v>1.3799999999999999E-3</v>
      </c>
    </row>
    <row r="12868" spans="1:21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1116"/>
        <v>6640</v>
      </c>
      <c r="I12868" s="1"/>
      <c r="J12868" s="1">
        <v>1</v>
      </c>
      <c r="K12868" s="1">
        <f t="shared" si="1113"/>
        <v>25742000</v>
      </c>
      <c r="L12868" s="1">
        <v>1</v>
      </c>
      <c r="M12868" s="1">
        <f t="shared" si="1114"/>
        <v>51484000</v>
      </c>
      <c r="N12868" s="1">
        <v>2</v>
      </c>
      <c r="O12868" s="1">
        <v>105282000</v>
      </c>
      <c r="P12868" s="1">
        <v>2</v>
      </c>
      <c r="Q12868" s="5">
        <f t="shared" si="1115"/>
        <v>269</v>
      </c>
      <c r="R12868">
        <f t="shared" si="1117"/>
        <v>13</v>
      </c>
      <c r="S12868">
        <v>0.18</v>
      </c>
      <c r="T12868">
        <v>2.3E-3</v>
      </c>
      <c r="U12868">
        <f t="shared" ref="U12868:U12931" si="1118">T12868*0.6</f>
        <v>1.3799999999999999E-3</v>
      </c>
    </row>
    <row r="12869" spans="1:21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1116"/>
        <v>6640</v>
      </c>
      <c r="I12869" s="1"/>
      <c r="J12869" s="1">
        <v>1</v>
      </c>
      <c r="K12869" s="1">
        <f t="shared" si="1113"/>
        <v>25744000</v>
      </c>
      <c r="L12869" s="1">
        <v>1</v>
      </c>
      <c r="M12869" s="1">
        <f t="shared" si="1114"/>
        <v>51488000</v>
      </c>
      <c r="N12869" s="1">
        <v>2</v>
      </c>
      <c r="O12869" s="1">
        <v>105290000</v>
      </c>
      <c r="P12869" s="1">
        <v>2</v>
      </c>
      <c r="Q12869" s="5">
        <f t="shared" si="1115"/>
        <v>269</v>
      </c>
      <c r="R12869">
        <f t="shared" si="1117"/>
        <v>13</v>
      </c>
      <c r="S12869">
        <v>0.18</v>
      </c>
      <c r="T12869">
        <v>2.3E-3</v>
      </c>
      <c r="U12869">
        <f t="shared" si="1118"/>
        <v>1.3799999999999999E-3</v>
      </c>
    </row>
    <row r="12870" spans="1:21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1116"/>
        <v>6640</v>
      </c>
      <c r="I12870" s="1"/>
      <c r="J12870" s="1">
        <v>1</v>
      </c>
      <c r="K12870" s="1">
        <f t="shared" ref="K12870:K12933" si="1119">10000+A12870*2000</f>
        <v>25746000</v>
      </c>
      <c r="L12870" s="1">
        <v>1</v>
      </c>
      <c r="M12870" s="1">
        <f t="shared" ref="M12870:M12933" si="1120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1121">ROUNDDOWN(A12869/50+12,0)</f>
        <v>269</v>
      </c>
      <c r="R12870">
        <f t="shared" si="1117"/>
        <v>13</v>
      </c>
      <c r="S12870">
        <v>0.18</v>
      </c>
      <c r="T12870">
        <v>2.3E-3</v>
      </c>
      <c r="U12870">
        <f t="shared" si="1118"/>
        <v>1.3799999999999999E-3</v>
      </c>
    </row>
    <row r="12871" spans="1:21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1116"/>
        <v>6640</v>
      </c>
      <c r="I12871" s="1"/>
      <c r="J12871" s="1">
        <v>1</v>
      </c>
      <c r="K12871" s="1">
        <f t="shared" si="1119"/>
        <v>25748000</v>
      </c>
      <c r="L12871" s="1">
        <v>1</v>
      </c>
      <c r="M12871" s="1">
        <f t="shared" si="1120"/>
        <v>51496000</v>
      </c>
      <c r="N12871" s="1">
        <v>2</v>
      </c>
      <c r="O12871" s="1">
        <v>105306000</v>
      </c>
      <c r="P12871" s="1">
        <v>2</v>
      </c>
      <c r="Q12871" s="5">
        <f t="shared" si="1121"/>
        <v>269</v>
      </c>
      <c r="R12871">
        <f t="shared" si="1117"/>
        <v>13</v>
      </c>
      <c r="S12871">
        <v>0.18</v>
      </c>
      <c r="T12871">
        <v>2.3E-3</v>
      </c>
      <c r="U12871">
        <f t="shared" si="1118"/>
        <v>1.3799999999999999E-3</v>
      </c>
    </row>
    <row r="12872" spans="1:21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1116"/>
        <v>6640</v>
      </c>
      <c r="I12872" s="1"/>
      <c r="J12872" s="1">
        <v>1</v>
      </c>
      <c r="K12872" s="1">
        <f t="shared" si="1119"/>
        <v>25750000</v>
      </c>
      <c r="L12872" s="1">
        <v>1</v>
      </c>
      <c r="M12872" s="1">
        <f t="shared" si="1120"/>
        <v>51500000</v>
      </c>
      <c r="N12872" s="1">
        <v>2</v>
      </c>
      <c r="O12872" s="1">
        <v>105314000</v>
      </c>
      <c r="P12872" s="1">
        <v>2</v>
      </c>
      <c r="Q12872" s="5">
        <f t="shared" si="1121"/>
        <v>269</v>
      </c>
      <c r="R12872">
        <f t="shared" si="1117"/>
        <v>13</v>
      </c>
      <c r="S12872">
        <v>0.18</v>
      </c>
      <c r="T12872">
        <v>2.3E-3</v>
      </c>
      <c r="U12872">
        <f t="shared" si="1118"/>
        <v>1.3799999999999999E-3</v>
      </c>
    </row>
    <row r="12873" spans="1:21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1116"/>
        <v>6640</v>
      </c>
      <c r="I12873" s="1"/>
      <c r="J12873" s="1">
        <v>1</v>
      </c>
      <c r="K12873" s="1">
        <f t="shared" si="1119"/>
        <v>25752000</v>
      </c>
      <c r="L12873" s="1">
        <v>1</v>
      </c>
      <c r="M12873" s="1">
        <f t="shared" si="1120"/>
        <v>51504000</v>
      </c>
      <c r="N12873" s="1">
        <v>2</v>
      </c>
      <c r="O12873" s="1">
        <v>105322000</v>
      </c>
      <c r="P12873" s="1">
        <v>2</v>
      </c>
      <c r="Q12873" s="5">
        <f t="shared" si="1121"/>
        <v>269</v>
      </c>
      <c r="R12873">
        <f t="shared" si="1117"/>
        <v>13</v>
      </c>
      <c r="S12873">
        <v>0.18</v>
      </c>
      <c r="T12873">
        <v>2.3E-3</v>
      </c>
      <c r="U12873">
        <f t="shared" si="1118"/>
        <v>1.3799999999999999E-3</v>
      </c>
    </row>
    <row r="12874" spans="1:21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1116"/>
        <v>6640</v>
      </c>
      <c r="I12874" s="1"/>
      <c r="J12874" s="1">
        <v>1</v>
      </c>
      <c r="K12874" s="1">
        <f t="shared" si="1119"/>
        <v>25754000</v>
      </c>
      <c r="L12874" s="1">
        <v>1</v>
      </c>
      <c r="M12874" s="1">
        <f t="shared" si="1120"/>
        <v>51508000</v>
      </c>
      <c r="N12874" s="1">
        <v>2</v>
      </c>
      <c r="O12874" s="1">
        <v>105330000</v>
      </c>
      <c r="P12874" s="1">
        <v>2</v>
      </c>
      <c r="Q12874" s="5">
        <f t="shared" si="1121"/>
        <v>269</v>
      </c>
      <c r="R12874">
        <f t="shared" si="1117"/>
        <v>13</v>
      </c>
      <c r="S12874">
        <v>0.18</v>
      </c>
      <c r="T12874">
        <v>2.3E-3</v>
      </c>
      <c r="U12874">
        <f t="shared" si="1118"/>
        <v>1.3799999999999999E-3</v>
      </c>
    </row>
    <row r="12875" spans="1:21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1116"/>
        <v>6640</v>
      </c>
      <c r="I12875" s="1"/>
      <c r="J12875" s="1">
        <v>1</v>
      </c>
      <c r="K12875" s="1">
        <f t="shared" si="1119"/>
        <v>25756000</v>
      </c>
      <c r="L12875" s="1">
        <v>1</v>
      </c>
      <c r="M12875" s="1">
        <f t="shared" si="1120"/>
        <v>51512000</v>
      </c>
      <c r="N12875" s="1">
        <v>2</v>
      </c>
      <c r="O12875" s="1">
        <v>105338000</v>
      </c>
      <c r="P12875" s="1">
        <v>2</v>
      </c>
      <c r="Q12875" s="5">
        <f t="shared" si="1121"/>
        <v>269</v>
      </c>
      <c r="R12875">
        <f t="shared" si="1117"/>
        <v>13</v>
      </c>
      <c r="S12875">
        <v>0.18</v>
      </c>
      <c r="T12875">
        <v>2.3E-3</v>
      </c>
      <c r="U12875">
        <f t="shared" si="1118"/>
        <v>1.3799999999999999E-3</v>
      </c>
    </row>
    <row r="12876" spans="1:21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1116"/>
        <v>6640</v>
      </c>
      <c r="I12876" s="1"/>
      <c r="J12876" s="1">
        <v>1</v>
      </c>
      <c r="K12876" s="1">
        <f t="shared" si="1119"/>
        <v>25758000</v>
      </c>
      <c r="L12876" s="1">
        <v>1</v>
      </c>
      <c r="M12876" s="1">
        <f t="shared" si="1120"/>
        <v>51516000</v>
      </c>
      <c r="N12876" s="1">
        <v>2</v>
      </c>
      <c r="O12876" s="1">
        <v>105346000</v>
      </c>
      <c r="P12876" s="1">
        <v>2</v>
      </c>
      <c r="Q12876" s="5">
        <f t="shared" si="1121"/>
        <v>269</v>
      </c>
      <c r="R12876">
        <f t="shared" si="1117"/>
        <v>13</v>
      </c>
      <c r="S12876">
        <v>0.18</v>
      </c>
      <c r="T12876">
        <v>2.3E-3</v>
      </c>
      <c r="U12876">
        <f t="shared" si="1118"/>
        <v>1.3799999999999999E-3</v>
      </c>
    </row>
    <row r="12877" spans="1:21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1116"/>
        <v>6640</v>
      </c>
      <c r="I12877" s="1"/>
      <c r="J12877" s="1">
        <v>1</v>
      </c>
      <c r="K12877" s="1">
        <f t="shared" si="1119"/>
        <v>25760000</v>
      </c>
      <c r="L12877" s="1">
        <v>1</v>
      </c>
      <c r="M12877" s="1">
        <f t="shared" si="1120"/>
        <v>51520000</v>
      </c>
      <c r="N12877" s="1">
        <v>2</v>
      </c>
      <c r="O12877" s="1">
        <v>105354000</v>
      </c>
      <c r="P12877" s="1">
        <v>2</v>
      </c>
      <c r="Q12877" s="5">
        <f t="shared" si="1121"/>
        <v>269</v>
      </c>
      <c r="R12877">
        <f t="shared" si="1117"/>
        <v>13</v>
      </c>
      <c r="S12877">
        <v>0.18</v>
      </c>
      <c r="T12877">
        <v>2.3E-3</v>
      </c>
      <c r="U12877">
        <f t="shared" si="1118"/>
        <v>1.3799999999999999E-3</v>
      </c>
    </row>
    <row r="12878" spans="1:21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1116"/>
        <v>6650</v>
      </c>
      <c r="I12878" s="1"/>
      <c r="J12878" s="1">
        <v>1</v>
      </c>
      <c r="K12878" s="1">
        <f t="shared" si="1119"/>
        <v>25762000</v>
      </c>
      <c r="L12878" s="1">
        <v>1</v>
      </c>
      <c r="M12878" s="1">
        <f t="shared" si="1120"/>
        <v>51524000</v>
      </c>
      <c r="N12878" s="1">
        <v>2</v>
      </c>
      <c r="O12878" s="1">
        <v>105362000</v>
      </c>
      <c r="P12878" s="1">
        <v>2</v>
      </c>
      <c r="Q12878" s="5">
        <f t="shared" si="1121"/>
        <v>269</v>
      </c>
      <c r="R12878">
        <f t="shared" si="1117"/>
        <v>13</v>
      </c>
      <c r="S12878">
        <v>0.18</v>
      </c>
      <c r="T12878">
        <v>2.3E-3</v>
      </c>
      <c r="U12878">
        <f t="shared" si="1118"/>
        <v>1.3799999999999999E-3</v>
      </c>
    </row>
    <row r="12879" spans="1:21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1116"/>
        <v>6650</v>
      </c>
      <c r="I12879" s="1"/>
      <c r="J12879" s="1">
        <v>1</v>
      </c>
      <c r="K12879" s="1">
        <f t="shared" si="1119"/>
        <v>25764000</v>
      </c>
      <c r="L12879" s="1">
        <v>1</v>
      </c>
      <c r="M12879" s="1">
        <f t="shared" si="1120"/>
        <v>51528000</v>
      </c>
      <c r="N12879" s="1">
        <v>2</v>
      </c>
      <c r="O12879" s="1">
        <v>105370000</v>
      </c>
      <c r="P12879" s="1">
        <v>2</v>
      </c>
      <c r="Q12879" s="5">
        <f t="shared" si="1121"/>
        <v>269</v>
      </c>
      <c r="R12879">
        <f t="shared" si="1117"/>
        <v>13</v>
      </c>
      <c r="S12879">
        <v>0.18</v>
      </c>
      <c r="T12879">
        <v>2.3E-3</v>
      </c>
      <c r="U12879">
        <f t="shared" si="1118"/>
        <v>1.3799999999999999E-3</v>
      </c>
    </row>
    <row r="12880" spans="1:21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1116"/>
        <v>6650</v>
      </c>
      <c r="I12880" s="1"/>
      <c r="J12880" s="1">
        <v>1</v>
      </c>
      <c r="K12880" s="1">
        <f t="shared" si="1119"/>
        <v>25766000</v>
      </c>
      <c r="L12880" s="1">
        <v>1</v>
      </c>
      <c r="M12880" s="1">
        <f t="shared" si="1120"/>
        <v>51532000</v>
      </c>
      <c r="N12880" s="1">
        <v>2</v>
      </c>
      <c r="O12880" s="1">
        <v>105378000</v>
      </c>
      <c r="P12880" s="1">
        <v>2</v>
      </c>
      <c r="Q12880" s="5">
        <f t="shared" si="1121"/>
        <v>269</v>
      </c>
      <c r="R12880">
        <f t="shared" si="1117"/>
        <v>13</v>
      </c>
      <c r="S12880">
        <v>0.18</v>
      </c>
      <c r="T12880">
        <v>2.3E-3</v>
      </c>
      <c r="U12880">
        <f t="shared" si="1118"/>
        <v>1.3799999999999999E-3</v>
      </c>
    </row>
    <row r="12881" spans="1:21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1116"/>
        <v>6650</v>
      </c>
      <c r="I12881" s="1"/>
      <c r="J12881" s="1">
        <v>1</v>
      </c>
      <c r="K12881" s="1">
        <f t="shared" si="1119"/>
        <v>25768000</v>
      </c>
      <c r="L12881" s="1">
        <v>1</v>
      </c>
      <c r="M12881" s="1">
        <f t="shared" si="1120"/>
        <v>51536000</v>
      </c>
      <c r="N12881" s="1">
        <v>2</v>
      </c>
      <c r="O12881" s="1">
        <v>105386000</v>
      </c>
      <c r="P12881" s="1">
        <v>2</v>
      </c>
      <c r="Q12881" s="5">
        <f t="shared" si="1121"/>
        <v>269</v>
      </c>
      <c r="R12881">
        <f t="shared" si="1117"/>
        <v>13</v>
      </c>
      <c r="S12881">
        <v>0.18</v>
      </c>
      <c r="T12881">
        <v>2.3E-3</v>
      </c>
      <c r="U12881">
        <f t="shared" si="1118"/>
        <v>1.3799999999999999E-3</v>
      </c>
    </row>
    <row r="12882" spans="1:21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1116"/>
        <v>6650</v>
      </c>
      <c r="I12882" s="1"/>
      <c r="J12882" s="1">
        <v>1</v>
      </c>
      <c r="K12882" s="1">
        <f t="shared" si="1119"/>
        <v>25770000</v>
      </c>
      <c r="L12882" s="1">
        <v>1</v>
      </c>
      <c r="M12882" s="1">
        <f t="shared" si="1120"/>
        <v>51540000</v>
      </c>
      <c r="N12882" s="1">
        <v>2</v>
      </c>
      <c r="O12882" s="1">
        <v>105394000</v>
      </c>
      <c r="P12882" s="1">
        <v>2</v>
      </c>
      <c r="Q12882" s="5">
        <f t="shared" si="1121"/>
        <v>269</v>
      </c>
      <c r="R12882">
        <f t="shared" si="1117"/>
        <v>13</v>
      </c>
      <c r="S12882">
        <v>0.18</v>
      </c>
      <c r="T12882">
        <v>2.3E-3</v>
      </c>
      <c r="U12882">
        <f t="shared" si="1118"/>
        <v>1.3799999999999999E-3</v>
      </c>
    </row>
    <row r="12883" spans="1:21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1116"/>
        <v>6650</v>
      </c>
      <c r="I12883" s="1"/>
      <c r="J12883" s="1">
        <v>1</v>
      </c>
      <c r="K12883" s="1">
        <f t="shared" si="1119"/>
        <v>25772000</v>
      </c>
      <c r="L12883" s="1">
        <v>1</v>
      </c>
      <c r="M12883" s="1">
        <f t="shared" si="1120"/>
        <v>51544000</v>
      </c>
      <c r="N12883" s="1">
        <v>2</v>
      </c>
      <c r="O12883" s="1">
        <v>105402000</v>
      </c>
      <c r="P12883" s="1">
        <v>2</v>
      </c>
      <c r="Q12883" s="5">
        <f t="shared" si="1121"/>
        <v>269</v>
      </c>
      <c r="R12883">
        <f t="shared" si="1117"/>
        <v>13</v>
      </c>
      <c r="S12883">
        <v>0.18</v>
      </c>
      <c r="T12883">
        <v>2.3E-3</v>
      </c>
      <c r="U12883">
        <f t="shared" si="1118"/>
        <v>1.3799999999999999E-3</v>
      </c>
    </row>
    <row r="12884" spans="1:21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1116"/>
        <v>6650</v>
      </c>
      <c r="I12884" s="1"/>
      <c r="J12884" s="1">
        <v>1</v>
      </c>
      <c r="K12884" s="1">
        <f t="shared" si="1119"/>
        <v>25774000</v>
      </c>
      <c r="L12884" s="1">
        <v>1</v>
      </c>
      <c r="M12884" s="1">
        <f t="shared" si="1120"/>
        <v>51548000</v>
      </c>
      <c r="N12884" s="1">
        <v>2</v>
      </c>
      <c r="O12884" s="1">
        <v>105410000</v>
      </c>
      <c r="P12884" s="1">
        <v>2</v>
      </c>
      <c r="Q12884" s="5">
        <f t="shared" si="1121"/>
        <v>269</v>
      </c>
      <c r="R12884">
        <f t="shared" si="1117"/>
        <v>13</v>
      </c>
      <c r="S12884">
        <v>0.18</v>
      </c>
      <c r="T12884">
        <v>2.3E-3</v>
      </c>
      <c r="U12884">
        <f t="shared" si="1118"/>
        <v>1.3799999999999999E-3</v>
      </c>
    </row>
    <row r="12885" spans="1:21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1116"/>
        <v>6650</v>
      </c>
      <c r="I12885" s="1"/>
      <c r="J12885" s="1">
        <v>1</v>
      </c>
      <c r="K12885" s="1">
        <f t="shared" si="1119"/>
        <v>25776000</v>
      </c>
      <c r="L12885" s="1">
        <v>1</v>
      </c>
      <c r="M12885" s="1">
        <f t="shared" si="1120"/>
        <v>51552000</v>
      </c>
      <c r="N12885" s="1">
        <v>2</v>
      </c>
      <c r="O12885" s="1">
        <v>105418000</v>
      </c>
      <c r="P12885" s="1">
        <v>2</v>
      </c>
      <c r="Q12885" s="5">
        <f t="shared" si="1121"/>
        <v>269</v>
      </c>
      <c r="R12885">
        <f t="shared" si="1117"/>
        <v>13</v>
      </c>
      <c r="S12885">
        <v>0.18</v>
      </c>
      <c r="T12885">
        <v>2.3E-3</v>
      </c>
      <c r="U12885">
        <f t="shared" si="1118"/>
        <v>1.3799999999999999E-3</v>
      </c>
    </row>
    <row r="12886" spans="1:21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1116"/>
        <v>6650</v>
      </c>
      <c r="I12886" s="1"/>
      <c r="J12886" s="1">
        <v>1</v>
      </c>
      <c r="K12886" s="1">
        <f t="shared" si="1119"/>
        <v>25778000</v>
      </c>
      <c r="L12886" s="1">
        <v>1</v>
      </c>
      <c r="M12886" s="1">
        <f t="shared" si="1120"/>
        <v>51556000</v>
      </c>
      <c r="N12886" s="1">
        <v>2</v>
      </c>
      <c r="O12886" s="1">
        <v>105426000</v>
      </c>
      <c r="P12886" s="1">
        <v>2</v>
      </c>
      <c r="Q12886" s="5">
        <f t="shared" si="1121"/>
        <v>269</v>
      </c>
      <c r="R12886">
        <f t="shared" si="1117"/>
        <v>13</v>
      </c>
      <c r="S12886">
        <v>0.18</v>
      </c>
      <c r="T12886">
        <v>2.3E-3</v>
      </c>
      <c r="U12886">
        <f t="shared" si="1118"/>
        <v>1.3799999999999999E-3</v>
      </c>
    </row>
    <row r="12887" spans="1:21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1116"/>
        <v>6650</v>
      </c>
      <c r="I12887" s="1"/>
      <c r="J12887" s="1">
        <v>1</v>
      </c>
      <c r="K12887" s="1">
        <f t="shared" si="1119"/>
        <v>25780000</v>
      </c>
      <c r="L12887" s="1">
        <v>1</v>
      </c>
      <c r="M12887" s="1">
        <f t="shared" si="1120"/>
        <v>51560000</v>
      </c>
      <c r="N12887" s="1">
        <v>2</v>
      </c>
      <c r="O12887" s="1">
        <v>105434000</v>
      </c>
      <c r="P12887" s="1">
        <v>2</v>
      </c>
      <c r="Q12887" s="5">
        <f t="shared" si="1121"/>
        <v>269</v>
      </c>
      <c r="R12887">
        <f t="shared" si="1117"/>
        <v>13</v>
      </c>
      <c r="S12887">
        <v>0.18</v>
      </c>
      <c r="T12887">
        <v>2.3E-3</v>
      </c>
      <c r="U12887">
        <f t="shared" si="1118"/>
        <v>1.3799999999999999E-3</v>
      </c>
    </row>
    <row r="12888" spans="1:21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1116"/>
        <v>6650</v>
      </c>
      <c r="I12888" s="1"/>
      <c r="J12888" s="1">
        <v>1</v>
      </c>
      <c r="K12888" s="1">
        <f t="shared" si="1119"/>
        <v>25782000</v>
      </c>
      <c r="L12888" s="1">
        <v>1</v>
      </c>
      <c r="M12888" s="1">
        <f t="shared" si="1120"/>
        <v>51564000</v>
      </c>
      <c r="N12888" s="1">
        <v>2</v>
      </c>
      <c r="O12888" s="1">
        <v>105442000</v>
      </c>
      <c r="P12888" s="1">
        <v>2</v>
      </c>
      <c r="Q12888" s="5">
        <f t="shared" si="1121"/>
        <v>269</v>
      </c>
      <c r="R12888">
        <f t="shared" si="1117"/>
        <v>13</v>
      </c>
      <c r="S12888">
        <v>0.18</v>
      </c>
      <c r="T12888">
        <v>2.3E-3</v>
      </c>
      <c r="U12888">
        <f t="shared" si="1118"/>
        <v>1.3799999999999999E-3</v>
      </c>
    </row>
    <row r="12889" spans="1:21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1116"/>
        <v>6650</v>
      </c>
      <c r="I12889" s="1"/>
      <c r="J12889" s="1">
        <v>1</v>
      </c>
      <c r="K12889" s="1">
        <f t="shared" si="1119"/>
        <v>25784000</v>
      </c>
      <c r="L12889" s="1">
        <v>1</v>
      </c>
      <c r="M12889" s="1">
        <f t="shared" si="1120"/>
        <v>51568000</v>
      </c>
      <c r="N12889" s="1">
        <v>2</v>
      </c>
      <c r="O12889" s="1">
        <v>105450000</v>
      </c>
      <c r="P12889" s="1">
        <v>2</v>
      </c>
      <c r="Q12889" s="5">
        <f t="shared" si="1121"/>
        <v>269</v>
      </c>
      <c r="R12889">
        <f t="shared" si="1117"/>
        <v>13</v>
      </c>
      <c r="S12889">
        <v>0.18</v>
      </c>
      <c r="T12889">
        <v>2.3E-3</v>
      </c>
      <c r="U12889">
        <f t="shared" si="1118"/>
        <v>1.3799999999999999E-3</v>
      </c>
    </row>
    <row r="12890" spans="1:21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1116"/>
        <v>6650</v>
      </c>
      <c r="I12890" s="1"/>
      <c r="J12890" s="1">
        <v>1</v>
      </c>
      <c r="K12890" s="1">
        <f t="shared" si="1119"/>
        <v>25786000</v>
      </c>
      <c r="L12890" s="1">
        <v>1</v>
      </c>
      <c r="M12890" s="1">
        <f t="shared" si="1120"/>
        <v>51572000</v>
      </c>
      <c r="N12890" s="1">
        <v>2</v>
      </c>
      <c r="O12890" s="1">
        <v>105458000</v>
      </c>
      <c r="P12890" s="1">
        <v>2</v>
      </c>
      <c r="Q12890" s="5">
        <f t="shared" si="1121"/>
        <v>269</v>
      </c>
      <c r="R12890">
        <f t="shared" si="1117"/>
        <v>13</v>
      </c>
      <c r="S12890">
        <v>0.18</v>
      </c>
      <c r="T12890">
        <v>2.3E-3</v>
      </c>
      <c r="U12890">
        <f t="shared" si="1118"/>
        <v>1.3799999999999999E-3</v>
      </c>
    </row>
    <row r="12891" spans="1:21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1116"/>
        <v>6650</v>
      </c>
      <c r="I12891" s="1"/>
      <c r="J12891" s="1">
        <v>1</v>
      </c>
      <c r="K12891" s="1">
        <f t="shared" si="1119"/>
        <v>25788000</v>
      </c>
      <c r="L12891" s="1">
        <v>1</v>
      </c>
      <c r="M12891" s="1">
        <f t="shared" si="1120"/>
        <v>51576000</v>
      </c>
      <c r="N12891" s="1">
        <v>2</v>
      </c>
      <c r="O12891" s="1">
        <v>105466000</v>
      </c>
      <c r="P12891" s="1">
        <v>2</v>
      </c>
      <c r="Q12891" s="5">
        <f t="shared" si="1121"/>
        <v>269</v>
      </c>
      <c r="R12891">
        <f t="shared" si="1117"/>
        <v>13</v>
      </c>
      <c r="S12891">
        <v>0.18</v>
      </c>
      <c r="T12891">
        <v>2.3E-3</v>
      </c>
      <c r="U12891">
        <f t="shared" si="1118"/>
        <v>1.3799999999999999E-3</v>
      </c>
    </row>
    <row r="12892" spans="1:21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1116"/>
        <v>6650</v>
      </c>
      <c r="I12892" s="1"/>
      <c r="J12892" s="1">
        <v>1</v>
      </c>
      <c r="K12892" s="1">
        <f t="shared" si="1119"/>
        <v>25790000</v>
      </c>
      <c r="L12892" s="1">
        <v>1</v>
      </c>
      <c r="M12892" s="1">
        <f t="shared" si="1120"/>
        <v>51580000</v>
      </c>
      <c r="N12892" s="1">
        <v>2</v>
      </c>
      <c r="O12892" s="1">
        <v>105474000</v>
      </c>
      <c r="P12892" s="1">
        <v>2</v>
      </c>
      <c r="Q12892" s="5">
        <f t="shared" si="1121"/>
        <v>269</v>
      </c>
      <c r="R12892">
        <f t="shared" si="1117"/>
        <v>13</v>
      </c>
      <c r="S12892">
        <v>0.18</v>
      </c>
      <c r="T12892">
        <v>2.3E-3</v>
      </c>
      <c r="U12892">
        <f t="shared" si="1118"/>
        <v>1.3799999999999999E-3</v>
      </c>
    </row>
    <row r="12893" spans="1:21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1116"/>
        <v>6650</v>
      </c>
      <c r="I12893" s="1"/>
      <c r="J12893" s="1">
        <v>1</v>
      </c>
      <c r="K12893" s="1">
        <f t="shared" si="1119"/>
        <v>25792000</v>
      </c>
      <c r="L12893" s="1">
        <v>1</v>
      </c>
      <c r="M12893" s="1">
        <f t="shared" si="1120"/>
        <v>51584000</v>
      </c>
      <c r="N12893" s="1">
        <v>2</v>
      </c>
      <c r="O12893" s="1">
        <v>105482000</v>
      </c>
      <c r="P12893" s="1">
        <v>2</v>
      </c>
      <c r="Q12893" s="5">
        <f t="shared" si="1121"/>
        <v>269</v>
      </c>
      <c r="R12893">
        <f t="shared" si="1117"/>
        <v>13</v>
      </c>
      <c r="S12893">
        <v>0.18</v>
      </c>
      <c r="T12893">
        <v>2.3E-3</v>
      </c>
      <c r="U12893">
        <f t="shared" si="1118"/>
        <v>1.3799999999999999E-3</v>
      </c>
    </row>
    <row r="12894" spans="1:21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1116"/>
        <v>6650</v>
      </c>
      <c r="I12894" s="1"/>
      <c r="J12894" s="1">
        <v>1</v>
      </c>
      <c r="K12894" s="1">
        <f t="shared" si="1119"/>
        <v>25794000</v>
      </c>
      <c r="L12894" s="1">
        <v>1</v>
      </c>
      <c r="M12894" s="1">
        <f t="shared" si="1120"/>
        <v>51588000</v>
      </c>
      <c r="N12894" s="1">
        <v>2</v>
      </c>
      <c r="O12894" s="1">
        <v>105490000</v>
      </c>
      <c r="P12894" s="1">
        <v>2</v>
      </c>
      <c r="Q12894" s="5">
        <f t="shared" si="1121"/>
        <v>269</v>
      </c>
      <c r="R12894">
        <f t="shared" si="1117"/>
        <v>13</v>
      </c>
      <c r="S12894">
        <v>0.18</v>
      </c>
      <c r="T12894">
        <v>2.3E-3</v>
      </c>
      <c r="U12894">
        <f t="shared" si="1118"/>
        <v>1.3799999999999999E-3</v>
      </c>
    </row>
    <row r="12895" spans="1:21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1116"/>
        <v>6650</v>
      </c>
      <c r="I12895" s="1"/>
      <c r="J12895" s="1">
        <v>1</v>
      </c>
      <c r="K12895" s="1">
        <f t="shared" si="1119"/>
        <v>25796000</v>
      </c>
      <c r="L12895" s="1">
        <v>1</v>
      </c>
      <c r="M12895" s="1">
        <f t="shared" si="1120"/>
        <v>51592000</v>
      </c>
      <c r="N12895" s="1">
        <v>2</v>
      </c>
      <c r="O12895" s="1">
        <v>105498000</v>
      </c>
      <c r="P12895" s="1">
        <v>2</v>
      </c>
      <c r="Q12895" s="5">
        <f t="shared" si="1121"/>
        <v>269</v>
      </c>
      <c r="R12895">
        <f t="shared" si="1117"/>
        <v>13</v>
      </c>
      <c r="S12895">
        <v>0.18</v>
      </c>
      <c r="T12895">
        <v>2.3E-3</v>
      </c>
      <c r="U12895">
        <f t="shared" si="1118"/>
        <v>1.3799999999999999E-3</v>
      </c>
    </row>
    <row r="12896" spans="1:21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1116"/>
        <v>6650</v>
      </c>
      <c r="I12896" s="1"/>
      <c r="J12896" s="1">
        <v>1</v>
      </c>
      <c r="K12896" s="1">
        <f t="shared" si="1119"/>
        <v>25798000</v>
      </c>
      <c r="L12896" s="1">
        <v>1</v>
      </c>
      <c r="M12896" s="1">
        <f t="shared" si="1120"/>
        <v>51596000</v>
      </c>
      <c r="N12896" s="1">
        <v>2</v>
      </c>
      <c r="O12896" s="1">
        <v>105506000</v>
      </c>
      <c r="P12896" s="1">
        <v>2</v>
      </c>
      <c r="Q12896" s="5">
        <f t="shared" si="1121"/>
        <v>269</v>
      </c>
      <c r="R12896">
        <f t="shared" si="1117"/>
        <v>13</v>
      </c>
      <c r="S12896">
        <v>0.18</v>
      </c>
      <c r="T12896">
        <v>2.3E-3</v>
      </c>
      <c r="U12896">
        <f t="shared" si="1118"/>
        <v>1.3799999999999999E-3</v>
      </c>
    </row>
    <row r="12897" spans="1:21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1116"/>
        <v>6650</v>
      </c>
      <c r="I12897" s="1"/>
      <c r="J12897" s="1">
        <v>1</v>
      </c>
      <c r="K12897" s="1">
        <f t="shared" si="1119"/>
        <v>25800000</v>
      </c>
      <c r="L12897" s="1">
        <v>1</v>
      </c>
      <c r="M12897" s="1">
        <f t="shared" si="1120"/>
        <v>51600000</v>
      </c>
      <c r="N12897" s="1">
        <v>2</v>
      </c>
      <c r="O12897" s="1">
        <v>105514000</v>
      </c>
      <c r="P12897" s="1">
        <v>2</v>
      </c>
      <c r="Q12897" s="5">
        <f t="shared" si="1121"/>
        <v>269</v>
      </c>
      <c r="R12897">
        <f t="shared" si="1117"/>
        <v>13</v>
      </c>
      <c r="S12897">
        <v>0.18</v>
      </c>
      <c r="T12897">
        <v>2.3E-3</v>
      </c>
      <c r="U12897">
        <f t="shared" si="1118"/>
        <v>1.3799999999999999E-3</v>
      </c>
    </row>
    <row r="12898" spans="1:21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1116"/>
        <v>6650</v>
      </c>
      <c r="I12898" s="1"/>
      <c r="J12898" s="1">
        <v>1</v>
      </c>
      <c r="K12898" s="1">
        <f t="shared" si="1119"/>
        <v>25802000</v>
      </c>
      <c r="L12898" s="1">
        <v>1</v>
      </c>
      <c r="M12898" s="1">
        <f t="shared" si="1120"/>
        <v>51604000</v>
      </c>
      <c r="N12898" s="1">
        <v>2</v>
      </c>
      <c r="O12898" s="1">
        <v>105522000</v>
      </c>
      <c r="P12898" s="1">
        <v>2</v>
      </c>
      <c r="Q12898" s="5">
        <f t="shared" si="1121"/>
        <v>269</v>
      </c>
      <c r="R12898">
        <f t="shared" si="1117"/>
        <v>13</v>
      </c>
      <c r="S12898">
        <v>0.18</v>
      </c>
      <c r="T12898">
        <v>2.3E-3</v>
      </c>
      <c r="U12898">
        <f t="shared" si="1118"/>
        <v>1.3799999999999999E-3</v>
      </c>
    </row>
    <row r="12899" spans="1:21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1116"/>
        <v>6650</v>
      </c>
      <c r="I12899" s="1"/>
      <c r="J12899" s="1">
        <v>1</v>
      </c>
      <c r="K12899" s="1">
        <f t="shared" si="1119"/>
        <v>25804000</v>
      </c>
      <c r="L12899" s="1">
        <v>1</v>
      </c>
      <c r="M12899" s="1">
        <f t="shared" si="1120"/>
        <v>51608000</v>
      </c>
      <c r="N12899" s="1">
        <v>2</v>
      </c>
      <c r="O12899" s="1">
        <v>105530000</v>
      </c>
      <c r="P12899" s="1">
        <v>2</v>
      </c>
      <c r="Q12899" s="5">
        <f t="shared" si="1121"/>
        <v>269</v>
      </c>
      <c r="R12899">
        <f t="shared" si="1117"/>
        <v>13</v>
      </c>
      <c r="S12899">
        <v>0.18</v>
      </c>
      <c r="T12899">
        <v>2.3E-3</v>
      </c>
      <c r="U12899">
        <f t="shared" si="1118"/>
        <v>1.3799999999999999E-3</v>
      </c>
    </row>
    <row r="12900" spans="1:21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1116"/>
        <v>6650</v>
      </c>
      <c r="I12900" s="1"/>
      <c r="J12900" s="1">
        <v>1</v>
      </c>
      <c r="K12900" s="1">
        <f t="shared" si="1119"/>
        <v>25806000</v>
      </c>
      <c r="L12900" s="1">
        <v>1</v>
      </c>
      <c r="M12900" s="1">
        <f t="shared" si="1120"/>
        <v>51612000</v>
      </c>
      <c r="N12900" s="1">
        <v>2</v>
      </c>
      <c r="O12900" s="1">
        <v>105538000</v>
      </c>
      <c r="P12900" s="1">
        <v>2</v>
      </c>
      <c r="Q12900" s="5">
        <f t="shared" si="1121"/>
        <v>269</v>
      </c>
      <c r="R12900">
        <f t="shared" si="1117"/>
        <v>13</v>
      </c>
      <c r="S12900">
        <v>0.18</v>
      </c>
      <c r="T12900">
        <v>2.3E-3</v>
      </c>
      <c r="U12900">
        <f t="shared" si="1118"/>
        <v>1.3799999999999999E-3</v>
      </c>
    </row>
    <row r="12901" spans="1:21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1116"/>
        <v>6650</v>
      </c>
      <c r="I12901" s="1"/>
      <c r="J12901" s="1">
        <v>1</v>
      </c>
      <c r="K12901" s="1">
        <f t="shared" si="1119"/>
        <v>25808000</v>
      </c>
      <c r="L12901" s="1">
        <v>1</v>
      </c>
      <c r="M12901" s="1">
        <f t="shared" si="1120"/>
        <v>51616000</v>
      </c>
      <c r="N12901" s="1">
        <v>2</v>
      </c>
      <c r="O12901" s="1">
        <v>105546000</v>
      </c>
      <c r="P12901" s="1">
        <v>2</v>
      </c>
      <c r="Q12901" s="5">
        <f t="shared" si="1121"/>
        <v>269</v>
      </c>
      <c r="R12901">
        <f t="shared" si="1117"/>
        <v>13</v>
      </c>
      <c r="S12901">
        <v>0.18</v>
      </c>
      <c r="T12901">
        <v>2.3E-3</v>
      </c>
      <c r="U12901">
        <f t="shared" si="1118"/>
        <v>1.3799999999999999E-3</v>
      </c>
    </row>
    <row r="12902" spans="1:21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1116"/>
        <v>6650</v>
      </c>
      <c r="I12902" s="1"/>
      <c r="J12902" s="1">
        <v>1</v>
      </c>
      <c r="K12902" s="1">
        <f t="shared" si="1119"/>
        <v>25810000</v>
      </c>
      <c r="L12902" s="1">
        <v>1</v>
      </c>
      <c r="M12902" s="1">
        <f t="shared" si="1120"/>
        <v>51620000</v>
      </c>
      <c r="N12902" s="1">
        <v>2</v>
      </c>
      <c r="O12902" s="1">
        <v>105554000</v>
      </c>
      <c r="P12902" s="1">
        <v>2</v>
      </c>
      <c r="Q12902" s="5">
        <f t="shared" si="1121"/>
        <v>269</v>
      </c>
      <c r="R12902">
        <f t="shared" si="1117"/>
        <v>13</v>
      </c>
      <c r="S12902">
        <v>0.18</v>
      </c>
      <c r="T12902">
        <v>2.3E-3</v>
      </c>
      <c r="U12902">
        <f t="shared" si="1118"/>
        <v>1.3799999999999999E-3</v>
      </c>
    </row>
    <row r="12903" spans="1:21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1116"/>
        <v>6660</v>
      </c>
      <c r="I12903" s="1"/>
      <c r="J12903" s="1">
        <v>1</v>
      </c>
      <c r="K12903" s="1">
        <f t="shared" si="1119"/>
        <v>25812000</v>
      </c>
      <c r="L12903" s="1">
        <v>1</v>
      </c>
      <c r="M12903" s="1">
        <f t="shared" si="1120"/>
        <v>51624000</v>
      </c>
      <c r="N12903" s="1">
        <v>2</v>
      </c>
      <c r="O12903" s="1">
        <v>105562000</v>
      </c>
      <c r="P12903" s="1">
        <v>2</v>
      </c>
      <c r="Q12903" s="5">
        <f t="shared" si="1121"/>
        <v>270</v>
      </c>
      <c r="R12903">
        <f t="shared" si="1117"/>
        <v>13</v>
      </c>
      <c r="S12903">
        <v>0.18</v>
      </c>
      <c r="T12903">
        <v>2.3E-3</v>
      </c>
      <c r="U12903">
        <f t="shared" si="1118"/>
        <v>1.3799999999999999E-3</v>
      </c>
    </row>
    <row r="12904" spans="1:21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1116"/>
        <v>6660</v>
      </c>
      <c r="I12904" s="1"/>
      <c r="J12904" s="1">
        <v>1</v>
      </c>
      <c r="K12904" s="1">
        <f t="shared" si="1119"/>
        <v>25814000</v>
      </c>
      <c r="L12904" s="1">
        <v>1</v>
      </c>
      <c r="M12904" s="1">
        <f t="shared" si="1120"/>
        <v>51628000</v>
      </c>
      <c r="N12904" s="1">
        <v>2</v>
      </c>
      <c r="O12904" s="1">
        <v>105570000</v>
      </c>
      <c r="P12904" s="1">
        <v>2</v>
      </c>
      <c r="Q12904" s="5">
        <f t="shared" si="1121"/>
        <v>270</v>
      </c>
      <c r="R12904">
        <f t="shared" si="1117"/>
        <v>13</v>
      </c>
      <c r="S12904">
        <v>0.18</v>
      </c>
      <c r="T12904">
        <v>2.3E-3</v>
      </c>
      <c r="U12904">
        <f t="shared" si="1118"/>
        <v>1.3799999999999999E-3</v>
      </c>
    </row>
    <row r="12905" spans="1:21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1116"/>
        <v>6660</v>
      </c>
      <c r="I12905" s="1"/>
      <c r="J12905" s="1">
        <v>1</v>
      </c>
      <c r="K12905" s="1">
        <f t="shared" si="1119"/>
        <v>25816000</v>
      </c>
      <c r="L12905" s="1">
        <v>1</v>
      </c>
      <c r="M12905" s="1">
        <f t="shared" si="1120"/>
        <v>51632000</v>
      </c>
      <c r="N12905" s="1">
        <v>2</v>
      </c>
      <c r="O12905" s="1">
        <v>105578000</v>
      </c>
      <c r="P12905" s="1">
        <v>2</v>
      </c>
      <c r="Q12905" s="5">
        <f t="shared" si="1121"/>
        <v>270</v>
      </c>
      <c r="R12905">
        <f t="shared" si="1117"/>
        <v>13</v>
      </c>
      <c r="S12905">
        <v>0.18</v>
      </c>
      <c r="T12905">
        <v>2.3E-3</v>
      </c>
      <c r="U12905">
        <f t="shared" si="1118"/>
        <v>1.3799999999999999E-3</v>
      </c>
    </row>
    <row r="12906" spans="1:21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1116"/>
        <v>6660</v>
      </c>
      <c r="I12906" s="1"/>
      <c r="J12906" s="1">
        <v>1</v>
      </c>
      <c r="K12906" s="1">
        <f t="shared" si="1119"/>
        <v>25818000</v>
      </c>
      <c r="L12906" s="1">
        <v>1</v>
      </c>
      <c r="M12906" s="1">
        <f t="shared" si="1120"/>
        <v>51636000</v>
      </c>
      <c r="N12906" s="1">
        <v>2</v>
      </c>
      <c r="O12906" s="1">
        <v>105586000</v>
      </c>
      <c r="P12906" s="1">
        <v>2</v>
      </c>
      <c r="Q12906" s="5">
        <f t="shared" si="1121"/>
        <v>270</v>
      </c>
      <c r="R12906">
        <f t="shared" si="1117"/>
        <v>13</v>
      </c>
      <c r="S12906">
        <v>0.18</v>
      </c>
      <c r="T12906">
        <v>2.3E-3</v>
      </c>
      <c r="U12906">
        <f t="shared" si="1118"/>
        <v>1.3799999999999999E-3</v>
      </c>
    </row>
    <row r="12907" spans="1:21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1116"/>
        <v>6660</v>
      </c>
      <c r="I12907" s="1"/>
      <c r="J12907" s="1">
        <v>1</v>
      </c>
      <c r="K12907" s="1">
        <f t="shared" si="1119"/>
        <v>25820000</v>
      </c>
      <c r="L12907" s="1">
        <v>1</v>
      </c>
      <c r="M12907" s="1">
        <f t="shared" si="1120"/>
        <v>51640000</v>
      </c>
      <c r="N12907" s="1">
        <v>2</v>
      </c>
      <c r="O12907" s="1">
        <v>105594000</v>
      </c>
      <c r="P12907" s="1">
        <v>2</v>
      </c>
      <c r="Q12907" s="5">
        <f t="shared" si="1121"/>
        <v>270</v>
      </c>
      <c r="R12907">
        <f t="shared" si="1117"/>
        <v>13</v>
      </c>
      <c r="S12907">
        <v>0.18</v>
      </c>
      <c r="T12907">
        <v>2.3E-3</v>
      </c>
      <c r="U12907">
        <f t="shared" si="1118"/>
        <v>1.3799999999999999E-3</v>
      </c>
    </row>
    <row r="12908" spans="1:21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1116"/>
        <v>6660</v>
      </c>
      <c r="I12908" s="1"/>
      <c r="J12908" s="1">
        <v>1</v>
      </c>
      <c r="K12908" s="1">
        <f t="shared" si="1119"/>
        <v>25822000</v>
      </c>
      <c r="L12908" s="1">
        <v>1</v>
      </c>
      <c r="M12908" s="1">
        <f t="shared" si="1120"/>
        <v>51644000</v>
      </c>
      <c r="N12908" s="1">
        <v>2</v>
      </c>
      <c r="O12908" s="1">
        <v>105602000</v>
      </c>
      <c r="P12908" s="1">
        <v>2</v>
      </c>
      <c r="Q12908" s="5">
        <f t="shared" si="1121"/>
        <v>270</v>
      </c>
      <c r="R12908">
        <f t="shared" si="1117"/>
        <v>13</v>
      </c>
      <c r="S12908">
        <v>0.18</v>
      </c>
      <c r="T12908">
        <v>2.3E-3</v>
      </c>
      <c r="U12908">
        <f t="shared" si="1118"/>
        <v>1.3799999999999999E-3</v>
      </c>
    </row>
    <row r="12909" spans="1:21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1116"/>
        <v>6660</v>
      </c>
      <c r="I12909" s="1"/>
      <c r="J12909" s="1">
        <v>1</v>
      </c>
      <c r="K12909" s="1">
        <f t="shared" si="1119"/>
        <v>25824000</v>
      </c>
      <c r="L12909" s="1">
        <v>1</v>
      </c>
      <c r="M12909" s="1">
        <f t="shared" si="1120"/>
        <v>51648000</v>
      </c>
      <c r="N12909" s="1">
        <v>2</v>
      </c>
      <c r="O12909" s="1">
        <v>105610000</v>
      </c>
      <c r="P12909" s="1">
        <v>2</v>
      </c>
      <c r="Q12909" s="5">
        <f t="shared" si="1121"/>
        <v>270</v>
      </c>
      <c r="R12909">
        <f t="shared" si="1117"/>
        <v>13</v>
      </c>
      <c r="S12909">
        <v>0.18</v>
      </c>
      <c r="T12909">
        <v>2.3E-3</v>
      </c>
      <c r="U12909">
        <f t="shared" si="1118"/>
        <v>1.3799999999999999E-3</v>
      </c>
    </row>
    <row r="12910" spans="1:21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1116"/>
        <v>6660</v>
      </c>
      <c r="I12910" s="1"/>
      <c r="J12910" s="1">
        <v>1</v>
      </c>
      <c r="K12910" s="1">
        <f t="shared" si="1119"/>
        <v>25826000</v>
      </c>
      <c r="L12910" s="1">
        <v>1</v>
      </c>
      <c r="M12910" s="1">
        <f t="shared" si="1120"/>
        <v>51652000</v>
      </c>
      <c r="N12910" s="1">
        <v>2</v>
      </c>
      <c r="O12910" s="1">
        <v>105618000</v>
      </c>
      <c r="P12910" s="1">
        <v>2</v>
      </c>
      <c r="Q12910" s="5">
        <f t="shared" si="1121"/>
        <v>270</v>
      </c>
      <c r="R12910">
        <f t="shared" si="1117"/>
        <v>13</v>
      </c>
      <c r="S12910">
        <v>0.18</v>
      </c>
      <c r="T12910">
        <v>2.3E-3</v>
      </c>
      <c r="U12910">
        <f t="shared" si="1118"/>
        <v>1.3799999999999999E-3</v>
      </c>
    </row>
    <row r="12911" spans="1:21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1116"/>
        <v>6660</v>
      </c>
      <c r="I12911" s="1"/>
      <c r="J12911" s="1">
        <v>1</v>
      </c>
      <c r="K12911" s="1">
        <f t="shared" si="1119"/>
        <v>25828000</v>
      </c>
      <c r="L12911" s="1">
        <v>1</v>
      </c>
      <c r="M12911" s="1">
        <f t="shared" si="1120"/>
        <v>51656000</v>
      </c>
      <c r="N12911" s="1">
        <v>2</v>
      </c>
      <c r="O12911" s="1">
        <v>105626000</v>
      </c>
      <c r="P12911" s="1">
        <v>2</v>
      </c>
      <c r="Q12911" s="5">
        <f t="shared" si="1121"/>
        <v>270</v>
      </c>
      <c r="R12911">
        <f t="shared" si="1117"/>
        <v>13</v>
      </c>
      <c r="S12911">
        <v>0.18</v>
      </c>
      <c r="T12911">
        <v>2.3E-3</v>
      </c>
      <c r="U12911">
        <f t="shared" si="1118"/>
        <v>1.3799999999999999E-3</v>
      </c>
    </row>
    <row r="12912" spans="1:21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1116"/>
        <v>6660</v>
      </c>
      <c r="I12912" s="1"/>
      <c r="J12912" s="1">
        <v>1</v>
      </c>
      <c r="K12912" s="1">
        <f t="shared" si="1119"/>
        <v>25830000</v>
      </c>
      <c r="L12912" s="1">
        <v>1</v>
      </c>
      <c r="M12912" s="1">
        <f t="shared" si="1120"/>
        <v>51660000</v>
      </c>
      <c r="N12912" s="1">
        <v>2</v>
      </c>
      <c r="O12912" s="1">
        <v>105634000</v>
      </c>
      <c r="P12912" s="1">
        <v>2</v>
      </c>
      <c r="Q12912" s="5">
        <f t="shared" si="1121"/>
        <v>270</v>
      </c>
      <c r="R12912">
        <f t="shared" si="1117"/>
        <v>13</v>
      </c>
      <c r="S12912">
        <v>0.18</v>
      </c>
      <c r="T12912">
        <v>2.3E-3</v>
      </c>
      <c r="U12912">
        <f t="shared" si="1118"/>
        <v>1.3799999999999999E-3</v>
      </c>
    </row>
    <row r="12913" spans="1:21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1116"/>
        <v>6660</v>
      </c>
      <c r="I12913" s="1"/>
      <c r="J12913" s="1">
        <v>1</v>
      </c>
      <c r="K12913" s="1">
        <f t="shared" si="1119"/>
        <v>25832000</v>
      </c>
      <c r="L12913" s="1">
        <v>1</v>
      </c>
      <c r="M12913" s="1">
        <f t="shared" si="1120"/>
        <v>51664000</v>
      </c>
      <c r="N12913" s="1">
        <v>2</v>
      </c>
      <c r="O12913" s="1">
        <v>105642000</v>
      </c>
      <c r="P12913" s="1">
        <v>2</v>
      </c>
      <c r="Q12913" s="5">
        <f t="shared" si="1121"/>
        <v>270</v>
      </c>
      <c r="R12913">
        <f t="shared" si="1117"/>
        <v>13</v>
      </c>
      <c r="S12913">
        <v>0.18</v>
      </c>
      <c r="T12913">
        <v>2.3E-3</v>
      </c>
      <c r="U12913">
        <f t="shared" si="1118"/>
        <v>1.3799999999999999E-3</v>
      </c>
    </row>
    <row r="12914" spans="1:21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1116"/>
        <v>6660</v>
      </c>
      <c r="I12914" s="1"/>
      <c r="J12914" s="1">
        <v>1</v>
      </c>
      <c r="K12914" s="1">
        <f t="shared" si="1119"/>
        <v>25834000</v>
      </c>
      <c r="L12914" s="1">
        <v>1</v>
      </c>
      <c r="M12914" s="1">
        <f t="shared" si="1120"/>
        <v>51668000</v>
      </c>
      <c r="N12914" s="1">
        <v>2</v>
      </c>
      <c r="O12914" s="1">
        <v>105650000</v>
      </c>
      <c r="P12914" s="1">
        <v>2</v>
      </c>
      <c r="Q12914" s="5">
        <f t="shared" si="1121"/>
        <v>270</v>
      </c>
      <c r="R12914">
        <f t="shared" si="1117"/>
        <v>13</v>
      </c>
      <c r="S12914">
        <v>0.18</v>
      </c>
      <c r="T12914">
        <v>2.3E-3</v>
      </c>
      <c r="U12914">
        <f t="shared" si="1118"/>
        <v>1.3799999999999999E-3</v>
      </c>
    </row>
    <row r="12915" spans="1:21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1116"/>
        <v>6660</v>
      </c>
      <c r="I12915" s="1"/>
      <c r="J12915" s="1">
        <v>1</v>
      </c>
      <c r="K12915" s="1">
        <f t="shared" si="1119"/>
        <v>25836000</v>
      </c>
      <c r="L12915" s="1">
        <v>1</v>
      </c>
      <c r="M12915" s="1">
        <f t="shared" si="1120"/>
        <v>51672000</v>
      </c>
      <c r="N12915" s="1">
        <v>2</v>
      </c>
      <c r="O12915" s="1">
        <v>105658000</v>
      </c>
      <c r="P12915" s="1">
        <v>2</v>
      </c>
      <c r="Q12915" s="5">
        <f t="shared" si="1121"/>
        <v>270</v>
      </c>
      <c r="R12915">
        <f t="shared" si="1117"/>
        <v>13</v>
      </c>
      <c r="S12915">
        <v>0.18</v>
      </c>
      <c r="T12915">
        <v>2.3E-3</v>
      </c>
      <c r="U12915">
        <f t="shared" si="1118"/>
        <v>1.3799999999999999E-3</v>
      </c>
    </row>
    <row r="12916" spans="1:21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1116"/>
        <v>6660</v>
      </c>
      <c r="I12916" s="1"/>
      <c r="J12916" s="1">
        <v>1</v>
      </c>
      <c r="K12916" s="1">
        <f t="shared" si="1119"/>
        <v>25838000</v>
      </c>
      <c r="L12916" s="1">
        <v>1</v>
      </c>
      <c r="M12916" s="1">
        <f t="shared" si="1120"/>
        <v>51676000</v>
      </c>
      <c r="N12916" s="1">
        <v>2</v>
      </c>
      <c r="O12916" s="1">
        <v>105666000</v>
      </c>
      <c r="P12916" s="1">
        <v>2</v>
      </c>
      <c r="Q12916" s="5">
        <f t="shared" si="1121"/>
        <v>270</v>
      </c>
      <c r="R12916">
        <f t="shared" si="1117"/>
        <v>13</v>
      </c>
      <c r="S12916">
        <v>0.18</v>
      </c>
      <c r="T12916">
        <v>2.3E-3</v>
      </c>
      <c r="U12916">
        <f t="shared" si="1118"/>
        <v>1.3799999999999999E-3</v>
      </c>
    </row>
    <row r="12917" spans="1:21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1116"/>
        <v>6660</v>
      </c>
      <c r="I12917" s="1"/>
      <c r="J12917" s="1">
        <v>1</v>
      </c>
      <c r="K12917" s="1">
        <f t="shared" si="1119"/>
        <v>25840000</v>
      </c>
      <c r="L12917" s="1">
        <v>1</v>
      </c>
      <c r="M12917" s="1">
        <f t="shared" si="1120"/>
        <v>51680000</v>
      </c>
      <c r="N12917" s="1">
        <v>2</v>
      </c>
      <c r="O12917" s="1">
        <v>105674000</v>
      </c>
      <c r="P12917" s="1">
        <v>2</v>
      </c>
      <c r="Q12917" s="5">
        <f t="shared" si="1121"/>
        <v>270</v>
      </c>
      <c r="R12917">
        <f t="shared" si="1117"/>
        <v>13</v>
      </c>
      <c r="S12917">
        <v>0.18</v>
      </c>
      <c r="T12917">
        <v>2.3E-3</v>
      </c>
      <c r="U12917">
        <f t="shared" si="1118"/>
        <v>1.3799999999999999E-3</v>
      </c>
    </row>
    <row r="12918" spans="1:21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1116"/>
        <v>6660</v>
      </c>
      <c r="I12918" s="1"/>
      <c r="J12918" s="1">
        <v>1</v>
      </c>
      <c r="K12918" s="1">
        <f t="shared" si="1119"/>
        <v>25842000</v>
      </c>
      <c r="L12918" s="1">
        <v>1</v>
      </c>
      <c r="M12918" s="1">
        <f t="shared" si="1120"/>
        <v>51684000</v>
      </c>
      <c r="N12918" s="1">
        <v>2</v>
      </c>
      <c r="O12918" s="1">
        <v>105682000</v>
      </c>
      <c r="P12918" s="1">
        <v>2</v>
      </c>
      <c r="Q12918" s="5">
        <f t="shared" si="1121"/>
        <v>270</v>
      </c>
      <c r="R12918">
        <f t="shared" si="1117"/>
        <v>13</v>
      </c>
      <c r="S12918">
        <v>0.18</v>
      </c>
      <c r="T12918">
        <v>2.3E-3</v>
      </c>
      <c r="U12918">
        <f t="shared" si="1118"/>
        <v>1.3799999999999999E-3</v>
      </c>
    </row>
    <row r="12919" spans="1:21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1116"/>
        <v>6660</v>
      </c>
      <c r="I12919" s="1"/>
      <c r="J12919" s="1">
        <v>1</v>
      </c>
      <c r="K12919" s="1">
        <f t="shared" si="1119"/>
        <v>25844000</v>
      </c>
      <c r="L12919" s="1">
        <v>1</v>
      </c>
      <c r="M12919" s="1">
        <f t="shared" si="1120"/>
        <v>51688000</v>
      </c>
      <c r="N12919" s="1">
        <v>2</v>
      </c>
      <c r="O12919" s="1">
        <v>105690000</v>
      </c>
      <c r="P12919" s="1">
        <v>2</v>
      </c>
      <c r="Q12919" s="5">
        <f t="shared" si="1121"/>
        <v>270</v>
      </c>
      <c r="R12919">
        <f t="shared" si="1117"/>
        <v>13</v>
      </c>
      <c r="S12919">
        <v>0.18</v>
      </c>
      <c r="T12919">
        <v>2.3E-3</v>
      </c>
      <c r="U12919">
        <f t="shared" si="1118"/>
        <v>1.3799999999999999E-3</v>
      </c>
    </row>
    <row r="12920" spans="1:21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1116"/>
        <v>6660</v>
      </c>
      <c r="I12920" s="1"/>
      <c r="J12920" s="1">
        <v>1</v>
      </c>
      <c r="K12920" s="1">
        <f t="shared" si="1119"/>
        <v>25846000</v>
      </c>
      <c r="L12920" s="1">
        <v>1</v>
      </c>
      <c r="M12920" s="1">
        <f t="shared" si="1120"/>
        <v>51692000</v>
      </c>
      <c r="N12920" s="1">
        <v>2</v>
      </c>
      <c r="O12920" s="1">
        <v>105698000</v>
      </c>
      <c r="P12920" s="1">
        <v>2</v>
      </c>
      <c r="Q12920" s="5">
        <f t="shared" si="1121"/>
        <v>270</v>
      </c>
      <c r="R12920">
        <f t="shared" si="1117"/>
        <v>13</v>
      </c>
      <c r="S12920">
        <v>0.18</v>
      </c>
      <c r="T12920">
        <v>2.3E-3</v>
      </c>
      <c r="U12920">
        <f t="shared" si="1118"/>
        <v>1.3799999999999999E-3</v>
      </c>
    </row>
    <row r="12921" spans="1:21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1116"/>
        <v>6660</v>
      </c>
      <c r="I12921" s="1"/>
      <c r="J12921" s="1">
        <v>1</v>
      </c>
      <c r="K12921" s="1">
        <f t="shared" si="1119"/>
        <v>25848000</v>
      </c>
      <c r="L12921" s="1">
        <v>1</v>
      </c>
      <c r="M12921" s="1">
        <f t="shared" si="1120"/>
        <v>51696000</v>
      </c>
      <c r="N12921" s="1">
        <v>2</v>
      </c>
      <c r="O12921" s="1">
        <v>105706000</v>
      </c>
      <c r="P12921" s="1">
        <v>2</v>
      </c>
      <c r="Q12921" s="5">
        <f t="shared" si="1121"/>
        <v>270</v>
      </c>
      <c r="R12921">
        <f t="shared" si="1117"/>
        <v>13</v>
      </c>
      <c r="S12921">
        <v>0.18</v>
      </c>
      <c r="T12921">
        <v>2.3E-3</v>
      </c>
      <c r="U12921">
        <f t="shared" si="1118"/>
        <v>1.3799999999999999E-3</v>
      </c>
    </row>
    <row r="12922" spans="1:21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1116"/>
        <v>6660</v>
      </c>
      <c r="I12922" s="1"/>
      <c r="J12922" s="1">
        <v>1</v>
      </c>
      <c r="K12922" s="1">
        <f t="shared" si="1119"/>
        <v>25850000</v>
      </c>
      <c r="L12922" s="1">
        <v>1</v>
      </c>
      <c r="M12922" s="1">
        <f t="shared" si="1120"/>
        <v>51700000</v>
      </c>
      <c r="N12922" s="1">
        <v>2</v>
      </c>
      <c r="O12922" s="1">
        <v>105714000</v>
      </c>
      <c r="P12922" s="1">
        <v>2</v>
      </c>
      <c r="Q12922" s="5">
        <f t="shared" si="1121"/>
        <v>270</v>
      </c>
      <c r="R12922">
        <f t="shared" si="1117"/>
        <v>13</v>
      </c>
      <c r="S12922">
        <v>0.18</v>
      </c>
      <c r="T12922">
        <v>2.3E-3</v>
      </c>
      <c r="U12922">
        <f t="shared" si="1118"/>
        <v>1.3799999999999999E-3</v>
      </c>
    </row>
    <row r="12923" spans="1:21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1116"/>
        <v>6660</v>
      </c>
      <c r="I12923" s="1"/>
      <c r="J12923" s="1">
        <v>1</v>
      </c>
      <c r="K12923" s="1">
        <f t="shared" si="1119"/>
        <v>25852000</v>
      </c>
      <c r="L12923" s="1">
        <v>1</v>
      </c>
      <c r="M12923" s="1">
        <f t="shared" si="1120"/>
        <v>51704000</v>
      </c>
      <c r="N12923" s="1">
        <v>2</v>
      </c>
      <c r="O12923" s="1">
        <v>105722000</v>
      </c>
      <c r="P12923" s="1">
        <v>2</v>
      </c>
      <c r="Q12923" s="5">
        <f t="shared" si="1121"/>
        <v>270</v>
      </c>
      <c r="R12923">
        <f t="shared" si="1117"/>
        <v>13</v>
      </c>
      <c r="S12923">
        <v>0.18</v>
      </c>
      <c r="T12923">
        <v>2.3E-3</v>
      </c>
      <c r="U12923">
        <f t="shared" si="1118"/>
        <v>1.3799999999999999E-3</v>
      </c>
    </row>
    <row r="12924" spans="1:21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1122">ROUNDDOWN(A12923/50*20+1500,-1)</f>
        <v>6660</v>
      </c>
      <c r="I12924" s="1"/>
      <c r="J12924" s="1">
        <v>1</v>
      </c>
      <c r="K12924" s="1">
        <f t="shared" si="1119"/>
        <v>25854000</v>
      </c>
      <c r="L12924" s="1">
        <v>1</v>
      </c>
      <c r="M12924" s="1">
        <f t="shared" si="1120"/>
        <v>51708000</v>
      </c>
      <c r="N12924" s="1">
        <v>2</v>
      </c>
      <c r="O12924" s="1">
        <v>105730000</v>
      </c>
      <c r="P12924" s="1">
        <v>2</v>
      </c>
      <c r="Q12924" s="5">
        <f t="shared" si="1121"/>
        <v>270</v>
      </c>
      <c r="R12924">
        <f t="shared" si="1117"/>
        <v>13</v>
      </c>
      <c r="S12924">
        <v>0.18</v>
      </c>
      <c r="T12924">
        <v>2.3E-3</v>
      </c>
      <c r="U12924">
        <f t="shared" si="1118"/>
        <v>1.3799999999999999E-3</v>
      </c>
    </row>
    <row r="12925" spans="1:21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1122"/>
        <v>6660</v>
      </c>
      <c r="I12925" s="1"/>
      <c r="J12925" s="1">
        <v>1</v>
      </c>
      <c r="K12925" s="1">
        <f t="shared" si="1119"/>
        <v>25856000</v>
      </c>
      <c r="L12925" s="1">
        <v>1</v>
      </c>
      <c r="M12925" s="1">
        <f t="shared" si="1120"/>
        <v>51712000</v>
      </c>
      <c r="N12925" s="1">
        <v>2</v>
      </c>
      <c r="O12925" s="1">
        <v>105738000</v>
      </c>
      <c r="P12925" s="1">
        <v>2</v>
      </c>
      <c r="Q12925" s="5">
        <f t="shared" si="1121"/>
        <v>270</v>
      </c>
      <c r="R12925">
        <f t="shared" si="1117"/>
        <v>13</v>
      </c>
      <c r="S12925">
        <v>0.18</v>
      </c>
      <c r="T12925">
        <v>2.3E-3</v>
      </c>
      <c r="U12925">
        <f t="shared" si="1118"/>
        <v>1.3799999999999999E-3</v>
      </c>
    </row>
    <row r="12926" spans="1:21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1122"/>
        <v>6660</v>
      </c>
      <c r="I12926" s="1"/>
      <c r="J12926" s="1">
        <v>1</v>
      </c>
      <c r="K12926" s="1">
        <f t="shared" si="1119"/>
        <v>25858000</v>
      </c>
      <c r="L12926" s="1">
        <v>1</v>
      </c>
      <c r="M12926" s="1">
        <f t="shared" si="1120"/>
        <v>51716000</v>
      </c>
      <c r="N12926" s="1">
        <v>2</v>
      </c>
      <c r="O12926" s="1">
        <v>105746000</v>
      </c>
      <c r="P12926" s="1">
        <v>2</v>
      </c>
      <c r="Q12926" s="5">
        <f t="shared" si="1121"/>
        <v>270</v>
      </c>
      <c r="R12926">
        <f t="shared" si="1117"/>
        <v>13</v>
      </c>
      <c r="S12926">
        <v>0.18</v>
      </c>
      <c r="T12926">
        <v>2.3E-3</v>
      </c>
      <c r="U12926">
        <f t="shared" si="1118"/>
        <v>1.3799999999999999E-3</v>
      </c>
    </row>
    <row r="12927" spans="1:21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1122"/>
        <v>6660</v>
      </c>
      <c r="I12927" s="1"/>
      <c r="J12927" s="1">
        <v>1</v>
      </c>
      <c r="K12927" s="1">
        <f t="shared" si="1119"/>
        <v>25860000</v>
      </c>
      <c r="L12927" s="1">
        <v>1</v>
      </c>
      <c r="M12927" s="1">
        <f t="shared" si="1120"/>
        <v>51720000</v>
      </c>
      <c r="N12927" s="1">
        <v>2</v>
      </c>
      <c r="O12927" s="1">
        <v>105754000</v>
      </c>
      <c r="P12927" s="1">
        <v>2</v>
      </c>
      <c r="Q12927" s="5">
        <f t="shared" si="1121"/>
        <v>270</v>
      </c>
      <c r="R12927">
        <f t="shared" si="1117"/>
        <v>13</v>
      </c>
      <c r="S12927">
        <v>0.18</v>
      </c>
      <c r="T12927">
        <v>2.3E-3</v>
      </c>
      <c r="U12927">
        <f t="shared" si="1118"/>
        <v>1.3799999999999999E-3</v>
      </c>
    </row>
    <row r="12928" spans="1:21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1122"/>
        <v>6670</v>
      </c>
      <c r="I12928" s="1"/>
      <c r="J12928" s="1">
        <v>1</v>
      </c>
      <c r="K12928" s="1">
        <f t="shared" si="1119"/>
        <v>25862000</v>
      </c>
      <c r="L12928" s="1">
        <v>1</v>
      </c>
      <c r="M12928" s="1">
        <f t="shared" si="1120"/>
        <v>51724000</v>
      </c>
      <c r="N12928" s="1">
        <v>2</v>
      </c>
      <c r="O12928" s="1">
        <v>105762000</v>
      </c>
      <c r="P12928" s="1">
        <v>2</v>
      </c>
      <c r="Q12928" s="5">
        <f t="shared" si="1121"/>
        <v>270</v>
      </c>
      <c r="R12928">
        <f t="shared" si="1117"/>
        <v>13</v>
      </c>
      <c r="S12928">
        <v>0.18</v>
      </c>
      <c r="T12928">
        <v>2.3E-3</v>
      </c>
      <c r="U12928">
        <f t="shared" si="1118"/>
        <v>1.3799999999999999E-3</v>
      </c>
    </row>
    <row r="12929" spans="1:21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1122"/>
        <v>6670</v>
      </c>
      <c r="I12929" s="1"/>
      <c r="J12929" s="1">
        <v>1</v>
      </c>
      <c r="K12929" s="1">
        <f t="shared" si="1119"/>
        <v>25864000</v>
      </c>
      <c r="L12929" s="1">
        <v>1</v>
      </c>
      <c r="M12929" s="1">
        <f t="shared" si="1120"/>
        <v>51728000</v>
      </c>
      <c r="N12929" s="1">
        <v>2</v>
      </c>
      <c r="O12929" s="1">
        <v>105770000</v>
      </c>
      <c r="P12929" s="1">
        <v>2</v>
      </c>
      <c r="Q12929" s="5">
        <f t="shared" si="1121"/>
        <v>270</v>
      </c>
      <c r="R12929">
        <f t="shared" si="1117"/>
        <v>13</v>
      </c>
      <c r="S12929">
        <v>0.18</v>
      </c>
      <c r="T12929">
        <v>2.3E-3</v>
      </c>
      <c r="U12929">
        <f t="shared" si="1118"/>
        <v>1.3799999999999999E-3</v>
      </c>
    </row>
    <row r="12930" spans="1:21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1122"/>
        <v>6670</v>
      </c>
      <c r="I12930" s="1"/>
      <c r="J12930" s="1">
        <v>1</v>
      </c>
      <c r="K12930" s="1">
        <f t="shared" si="1119"/>
        <v>25866000</v>
      </c>
      <c r="L12930" s="1">
        <v>1</v>
      </c>
      <c r="M12930" s="1">
        <f t="shared" si="1120"/>
        <v>51732000</v>
      </c>
      <c r="N12930" s="1">
        <v>2</v>
      </c>
      <c r="O12930" s="1">
        <v>105778000</v>
      </c>
      <c r="P12930" s="1">
        <v>2</v>
      </c>
      <c r="Q12930" s="5">
        <f t="shared" si="1121"/>
        <v>270</v>
      </c>
      <c r="R12930">
        <f t="shared" si="1117"/>
        <v>13</v>
      </c>
      <c r="S12930">
        <v>0.18</v>
      </c>
      <c r="T12930">
        <v>2.3E-3</v>
      </c>
      <c r="U12930">
        <f t="shared" si="1118"/>
        <v>1.3799999999999999E-3</v>
      </c>
    </row>
    <row r="12931" spans="1:21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1122"/>
        <v>6670</v>
      </c>
      <c r="I12931" s="1"/>
      <c r="J12931" s="1">
        <v>1</v>
      </c>
      <c r="K12931" s="1">
        <f t="shared" si="1119"/>
        <v>25868000</v>
      </c>
      <c r="L12931" s="1">
        <v>1</v>
      </c>
      <c r="M12931" s="1">
        <f t="shared" si="1120"/>
        <v>51736000</v>
      </c>
      <c r="N12931" s="1">
        <v>2</v>
      </c>
      <c r="O12931" s="1">
        <v>105786000</v>
      </c>
      <c r="P12931" s="1">
        <v>2</v>
      </c>
      <c r="Q12931" s="5">
        <f t="shared" si="1121"/>
        <v>270</v>
      </c>
      <c r="R12931">
        <f t="shared" ref="R12931:R12994" si="1123">QUOTIENT(A12931,1000)+1</f>
        <v>13</v>
      </c>
      <c r="S12931">
        <v>0.18</v>
      </c>
      <c r="T12931">
        <v>2.3E-3</v>
      </c>
      <c r="U12931">
        <f t="shared" si="1118"/>
        <v>1.3799999999999999E-3</v>
      </c>
    </row>
    <row r="12932" spans="1:21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1122"/>
        <v>6670</v>
      </c>
      <c r="I12932" s="1"/>
      <c r="J12932" s="1">
        <v>1</v>
      </c>
      <c r="K12932" s="1">
        <f t="shared" si="1119"/>
        <v>25870000</v>
      </c>
      <c r="L12932" s="1">
        <v>1</v>
      </c>
      <c r="M12932" s="1">
        <f t="shared" si="1120"/>
        <v>51740000</v>
      </c>
      <c r="N12932" s="1">
        <v>2</v>
      </c>
      <c r="O12932" s="1">
        <v>105794000</v>
      </c>
      <c r="P12932" s="1">
        <v>2</v>
      </c>
      <c r="Q12932" s="5">
        <f t="shared" si="1121"/>
        <v>270</v>
      </c>
      <c r="R12932">
        <f t="shared" si="1123"/>
        <v>13</v>
      </c>
      <c r="S12932">
        <v>0.18</v>
      </c>
      <c r="T12932">
        <v>2.3E-3</v>
      </c>
      <c r="U12932">
        <f t="shared" ref="U12932:U12995" si="1124">T12932*0.6</f>
        <v>1.3799999999999999E-3</v>
      </c>
    </row>
    <row r="12933" spans="1:21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1122"/>
        <v>6670</v>
      </c>
      <c r="I12933" s="1"/>
      <c r="J12933" s="1">
        <v>1</v>
      </c>
      <c r="K12933" s="1">
        <f t="shared" si="1119"/>
        <v>25872000</v>
      </c>
      <c r="L12933" s="1">
        <v>1</v>
      </c>
      <c r="M12933" s="1">
        <f t="shared" si="1120"/>
        <v>51744000</v>
      </c>
      <c r="N12933" s="1">
        <v>2</v>
      </c>
      <c r="O12933" s="1">
        <v>105802000</v>
      </c>
      <c r="P12933" s="1">
        <v>2</v>
      </c>
      <c r="Q12933" s="5">
        <f t="shared" si="1121"/>
        <v>270</v>
      </c>
      <c r="R12933">
        <f t="shared" si="1123"/>
        <v>13</v>
      </c>
      <c r="S12933">
        <v>0.18</v>
      </c>
      <c r="T12933">
        <v>2.3E-3</v>
      </c>
      <c r="U12933">
        <f t="shared" si="1124"/>
        <v>1.3799999999999999E-3</v>
      </c>
    </row>
    <row r="12934" spans="1:21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1122"/>
        <v>6670</v>
      </c>
      <c r="I12934" s="1"/>
      <c r="J12934" s="1">
        <v>1</v>
      </c>
      <c r="K12934" s="1">
        <f t="shared" ref="K12934:K12997" si="1125">10000+A12934*2000</f>
        <v>25874000</v>
      </c>
      <c r="L12934" s="1">
        <v>1</v>
      </c>
      <c r="M12934" s="1">
        <f t="shared" ref="M12934:M12997" si="1126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1127">ROUNDDOWN(A12933/50+12,0)</f>
        <v>270</v>
      </c>
      <c r="R12934">
        <f t="shared" si="1123"/>
        <v>13</v>
      </c>
      <c r="S12934">
        <v>0.18</v>
      </c>
      <c r="T12934">
        <v>2.3E-3</v>
      </c>
      <c r="U12934">
        <f t="shared" si="1124"/>
        <v>1.3799999999999999E-3</v>
      </c>
    </row>
    <row r="12935" spans="1:21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1122"/>
        <v>6670</v>
      </c>
      <c r="I12935" s="1"/>
      <c r="J12935" s="1">
        <v>1</v>
      </c>
      <c r="K12935" s="1">
        <f t="shared" si="1125"/>
        <v>25876000</v>
      </c>
      <c r="L12935" s="1">
        <v>1</v>
      </c>
      <c r="M12935" s="1">
        <f t="shared" si="1126"/>
        <v>51752000</v>
      </c>
      <c r="N12935" s="1">
        <v>2</v>
      </c>
      <c r="O12935" s="1">
        <v>105818000</v>
      </c>
      <c r="P12935" s="1">
        <v>2</v>
      </c>
      <c r="Q12935" s="5">
        <f t="shared" si="1127"/>
        <v>270</v>
      </c>
      <c r="R12935">
        <f t="shared" si="1123"/>
        <v>13</v>
      </c>
      <c r="S12935">
        <v>0.18</v>
      </c>
      <c r="T12935">
        <v>2.3E-3</v>
      </c>
      <c r="U12935">
        <f t="shared" si="1124"/>
        <v>1.3799999999999999E-3</v>
      </c>
    </row>
    <row r="12936" spans="1:21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1122"/>
        <v>6670</v>
      </c>
      <c r="I12936" s="1"/>
      <c r="J12936" s="1">
        <v>1</v>
      </c>
      <c r="K12936" s="1">
        <f t="shared" si="1125"/>
        <v>25878000</v>
      </c>
      <c r="L12936" s="1">
        <v>1</v>
      </c>
      <c r="M12936" s="1">
        <f t="shared" si="1126"/>
        <v>51756000</v>
      </c>
      <c r="N12936" s="1">
        <v>2</v>
      </c>
      <c r="O12936" s="1">
        <v>105826000</v>
      </c>
      <c r="P12936" s="1">
        <v>2</v>
      </c>
      <c r="Q12936" s="5">
        <f t="shared" si="1127"/>
        <v>270</v>
      </c>
      <c r="R12936">
        <f t="shared" si="1123"/>
        <v>13</v>
      </c>
      <c r="S12936">
        <v>0.18</v>
      </c>
      <c r="T12936">
        <v>2.3E-3</v>
      </c>
      <c r="U12936">
        <f t="shared" si="1124"/>
        <v>1.3799999999999999E-3</v>
      </c>
    </row>
    <row r="12937" spans="1:21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1122"/>
        <v>6670</v>
      </c>
      <c r="I12937" s="1"/>
      <c r="J12937" s="1">
        <v>1</v>
      </c>
      <c r="K12937" s="1">
        <f t="shared" si="1125"/>
        <v>25880000</v>
      </c>
      <c r="L12937" s="1">
        <v>1</v>
      </c>
      <c r="M12937" s="1">
        <f t="shared" si="1126"/>
        <v>51760000</v>
      </c>
      <c r="N12937" s="1">
        <v>2</v>
      </c>
      <c r="O12937" s="1">
        <v>105834000</v>
      </c>
      <c r="P12937" s="1">
        <v>2</v>
      </c>
      <c r="Q12937" s="5">
        <f t="shared" si="1127"/>
        <v>270</v>
      </c>
      <c r="R12937">
        <f t="shared" si="1123"/>
        <v>13</v>
      </c>
      <c r="S12937">
        <v>0.18</v>
      </c>
      <c r="T12937">
        <v>2.3E-3</v>
      </c>
      <c r="U12937">
        <f t="shared" si="1124"/>
        <v>1.3799999999999999E-3</v>
      </c>
    </row>
    <row r="12938" spans="1:21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1122"/>
        <v>6670</v>
      </c>
      <c r="I12938" s="1"/>
      <c r="J12938" s="1">
        <v>1</v>
      </c>
      <c r="K12938" s="1">
        <f t="shared" si="1125"/>
        <v>25882000</v>
      </c>
      <c r="L12938" s="1">
        <v>1</v>
      </c>
      <c r="M12938" s="1">
        <f t="shared" si="1126"/>
        <v>51764000</v>
      </c>
      <c r="N12938" s="1">
        <v>2</v>
      </c>
      <c r="O12938" s="1">
        <v>105842000</v>
      </c>
      <c r="P12938" s="1">
        <v>2</v>
      </c>
      <c r="Q12938" s="5">
        <f t="shared" si="1127"/>
        <v>270</v>
      </c>
      <c r="R12938">
        <f t="shared" si="1123"/>
        <v>13</v>
      </c>
      <c r="S12938">
        <v>0.18</v>
      </c>
      <c r="T12938">
        <v>2.3E-3</v>
      </c>
      <c r="U12938">
        <f t="shared" si="1124"/>
        <v>1.3799999999999999E-3</v>
      </c>
    </row>
    <row r="12939" spans="1:21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1122"/>
        <v>6670</v>
      </c>
      <c r="I12939" s="1"/>
      <c r="J12939" s="1">
        <v>1</v>
      </c>
      <c r="K12939" s="1">
        <f t="shared" si="1125"/>
        <v>25884000</v>
      </c>
      <c r="L12939" s="1">
        <v>1</v>
      </c>
      <c r="M12939" s="1">
        <f t="shared" si="1126"/>
        <v>51768000</v>
      </c>
      <c r="N12939" s="1">
        <v>2</v>
      </c>
      <c r="O12939" s="1">
        <v>105850000</v>
      </c>
      <c r="P12939" s="1">
        <v>2</v>
      </c>
      <c r="Q12939" s="5">
        <f t="shared" si="1127"/>
        <v>270</v>
      </c>
      <c r="R12939">
        <f t="shared" si="1123"/>
        <v>13</v>
      </c>
      <c r="S12939">
        <v>0.18</v>
      </c>
      <c r="T12939">
        <v>2.3E-3</v>
      </c>
      <c r="U12939">
        <f t="shared" si="1124"/>
        <v>1.3799999999999999E-3</v>
      </c>
    </row>
    <row r="12940" spans="1:21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1122"/>
        <v>6670</v>
      </c>
      <c r="I12940" s="1"/>
      <c r="J12940" s="1">
        <v>1</v>
      </c>
      <c r="K12940" s="1">
        <f t="shared" si="1125"/>
        <v>25886000</v>
      </c>
      <c r="L12940" s="1">
        <v>1</v>
      </c>
      <c r="M12940" s="1">
        <f t="shared" si="1126"/>
        <v>51772000</v>
      </c>
      <c r="N12940" s="1">
        <v>2</v>
      </c>
      <c r="O12940" s="1">
        <v>105858000</v>
      </c>
      <c r="P12940" s="1">
        <v>2</v>
      </c>
      <c r="Q12940" s="5">
        <f t="shared" si="1127"/>
        <v>270</v>
      </c>
      <c r="R12940">
        <f t="shared" si="1123"/>
        <v>13</v>
      </c>
      <c r="S12940">
        <v>0.18</v>
      </c>
      <c r="T12940">
        <v>2.3E-3</v>
      </c>
      <c r="U12940">
        <f t="shared" si="1124"/>
        <v>1.3799999999999999E-3</v>
      </c>
    </row>
    <row r="12941" spans="1:21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1122"/>
        <v>6670</v>
      </c>
      <c r="I12941" s="1"/>
      <c r="J12941" s="1">
        <v>1</v>
      </c>
      <c r="K12941" s="1">
        <f t="shared" si="1125"/>
        <v>25888000</v>
      </c>
      <c r="L12941" s="1">
        <v>1</v>
      </c>
      <c r="M12941" s="1">
        <f t="shared" si="1126"/>
        <v>51776000</v>
      </c>
      <c r="N12941" s="1">
        <v>2</v>
      </c>
      <c r="O12941" s="1">
        <v>105866000</v>
      </c>
      <c r="P12941" s="1">
        <v>2</v>
      </c>
      <c r="Q12941" s="5">
        <f t="shared" si="1127"/>
        <v>270</v>
      </c>
      <c r="R12941">
        <f t="shared" si="1123"/>
        <v>13</v>
      </c>
      <c r="S12941">
        <v>0.18</v>
      </c>
      <c r="T12941">
        <v>2.3E-3</v>
      </c>
      <c r="U12941">
        <f t="shared" si="1124"/>
        <v>1.3799999999999999E-3</v>
      </c>
    </row>
    <row r="12942" spans="1:21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1122"/>
        <v>6670</v>
      </c>
      <c r="I12942" s="1"/>
      <c r="J12942" s="1">
        <v>1</v>
      </c>
      <c r="K12942" s="1">
        <f t="shared" si="1125"/>
        <v>25890000</v>
      </c>
      <c r="L12942" s="1">
        <v>1</v>
      </c>
      <c r="M12942" s="1">
        <f t="shared" si="1126"/>
        <v>51780000</v>
      </c>
      <c r="N12942" s="1">
        <v>2</v>
      </c>
      <c r="O12942" s="1">
        <v>105874000</v>
      </c>
      <c r="P12942" s="1">
        <v>2</v>
      </c>
      <c r="Q12942" s="5">
        <f t="shared" si="1127"/>
        <v>270</v>
      </c>
      <c r="R12942">
        <f t="shared" si="1123"/>
        <v>13</v>
      </c>
      <c r="S12942">
        <v>0.18</v>
      </c>
      <c r="T12942">
        <v>2.3E-3</v>
      </c>
      <c r="U12942">
        <f t="shared" si="1124"/>
        <v>1.3799999999999999E-3</v>
      </c>
    </row>
    <row r="12943" spans="1:21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1122"/>
        <v>6670</v>
      </c>
      <c r="I12943" s="1"/>
      <c r="J12943" s="1">
        <v>1</v>
      </c>
      <c r="K12943" s="1">
        <f t="shared" si="1125"/>
        <v>25892000</v>
      </c>
      <c r="L12943" s="1">
        <v>1</v>
      </c>
      <c r="M12943" s="1">
        <f t="shared" si="1126"/>
        <v>51784000</v>
      </c>
      <c r="N12943" s="1">
        <v>2</v>
      </c>
      <c r="O12943" s="1">
        <v>105882000</v>
      </c>
      <c r="P12943" s="1">
        <v>2</v>
      </c>
      <c r="Q12943" s="5">
        <f t="shared" si="1127"/>
        <v>270</v>
      </c>
      <c r="R12943">
        <f t="shared" si="1123"/>
        <v>13</v>
      </c>
      <c r="S12943">
        <v>0.18</v>
      </c>
      <c r="T12943">
        <v>2.3E-3</v>
      </c>
      <c r="U12943">
        <f t="shared" si="1124"/>
        <v>1.3799999999999999E-3</v>
      </c>
    </row>
    <row r="12944" spans="1:21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1122"/>
        <v>6670</v>
      </c>
      <c r="I12944" s="1"/>
      <c r="J12944" s="1">
        <v>1</v>
      </c>
      <c r="K12944" s="1">
        <f t="shared" si="1125"/>
        <v>25894000</v>
      </c>
      <c r="L12944" s="1">
        <v>1</v>
      </c>
      <c r="M12944" s="1">
        <f t="shared" si="1126"/>
        <v>51788000</v>
      </c>
      <c r="N12944" s="1">
        <v>2</v>
      </c>
      <c r="O12944" s="1">
        <v>105890000</v>
      </c>
      <c r="P12944" s="1">
        <v>2</v>
      </c>
      <c r="Q12944" s="5">
        <f t="shared" si="1127"/>
        <v>270</v>
      </c>
      <c r="R12944">
        <f t="shared" si="1123"/>
        <v>13</v>
      </c>
      <c r="S12944">
        <v>0.18</v>
      </c>
      <c r="T12944">
        <v>2.3E-3</v>
      </c>
      <c r="U12944">
        <f t="shared" si="1124"/>
        <v>1.3799999999999999E-3</v>
      </c>
    </row>
    <row r="12945" spans="1:21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1122"/>
        <v>6670</v>
      </c>
      <c r="I12945" s="1"/>
      <c r="J12945" s="1">
        <v>1</v>
      </c>
      <c r="K12945" s="1">
        <f t="shared" si="1125"/>
        <v>25896000</v>
      </c>
      <c r="L12945" s="1">
        <v>1</v>
      </c>
      <c r="M12945" s="1">
        <f t="shared" si="1126"/>
        <v>51792000</v>
      </c>
      <c r="N12945" s="1">
        <v>2</v>
      </c>
      <c r="O12945" s="1">
        <v>105898000</v>
      </c>
      <c r="P12945" s="1">
        <v>2</v>
      </c>
      <c r="Q12945" s="5">
        <f t="shared" si="1127"/>
        <v>270</v>
      </c>
      <c r="R12945">
        <f t="shared" si="1123"/>
        <v>13</v>
      </c>
      <c r="S12945">
        <v>0.18</v>
      </c>
      <c r="T12945">
        <v>2.3E-3</v>
      </c>
      <c r="U12945">
        <f t="shared" si="1124"/>
        <v>1.3799999999999999E-3</v>
      </c>
    </row>
    <row r="12946" spans="1:21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1122"/>
        <v>6670</v>
      </c>
      <c r="I12946" s="1"/>
      <c r="J12946" s="1">
        <v>1</v>
      </c>
      <c r="K12946" s="1">
        <f t="shared" si="1125"/>
        <v>25898000</v>
      </c>
      <c r="L12946" s="1">
        <v>1</v>
      </c>
      <c r="M12946" s="1">
        <f t="shared" si="1126"/>
        <v>51796000</v>
      </c>
      <c r="N12946" s="1">
        <v>2</v>
      </c>
      <c r="O12946" s="1">
        <v>105906000</v>
      </c>
      <c r="P12946" s="1">
        <v>2</v>
      </c>
      <c r="Q12946" s="5">
        <f t="shared" si="1127"/>
        <v>270</v>
      </c>
      <c r="R12946">
        <f t="shared" si="1123"/>
        <v>13</v>
      </c>
      <c r="S12946">
        <v>0.18</v>
      </c>
      <c r="T12946">
        <v>2.3E-3</v>
      </c>
      <c r="U12946">
        <f t="shared" si="1124"/>
        <v>1.3799999999999999E-3</v>
      </c>
    </row>
    <row r="12947" spans="1:21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1122"/>
        <v>6670</v>
      </c>
      <c r="I12947" s="1"/>
      <c r="J12947" s="1">
        <v>1</v>
      </c>
      <c r="K12947" s="1">
        <f t="shared" si="1125"/>
        <v>25900000</v>
      </c>
      <c r="L12947" s="1">
        <v>1</v>
      </c>
      <c r="M12947" s="1">
        <f t="shared" si="1126"/>
        <v>51800000</v>
      </c>
      <c r="N12947" s="1">
        <v>2</v>
      </c>
      <c r="O12947" s="1">
        <v>105914000</v>
      </c>
      <c r="P12947" s="1">
        <v>2</v>
      </c>
      <c r="Q12947" s="5">
        <f t="shared" si="1127"/>
        <v>270</v>
      </c>
      <c r="R12947">
        <f t="shared" si="1123"/>
        <v>13</v>
      </c>
      <c r="S12947">
        <v>0.18</v>
      </c>
      <c r="T12947">
        <v>2.3E-3</v>
      </c>
      <c r="U12947">
        <f t="shared" si="1124"/>
        <v>1.3799999999999999E-3</v>
      </c>
    </row>
    <row r="12948" spans="1:21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1122"/>
        <v>6670</v>
      </c>
      <c r="I12948" s="1"/>
      <c r="J12948" s="1">
        <v>1</v>
      </c>
      <c r="K12948" s="1">
        <f t="shared" si="1125"/>
        <v>25902000</v>
      </c>
      <c r="L12948" s="1">
        <v>1</v>
      </c>
      <c r="M12948" s="1">
        <f t="shared" si="1126"/>
        <v>51804000</v>
      </c>
      <c r="N12948" s="1">
        <v>2</v>
      </c>
      <c r="O12948" s="1">
        <v>105922000</v>
      </c>
      <c r="P12948" s="1">
        <v>2</v>
      </c>
      <c r="Q12948" s="5">
        <f t="shared" si="1127"/>
        <v>270</v>
      </c>
      <c r="R12948">
        <f t="shared" si="1123"/>
        <v>13</v>
      </c>
      <c r="S12948">
        <v>0.18</v>
      </c>
      <c r="T12948">
        <v>2.3E-3</v>
      </c>
      <c r="U12948">
        <f t="shared" si="1124"/>
        <v>1.3799999999999999E-3</v>
      </c>
    </row>
    <row r="12949" spans="1:21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1122"/>
        <v>6670</v>
      </c>
      <c r="I12949" s="1"/>
      <c r="J12949" s="1">
        <v>1</v>
      </c>
      <c r="K12949" s="1">
        <f t="shared" si="1125"/>
        <v>25904000</v>
      </c>
      <c r="L12949" s="1">
        <v>1</v>
      </c>
      <c r="M12949" s="1">
        <f t="shared" si="1126"/>
        <v>51808000</v>
      </c>
      <c r="N12949" s="1">
        <v>2</v>
      </c>
      <c r="O12949" s="1">
        <v>105930000</v>
      </c>
      <c r="P12949" s="1">
        <v>2</v>
      </c>
      <c r="Q12949" s="5">
        <f t="shared" si="1127"/>
        <v>270</v>
      </c>
      <c r="R12949">
        <f t="shared" si="1123"/>
        <v>13</v>
      </c>
      <c r="S12949">
        <v>0.18</v>
      </c>
      <c r="T12949">
        <v>2.3E-3</v>
      </c>
      <c r="U12949">
        <f t="shared" si="1124"/>
        <v>1.3799999999999999E-3</v>
      </c>
    </row>
    <row r="12950" spans="1:21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1122"/>
        <v>6670</v>
      </c>
      <c r="I12950" s="1"/>
      <c r="J12950" s="1">
        <v>1</v>
      </c>
      <c r="K12950" s="1">
        <f t="shared" si="1125"/>
        <v>25906000</v>
      </c>
      <c r="L12950" s="1">
        <v>1</v>
      </c>
      <c r="M12950" s="1">
        <f t="shared" si="1126"/>
        <v>51812000</v>
      </c>
      <c r="N12950" s="1">
        <v>2</v>
      </c>
      <c r="O12950" s="1">
        <v>105938000</v>
      </c>
      <c r="P12950" s="1">
        <v>2</v>
      </c>
      <c r="Q12950" s="5">
        <f t="shared" si="1127"/>
        <v>270</v>
      </c>
      <c r="R12950">
        <f t="shared" si="1123"/>
        <v>13</v>
      </c>
      <c r="S12950">
        <v>0.18</v>
      </c>
      <c r="T12950">
        <v>2.3E-3</v>
      </c>
      <c r="U12950">
        <f t="shared" si="1124"/>
        <v>1.3799999999999999E-3</v>
      </c>
    </row>
    <row r="12951" spans="1:21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1122"/>
        <v>6670</v>
      </c>
      <c r="I12951" s="1"/>
      <c r="J12951" s="1">
        <v>1</v>
      </c>
      <c r="K12951" s="1">
        <f t="shared" si="1125"/>
        <v>25908000</v>
      </c>
      <c r="L12951" s="1">
        <v>1</v>
      </c>
      <c r="M12951" s="1">
        <f t="shared" si="1126"/>
        <v>51816000</v>
      </c>
      <c r="N12951" s="1">
        <v>2</v>
      </c>
      <c r="O12951" s="1">
        <v>105946000</v>
      </c>
      <c r="P12951" s="1">
        <v>2</v>
      </c>
      <c r="Q12951" s="5">
        <f t="shared" si="1127"/>
        <v>270</v>
      </c>
      <c r="R12951">
        <f t="shared" si="1123"/>
        <v>13</v>
      </c>
      <c r="S12951">
        <v>0.18</v>
      </c>
      <c r="T12951">
        <v>2.3E-3</v>
      </c>
      <c r="U12951">
        <f t="shared" si="1124"/>
        <v>1.3799999999999999E-3</v>
      </c>
    </row>
    <row r="12952" spans="1:21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1122"/>
        <v>6670</v>
      </c>
      <c r="I12952" s="1"/>
      <c r="J12952" s="1">
        <v>1</v>
      </c>
      <c r="K12952" s="1">
        <f t="shared" si="1125"/>
        <v>25910000</v>
      </c>
      <c r="L12952" s="1">
        <v>1</v>
      </c>
      <c r="M12952" s="1">
        <f t="shared" si="1126"/>
        <v>51820000</v>
      </c>
      <c r="N12952" s="1">
        <v>2</v>
      </c>
      <c r="O12952" s="1">
        <v>105954000</v>
      </c>
      <c r="P12952" s="1">
        <v>2</v>
      </c>
      <c r="Q12952" s="5">
        <f t="shared" si="1127"/>
        <v>270</v>
      </c>
      <c r="R12952">
        <f t="shared" si="1123"/>
        <v>13</v>
      </c>
      <c r="S12952">
        <v>0.18</v>
      </c>
      <c r="T12952">
        <v>2.3E-3</v>
      </c>
      <c r="U12952">
        <f t="shared" si="1124"/>
        <v>1.3799999999999999E-3</v>
      </c>
    </row>
    <row r="12953" spans="1:21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1122"/>
        <v>6680</v>
      </c>
      <c r="I12953" s="1"/>
      <c r="J12953" s="1">
        <v>1</v>
      </c>
      <c r="K12953" s="1">
        <f t="shared" si="1125"/>
        <v>25912000</v>
      </c>
      <c r="L12953" s="1">
        <v>1</v>
      </c>
      <c r="M12953" s="1">
        <f t="shared" si="1126"/>
        <v>51824000</v>
      </c>
      <c r="N12953" s="1">
        <v>2</v>
      </c>
      <c r="O12953" s="1">
        <v>105962000</v>
      </c>
      <c r="P12953" s="1">
        <v>2</v>
      </c>
      <c r="Q12953" s="5">
        <f t="shared" si="1127"/>
        <v>271</v>
      </c>
      <c r="R12953">
        <f t="shared" si="1123"/>
        <v>13</v>
      </c>
      <c r="S12953">
        <v>0.18</v>
      </c>
      <c r="T12953">
        <v>2.3E-3</v>
      </c>
      <c r="U12953">
        <f t="shared" si="1124"/>
        <v>1.3799999999999999E-3</v>
      </c>
    </row>
    <row r="12954" spans="1:21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1122"/>
        <v>6680</v>
      </c>
      <c r="I12954" s="1"/>
      <c r="J12954" s="1">
        <v>1</v>
      </c>
      <c r="K12954" s="1">
        <f t="shared" si="1125"/>
        <v>25914000</v>
      </c>
      <c r="L12954" s="1">
        <v>1</v>
      </c>
      <c r="M12954" s="1">
        <f t="shared" si="1126"/>
        <v>51828000</v>
      </c>
      <c r="N12954" s="1">
        <v>2</v>
      </c>
      <c r="O12954" s="1">
        <v>105970000</v>
      </c>
      <c r="P12954" s="1">
        <v>2</v>
      </c>
      <c r="Q12954" s="5">
        <f t="shared" si="1127"/>
        <v>271</v>
      </c>
      <c r="R12954">
        <f t="shared" si="1123"/>
        <v>13</v>
      </c>
      <c r="S12954">
        <v>0.18</v>
      </c>
      <c r="T12954">
        <v>2.3E-3</v>
      </c>
      <c r="U12954">
        <f t="shared" si="1124"/>
        <v>1.3799999999999999E-3</v>
      </c>
    </row>
    <row r="12955" spans="1:21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1122"/>
        <v>6680</v>
      </c>
      <c r="I12955" s="1"/>
      <c r="J12955" s="1">
        <v>1</v>
      </c>
      <c r="K12955" s="1">
        <f t="shared" si="1125"/>
        <v>25916000</v>
      </c>
      <c r="L12955" s="1">
        <v>1</v>
      </c>
      <c r="M12955" s="1">
        <f t="shared" si="1126"/>
        <v>51832000</v>
      </c>
      <c r="N12955" s="1">
        <v>2</v>
      </c>
      <c r="O12955" s="1">
        <v>105978000</v>
      </c>
      <c r="P12955" s="1">
        <v>2</v>
      </c>
      <c r="Q12955" s="5">
        <f t="shared" si="1127"/>
        <v>271</v>
      </c>
      <c r="R12955">
        <f t="shared" si="1123"/>
        <v>13</v>
      </c>
      <c r="S12955">
        <v>0.18</v>
      </c>
      <c r="T12955">
        <v>2.3E-3</v>
      </c>
      <c r="U12955">
        <f t="shared" si="1124"/>
        <v>1.3799999999999999E-3</v>
      </c>
    </row>
    <row r="12956" spans="1:21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1122"/>
        <v>6680</v>
      </c>
      <c r="I12956" s="1"/>
      <c r="J12956" s="1">
        <v>1</v>
      </c>
      <c r="K12956" s="1">
        <f t="shared" si="1125"/>
        <v>25918000</v>
      </c>
      <c r="L12956" s="1">
        <v>1</v>
      </c>
      <c r="M12956" s="1">
        <f t="shared" si="1126"/>
        <v>51836000</v>
      </c>
      <c r="N12956" s="1">
        <v>2</v>
      </c>
      <c r="O12956" s="1">
        <v>105986000</v>
      </c>
      <c r="P12956" s="1">
        <v>2</v>
      </c>
      <c r="Q12956" s="5">
        <f t="shared" si="1127"/>
        <v>271</v>
      </c>
      <c r="R12956">
        <f t="shared" si="1123"/>
        <v>13</v>
      </c>
      <c r="S12956">
        <v>0.18</v>
      </c>
      <c r="T12956">
        <v>2.3E-3</v>
      </c>
      <c r="U12956">
        <f t="shared" si="1124"/>
        <v>1.3799999999999999E-3</v>
      </c>
    </row>
    <row r="12957" spans="1:21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1122"/>
        <v>6680</v>
      </c>
      <c r="I12957" s="1"/>
      <c r="J12957" s="1">
        <v>1</v>
      </c>
      <c r="K12957" s="1">
        <f t="shared" si="1125"/>
        <v>25920000</v>
      </c>
      <c r="L12957" s="1">
        <v>1</v>
      </c>
      <c r="M12957" s="1">
        <f t="shared" si="1126"/>
        <v>51840000</v>
      </c>
      <c r="N12957" s="1">
        <v>2</v>
      </c>
      <c r="O12957" s="1">
        <v>105994000</v>
      </c>
      <c r="P12957" s="1">
        <v>2</v>
      </c>
      <c r="Q12957" s="5">
        <f t="shared" si="1127"/>
        <v>271</v>
      </c>
      <c r="R12957">
        <f t="shared" si="1123"/>
        <v>13</v>
      </c>
      <c r="S12957">
        <v>0.18</v>
      </c>
      <c r="T12957">
        <v>2.3E-3</v>
      </c>
      <c r="U12957">
        <f t="shared" si="1124"/>
        <v>1.3799999999999999E-3</v>
      </c>
    </row>
    <row r="12958" spans="1:21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1122"/>
        <v>6680</v>
      </c>
      <c r="I12958" s="1"/>
      <c r="J12958" s="1">
        <v>1</v>
      </c>
      <c r="K12958" s="1">
        <f t="shared" si="1125"/>
        <v>25922000</v>
      </c>
      <c r="L12958" s="1">
        <v>1</v>
      </c>
      <c r="M12958" s="1">
        <f t="shared" si="1126"/>
        <v>51844000</v>
      </c>
      <c r="N12958" s="1">
        <v>2</v>
      </c>
      <c r="O12958" s="1">
        <v>106002000</v>
      </c>
      <c r="P12958" s="1">
        <v>2</v>
      </c>
      <c r="Q12958" s="5">
        <f t="shared" si="1127"/>
        <v>271</v>
      </c>
      <c r="R12958">
        <f t="shared" si="1123"/>
        <v>13</v>
      </c>
      <c r="S12958">
        <v>0.18</v>
      </c>
      <c r="T12958">
        <v>2.3E-3</v>
      </c>
      <c r="U12958">
        <f t="shared" si="1124"/>
        <v>1.3799999999999999E-3</v>
      </c>
    </row>
    <row r="12959" spans="1:21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1122"/>
        <v>6680</v>
      </c>
      <c r="I12959" s="1"/>
      <c r="J12959" s="1">
        <v>1</v>
      </c>
      <c r="K12959" s="1">
        <f t="shared" si="1125"/>
        <v>25924000</v>
      </c>
      <c r="L12959" s="1">
        <v>1</v>
      </c>
      <c r="M12959" s="1">
        <f t="shared" si="1126"/>
        <v>51848000</v>
      </c>
      <c r="N12959" s="1">
        <v>2</v>
      </c>
      <c r="O12959" s="1">
        <v>106010000</v>
      </c>
      <c r="P12959" s="1">
        <v>2</v>
      </c>
      <c r="Q12959" s="5">
        <f t="shared" si="1127"/>
        <v>271</v>
      </c>
      <c r="R12959">
        <f t="shared" si="1123"/>
        <v>13</v>
      </c>
      <c r="S12959">
        <v>0.18</v>
      </c>
      <c r="T12959">
        <v>2.3E-3</v>
      </c>
      <c r="U12959">
        <f t="shared" si="1124"/>
        <v>1.3799999999999999E-3</v>
      </c>
    </row>
    <row r="12960" spans="1:21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1122"/>
        <v>6680</v>
      </c>
      <c r="I12960" s="1"/>
      <c r="J12960" s="1">
        <v>1</v>
      </c>
      <c r="K12960" s="1">
        <f t="shared" si="1125"/>
        <v>25926000</v>
      </c>
      <c r="L12960" s="1">
        <v>1</v>
      </c>
      <c r="M12960" s="1">
        <f t="shared" si="1126"/>
        <v>51852000</v>
      </c>
      <c r="N12960" s="1">
        <v>2</v>
      </c>
      <c r="O12960" s="1">
        <v>106018000</v>
      </c>
      <c r="P12960" s="1">
        <v>2</v>
      </c>
      <c r="Q12960" s="5">
        <f t="shared" si="1127"/>
        <v>271</v>
      </c>
      <c r="R12960">
        <f t="shared" si="1123"/>
        <v>13</v>
      </c>
      <c r="S12960">
        <v>0.18</v>
      </c>
      <c r="T12960">
        <v>2.3E-3</v>
      </c>
      <c r="U12960">
        <f t="shared" si="1124"/>
        <v>1.3799999999999999E-3</v>
      </c>
    </row>
    <row r="12961" spans="1:21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1122"/>
        <v>6680</v>
      </c>
      <c r="I12961" s="1"/>
      <c r="J12961" s="1">
        <v>1</v>
      </c>
      <c r="K12961" s="1">
        <f t="shared" si="1125"/>
        <v>25928000</v>
      </c>
      <c r="L12961" s="1">
        <v>1</v>
      </c>
      <c r="M12961" s="1">
        <f t="shared" si="1126"/>
        <v>51856000</v>
      </c>
      <c r="N12961" s="1">
        <v>2</v>
      </c>
      <c r="O12961" s="1">
        <v>106026000</v>
      </c>
      <c r="P12961" s="1">
        <v>2</v>
      </c>
      <c r="Q12961" s="5">
        <f t="shared" si="1127"/>
        <v>271</v>
      </c>
      <c r="R12961">
        <f t="shared" si="1123"/>
        <v>13</v>
      </c>
      <c r="S12961">
        <v>0.18</v>
      </c>
      <c r="T12961">
        <v>2.3E-3</v>
      </c>
      <c r="U12961">
        <f t="shared" si="1124"/>
        <v>1.3799999999999999E-3</v>
      </c>
    </row>
    <row r="12962" spans="1:21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1122"/>
        <v>6680</v>
      </c>
      <c r="I12962" s="1"/>
      <c r="J12962" s="1">
        <v>1</v>
      </c>
      <c r="K12962" s="1">
        <f t="shared" si="1125"/>
        <v>25930000</v>
      </c>
      <c r="L12962" s="1">
        <v>1</v>
      </c>
      <c r="M12962" s="1">
        <f t="shared" si="1126"/>
        <v>51860000</v>
      </c>
      <c r="N12962" s="1">
        <v>2</v>
      </c>
      <c r="O12962" s="1">
        <v>106034000</v>
      </c>
      <c r="P12962" s="1">
        <v>2</v>
      </c>
      <c r="Q12962" s="5">
        <f t="shared" si="1127"/>
        <v>271</v>
      </c>
      <c r="R12962">
        <f t="shared" si="1123"/>
        <v>13</v>
      </c>
      <c r="S12962">
        <v>0.18</v>
      </c>
      <c r="T12962">
        <v>2.3E-3</v>
      </c>
      <c r="U12962">
        <f t="shared" si="1124"/>
        <v>1.3799999999999999E-3</v>
      </c>
    </row>
    <row r="12963" spans="1:21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1122"/>
        <v>6680</v>
      </c>
      <c r="I12963" s="1"/>
      <c r="J12963" s="1">
        <v>1</v>
      </c>
      <c r="K12963" s="1">
        <f t="shared" si="1125"/>
        <v>25932000</v>
      </c>
      <c r="L12963" s="1">
        <v>1</v>
      </c>
      <c r="M12963" s="1">
        <f t="shared" si="1126"/>
        <v>51864000</v>
      </c>
      <c r="N12963" s="1">
        <v>2</v>
      </c>
      <c r="O12963" s="1">
        <v>106042000</v>
      </c>
      <c r="P12963" s="1">
        <v>2</v>
      </c>
      <c r="Q12963" s="5">
        <f t="shared" si="1127"/>
        <v>271</v>
      </c>
      <c r="R12963">
        <f t="shared" si="1123"/>
        <v>13</v>
      </c>
      <c r="S12963">
        <v>0.18</v>
      </c>
      <c r="T12963">
        <v>2.3E-3</v>
      </c>
      <c r="U12963">
        <f t="shared" si="1124"/>
        <v>1.3799999999999999E-3</v>
      </c>
    </row>
    <row r="12964" spans="1:21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1122"/>
        <v>6680</v>
      </c>
      <c r="I12964" s="1"/>
      <c r="J12964" s="1">
        <v>1</v>
      </c>
      <c r="K12964" s="1">
        <f t="shared" si="1125"/>
        <v>25934000</v>
      </c>
      <c r="L12964" s="1">
        <v>1</v>
      </c>
      <c r="M12964" s="1">
        <f t="shared" si="1126"/>
        <v>51868000</v>
      </c>
      <c r="N12964" s="1">
        <v>2</v>
      </c>
      <c r="O12964" s="1">
        <v>106050000</v>
      </c>
      <c r="P12964" s="1">
        <v>2</v>
      </c>
      <c r="Q12964" s="5">
        <f t="shared" si="1127"/>
        <v>271</v>
      </c>
      <c r="R12964">
        <f t="shared" si="1123"/>
        <v>13</v>
      </c>
      <c r="S12964">
        <v>0.18</v>
      </c>
      <c r="T12964">
        <v>2.3E-3</v>
      </c>
      <c r="U12964">
        <f t="shared" si="1124"/>
        <v>1.3799999999999999E-3</v>
      </c>
    </row>
    <row r="12965" spans="1:21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1122"/>
        <v>6680</v>
      </c>
      <c r="I12965" s="1"/>
      <c r="J12965" s="1">
        <v>1</v>
      </c>
      <c r="K12965" s="1">
        <f t="shared" si="1125"/>
        <v>25936000</v>
      </c>
      <c r="L12965" s="1">
        <v>1</v>
      </c>
      <c r="M12965" s="1">
        <f t="shared" si="1126"/>
        <v>51872000</v>
      </c>
      <c r="N12965" s="1">
        <v>2</v>
      </c>
      <c r="O12965" s="1">
        <v>106058000</v>
      </c>
      <c r="P12965" s="1">
        <v>2</v>
      </c>
      <c r="Q12965" s="5">
        <f t="shared" si="1127"/>
        <v>271</v>
      </c>
      <c r="R12965">
        <f t="shared" si="1123"/>
        <v>13</v>
      </c>
      <c r="S12965">
        <v>0.18</v>
      </c>
      <c r="T12965">
        <v>2.3E-3</v>
      </c>
      <c r="U12965">
        <f t="shared" si="1124"/>
        <v>1.3799999999999999E-3</v>
      </c>
    </row>
    <row r="12966" spans="1:21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1122"/>
        <v>6680</v>
      </c>
      <c r="I12966" s="1"/>
      <c r="J12966" s="1">
        <v>1</v>
      </c>
      <c r="K12966" s="1">
        <f t="shared" si="1125"/>
        <v>25938000</v>
      </c>
      <c r="L12966" s="1">
        <v>1</v>
      </c>
      <c r="M12966" s="1">
        <f t="shared" si="1126"/>
        <v>51876000</v>
      </c>
      <c r="N12966" s="1">
        <v>2</v>
      </c>
      <c r="O12966" s="1">
        <v>106066000</v>
      </c>
      <c r="P12966" s="1">
        <v>2</v>
      </c>
      <c r="Q12966" s="5">
        <f t="shared" si="1127"/>
        <v>271</v>
      </c>
      <c r="R12966">
        <f t="shared" si="1123"/>
        <v>13</v>
      </c>
      <c r="S12966">
        <v>0.18</v>
      </c>
      <c r="T12966">
        <v>2.3E-3</v>
      </c>
      <c r="U12966">
        <f t="shared" si="1124"/>
        <v>1.3799999999999999E-3</v>
      </c>
    </row>
    <row r="12967" spans="1:21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1122"/>
        <v>6680</v>
      </c>
      <c r="I12967" s="1"/>
      <c r="J12967" s="1">
        <v>1</v>
      </c>
      <c r="K12967" s="1">
        <f t="shared" si="1125"/>
        <v>25940000</v>
      </c>
      <c r="L12967" s="1">
        <v>1</v>
      </c>
      <c r="M12967" s="1">
        <f t="shared" si="1126"/>
        <v>51880000</v>
      </c>
      <c r="N12967" s="1">
        <v>2</v>
      </c>
      <c r="O12967" s="1">
        <v>106074000</v>
      </c>
      <c r="P12967" s="1">
        <v>2</v>
      </c>
      <c r="Q12967" s="5">
        <f t="shared" si="1127"/>
        <v>271</v>
      </c>
      <c r="R12967">
        <f t="shared" si="1123"/>
        <v>13</v>
      </c>
      <c r="S12967">
        <v>0.18</v>
      </c>
      <c r="T12967">
        <v>2.3E-3</v>
      </c>
      <c r="U12967">
        <f t="shared" si="1124"/>
        <v>1.3799999999999999E-3</v>
      </c>
    </row>
    <row r="12968" spans="1:21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1122"/>
        <v>6680</v>
      </c>
      <c r="I12968" s="1"/>
      <c r="J12968" s="1">
        <v>1</v>
      </c>
      <c r="K12968" s="1">
        <f t="shared" si="1125"/>
        <v>25942000</v>
      </c>
      <c r="L12968" s="1">
        <v>1</v>
      </c>
      <c r="M12968" s="1">
        <f t="shared" si="1126"/>
        <v>51884000</v>
      </c>
      <c r="N12968" s="1">
        <v>2</v>
      </c>
      <c r="O12968" s="1">
        <v>106082000</v>
      </c>
      <c r="P12968" s="1">
        <v>2</v>
      </c>
      <c r="Q12968" s="5">
        <f t="shared" si="1127"/>
        <v>271</v>
      </c>
      <c r="R12968">
        <f t="shared" si="1123"/>
        <v>13</v>
      </c>
      <c r="S12968">
        <v>0.18</v>
      </c>
      <c r="T12968">
        <v>2.3E-3</v>
      </c>
      <c r="U12968">
        <f t="shared" si="1124"/>
        <v>1.3799999999999999E-3</v>
      </c>
    </row>
    <row r="12969" spans="1:21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1122"/>
        <v>6680</v>
      </c>
      <c r="I12969" s="1"/>
      <c r="J12969" s="1">
        <v>1</v>
      </c>
      <c r="K12969" s="1">
        <f t="shared" si="1125"/>
        <v>25944000</v>
      </c>
      <c r="L12969" s="1">
        <v>1</v>
      </c>
      <c r="M12969" s="1">
        <f t="shared" si="1126"/>
        <v>51888000</v>
      </c>
      <c r="N12969" s="1">
        <v>2</v>
      </c>
      <c r="O12969" s="1">
        <v>106090000</v>
      </c>
      <c r="P12969" s="1">
        <v>2</v>
      </c>
      <c r="Q12969" s="5">
        <f t="shared" si="1127"/>
        <v>271</v>
      </c>
      <c r="R12969">
        <f t="shared" si="1123"/>
        <v>13</v>
      </c>
      <c r="S12969">
        <v>0.18</v>
      </c>
      <c r="T12969">
        <v>2.3E-3</v>
      </c>
      <c r="U12969">
        <f t="shared" si="1124"/>
        <v>1.3799999999999999E-3</v>
      </c>
    </row>
    <row r="12970" spans="1:21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1122"/>
        <v>6680</v>
      </c>
      <c r="I12970" s="1"/>
      <c r="J12970" s="1">
        <v>1</v>
      </c>
      <c r="K12970" s="1">
        <f t="shared" si="1125"/>
        <v>25946000</v>
      </c>
      <c r="L12970" s="1">
        <v>1</v>
      </c>
      <c r="M12970" s="1">
        <f t="shared" si="1126"/>
        <v>51892000</v>
      </c>
      <c r="N12970" s="1">
        <v>2</v>
      </c>
      <c r="O12970" s="1">
        <v>106098000</v>
      </c>
      <c r="P12970" s="1">
        <v>2</v>
      </c>
      <c r="Q12970" s="5">
        <f t="shared" si="1127"/>
        <v>271</v>
      </c>
      <c r="R12970">
        <f t="shared" si="1123"/>
        <v>13</v>
      </c>
      <c r="S12970">
        <v>0.18</v>
      </c>
      <c r="T12970">
        <v>2.3E-3</v>
      </c>
      <c r="U12970">
        <f t="shared" si="1124"/>
        <v>1.3799999999999999E-3</v>
      </c>
    </row>
    <row r="12971" spans="1:21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1122"/>
        <v>6680</v>
      </c>
      <c r="I12971" s="1"/>
      <c r="J12971" s="1">
        <v>1</v>
      </c>
      <c r="K12971" s="1">
        <f t="shared" si="1125"/>
        <v>25948000</v>
      </c>
      <c r="L12971" s="1">
        <v>1</v>
      </c>
      <c r="M12971" s="1">
        <f t="shared" si="1126"/>
        <v>51896000</v>
      </c>
      <c r="N12971" s="1">
        <v>2</v>
      </c>
      <c r="O12971" s="1">
        <v>106106000</v>
      </c>
      <c r="P12971" s="1">
        <v>2</v>
      </c>
      <c r="Q12971" s="5">
        <f t="shared" si="1127"/>
        <v>271</v>
      </c>
      <c r="R12971">
        <f t="shared" si="1123"/>
        <v>13</v>
      </c>
      <c r="S12971">
        <v>0.18</v>
      </c>
      <c r="T12971">
        <v>2.3E-3</v>
      </c>
      <c r="U12971">
        <f t="shared" si="1124"/>
        <v>1.3799999999999999E-3</v>
      </c>
    </row>
    <row r="12972" spans="1:21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1122"/>
        <v>6680</v>
      </c>
      <c r="I12972" s="1"/>
      <c r="J12972" s="1">
        <v>1</v>
      </c>
      <c r="K12972" s="1">
        <f t="shared" si="1125"/>
        <v>25950000</v>
      </c>
      <c r="L12972" s="1">
        <v>1</v>
      </c>
      <c r="M12972" s="1">
        <f t="shared" si="1126"/>
        <v>51900000</v>
      </c>
      <c r="N12972" s="1">
        <v>2</v>
      </c>
      <c r="O12972" s="1">
        <v>106114000</v>
      </c>
      <c r="P12972" s="1">
        <v>2</v>
      </c>
      <c r="Q12972" s="5">
        <f t="shared" si="1127"/>
        <v>271</v>
      </c>
      <c r="R12972">
        <f t="shared" si="1123"/>
        <v>13</v>
      </c>
      <c r="S12972">
        <v>0.18</v>
      </c>
      <c r="T12972">
        <v>2.3E-3</v>
      </c>
      <c r="U12972">
        <f t="shared" si="1124"/>
        <v>1.3799999999999999E-3</v>
      </c>
    </row>
    <row r="12973" spans="1:21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1122"/>
        <v>6680</v>
      </c>
      <c r="I12973" s="1"/>
      <c r="J12973" s="1">
        <v>1</v>
      </c>
      <c r="K12973" s="1">
        <f t="shared" si="1125"/>
        <v>25952000</v>
      </c>
      <c r="L12973" s="1">
        <v>1</v>
      </c>
      <c r="M12973" s="1">
        <f t="shared" si="1126"/>
        <v>51904000</v>
      </c>
      <c r="N12973" s="1">
        <v>2</v>
      </c>
      <c r="O12973" s="1">
        <v>106122000</v>
      </c>
      <c r="P12973" s="1">
        <v>2</v>
      </c>
      <c r="Q12973" s="5">
        <f t="shared" si="1127"/>
        <v>271</v>
      </c>
      <c r="R12973">
        <f t="shared" si="1123"/>
        <v>13</v>
      </c>
      <c r="S12973">
        <v>0.18</v>
      </c>
      <c r="T12973">
        <v>2.3E-3</v>
      </c>
      <c r="U12973">
        <f t="shared" si="1124"/>
        <v>1.3799999999999999E-3</v>
      </c>
    </row>
    <row r="12974" spans="1:21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1122"/>
        <v>6680</v>
      </c>
      <c r="I12974" s="1"/>
      <c r="J12974" s="1">
        <v>1</v>
      </c>
      <c r="K12974" s="1">
        <f t="shared" si="1125"/>
        <v>25954000</v>
      </c>
      <c r="L12974" s="1">
        <v>1</v>
      </c>
      <c r="M12974" s="1">
        <f t="shared" si="1126"/>
        <v>51908000</v>
      </c>
      <c r="N12974" s="1">
        <v>2</v>
      </c>
      <c r="O12974" s="1">
        <v>106130000</v>
      </c>
      <c r="P12974" s="1">
        <v>2</v>
      </c>
      <c r="Q12974" s="5">
        <f t="shared" si="1127"/>
        <v>271</v>
      </c>
      <c r="R12974">
        <f t="shared" si="1123"/>
        <v>13</v>
      </c>
      <c r="S12974">
        <v>0.18</v>
      </c>
      <c r="T12974">
        <v>2.3E-3</v>
      </c>
      <c r="U12974">
        <f t="shared" si="1124"/>
        <v>1.3799999999999999E-3</v>
      </c>
    </row>
    <row r="12975" spans="1:21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1122"/>
        <v>6680</v>
      </c>
      <c r="I12975" s="1"/>
      <c r="J12975" s="1">
        <v>1</v>
      </c>
      <c r="K12975" s="1">
        <f t="shared" si="1125"/>
        <v>25956000</v>
      </c>
      <c r="L12975" s="1">
        <v>1</v>
      </c>
      <c r="M12975" s="1">
        <f t="shared" si="1126"/>
        <v>51912000</v>
      </c>
      <c r="N12975" s="1">
        <v>2</v>
      </c>
      <c r="O12975" s="1">
        <v>106138000</v>
      </c>
      <c r="P12975" s="1">
        <v>2</v>
      </c>
      <c r="Q12975" s="5">
        <f t="shared" si="1127"/>
        <v>271</v>
      </c>
      <c r="R12975">
        <f t="shared" si="1123"/>
        <v>13</v>
      </c>
      <c r="S12975">
        <v>0.18</v>
      </c>
      <c r="T12975">
        <v>2.3E-3</v>
      </c>
      <c r="U12975">
        <f t="shared" si="1124"/>
        <v>1.3799999999999999E-3</v>
      </c>
    </row>
    <row r="12976" spans="1:21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1122"/>
        <v>6680</v>
      </c>
      <c r="I12976" s="1"/>
      <c r="J12976" s="1">
        <v>1</v>
      </c>
      <c r="K12976" s="1">
        <f t="shared" si="1125"/>
        <v>25958000</v>
      </c>
      <c r="L12976" s="1">
        <v>1</v>
      </c>
      <c r="M12976" s="1">
        <f t="shared" si="1126"/>
        <v>51916000</v>
      </c>
      <c r="N12976" s="1">
        <v>2</v>
      </c>
      <c r="O12976" s="1">
        <v>106146000</v>
      </c>
      <c r="P12976" s="1">
        <v>2</v>
      </c>
      <c r="Q12976" s="5">
        <f t="shared" si="1127"/>
        <v>271</v>
      </c>
      <c r="R12976">
        <f t="shared" si="1123"/>
        <v>13</v>
      </c>
      <c r="S12976">
        <v>0.18</v>
      </c>
      <c r="T12976">
        <v>2.3E-3</v>
      </c>
      <c r="U12976">
        <f t="shared" si="1124"/>
        <v>1.3799999999999999E-3</v>
      </c>
    </row>
    <row r="12977" spans="1:21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1122"/>
        <v>6680</v>
      </c>
      <c r="I12977" s="1"/>
      <c r="J12977" s="1">
        <v>1</v>
      </c>
      <c r="K12977" s="1">
        <f t="shared" si="1125"/>
        <v>25960000</v>
      </c>
      <c r="L12977" s="1">
        <v>1</v>
      </c>
      <c r="M12977" s="1">
        <f t="shared" si="1126"/>
        <v>51920000</v>
      </c>
      <c r="N12977" s="1">
        <v>2</v>
      </c>
      <c r="O12977" s="1">
        <v>106154000</v>
      </c>
      <c r="P12977" s="1">
        <v>2</v>
      </c>
      <c r="Q12977" s="5">
        <f t="shared" si="1127"/>
        <v>271</v>
      </c>
      <c r="R12977">
        <f t="shared" si="1123"/>
        <v>13</v>
      </c>
      <c r="S12977">
        <v>0.18</v>
      </c>
      <c r="T12977">
        <v>2.3E-3</v>
      </c>
      <c r="U12977">
        <f t="shared" si="1124"/>
        <v>1.3799999999999999E-3</v>
      </c>
    </row>
    <row r="12978" spans="1:21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1122"/>
        <v>6690</v>
      </c>
      <c r="I12978" s="1"/>
      <c r="J12978" s="1">
        <v>1</v>
      </c>
      <c r="K12978" s="1">
        <f t="shared" si="1125"/>
        <v>25962000</v>
      </c>
      <c r="L12978" s="1">
        <v>1</v>
      </c>
      <c r="M12978" s="1">
        <f t="shared" si="1126"/>
        <v>51924000</v>
      </c>
      <c r="N12978" s="1">
        <v>2</v>
      </c>
      <c r="O12978" s="1">
        <v>106162000</v>
      </c>
      <c r="P12978" s="1">
        <v>2</v>
      </c>
      <c r="Q12978" s="5">
        <f t="shared" si="1127"/>
        <v>271</v>
      </c>
      <c r="R12978">
        <f t="shared" si="1123"/>
        <v>13</v>
      </c>
      <c r="S12978">
        <v>0.18</v>
      </c>
      <c r="T12978">
        <v>2.3E-3</v>
      </c>
      <c r="U12978">
        <f t="shared" si="1124"/>
        <v>1.3799999999999999E-3</v>
      </c>
    </row>
    <row r="12979" spans="1:21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1122"/>
        <v>6690</v>
      </c>
      <c r="I12979" s="1"/>
      <c r="J12979" s="1">
        <v>1</v>
      </c>
      <c r="K12979" s="1">
        <f t="shared" si="1125"/>
        <v>25964000</v>
      </c>
      <c r="L12979" s="1">
        <v>1</v>
      </c>
      <c r="M12979" s="1">
        <f t="shared" si="1126"/>
        <v>51928000</v>
      </c>
      <c r="N12979" s="1">
        <v>2</v>
      </c>
      <c r="O12979" s="1">
        <v>106170000</v>
      </c>
      <c r="P12979" s="1">
        <v>2</v>
      </c>
      <c r="Q12979" s="5">
        <f t="shared" si="1127"/>
        <v>271</v>
      </c>
      <c r="R12979">
        <f t="shared" si="1123"/>
        <v>13</v>
      </c>
      <c r="S12979">
        <v>0.18</v>
      </c>
      <c r="T12979">
        <v>2.3E-3</v>
      </c>
      <c r="U12979">
        <f t="shared" si="1124"/>
        <v>1.3799999999999999E-3</v>
      </c>
    </row>
    <row r="12980" spans="1:21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1122"/>
        <v>6690</v>
      </c>
      <c r="I12980" s="1"/>
      <c r="J12980" s="1">
        <v>1</v>
      </c>
      <c r="K12980" s="1">
        <f t="shared" si="1125"/>
        <v>25966000</v>
      </c>
      <c r="L12980" s="1">
        <v>1</v>
      </c>
      <c r="M12980" s="1">
        <f t="shared" si="1126"/>
        <v>51932000</v>
      </c>
      <c r="N12980" s="1">
        <v>2</v>
      </c>
      <c r="O12980" s="1">
        <v>106178000</v>
      </c>
      <c r="P12980" s="1">
        <v>2</v>
      </c>
      <c r="Q12980" s="5">
        <f t="shared" si="1127"/>
        <v>271</v>
      </c>
      <c r="R12980">
        <f t="shared" si="1123"/>
        <v>13</v>
      </c>
      <c r="S12980">
        <v>0.18</v>
      </c>
      <c r="T12980">
        <v>2.3E-3</v>
      </c>
      <c r="U12980">
        <f t="shared" si="1124"/>
        <v>1.3799999999999999E-3</v>
      </c>
    </row>
    <row r="12981" spans="1:21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1122"/>
        <v>6690</v>
      </c>
      <c r="I12981" s="1"/>
      <c r="J12981" s="1">
        <v>1</v>
      </c>
      <c r="K12981" s="1">
        <f t="shared" si="1125"/>
        <v>25968000</v>
      </c>
      <c r="L12981" s="1">
        <v>1</v>
      </c>
      <c r="M12981" s="1">
        <f t="shared" si="1126"/>
        <v>51936000</v>
      </c>
      <c r="N12981" s="1">
        <v>2</v>
      </c>
      <c r="O12981" s="1">
        <v>106186000</v>
      </c>
      <c r="P12981" s="1">
        <v>2</v>
      </c>
      <c r="Q12981" s="5">
        <f t="shared" si="1127"/>
        <v>271</v>
      </c>
      <c r="R12981">
        <f t="shared" si="1123"/>
        <v>13</v>
      </c>
      <c r="S12981">
        <v>0.18</v>
      </c>
      <c r="T12981">
        <v>2.3E-3</v>
      </c>
      <c r="U12981">
        <f t="shared" si="1124"/>
        <v>1.3799999999999999E-3</v>
      </c>
    </row>
    <row r="12982" spans="1:21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1122"/>
        <v>6690</v>
      </c>
      <c r="I12982" s="1"/>
      <c r="J12982" s="1">
        <v>1</v>
      </c>
      <c r="K12982" s="1">
        <f t="shared" si="1125"/>
        <v>25970000</v>
      </c>
      <c r="L12982" s="1">
        <v>1</v>
      </c>
      <c r="M12982" s="1">
        <f t="shared" si="1126"/>
        <v>51940000</v>
      </c>
      <c r="N12982" s="1">
        <v>2</v>
      </c>
      <c r="O12982" s="1">
        <v>106194000</v>
      </c>
      <c r="P12982" s="1">
        <v>2</v>
      </c>
      <c r="Q12982" s="5">
        <f t="shared" si="1127"/>
        <v>271</v>
      </c>
      <c r="R12982">
        <f t="shared" si="1123"/>
        <v>13</v>
      </c>
      <c r="S12982">
        <v>0.18</v>
      </c>
      <c r="T12982">
        <v>2.3E-3</v>
      </c>
      <c r="U12982">
        <f t="shared" si="1124"/>
        <v>1.3799999999999999E-3</v>
      </c>
    </row>
    <row r="12983" spans="1:21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1122"/>
        <v>6690</v>
      </c>
      <c r="I12983" s="1"/>
      <c r="J12983" s="1">
        <v>1</v>
      </c>
      <c r="K12983" s="1">
        <f t="shared" si="1125"/>
        <v>25972000</v>
      </c>
      <c r="L12983" s="1">
        <v>1</v>
      </c>
      <c r="M12983" s="1">
        <f t="shared" si="1126"/>
        <v>51944000</v>
      </c>
      <c r="N12983" s="1">
        <v>2</v>
      </c>
      <c r="O12983" s="1">
        <v>106202000</v>
      </c>
      <c r="P12983" s="1">
        <v>2</v>
      </c>
      <c r="Q12983" s="5">
        <f t="shared" si="1127"/>
        <v>271</v>
      </c>
      <c r="R12983">
        <f t="shared" si="1123"/>
        <v>13</v>
      </c>
      <c r="S12983">
        <v>0.18</v>
      </c>
      <c r="T12983">
        <v>2.3E-3</v>
      </c>
      <c r="U12983">
        <f t="shared" si="1124"/>
        <v>1.3799999999999999E-3</v>
      </c>
    </row>
    <row r="12984" spans="1:21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1122"/>
        <v>6690</v>
      </c>
      <c r="I12984" s="1"/>
      <c r="J12984" s="1">
        <v>1</v>
      </c>
      <c r="K12984" s="1">
        <f t="shared" si="1125"/>
        <v>25974000</v>
      </c>
      <c r="L12984" s="1">
        <v>1</v>
      </c>
      <c r="M12984" s="1">
        <f t="shared" si="1126"/>
        <v>51948000</v>
      </c>
      <c r="N12984" s="1">
        <v>2</v>
      </c>
      <c r="O12984" s="1">
        <v>106210000</v>
      </c>
      <c r="P12984" s="1">
        <v>2</v>
      </c>
      <c r="Q12984" s="5">
        <f t="shared" si="1127"/>
        <v>271</v>
      </c>
      <c r="R12984">
        <f t="shared" si="1123"/>
        <v>13</v>
      </c>
      <c r="S12984">
        <v>0.18</v>
      </c>
      <c r="T12984">
        <v>2.3E-3</v>
      </c>
      <c r="U12984">
        <f t="shared" si="1124"/>
        <v>1.3799999999999999E-3</v>
      </c>
    </row>
    <row r="12985" spans="1:21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1122"/>
        <v>6690</v>
      </c>
      <c r="I12985" s="1"/>
      <c r="J12985" s="1">
        <v>1</v>
      </c>
      <c r="K12985" s="1">
        <f t="shared" si="1125"/>
        <v>25976000</v>
      </c>
      <c r="L12985" s="1">
        <v>1</v>
      </c>
      <c r="M12985" s="1">
        <f t="shared" si="1126"/>
        <v>51952000</v>
      </c>
      <c r="N12985" s="1">
        <v>2</v>
      </c>
      <c r="O12985" s="1">
        <v>106218000</v>
      </c>
      <c r="P12985" s="1">
        <v>2</v>
      </c>
      <c r="Q12985" s="5">
        <f t="shared" si="1127"/>
        <v>271</v>
      </c>
      <c r="R12985">
        <f t="shared" si="1123"/>
        <v>13</v>
      </c>
      <c r="S12985">
        <v>0.18</v>
      </c>
      <c r="T12985">
        <v>2.3E-3</v>
      </c>
      <c r="U12985">
        <f t="shared" si="1124"/>
        <v>1.3799999999999999E-3</v>
      </c>
    </row>
    <row r="12986" spans="1:21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1122"/>
        <v>6690</v>
      </c>
      <c r="I12986" s="1"/>
      <c r="J12986" s="1">
        <v>1</v>
      </c>
      <c r="K12986" s="1">
        <f t="shared" si="1125"/>
        <v>25978000</v>
      </c>
      <c r="L12986" s="1">
        <v>1</v>
      </c>
      <c r="M12986" s="1">
        <f t="shared" si="1126"/>
        <v>51956000</v>
      </c>
      <c r="N12986" s="1">
        <v>2</v>
      </c>
      <c r="O12986" s="1">
        <v>106226000</v>
      </c>
      <c r="P12986" s="1">
        <v>2</v>
      </c>
      <c r="Q12986" s="5">
        <f t="shared" si="1127"/>
        <v>271</v>
      </c>
      <c r="R12986">
        <f t="shared" si="1123"/>
        <v>13</v>
      </c>
      <c r="S12986">
        <v>0.18</v>
      </c>
      <c r="T12986">
        <v>2.3E-3</v>
      </c>
      <c r="U12986">
        <f t="shared" si="1124"/>
        <v>1.3799999999999999E-3</v>
      </c>
    </row>
    <row r="12987" spans="1:21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1122"/>
        <v>6690</v>
      </c>
      <c r="I12987" s="1"/>
      <c r="J12987" s="1">
        <v>1</v>
      </c>
      <c r="K12987" s="1">
        <f t="shared" si="1125"/>
        <v>25980000</v>
      </c>
      <c r="L12987" s="1">
        <v>1</v>
      </c>
      <c r="M12987" s="1">
        <f t="shared" si="1126"/>
        <v>51960000</v>
      </c>
      <c r="N12987" s="1">
        <v>2</v>
      </c>
      <c r="O12987" s="1">
        <v>106234000</v>
      </c>
      <c r="P12987" s="1">
        <v>2</v>
      </c>
      <c r="Q12987" s="5">
        <f t="shared" si="1127"/>
        <v>271</v>
      </c>
      <c r="R12987">
        <f t="shared" si="1123"/>
        <v>13</v>
      </c>
      <c r="S12987">
        <v>0.18</v>
      </c>
      <c r="T12987">
        <v>2.3E-3</v>
      </c>
      <c r="U12987">
        <f t="shared" si="1124"/>
        <v>1.3799999999999999E-3</v>
      </c>
    </row>
    <row r="12988" spans="1:21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1128">ROUNDDOWN(A12987/50*20+1500,-1)</f>
        <v>6690</v>
      </c>
      <c r="I12988" s="1"/>
      <c r="J12988" s="1">
        <v>1</v>
      </c>
      <c r="K12988" s="1">
        <f t="shared" si="1125"/>
        <v>25982000</v>
      </c>
      <c r="L12988" s="1">
        <v>1</v>
      </c>
      <c r="M12988" s="1">
        <f t="shared" si="1126"/>
        <v>51964000</v>
      </c>
      <c r="N12988" s="1">
        <v>2</v>
      </c>
      <c r="O12988" s="1">
        <v>106242000</v>
      </c>
      <c r="P12988" s="1">
        <v>2</v>
      </c>
      <c r="Q12988" s="5">
        <f t="shared" si="1127"/>
        <v>271</v>
      </c>
      <c r="R12988">
        <f t="shared" si="1123"/>
        <v>13</v>
      </c>
      <c r="S12988">
        <v>0.18</v>
      </c>
      <c r="T12988">
        <v>2.3E-3</v>
      </c>
      <c r="U12988">
        <f t="shared" si="1124"/>
        <v>1.3799999999999999E-3</v>
      </c>
    </row>
    <row r="12989" spans="1:21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1128"/>
        <v>6690</v>
      </c>
      <c r="I12989" s="1"/>
      <c r="J12989" s="1">
        <v>1</v>
      </c>
      <c r="K12989" s="1">
        <f t="shared" si="1125"/>
        <v>25984000</v>
      </c>
      <c r="L12989" s="1">
        <v>1</v>
      </c>
      <c r="M12989" s="1">
        <f t="shared" si="1126"/>
        <v>51968000</v>
      </c>
      <c r="N12989" s="1">
        <v>2</v>
      </c>
      <c r="O12989" s="1">
        <v>106250000</v>
      </c>
      <c r="P12989" s="1">
        <v>2</v>
      </c>
      <c r="Q12989" s="5">
        <f t="shared" si="1127"/>
        <v>271</v>
      </c>
      <c r="R12989">
        <f t="shared" si="1123"/>
        <v>13</v>
      </c>
      <c r="S12989">
        <v>0.18</v>
      </c>
      <c r="T12989">
        <v>2.3E-3</v>
      </c>
      <c r="U12989">
        <f t="shared" si="1124"/>
        <v>1.3799999999999999E-3</v>
      </c>
    </row>
    <row r="12990" spans="1:21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1128"/>
        <v>6690</v>
      </c>
      <c r="I12990" s="1"/>
      <c r="J12990" s="1">
        <v>1</v>
      </c>
      <c r="K12990" s="1">
        <f t="shared" si="1125"/>
        <v>25986000</v>
      </c>
      <c r="L12990" s="1">
        <v>1</v>
      </c>
      <c r="M12990" s="1">
        <f t="shared" si="1126"/>
        <v>51972000</v>
      </c>
      <c r="N12990" s="1">
        <v>2</v>
      </c>
      <c r="O12990" s="1">
        <v>106258000</v>
      </c>
      <c r="P12990" s="1">
        <v>2</v>
      </c>
      <c r="Q12990" s="5">
        <f t="shared" si="1127"/>
        <v>271</v>
      </c>
      <c r="R12990">
        <f t="shared" si="1123"/>
        <v>13</v>
      </c>
      <c r="S12990">
        <v>0.18</v>
      </c>
      <c r="T12990">
        <v>2.3E-3</v>
      </c>
      <c r="U12990">
        <f t="shared" si="1124"/>
        <v>1.3799999999999999E-3</v>
      </c>
    </row>
    <row r="12991" spans="1:21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1128"/>
        <v>6690</v>
      </c>
      <c r="I12991" s="1"/>
      <c r="J12991" s="1">
        <v>1</v>
      </c>
      <c r="K12991" s="1">
        <f t="shared" si="1125"/>
        <v>25988000</v>
      </c>
      <c r="L12991" s="1">
        <v>1</v>
      </c>
      <c r="M12991" s="1">
        <f t="shared" si="1126"/>
        <v>51976000</v>
      </c>
      <c r="N12991" s="1">
        <v>2</v>
      </c>
      <c r="O12991" s="1">
        <v>106266000</v>
      </c>
      <c r="P12991" s="1">
        <v>2</v>
      </c>
      <c r="Q12991" s="5">
        <f t="shared" si="1127"/>
        <v>271</v>
      </c>
      <c r="R12991">
        <f t="shared" si="1123"/>
        <v>13</v>
      </c>
      <c r="S12991">
        <v>0.18</v>
      </c>
      <c r="T12991">
        <v>2.3E-3</v>
      </c>
      <c r="U12991">
        <f t="shared" si="1124"/>
        <v>1.3799999999999999E-3</v>
      </c>
    </row>
    <row r="12992" spans="1:21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1128"/>
        <v>6690</v>
      </c>
      <c r="I12992" s="1"/>
      <c r="J12992" s="1">
        <v>1</v>
      </c>
      <c r="K12992" s="1">
        <f t="shared" si="1125"/>
        <v>25990000</v>
      </c>
      <c r="L12992" s="1">
        <v>1</v>
      </c>
      <c r="M12992" s="1">
        <f t="shared" si="1126"/>
        <v>51980000</v>
      </c>
      <c r="N12992" s="1">
        <v>2</v>
      </c>
      <c r="O12992" s="1">
        <v>106274000</v>
      </c>
      <c r="P12992" s="1">
        <v>2</v>
      </c>
      <c r="Q12992" s="5">
        <f t="shared" si="1127"/>
        <v>271</v>
      </c>
      <c r="R12992">
        <f t="shared" si="1123"/>
        <v>13</v>
      </c>
      <c r="S12992">
        <v>0.18</v>
      </c>
      <c r="T12992">
        <v>2.3E-3</v>
      </c>
      <c r="U12992">
        <f t="shared" si="1124"/>
        <v>1.3799999999999999E-3</v>
      </c>
    </row>
    <row r="12993" spans="1:21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1128"/>
        <v>6690</v>
      </c>
      <c r="I12993" s="1"/>
      <c r="J12993" s="1">
        <v>1</v>
      </c>
      <c r="K12993" s="1">
        <f t="shared" si="1125"/>
        <v>25992000</v>
      </c>
      <c r="L12993" s="1">
        <v>1</v>
      </c>
      <c r="M12993" s="1">
        <f t="shared" si="1126"/>
        <v>51984000</v>
      </c>
      <c r="N12993" s="1">
        <v>2</v>
      </c>
      <c r="O12993" s="1">
        <v>106282000</v>
      </c>
      <c r="P12993" s="1">
        <v>2</v>
      </c>
      <c r="Q12993" s="5">
        <f t="shared" si="1127"/>
        <v>271</v>
      </c>
      <c r="R12993">
        <f t="shared" si="1123"/>
        <v>13</v>
      </c>
      <c r="S12993">
        <v>0.18</v>
      </c>
      <c r="T12993">
        <v>2.3E-3</v>
      </c>
      <c r="U12993">
        <f t="shared" si="1124"/>
        <v>1.3799999999999999E-3</v>
      </c>
    </row>
    <row r="12994" spans="1:21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1128"/>
        <v>6690</v>
      </c>
      <c r="I12994" s="1"/>
      <c r="J12994" s="1">
        <v>1</v>
      </c>
      <c r="K12994" s="1">
        <f t="shared" si="1125"/>
        <v>25994000</v>
      </c>
      <c r="L12994" s="1">
        <v>1</v>
      </c>
      <c r="M12994" s="1">
        <f t="shared" si="1126"/>
        <v>51988000</v>
      </c>
      <c r="N12994" s="1">
        <v>2</v>
      </c>
      <c r="O12994" s="1">
        <v>106290000</v>
      </c>
      <c r="P12994" s="1">
        <v>2</v>
      </c>
      <c r="Q12994" s="5">
        <f t="shared" si="1127"/>
        <v>271</v>
      </c>
      <c r="R12994">
        <f t="shared" si="1123"/>
        <v>13</v>
      </c>
      <c r="S12994">
        <v>0.18</v>
      </c>
      <c r="T12994">
        <v>2.3E-3</v>
      </c>
      <c r="U12994">
        <f t="shared" si="1124"/>
        <v>1.3799999999999999E-3</v>
      </c>
    </row>
    <row r="12995" spans="1:21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1128"/>
        <v>6690</v>
      </c>
      <c r="I12995" s="1"/>
      <c r="J12995" s="1">
        <v>1</v>
      </c>
      <c r="K12995" s="1">
        <f t="shared" si="1125"/>
        <v>25996000</v>
      </c>
      <c r="L12995" s="1">
        <v>1</v>
      </c>
      <c r="M12995" s="1">
        <f t="shared" si="1126"/>
        <v>51992000</v>
      </c>
      <c r="N12995" s="1">
        <v>2</v>
      </c>
      <c r="O12995" s="1">
        <v>106298000</v>
      </c>
      <c r="P12995" s="1">
        <v>2</v>
      </c>
      <c r="Q12995" s="5">
        <f t="shared" si="1127"/>
        <v>271</v>
      </c>
      <c r="R12995">
        <f t="shared" ref="R12995:R13058" si="1129">QUOTIENT(A12995,1000)+1</f>
        <v>13</v>
      </c>
      <c r="S12995">
        <v>0.18</v>
      </c>
      <c r="T12995">
        <v>2.3E-3</v>
      </c>
      <c r="U12995">
        <f t="shared" si="1124"/>
        <v>1.3799999999999999E-3</v>
      </c>
    </row>
    <row r="12996" spans="1:21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1128"/>
        <v>6690</v>
      </c>
      <c r="I12996" s="1"/>
      <c r="J12996" s="1">
        <v>1</v>
      </c>
      <c r="K12996" s="1">
        <f t="shared" si="1125"/>
        <v>25998000</v>
      </c>
      <c r="L12996" s="1">
        <v>1</v>
      </c>
      <c r="M12996" s="1">
        <f t="shared" si="1126"/>
        <v>51996000</v>
      </c>
      <c r="N12996" s="1">
        <v>2</v>
      </c>
      <c r="O12996" s="1">
        <v>106306000</v>
      </c>
      <c r="P12996" s="1">
        <v>2</v>
      </c>
      <c r="Q12996" s="5">
        <f t="shared" si="1127"/>
        <v>271</v>
      </c>
      <c r="R12996">
        <f t="shared" si="1129"/>
        <v>13</v>
      </c>
      <c r="S12996">
        <v>0.18</v>
      </c>
      <c r="T12996">
        <v>2.3E-3</v>
      </c>
      <c r="U12996">
        <f t="shared" ref="U12996:U13059" si="1130">T12996*0.6</f>
        <v>1.3799999999999999E-3</v>
      </c>
    </row>
    <row r="12997" spans="1:21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1128"/>
        <v>6690</v>
      </c>
      <c r="I12997" s="1"/>
      <c r="J12997" s="1">
        <v>1</v>
      </c>
      <c r="K12997" s="1">
        <f t="shared" si="1125"/>
        <v>26000000</v>
      </c>
      <c r="L12997" s="1">
        <v>1</v>
      </c>
      <c r="M12997" s="1">
        <f t="shared" si="1126"/>
        <v>52000000</v>
      </c>
      <c r="N12997" s="1">
        <v>2</v>
      </c>
      <c r="O12997" s="1">
        <v>106314000</v>
      </c>
      <c r="P12997" s="1">
        <v>2</v>
      </c>
      <c r="Q12997" s="5">
        <f t="shared" si="1127"/>
        <v>271</v>
      </c>
      <c r="R12997">
        <f t="shared" si="1129"/>
        <v>13</v>
      </c>
      <c r="S12997">
        <v>0.18</v>
      </c>
      <c r="T12997">
        <v>2.3E-3</v>
      </c>
      <c r="U12997">
        <f t="shared" si="1130"/>
        <v>1.3799999999999999E-3</v>
      </c>
    </row>
    <row r="12998" spans="1:21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1128"/>
        <v>6690</v>
      </c>
      <c r="I12998" s="1"/>
      <c r="J12998" s="1">
        <v>1</v>
      </c>
      <c r="K12998" s="1">
        <f t="shared" ref="K12998:K13006" si="1131">10000+A12998*2000</f>
        <v>26002000</v>
      </c>
      <c r="L12998" s="1">
        <v>1</v>
      </c>
      <c r="M12998" s="1">
        <f t="shared" ref="M12998:M13006" si="1132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1133">ROUNDDOWN(A12997/50+12,0)</f>
        <v>271</v>
      </c>
      <c r="R12998">
        <f t="shared" si="1129"/>
        <v>13</v>
      </c>
      <c r="S12998">
        <v>0.18</v>
      </c>
      <c r="T12998">
        <v>2.3E-3</v>
      </c>
      <c r="U12998">
        <f t="shared" si="1130"/>
        <v>1.3799999999999999E-3</v>
      </c>
    </row>
    <row r="12999" spans="1:21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1128"/>
        <v>6690</v>
      </c>
      <c r="I12999" s="1"/>
      <c r="J12999" s="1">
        <v>1</v>
      </c>
      <c r="K12999" s="1">
        <f t="shared" si="1131"/>
        <v>26004000</v>
      </c>
      <c r="L12999" s="1">
        <v>1</v>
      </c>
      <c r="M12999" s="1">
        <f t="shared" si="1132"/>
        <v>52008000</v>
      </c>
      <c r="N12999" s="1">
        <v>2</v>
      </c>
      <c r="O12999" s="1">
        <v>106330000</v>
      </c>
      <c r="P12999" s="1">
        <v>2</v>
      </c>
      <c r="Q12999" s="5">
        <f t="shared" si="1133"/>
        <v>271</v>
      </c>
      <c r="R12999">
        <f t="shared" si="1129"/>
        <v>13</v>
      </c>
      <c r="S12999">
        <v>0.18</v>
      </c>
      <c r="T12999">
        <v>2.3E-3</v>
      </c>
      <c r="U12999">
        <f t="shared" si="1130"/>
        <v>1.3799999999999999E-3</v>
      </c>
    </row>
    <row r="13000" spans="1:21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1128"/>
        <v>6690</v>
      </c>
      <c r="I13000" s="1"/>
      <c r="J13000" s="1">
        <v>1</v>
      </c>
      <c r="K13000" s="1">
        <f t="shared" si="1131"/>
        <v>26006000</v>
      </c>
      <c r="L13000" s="1">
        <v>1</v>
      </c>
      <c r="M13000" s="1">
        <f t="shared" si="1132"/>
        <v>52012000</v>
      </c>
      <c r="N13000" s="1">
        <v>2</v>
      </c>
      <c r="O13000" s="1">
        <v>106338000</v>
      </c>
      <c r="P13000" s="1">
        <v>2</v>
      </c>
      <c r="Q13000" s="5">
        <f t="shared" si="1133"/>
        <v>271</v>
      </c>
      <c r="R13000">
        <f t="shared" si="1129"/>
        <v>13</v>
      </c>
      <c r="S13000">
        <v>0.18</v>
      </c>
      <c r="T13000">
        <v>2.3E-3</v>
      </c>
      <c r="U13000">
        <f t="shared" si="1130"/>
        <v>1.3799999999999999E-3</v>
      </c>
    </row>
    <row r="13001" spans="1:21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1128"/>
        <v>6690</v>
      </c>
      <c r="I13001" s="1"/>
      <c r="J13001" s="1">
        <v>1</v>
      </c>
      <c r="K13001" s="1">
        <f t="shared" si="1131"/>
        <v>26008000</v>
      </c>
      <c r="L13001" s="1">
        <v>1</v>
      </c>
      <c r="M13001" s="1">
        <f t="shared" si="1132"/>
        <v>52016000</v>
      </c>
      <c r="N13001" s="1">
        <v>2</v>
      </c>
      <c r="O13001" s="1">
        <v>106346000</v>
      </c>
      <c r="P13001" s="1">
        <v>2</v>
      </c>
      <c r="Q13001" s="5">
        <f t="shared" si="1133"/>
        <v>271</v>
      </c>
      <c r="R13001">
        <f t="shared" si="1129"/>
        <v>13</v>
      </c>
      <c r="S13001">
        <v>0.18</v>
      </c>
      <c r="T13001">
        <v>2.3E-3</v>
      </c>
      <c r="U13001">
        <f t="shared" si="1130"/>
        <v>1.3799999999999999E-3</v>
      </c>
    </row>
    <row r="13002" spans="1:21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1128"/>
        <v>6690</v>
      </c>
      <c r="I13002" s="1"/>
      <c r="J13002" s="1">
        <v>1</v>
      </c>
      <c r="K13002" s="1">
        <f t="shared" si="1131"/>
        <v>26010000</v>
      </c>
      <c r="L13002" s="1">
        <v>1</v>
      </c>
      <c r="M13002" s="1">
        <f t="shared" si="1132"/>
        <v>52020000</v>
      </c>
      <c r="N13002" s="1">
        <v>2</v>
      </c>
      <c r="O13002" s="1">
        <v>106354000</v>
      </c>
      <c r="P13002" s="1">
        <v>2</v>
      </c>
      <c r="Q13002" s="5">
        <f t="shared" si="1133"/>
        <v>271</v>
      </c>
      <c r="R13002">
        <f t="shared" si="1129"/>
        <v>14</v>
      </c>
      <c r="S13002">
        <v>0.18</v>
      </c>
      <c r="T13002">
        <v>2.3E-3</v>
      </c>
      <c r="U13002">
        <f t="shared" si="1130"/>
        <v>1.3799999999999999E-3</v>
      </c>
    </row>
    <row r="13003" spans="1:21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1128"/>
        <v>6700</v>
      </c>
      <c r="I13003" s="1"/>
      <c r="J13003" s="1">
        <v>1</v>
      </c>
      <c r="K13003" s="1">
        <f t="shared" si="1131"/>
        <v>26012000</v>
      </c>
      <c r="L13003" s="1">
        <v>1</v>
      </c>
      <c r="M13003" s="1">
        <f t="shared" si="1132"/>
        <v>52024000</v>
      </c>
      <c r="N13003" s="1">
        <v>2</v>
      </c>
      <c r="O13003" s="1">
        <v>106362000</v>
      </c>
      <c r="P13003" s="1">
        <v>2</v>
      </c>
      <c r="Q13003" s="5">
        <f t="shared" si="1133"/>
        <v>272</v>
      </c>
      <c r="R13003">
        <f t="shared" si="1129"/>
        <v>14</v>
      </c>
      <c r="S13003">
        <v>0.18</v>
      </c>
      <c r="T13003">
        <v>2.3E-3</v>
      </c>
      <c r="U13003">
        <f t="shared" si="1130"/>
        <v>1.3799999999999999E-3</v>
      </c>
    </row>
    <row r="13004" spans="1:21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1128"/>
        <v>6700</v>
      </c>
      <c r="I13004" s="1"/>
      <c r="J13004" s="1">
        <v>1</v>
      </c>
      <c r="K13004" s="1">
        <f t="shared" si="1131"/>
        <v>26014000</v>
      </c>
      <c r="L13004" s="1">
        <v>1</v>
      </c>
      <c r="M13004" s="1">
        <f t="shared" si="1132"/>
        <v>52028000</v>
      </c>
      <c r="N13004" s="1">
        <v>2</v>
      </c>
      <c r="O13004" s="1">
        <v>106370000</v>
      </c>
      <c r="P13004" s="1">
        <v>2</v>
      </c>
      <c r="Q13004" s="5">
        <f t="shared" si="1133"/>
        <v>272</v>
      </c>
      <c r="R13004">
        <f t="shared" si="1129"/>
        <v>14</v>
      </c>
      <c r="S13004">
        <v>0.18</v>
      </c>
      <c r="T13004">
        <v>2.3E-3</v>
      </c>
      <c r="U13004">
        <f t="shared" si="1130"/>
        <v>1.3799999999999999E-3</v>
      </c>
    </row>
    <row r="13005" spans="1:21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1128"/>
        <v>6700</v>
      </c>
      <c r="I13005" s="1"/>
      <c r="J13005" s="1">
        <v>1</v>
      </c>
      <c r="K13005" s="1">
        <f t="shared" si="1131"/>
        <v>26016000</v>
      </c>
      <c r="L13005" s="1">
        <v>1</v>
      </c>
      <c r="M13005" s="1">
        <f t="shared" si="1132"/>
        <v>52032000</v>
      </c>
      <c r="N13005" s="1">
        <v>2</v>
      </c>
      <c r="O13005" s="1">
        <v>106378000</v>
      </c>
      <c r="P13005" s="1">
        <v>2</v>
      </c>
      <c r="Q13005" s="5">
        <f t="shared" si="1133"/>
        <v>272</v>
      </c>
      <c r="R13005">
        <f t="shared" si="1129"/>
        <v>14</v>
      </c>
      <c r="S13005">
        <v>0.18</v>
      </c>
      <c r="T13005">
        <v>2.3E-3</v>
      </c>
      <c r="U13005">
        <f t="shared" si="1130"/>
        <v>1.3799999999999999E-3</v>
      </c>
    </row>
    <row r="13006" spans="1:21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1128"/>
        <v>6700</v>
      </c>
      <c r="I13006" s="1"/>
      <c r="J13006" s="1">
        <v>1</v>
      </c>
      <c r="K13006" s="1">
        <f t="shared" si="1131"/>
        <v>26018000</v>
      </c>
      <c r="L13006" s="1">
        <v>1</v>
      </c>
      <c r="M13006" s="1">
        <f t="shared" si="1132"/>
        <v>52036000</v>
      </c>
      <c r="N13006" s="1">
        <v>2</v>
      </c>
      <c r="O13006" s="1">
        <v>106386000</v>
      </c>
      <c r="P13006" s="1">
        <v>2</v>
      </c>
      <c r="Q13006" s="5">
        <f t="shared" si="1133"/>
        <v>272</v>
      </c>
      <c r="R13006">
        <f t="shared" si="1129"/>
        <v>14</v>
      </c>
      <c r="S13006">
        <v>0.18</v>
      </c>
      <c r="T13006">
        <v>2.3E-3</v>
      </c>
      <c r="U13006">
        <f t="shared" si="1130"/>
        <v>1.3799999999999999E-3</v>
      </c>
    </row>
    <row r="13007" spans="1:21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1128"/>
        <v>6700</v>
      </c>
      <c r="I13007" s="1"/>
      <c r="J13007" s="1">
        <v>1</v>
      </c>
      <c r="K13007" s="1">
        <f t="shared" ref="K13007:K13070" si="1134">10000+A13007*2000</f>
        <v>26020000</v>
      </c>
      <c r="L13007" s="1">
        <v>1</v>
      </c>
      <c r="M13007" s="1">
        <f t="shared" ref="M13007:M13070" si="1135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1136">ROUNDDOWN(A13006/50+12,0)</f>
        <v>272</v>
      </c>
      <c r="R13007">
        <f t="shared" si="1129"/>
        <v>14</v>
      </c>
      <c r="S13007">
        <v>0.18</v>
      </c>
      <c r="T13007">
        <v>2.3E-3</v>
      </c>
      <c r="U13007">
        <f t="shared" si="1130"/>
        <v>1.3799999999999999E-3</v>
      </c>
    </row>
    <row r="13008" spans="1:21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1128"/>
        <v>6700</v>
      </c>
      <c r="I13008" s="1"/>
      <c r="J13008" s="1">
        <v>1</v>
      </c>
      <c r="K13008" s="1">
        <f t="shared" si="1134"/>
        <v>26022000</v>
      </c>
      <c r="L13008" s="1">
        <v>1</v>
      </c>
      <c r="M13008" s="1">
        <f t="shared" si="1135"/>
        <v>52044000</v>
      </c>
      <c r="N13008" s="1">
        <v>2</v>
      </c>
      <c r="O13008" s="1">
        <v>106402000</v>
      </c>
      <c r="P13008" s="1">
        <v>2</v>
      </c>
      <c r="Q13008" s="5">
        <f t="shared" si="1136"/>
        <v>272</v>
      </c>
      <c r="R13008">
        <f t="shared" si="1129"/>
        <v>14</v>
      </c>
      <c r="S13008">
        <v>0.18</v>
      </c>
      <c r="T13008">
        <v>2.3E-3</v>
      </c>
      <c r="U13008">
        <f t="shared" si="1130"/>
        <v>1.3799999999999999E-3</v>
      </c>
    </row>
    <row r="13009" spans="1:21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1128"/>
        <v>6700</v>
      </c>
      <c r="I13009" s="1"/>
      <c r="J13009" s="1">
        <v>1</v>
      </c>
      <c r="K13009" s="1">
        <f t="shared" si="1134"/>
        <v>26024000</v>
      </c>
      <c r="L13009" s="1">
        <v>1</v>
      </c>
      <c r="M13009" s="1">
        <f t="shared" si="1135"/>
        <v>52048000</v>
      </c>
      <c r="N13009" s="1">
        <v>2</v>
      </c>
      <c r="O13009" s="1">
        <v>106410000</v>
      </c>
      <c r="P13009" s="1">
        <v>2</v>
      </c>
      <c r="Q13009" s="5">
        <f t="shared" si="1136"/>
        <v>272</v>
      </c>
      <c r="R13009">
        <f t="shared" si="1129"/>
        <v>14</v>
      </c>
      <c r="S13009">
        <v>0.18</v>
      </c>
      <c r="T13009">
        <v>2.3E-3</v>
      </c>
      <c r="U13009">
        <f t="shared" si="1130"/>
        <v>1.3799999999999999E-3</v>
      </c>
    </row>
    <row r="13010" spans="1:21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1128"/>
        <v>6700</v>
      </c>
      <c r="I13010" s="1"/>
      <c r="J13010" s="1">
        <v>1</v>
      </c>
      <c r="K13010" s="1">
        <f t="shared" si="1134"/>
        <v>26026000</v>
      </c>
      <c r="L13010" s="1">
        <v>1</v>
      </c>
      <c r="M13010" s="1">
        <f t="shared" si="1135"/>
        <v>52052000</v>
      </c>
      <c r="N13010" s="1">
        <v>2</v>
      </c>
      <c r="O13010" s="1">
        <v>106418000</v>
      </c>
      <c r="P13010" s="1">
        <v>2</v>
      </c>
      <c r="Q13010" s="5">
        <f t="shared" si="1136"/>
        <v>272</v>
      </c>
      <c r="R13010">
        <f t="shared" si="1129"/>
        <v>14</v>
      </c>
      <c r="S13010">
        <v>0.18</v>
      </c>
      <c r="T13010">
        <v>2.3E-3</v>
      </c>
      <c r="U13010">
        <f t="shared" si="1130"/>
        <v>1.3799999999999999E-3</v>
      </c>
    </row>
    <row r="13011" spans="1:21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1128"/>
        <v>6700</v>
      </c>
      <c r="I13011" s="1"/>
      <c r="J13011" s="1">
        <v>1</v>
      </c>
      <c r="K13011" s="1">
        <f t="shared" si="1134"/>
        <v>26028000</v>
      </c>
      <c r="L13011" s="1">
        <v>1</v>
      </c>
      <c r="M13011" s="1">
        <f t="shared" si="1135"/>
        <v>52056000</v>
      </c>
      <c r="N13011" s="1">
        <v>2</v>
      </c>
      <c r="O13011" s="1">
        <v>106426000</v>
      </c>
      <c r="P13011" s="1">
        <v>2</v>
      </c>
      <c r="Q13011" s="5">
        <f t="shared" si="1136"/>
        <v>272</v>
      </c>
      <c r="R13011">
        <f t="shared" si="1129"/>
        <v>14</v>
      </c>
      <c r="S13011">
        <v>0.18</v>
      </c>
      <c r="T13011">
        <v>2.3E-3</v>
      </c>
      <c r="U13011">
        <f t="shared" si="1130"/>
        <v>1.3799999999999999E-3</v>
      </c>
    </row>
    <row r="13012" spans="1:21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1128"/>
        <v>6700</v>
      </c>
      <c r="I13012" s="1"/>
      <c r="J13012" s="1">
        <v>1</v>
      </c>
      <c r="K13012" s="1">
        <f t="shared" si="1134"/>
        <v>26030000</v>
      </c>
      <c r="L13012" s="1">
        <v>1</v>
      </c>
      <c r="M13012" s="1">
        <f t="shared" si="1135"/>
        <v>52060000</v>
      </c>
      <c r="N13012" s="1">
        <v>2</v>
      </c>
      <c r="O13012" s="1">
        <v>106434000</v>
      </c>
      <c r="P13012" s="1">
        <v>2</v>
      </c>
      <c r="Q13012" s="5">
        <f t="shared" si="1136"/>
        <v>272</v>
      </c>
      <c r="R13012">
        <f t="shared" si="1129"/>
        <v>14</v>
      </c>
      <c r="S13012">
        <v>0.18</v>
      </c>
      <c r="T13012">
        <v>2.3E-3</v>
      </c>
      <c r="U13012">
        <f t="shared" si="1130"/>
        <v>1.3799999999999999E-3</v>
      </c>
    </row>
    <row r="13013" spans="1:21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1128"/>
        <v>6700</v>
      </c>
      <c r="I13013" s="1"/>
      <c r="J13013" s="1">
        <v>1</v>
      </c>
      <c r="K13013" s="1">
        <f t="shared" si="1134"/>
        <v>26032000</v>
      </c>
      <c r="L13013" s="1">
        <v>1</v>
      </c>
      <c r="M13013" s="1">
        <f t="shared" si="1135"/>
        <v>52064000</v>
      </c>
      <c r="N13013" s="1">
        <v>2</v>
      </c>
      <c r="O13013" s="1">
        <v>106442000</v>
      </c>
      <c r="P13013" s="1">
        <v>2</v>
      </c>
      <c r="Q13013" s="5">
        <f t="shared" si="1136"/>
        <v>272</v>
      </c>
      <c r="R13013">
        <f t="shared" si="1129"/>
        <v>14</v>
      </c>
      <c r="S13013">
        <v>0.18</v>
      </c>
      <c r="T13013">
        <v>2.3E-3</v>
      </c>
      <c r="U13013">
        <f t="shared" si="1130"/>
        <v>1.3799999999999999E-3</v>
      </c>
    </row>
    <row r="13014" spans="1:21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1128"/>
        <v>6700</v>
      </c>
      <c r="I13014" s="1"/>
      <c r="J13014" s="1">
        <v>1</v>
      </c>
      <c r="K13014" s="1">
        <f t="shared" si="1134"/>
        <v>26034000</v>
      </c>
      <c r="L13014" s="1">
        <v>1</v>
      </c>
      <c r="M13014" s="1">
        <f t="shared" si="1135"/>
        <v>52068000</v>
      </c>
      <c r="N13014" s="1">
        <v>2</v>
      </c>
      <c r="O13014" s="1">
        <v>106450000</v>
      </c>
      <c r="P13014" s="1">
        <v>2</v>
      </c>
      <c r="Q13014" s="5">
        <f t="shared" si="1136"/>
        <v>272</v>
      </c>
      <c r="R13014">
        <f t="shared" si="1129"/>
        <v>14</v>
      </c>
      <c r="S13014">
        <v>0.18</v>
      </c>
      <c r="T13014">
        <v>2.3E-3</v>
      </c>
      <c r="U13014">
        <f t="shared" si="1130"/>
        <v>1.3799999999999999E-3</v>
      </c>
    </row>
    <row r="13015" spans="1:21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1128"/>
        <v>6700</v>
      </c>
      <c r="I13015" s="1"/>
      <c r="J13015" s="1">
        <v>1</v>
      </c>
      <c r="K13015" s="1">
        <f t="shared" si="1134"/>
        <v>26036000</v>
      </c>
      <c r="L13015" s="1">
        <v>1</v>
      </c>
      <c r="M13015" s="1">
        <f t="shared" si="1135"/>
        <v>52072000</v>
      </c>
      <c r="N13015" s="1">
        <v>2</v>
      </c>
      <c r="O13015" s="1">
        <v>106458000</v>
      </c>
      <c r="P13015" s="1">
        <v>2</v>
      </c>
      <c r="Q13015" s="5">
        <f t="shared" si="1136"/>
        <v>272</v>
      </c>
      <c r="R13015">
        <f t="shared" si="1129"/>
        <v>14</v>
      </c>
      <c r="S13015">
        <v>0.18</v>
      </c>
      <c r="T13015">
        <v>2.3E-3</v>
      </c>
      <c r="U13015">
        <f t="shared" si="1130"/>
        <v>1.3799999999999999E-3</v>
      </c>
    </row>
    <row r="13016" spans="1:21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1128"/>
        <v>6700</v>
      </c>
      <c r="I13016" s="1"/>
      <c r="J13016" s="1">
        <v>1</v>
      </c>
      <c r="K13016" s="1">
        <f t="shared" si="1134"/>
        <v>26038000</v>
      </c>
      <c r="L13016" s="1">
        <v>1</v>
      </c>
      <c r="M13016" s="1">
        <f t="shared" si="1135"/>
        <v>52076000</v>
      </c>
      <c r="N13016" s="1">
        <v>2</v>
      </c>
      <c r="O13016" s="1">
        <v>106466000</v>
      </c>
      <c r="P13016" s="1">
        <v>2</v>
      </c>
      <c r="Q13016" s="5">
        <f t="shared" si="1136"/>
        <v>272</v>
      </c>
      <c r="R13016">
        <f t="shared" si="1129"/>
        <v>14</v>
      </c>
      <c r="S13016">
        <v>0.18</v>
      </c>
      <c r="T13016">
        <v>2.3E-3</v>
      </c>
      <c r="U13016">
        <f t="shared" si="1130"/>
        <v>1.3799999999999999E-3</v>
      </c>
    </row>
    <row r="13017" spans="1:21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1128"/>
        <v>6700</v>
      </c>
      <c r="I13017" s="1"/>
      <c r="J13017" s="1">
        <v>1</v>
      </c>
      <c r="K13017" s="1">
        <f t="shared" si="1134"/>
        <v>26040000</v>
      </c>
      <c r="L13017" s="1">
        <v>1</v>
      </c>
      <c r="M13017" s="1">
        <f t="shared" si="1135"/>
        <v>52080000</v>
      </c>
      <c r="N13017" s="1">
        <v>2</v>
      </c>
      <c r="O13017" s="1">
        <v>106474000</v>
      </c>
      <c r="P13017" s="1">
        <v>2</v>
      </c>
      <c r="Q13017" s="5">
        <f t="shared" si="1136"/>
        <v>272</v>
      </c>
      <c r="R13017">
        <f t="shared" si="1129"/>
        <v>14</v>
      </c>
      <c r="S13017">
        <v>0.18</v>
      </c>
      <c r="T13017">
        <v>2.3E-3</v>
      </c>
      <c r="U13017">
        <f t="shared" si="1130"/>
        <v>1.3799999999999999E-3</v>
      </c>
    </row>
    <row r="13018" spans="1:21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1128"/>
        <v>6700</v>
      </c>
      <c r="I13018" s="1"/>
      <c r="J13018" s="1">
        <v>1</v>
      </c>
      <c r="K13018" s="1">
        <f t="shared" si="1134"/>
        <v>26042000</v>
      </c>
      <c r="L13018" s="1">
        <v>1</v>
      </c>
      <c r="M13018" s="1">
        <f t="shared" si="1135"/>
        <v>52084000</v>
      </c>
      <c r="N13018" s="1">
        <v>2</v>
      </c>
      <c r="O13018" s="1">
        <v>106482000</v>
      </c>
      <c r="P13018" s="1">
        <v>2</v>
      </c>
      <c r="Q13018" s="5">
        <f t="shared" si="1136"/>
        <v>272</v>
      </c>
      <c r="R13018">
        <f t="shared" si="1129"/>
        <v>14</v>
      </c>
      <c r="S13018">
        <v>0.18</v>
      </c>
      <c r="T13018">
        <v>2.3E-3</v>
      </c>
      <c r="U13018">
        <f t="shared" si="1130"/>
        <v>1.3799999999999999E-3</v>
      </c>
    </row>
    <row r="13019" spans="1:21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1128"/>
        <v>6700</v>
      </c>
      <c r="I13019" s="1"/>
      <c r="J13019" s="1">
        <v>1</v>
      </c>
      <c r="K13019" s="1">
        <f t="shared" si="1134"/>
        <v>26044000</v>
      </c>
      <c r="L13019" s="1">
        <v>1</v>
      </c>
      <c r="M13019" s="1">
        <f t="shared" si="1135"/>
        <v>52088000</v>
      </c>
      <c r="N13019" s="1">
        <v>2</v>
      </c>
      <c r="O13019" s="1">
        <v>106490000</v>
      </c>
      <c r="P13019" s="1">
        <v>2</v>
      </c>
      <c r="Q13019" s="5">
        <f t="shared" si="1136"/>
        <v>272</v>
      </c>
      <c r="R13019">
        <f t="shared" si="1129"/>
        <v>14</v>
      </c>
      <c r="S13019">
        <v>0.18</v>
      </c>
      <c r="T13019">
        <v>2.3E-3</v>
      </c>
      <c r="U13019">
        <f t="shared" si="1130"/>
        <v>1.3799999999999999E-3</v>
      </c>
    </row>
    <row r="13020" spans="1:21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1128"/>
        <v>6700</v>
      </c>
      <c r="I13020" s="1"/>
      <c r="J13020" s="1">
        <v>1</v>
      </c>
      <c r="K13020" s="1">
        <f t="shared" si="1134"/>
        <v>26046000</v>
      </c>
      <c r="L13020" s="1">
        <v>1</v>
      </c>
      <c r="M13020" s="1">
        <f t="shared" si="1135"/>
        <v>52092000</v>
      </c>
      <c r="N13020" s="1">
        <v>2</v>
      </c>
      <c r="O13020" s="1">
        <v>106498000</v>
      </c>
      <c r="P13020" s="1">
        <v>2</v>
      </c>
      <c r="Q13020" s="5">
        <f t="shared" si="1136"/>
        <v>272</v>
      </c>
      <c r="R13020">
        <f t="shared" si="1129"/>
        <v>14</v>
      </c>
      <c r="S13020">
        <v>0.18</v>
      </c>
      <c r="T13020">
        <v>2.3E-3</v>
      </c>
      <c r="U13020">
        <f t="shared" si="1130"/>
        <v>1.3799999999999999E-3</v>
      </c>
    </row>
    <row r="13021" spans="1:21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1128"/>
        <v>6700</v>
      </c>
      <c r="I13021" s="1"/>
      <c r="J13021" s="1">
        <v>1</v>
      </c>
      <c r="K13021" s="1">
        <f t="shared" si="1134"/>
        <v>26048000</v>
      </c>
      <c r="L13021" s="1">
        <v>1</v>
      </c>
      <c r="M13021" s="1">
        <f t="shared" si="1135"/>
        <v>52096000</v>
      </c>
      <c r="N13021" s="1">
        <v>2</v>
      </c>
      <c r="O13021" s="1">
        <v>106506000</v>
      </c>
      <c r="P13021" s="1">
        <v>2</v>
      </c>
      <c r="Q13021" s="5">
        <f t="shared" si="1136"/>
        <v>272</v>
      </c>
      <c r="R13021">
        <f t="shared" si="1129"/>
        <v>14</v>
      </c>
      <c r="S13021">
        <v>0.18</v>
      </c>
      <c r="T13021">
        <v>2.3E-3</v>
      </c>
      <c r="U13021">
        <f t="shared" si="1130"/>
        <v>1.3799999999999999E-3</v>
      </c>
    </row>
    <row r="13022" spans="1:21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1128"/>
        <v>6700</v>
      </c>
      <c r="I13022" s="1"/>
      <c r="J13022" s="1">
        <v>1</v>
      </c>
      <c r="K13022" s="1">
        <f t="shared" si="1134"/>
        <v>26050000</v>
      </c>
      <c r="L13022" s="1">
        <v>1</v>
      </c>
      <c r="M13022" s="1">
        <f t="shared" si="1135"/>
        <v>52100000</v>
      </c>
      <c r="N13022" s="1">
        <v>2</v>
      </c>
      <c r="O13022" s="1">
        <v>106514000</v>
      </c>
      <c r="P13022" s="1">
        <v>2</v>
      </c>
      <c r="Q13022" s="5">
        <f t="shared" si="1136"/>
        <v>272</v>
      </c>
      <c r="R13022">
        <f t="shared" si="1129"/>
        <v>14</v>
      </c>
      <c r="S13022">
        <v>0.18</v>
      </c>
      <c r="T13022">
        <v>2.3E-3</v>
      </c>
      <c r="U13022">
        <f t="shared" si="1130"/>
        <v>1.3799999999999999E-3</v>
      </c>
    </row>
    <row r="13023" spans="1:21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1128"/>
        <v>6700</v>
      </c>
      <c r="I13023" s="1"/>
      <c r="J13023" s="1">
        <v>1</v>
      </c>
      <c r="K13023" s="1">
        <f t="shared" si="1134"/>
        <v>26052000</v>
      </c>
      <c r="L13023" s="1">
        <v>1</v>
      </c>
      <c r="M13023" s="1">
        <f t="shared" si="1135"/>
        <v>52104000</v>
      </c>
      <c r="N13023" s="1">
        <v>2</v>
      </c>
      <c r="O13023" s="1">
        <v>106522000</v>
      </c>
      <c r="P13023" s="1">
        <v>2</v>
      </c>
      <c r="Q13023" s="5">
        <f t="shared" si="1136"/>
        <v>272</v>
      </c>
      <c r="R13023">
        <f t="shared" si="1129"/>
        <v>14</v>
      </c>
      <c r="S13023">
        <v>0.18</v>
      </c>
      <c r="T13023">
        <v>2.3E-3</v>
      </c>
      <c r="U13023">
        <f t="shared" si="1130"/>
        <v>1.3799999999999999E-3</v>
      </c>
    </row>
    <row r="13024" spans="1:21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1128"/>
        <v>6700</v>
      </c>
      <c r="I13024" s="1"/>
      <c r="J13024" s="1">
        <v>1</v>
      </c>
      <c r="K13024" s="1">
        <f t="shared" si="1134"/>
        <v>26054000</v>
      </c>
      <c r="L13024" s="1">
        <v>1</v>
      </c>
      <c r="M13024" s="1">
        <f t="shared" si="1135"/>
        <v>52108000</v>
      </c>
      <c r="N13024" s="1">
        <v>2</v>
      </c>
      <c r="O13024" s="1">
        <v>106530000</v>
      </c>
      <c r="P13024" s="1">
        <v>2</v>
      </c>
      <c r="Q13024" s="5">
        <f t="shared" si="1136"/>
        <v>272</v>
      </c>
      <c r="R13024">
        <f t="shared" si="1129"/>
        <v>14</v>
      </c>
      <c r="S13024">
        <v>0.18</v>
      </c>
      <c r="T13024">
        <v>2.3E-3</v>
      </c>
      <c r="U13024">
        <f t="shared" si="1130"/>
        <v>1.3799999999999999E-3</v>
      </c>
    </row>
    <row r="13025" spans="1:21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1128"/>
        <v>6700</v>
      </c>
      <c r="I13025" s="1"/>
      <c r="J13025" s="1">
        <v>1</v>
      </c>
      <c r="K13025" s="1">
        <f t="shared" si="1134"/>
        <v>26056000</v>
      </c>
      <c r="L13025" s="1">
        <v>1</v>
      </c>
      <c r="M13025" s="1">
        <f t="shared" si="1135"/>
        <v>52112000</v>
      </c>
      <c r="N13025" s="1">
        <v>2</v>
      </c>
      <c r="O13025" s="1">
        <v>106538000</v>
      </c>
      <c r="P13025" s="1">
        <v>2</v>
      </c>
      <c r="Q13025" s="5">
        <f t="shared" si="1136"/>
        <v>272</v>
      </c>
      <c r="R13025">
        <f t="shared" si="1129"/>
        <v>14</v>
      </c>
      <c r="S13025">
        <v>0.18</v>
      </c>
      <c r="T13025">
        <v>2.3E-3</v>
      </c>
      <c r="U13025">
        <f t="shared" si="1130"/>
        <v>1.3799999999999999E-3</v>
      </c>
    </row>
    <row r="13026" spans="1:21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1128"/>
        <v>6700</v>
      </c>
      <c r="I13026" s="1"/>
      <c r="J13026" s="1">
        <v>1</v>
      </c>
      <c r="K13026" s="1">
        <f t="shared" si="1134"/>
        <v>26058000</v>
      </c>
      <c r="L13026" s="1">
        <v>1</v>
      </c>
      <c r="M13026" s="1">
        <f t="shared" si="1135"/>
        <v>52116000</v>
      </c>
      <c r="N13026" s="1">
        <v>2</v>
      </c>
      <c r="O13026" s="1">
        <v>106546000</v>
      </c>
      <c r="P13026" s="1">
        <v>2</v>
      </c>
      <c r="Q13026" s="5">
        <f t="shared" si="1136"/>
        <v>272</v>
      </c>
      <c r="R13026">
        <f t="shared" si="1129"/>
        <v>14</v>
      </c>
      <c r="S13026">
        <v>0.18</v>
      </c>
      <c r="T13026">
        <v>2.3E-3</v>
      </c>
      <c r="U13026">
        <f t="shared" si="1130"/>
        <v>1.3799999999999999E-3</v>
      </c>
    </row>
    <row r="13027" spans="1:21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1128"/>
        <v>6700</v>
      </c>
      <c r="I13027" s="1"/>
      <c r="J13027" s="1">
        <v>1</v>
      </c>
      <c r="K13027" s="1">
        <f t="shared" si="1134"/>
        <v>26060000</v>
      </c>
      <c r="L13027" s="1">
        <v>1</v>
      </c>
      <c r="M13027" s="1">
        <f t="shared" si="1135"/>
        <v>52120000</v>
      </c>
      <c r="N13027" s="1">
        <v>2</v>
      </c>
      <c r="O13027" s="1">
        <v>106554000</v>
      </c>
      <c r="P13027" s="1">
        <v>2</v>
      </c>
      <c r="Q13027" s="5">
        <f t="shared" si="1136"/>
        <v>272</v>
      </c>
      <c r="R13027">
        <f t="shared" si="1129"/>
        <v>14</v>
      </c>
      <c r="S13027">
        <v>0.18</v>
      </c>
      <c r="T13027">
        <v>2.3E-3</v>
      </c>
      <c r="U13027">
        <f t="shared" si="1130"/>
        <v>1.3799999999999999E-3</v>
      </c>
    </row>
    <row r="13028" spans="1:21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1128"/>
        <v>6710</v>
      </c>
      <c r="I13028" s="1"/>
      <c r="J13028" s="1">
        <v>1</v>
      </c>
      <c r="K13028" s="1">
        <f t="shared" si="1134"/>
        <v>26062000</v>
      </c>
      <c r="L13028" s="1">
        <v>1</v>
      </c>
      <c r="M13028" s="1">
        <f t="shared" si="1135"/>
        <v>52124000</v>
      </c>
      <c r="N13028" s="1">
        <v>2</v>
      </c>
      <c r="O13028" s="1">
        <v>106562000</v>
      </c>
      <c r="P13028" s="1">
        <v>2</v>
      </c>
      <c r="Q13028" s="5">
        <f t="shared" si="1136"/>
        <v>272</v>
      </c>
      <c r="R13028">
        <f t="shared" si="1129"/>
        <v>14</v>
      </c>
      <c r="S13028">
        <v>0.18</v>
      </c>
      <c r="T13028">
        <v>2.3E-3</v>
      </c>
      <c r="U13028">
        <f t="shared" si="1130"/>
        <v>1.3799999999999999E-3</v>
      </c>
    </row>
    <row r="13029" spans="1:21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1128"/>
        <v>6710</v>
      </c>
      <c r="I13029" s="1"/>
      <c r="J13029" s="1">
        <v>1</v>
      </c>
      <c r="K13029" s="1">
        <f t="shared" si="1134"/>
        <v>26064000</v>
      </c>
      <c r="L13029" s="1">
        <v>1</v>
      </c>
      <c r="M13029" s="1">
        <f t="shared" si="1135"/>
        <v>52128000</v>
      </c>
      <c r="N13029" s="1">
        <v>2</v>
      </c>
      <c r="O13029" s="1">
        <v>106570000</v>
      </c>
      <c r="P13029" s="1">
        <v>2</v>
      </c>
      <c r="Q13029" s="5">
        <f t="shared" si="1136"/>
        <v>272</v>
      </c>
      <c r="R13029">
        <f t="shared" si="1129"/>
        <v>14</v>
      </c>
      <c r="S13029">
        <v>0.18</v>
      </c>
      <c r="T13029">
        <v>2.3E-3</v>
      </c>
      <c r="U13029">
        <f t="shared" si="1130"/>
        <v>1.3799999999999999E-3</v>
      </c>
    </row>
    <row r="13030" spans="1:21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1128"/>
        <v>6710</v>
      </c>
      <c r="I13030" s="1"/>
      <c r="J13030" s="1">
        <v>1</v>
      </c>
      <c r="K13030" s="1">
        <f t="shared" si="1134"/>
        <v>26066000</v>
      </c>
      <c r="L13030" s="1">
        <v>1</v>
      </c>
      <c r="M13030" s="1">
        <f t="shared" si="1135"/>
        <v>52132000</v>
      </c>
      <c r="N13030" s="1">
        <v>2</v>
      </c>
      <c r="O13030" s="1">
        <v>106578000</v>
      </c>
      <c r="P13030" s="1">
        <v>2</v>
      </c>
      <c r="Q13030" s="5">
        <f t="shared" si="1136"/>
        <v>272</v>
      </c>
      <c r="R13030">
        <f t="shared" si="1129"/>
        <v>14</v>
      </c>
      <c r="S13030">
        <v>0.18</v>
      </c>
      <c r="T13030">
        <v>2.3E-3</v>
      </c>
      <c r="U13030">
        <f t="shared" si="1130"/>
        <v>1.3799999999999999E-3</v>
      </c>
    </row>
    <row r="13031" spans="1:21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1128"/>
        <v>6710</v>
      </c>
      <c r="I13031" s="1"/>
      <c r="J13031" s="1">
        <v>1</v>
      </c>
      <c r="K13031" s="1">
        <f t="shared" si="1134"/>
        <v>26068000</v>
      </c>
      <c r="L13031" s="1">
        <v>1</v>
      </c>
      <c r="M13031" s="1">
        <f t="shared" si="1135"/>
        <v>52136000</v>
      </c>
      <c r="N13031" s="1">
        <v>2</v>
      </c>
      <c r="O13031" s="1">
        <v>106586000</v>
      </c>
      <c r="P13031" s="1">
        <v>2</v>
      </c>
      <c r="Q13031" s="5">
        <f t="shared" si="1136"/>
        <v>272</v>
      </c>
      <c r="R13031">
        <f t="shared" si="1129"/>
        <v>14</v>
      </c>
      <c r="S13031">
        <v>0.18</v>
      </c>
      <c r="T13031">
        <v>2.3E-3</v>
      </c>
      <c r="U13031">
        <f t="shared" si="1130"/>
        <v>1.3799999999999999E-3</v>
      </c>
    </row>
    <row r="13032" spans="1:21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1128"/>
        <v>6710</v>
      </c>
      <c r="I13032" s="1"/>
      <c r="J13032" s="1">
        <v>1</v>
      </c>
      <c r="K13032" s="1">
        <f t="shared" si="1134"/>
        <v>26070000</v>
      </c>
      <c r="L13032" s="1">
        <v>1</v>
      </c>
      <c r="M13032" s="1">
        <f t="shared" si="1135"/>
        <v>52140000</v>
      </c>
      <c r="N13032" s="1">
        <v>2</v>
      </c>
      <c r="O13032" s="1">
        <v>106594000</v>
      </c>
      <c r="P13032" s="1">
        <v>2</v>
      </c>
      <c r="Q13032" s="5">
        <f t="shared" si="1136"/>
        <v>272</v>
      </c>
      <c r="R13032">
        <f t="shared" si="1129"/>
        <v>14</v>
      </c>
      <c r="S13032">
        <v>0.18</v>
      </c>
      <c r="T13032">
        <v>2.3E-3</v>
      </c>
      <c r="U13032">
        <f t="shared" si="1130"/>
        <v>1.3799999999999999E-3</v>
      </c>
    </row>
    <row r="13033" spans="1:21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1128"/>
        <v>6710</v>
      </c>
      <c r="I13033" s="1"/>
      <c r="J13033" s="1">
        <v>1</v>
      </c>
      <c r="K13033" s="1">
        <f t="shared" si="1134"/>
        <v>26072000</v>
      </c>
      <c r="L13033" s="1">
        <v>1</v>
      </c>
      <c r="M13033" s="1">
        <f t="shared" si="1135"/>
        <v>52144000</v>
      </c>
      <c r="N13033" s="1">
        <v>2</v>
      </c>
      <c r="O13033" s="1">
        <v>106602000</v>
      </c>
      <c r="P13033" s="1">
        <v>2</v>
      </c>
      <c r="Q13033" s="5">
        <f t="shared" si="1136"/>
        <v>272</v>
      </c>
      <c r="R13033">
        <f t="shared" si="1129"/>
        <v>14</v>
      </c>
      <c r="S13033">
        <v>0.18</v>
      </c>
      <c r="T13033">
        <v>2.3E-3</v>
      </c>
      <c r="U13033">
        <f t="shared" si="1130"/>
        <v>1.3799999999999999E-3</v>
      </c>
    </row>
    <row r="13034" spans="1:21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1128"/>
        <v>6710</v>
      </c>
      <c r="I13034" s="1"/>
      <c r="J13034" s="1">
        <v>1</v>
      </c>
      <c r="K13034" s="1">
        <f t="shared" si="1134"/>
        <v>26074000</v>
      </c>
      <c r="L13034" s="1">
        <v>1</v>
      </c>
      <c r="M13034" s="1">
        <f t="shared" si="1135"/>
        <v>52148000</v>
      </c>
      <c r="N13034" s="1">
        <v>2</v>
      </c>
      <c r="O13034" s="1">
        <v>106610000</v>
      </c>
      <c r="P13034" s="1">
        <v>2</v>
      </c>
      <c r="Q13034" s="5">
        <f t="shared" si="1136"/>
        <v>272</v>
      </c>
      <c r="R13034">
        <f t="shared" si="1129"/>
        <v>14</v>
      </c>
      <c r="S13034">
        <v>0.18</v>
      </c>
      <c r="T13034">
        <v>2.3E-3</v>
      </c>
      <c r="U13034">
        <f t="shared" si="1130"/>
        <v>1.3799999999999999E-3</v>
      </c>
    </row>
    <row r="13035" spans="1:21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1128"/>
        <v>6710</v>
      </c>
      <c r="I13035" s="1"/>
      <c r="J13035" s="1">
        <v>1</v>
      </c>
      <c r="K13035" s="1">
        <f t="shared" si="1134"/>
        <v>26076000</v>
      </c>
      <c r="L13035" s="1">
        <v>1</v>
      </c>
      <c r="M13035" s="1">
        <f t="shared" si="1135"/>
        <v>52152000</v>
      </c>
      <c r="N13035" s="1">
        <v>2</v>
      </c>
      <c r="O13035" s="1">
        <v>106618000</v>
      </c>
      <c r="P13035" s="1">
        <v>2</v>
      </c>
      <c r="Q13035" s="5">
        <f t="shared" si="1136"/>
        <v>272</v>
      </c>
      <c r="R13035">
        <f t="shared" si="1129"/>
        <v>14</v>
      </c>
      <c r="S13035">
        <v>0.18</v>
      </c>
      <c r="T13035">
        <v>2.3E-3</v>
      </c>
      <c r="U13035">
        <f t="shared" si="1130"/>
        <v>1.3799999999999999E-3</v>
      </c>
    </row>
    <row r="13036" spans="1:21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1128"/>
        <v>6710</v>
      </c>
      <c r="I13036" s="1"/>
      <c r="J13036" s="1">
        <v>1</v>
      </c>
      <c r="K13036" s="1">
        <f t="shared" si="1134"/>
        <v>26078000</v>
      </c>
      <c r="L13036" s="1">
        <v>1</v>
      </c>
      <c r="M13036" s="1">
        <f t="shared" si="1135"/>
        <v>52156000</v>
      </c>
      <c r="N13036" s="1">
        <v>2</v>
      </c>
      <c r="O13036" s="1">
        <v>106626000</v>
      </c>
      <c r="P13036" s="1">
        <v>2</v>
      </c>
      <c r="Q13036" s="5">
        <f t="shared" si="1136"/>
        <v>272</v>
      </c>
      <c r="R13036">
        <f t="shared" si="1129"/>
        <v>14</v>
      </c>
      <c r="S13036">
        <v>0.18</v>
      </c>
      <c r="T13036">
        <v>2.3E-3</v>
      </c>
      <c r="U13036">
        <f t="shared" si="1130"/>
        <v>1.3799999999999999E-3</v>
      </c>
    </row>
    <row r="13037" spans="1:21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1128"/>
        <v>6710</v>
      </c>
      <c r="I13037" s="1"/>
      <c r="J13037" s="1">
        <v>1</v>
      </c>
      <c r="K13037" s="1">
        <f t="shared" si="1134"/>
        <v>26080000</v>
      </c>
      <c r="L13037" s="1">
        <v>1</v>
      </c>
      <c r="M13037" s="1">
        <f t="shared" si="1135"/>
        <v>52160000</v>
      </c>
      <c r="N13037" s="1">
        <v>2</v>
      </c>
      <c r="O13037" s="1">
        <v>106634000</v>
      </c>
      <c r="P13037" s="1">
        <v>2</v>
      </c>
      <c r="Q13037" s="5">
        <f t="shared" si="1136"/>
        <v>272</v>
      </c>
      <c r="R13037">
        <f t="shared" si="1129"/>
        <v>14</v>
      </c>
      <c r="S13037">
        <v>0.18</v>
      </c>
      <c r="T13037">
        <v>2.3E-3</v>
      </c>
      <c r="U13037">
        <f t="shared" si="1130"/>
        <v>1.3799999999999999E-3</v>
      </c>
    </row>
    <row r="13038" spans="1:21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1128"/>
        <v>6710</v>
      </c>
      <c r="I13038" s="1"/>
      <c r="J13038" s="1">
        <v>1</v>
      </c>
      <c r="K13038" s="1">
        <f t="shared" si="1134"/>
        <v>26082000</v>
      </c>
      <c r="L13038" s="1">
        <v>1</v>
      </c>
      <c r="M13038" s="1">
        <f t="shared" si="1135"/>
        <v>52164000</v>
      </c>
      <c r="N13038" s="1">
        <v>2</v>
      </c>
      <c r="O13038" s="1">
        <v>106642000</v>
      </c>
      <c r="P13038" s="1">
        <v>2</v>
      </c>
      <c r="Q13038" s="5">
        <f t="shared" si="1136"/>
        <v>272</v>
      </c>
      <c r="R13038">
        <f t="shared" si="1129"/>
        <v>14</v>
      </c>
      <c r="S13038">
        <v>0.18</v>
      </c>
      <c r="T13038">
        <v>2.3E-3</v>
      </c>
      <c r="U13038">
        <f t="shared" si="1130"/>
        <v>1.3799999999999999E-3</v>
      </c>
    </row>
    <row r="13039" spans="1:21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1128"/>
        <v>6710</v>
      </c>
      <c r="I13039" s="1"/>
      <c r="J13039" s="1">
        <v>1</v>
      </c>
      <c r="K13039" s="1">
        <f t="shared" si="1134"/>
        <v>26084000</v>
      </c>
      <c r="L13039" s="1">
        <v>1</v>
      </c>
      <c r="M13039" s="1">
        <f t="shared" si="1135"/>
        <v>52168000</v>
      </c>
      <c r="N13039" s="1">
        <v>2</v>
      </c>
      <c r="O13039" s="1">
        <v>106650000</v>
      </c>
      <c r="P13039" s="1">
        <v>2</v>
      </c>
      <c r="Q13039" s="5">
        <f t="shared" si="1136"/>
        <v>272</v>
      </c>
      <c r="R13039">
        <f t="shared" si="1129"/>
        <v>14</v>
      </c>
      <c r="S13039">
        <v>0.18</v>
      </c>
      <c r="T13039">
        <v>2.3E-3</v>
      </c>
      <c r="U13039">
        <f t="shared" si="1130"/>
        <v>1.3799999999999999E-3</v>
      </c>
    </row>
    <row r="13040" spans="1:21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1128"/>
        <v>6710</v>
      </c>
      <c r="I13040" s="1"/>
      <c r="J13040" s="1">
        <v>1</v>
      </c>
      <c r="K13040" s="1">
        <f t="shared" si="1134"/>
        <v>26086000</v>
      </c>
      <c r="L13040" s="1">
        <v>1</v>
      </c>
      <c r="M13040" s="1">
        <f t="shared" si="1135"/>
        <v>52172000</v>
      </c>
      <c r="N13040" s="1">
        <v>2</v>
      </c>
      <c r="O13040" s="1">
        <v>106658000</v>
      </c>
      <c r="P13040" s="1">
        <v>2</v>
      </c>
      <c r="Q13040" s="5">
        <f t="shared" si="1136"/>
        <v>272</v>
      </c>
      <c r="R13040">
        <f t="shared" si="1129"/>
        <v>14</v>
      </c>
      <c r="S13040">
        <v>0.18</v>
      </c>
      <c r="T13040">
        <v>2.3E-3</v>
      </c>
      <c r="U13040">
        <f t="shared" si="1130"/>
        <v>1.3799999999999999E-3</v>
      </c>
    </row>
    <row r="13041" spans="1:21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1128"/>
        <v>6710</v>
      </c>
      <c r="I13041" s="1"/>
      <c r="J13041" s="1">
        <v>1</v>
      </c>
      <c r="K13041" s="1">
        <f t="shared" si="1134"/>
        <v>26088000</v>
      </c>
      <c r="L13041" s="1">
        <v>1</v>
      </c>
      <c r="M13041" s="1">
        <f t="shared" si="1135"/>
        <v>52176000</v>
      </c>
      <c r="N13041" s="1">
        <v>2</v>
      </c>
      <c r="O13041" s="1">
        <v>106666000</v>
      </c>
      <c r="P13041" s="1">
        <v>2</v>
      </c>
      <c r="Q13041" s="5">
        <f t="shared" si="1136"/>
        <v>272</v>
      </c>
      <c r="R13041">
        <f t="shared" si="1129"/>
        <v>14</v>
      </c>
      <c r="S13041">
        <v>0.18</v>
      </c>
      <c r="T13041">
        <v>2.3E-3</v>
      </c>
      <c r="U13041">
        <f t="shared" si="1130"/>
        <v>1.3799999999999999E-3</v>
      </c>
    </row>
    <row r="13042" spans="1:21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1128"/>
        <v>6710</v>
      </c>
      <c r="I13042" s="1"/>
      <c r="J13042" s="1">
        <v>1</v>
      </c>
      <c r="K13042" s="1">
        <f t="shared" si="1134"/>
        <v>26090000</v>
      </c>
      <c r="L13042" s="1">
        <v>1</v>
      </c>
      <c r="M13042" s="1">
        <f t="shared" si="1135"/>
        <v>52180000</v>
      </c>
      <c r="N13042" s="1">
        <v>2</v>
      </c>
      <c r="O13042" s="1">
        <v>106674000</v>
      </c>
      <c r="P13042" s="1">
        <v>2</v>
      </c>
      <c r="Q13042" s="5">
        <f t="shared" si="1136"/>
        <v>272</v>
      </c>
      <c r="R13042">
        <f t="shared" si="1129"/>
        <v>14</v>
      </c>
      <c r="S13042">
        <v>0.18</v>
      </c>
      <c r="T13042">
        <v>2.3E-3</v>
      </c>
      <c r="U13042">
        <f t="shared" si="1130"/>
        <v>1.3799999999999999E-3</v>
      </c>
    </row>
    <row r="13043" spans="1:21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1128"/>
        <v>6710</v>
      </c>
      <c r="I13043" s="1"/>
      <c r="J13043" s="1">
        <v>1</v>
      </c>
      <c r="K13043" s="1">
        <f t="shared" si="1134"/>
        <v>26092000</v>
      </c>
      <c r="L13043" s="1">
        <v>1</v>
      </c>
      <c r="M13043" s="1">
        <f t="shared" si="1135"/>
        <v>52184000</v>
      </c>
      <c r="N13043" s="1">
        <v>2</v>
      </c>
      <c r="O13043" s="1">
        <v>106682000</v>
      </c>
      <c r="P13043" s="1">
        <v>2</v>
      </c>
      <c r="Q13043" s="5">
        <f t="shared" si="1136"/>
        <v>272</v>
      </c>
      <c r="R13043">
        <f t="shared" si="1129"/>
        <v>14</v>
      </c>
      <c r="S13043">
        <v>0.18</v>
      </c>
      <c r="T13043">
        <v>2.3E-3</v>
      </c>
      <c r="U13043">
        <f t="shared" si="1130"/>
        <v>1.3799999999999999E-3</v>
      </c>
    </row>
    <row r="13044" spans="1:21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1128"/>
        <v>6710</v>
      </c>
      <c r="I13044" s="1"/>
      <c r="J13044" s="1">
        <v>1</v>
      </c>
      <c r="K13044" s="1">
        <f t="shared" si="1134"/>
        <v>26094000</v>
      </c>
      <c r="L13044" s="1">
        <v>1</v>
      </c>
      <c r="M13044" s="1">
        <f t="shared" si="1135"/>
        <v>52188000</v>
      </c>
      <c r="N13044" s="1">
        <v>2</v>
      </c>
      <c r="O13044" s="1">
        <v>106690000</v>
      </c>
      <c r="P13044" s="1">
        <v>2</v>
      </c>
      <c r="Q13044" s="5">
        <f t="shared" si="1136"/>
        <v>272</v>
      </c>
      <c r="R13044">
        <f t="shared" si="1129"/>
        <v>14</v>
      </c>
      <c r="S13044">
        <v>0.18</v>
      </c>
      <c r="T13044">
        <v>2.3E-3</v>
      </c>
      <c r="U13044">
        <f t="shared" si="1130"/>
        <v>1.3799999999999999E-3</v>
      </c>
    </row>
    <row r="13045" spans="1:21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1128"/>
        <v>6710</v>
      </c>
      <c r="I13045" s="1"/>
      <c r="J13045" s="1">
        <v>1</v>
      </c>
      <c r="K13045" s="1">
        <f t="shared" si="1134"/>
        <v>26096000</v>
      </c>
      <c r="L13045" s="1">
        <v>1</v>
      </c>
      <c r="M13045" s="1">
        <f t="shared" si="1135"/>
        <v>52192000</v>
      </c>
      <c r="N13045" s="1">
        <v>2</v>
      </c>
      <c r="O13045" s="1">
        <v>106698000</v>
      </c>
      <c r="P13045" s="1">
        <v>2</v>
      </c>
      <c r="Q13045" s="5">
        <f t="shared" si="1136"/>
        <v>272</v>
      </c>
      <c r="R13045">
        <f t="shared" si="1129"/>
        <v>14</v>
      </c>
      <c r="S13045">
        <v>0.18</v>
      </c>
      <c r="T13045">
        <v>2.3E-3</v>
      </c>
      <c r="U13045">
        <f t="shared" si="1130"/>
        <v>1.3799999999999999E-3</v>
      </c>
    </row>
    <row r="13046" spans="1:21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1128"/>
        <v>6710</v>
      </c>
      <c r="I13046" s="1"/>
      <c r="J13046" s="1">
        <v>1</v>
      </c>
      <c r="K13046" s="1">
        <f t="shared" si="1134"/>
        <v>26098000</v>
      </c>
      <c r="L13046" s="1">
        <v>1</v>
      </c>
      <c r="M13046" s="1">
        <f t="shared" si="1135"/>
        <v>52196000</v>
      </c>
      <c r="N13046" s="1">
        <v>2</v>
      </c>
      <c r="O13046" s="1">
        <v>106706000</v>
      </c>
      <c r="P13046" s="1">
        <v>2</v>
      </c>
      <c r="Q13046" s="5">
        <f t="shared" si="1136"/>
        <v>272</v>
      </c>
      <c r="R13046">
        <f t="shared" si="1129"/>
        <v>14</v>
      </c>
      <c r="S13046">
        <v>0.18</v>
      </c>
      <c r="T13046">
        <v>2.3E-3</v>
      </c>
      <c r="U13046">
        <f t="shared" si="1130"/>
        <v>1.3799999999999999E-3</v>
      </c>
    </row>
    <row r="13047" spans="1:21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1128"/>
        <v>6710</v>
      </c>
      <c r="I13047" s="1"/>
      <c r="J13047" s="1">
        <v>1</v>
      </c>
      <c r="K13047" s="1">
        <f t="shared" si="1134"/>
        <v>26100000</v>
      </c>
      <c r="L13047" s="1">
        <v>1</v>
      </c>
      <c r="M13047" s="1">
        <f t="shared" si="1135"/>
        <v>52200000</v>
      </c>
      <c r="N13047" s="1">
        <v>2</v>
      </c>
      <c r="O13047" s="1">
        <v>106714000</v>
      </c>
      <c r="P13047" s="1">
        <v>2</v>
      </c>
      <c r="Q13047" s="5">
        <f t="shared" si="1136"/>
        <v>272</v>
      </c>
      <c r="R13047">
        <f t="shared" si="1129"/>
        <v>14</v>
      </c>
      <c r="S13047">
        <v>0.18</v>
      </c>
      <c r="T13047">
        <v>2.3E-3</v>
      </c>
      <c r="U13047">
        <f t="shared" si="1130"/>
        <v>1.3799999999999999E-3</v>
      </c>
    </row>
    <row r="13048" spans="1:21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1128"/>
        <v>6710</v>
      </c>
      <c r="I13048" s="1"/>
      <c r="J13048" s="1">
        <v>1</v>
      </c>
      <c r="K13048" s="1">
        <f t="shared" si="1134"/>
        <v>26102000</v>
      </c>
      <c r="L13048" s="1">
        <v>1</v>
      </c>
      <c r="M13048" s="1">
        <f t="shared" si="1135"/>
        <v>52204000</v>
      </c>
      <c r="N13048" s="1">
        <v>2</v>
      </c>
      <c r="O13048" s="1">
        <v>106722000</v>
      </c>
      <c r="P13048" s="1">
        <v>2</v>
      </c>
      <c r="Q13048" s="5">
        <f t="shared" si="1136"/>
        <v>272</v>
      </c>
      <c r="R13048">
        <f t="shared" si="1129"/>
        <v>14</v>
      </c>
      <c r="S13048">
        <v>0.18</v>
      </c>
      <c r="T13048">
        <v>2.3E-3</v>
      </c>
      <c r="U13048">
        <f t="shared" si="1130"/>
        <v>1.3799999999999999E-3</v>
      </c>
    </row>
    <row r="13049" spans="1:21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1128"/>
        <v>6710</v>
      </c>
      <c r="I13049" s="1"/>
      <c r="J13049" s="1">
        <v>1</v>
      </c>
      <c r="K13049" s="1">
        <f t="shared" si="1134"/>
        <v>26104000</v>
      </c>
      <c r="L13049" s="1">
        <v>1</v>
      </c>
      <c r="M13049" s="1">
        <f t="shared" si="1135"/>
        <v>52208000</v>
      </c>
      <c r="N13049" s="1">
        <v>2</v>
      </c>
      <c r="O13049" s="1">
        <v>106730000</v>
      </c>
      <c r="P13049" s="1">
        <v>2</v>
      </c>
      <c r="Q13049" s="5">
        <f t="shared" si="1136"/>
        <v>272</v>
      </c>
      <c r="R13049">
        <f t="shared" si="1129"/>
        <v>14</v>
      </c>
      <c r="S13049">
        <v>0.18</v>
      </c>
      <c r="T13049">
        <v>2.3E-3</v>
      </c>
      <c r="U13049">
        <f t="shared" si="1130"/>
        <v>1.3799999999999999E-3</v>
      </c>
    </row>
    <row r="13050" spans="1:21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1128"/>
        <v>6710</v>
      </c>
      <c r="I13050" s="1"/>
      <c r="J13050" s="1">
        <v>1</v>
      </c>
      <c r="K13050" s="1">
        <f t="shared" si="1134"/>
        <v>26106000</v>
      </c>
      <c r="L13050" s="1">
        <v>1</v>
      </c>
      <c r="M13050" s="1">
        <f t="shared" si="1135"/>
        <v>52212000</v>
      </c>
      <c r="N13050" s="1">
        <v>2</v>
      </c>
      <c r="O13050" s="1">
        <v>106738000</v>
      </c>
      <c r="P13050" s="1">
        <v>2</v>
      </c>
      <c r="Q13050" s="5">
        <f t="shared" si="1136"/>
        <v>272</v>
      </c>
      <c r="R13050">
        <f t="shared" si="1129"/>
        <v>14</v>
      </c>
      <c r="S13050">
        <v>0.18</v>
      </c>
      <c r="T13050">
        <v>2.3E-3</v>
      </c>
      <c r="U13050">
        <f t="shared" si="1130"/>
        <v>1.3799999999999999E-3</v>
      </c>
    </row>
    <row r="13051" spans="1:21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1128"/>
        <v>6710</v>
      </c>
      <c r="I13051" s="1"/>
      <c r="J13051" s="1">
        <v>1</v>
      </c>
      <c r="K13051" s="1">
        <f t="shared" si="1134"/>
        <v>26108000</v>
      </c>
      <c r="L13051" s="1">
        <v>1</v>
      </c>
      <c r="M13051" s="1">
        <f t="shared" si="1135"/>
        <v>52216000</v>
      </c>
      <c r="N13051" s="1">
        <v>2</v>
      </c>
      <c r="O13051" s="1">
        <v>106746000</v>
      </c>
      <c r="P13051" s="1">
        <v>2</v>
      </c>
      <c r="Q13051" s="5">
        <f t="shared" si="1136"/>
        <v>272</v>
      </c>
      <c r="R13051">
        <f t="shared" si="1129"/>
        <v>14</v>
      </c>
      <c r="S13051">
        <v>0.18</v>
      </c>
      <c r="T13051">
        <v>2.3E-3</v>
      </c>
      <c r="U13051">
        <f t="shared" si="1130"/>
        <v>1.3799999999999999E-3</v>
      </c>
    </row>
    <row r="13052" spans="1:21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1137">ROUNDDOWN(A13051/50*20+1500,-1)</f>
        <v>6710</v>
      </c>
      <c r="I13052" s="1"/>
      <c r="J13052" s="1">
        <v>1</v>
      </c>
      <c r="K13052" s="1">
        <f t="shared" si="1134"/>
        <v>26110000</v>
      </c>
      <c r="L13052" s="1">
        <v>1</v>
      </c>
      <c r="M13052" s="1">
        <f t="shared" si="1135"/>
        <v>52220000</v>
      </c>
      <c r="N13052" s="1">
        <v>2</v>
      </c>
      <c r="O13052" s="1">
        <v>106754000</v>
      </c>
      <c r="P13052" s="1">
        <v>2</v>
      </c>
      <c r="Q13052" s="5">
        <f t="shared" si="1136"/>
        <v>272</v>
      </c>
      <c r="R13052">
        <f t="shared" si="1129"/>
        <v>14</v>
      </c>
      <c r="S13052">
        <v>0.18</v>
      </c>
      <c r="T13052">
        <v>2.3E-3</v>
      </c>
      <c r="U13052">
        <f t="shared" si="1130"/>
        <v>1.3799999999999999E-3</v>
      </c>
    </row>
    <row r="13053" spans="1:21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1137"/>
        <v>6720</v>
      </c>
      <c r="I13053" s="1"/>
      <c r="J13053" s="1">
        <v>1</v>
      </c>
      <c r="K13053" s="1">
        <f t="shared" si="1134"/>
        <v>26112000</v>
      </c>
      <c r="L13053" s="1">
        <v>1</v>
      </c>
      <c r="M13053" s="1">
        <f t="shared" si="1135"/>
        <v>52224000</v>
      </c>
      <c r="N13053" s="1">
        <v>2</v>
      </c>
      <c r="O13053" s="1">
        <v>106762000</v>
      </c>
      <c r="P13053" s="1">
        <v>2</v>
      </c>
      <c r="Q13053" s="5">
        <f t="shared" si="1136"/>
        <v>273</v>
      </c>
      <c r="R13053">
        <f t="shared" si="1129"/>
        <v>14</v>
      </c>
      <c r="S13053">
        <v>0.18</v>
      </c>
      <c r="T13053">
        <v>2.3E-3</v>
      </c>
      <c r="U13053">
        <f t="shared" si="1130"/>
        <v>1.3799999999999999E-3</v>
      </c>
    </row>
    <row r="13054" spans="1:21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1137"/>
        <v>6720</v>
      </c>
      <c r="I13054" s="1"/>
      <c r="J13054" s="1">
        <v>1</v>
      </c>
      <c r="K13054" s="1">
        <f t="shared" si="1134"/>
        <v>26114000</v>
      </c>
      <c r="L13054" s="1">
        <v>1</v>
      </c>
      <c r="M13054" s="1">
        <f t="shared" si="1135"/>
        <v>52228000</v>
      </c>
      <c r="N13054" s="1">
        <v>2</v>
      </c>
      <c r="O13054" s="1">
        <v>106770000</v>
      </c>
      <c r="P13054" s="1">
        <v>2</v>
      </c>
      <c r="Q13054" s="5">
        <f t="shared" si="1136"/>
        <v>273</v>
      </c>
      <c r="R13054">
        <f t="shared" si="1129"/>
        <v>14</v>
      </c>
      <c r="S13054">
        <v>0.18</v>
      </c>
      <c r="T13054">
        <v>2.3E-3</v>
      </c>
      <c r="U13054">
        <f t="shared" si="1130"/>
        <v>1.3799999999999999E-3</v>
      </c>
    </row>
    <row r="13055" spans="1:21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1137"/>
        <v>6720</v>
      </c>
      <c r="I13055" s="1"/>
      <c r="J13055" s="1">
        <v>1</v>
      </c>
      <c r="K13055" s="1">
        <f t="shared" si="1134"/>
        <v>26116000</v>
      </c>
      <c r="L13055" s="1">
        <v>1</v>
      </c>
      <c r="M13055" s="1">
        <f t="shared" si="1135"/>
        <v>52232000</v>
      </c>
      <c r="N13055" s="1">
        <v>2</v>
      </c>
      <c r="O13055" s="1">
        <v>106778000</v>
      </c>
      <c r="P13055" s="1">
        <v>2</v>
      </c>
      <c r="Q13055" s="5">
        <f t="shared" si="1136"/>
        <v>273</v>
      </c>
      <c r="R13055">
        <f t="shared" si="1129"/>
        <v>14</v>
      </c>
      <c r="S13055">
        <v>0.18</v>
      </c>
      <c r="T13055">
        <v>2.3E-3</v>
      </c>
      <c r="U13055">
        <f t="shared" si="1130"/>
        <v>1.3799999999999999E-3</v>
      </c>
    </row>
    <row r="13056" spans="1:21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1137"/>
        <v>6720</v>
      </c>
      <c r="I13056" s="1"/>
      <c r="J13056" s="1">
        <v>1</v>
      </c>
      <c r="K13056" s="1">
        <f t="shared" si="1134"/>
        <v>26118000</v>
      </c>
      <c r="L13056" s="1">
        <v>1</v>
      </c>
      <c r="M13056" s="1">
        <f t="shared" si="1135"/>
        <v>52236000</v>
      </c>
      <c r="N13056" s="1">
        <v>2</v>
      </c>
      <c r="O13056" s="1">
        <v>106786000</v>
      </c>
      <c r="P13056" s="1">
        <v>2</v>
      </c>
      <c r="Q13056" s="5">
        <f t="shared" si="1136"/>
        <v>273</v>
      </c>
      <c r="R13056">
        <f t="shared" si="1129"/>
        <v>14</v>
      </c>
      <c r="S13056">
        <v>0.18</v>
      </c>
      <c r="T13056">
        <v>2.3E-3</v>
      </c>
      <c r="U13056">
        <f t="shared" si="1130"/>
        <v>1.3799999999999999E-3</v>
      </c>
    </row>
    <row r="13057" spans="1:21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1137"/>
        <v>6720</v>
      </c>
      <c r="I13057" s="1"/>
      <c r="J13057" s="1">
        <v>1</v>
      </c>
      <c r="K13057" s="1">
        <f t="shared" si="1134"/>
        <v>26120000</v>
      </c>
      <c r="L13057" s="1">
        <v>1</v>
      </c>
      <c r="M13057" s="1">
        <f t="shared" si="1135"/>
        <v>52240000</v>
      </c>
      <c r="N13057" s="1">
        <v>2</v>
      </c>
      <c r="O13057" s="1">
        <v>106794000</v>
      </c>
      <c r="P13057" s="1">
        <v>2</v>
      </c>
      <c r="Q13057" s="5">
        <f t="shared" si="1136"/>
        <v>273</v>
      </c>
      <c r="R13057">
        <f t="shared" si="1129"/>
        <v>14</v>
      </c>
      <c r="S13057">
        <v>0.18</v>
      </c>
      <c r="T13057">
        <v>2.3E-3</v>
      </c>
      <c r="U13057">
        <f t="shared" si="1130"/>
        <v>1.3799999999999999E-3</v>
      </c>
    </row>
    <row r="13058" spans="1:21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1137"/>
        <v>6720</v>
      </c>
      <c r="I13058" s="1"/>
      <c r="J13058" s="1">
        <v>1</v>
      </c>
      <c r="K13058" s="1">
        <f t="shared" si="1134"/>
        <v>26122000</v>
      </c>
      <c r="L13058" s="1">
        <v>1</v>
      </c>
      <c r="M13058" s="1">
        <f t="shared" si="1135"/>
        <v>52244000</v>
      </c>
      <c r="N13058" s="1">
        <v>2</v>
      </c>
      <c r="O13058" s="1">
        <v>106802000</v>
      </c>
      <c r="P13058" s="1">
        <v>2</v>
      </c>
      <c r="Q13058" s="5">
        <f t="shared" si="1136"/>
        <v>273</v>
      </c>
      <c r="R13058">
        <f t="shared" si="1129"/>
        <v>14</v>
      </c>
      <c r="S13058">
        <v>0.18</v>
      </c>
      <c r="T13058">
        <v>2.3E-3</v>
      </c>
      <c r="U13058">
        <f t="shared" si="1130"/>
        <v>1.3799999999999999E-3</v>
      </c>
    </row>
    <row r="13059" spans="1:21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1137"/>
        <v>6720</v>
      </c>
      <c r="I13059" s="1"/>
      <c r="J13059" s="1">
        <v>1</v>
      </c>
      <c r="K13059" s="1">
        <f t="shared" si="1134"/>
        <v>26124000</v>
      </c>
      <c r="L13059" s="1">
        <v>1</v>
      </c>
      <c r="M13059" s="1">
        <f t="shared" si="1135"/>
        <v>52248000</v>
      </c>
      <c r="N13059" s="1">
        <v>2</v>
      </c>
      <c r="O13059" s="1">
        <v>106810000</v>
      </c>
      <c r="P13059" s="1">
        <v>2</v>
      </c>
      <c r="Q13059" s="5">
        <f t="shared" si="1136"/>
        <v>273</v>
      </c>
      <c r="R13059">
        <f t="shared" ref="R13059:R13122" si="1138">QUOTIENT(A13059,1000)+1</f>
        <v>14</v>
      </c>
      <c r="S13059">
        <v>0.18</v>
      </c>
      <c r="T13059">
        <v>2.3E-3</v>
      </c>
      <c r="U13059">
        <f t="shared" si="1130"/>
        <v>1.3799999999999999E-3</v>
      </c>
    </row>
    <row r="13060" spans="1:21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1137"/>
        <v>6720</v>
      </c>
      <c r="I13060" s="1"/>
      <c r="J13060" s="1">
        <v>1</v>
      </c>
      <c r="K13060" s="1">
        <f t="shared" si="1134"/>
        <v>26126000</v>
      </c>
      <c r="L13060" s="1">
        <v>1</v>
      </c>
      <c r="M13060" s="1">
        <f t="shared" si="1135"/>
        <v>52252000</v>
      </c>
      <c r="N13060" s="1">
        <v>2</v>
      </c>
      <c r="O13060" s="1">
        <v>106818000</v>
      </c>
      <c r="P13060" s="1">
        <v>2</v>
      </c>
      <c r="Q13060" s="5">
        <f t="shared" si="1136"/>
        <v>273</v>
      </c>
      <c r="R13060">
        <f t="shared" si="1138"/>
        <v>14</v>
      </c>
      <c r="S13060">
        <v>0.18</v>
      </c>
      <c r="T13060">
        <v>2.3E-3</v>
      </c>
      <c r="U13060">
        <f t="shared" ref="U13060:U13123" si="1139">T13060*0.6</f>
        <v>1.3799999999999999E-3</v>
      </c>
    </row>
    <row r="13061" spans="1:21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1137"/>
        <v>6720</v>
      </c>
      <c r="I13061" s="1"/>
      <c r="J13061" s="1">
        <v>1</v>
      </c>
      <c r="K13061" s="1">
        <f t="shared" si="1134"/>
        <v>26128000</v>
      </c>
      <c r="L13061" s="1">
        <v>1</v>
      </c>
      <c r="M13061" s="1">
        <f t="shared" si="1135"/>
        <v>52256000</v>
      </c>
      <c r="N13061" s="1">
        <v>2</v>
      </c>
      <c r="O13061" s="1">
        <v>106826000</v>
      </c>
      <c r="P13061" s="1">
        <v>2</v>
      </c>
      <c r="Q13061" s="5">
        <f t="shared" si="1136"/>
        <v>273</v>
      </c>
      <c r="R13061">
        <f t="shared" si="1138"/>
        <v>14</v>
      </c>
      <c r="S13061">
        <v>0.18</v>
      </c>
      <c r="T13061">
        <v>2.3E-3</v>
      </c>
      <c r="U13061">
        <f t="shared" si="1139"/>
        <v>1.3799999999999999E-3</v>
      </c>
    </row>
    <row r="13062" spans="1:21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1137"/>
        <v>6720</v>
      </c>
      <c r="I13062" s="1"/>
      <c r="J13062" s="1">
        <v>1</v>
      </c>
      <c r="K13062" s="1">
        <f t="shared" si="1134"/>
        <v>26130000</v>
      </c>
      <c r="L13062" s="1">
        <v>1</v>
      </c>
      <c r="M13062" s="1">
        <f t="shared" si="1135"/>
        <v>52260000</v>
      </c>
      <c r="N13062" s="1">
        <v>2</v>
      </c>
      <c r="O13062" s="1">
        <v>106834000</v>
      </c>
      <c r="P13062" s="1">
        <v>2</v>
      </c>
      <c r="Q13062" s="5">
        <f t="shared" si="1136"/>
        <v>273</v>
      </c>
      <c r="R13062">
        <f t="shared" si="1138"/>
        <v>14</v>
      </c>
      <c r="S13062">
        <v>0.18</v>
      </c>
      <c r="T13062">
        <v>2.3E-3</v>
      </c>
      <c r="U13062">
        <f t="shared" si="1139"/>
        <v>1.3799999999999999E-3</v>
      </c>
    </row>
    <row r="13063" spans="1:21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1137"/>
        <v>6720</v>
      </c>
      <c r="I13063" s="1"/>
      <c r="J13063" s="1">
        <v>1</v>
      </c>
      <c r="K13063" s="1">
        <f t="shared" si="1134"/>
        <v>26132000</v>
      </c>
      <c r="L13063" s="1">
        <v>1</v>
      </c>
      <c r="M13063" s="1">
        <f t="shared" si="1135"/>
        <v>52264000</v>
      </c>
      <c r="N13063" s="1">
        <v>2</v>
      </c>
      <c r="O13063" s="1">
        <v>106842000</v>
      </c>
      <c r="P13063" s="1">
        <v>2</v>
      </c>
      <c r="Q13063" s="5">
        <f t="shared" si="1136"/>
        <v>273</v>
      </c>
      <c r="R13063">
        <f t="shared" si="1138"/>
        <v>14</v>
      </c>
      <c r="S13063">
        <v>0.18</v>
      </c>
      <c r="T13063">
        <v>2.3E-3</v>
      </c>
      <c r="U13063">
        <f t="shared" si="1139"/>
        <v>1.3799999999999999E-3</v>
      </c>
    </row>
    <row r="13064" spans="1:21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1137"/>
        <v>6720</v>
      </c>
      <c r="I13064" s="1"/>
      <c r="J13064" s="1">
        <v>1</v>
      </c>
      <c r="K13064" s="1">
        <f t="shared" si="1134"/>
        <v>26134000</v>
      </c>
      <c r="L13064" s="1">
        <v>1</v>
      </c>
      <c r="M13064" s="1">
        <f t="shared" si="1135"/>
        <v>52268000</v>
      </c>
      <c r="N13064" s="1">
        <v>2</v>
      </c>
      <c r="O13064" s="1">
        <v>106850000</v>
      </c>
      <c r="P13064" s="1">
        <v>2</v>
      </c>
      <c r="Q13064" s="5">
        <f t="shared" si="1136"/>
        <v>273</v>
      </c>
      <c r="R13064">
        <f t="shared" si="1138"/>
        <v>14</v>
      </c>
      <c r="S13064">
        <v>0.18</v>
      </c>
      <c r="T13064">
        <v>2.3E-3</v>
      </c>
      <c r="U13064">
        <f t="shared" si="1139"/>
        <v>1.3799999999999999E-3</v>
      </c>
    </row>
    <row r="13065" spans="1:21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1137"/>
        <v>6720</v>
      </c>
      <c r="I13065" s="1"/>
      <c r="J13065" s="1">
        <v>1</v>
      </c>
      <c r="K13065" s="1">
        <f t="shared" si="1134"/>
        <v>26136000</v>
      </c>
      <c r="L13065" s="1">
        <v>1</v>
      </c>
      <c r="M13065" s="1">
        <f t="shared" si="1135"/>
        <v>52272000</v>
      </c>
      <c r="N13065" s="1">
        <v>2</v>
      </c>
      <c r="O13065" s="1">
        <v>106858000</v>
      </c>
      <c r="P13065" s="1">
        <v>2</v>
      </c>
      <c r="Q13065" s="5">
        <f t="shared" si="1136"/>
        <v>273</v>
      </c>
      <c r="R13065">
        <f t="shared" si="1138"/>
        <v>14</v>
      </c>
      <c r="S13065">
        <v>0.18</v>
      </c>
      <c r="T13065">
        <v>2.3E-3</v>
      </c>
      <c r="U13065">
        <f t="shared" si="1139"/>
        <v>1.3799999999999999E-3</v>
      </c>
    </row>
    <row r="13066" spans="1:21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1137"/>
        <v>6720</v>
      </c>
      <c r="I13066" s="1"/>
      <c r="J13066" s="1">
        <v>1</v>
      </c>
      <c r="K13066" s="1">
        <f t="shared" si="1134"/>
        <v>26138000</v>
      </c>
      <c r="L13066" s="1">
        <v>1</v>
      </c>
      <c r="M13066" s="1">
        <f t="shared" si="1135"/>
        <v>52276000</v>
      </c>
      <c r="N13066" s="1">
        <v>2</v>
      </c>
      <c r="O13066" s="1">
        <v>106866000</v>
      </c>
      <c r="P13066" s="1">
        <v>2</v>
      </c>
      <c r="Q13066" s="5">
        <f t="shared" si="1136"/>
        <v>273</v>
      </c>
      <c r="R13066">
        <f t="shared" si="1138"/>
        <v>14</v>
      </c>
      <c r="S13066">
        <v>0.18</v>
      </c>
      <c r="T13066">
        <v>2.3E-3</v>
      </c>
      <c r="U13066">
        <f t="shared" si="1139"/>
        <v>1.3799999999999999E-3</v>
      </c>
    </row>
    <row r="13067" spans="1:21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1137"/>
        <v>6720</v>
      </c>
      <c r="I13067" s="1"/>
      <c r="J13067" s="1">
        <v>1</v>
      </c>
      <c r="K13067" s="1">
        <f t="shared" si="1134"/>
        <v>26140000</v>
      </c>
      <c r="L13067" s="1">
        <v>1</v>
      </c>
      <c r="M13067" s="1">
        <f t="shared" si="1135"/>
        <v>52280000</v>
      </c>
      <c r="N13067" s="1">
        <v>2</v>
      </c>
      <c r="O13067" s="1">
        <v>106874000</v>
      </c>
      <c r="P13067" s="1">
        <v>2</v>
      </c>
      <c r="Q13067" s="5">
        <f t="shared" si="1136"/>
        <v>273</v>
      </c>
      <c r="R13067">
        <f t="shared" si="1138"/>
        <v>14</v>
      </c>
      <c r="S13067">
        <v>0.18</v>
      </c>
      <c r="T13067">
        <v>2.3E-3</v>
      </c>
      <c r="U13067">
        <f t="shared" si="1139"/>
        <v>1.3799999999999999E-3</v>
      </c>
    </row>
    <row r="13068" spans="1:21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1137"/>
        <v>6720</v>
      </c>
      <c r="I13068" s="1"/>
      <c r="J13068" s="1">
        <v>1</v>
      </c>
      <c r="K13068" s="1">
        <f t="shared" si="1134"/>
        <v>26142000</v>
      </c>
      <c r="L13068" s="1">
        <v>1</v>
      </c>
      <c r="M13068" s="1">
        <f t="shared" si="1135"/>
        <v>52284000</v>
      </c>
      <c r="N13068" s="1">
        <v>2</v>
      </c>
      <c r="O13068" s="1">
        <v>106882000</v>
      </c>
      <c r="P13068" s="1">
        <v>2</v>
      </c>
      <c r="Q13068" s="5">
        <f t="shared" si="1136"/>
        <v>273</v>
      </c>
      <c r="R13068">
        <f t="shared" si="1138"/>
        <v>14</v>
      </c>
      <c r="S13068">
        <v>0.18</v>
      </c>
      <c r="T13068">
        <v>2.3E-3</v>
      </c>
      <c r="U13068">
        <f t="shared" si="1139"/>
        <v>1.3799999999999999E-3</v>
      </c>
    </row>
    <row r="13069" spans="1:21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1137"/>
        <v>6720</v>
      </c>
      <c r="I13069" s="1"/>
      <c r="J13069" s="1">
        <v>1</v>
      </c>
      <c r="K13069" s="1">
        <f t="shared" si="1134"/>
        <v>26144000</v>
      </c>
      <c r="L13069" s="1">
        <v>1</v>
      </c>
      <c r="M13069" s="1">
        <f t="shared" si="1135"/>
        <v>52288000</v>
      </c>
      <c r="N13069" s="1">
        <v>2</v>
      </c>
      <c r="O13069" s="1">
        <v>106890000</v>
      </c>
      <c r="P13069" s="1">
        <v>2</v>
      </c>
      <c r="Q13069" s="5">
        <f t="shared" si="1136"/>
        <v>273</v>
      </c>
      <c r="R13069">
        <f t="shared" si="1138"/>
        <v>14</v>
      </c>
      <c r="S13069">
        <v>0.18</v>
      </c>
      <c r="T13069">
        <v>2.3E-3</v>
      </c>
      <c r="U13069">
        <f t="shared" si="1139"/>
        <v>1.3799999999999999E-3</v>
      </c>
    </row>
    <row r="13070" spans="1:21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1137"/>
        <v>6720</v>
      </c>
      <c r="I13070" s="1"/>
      <c r="J13070" s="1">
        <v>1</v>
      </c>
      <c r="K13070" s="1">
        <f t="shared" si="1134"/>
        <v>26146000</v>
      </c>
      <c r="L13070" s="1">
        <v>1</v>
      </c>
      <c r="M13070" s="1">
        <f t="shared" si="1135"/>
        <v>52292000</v>
      </c>
      <c r="N13070" s="1">
        <v>2</v>
      </c>
      <c r="O13070" s="1">
        <v>106898000</v>
      </c>
      <c r="P13070" s="1">
        <v>2</v>
      </c>
      <c r="Q13070" s="5">
        <f t="shared" si="1136"/>
        <v>273</v>
      </c>
      <c r="R13070">
        <f t="shared" si="1138"/>
        <v>14</v>
      </c>
      <c r="S13070">
        <v>0.18</v>
      </c>
      <c r="T13070">
        <v>2.3E-3</v>
      </c>
      <c r="U13070">
        <f t="shared" si="1139"/>
        <v>1.3799999999999999E-3</v>
      </c>
    </row>
    <row r="13071" spans="1:21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1137"/>
        <v>6720</v>
      </c>
      <c r="I13071" s="1"/>
      <c r="J13071" s="1">
        <v>1</v>
      </c>
      <c r="K13071" s="1">
        <f t="shared" ref="K13071:K13134" si="1140">10000+A13071*2000</f>
        <v>26148000</v>
      </c>
      <c r="L13071" s="1">
        <v>1</v>
      </c>
      <c r="M13071" s="1">
        <f t="shared" ref="M13071:M13134" si="1141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1142">ROUNDDOWN(A13070/50+12,0)</f>
        <v>273</v>
      </c>
      <c r="R13071">
        <f t="shared" si="1138"/>
        <v>14</v>
      </c>
      <c r="S13071">
        <v>0.18</v>
      </c>
      <c r="T13071">
        <v>2.3E-3</v>
      </c>
      <c r="U13071">
        <f t="shared" si="1139"/>
        <v>1.3799999999999999E-3</v>
      </c>
    </row>
    <row r="13072" spans="1:21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1137"/>
        <v>6720</v>
      </c>
      <c r="I13072" s="1"/>
      <c r="J13072" s="1">
        <v>1</v>
      </c>
      <c r="K13072" s="1">
        <f t="shared" si="1140"/>
        <v>26150000</v>
      </c>
      <c r="L13072" s="1">
        <v>1</v>
      </c>
      <c r="M13072" s="1">
        <f t="shared" si="1141"/>
        <v>52300000</v>
      </c>
      <c r="N13072" s="1">
        <v>2</v>
      </c>
      <c r="O13072" s="1">
        <v>106914000</v>
      </c>
      <c r="P13072" s="1">
        <v>2</v>
      </c>
      <c r="Q13072" s="5">
        <f t="shared" si="1142"/>
        <v>273</v>
      </c>
      <c r="R13072">
        <f t="shared" si="1138"/>
        <v>14</v>
      </c>
      <c r="S13072">
        <v>0.18</v>
      </c>
      <c r="T13072">
        <v>2.3E-3</v>
      </c>
      <c r="U13072">
        <f t="shared" si="1139"/>
        <v>1.3799999999999999E-3</v>
      </c>
    </row>
    <row r="13073" spans="1:21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1137"/>
        <v>6720</v>
      </c>
      <c r="I13073" s="1"/>
      <c r="J13073" s="1">
        <v>1</v>
      </c>
      <c r="K13073" s="1">
        <f t="shared" si="1140"/>
        <v>26152000</v>
      </c>
      <c r="L13073" s="1">
        <v>1</v>
      </c>
      <c r="M13073" s="1">
        <f t="shared" si="1141"/>
        <v>52304000</v>
      </c>
      <c r="N13073" s="1">
        <v>2</v>
      </c>
      <c r="O13073" s="1">
        <v>106922000</v>
      </c>
      <c r="P13073" s="1">
        <v>2</v>
      </c>
      <c r="Q13073" s="5">
        <f t="shared" si="1142"/>
        <v>273</v>
      </c>
      <c r="R13073">
        <f t="shared" si="1138"/>
        <v>14</v>
      </c>
      <c r="S13073">
        <v>0.18</v>
      </c>
      <c r="T13073">
        <v>2.3E-3</v>
      </c>
      <c r="U13073">
        <f t="shared" si="1139"/>
        <v>1.3799999999999999E-3</v>
      </c>
    </row>
    <row r="13074" spans="1:21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1137"/>
        <v>6720</v>
      </c>
      <c r="I13074" s="1"/>
      <c r="J13074" s="1">
        <v>1</v>
      </c>
      <c r="K13074" s="1">
        <f t="shared" si="1140"/>
        <v>26154000</v>
      </c>
      <c r="L13074" s="1">
        <v>1</v>
      </c>
      <c r="M13074" s="1">
        <f t="shared" si="1141"/>
        <v>52308000</v>
      </c>
      <c r="N13074" s="1">
        <v>2</v>
      </c>
      <c r="O13074" s="1">
        <v>106930000</v>
      </c>
      <c r="P13074" s="1">
        <v>2</v>
      </c>
      <c r="Q13074" s="5">
        <f t="shared" si="1142"/>
        <v>273</v>
      </c>
      <c r="R13074">
        <f t="shared" si="1138"/>
        <v>14</v>
      </c>
      <c r="S13074">
        <v>0.18</v>
      </c>
      <c r="T13074">
        <v>2.3E-3</v>
      </c>
      <c r="U13074">
        <f t="shared" si="1139"/>
        <v>1.3799999999999999E-3</v>
      </c>
    </row>
    <row r="13075" spans="1:21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1137"/>
        <v>6720</v>
      </c>
      <c r="I13075" s="1"/>
      <c r="J13075" s="1">
        <v>1</v>
      </c>
      <c r="K13075" s="1">
        <f t="shared" si="1140"/>
        <v>26156000</v>
      </c>
      <c r="L13075" s="1">
        <v>1</v>
      </c>
      <c r="M13075" s="1">
        <f t="shared" si="1141"/>
        <v>52312000</v>
      </c>
      <c r="N13075" s="1">
        <v>2</v>
      </c>
      <c r="O13075" s="1">
        <v>106938000</v>
      </c>
      <c r="P13075" s="1">
        <v>2</v>
      </c>
      <c r="Q13075" s="5">
        <f t="shared" si="1142"/>
        <v>273</v>
      </c>
      <c r="R13075">
        <f t="shared" si="1138"/>
        <v>14</v>
      </c>
      <c r="S13075">
        <v>0.18</v>
      </c>
      <c r="T13075">
        <v>2.3E-3</v>
      </c>
      <c r="U13075">
        <f t="shared" si="1139"/>
        <v>1.3799999999999999E-3</v>
      </c>
    </row>
    <row r="13076" spans="1:21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1137"/>
        <v>6720</v>
      </c>
      <c r="I13076" s="1"/>
      <c r="J13076" s="1">
        <v>1</v>
      </c>
      <c r="K13076" s="1">
        <f t="shared" si="1140"/>
        <v>26158000</v>
      </c>
      <c r="L13076" s="1">
        <v>1</v>
      </c>
      <c r="M13076" s="1">
        <f t="shared" si="1141"/>
        <v>52316000</v>
      </c>
      <c r="N13076" s="1">
        <v>2</v>
      </c>
      <c r="O13076" s="1">
        <v>106946000</v>
      </c>
      <c r="P13076" s="1">
        <v>2</v>
      </c>
      <c r="Q13076" s="5">
        <f t="shared" si="1142"/>
        <v>273</v>
      </c>
      <c r="R13076">
        <f t="shared" si="1138"/>
        <v>14</v>
      </c>
      <c r="S13076">
        <v>0.18</v>
      </c>
      <c r="T13076">
        <v>2.3E-3</v>
      </c>
      <c r="U13076">
        <f t="shared" si="1139"/>
        <v>1.3799999999999999E-3</v>
      </c>
    </row>
    <row r="13077" spans="1:21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1137"/>
        <v>6720</v>
      </c>
      <c r="I13077" s="1"/>
      <c r="J13077" s="1">
        <v>1</v>
      </c>
      <c r="K13077" s="1">
        <f t="shared" si="1140"/>
        <v>26160000</v>
      </c>
      <c r="L13077" s="1">
        <v>1</v>
      </c>
      <c r="M13077" s="1">
        <f t="shared" si="1141"/>
        <v>52320000</v>
      </c>
      <c r="N13077" s="1">
        <v>2</v>
      </c>
      <c r="O13077" s="1">
        <v>106954000</v>
      </c>
      <c r="P13077" s="1">
        <v>2</v>
      </c>
      <c r="Q13077" s="5">
        <f t="shared" si="1142"/>
        <v>273</v>
      </c>
      <c r="R13077">
        <f t="shared" si="1138"/>
        <v>14</v>
      </c>
      <c r="S13077">
        <v>0.18</v>
      </c>
      <c r="T13077">
        <v>2.3E-3</v>
      </c>
      <c r="U13077">
        <f t="shared" si="1139"/>
        <v>1.3799999999999999E-3</v>
      </c>
    </row>
    <row r="13078" spans="1:21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1137"/>
        <v>6730</v>
      </c>
      <c r="I13078" s="1"/>
      <c r="J13078" s="1">
        <v>1</v>
      </c>
      <c r="K13078" s="1">
        <f t="shared" si="1140"/>
        <v>26162000</v>
      </c>
      <c r="L13078" s="1">
        <v>1</v>
      </c>
      <c r="M13078" s="1">
        <f t="shared" si="1141"/>
        <v>52324000</v>
      </c>
      <c r="N13078" s="1">
        <v>2</v>
      </c>
      <c r="O13078" s="1">
        <v>106962000</v>
      </c>
      <c r="P13078" s="1">
        <v>2</v>
      </c>
      <c r="Q13078" s="5">
        <f t="shared" si="1142"/>
        <v>273</v>
      </c>
      <c r="R13078">
        <f t="shared" si="1138"/>
        <v>14</v>
      </c>
      <c r="S13078">
        <v>0.18</v>
      </c>
      <c r="T13078">
        <v>2.3E-3</v>
      </c>
      <c r="U13078">
        <f t="shared" si="1139"/>
        <v>1.3799999999999999E-3</v>
      </c>
    </row>
    <row r="13079" spans="1:21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1137"/>
        <v>6730</v>
      </c>
      <c r="I13079" s="1"/>
      <c r="J13079" s="1">
        <v>1</v>
      </c>
      <c r="K13079" s="1">
        <f t="shared" si="1140"/>
        <v>26164000</v>
      </c>
      <c r="L13079" s="1">
        <v>1</v>
      </c>
      <c r="M13079" s="1">
        <f t="shared" si="1141"/>
        <v>52328000</v>
      </c>
      <c r="N13079" s="1">
        <v>2</v>
      </c>
      <c r="O13079" s="1">
        <v>106970000</v>
      </c>
      <c r="P13079" s="1">
        <v>2</v>
      </c>
      <c r="Q13079" s="5">
        <f t="shared" si="1142"/>
        <v>273</v>
      </c>
      <c r="R13079">
        <f t="shared" si="1138"/>
        <v>14</v>
      </c>
      <c r="S13079">
        <v>0.18</v>
      </c>
      <c r="T13079">
        <v>2.3E-3</v>
      </c>
      <c r="U13079">
        <f t="shared" si="1139"/>
        <v>1.3799999999999999E-3</v>
      </c>
    </row>
    <row r="13080" spans="1:21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1137"/>
        <v>6730</v>
      </c>
      <c r="I13080" s="1"/>
      <c r="J13080" s="1">
        <v>1</v>
      </c>
      <c r="K13080" s="1">
        <f t="shared" si="1140"/>
        <v>26166000</v>
      </c>
      <c r="L13080" s="1">
        <v>1</v>
      </c>
      <c r="M13080" s="1">
        <f t="shared" si="1141"/>
        <v>52332000</v>
      </c>
      <c r="N13080" s="1">
        <v>2</v>
      </c>
      <c r="O13080" s="1">
        <v>106978000</v>
      </c>
      <c r="P13080" s="1">
        <v>2</v>
      </c>
      <c r="Q13080" s="5">
        <f t="shared" si="1142"/>
        <v>273</v>
      </c>
      <c r="R13080">
        <f t="shared" si="1138"/>
        <v>14</v>
      </c>
      <c r="S13080">
        <v>0.18</v>
      </c>
      <c r="T13080">
        <v>2.3E-3</v>
      </c>
      <c r="U13080">
        <f t="shared" si="1139"/>
        <v>1.3799999999999999E-3</v>
      </c>
    </row>
    <row r="13081" spans="1:21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1137"/>
        <v>6730</v>
      </c>
      <c r="I13081" s="1"/>
      <c r="J13081" s="1">
        <v>1</v>
      </c>
      <c r="K13081" s="1">
        <f t="shared" si="1140"/>
        <v>26168000</v>
      </c>
      <c r="L13081" s="1">
        <v>1</v>
      </c>
      <c r="M13081" s="1">
        <f t="shared" si="1141"/>
        <v>52336000</v>
      </c>
      <c r="N13081" s="1">
        <v>2</v>
      </c>
      <c r="O13081" s="1">
        <v>106986000</v>
      </c>
      <c r="P13081" s="1">
        <v>2</v>
      </c>
      <c r="Q13081" s="5">
        <f t="shared" si="1142"/>
        <v>273</v>
      </c>
      <c r="R13081">
        <f t="shared" si="1138"/>
        <v>14</v>
      </c>
      <c r="S13081">
        <v>0.18</v>
      </c>
      <c r="T13081">
        <v>2.3E-3</v>
      </c>
      <c r="U13081">
        <f t="shared" si="1139"/>
        <v>1.3799999999999999E-3</v>
      </c>
    </row>
    <row r="13082" spans="1:21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1137"/>
        <v>6730</v>
      </c>
      <c r="I13082" s="1"/>
      <c r="J13082" s="1">
        <v>1</v>
      </c>
      <c r="K13082" s="1">
        <f t="shared" si="1140"/>
        <v>26170000</v>
      </c>
      <c r="L13082" s="1">
        <v>1</v>
      </c>
      <c r="M13082" s="1">
        <f t="shared" si="1141"/>
        <v>52340000</v>
      </c>
      <c r="N13082" s="1">
        <v>2</v>
      </c>
      <c r="O13082" s="1">
        <v>106994000</v>
      </c>
      <c r="P13082" s="1">
        <v>2</v>
      </c>
      <c r="Q13082" s="5">
        <f t="shared" si="1142"/>
        <v>273</v>
      </c>
      <c r="R13082">
        <f t="shared" si="1138"/>
        <v>14</v>
      </c>
      <c r="S13082">
        <v>0.18</v>
      </c>
      <c r="T13082">
        <v>2.3E-3</v>
      </c>
      <c r="U13082">
        <f t="shared" si="1139"/>
        <v>1.3799999999999999E-3</v>
      </c>
    </row>
    <row r="13083" spans="1:21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1137"/>
        <v>6730</v>
      </c>
      <c r="I13083" s="1"/>
      <c r="J13083" s="1">
        <v>1</v>
      </c>
      <c r="K13083" s="1">
        <f t="shared" si="1140"/>
        <v>26172000</v>
      </c>
      <c r="L13083" s="1">
        <v>1</v>
      </c>
      <c r="M13083" s="1">
        <f t="shared" si="1141"/>
        <v>52344000</v>
      </c>
      <c r="N13083" s="1">
        <v>2</v>
      </c>
      <c r="O13083" s="1">
        <v>107002000</v>
      </c>
      <c r="P13083" s="1">
        <v>2</v>
      </c>
      <c r="Q13083" s="5">
        <f t="shared" si="1142"/>
        <v>273</v>
      </c>
      <c r="R13083">
        <f t="shared" si="1138"/>
        <v>14</v>
      </c>
      <c r="S13083">
        <v>0.18</v>
      </c>
      <c r="T13083">
        <v>2.3E-3</v>
      </c>
      <c r="U13083">
        <f t="shared" si="1139"/>
        <v>1.3799999999999999E-3</v>
      </c>
    </row>
    <row r="13084" spans="1:21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1137"/>
        <v>6730</v>
      </c>
      <c r="I13084" s="1"/>
      <c r="J13084" s="1">
        <v>1</v>
      </c>
      <c r="K13084" s="1">
        <f t="shared" si="1140"/>
        <v>26174000</v>
      </c>
      <c r="L13084" s="1">
        <v>1</v>
      </c>
      <c r="M13084" s="1">
        <f t="shared" si="1141"/>
        <v>52348000</v>
      </c>
      <c r="N13084" s="1">
        <v>2</v>
      </c>
      <c r="O13084" s="1">
        <v>107010000</v>
      </c>
      <c r="P13084" s="1">
        <v>2</v>
      </c>
      <c r="Q13084" s="5">
        <f t="shared" si="1142"/>
        <v>273</v>
      </c>
      <c r="R13084">
        <f t="shared" si="1138"/>
        <v>14</v>
      </c>
      <c r="S13084">
        <v>0.18</v>
      </c>
      <c r="T13084">
        <v>2.3E-3</v>
      </c>
      <c r="U13084">
        <f t="shared" si="1139"/>
        <v>1.3799999999999999E-3</v>
      </c>
    </row>
    <row r="13085" spans="1:21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1137"/>
        <v>6730</v>
      </c>
      <c r="I13085" s="1"/>
      <c r="J13085" s="1">
        <v>1</v>
      </c>
      <c r="K13085" s="1">
        <f t="shared" si="1140"/>
        <v>26176000</v>
      </c>
      <c r="L13085" s="1">
        <v>1</v>
      </c>
      <c r="M13085" s="1">
        <f t="shared" si="1141"/>
        <v>52352000</v>
      </c>
      <c r="N13085" s="1">
        <v>2</v>
      </c>
      <c r="O13085" s="1">
        <v>107018000</v>
      </c>
      <c r="P13085" s="1">
        <v>2</v>
      </c>
      <c r="Q13085" s="5">
        <f t="shared" si="1142"/>
        <v>273</v>
      </c>
      <c r="R13085">
        <f t="shared" si="1138"/>
        <v>14</v>
      </c>
      <c r="S13085">
        <v>0.18</v>
      </c>
      <c r="T13085">
        <v>2.3E-3</v>
      </c>
      <c r="U13085">
        <f t="shared" si="1139"/>
        <v>1.3799999999999999E-3</v>
      </c>
    </row>
    <row r="13086" spans="1:21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1137"/>
        <v>6730</v>
      </c>
      <c r="I13086" s="1"/>
      <c r="J13086" s="1">
        <v>1</v>
      </c>
      <c r="K13086" s="1">
        <f t="shared" si="1140"/>
        <v>26178000</v>
      </c>
      <c r="L13086" s="1">
        <v>1</v>
      </c>
      <c r="M13086" s="1">
        <f t="shared" si="1141"/>
        <v>52356000</v>
      </c>
      <c r="N13086" s="1">
        <v>2</v>
      </c>
      <c r="O13086" s="1">
        <v>107026000</v>
      </c>
      <c r="P13086" s="1">
        <v>2</v>
      </c>
      <c r="Q13086" s="5">
        <f t="shared" si="1142"/>
        <v>273</v>
      </c>
      <c r="R13086">
        <f t="shared" si="1138"/>
        <v>14</v>
      </c>
      <c r="S13086">
        <v>0.18</v>
      </c>
      <c r="T13086">
        <v>2.3E-3</v>
      </c>
      <c r="U13086">
        <f t="shared" si="1139"/>
        <v>1.3799999999999999E-3</v>
      </c>
    </row>
    <row r="13087" spans="1:21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1137"/>
        <v>6730</v>
      </c>
      <c r="I13087" s="1"/>
      <c r="J13087" s="1">
        <v>1</v>
      </c>
      <c r="K13087" s="1">
        <f t="shared" si="1140"/>
        <v>26180000</v>
      </c>
      <c r="L13087" s="1">
        <v>1</v>
      </c>
      <c r="M13087" s="1">
        <f t="shared" si="1141"/>
        <v>52360000</v>
      </c>
      <c r="N13087" s="1">
        <v>2</v>
      </c>
      <c r="O13087" s="1">
        <v>107034000</v>
      </c>
      <c r="P13087" s="1">
        <v>2</v>
      </c>
      <c r="Q13087" s="5">
        <f t="shared" si="1142"/>
        <v>273</v>
      </c>
      <c r="R13087">
        <f t="shared" si="1138"/>
        <v>14</v>
      </c>
      <c r="S13087">
        <v>0.18</v>
      </c>
      <c r="T13087">
        <v>2.3E-3</v>
      </c>
      <c r="U13087">
        <f t="shared" si="1139"/>
        <v>1.3799999999999999E-3</v>
      </c>
    </row>
    <row r="13088" spans="1:21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1137"/>
        <v>6730</v>
      </c>
      <c r="I13088" s="1"/>
      <c r="J13088" s="1">
        <v>1</v>
      </c>
      <c r="K13088" s="1">
        <f t="shared" si="1140"/>
        <v>26182000</v>
      </c>
      <c r="L13088" s="1">
        <v>1</v>
      </c>
      <c r="M13088" s="1">
        <f t="shared" si="1141"/>
        <v>52364000</v>
      </c>
      <c r="N13088" s="1">
        <v>2</v>
      </c>
      <c r="O13088" s="1">
        <v>107042000</v>
      </c>
      <c r="P13088" s="1">
        <v>2</v>
      </c>
      <c r="Q13088" s="5">
        <f t="shared" si="1142"/>
        <v>273</v>
      </c>
      <c r="R13088">
        <f t="shared" si="1138"/>
        <v>14</v>
      </c>
      <c r="S13088">
        <v>0.18</v>
      </c>
      <c r="T13088">
        <v>2.3E-3</v>
      </c>
      <c r="U13088">
        <f t="shared" si="1139"/>
        <v>1.3799999999999999E-3</v>
      </c>
    </row>
    <row r="13089" spans="1:21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1137"/>
        <v>6730</v>
      </c>
      <c r="I13089" s="1"/>
      <c r="J13089" s="1">
        <v>1</v>
      </c>
      <c r="K13089" s="1">
        <f t="shared" si="1140"/>
        <v>26184000</v>
      </c>
      <c r="L13089" s="1">
        <v>1</v>
      </c>
      <c r="M13089" s="1">
        <f t="shared" si="1141"/>
        <v>52368000</v>
      </c>
      <c r="N13089" s="1">
        <v>2</v>
      </c>
      <c r="O13089" s="1">
        <v>107050000</v>
      </c>
      <c r="P13089" s="1">
        <v>2</v>
      </c>
      <c r="Q13089" s="5">
        <f t="shared" si="1142"/>
        <v>273</v>
      </c>
      <c r="R13089">
        <f t="shared" si="1138"/>
        <v>14</v>
      </c>
      <c r="S13089">
        <v>0.18</v>
      </c>
      <c r="T13089">
        <v>2.3E-3</v>
      </c>
      <c r="U13089">
        <f t="shared" si="1139"/>
        <v>1.3799999999999999E-3</v>
      </c>
    </row>
    <row r="13090" spans="1:21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1137"/>
        <v>6730</v>
      </c>
      <c r="I13090" s="1"/>
      <c r="J13090" s="1">
        <v>1</v>
      </c>
      <c r="K13090" s="1">
        <f t="shared" si="1140"/>
        <v>26186000</v>
      </c>
      <c r="L13090" s="1">
        <v>1</v>
      </c>
      <c r="M13090" s="1">
        <f t="shared" si="1141"/>
        <v>52372000</v>
      </c>
      <c r="N13090" s="1">
        <v>2</v>
      </c>
      <c r="O13090" s="1">
        <v>107058000</v>
      </c>
      <c r="P13090" s="1">
        <v>2</v>
      </c>
      <c r="Q13090" s="5">
        <f t="shared" si="1142"/>
        <v>273</v>
      </c>
      <c r="R13090">
        <f t="shared" si="1138"/>
        <v>14</v>
      </c>
      <c r="S13090">
        <v>0.18</v>
      </c>
      <c r="T13090">
        <v>2.3E-3</v>
      </c>
      <c r="U13090">
        <f t="shared" si="1139"/>
        <v>1.3799999999999999E-3</v>
      </c>
    </row>
    <row r="13091" spans="1:21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1137"/>
        <v>6730</v>
      </c>
      <c r="I13091" s="1"/>
      <c r="J13091" s="1">
        <v>1</v>
      </c>
      <c r="K13091" s="1">
        <f t="shared" si="1140"/>
        <v>26188000</v>
      </c>
      <c r="L13091" s="1">
        <v>1</v>
      </c>
      <c r="M13091" s="1">
        <f t="shared" si="1141"/>
        <v>52376000</v>
      </c>
      <c r="N13091" s="1">
        <v>2</v>
      </c>
      <c r="O13091" s="1">
        <v>107066000</v>
      </c>
      <c r="P13091" s="1">
        <v>2</v>
      </c>
      <c r="Q13091" s="5">
        <f t="shared" si="1142"/>
        <v>273</v>
      </c>
      <c r="R13091">
        <f t="shared" si="1138"/>
        <v>14</v>
      </c>
      <c r="S13091">
        <v>0.18</v>
      </c>
      <c r="T13091">
        <v>2.3E-3</v>
      </c>
      <c r="U13091">
        <f t="shared" si="1139"/>
        <v>1.3799999999999999E-3</v>
      </c>
    </row>
    <row r="13092" spans="1:21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1137"/>
        <v>6730</v>
      </c>
      <c r="I13092" s="1"/>
      <c r="J13092" s="1">
        <v>1</v>
      </c>
      <c r="K13092" s="1">
        <f t="shared" si="1140"/>
        <v>26190000</v>
      </c>
      <c r="L13092" s="1">
        <v>1</v>
      </c>
      <c r="M13092" s="1">
        <f t="shared" si="1141"/>
        <v>52380000</v>
      </c>
      <c r="N13092" s="1">
        <v>2</v>
      </c>
      <c r="O13092" s="1">
        <v>107074000</v>
      </c>
      <c r="P13092" s="1">
        <v>2</v>
      </c>
      <c r="Q13092" s="5">
        <f t="shared" si="1142"/>
        <v>273</v>
      </c>
      <c r="R13092">
        <f t="shared" si="1138"/>
        <v>14</v>
      </c>
      <c r="S13092">
        <v>0.18</v>
      </c>
      <c r="T13092">
        <v>2.3E-3</v>
      </c>
      <c r="U13092">
        <f t="shared" si="1139"/>
        <v>1.3799999999999999E-3</v>
      </c>
    </row>
    <row r="13093" spans="1:21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1137"/>
        <v>6730</v>
      </c>
      <c r="I13093" s="1"/>
      <c r="J13093" s="1">
        <v>1</v>
      </c>
      <c r="K13093" s="1">
        <f t="shared" si="1140"/>
        <v>26192000</v>
      </c>
      <c r="L13093" s="1">
        <v>1</v>
      </c>
      <c r="M13093" s="1">
        <f t="shared" si="1141"/>
        <v>52384000</v>
      </c>
      <c r="N13093" s="1">
        <v>2</v>
      </c>
      <c r="O13093" s="1">
        <v>107082000</v>
      </c>
      <c r="P13093" s="1">
        <v>2</v>
      </c>
      <c r="Q13093" s="5">
        <f t="shared" si="1142"/>
        <v>273</v>
      </c>
      <c r="R13093">
        <f t="shared" si="1138"/>
        <v>14</v>
      </c>
      <c r="S13093">
        <v>0.18</v>
      </c>
      <c r="T13093">
        <v>2.3E-3</v>
      </c>
      <c r="U13093">
        <f t="shared" si="1139"/>
        <v>1.3799999999999999E-3</v>
      </c>
    </row>
    <row r="13094" spans="1:21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1137"/>
        <v>6730</v>
      </c>
      <c r="I13094" s="1"/>
      <c r="J13094" s="1">
        <v>1</v>
      </c>
      <c r="K13094" s="1">
        <f t="shared" si="1140"/>
        <v>26194000</v>
      </c>
      <c r="L13094" s="1">
        <v>1</v>
      </c>
      <c r="M13094" s="1">
        <f t="shared" si="1141"/>
        <v>52388000</v>
      </c>
      <c r="N13094" s="1">
        <v>2</v>
      </c>
      <c r="O13094" s="1">
        <v>107090000</v>
      </c>
      <c r="P13094" s="1">
        <v>2</v>
      </c>
      <c r="Q13094" s="5">
        <f t="shared" si="1142"/>
        <v>273</v>
      </c>
      <c r="R13094">
        <f t="shared" si="1138"/>
        <v>14</v>
      </c>
      <c r="S13094">
        <v>0.18</v>
      </c>
      <c r="T13094">
        <v>2.3E-3</v>
      </c>
      <c r="U13094">
        <f t="shared" si="1139"/>
        <v>1.3799999999999999E-3</v>
      </c>
    </row>
    <row r="13095" spans="1:21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1137"/>
        <v>6730</v>
      </c>
      <c r="I13095" s="1"/>
      <c r="J13095" s="1">
        <v>1</v>
      </c>
      <c r="K13095" s="1">
        <f t="shared" si="1140"/>
        <v>26196000</v>
      </c>
      <c r="L13095" s="1">
        <v>1</v>
      </c>
      <c r="M13095" s="1">
        <f t="shared" si="1141"/>
        <v>52392000</v>
      </c>
      <c r="N13095" s="1">
        <v>2</v>
      </c>
      <c r="O13095" s="1">
        <v>107098000</v>
      </c>
      <c r="P13095" s="1">
        <v>2</v>
      </c>
      <c r="Q13095" s="5">
        <f t="shared" si="1142"/>
        <v>273</v>
      </c>
      <c r="R13095">
        <f t="shared" si="1138"/>
        <v>14</v>
      </c>
      <c r="S13095">
        <v>0.18</v>
      </c>
      <c r="T13095">
        <v>2.3E-3</v>
      </c>
      <c r="U13095">
        <f t="shared" si="1139"/>
        <v>1.3799999999999999E-3</v>
      </c>
    </row>
    <row r="13096" spans="1:21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1137"/>
        <v>6730</v>
      </c>
      <c r="I13096" s="1"/>
      <c r="J13096" s="1">
        <v>1</v>
      </c>
      <c r="K13096" s="1">
        <f t="shared" si="1140"/>
        <v>26198000</v>
      </c>
      <c r="L13096" s="1">
        <v>1</v>
      </c>
      <c r="M13096" s="1">
        <f t="shared" si="1141"/>
        <v>52396000</v>
      </c>
      <c r="N13096" s="1">
        <v>2</v>
      </c>
      <c r="O13096" s="1">
        <v>107106000</v>
      </c>
      <c r="P13096" s="1">
        <v>2</v>
      </c>
      <c r="Q13096" s="5">
        <f t="shared" si="1142"/>
        <v>273</v>
      </c>
      <c r="R13096">
        <f t="shared" si="1138"/>
        <v>14</v>
      </c>
      <c r="S13096">
        <v>0.18</v>
      </c>
      <c r="T13096">
        <v>2.3E-3</v>
      </c>
      <c r="U13096">
        <f t="shared" si="1139"/>
        <v>1.3799999999999999E-3</v>
      </c>
    </row>
    <row r="13097" spans="1:21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1137"/>
        <v>6730</v>
      </c>
      <c r="I13097" s="1"/>
      <c r="J13097" s="1">
        <v>1</v>
      </c>
      <c r="K13097" s="1">
        <f t="shared" si="1140"/>
        <v>26200000</v>
      </c>
      <c r="L13097" s="1">
        <v>1</v>
      </c>
      <c r="M13097" s="1">
        <f t="shared" si="1141"/>
        <v>52400000</v>
      </c>
      <c r="N13097" s="1">
        <v>2</v>
      </c>
      <c r="O13097" s="1">
        <v>107114000</v>
      </c>
      <c r="P13097" s="1">
        <v>2</v>
      </c>
      <c r="Q13097" s="5">
        <f t="shared" si="1142"/>
        <v>273</v>
      </c>
      <c r="R13097">
        <f t="shared" si="1138"/>
        <v>14</v>
      </c>
      <c r="S13097">
        <v>0.18</v>
      </c>
      <c r="T13097">
        <v>2.3E-3</v>
      </c>
      <c r="U13097">
        <f t="shared" si="1139"/>
        <v>1.3799999999999999E-3</v>
      </c>
    </row>
    <row r="13098" spans="1:21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1137"/>
        <v>6730</v>
      </c>
      <c r="I13098" s="1"/>
      <c r="J13098" s="1">
        <v>1</v>
      </c>
      <c r="K13098" s="1">
        <f t="shared" si="1140"/>
        <v>26202000</v>
      </c>
      <c r="L13098" s="1">
        <v>1</v>
      </c>
      <c r="M13098" s="1">
        <f t="shared" si="1141"/>
        <v>52404000</v>
      </c>
      <c r="N13098" s="1">
        <v>2</v>
      </c>
      <c r="O13098" s="1">
        <v>107122000</v>
      </c>
      <c r="P13098" s="1">
        <v>2</v>
      </c>
      <c r="Q13098" s="5">
        <f t="shared" si="1142"/>
        <v>273</v>
      </c>
      <c r="R13098">
        <f t="shared" si="1138"/>
        <v>14</v>
      </c>
      <c r="S13098">
        <v>0.18</v>
      </c>
      <c r="T13098">
        <v>2.3E-3</v>
      </c>
      <c r="U13098">
        <f t="shared" si="1139"/>
        <v>1.3799999999999999E-3</v>
      </c>
    </row>
    <row r="13099" spans="1:21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1137"/>
        <v>6730</v>
      </c>
      <c r="I13099" s="1"/>
      <c r="J13099" s="1">
        <v>1</v>
      </c>
      <c r="K13099" s="1">
        <f t="shared" si="1140"/>
        <v>26204000</v>
      </c>
      <c r="L13099" s="1">
        <v>1</v>
      </c>
      <c r="M13099" s="1">
        <f t="shared" si="1141"/>
        <v>52408000</v>
      </c>
      <c r="N13099" s="1">
        <v>2</v>
      </c>
      <c r="O13099" s="1">
        <v>107130000</v>
      </c>
      <c r="P13099" s="1">
        <v>2</v>
      </c>
      <c r="Q13099" s="5">
        <f t="shared" si="1142"/>
        <v>273</v>
      </c>
      <c r="R13099">
        <f t="shared" si="1138"/>
        <v>14</v>
      </c>
      <c r="S13099">
        <v>0.18</v>
      </c>
      <c r="T13099">
        <v>2.3E-3</v>
      </c>
      <c r="U13099">
        <f t="shared" si="1139"/>
        <v>1.3799999999999999E-3</v>
      </c>
    </row>
    <row r="13100" spans="1:21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1137"/>
        <v>6730</v>
      </c>
      <c r="I13100" s="1"/>
      <c r="J13100" s="1">
        <v>1</v>
      </c>
      <c r="K13100" s="1">
        <f t="shared" si="1140"/>
        <v>26206000</v>
      </c>
      <c r="L13100" s="1">
        <v>1</v>
      </c>
      <c r="M13100" s="1">
        <f t="shared" si="1141"/>
        <v>52412000</v>
      </c>
      <c r="N13100" s="1">
        <v>2</v>
      </c>
      <c r="O13100" s="1">
        <v>107138000</v>
      </c>
      <c r="P13100" s="1">
        <v>2</v>
      </c>
      <c r="Q13100" s="5">
        <f t="shared" si="1142"/>
        <v>273</v>
      </c>
      <c r="R13100">
        <f t="shared" si="1138"/>
        <v>14</v>
      </c>
      <c r="S13100">
        <v>0.18</v>
      </c>
      <c r="T13100">
        <v>2.3E-3</v>
      </c>
      <c r="U13100">
        <f t="shared" si="1139"/>
        <v>1.3799999999999999E-3</v>
      </c>
    </row>
    <row r="13101" spans="1:21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1137"/>
        <v>6730</v>
      </c>
      <c r="I13101" s="1"/>
      <c r="J13101" s="1">
        <v>1</v>
      </c>
      <c r="K13101" s="1">
        <f t="shared" si="1140"/>
        <v>26208000</v>
      </c>
      <c r="L13101" s="1">
        <v>1</v>
      </c>
      <c r="M13101" s="1">
        <f t="shared" si="1141"/>
        <v>52416000</v>
      </c>
      <c r="N13101" s="1">
        <v>2</v>
      </c>
      <c r="O13101" s="1">
        <v>107146000</v>
      </c>
      <c r="P13101" s="1">
        <v>2</v>
      </c>
      <c r="Q13101" s="5">
        <f t="shared" si="1142"/>
        <v>273</v>
      </c>
      <c r="R13101">
        <f t="shared" si="1138"/>
        <v>14</v>
      </c>
      <c r="S13101">
        <v>0.18</v>
      </c>
      <c r="T13101">
        <v>2.3E-3</v>
      </c>
      <c r="U13101">
        <f t="shared" si="1139"/>
        <v>1.3799999999999999E-3</v>
      </c>
    </row>
    <row r="13102" spans="1:21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1137"/>
        <v>6730</v>
      </c>
      <c r="I13102" s="1"/>
      <c r="J13102" s="1">
        <v>1</v>
      </c>
      <c r="K13102" s="1">
        <f t="shared" si="1140"/>
        <v>26210000</v>
      </c>
      <c r="L13102" s="1">
        <v>1</v>
      </c>
      <c r="M13102" s="1">
        <f t="shared" si="1141"/>
        <v>52420000</v>
      </c>
      <c r="N13102" s="1">
        <v>2</v>
      </c>
      <c r="O13102" s="1">
        <v>107154000</v>
      </c>
      <c r="P13102" s="1">
        <v>2</v>
      </c>
      <c r="Q13102" s="5">
        <f t="shared" si="1142"/>
        <v>273</v>
      </c>
      <c r="R13102">
        <f t="shared" si="1138"/>
        <v>14</v>
      </c>
      <c r="S13102">
        <v>0.18</v>
      </c>
      <c r="T13102">
        <v>2.3E-3</v>
      </c>
      <c r="U13102">
        <f t="shared" si="1139"/>
        <v>1.3799999999999999E-3</v>
      </c>
    </row>
    <row r="13103" spans="1:21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1137"/>
        <v>6740</v>
      </c>
      <c r="I13103" s="1"/>
      <c r="J13103" s="1">
        <v>1</v>
      </c>
      <c r="K13103" s="1">
        <f t="shared" si="1140"/>
        <v>26212000</v>
      </c>
      <c r="L13103" s="1">
        <v>1</v>
      </c>
      <c r="M13103" s="1">
        <f t="shared" si="1141"/>
        <v>52424000</v>
      </c>
      <c r="N13103" s="1">
        <v>2</v>
      </c>
      <c r="O13103" s="1">
        <v>107162000</v>
      </c>
      <c r="P13103" s="1">
        <v>2</v>
      </c>
      <c r="Q13103" s="5">
        <f t="shared" si="1142"/>
        <v>274</v>
      </c>
      <c r="R13103">
        <f t="shared" si="1138"/>
        <v>14</v>
      </c>
      <c r="S13103">
        <v>0.18</v>
      </c>
      <c r="T13103">
        <v>2.3E-3</v>
      </c>
      <c r="U13103">
        <f t="shared" si="1139"/>
        <v>1.3799999999999999E-3</v>
      </c>
    </row>
    <row r="13104" spans="1:21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1137"/>
        <v>6740</v>
      </c>
      <c r="I13104" s="1"/>
      <c r="J13104" s="1">
        <v>1</v>
      </c>
      <c r="K13104" s="1">
        <f t="shared" si="1140"/>
        <v>26214000</v>
      </c>
      <c r="L13104" s="1">
        <v>1</v>
      </c>
      <c r="M13104" s="1">
        <f t="shared" si="1141"/>
        <v>52428000</v>
      </c>
      <c r="N13104" s="1">
        <v>2</v>
      </c>
      <c r="O13104" s="1">
        <v>107170000</v>
      </c>
      <c r="P13104" s="1">
        <v>2</v>
      </c>
      <c r="Q13104" s="5">
        <f t="shared" si="1142"/>
        <v>274</v>
      </c>
      <c r="R13104">
        <f t="shared" si="1138"/>
        <v>14</v>
      </c>
      <c r="S13104">
        <v>0.18</v>
      </c>
      <c r="T13104">
        <v>2.3E-3</v>
      </c>
      <c r="U13104">
        <f t="shared" si="1139"/>
        <v>1.3799999999999999E-3</v>
      </c>
    </row>
    <row r="13105" spans="1:21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1137"/>
        <v>6740</v>
      </c>
      <c r="I13105" s="1"/>
      <c r="J13105" s="1">
        <v>1</v>
      </c>
      <c r="K13105" s="1">
        <f t="shared" si="1140"/>
        <v>26216000</v>
      </c>
      <c r="L13105" s="1">
        <v>1</v>
      </c>
      <c r="M13105" s="1">
        <f t="shared" si="1141"/>
        <v>52432000</v>
      </c>
      <c r="N13105" s="1">
        <v>2</v>
      </c>
      <c r="O13105" s="1">
        <v>107178000</v>
      </c>
      <c r="P13105" s="1">
        <v>2</v>
      </c>
      <c r="Q13105" s="5">
        <f t="shared" si="1142"/>
        <v>274</v>
      </c>
      <c r="R13105">
        <f t="shared" si="1138"/>
        <v>14</v>
      </c>
      <c r="S13105">
        <v>0.18</v>
      </c>
      <c r="T13105">
        <v>2.3E-3</v>
      </c>
      <c r="U13105">
        <f t="shared" si="1139"/>
        <v>1.3799999999999999E-3</v>
      </c>
    </row>
    <row r="13106" spans="1:21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1137"/>
        <v>6740</v>
      </c>
      <c r="I13106" s="1"/>
      <c r="J13106" s="1">
        <v>1</v>
      </c>
      <c r="K13106" s="1">
        <f t="shared" si="1140"/>
        <v>26218000</v>
      </c>
      <c r="L13106" s="1">
        <v>1</v>
      </c>
      <c r="M13106" s="1">
        <f t="shared" si="1141"/>
        <v>52436000</v>
      </c>
      <c r="N13106" s="1">
        <v>2</v>
      </c>
      <c r="O13106" s="1">
        <v>107186000</v>
      </c>
      <c r="P13106" s="1">
        <v>2</v>
      </c>
      <c r="Q13106" s="5">
        <f t="shared" si="1142"/>
        <v>274</v>
      </c>
      <c r="R13106">
        <f t="shared" si="1138"/>
        <v>14</v>
      </c>
      <c r="S13106">
        <v>0.18</v>
      </c>
      <c r="T13106">
        <v>2.3E-3</v>
      </c>
      <c r="U13106">
        <f t="shared" si="1139"/>
        <v>1.3799999999999999E-3</v>
      </c>
    </row>
    <row r="13107" spans="1:21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1137"/>
        <v>6740</v>
      </c>
      <c r="I13107" s="1"/>
      <c r="J13107" s="1">
        <v>1</v>
      </c>
      <c r="K13107" s="1">
        <f t="shared" si="1140"/>
        <v>26220000</v>
      </c>
      <c r="L13107" s="1">
        <v>1</v>
      </c>
      <c r="M13107" s="1">
        <f t="shared" si="1141"/>
        <v>52440000</v>
      </c>
      <c r="N13107" s="1">
        <v>2</v>
      </c>
      <c r="O13107" s="1">
        <v>107194000</v>
      </c>
      <c r="P13107" s="1">
        <v>2</v>
      </c>
      <c r="Q13107" s="5">
        <f t="shared" si="1142"/>
        <v>274</v>
      </c>
      <c r="R13107">
        <f t="shared" si="1138"/>
        <v>14</v>
      </c>
      <c r="S13107">
        <v>0.18</v>
      </c>
      <c r="T13107">
        <v>2.3E-3</v>
      </c>
      <c r="U13107">
        <f t="shared" si="1139"/>
        <v>1.3799999999999999E-3</v>
      </c>
    </row>
    <row r="13108" spans="1:21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1137"/>
        <v>6740</v>
      </c>
      <c r="I13108" s="1"/>
      <c r="J13108" s="1">
        <v>1</v>
      </c>
      <c r="K13108" s="1">
        <f t="shared" si="1140"/>
        <v>26222000</v>
      </c>
      <c r="L13108" s="1">
        <v>1</v>
      </c>
      <c r="M13108" s="1">
        <f t="shared" si="1141"/>
        <v>52444000</v>
      </c>
      <c r="N13108" s="1">
        <v>2</v>
      </c>
      <c r="O13108" s="1">
        <v>107202000</v>
      </c>
      <c r="P13108" s="1">
        <v>2</v>
      </c>
      <c r="Q13108" s="5">
        <f t="shared" si="1142"/>
        <v>274</v>
      </c>
      <c r="R13108">
        <f t="shared" si="1138"/>
        <v>14</v>
      </c>
      <c r="S13108">
        <v>0.18</v>
      </c>
      <c r="T13108">
        <v>2.3E-3</v>
      </c>
      <c r="U13108">
        <f t="shared" si="1139"/>
        <v>1.3799999999999999E-3</v>
      </c>
    </row>
    <row r="13109" spans="1:21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1137"/>
        <v>6740</v>
      </c>
      <c r="I13109" s="1"/>
      <c r="J13109" s="1">
        <v>1</v>
      </c>
      <c r="K13109" s="1">
        <f t="shared" si="1140"/>
        <v>26224000</v>
      </c>
      <c r="L13109" s="1">
        <v>1</v>
      </c>
      <c r="M13109" s="1">
        <f t="shared" si="1141"/>
        <v>52448000</v>
      </c>
      <c r="N13109" s="1">
        <v>2</v>
      </c>
      <c r="O13109" s="1">
        <v>107210000</v>
      </c>
      <c r="P13109" s="1">
        <v>2</v>
      </c>
      <c r="Q13109" s="5">
        <f t="shared" si="1142"/>
        <v>274</v>
      </c>
      <c r="R13109">
        <f t="shared" si="1138"/>
        <v>14</v>
      </c>
      <c r="S13109">
        <v>0.18</v>
      </c>
      <c r="T13109">
        <v>2.3E-3</v>
      </c>
      <c r="U13109">
        <f t="shared" si="1139"/>
        <v>1.3799999999999999E-3</v>
      </c>
    </row>
    <row r="13110" spans="1:21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1137"/>
        <v>6740</v>
      </c>
      <c r="I13110" s="1"/>
      <c r="J13110" s="1">
        <v>1</v>
      </c>
      <c r="K13110" s="1">
        <f t="shared" si="1140"/>
        <v>26226000</v>
      </c>
      <c r="L13110" s="1">
        <v>1</v>
      </c>
      <c r="M13110" s="1">
        <f t="shared" si="1141"/>
        <v>52452000</v>
      </c>
      <c r="N13110" s="1">
        <v>2</v>
      </c>
      <c r="O13110" s="1">
        <v>107218000</v>
      </c>
      <c r="P13110" s="1">
        <v>2</v>
      </c>
      <c r="Q13110" s="5">
        <f t="shared" si="1142"/>
        <v>274</v>
      </c>
      <c r="R13110">
        <f t="shared" si="1138"/>
        <v>14</v>
      </c>
      <c r="S13110">
        <v>0.18</v>
      </c>
      <c r="T13110">
        <v>2.3E-3</v>
      </c>
      <c r="U13110">
        <f t="shared" si="1139"/>
        <v>1.3799999999999999E-3</v>
      </c>
    </row>
    <row r="13111" spans="1:21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1137"/>
        <v>6740</v>
      </c>
      <c r="I13111" s="1"/>
      <c r="J13111" s="1">
        <v>1</v>
      </c>
      <c r="K13111" s="1">
        <f t="shared" si="1140"/>
        <v>26228000</v>
      </c>
      <c r="L13111" s="1">
        <v>1</v>
      </c>
      <c r="M13111" s="1">
        <f t="shared" si="1141"/>
        <v>52456000</v>
      </c>
      <c r="N13111" s="1">
        <v>2</v>
      </c>
      <c r="O13111" s="1">
        <v>107226000</v>
      </c>
      <c r="P13111" s="1">
        <v>2</v>
      </c>
      <c r="Q13111" s="5">
        <f t="shared" si="1142"/>
        <v>274</v>
      </c>
      <c r="R13111">
        <f t="shared" si="1138"/>
        <v>14</v>
      </c>
      <c r="S13111">
        <v>0.18</v>
      </c>
      <c r="T13111">
        <v>2.3E-3</v>
      </c>
      <c r="U13111">
        <f t="shared" si="1139"/>
        <v>1.3799999999999999E-3</v>
      </c>
    </row>
    <row r="13112" spans="1:21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1137"/>
        <v>6740</v>
      </c>
      <c r="I13112" s="1"/>
      <c r="J13112" s="1">
        <v>1</v>
      </c>
      <c r="K13112" s="1">
        <f t="shared" si="1140"/>
        <v>26230000</v>
      </c>
      <c r="L13112" s="1">
        <v>1</v>
      </c>
      <c r="M13112" s="1">
        <f t="shared" si="1141"/>
        <v>52460000</v>
      </c>
      <c r="N13112" s="1">
        <v>2</v>
      </c>
      <c r="O13112" s="1">
        <v>107234000</v>
      </c>
      <c r="P13112" s="1">
        <v>2</v>
      </c>
      <c r="Q13112" s="5">
        <f t="shared" si="1142"/>
        <v>274</v>
      </c>
      <c r="R13112">
        <f t="shared" si="1138"/>
        <v>14</v>
      </c>
      <c r="S13112">
        <v>0.18</v>
      </c>
      <c r="T13112">
        <v>2.3E-3</v>
      </c>
      <c r="U13112">
        <f t="shared" si="1139"/>
        <v>1.3799999999999999E-3</v>
      </c>
    </row>
    <row r="13113" spans="1:21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1137"/>
        <v>6740</v>
      </c>
      <c r="I13113" s="1"/>
      <c r="J13113" s="1">
        <v>1</v>
      </c>
      <c r="K13113" s="1">
        <f t="shared" si="1140"/>
        <v>26232000</v>
      </c>
      <c r="L13113" s="1">
        <v>1</v>
      </c>
      <c r="M13113" s="1">
        <f t="shared" si="1141"/>
        <v>52464000</v>
      </c>
      <c r="N13113" s="1">
        <v>2</v>
      </c>
      <c r="O13113" s="1">
        <v>107242000</v>
      </c>
      <c r="P13113" s="1">
        <v>2</v>
      </c>
      <c r="Q13113" s="5">
        <f t="shared" si="1142"/>
        <v>274</v>
      </c>
      <c r="R13113">
        <f t="shared" si="1138"/>
        <v>14</v>
      </c>
      <c r="S13113">
        <v>0.18</v>
      </c>
      <c r="T13113">
        <v>2.3E-3</v>
      </c>
      <c r="U13113">
        <f t="shared" si="1139"/>
        <v>1.3799999999999999E-3</v>
      </c>
    </row>
    <row r="13114" spans="1:21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1137"/>
        <v>6740</v>
      </c>
      <c r="I13114" s="1"/>
      <c r="J13114" s="1">
        <v>1</v>
      </c>
      <c r="K13114" s="1">
        <f t="shared" si="1140"/>
        <v>26234000</v>
      </c>
      <c r="L13114" s="1">
        <v>1</v>
      </c>
      <c r="M13114" s="1">
        <f t="shared" si="1141"/>
        <v>52468000</v>
      </c>
      <c r="N13114" s="1">
        <v>2</v>
      </c>
      <c r="O13114" s="1">
        <v>107250000</v>
      </c>
      <c r="P13114" s="1">
        <v>2</v>
      </c>
      <c r="Q13114" s="5">
        <f t="shared" si="1142"/>
        <v>274</v>
      </c>
      <c r="R13114">
        <f t="shared" si="1138"/>
        <v>14</v>
      </c>
      <c r="S13114">
        <v>0.18</v>
      </c>
      <c r="T13114">
        <v>2.3E-3</v>
      </c>
      <c r="U13114">
        <f t="shared" si="1139"/>
        <v>1.3799999999999999E-3</v>
      </c>
    </row>
    <row r="13115" spans="1:21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1137"/>
        <v>6740</v>
      </c>
      <c r="I13115" s="1"/>
      <c r="J13115" s="1">
        <v>1</v>
      </c>
      <c r="K13115" s="1">
        <f t="shared" si="1140"/>
        <v>26236000</v>
      </c>
      <c r="L13115" s="1">
        <v>1</v>
      </c>
      <c r="M13115" s="1">
        <f t="shared" si="1141"/>
        <v>52472000</v>
      </c>
      <c r="N13115" s="1">
        <v>2</v>
      </c>
      <c r="O13115" s="1">
        <v>107258000</v>
      </c>
      <c r="P13115" s="1">
        <v>2</v>
      </c>
      <c r="Q13115" s="5">
        <f t="shared" si="1142"/>
        <v>274</v>
      </c>
      <c r="R13115">
        <f t="shared" si="1138"/>
        <v>14</v>
      </c>
      <c r="S13115">
        <v>0.18</v>
      </c>
      <c r="T13115">
        <v>2.3E-3</v>
      </c>
      <c r="U13115">
        <f t="shared" si="1139"/>
        <v>1.3799999999999999E-3</v>
      </c>
    </row>
    <row r="13116" spans="1:21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1143">ROUNDDOWN(A13115/50*20+1500,-1)</f>
        <v>6740</v>
      </c>
      <c r="I13116" s="1"/>
      <c r="J13116" s="1">
        <v>1</v>
      </c>
      <c r="K13116" s="1">
        <f t="shared" si="1140"/>
        <v>26238000</v>
      </c>
      <c r="L13116" s="1">
        <v>1</v>
      </c>
      <c r="M13116" s="1">
        <f t="shared" si="1141"/>
        <v>52476000</v>
      </c>
      <c r="N13116" s="1">
        <v>2</v>
      </c>
      <c r="O13116" s="1">
        <v>107266000</v>
      </c>
      <c r="P13116" s="1">
        <v>2</v>
      </c>
      <c r="Q13116" s="5">
        <f t="shared" si="1142"/>
        <v>274</v>
      </c>
      <c r="R13116">
        <f t="shared" si="1138"/>
        <v>14</v>
      </c>
      <c r="S13116">
        <v>0.18</v>
      </c>
      <c r="T13116">
        <v>2.3E-3</v>
      </c>
      <c r="U13116">
        <f t="shared" si="1139"/>
        <v>1.3799999999999999E-3</v>
      </c>
    </row>
    <row r="13117" spans="1:21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1143"/>
        <v>6740</v>
      </c>
      <c r="I13117" s="1"/>
      <c r="J13117" s="1">
        <v>1</v>
      </c>
      <c r="K13117" s="1">
        <f t="shared" si="1140"/>
        <v>26240000</v>
      </c>
      <c r="L13117" s="1">
        <v>1</v>
      </c>
      <c r="M13117" s="1">
        <f t="shared" si="1141"/>
        <v>52480000</v>
      </c>
      <c r="N13117" s="1">
        <v>2</v>
      </c>
      <c r="O13117" s="1">
        <v>107274000</v>
      </c>
      <c r="P13117" s="1">
        <v>2</v>
      </c>
      <c r="Q13117" s="5">
        <f t="shared" si="1142"/>
        <v>274</v>
      </c>
      <c r="R13117">
        <f t="shared" si="1138"/>
        <v>14</v>
      </c>
      <c r="S13117">
        <v>0.18</v>
      </c>
      <c r="T13117">
        <v>2.3E-3</v>
      </c>
      <c r="U13117">
        <f t="shared" si="1139"/>
        <v>1.3799999999999999E-3</v>
      </c>
    </row>
    <row r="13118" spans="1:21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1143"/>
        <v>6740</v>
      </c>
      <c r="I13118" s="1"/>
      <c r="J13118" s="1">
        <v>1</v>
      </c>
      <c r="K13118" s="1">
        <f t="shared" si="1140"/>
        <v>26242000</v>
      </c>
      <c r="L13118" s="1">
        <v>1</v>
      </c>
      <c r="M13118" s="1">
        <f t="shared" si="1141"/>
        <v>52484000</v>
      </c>
      <c r="N13118" s="1">
        <v>2</v>
      </c>
      <c r="O13118" s="1">
        <v>107282000</v>
      </c>
      <c r="P13118" s="1">
        <v>2</v>
      </c>
      <c r="Q13118" s="5">
        <f t="shared" si="1142"/>
        <v>274</v>
      </c>
      <c r="R13118">
        <f t="shared" si="1138"/>
        <v>14</v>
      </c>
      <c r="S13118">
        <v>0.18</v>
      </c>
      <c r="T13118">
        <v>2.3E-3</v>
      </c>
      <c r="U13118">
        <f t="shared" si="1139"/>
        <v>1.3799999999999999E-3</v>
      </c>
    </row>
    <row r="13119" spans="1:21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1143"/>
        <v>6740</v>
      </c>
      <c r="I13119" s="1"/>
      <c r="J13119" s="1">
        <v>1</v>
      </c>
      <c r="K13119" s="1">
        <f t="shared" si="1140"/>
        <v>26244000</v>
      </c>
      <c r="L13119" s="1">
        <v>1</v>
      </c>
      <c r="M13119" s="1">
        <f t="shared" si="1141"/>
        <v>52488000</v>
      </c>
      <c r="N13119" s="1">
        <v>2</v>
      </c>
      <c r="O13119" s="1">
        <v>107290000</v>
      </c>
      <c r="P13119" s="1">
        <v>2</v>
      </c>
      <c r="Q13119" s="5">
        <f t="shared" si="1142"/>
        <v>274</v>
      </c>
      <c r="R13119">
        <f t="shared" si="1138"/>
        <v>14</v>
      </c>
      <c r="S13119">
        <v>0.18</v>
      </c>
      <c r="T13119">
        <v>2.3E-3</v>
      </c>
      <c r="U13119">
        <f t="shared" si="1139"/>
        <v>1.3799999999999999E-3</v>
      </c>
    </row>
    <row r="13120" spans="1:21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1143"/>
        <v>6740</v>
      </c>
      <c r="I13120" s="1"/>
      <c r="J13120" s="1">
        <v>1</v>
      </c>
      <c r="K13120" s="1">
        <f t="shared" si="1140"/>
        <v>26246000</v>
      </c>
      <c r="L13120" s="1">
        <v>1</v>
      </c>
      <c r="M13120" s="1">
        <f t="shared" si="1141"/>
        <v>52492000</v>
      </c>
      <c r="N13120" s="1">
        <v>2</v>
      </c>
      <c r="O13120" s="1">
        <v>107298000</v>
      </c>
      <c r="P13120" s="1">
        <v>2</v>
      </c>
      <c r="Q13120" s="5">
        <f t="shared" si="1142"/>
        <v>274</v>
      </c>
      <c r="R13120">
        <f t="shared" si="1138"/>
        <v>14</v>
      </c>
      <c r="S13120">
        <v>0.18</v>
      </c>
      <c r="T13120">
        <v>2.3E-3</v>
      </c>
      <c r="U13120">
        <f t="shared" si="1139"/>
        <v>1.3799999999999999E-3</v>
      </c>
    </row>
    <row r="13121" spans="1:21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1143"/>
        <v>6740</v>
      </c>
      <c r="I13121" s="1"/>
      <c r="J13121" s="1">
        <v>1</v>
      </c>
      <c r="K13121" s="1">
        <f t="shared" si="1140"/>
        <v>26248000</v>
      </c>
      <c r="L13121" s="1">
        <v>1</v>
      </c>
      <c r="M13121" s="1">
        <f t="shared" si="1141"/>
        <v>52496000</v>
      </c>
      <c r="N13121" s="1">
        <v>2</v>
      </c>
      <c r="O13121" s="1">
        <v>107306000</v>
      </c>
      <c r="P13121" s="1">
        <v>2</v>
      </c>
      <c r="Q13121" s="5">
        <f t="shared" si="1142"/>
        <v>274</v>
      </c>
      <c r="R13121">
        <f t="shared" si="1138"/>
        <v>14</v>
      </c>
      <c r="S13121">
        <v>0.18</v>
      </c>
      <c r="T13121">
        <v>2.3E-3</v>
      </c>
      <c r="U13121">
        <f t="shared" si="1139"/>
        <v>1.3799999999999999E-3</v>
      </c>
    </row>
    <row r="13122" spans="1:21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1143"/>
        <v>6740</v>
      </c>
      <c r="I13122" s="1"/>
      <c r="J13122" s="1">
        <v>1</v>
      </c>
      <c r="K13122" s="1">
        <f t="shared" si="1140"/>
        <v>26250000</v>
      </c>
      <c r="L13122" s="1">
        <v>1</v>
      </c>
      <c r="M13122" s="1">
        <f t="shared" si="1141"/>
        <v>52500000</v>
      </c>
      <c r="N13122" s="1">
        <v>2</v>
      </c>
      <c r="O13122" s="1">
        <v>107314000</v>
      </c>
      <c r="P13122" s="1">
        <v>2</v>
      </c>
      <c r="Q13122" s="5">
        <f t="shared" si="1142"/>
        <v>274</v>
      </c>
      <c r="R13122">
        <f t="shared" si="1138"/>
        <v>14</v>
      </c>
      <c r="S13122">
        <v>0.18</v>
      </c>
      <c r="T13122">
        <v>2.3E-3</v>
      </c>
      <c r="U13122">
        <f t="shared" si="1139"/>
        <v>1.3799999999999999E-3</v>
      </c>
    </row>
    <row r="13123" spans="1:21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1143"/>
        <v>6740</v>
      </c>
      <c r="I13123" s="1"/>
      <c r="J13123" s="1">
        <v>1</v>
      </c>
      <c r="K13123" s="1">
        <f t="shared" si="1140"/>
        <v>26252000</v>
      </c>
      <c r="L13123" s="1">
        <v>1</v>
      </c>
      <c r="M13123" s="1">
        <f t="shared" si="1141"/>
        <v>52504000</v>
      </c>
      <c r="N13123" s="1">
        <v>2</v>
      </c>
      <c r="O13123" s="1">
        <v>107322000</v>
      </c>
      <c r="P13123" s="1">
        <v>2</v>
      </c>
      <c r="Q13123" s="5">
        <f t="shared" si="1142"/>
        <v>274</v>
      </c>
      <c r="R13123">
        <f t="shared" ref="R13123:R13186" si="1144">QUOTIENT(A13123,1000)+1</f>
        <v>14</v>
      </c>
      <c r="S13123">
        <v>0.18</v>
      </c>
      <c r="T13123">
        <v>2.3E-3</v>
      </c>
      <c r="U13123">
        <f t="shared" si="1139"/>
        <v>1.3799999999999999E-3</v>
      </c>
    </row>
    <row r="13124" spans="1:21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1143"/>
        <v>6740</v>
      </c>
      <c r="I13124" s="1"/>
      <c r="J13124" s="1">
        <v>1</v>
      </c>
      <c r="K13124" s="1">
        <f t="shared" si="1140"/>
        <v>26254000</v>
      </c>
      <c r="L13124" s="1">
        <v>1</v>
      </c>
      <c r="M13124" s="1">
        <f t="shared" si="1141"/>
        <v>52508000</v>
      </c>
      <c r="N13124" s="1">
        <v>2</v>
      </c>
      <c r="O13124" s="1">
        <v>107330000</v>
      </c>
      <c r="P13124" s="1">
        <v>2</v>
      </c>
      <c r="Q13124" s="5">
        <f t="shared" si="1142"/>
        <v>274</v>
      </c>
      <c r="R13124">
        <f t="shared" si="1144"/>
        <v>14</v>
      </c>
      <c r="S13124">
        <v>0.18</v>
      </c>
      <c r="T13124">
        <v>2.3E-3</v>
      </c>
      <c r="U13124">
        <f t="shared" ref="U13124:U13187" si="1145">T13124*0.6</f>
        <v>1.3799999999999999E-3</v>
      </c>
    </row>
    <row r="13125" spans="1:21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1143"/>
        <v>6740</v>
      </c>
      <c r="I13125" s="1"/>
      <c r="J13125" s="1">
        <v>1</v>
      </c>
      <c r="K13125" s="1">
        <f t="shared" si="1140"/>
        <v>26256000</v>
      </c>
      <c r="L13125" s="1">
        <v>1</v>
      </c>
      <c r="M13125" s="1">
        <f t="shared" si="1141"/>
        <v>52512000</v>
      </c>
      <c r="N13125" s="1">
        <v>2</v>
      </c>
      <c r="O13125" s="1">
        <v>107338000</v>
      </c>
      <c r="P13125" s="1">
        <v>2</v>
      </c>
      <c r="Q13125" s="5">
        <f t="shared" si="1142"/>
        <v>274</v>
      </c>
      <c r="R13125">
        <f t="shared" si="1144"/>
        <v>14</v>
      </c>
      <c r="S13125">
        <v>0.18</v>
      </c>
      <c r="T13125">
        <v>2.3E-3</v>
      </c>
      <c r="U13125">
        <f t="shared" si="1145"/>
        <v>1.3799999999999999E-3</v>
      </c>
    </row>
    <row r="13126" spans="1:21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1143"/>
        <v>6740</v>
      </c>
      <c r="I13126" s="1"/>
      <c r="J13126" s="1">
        <v>1</v>
      </c>
      <c r="K13126" s="1">
        <f t="shared" si="1140"/>
        <v>26258000</v>
      </c>
      <c r="L13126" s="1">
        <v>1</v>
      </c>
      <c r="M13126" s="1">
        <f t="shared" si="1141"/>
        <v>52516000</v>
      </c>
      <c r="N13126" s="1">
        <v>2</v>
      </c>
      <c r="O13126" s="1">
        <v>107346000</v>
      </c>
      <c r="P13126" s="1">
        <v>2</v>
      </c>
      <c r="Q13126" s="5">
        <f t="shared" si="1142"/>
        <v>274</v>
      </c>
      <c r="R13126">
        <f t="shared" si="1144"/>
        <v>14</v>
      </c>
      <c r="S13126">
        <v>0.18</v>
      </c>
      <c r="T13126">
        <v>2.3E-3</v>
      </c>
      <c r="U13126">
        <f t="shared" si="1145"/>
        <v>1.3799999999999999E-3</v>
      </c>
    </row>
    <row r="13127" spans="1:21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1143"/>
        <v>6740</v>
      </c>
      <c r="I13127" s="1"/>
      <c r="J13127" s="1">
        <v>1</v>
      </c>
      <c r="K13127" s="1">
        <f t="shared" si="1140"/>
        <v>26260000</v>
      </c>
      <c r="L13127" s="1">
        <v>1</v>
      </c>
      <c r="M13127" s="1">
        <f t="shared" si="1141"/>
        <v>52520000</v>
      </c>
      <c r="N13127" s="1">
        <v>2</v>
      </c>
      <c r="O13127" s="1">
        <v>107354000</v>
      </c>
      <c r="P13127" s="1">
        <v>2</v>
      </c>
      <c r="Q13127" s="5">
        <f t="shared" si="1142"/>
        <v>274</v>
      </c>
      <c r="R13127">
        <f t="shared" si="1144"/>
        <v>14</v>
      </c>
      <c r="S13127">
        <v>0.18</v>
      </c>
      <c r="T13127">
        <v>2.3E-3</v>
      </c>
      <c r="U13127">
        <f t="shared" si="1145"/>
        <v>1.3799999999999999E-3</v>
      </c>
    </row>
    <row r="13128" spans="1:21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1143"/>
        <v>6750</v>
      </c>
      <c r="I13128" s="1"/>
      <c r="J13128" s="1">
        <v>1</v>
      </c>
      <c r="K13128" s="1">
        <f t="shared" si="1140"/>
        <v>26262000</v>
      </c>
      <c r="L13128" s="1">
        <v>1</v>
      </c>
      <c r="M13128" s="1">
        <f t="shared" si="1141"/>
        <v>52524000</v>
      </c>
      <c r="N13128" s="1">
        <v>2</v>
      </c>
      <c r="O13128" s="1">
        <v>107362000</v>
      </c>
      <c r="P13128" s="1">
        <v>2</v>
      </c>
      <c r="Q13128" s="5">
        <f t="shared" si="1142"/>
        <v>274</v>
      </c>
      <c r="R13128">
        <f t="shared" si="1144"/>
        <v>14</v>
      </c>
      <c r="S13128">
        <v>0.18</v>
      </c>
      <c r="T13128">
        <v>2.3E-3</v>
      </c>
      <c r="U13128">
        <f t="shared" si="1145"/>
        <v>1.3799999999999999E-3</v>
      </c>
    </row>
    <row r="13129" spans="1:21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1143"/>
        <v>6750</v>
      </c>
      <c r="I13129" s="1"/>
      <c r="J13129" s="1">
        <v>1</v>
      </c>
      <c r="K13129" s="1">
        <f t="shared" si="1140"/>
        <v>26264000</v>
      </c>
      <c r="L13129" s="1">
        <v>1</v>
      </c>
      <c r="M13129" s="1">
        <f t="shared" si="1141"/>
        <v>52528000</v>
      </c>
      <c r="N13129" s="1">
        <v>2</v>
      </c>
      <c r="O13129" s="1">
        <v>107370000</v>
      </c>
      <c r="P13129" s="1">
        <v>2</v>
      </c>
      <c r="Q13129" s="5">
        <f t="shared" si="1142"/>
        <v>274</v>
      </c>
      <c r="R13129">
        <f t="shared" si="1144"/>
        <v>14</v>
      </c>
      <c r="S13129">
        <v>0.18</v>
      </c>
      <c r="T13129">
        <v>2.3E-3</v>
      </c>
      <c r="U13129">
        <f t="shared" si="1145"/>
        <v>1.3799999999999999E-3</v>
      </c>
    </row>
    <row r="13130" spans="1:21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1143"/>
        <v>6750</v>
      </c>
      <c r="I13130" s="1"/>
      <c r="J13130" s="1">
        <v>1</v>
      </c>
      <c r="K13130" s="1">
        <f t="shared" si="1140"/>
        <v>26266000</v>
      </c>
      <c r="L13130" s="1">
        <v>1</v>
      </c>
      <c r="M13130" s="1">
        <f t="shared" si="1141"/>
        <v>52532000</v>
      </c>
      <c r="N13130" s="1">
        <v>2</v>
      </c>
      <c r="O13130" s="1">
        <v>107378000</v>
      </c>
      <c r="P13130" s="1">
        <v>2</v>
      </c>
      <c r="Q13130" s="5">
        <f t="shared" si="1142"/>
        <v>274</v>
      </c>
      <c r="R13130">
        <f t="shared" si="1144"/>
        <v>14</v>
      </c>
      <c r="S13130">
        <v>0.18</v>
      </c>
      <c r="T13130">
        <v>2.3E-3</v>
      </c>
      <c r="U13130">
        <f t="shared" si="1145"/>
        <v>1.3799999999999999E-3</v>
      </c>
    </row>
    <row r="13131" spans="1:21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1143"/>
        <v>6750</v>
      </c>
      <c r="I13131" s="1"/>
      <c r="J13131" s="1">
        <v>1</v>
      </c>
      <c r="K13131" s="1">
        <f t="shared" si="1140"/>
        <v>26268000</v>
      </c>
      <c r="L13131" s="1">
        <v>1</v>
      </c>
      <c r="M13131" s="1">
        <f t="shared" si="1141"/>
        <v>52536000</v>
      </c>
      <c r="N13131" s="1">
        <v>2</v>
      </c>
      <c r="O13131" s="1">
        <v>107386000</v>
      </c>
      <c r="P13131" s="1">
        <v>2</v>
      </c>
      <c r="Q13131" s="5">
        <f t="shared" si="1142"/>
        <v>274</v>
      </c>
      <c r="R13131">
        <f t="shared" si="1144"/>
        <v>14</v>
      </c>
      <c r="S13131">
        <v>0.18</v>
      </c>
      <c r="T13131">
        <v>2.3E-3</v>
      </c>
      <c r="U13131">
        <f t="shared" si="1145"/>
        <v>1.3799999999999999E-3</v>
      </c>
    </row>
    <row r="13132" spans="1:21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1143"/>
        <v>6750</v>
      </c>
      <c r="I13132" s="1"/>
      <c r="J13132" s="1">
        <v>1</v>
      </c>
      <c r="K13132" s="1">
        <f t="shared" si="1140"/>
        <v>26270000</v>
      </c>
      <c r="L13132" s="1">
        <v>1</v>
      </c>
      <c r="M13132" s="1">
        <f t="shared" si="1141"/>
        <v>52540000</v>
      </c>
      <c r="N13132" s="1">
        <v>2</v>
      </c>
      <c r="O13132" s="1">
        <v>107394000</v>
      </c>
      <c r="P13132" s="1">
        <v>2</v>
      </c>
      <c r="Q13132" s="5">
        <f t="shared" si="1142"/>
        <v>274</v>
      </c>
      <c r="R13132">
        <f t="shared" si="1144"/>
        <v>14</v>
      </c>
      <c r="S13132">
        <v>0.18</v>
      </c>
      <c r="T13132">
        <v>2.3E-3</v>
      </c>
      <c r="U13132">
        <f t="shared" si="1145"/>
        <v>1.3799999999999999E-3</v>
      </c>
    </row>
    <row r="13133" spans="1:21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1143"/>
        <v>6750</v>
      </c>
      <c r="I13133" s="1"/>
      <c r="J13133" s="1">
        <v>1</v>
      </c>
      <c r="K13133" s="1">
        <f t="shared" si="1140"/>
        <v>26272000</v>
      </c>
      <c r="L13133" s="1">
        <v>1</v>
      </c>
      <c r="M13133" s="1">
        <f t="shared" si="1141"/>
        <v>52544000</v>
      </c>
      <c r="N13133" s="1">
        <v>2</v>
      </c>
      <c r="O13133" s="1">
        <v>107402000</v>
      </c>
      <c r="P13133" s="1">
        <v>2</v>
      </c>
      <c r="Q13133" s="5">
        <f t="shared" si="1142"/>
        <v>274</v>
      </c>
      <c r="R13133">
        <f t="shared" si="1144"/>
        <v>14</v>
      </c>
      <c r="S13133">
        <v>0.18</v>
      </c>
      <c r="T13133">
        <v>2.3E-3</v>
      </c>
      <c r="U13133">
        <f t="shared" si="1145"/>
        <v>1.3799999999999999E-3</v>
      </c>
    </row>
    <row r="13134" spans="1:21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1143"/>
        <v>6750</v>
      </c>
      <c r="I13134" s="1"/>
      <c r="J13134" s="1">
        <v>1</v>
      </c>
      <c r="K13134" s="1">
        <f t="shared" si="1140"/>
        <v>26274000</v>
      </c>
      <c r="L13134" s="1">
        <v>1</v>
      </c>
      <c r="M13134" s="1">
        <f t="shared" si="1141"/>
        <v>52548000</v>
      </c>
      <c r="N13134" s="1">
        <v>2</v>
      </c>
      <c r="O13134" s="1">
        <v>107410000</v>
      </c>
      <c r="P13134" s="1">
        <v>2</v>
      </c>
      <c r="Q13134" s="5">
        <f t="shared" si="1142"/>
        <v>274</v>
      </c>
      <c r="R13134">
        <f t="shared" si="1144"/>
        <v>14</v>
      </c>
      <c r="S13134">
        <v>0.18</v>
      </c>
      <c r="T13134">
        <v>2.3E-3</v>
      </c>
      <c r="U13134">
        <f t="shared" si="1145"/>
        <v>1.3799999999999999E-3</v>
      </c>
    </row>
    <row r="13135" spans="1:21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1143"/>
        <v>6750</v>
      </c>
      <c r="I13135" s="1"/>
      <c r="J13135" s="1">
        <v>1</v>
      </c>
      <c r="K13135" s="1">
        <f t="shared" ref="K13135:K13198" si="1146">10000+A13135*2000</f>
        <v>26276000</v>
      </c>
      <c r="L13135" s="1">
        <v>1</v>
      </c>
      <c r="M13135" s="1">
        <f t="shared" ref="M13135:M13198" si="1147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1148">ROUNDDOWN(A13134/50+12,0)</f>
        <v>274</v>
      </c>
      <c r="R13135">
        <f t="shared" si="1144"/>
        <v>14</v>
      </c>
      <c r="S13135">
        <v>0.18</v>
      </c>
      <c r="T13135">
        <v>2.3E-3</v>
      </c>
      <c r="U13135">
        <f t="shared" si="1145"/>
        <v>1.3799999999999999E-3</v>
      </c>
    </row>
    <row r="13136" spans="1:21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1143"/>
        <v>6750</v>
      </c>
      <c r="I13136" s="1"/>
      <c r="J13136" s="1">
        <v>1</v>
      </c>
      <c r="K13136" s="1">
        <f t="shared" si="1146"/>
        <v>26278000</v>
      </c>
      <c r="L13136" s="1">
        <v>1</v>
      </c>
      <c r="M13136" s="1">
        <f t="shared" si="1147"/>
        <v>52556000</v>
      </c>
      <c r="N13136" s="1">
        <v>2</v>
      </c>
      <c r="O13136" s="1">
        <v>107426000</v>
      </c>
      <c r="P13136" s="1">
        <v>2</v>
      </c>
      <c r="Q13136" s="5">
        <f t="shared" si="1148"/>
        <v>274</v>
      </c>
      <c r="R13136">
        <f t="shared" si="1144"/>
        <v>14</v>
      </c>
      <c r="S13136">
        <v>0.18</v>
      </c>
      <c r="T13136">
        <v>2.3E-3</v>
      </c>
      <c r="U13136">
        <f t="shared" si="1145"/>
        <v>1.3799999999999999E-3</v>
      </c>
    </row>
    <row r="13137" spans="1:21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1143"/>
        <v>6750</v>
      </c>
      <c r="I13137" s="1"/>
      <c r="J13137" s="1">
        <v>1</v>
      </c>
      <c r="K13137" s="1">
        <f t="shared" si="1146"/>
        <v>26280000</v>
      </c>
      <c r="L13137" s="1">
        <v>1</v>
      </c>
      <c r="M13137" s="1">
        <f t="shared" si="1147"/>
        <v>52560000</v>
      </c>
      <c r="N13137" s="1">
        <v>2</v>
      </c>
      <c r="O13137" s="1">
        <v>107434000</v>
      </c>
      <c r="P13137" s="1">
        <v>2</v>
      </c>
      <c r="Q13137" s="5">
        <f t="shared" si="1148"/>
        <v>274</v>
      </c>
      <c r="R13137">
        <f t="shared" si="1144"/>
        <v>14</v>
      </c>
      <c r="S13137">
        <v>0.18</v>
      </c>
      <c r="T13137">
        <v>2.3E-3</v>
      </c>
      <c r="U13137">
        <f t="shared" si="1145"/>
        <v>1.3799999999999999E-3</v>
      </c>
    </row>
    <row r="13138" spans="1:21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1143"/>
        <v>6750</v>
      </c>
      <c r="I13138" s="1"/>
      <c r="J13138" s="1">
        <v>1</v>
      </c>
      <c r="K13138" s="1">
        <f t="shared" si="1146"/>
        <v>26282000</v>
      </c>
      <c r="L13138" s="1">
        <v>1</v>
      </c>
      <c r="M13138" s="1">
        <f t="shared" si="1147"/>
        <v>52564000</v>
      </c>
      <c r="N13138" s="1">
        <v>2</v>
      </c>
      <c r="O13138" s="1">
        <v>107442000</v>
      </c>
      <c r="P13138" s="1">
        <v>2</v>
      </c>
      <c r="Q13138" s="5">
        <f t="shared" si="1148"/>
        <v>274</v>
      </c>
      <c r="R13138">
        <f t="shared" si="1144"/>
        <v>14</v>
      </c>
      <c r="S13138">
        <v>0.18</v>
      </c>
      <c r="T13138">
        <v>2.3E-3</v>
      </c>
      <c r="U13138">
        <f t="shared" si="1145"/>
        <v>1.3799999999999999E-3</v>
      </c>
    </row>
    <row r="13139" spans="1:21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1143"/>
        <v>6750</v>
      </c>
      <c r="I13139" s="1"/>
      <c r="J13139" s="1">
        <v>1</v>
      </c>
      <c r="K13139" s="1">
        <f t="shared" si="1146"/>
        <v>26284000</v>
      </c>
      <c r="L13139" s="1">
        <v>1</v>
      </c>
      <c r="M13139" s="1">
        <f t="shared" si="1147"/>
        <v>52568000</v>
      </c>
      <c r="N13139" s="1">
        <v>2</v>
      </c>
      <c r="O13139" s="1">
        <v>107450000</v>
      </c>
      <c r="P13139" s="1">
        <v>2</v>
      </c>
      <c r="Q13139" s="5">
        <f t="shared" si="1148"/>
        <v>274</v>
      </c>
      <c r="R13139">
        <f t="shared" si="1144"/>
        <v>14</v>
      </c>
      <c r="S13139">
        <v>0.18</v>
      </c>
      <c r="T13139">
        <v>2.3E-3</v>
      </c>
      <c r="U13139">
        <f t="shared" si="1145"/>
        <v>1.3799999999999999E-3</v>
      </c>
    </row>
    <row r="13140" spans="1:21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1143"/>
        <v>6750</v>
      </c>
      <c r="I13140" s="1"/>
      <c r="J13140" s="1">
        <v>1</v>
      </c>
      <c r="K13140" s="1">
        <f t="shared" si="1146"/>
        <v>26286000</v>
      </c>
      <c r="L13140" s="1">
        <v>1</v>
      </c>
      <c r="M13140" s="1">
        <f t="shared" si="1147"/>
        <v>52572000</v>
      </c>
      <c r="N13140" s="1">
        <v>2</v>
      </c>
      <c r="O13140" s="1">
        <v>107458000</v>
      </c>
      <c r="P13140" s="1">
        <v>2</v>
      </c>
      <c r="Q13140" s="5">
        <f t="shared" si="1148"/>
        <v>274</v>
      </c>
      <c r="R13140">
        <f t="shared" si="1144"/>
        <v>14</v>
      </c>
      <c r="S13140">
        <v>0.18</v>
      </c>
      <c r="T13140">
        <v>2.3E-3</v>
      </c>
      <c r="U13140">
        <f t="shared" si="1145"/>
        <v>1.3799999999999999E-3</v>
      </c>
    </row>
    <row r="13141" spans="1:21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1143"/>
        <v>6750</v>
      </c>
      <c r="I13141" s="1"/>
      <c r="J13141" s="1">
        <v>1</v>
      </c>
      <c r="K13141" s="1">
        <f t="shared" si="1146"/>
        <v>26288000</v>
      </c>
      <c r="L13141" s="1">
        <v>1</v>
      </c>
      <c r="M13141" s="1">
        <f t="shared" si="1147"/>
        <v>52576000</v>
      </c>
      <c r="N13141" s="1">
        <v>2</v>
      </c>
      <c r="O13141" s="1">
        <v>107466000</v>
      </c>
      <c r="P13141" s="1">
        <v>2</v>
      </c>
      <c r="Q13141" s="5">
        <f t="shared" si="1148"/>
        <v>274</v>
      </c>
      <c r="R13141">
        <f t="shared" si="1144"/>
        <v>14</v>
      </c>
      <c r="S13141">
        <v>0.18</v>
      </c>
      <c r="T13141">
        <v>2.3E-3</v>
      </c>
      <c r="U13141">
        <f t="shared" si="1145"/>
        <v>1.3799999999999999E-3</v>
      </c>
    </row>
    <row r="13142" spans="1:21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1143"/>
        <v>6750</v>
      </c>
      <c r="I13142" s="1"/>
      <c r="J13142" s="1">
        <v>1</v>
      </c>
      <c r="K13142" s="1">
        <f t="shared" si="1146"/>
        <v>26290000</v>
      </c>
      <c r="L13142" s="1">
        <v>1</v>
      </c>
      <c r="M13142" s="1">
        <f t="shared" si="1147"/>
        <v>52580000</v>
      </c>
      <c r="N13142" s="1">
        <v>2</v>
      </c>
      <c r="O13142" s="1">
        <v>107474000</v>
      </c>
      <c r="P13142" s="1">
        <v>2</v>
      </c>
      <c r="Q13142" s="5">
        <f t="shared" si="1148"/>
        <v>274</v>
      </c>
      <c r="R13142">
        <f t="shared" si="1144"/>
        <v>14</v>
      </c>
      <c r="S13142">
        <v>0.18</v>
      </c>
      <c r="T13142">
        <v>2.3E-3</v>
      </c>
      <c r="U13142">
        <f t="shared" si="1145"/>
        <v>1.3799999999999999E-3</v>
      </c>
    </row>
    <row r="13143" spans="1:21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1143"/>
        <v>6750</v>
      </c>
      <c r="I13143" s="1"/>
      <c r="J13143" s="1">
        <v>1</v>
      </c>
      <c r="K13143" s="1">
        <f t="shared" si="1146"/>
        <v>26292000</v>
      </c>
      <c r="L13143" s="1">
        <v>1</v>
      </c>
      <c r="M13143" s="1">
        <f t="shared" si="1147"/>
        <v>52584000</v>
      </c>
      <c r="N13143" s="1">
        <v>2</v>
      </c>
      <c r="O13143" s="1">
        <v>107482000</v>
      </c>
      <c r="P13143" s="1">
        <v>2</v>
      </c>
      <c r="Q13143" s="5">
        <f t="shared" si="1148"/>
        <v>274</v>
      </c>
      <c r="R13143">
        <f t="shared" si="1144"/>
        <v>14</v>
      </c>
      <c r="S13143">
        <v>0.18</v>
      </c>
      <c r="T13143">
        <v>2.3E-3</v>
      </c>
      <c r="U13143">
        <f t="shared" si="1145"/>
        <v>1.3799999999999999E-3</v>
      </c>
    </row>
    <row r="13144" spans="1:21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1143"/>
        <v>6750</v>
      </c>
      <c r="I13144" s="1"/>
      <c r="J13144" s="1">
        <v>1</v>
      </c>
      <c r="K13144" s="1">
        <f t="shared" si="1146"/>
        <v>26294000</v>
      </c>
      <c r="L13144" s="1">
        <v>1</v>
      </c>
      <c r="M13144" s="1">
        <f t="shared" si="1147"/>
        <v>52588000</v>
      </c>
      <c r="N13144" s="1">
        <v>2</v>
      </c>
      <c r="O13144" s="1">
        <v>107490000</v>
      </c>
      <c r="P13144" s="1">
        <v>2</v>
      </c>
      <c r="Q13144" s="5">
        <f t="shared" si="1148"/>
        <v>274</v>
      </c>
      <c r="R13144">
        <f t="shared" si="1144"/>
        <v>14</v>
      </c>
      <c r="S13144">
        <v>0.18</v>
      </c>
      <c r="T13144">
        <v>2.3E-3</v>
      </c>
      <c r="U13144">
        <f t="shared" si="1145"/>
        <v>1.3799999999999999E-3</v>
      </c>
    </row>
    <row r="13145" spans="1:21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1143"/>
        <v>6750</v>
      </c>
      <c r="I13145" s="1"/>
      <c r="J13145" s="1">
        <v>1</v>
      </c>
      <c r="K13145" s="1">
        <f t="shared" si="1146"/>
        <v>26296000</v>
      </c>
      <c r="L13145" s="1">
        <v>1</v>
      </c>
      <c r="M13145" s="1">
        <f t="shared" si="1147"/>
        <v>52592000</v>
      </c>
      <c r="N13145" s="1">
        <v>2</v>
      </c>
      <c r="O13145" s="1">
        <v>107498000</v>
      </c>
      <c r="P13145" s="1">
        <v>2</v>
      </c>
      <c r="Q13145" s="5">
        <f t="shared" si="1148"/>
        <v>274</v>
      </c>
      <c r="R13145">
        <f t="shared" si="1144"/>
        <v>14</v>
      </c>
      <c r="S13145">
        <v>0.18</v>
      </c>
      <c r="T13145">
        <v>2.3E-3</v>
      </c>
      <c r="U13145">
        <f t="shared" si="1145"/>
        <v>1.3799999999999999E-3</v>
      </c>
    </row>
    <row r="13146" spans="1:21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1143"/>
        <v>6750</v>
      </c>
      <c r="I13146" s="1"/>
      <c r="J13146" s="1">
        <v>1</v>
      </c>
      <c r="K13146" s="1">
        <f t="shared" si="1146"/>
        <v>26298000</v>
      </c>
      <c r="L13146" s="1">
        <v>1</v>
      </c>
      <c r="M13146" s="1">
        <f t="shared" si="1147"/>
        <v>52596000</v>
      </c>
      <c r="N13146" s="1">
        <v>2</v>
      </c>
      <c r="O13146" s="1">
        <v>107506000</v>
      </c>
      <c r="P13146" s="1">
        <v>2</v>
      </c>
      <c r="Q13146" s="5">
        <f t="shared" si="1148"/>
        <v>274</v>
      </c>
      <c r="R13146">
        <f t="shared" si="1144"/>
        <v>14</v>
      </c>
      <c r="S13146">
        <v>0.18</v>
      </c>
      <c r="T13146">
        <v>2.3E-3</v>
      </c>
      <c r="U13146">
        <f t="shared" si="1145"/>
        <v>1.3799999999999999E-3</v>
      </c>
    </row>
    <row r="13147" spans="1:21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1143"/>
        <v>6750</v>
      </c>
      <c r="I13147" s="1"/>
      <c r="J13147" s="1">
        <v>1</v>
      </c>
      <c r="K13147" s="1">
        <f t="shared" si="1146"/>
        <v>26300000</v>
      </c>
      <c r="L13147" s="1">
        <v>1</v>
      </c>
      <c r="M13147" s="1">
        <f t="shared" si="1147"/>
        <v>52600000</v>
      </c>
      <c r="N13147" s="1">
        <v>2</v>
      </c>
      <c r="O13147" s="1">
        <v>107514000</v>
      </c>
      <c r="P13147" s="1">
        <v>2</v>
      </c>
      <c r="Q13147" s="5">
        <f t="shared" si="1148"/>
        <v>274</v>
      </c>
      <c r="R13147">
        <f t="shared" si="1144"/>
        <v>14</v>
      </c>
      <c r="S13147">
        <v>0.18</v>
      </c>
      <c r="T13147">
        <v>2.3E-3</v>
      </c>
      <c r="U13147">
        <f t="shared" si="1145"/>
        <v>1.3799999999999999E-3</v>
      </c>
    </row>
    <row r="13148" spans="1:21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1143"/>
        <v>6750</v>
      </c>
      <c r="I13148" s="1"/>
      <c r="J13148" s="1">
        <v>1</v>
      </c>
      <c r="K13148" s="1">
        <f t="shared" si="1146"/>
        <v>26302000</v>
      </c>
      <c r="L13148" s="1">
        <v>1</v>
      </c>
      <c r="M13148" s="1">
        <f t="shared" si="1147"/>
        <v>52604000</v>
      </c>
      <c r="N13148" s="1">
        <v>2</v>
      </c>
      <c r="O13148" s="1">
        <v>107522000</v>
      </c>
      <c r="P13148" s="1">
        <v>2</v>
      </c>
      <c r="Q13148" s="5">
        <f t="shared" si="1148"/>
        <v>274</v>
      </c>
      <c r="R13148">
        <f t="shared" si="1144"/>
        <v>14</v>
      </c>
      <c r="S13148">
        <v>0.18</v>
      </c>
      <c r="T13148">
        <v>2.3E-3</v>
      </c>
      <c r="U13148">
        <f t="shared" si="1145"/>
        <v>1.3799999999999999E-3</v>
      </c>
    </row>
    <row r="13149" spans="1:21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1143"/>
        <v>6750</v>
      </c>
      <c r="I13149" s="1"/>
      <c r="J13149" s="1">
        <v>1</v>
      </c>
      <c r="K13149" s="1">
        <f t="shared" si="1146"/>
        <v>26304000</v>
      </c>
      <c r="L13149" s="1">
        <v>1</v>
      </c>
      <c r="M13149" s="1">
        <f t="shared" si="1147"/>
        <v>52608000</v>
      </c>
      <c r="N13149" s="1">
        <v>2</v>
      </c>
      <c r="O13149" s="1">
        <v>107530000</v>
      </c>
      <c r="P13149" s="1">
        <v>2</v>
      </c>
      <c r="Q13149" s="5">
        <f t="shared" si="1148"/>
        <v>274</v>
      </c>
      <c r="R13149">
        <f t="shared" si="1144"/>
        <v>14</v>
      </c>
      <c r="S13149">
        <v>0.18</v>
      </c>
      <c r="T13149">
        <v>2.3E-3</v>
      </c>
      <c r="U13149">
        <f t="shared" si="1145"/>
        <v>1.3799999999999999E-3</v>
      </c>
    </row>
    <row r="13150" spans="1:21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1143"/>
        <v>6750</v>
      </c>
      <c r="I13150" s="1"/>
      <c r="J13150" s="1">
        <v>1</v>
      </c>
      <c r="K13150" s="1">
        <f t="shared" si="1146"/>
        <v>26306000</v>
      </c>
      <c r="L13150" s="1">
        <v>1</v>
      </c>
      <c r="M13150" s="1">
        <f t="shared" si="1147"/>
        <v>52612000</v>
      </c>
      <c r="N13150" s="1">
        <v>2</v>
      </c>
      <c r="O13150" s="1">
        <v>107538000</v>
      </c>
      <c r="P13150" s="1">
        <v>2</v>
      </c>
      <c r="Q13150" s="5">
        <f t="shared" si="1148"/>
        <v>274</v>
      </c>
      <c r="R13150">
        <f t="shared" si="1144"/>
        <v>14</v>
      </c>
      <c r="S13150">
        <v>0.18</v>
      </c>
      <c r="T13150">
        <v>2.3E-3</v>
      </c>
      <c r="U13150">
        <f t="shared" si="1145"/>
        <v>1.3799999999999999E-3</v>
      </c>
    </row>
    <row r="13151" spans="1:21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1143"/>
        <v>6750</v>
      </c>
      <c r="I13151" s="1"/>
      <c r="J13151" s="1">
        <v>1</v>
      </c>
      <c r="K13151" s="1">
        <f t="shared" si="1146"/>
        <v>26308000</v>
      </c>
      <c r="L13151" s="1">
        <v>1</v>
      </c>
      <c r="M13151" s="1">
        <f t="shared" si="1147"/>
        <v>52616000</v>
      </c>
      <c r="N13151" s="1">
        <v>2</v>
      </c>
      <c r="O13151" s="1">
        <v>107546000</v>
      </c>
      <c r="P13151" s="1">
        <v>2</v>
      </c>
      <c r="Q13151" s="5">
        <f t="shared" si="1148"/>
        <v>274</v>
      </c>
      <c r="R13151">
        <f t="shared" si="1144"/>
        <v>14</v>
      </c>
      <c r="S13151">
        <v>0.18</v>
      </c>
      <c r="T13151">
        <v>2.3E-3</v>
      </c>
      <c r="U13151">
        <f t="shared" si="1145"/>
        <v>1.3799999999999999E-3</v>
      </c>
    </row>
    <row r="13152" spans="1:21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1143"/>
        <v>6750</v>
      </c>
      <c r="I13152" s="1"/>
      <c r="J13152" s="1">
        <v>1</v>
      </c>
      <c r="K13152" s="1">
        <f t="shared" si="1146"/>
        <v>26310000</v>
      </c>
      <c r="L13152" s="1">
        <v>1</v>
      </c>
      <c r="M13152" s="1">
        <f t="shared" si="1147"/>
        <v>52620000</v>
      </c>
      <c r="N13152" s="1">
        <v>2</v>
      </c>
      <c r="O13152" s="1">
        <v>107554000</v>
      </c>
      <c r="P13152" s="1">
        <v>2</v>
      </c>
      <c r="Q13152" s="5">
        <f t="shared" si="1148"/>
        <v>274</v>
      </c>
      <c r="R13152">
        <f t="shared" si="1144"/>
        <v>14</v>
      </c>
      <c r="S13152">
        <v>0.18</v>
      </c>
      <c r="T13152">
        <v>2.3E-3</v>
      </c>
      <c r="U13152">
        <f t="shared" si="1145"/>
        <v>1.3799999999999999E-3</v>
      </c>
    </row>
    <row r="13153" spans="1:21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1143"/>
        <v>6760</v>
      </c>
      <c r="I13153" s="1"/>
      <c r="J13153" s="1">
        <v>1</v>
      </c>
      <c r="K13153" s="1">
        <f t="shared" si="1146"/>
        <v>26312000</v>
      </c>
      <c r="L13153" s="1">
        <v>1</v>
      </c>
      <c r="M13153" s="1">
        <f t="shared" si="1147"/>
        <v>52624000</v>
      </c>
      <c r="N13153" s="1">
        <v>2</v>
      </c>
      <c r="O13153" s="1">
        <v>107562000</v>
      </c>
      <c r="P13153" s="1">
        <v>2</v>
      </c>
      <c r="Q13153" s="5">
        <f t="shared" si="1148"/>
        <v>275</v>
      </c>
      <c r="R13153">
        <f t="shared" si="1144"/>
        <v>14</v>
      </c>
      <c r="S13153">
        <v>0.18</v>
      </c>
      <c r="T13153">
        <v>2.3E-3</v>
      </c>
      <c r="U13153">
        <f t="shared" si="1145"/>
        <v>1.3799999999999999E-3</v>
      </c>
    </row>
    <row r="13154" spans="1:21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1143"/>
        <v>6760</v>
      </c>
      <c r="I13154" s="1"/>
      <c r="J13154" s="1">
        <v>1</v>
      </c>
      <c r="K13154" s="1">
        <f t="shared" si="1146"/>
        <v>26314000</v>
      </c>
      <c r="L13154" s="1">
        <v>1</v>
      </c>
      <c r="M13154" s="1">
        <f t="shared" si="1147"/>
        <v>52628000</v>
      </c>
      <c r="N13154" s="1">
        <v>2</v>
      </c>
      <c r="O13154" s="1">
        <v>107570000</v>
      </c>
      <c r="P13154" s="1">
        <v>2</v>
      </c>
      <c r="Q13154" s="5">
        <f t="shared" si="1148"/>
        <v>275</v>
      </c>
      <c r="R13154">
        <f t="shared" si="1144"/>
        <v>14</v>
      </c>
      <c r="S13154">
        <v>0.18</v>
      </c>
      <c r="T13154">
        <v>2.3E-3</v>
      </c>
      <c r="U13154">
        <f t="shared" si="1145"/>
        <v>1.3799999999999999E-3</v>
      </c>
    </row>
    <row r="13155" spans="1:21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1143"/>
        <v>6760</v>
      </c>
      <c r="I13155" s="1"/>
      <c r="J13155" s="1">
        <v>1</v>
      </c>
      <c r="K13155" s="1">
        <f t="shared" si="1146"/>
        <v>26316000</v>
      </c>
      <c r="L13155" s="1">
        <v>1</v>
      </c>
      <c r="M13155" s="1">
        <f t="shared" si="1147"/>
        <v>52632000</v>
      </c>
      <c r="N13155" s="1">
        <v>2</v>
      </c>
      <c r="O13155" s="1">
        <v>107578000</v>
      </c>
      <c r="P13155" s="1">
        <v>2</v>
      </c>
      <c r="Q13155" s="5">
        <f t="shared" si="1148"/>
        <v>275</v>
      </c>
      <c r="R13155">
        <f t="shared" si="1144"/>
        <v>14</v>
      </c>
      <c r="S13155">
        <v>0.18</v>
      </c>
      <c r="T13155">
        <v>2.3E-3</v>
      </c>
      <c r="U13155">
        <f t="shared" si="1145"/>
        <v>1.3799999999999999E-3</v>
      </c>
    </row>
    <row r="13156" spans="1:21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1143"/>
        <v>6760</v>
      </c>
      <c r="I13156" s="1"/>
      <c r="J13156" s="1">
        <v>1</v>
      </c>
      <c r="K13156" s="1">
        <f t="shared" si="1146"/>
        <v>26318000</v>
      </c>
      <c r="L13156" s="1">
        <v>1</v>
      </c>
      <c r="M13156" s="1">
        <f t="shared" si="1147"/>
        <v>52636000</v>
      </c>
      <c r="N13156" s="1">
        <v>2</v>
      </c>
      <c r="O13156" s="1">
        <v>107586000</v>
      </c>
      <c r="P13156" s="1">
        <v>2</v>
      </c>
      <c r="Q13156" s="5">
        <f t="shared" si="1148"/>
        <v>275</v>
      </c>
      <c r="R13156">
        <f t="shared" si="1144"/>
        <v>14</v>
      </c>
      <c r="S13156">
        <v>0.18</v>
      </c>
      <c r="T13156">
        <v>2.3E-3</v>
      </c>
      <c r="U13156">
        <f t="shared" si="1145"/>
        <v>1.3799999999999999E-3</v>
      </c>
    </row>
    <row r="13157" spans="1:21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1143"/>
        <v>6760</v>
      </c>
      <c r="I13157" s="1"/>
      <c r="J13157" s="1">
        <v>1</v>
      </c>
      <c r="K13157" s="1">
        <f t="shared" si="1146"/>
        <v>26320000</v>
      </c>
      <c r="L13157" s="1">
        <v>1</v>
      </c>
      <c r="M13157" s="1">
        <f t="shared" si="1147"/>
        <v>52640000</v>
      </c>
      <c r="N13157" s="1">
        <v>2</v>
      </c>
      <c r="O13157" s="1">
        <v>107594000</v>
      </c>
      <c r="P13157" s="1">
        <v>2</v>
      </c>
      <c r="Q13157" s="5">
        <f t="shared" si="1148"/>
        <v>275</v>
      </c>
      <c r="R13157">
        <f t="shared" si="1144"/>
        <v>14</v>
      </c>
      <c r="S13157">
        <v>0.18</v>
      </c>
      <c r="T13157">
        <v>2.3E-3</v>
      </c>
      <c r="U13157">
        <f t="shared" si="1145"/>
        <v>1.3799999999999999E-3</v>
      </c>
    </row>
    <row r="13158" spans="1:21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1143"/>
        <v>6760</v>
      </c>
      <c r="I13158" s="1"/>
      <c r="J13158" s="1">
        <v>1</v>
      </c>
      <c r="K13158" s="1">
        <f t="shared" si="1146"/>
        <v>26322000</v>
      </c>
      <c r="L13158" s="1">
        <v>1</v>
      </c>
      <c r="M13158" s="1">
        <f t="shared" si="1147"/>
        <v>52644000</v>
      </c>
      <c r="N13158" s="1">
        <v>2</v>
      </c>
      <c r="O13158" s="1">
        <v>107602000</v>
      </c>
      <c r="P13158" s="1">
        <v>2</v>
      </c>
      <c r="Q13158" s="5">
        <f t="shared" si="1148"/>
        <v>275</v>
      </c>
      <c r="R13158">
        <f t="shared" si="1144"/>
        <v>14</v>
      </c>
      <c r="S13158">
        <v>0.18</v>
      </c>
      <c r="T13158">
        <v>2.3E-3</v>
      </c>
      <c r="U13158">
        <f t="shared" si="1145"/>
        <v>1.3799999999999999E-3</v>
      </c>
    </row>
    <row r="13159" spans="1:21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1143"/>
        <v>6760</v>
      </c>
      <c r="I13159" s="1"/>
      <c r="J13159" s="1">
        <v>1</v>
      </c>
      <c r="K13159" s="1">
        <f t="shared" si="1146"/>
        <v>26324000</v>
      </c>
      <c r="L13159" s="1">
        <v>1</v>
      </c>
      <c r="M13159" s="1">
        <f t="shared" si="1147"/>
        <v>52648000</v>
      </c>
      <c r="N13159" s="1">
        <v>2</v>
      </c>
      <c r="O13159" s="1">
        <v>107610000</v>
      </c>
      <c r="P13159" s="1">
        <v>2</v>
      </c>
      <c r="Q13159" s="5">
        <f t="shared" si="1148"/>
        <v>275</v>
      </c>
      <c r="R13159">
        <f t="shared" si="1144"/>
        <v>14</v>
      </c>
      <c r="S13159">
        <v>0.18</v>
      </c>
      <c r="T13159">
        <v>2.3E-3</v>
      </c>
      <c r="U13159">
        <f t="shared" si="1145"/>
        <v>1.3799999999999999E-3</v>
      </c>
    </row>
    <row r="13160" spans="1:21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1143"/>
        <v>6760</v>
      </c>
      <c r="I13160" s="1"/>
      <c r="J13160" s="1">
        <v>1</v>
      </c>
      <c r="K13160" s="1">
        <f t="shared" si="1146"/>
        <v>26326000</v>
      </c>
      <c r="L13160" s="1">
        <v>1</v>
      </c>
      <c r="M13160" s="1">
        <f t="shared" si="1147"/>
        <v>52652000</v>
      </c>
      <c r="N13160" s="1">
        <v>2</v>
      </c>
      <c r="O13160" s="1">
        <v>107618000</v>
      </c>
      <c r="P13160" s="1">
        <v>2</v>
      </c>
      <c r="Q13160" s="5">
        <f t="shared" si="1148"/>
        <v>275</v>
      </c>
      <c r="R13160">
        <f t="shared" si="1144"/>
        <v>14</v>
      </c>
      <c r="S13160">
        <v>0.18</v>
      </c>
      <c r="T13160">
        <v>2.3E-3</v>
      </c>
      <c r="U13160">
        <f t="shared" si="1145"/>
        <v>1.3799999999999999E-3</v>
      </c>
    </row>
    <row r="13161" spans="1:21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1143"/>
        <v>6760</v>
      </c>
      <c r="I13161" s="1"/>
      <c r="J13161" s="1">
        <v>1</v>
      </c>
      <c r="K13161" s="1">
        <f t="shared" si="1146"/>
        <v>26328000</v>
      </c>
      <c r="L13161" s="1">
        <v>1</v>
      </c>
      <c r="M13161" s="1">
        <f t="shared" si="1147"/>
        <v>52656000</v>
      </c>
      <c r="N13161" s="1">
        <v>2</v>
      </c>
      <c r="O13161" s="1">
        <v>107626000</v>
      </c>
      <c r="P13161" s="1">
        <v>2</v>
      </c>
      <c r="Q13161" s="5">
        <f t="shared" si="1148"/>
        <v>275</v>
      </c>
      <c r="R13161">
        <f t="shared" si="1144"/>
        <v>14</v>
      </c>
      <c r="S13161">
        <v>0.18</v>
      </c>
      <c r="T13161">
        <v>2.3E-3</v>
      </c>
      <c r="U13161">
        <f t="shared" si="1145"/>
        <v>1.3799999999999999E-3</v>
      </c>
    </row>
    <row r="13162" spans="1:21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1143"/>
        <v>6760</v>
      </c>
      <c r="I13162" s="1"/>
      <c r="J13162" s="1">
        <v>1</v>
      </c>
      <c r="K13162" s="1">
        <f t="shared" si="1146"/>
        <v>26330000</v>
      </c>
      <c r="L13162" s="1">
        <v>1</v>
      </c>
      <c r="M13162" s="1">
        <f t="shared" si="1147"/>
        <v>52660000</v>
      </c>
      <c r="N13162" s="1">
        <v>2</v>
      </c>
      <c r="O13162" s="1">
        <v>107634000</v>
      </c>
      <c r="P13162" s="1">
        <v>2</v>
      </c>
      <c r="Q13162" s="5">
        <f t="shared" si="1148"/>
        <v>275</v>
      </c>
      <c r="R13162">
        <f t="shared" si="1144"/>
        <v>14</v>
      </c>
      <c r="S13162">
        <v>0.18</v>
      </c>
      <c r="T13162">
        <v>2.3E-3</v>
      </c>
      <c r="U13162">
        <f t="shared" si="1145"/>
        <v>1.3799999999999999E-3</v>
      </c>
    </row>
    <row r="13163" spans="1:21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1143"/>
        <v>6760</v>
      </c>
      <c r="I13163" s="1"/>
      <c r="J13163" s="1">
        <v>1</v>
      </c>
      <c r="K13163" s="1">
        <f t="shared" si="1146"/>
        <v>26332000</v>
      </c>
      <c r="L13163" s="1">
        <v>1</v>
      </c>
      <c r="M13163" s="1">
        <f t="shared" si="1147"/>
        <v>52664000</v>
      </c>
      <c r="N13163" s="1">
        <v>2</v>
      </c>
      <c r="O13163" s="1">
        <v>107642000</v>
      </c>
      <c r="P13163" s="1">
        <v>2</v>
      </c>
      <c r="Q13163" s="5">
        <f t="shared" si="1148"/>
        <v>275</v>
      </c>
      <c r="R13163">
        <f t="shared" si="1144"/>
        <v>14</v>
      </c>
      <c r="S13163">
        <v>0.18</v>
      </c>
      <c r="T13163">
        <v>2.3E-3</v>
      </c>
      <c r="U13163">
        <f t="shared" si="1145"/>
        <v>1.3799999999999999E-3</v>
      </c>
    </row>
    <row r="13164" spans="1:21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1143"/>
        <v>6760</v>
      </c>
      <c r="I13164" s="1"/>
      <c r="J13164" s="1">
        <v>1</v>
      </c>
      <c r="K13164" s="1">
        <f t="shared" si="1146"/>
        <v>26334000</v>
      </c>
      <c r="L13164" s="1">
        <v>1</v>
      </c>
      <c r="M13164" s="1">
        <f t="shared" si="1147"/>
        <v>52668000</v>
      </c>
      <c r="N13164" s="1">
        <v>2</v>
      </c>
      <c r="O13164" s="1">
        <v>107650000</v>
      </c>
      <c r="P13164" s="1">
        <v>2</v>
      </c>
      <c r="Q13164" s="5">
        <f t="shared" si="1148"/>
        <v>275</v>
      </c>
      <c r="R13164">
        <f t="shared" si="1144"/>
        <v>14</v>
      </c>
      <c r="S13164">
        <v>0.18</v>
      </c>
      <c r="T13164">
        <v>2.3E-3</v>
      </c>
      <c r="U13164">
        <f t="shared" si="1145"/>
        <v>1.3799999999999999E-3</v>
      </c>
    </row>
    <row r="13165" spans="1:21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1143"/>
        <v>6760</v>
      </c>
      <c r="I13165" s="1"/>
      <c r="J13165" s="1">
        <v>1</v>
      </c>
      <c r="K13165" s="1">
        <f t="shared" si="1146"/>
        <v>26336000</v>
      </c>
      <c r="L13165" s="1">
        <v>1</v>
      </c>
      <c r="M13165" s="1">
        <f t="shared" si="1147"/>
        <v>52672000</v>
      </c>
      <c r="N13165" s="1">
        <v>2</v>
      </c>
      <c r="O13165" s="1">
        <v>107658000</v>
      </c>
      <c r="P13165" s="1">
        <v>2</v>
      </c>
      <c r="Q13165" s="5">
        <f t="shared" si="1148"/>
        <v>275</v>
      </c>
      <c r="R13165">
        <f t="shared" si="1144"/>
        <v>14</v>
      </c>
      <c r="S13165">
        <v>0.18</v>
      </c>
      <c r="T13165">
        <v>2.3E-3</v>
      </c>
      <c r="U13165">
        <f t="shared" si="1145"/>
        <v>1.3799999999999999E-3</v>
      </c>
    </row>
    <row r="13166" spans="1:21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1143"/>
        <v>6760</v>
      </c>
      <c r="I13166" s="1"/>
      <c r="J13166" s="1">
        <v>1</v>
      </c>
      <c r="K13166" s="1">
        <f t="shared" si="1146"/>
        <v>26338000</v>
      </c>
      <c r="L13166" s="1">
        <v>1</v>
      </c>
      <c r="M13166" s="1">
        <f t="shared" si="1147"/>
        <v>52676000</v>
      </c>
      <c r="N13166" s="1">
        <v>2</v>
      </c>
      <c r="O13166" s="1">
        <v>107666000</v>
      </c>
      <c r="P13166" s="1">
        <v>2</v>
      </c>
      <c r="Q13166" s="5">
        <f t="shared" si="1148"/>
        <v>275</v>
      </c>
      <c r="R13166">
        <f t="shared" si="1144"/>
        <v>14</v>
      </c>
      <c r="S13166">
        <v>0.18</v>
      </c>
      <c r="T13166">
        <v>2.3E-3</v>
      </c>
      <c r="U13166">
        <f t="shared" si="1145"/>
        <v>1.3799999999999999E-3</v>
      </c>
    </row>
    <row r="13167" spans="1:21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1143"/>
        <v>6760</v>
      </c>
      <c r="I13167" s="1"/>
      <c r="J13167" s="1">
        <v>1</v>
      </c>
      <c r="K13167" s="1">
        <f t="shared" si="1146"/>
        <v>26340000</v>
      </c>
      <c r="L13167" s="1">
        <v>1</v>
      </c>
      <c r="M13167" s="1">
        <f t="shared" si="1147"/>
        <v>52680000</v>
      </c>
      <c r="N13167" s="1">
        <v>2</v>
      </c>
      <c r="O13167" s="1">
        <v>107674000</v>
      </c>
      <c r="P13167" s="1">
        <v>2</v>
      </c>
      <c r="Q13167" s="5">
        <f t="shared" si="1148"/>
        <v>275</v>
      </c>
      <c r="R13167">
        <f t="shared" si="1144"/>
        <v>14</v>
      </c>
      <c r="S13167">
        <v>0.18</v>
      </c>
      <c r="T13167">
        <v>2.3E-3</v>
      </c>
      <c r="U13167">
        <f t="shared" si="1145"/>
        <v>1.3799999999999999E-3</v>
      </c>
    </row>
    <row r="13168" spans="1:21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1143"/>
        <v>6760</v>
      </c>
      <c r="I13168" s="1"/>
      <c r="J13168" s="1">
        <v>1</v>
      </c>
      <c r="K13168" s="1">
        <f t="shared" si="1146"/>
        <v>26342000</v>
      </c>
      <c r="L13168" s="1">
        <v>1</v>
      </c>
      <c r="M13168" s="1">
        <f t="shared" si="1147"/>
        <v>52684000</v>
      </c>
      <c r="N13168" s="1">
        <v>2</v>
      </c>
      <c r="O13168" s="1">
        <v>107682000</v>
      </c>
      <c r="P13168" s="1">
        <v>2</v>
      </c>
      <c r="Q13168" s="5">
        <f t="shared" si="1148"/>
        <v>275</v>
      </c>
      <c r="R13168">
        <f t="shared" si="1144"/>
        <v>14</v>
      </c>
      <c r="S13168">
        <v>0.18</v>
      </c>
      <c r="T13168">
        <v>2.3E-3</v>
      </c>
      <c r="U13168">
        <f t="shared" si="1145"/>
        <v>1.3799999999999999E-3</v>
      </c>
    </row>
    <row r="13169" spans="1:21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1143"/>
        <v>6760</v>
      </c>
      <c r="I13169" s="1"/>
      <c r="J13169" s="1">
        <v>1</v>
      </c>
      <c r="K13169" s="1">
        <f t="shared" si="1146"/>
        <v>26344000</v>
      </c>
      <c r="L13169" s="1">
        <v>1</v>
      </c>
      <c r="M13169" s="1">
        <f t="shared" si="1147"/>
        <v>52688000</v>
      </c>
      <c r="N13169" s="1">
        <v>2</v>
      </c>
      <c r="O13169" s="1">
        <v>107690000</v>
      </c>
      <c r="P13169" s="1">
        <v>2</v>
      </c>
      <c r="Q13169" s="5">
        <f t="shared" si="1148"/>
        <v>275</v>
      </c>
      <c r="R13169">
        <f t="shared" si="1144"/>
        <v>14</v>
      </c>
      <c r="S13169">
        <v>0.18</v>
      </c>
      <c r="T13169">
        <v>2.3E-3</v>
      </c>
      <c r="U13169">
        <f t="shared" si="1145"/>
        <v>1.3799999999999999E-3</v>
      </c>
    </row>
    <row r="13170" spans="1:21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1143"/>
        <v>6760</v>
      </c>
      <c r="I13170" s="1"/>
      <c r="J13170" s="1">
        <v>1</v>
      </c>
      <c r="K13170" s="1">
        <f t="shared" si="1146"/>
        <v>26346000</v>
      </c>
      <c r="L13170" s="1">
        <v>1</v>
      </c>
      <c r="M13170" s="1">
        <f t="shared" si="1147"/>
        <v>52692000</v>
      </c>
      <c r="N13170" s="1">
        <v>2</v>
      </c>
      <c r="O13170" s="1">
        <v>107698000</v>
      </c>
      <c r="P13170" s="1">
        <v>2</v>
      </c>
      <c r="Q13170" s="5">
        <f t="shared" si="1148"/>
        <v>275</v>
      </c>
      <c r="R13170">
        <f t="shared" si="1144"/>
        <v>14</v>
      </c>
      <c r="S13170">
        <v>0.18</v>
      </c>
      <c r="T13170">
        <v>2.3E-3</v>
      </c>
      <c r="U13170">
        <f t="shared" si="1145"/>
        <v>1.3799999999999999E-3</v>
      </c>
    </row>
    <row r="13171" spans="1:21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1143"/>
        <v>6760</v>
      </c>
      <c r="I13171" s="1"/>
      <c r="J13171" s="1">
        <v>1</v>
      </c>
      <c r="K13171" s="1">
        <f t="shared" si="1146"/>
        <v>26348000</v>
      </c>
      <c r="L13171" s="1">
        <v>1</v>
      </c>
      <c r="M13171" s="1">
        <f t="shared" si="1147"/>
        <v>52696000</v>
      </c>
      <c r="N13171" s="1">
        <v>2</v>
      </c>
      <c r="O13171" s="1">
        <v>107706000</v>
      </c>
      <c r="P13171" s="1">
        <v>2</v>
      </c>
      <c r="Q13171" s="5">
        <f t="shared" si="1148"/>
        <v>275</v>
      </c>
      <c r="R13171">
        <f t="shared" si="1144"/>
        <v>14</v>
      </c>
      <c r="S13171">
        <v>0.18</v>
      </c>
      <c r="T13171">
        <v>2.3E-3</v>
      </c>
      <c r="U13171">
        <f t="shared" si="1145"/>
        <v>1.3799999999999999E-3</v>
      </c>
    </row>
    <row r="13172" spans="1:21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1143"/>
        <v>6760</v>
      </c>
      <c r="I13172" s="1"/>
      <c r="J13172" s="1">
        <v>1</v>
      </c>
      <c r="K13172" s="1">
        <f t="shared" si="1146"/>
        <v>26350000</v>
      </c>
      <c r="L13172" s="1">
        <v>1</v>
      </c>
      <c r="M13172" s="1">
        <f t="shared" si="1147"/>
        <v>52700000</v>
      </c>
      <c r="N13172" s="1">
        <v>2</v>
      </c>
      <c r="O13172" s="1">
        <v>107714000</v>
      </c>
      <c r="P13172" s="1">
        <v>2</v>
      </c>
      <c r="Q13172" s="5">
        <f t="shared" si="1148"/>
        <v>275</v>
      </c>
      <c r="R13172">
        <f t="shared" si="1144"/>
        <v>14</v>
      </c>
      <c r="S13172">
        <v>0.18</v>
      </c>
      <c r="T13172">
        <v>2.3E-3</v>
      </c>
      <c r="U13172">
        <f t="shared" si="1145"/>
        <v>1.3799999999999999E-3</v>
      </c>
    </row>
    <row r="13173" spans="1:21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1143"/>
        <v>6760</v>
      </c>
      <c r="I13173" s="1"/>
      <c r="J13173" s="1">
        <v>1</v>
      </c>
      <c r="K13173" s="1">
        <f t="shared" si="1146"/>
        <v>26352000</v>
      </c>
      <c r="L13173" s="1">
        <v>1</v>
      </c>
      <c r="M13173" s="1">
        <f t="shared" si="1147"/>
        <v>52704000</v>
      </c>
      <c r="N13173" s="1">
        <v>2</v>
      </c>
      <c r="O13173" s="1">
        <v>107722000</v>
      </c>
      <c r="P13173" s="1">
        <v>2</v>
      </c>
      <c r="Q13173" s="5">
        <f t="shared" si="1148"/>
        <v>275</v>
      </c>
      <c r="R13173">
        <f t="shared" si="1144"/>
        <v>14</v>
      </c>
      <c r="S13173">
        <v>0.18</v>
      </c>
      <c r="T13173">
        <v>2.3E-3</v>
      </c>
      <c r="U13173">
        <f t="shared" si="1145"/>
        <v>1.3799999999999999E-3</v>
      </c>
    </row>
    <row r="13174" spans="1:21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1143"/>
        <v>6760</v>
      </c>
      <c r="I13174" s="1"/>
      <c r="J13174" s="1">
        <v>1</v>
      </c>
      <c r="K13174" s="1">
        <f t="shared" si="1146"/>
        <v>26354000</v>
      </c>
      <c r="L13174" s="1">
        <v>1</v>
      </c>
      <c r="M13174" s="1">
        <f t="shared" si="1147"/>
        <v>52708000</v>
      </c>
      <c r="N13174" s="1">
        <v>2</v>
      </c>
      <c r="O13174" s="1">
        <v>107730000</v>
      </c>
      <c r="P13174" s="1">
        <v>2</v>
      </c>
      <c r="Q13174" s="5">
        <f t="shared" si="1148"/>
        <v>275</v>
      </c>
      <c r="R13174">
        <f t="shared" si="1144"/>
        <v>14</v>
      </c>
      <c r="S13174">
        <v>0.18</v>
      </c>
      <c r="T13174">
        <v>2.3E-3</v>
      </c>
      <c r="U13174">
        <f t="shared" si="1145"/>
        <v>1.3799999999999999E-3</v>
      </c>
    </row>
    <row r="13175" spans="1:21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1143"/>
        <v>6760</v>
      </c>
      <c r="I13175" s="1"/>
      <c r="J13175" s="1">
        <v>1</v>
      </c>
      <c r="K13175" s="1">
        <f t="shared" si="1146"/>
        <v>26356000</v>
      </c>
      <c r="L13175" s="1">
        <v>1</v>
      </c>
      <c r="M13175" s="1">
        <f t="shared" si="1147"/>
        <v>52712000</v>
      </c>
      <c r="N13175" s="1">
        <v>2</v>
      </c>
      <c r="O13175" s="1">
        <v>107738000</v>
      </c>
      <c r="P13175" s="1">
        <v>2</v>
      </c>
      <c r="Q13175" s="5">
        <f t="shared" si="1148"/>
        <v>275</v>
      </c>
      <c r="R13175">
        <f t="shared" si="1144"/>
        <v>14</v>
      </c>
      <c r="S13175">
        <v>0.18</v>
      </c>
      <c r="T13175">
        <v>2.3E-3</v>
      </c>
      <c r="U13175">
        <f t="shared" si="1145"/>
        <v>1.3799999999999999E-3</v>
      </c>
    </row>
    <row r="13176" spans="1:21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1143"/>
        <v>6760</v>
      </c>
      <c r="I13176" s="1"/>
      <c r="J13176" s="1">
        <v>1</v>
      </c>
      <c r="K13176" s="1">
        <f t="shared" si="1146"/>
        <v>26358000</v>
      </c>
      <c r="L13176" s="1">
        <v>1</v>
      </c>
      <c r="M13176" s="1">
        <f t="shared" si="1147"/>
        <v>52716000</v>
      </c>
      <c r="N13176" s="1">
        <v>2</v>
      </c>
      <c r="O13176" s="1">
        <v>107746000</v>
      </c>
      <c r="P13176" s="1">
        <v>2</v>
      </c>
      <c r="Q13176" s="5">
        <f t="shared" si="1148"/>
        <v>275</v>
      </c>
      <c r="R13176">
        <f t="shared" si="1144"/>
        <v>14</v>
      </c>
      <c r="S13176">
        <v>0.18</v>
      </c>
      <c r="T13176">
        <v>2.3E-3</v>
      </c>
      <c r="U13176">
        <f t="shared" si="1145"/>
        <v>1.3799999999999999E-3</v>
      </c>
    </row>
    <row r="13177" spans="1:21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1143"/>
        <v>6760</v>
      </c>
      <c r="I13177" s="1"/>
      <c r="J13177" s="1">
        <v>1</v>
      </c>
      <c r="K13177" s="1">
        <f t="shared" si="1146"/>
        <v>26360000</v>
      </c>
      <c r="L13177" s="1">
        <v>1</v>
      </c>
      <c r="M13177" s="1">
        <f t="shared" si="1147"/>
        <v>52720000</v>
      </c>
      <c r="N13177" s="1">
        <v>2</v>
      </c>
      <c r="O13177" s="1">
        <v>107754000</v>
      </c>
      <c r="P13177" s="1">
        <v>2</v>
      </c>
      <c r="Q13177" s="5">
        <f t="shared" si="1148"/>
        <v>275</v>
      </c>
      <c r="R13177">
        <f t="shared" si="1144"/>
        <v>14</v>
      </c>
      <c r="S13177">
        <v>0.18</v>
      </c>
      <c r="T13177">
        <v>2.3E-3</v>
      </c>
      <c r="U13177">
        <f t="shared" si="1145"/>
        <v>1.3799999999999999E-3</v>
      </c>
    </row>
    <row r="13178" spans="1:21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1143"/>
        <v>6770</v>
      </c>
      <c r="I13178" s="1"/>
      <c r="J13178" s="1">
        <v>1</v>
      </c>
      <c r="K13178" s="1">
        <f t="shared" si="1146"/>
        <v>26362000</v>
      </c>
      <c r="L13178" s="1">
        <v>1</v>
      </c>
      <c r="M13178" s="1">
        <f t="shared" si="1147"/>
        <v>52724000</v>
      </c>
      <c r="N13178" s="1">
        <v>2</v>
      </c>
      <c r="O13178" s="1">
        <v>107762000</v>
      </c>
      <c r="P13178" s="1">
        <v>2</v>
      </c>
      <c r="Q13178" s="5">
        <f t="shared" si="1148"/>
        <v>275</v>
      </c>
      <c r="R13178">
        <f t="shared" si="1144"/>
        <v>14</v>
      </c>
      <c r="S13178">
        <v>0.18</v>
      </c>
      <c r="T13178">
        <v>2.3E-3</v>
      </c>
      <c r="U13178">
        <f t="shared" si="1145"/>
        <v>1.3799999999999999E-3</v>
      </c>
    </row>
    <row r="13179" spans="1:21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1143"/>
        <v>6770</v>
      </c>
      <c r="I13179" s="1"/>
      <c r="J13179" s="1">
        <v>1</v>
      </c>
      <c r="K13179" s="1">
        <f t="shared" si="1146"/>
        <v>26364000</v>
      </c>
      <c r="L13179" s="1">
        <v>1</v>
      </c>
      <c r="M13179" s="1">
        <f t="shared" si="1147"/>
        <v>52728000</v>
      </c>
      <c r="N13179" s="1">
        <v>2</v>
      </c>
      <c r="O13179" s="1">
        <v>107770000</v>
      </c>
      <c r="P13179" s="1">
        <v>2</v>
      </c>
      <c r="Q13179" s="5">
        <f t="shared" si="1148"/>
        <v>275</v>
      </c>
      <c r="R13179">
        <f t="shared" si="1144"/>
        <v>14</v>
      </c>
      <c r="S13179">
        <v>0.18</v>
      </c>
      <c r="T13179">
        <v>2.3E-3</v>
      </c>
      <c r="U13179">
        <f t="shared" si="1145"/>
        <v>1.3799999999999999E-3</v>
      </c>
    </row>
    <row r="13180" spans="1:21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1149">ROUNDDOWN(A13179/50*20+1500,-1)</f>
        <v>6770</v>
      </c>
      <c r="I13180" s="1"/>
      <c r="J13180" s="1">
        <v>1</v>
      </c>
      <c r="K13180" s="1">
        <f t="shared" si="1146"/>
        <v>26366000</v>
      </c>
      <c r="L13180" s="1">
        <v>1</v>
      </c>
      <c r="M13180" s="1">
        <f t="shared" si="1147"/>
        <v>52732000</v>
      </c>
      <c r="N13180" s="1">
        <v>2</v>
      </c>
      <c r="O13180" s="1">
        <v>107778000</v>
      </c>
      <c r="P13180" s="1">
        <v>2</v>
      </c>
      <c r="Q13180" s="5">
        <f t="shared" si="1148"/>
        <v>275</v>
      </c>
      <c r="R13180">
        <f t="shared" si="1144"/>
        <v>14</v>
      </c>
      <c r="S13180">
        <v>0.18</v>
      </c>
      <c r="T13180">
        <v>2.3E-3</v>
      </c>
      <c r="U13180">
        <f t="shared" si="1145"/>
        <v>1.3799999999999999E-3</v>
      </c>
    </row>
    <row r="13181" spans="1:21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1149"/>
        <v>6770</v>
      </c>
      <c r="I13181" s="1"/>
      <c r="J13181" s="1">
        <v>1</v>
      </c>
      <c r="K13181" s="1">
        <f t="shared" si="1146"/>
        <v>26368000</v>
      </c>
      <c r="L13181" s="1">
        <v>1</v>
      </c>
      <c r="M13181" s="1">
        <f t="shared" si="1147"/>
        <v>52736000</v>
      </c>
      <c r="N13181" s="1">
        <v>2</v>
      </c>
      <c r="O13181" s="1">
        <v>107786000</v>
      </c>
      <c r="P13181" s="1">
        <v>2</v>
      </c>
      <c r="Q13181" s="5">
        <f t="shared" si="1148"/>
        <v>275</v>
      </c>
      <c r="R13181">
        <f t="shared" si="1144"/>
        <v>14</v>
      </c>
      <c r="S13181">
        <v>0.18</v>
      </c>
      <c r="T13181">
        <v>2.3E-3</v>
      </c>
      <c r="U13181">
        <f t="shared" si="1145"/>
        <v>1.3799999999999999E-3</v>
      </c>
    </row>
    <row r="13182" spans="1:21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1149"/>
        <v>6770</v>
      </c>
      <c r="I13182" s="1"/>
      <c r="J13182" s="1">
        <v>1</v>
      </c>
      <c r="K13182" s="1">
        <f t="shared" si="1146"/>
        <v>26370000</v>
      </c>
      <c r="L13182" s="1">
        <v>1</v>
      </c>
      <c r="M13182" s="1">
        <f t="shared" si="1147"/>
        <v>52740000</v>
      </c>
      <c r="N13182" s="1">
        <v>2</v>
      </c>
      <c r="O13182" s="1">
        <v>107794000</v>
      </c>
      <c r="P13182" s="1">
        <v>2</v>
      </c>
      <c r="Q13182" s="5">
        <f t="shared" si="1148"/>
        <v>275</v>
      </c>
      <c r="R13182">
        <f t="shared" si="1144"/>
        <v>14</v>
      </c>
      <c r="S13182">
        <v>0.18</v>
      </c>
      <c r="T13182">
        <v>2.3E-3</v>
      </c>
      <c r="U13182">
        <f t="shared" si="1145"/>
        <v>1.3799999999999999E-3</v>
      </c>
    </row>
    <row r="13183" spans="1:21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1149"/>
        <v>6770</v>
      </c>
      <c r="I13183" s="1"/>
      <c r="J13183" s="1">
        <v>1</v>
      </c>
      <c r="K13183" s="1">
        <f t="shared" si="1146"/>
        <v>26372000</v>
      </c>
      <c r="L13183" s="1">
        <v>1</v>
      </c>
      <c r="M13183" s="1">
        <f t="shared" si="1147"/>
        <v>52744000</v>
      </c>
      <c r="N13183" s="1">
        <v>2</v>
      </c>
      <c r="O13183" s="1">
        <v>107802000</v>
      </c>
      <c r="P13183" s="1">
        <v>2</v>
      </c>
      <c r="Q13183" s="5">
        <f t="shared" si="1148"/>
        <v>275</v>
      </c>
      <c r="R13183">
        <f t="shared" si="1144"/>
        <v>14</v>
      </c>
      <c r="S13183">
        <v>0.18</v>
      </c>
      <c r="T13183">
        <v>2.3E-3</v>
      </c>
      <c r="U13183">
        <f t="shared" si="1145"/>
        <v>1.3799999999999999E-3</v>
      </c>
    </row>
    <row r="13184" spans="1:21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1149"/>
        <v>6770</v>
      </c>
      <c r="I13184" s="1"/>
      <c r="J13184" s="1">
        <v>1</v>
      </c>
      <c r="K13184" s="1">
        <f t="shared" si="1146"/>
        <v>26374000</v>
      </c>
      <c r="L13184" s="1">
        <v>1</v>
      </c>
      <c r="M13184" s="1">
        <f t="shared" si="1147"/>
        <v>52748000</v>
      </c>
      <c r="N13184" s="1">
        <v>2</v>
      </c>
      <c r="O13184" s="1">
        <v>107810000</v>
      </c>
      <c r="P13184" s="1">
        <v>2</v>
      </c>
      <c r="Q13184" s="5">
        <f t="shared" si="1148"/>
        <v>275</v>
      </c>
      <c r="R13184">
        <f t="shared" si="1144"/>
        <v>14</v>
      </c>
      <c r="S13184">
        <v>0.18</v>
      </c>
      <c r="T13184">
        <v>2.3E-3</v>
      </c>
      <c r="U13184">
        <f t="shared" si="1145"/>
        <v>1.3799999999999999E-3</v>
      </c>
    </row>
    <row r="13185" spans="1:21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1149"/>
        <v>6770</v>
      </c>
      <c r="I13185" s="1"/>
      <c r="J13185" s="1">
        <v>1</v>
      </c>
      <c r="K13185" s="1">
        <f t="shared" si="1146"/>
        <v>26376000</v>
      </c>
      <c r="L13185" s="1">
        <v>1</v>
      </c>
      <c r="M13185" s="1">
        <f t="shared" si="1147"/>
        <v>52752000</v>
      </c>
      <c r="N13185" s="1">
        <v>2</v>
      </c>
      <c r="O13185" s="1">
        <v>107818000</v>
      </c>
      <c r="P13185" s="1">
        <v>2</v>
      </c>
      <c r="Q13185" s="5">
        <f t="shared" si="1148"/>
        <v>275</v>
      </c>
      <c r="R13185">
        <f t="shared" si="1144"/>
        <v>14</v>
      </c>
      <c r="S13185">
        <v>0.18</v>
      </c>
      <c r="T13185">
        <v>2.3E-3</v>
      </c>
      <c r="U13185">
        <f t="shared" si="1145"/>
        <v>1.3799999999999999E-3</v>
      </c>
    </row>
    <row r="13186" spans="1:21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1149"/>
        <v>6770</v>
      </c>
      <c r="I13186" s="1"/>
      <c r="J13186" s="1">
        <v>1</v>
      </c>
      <c r="K13186" s="1">
        <f t="shared" si="1146"/>
        <v>26378000</v>
      </c>
      <c r="L13186" s="1">
        <v>1</v>
      </c>
      <c r="M13186" s="1">
        <f t="shared" si="1147"/>
        <v>52756000</v>
      </c>
      <c r="N13186" s="1">
        <v>2</v>
      </c>
      <c r="O13186" s="1">
        <v>107826000</v>
      </c>
      <c r="P13186" s="1">
        <v>2</v>
      </c>
      <c r="Q13186" s="5">
        <f t="shared" si="1148"/>
        <v>275</v>
      </c>
      <c r="R13186">
        <f t="shared" si="1144"/>
        <v>14</v>
      </c>
      <c r="S13186">
        <v>0.18</v>
      </c>
      <c r="T13186">
        <v>2.3E-3</v>
      </c>
      <c r="U13186">
        <f t="shared" si="1145"/>
        <v>1.3799999999999999E-3</v>
      </c>
    </row>
    <row r="13187" spans="1:21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1149"/>
        <v>6770</v>
      </c>
      <c r="I13187" s="1"/>
      <c r="J13187" s="1">
        <v>1</v>
      </c>
      <c r="K13187" s="1">
        <f t="shared" si="1146"/>
        <v>26380000</v>
      </c>
      <c r="L13187" s="1">
        <v>1</v>
      </c>
      <c r="M13187" s="1">
        <f t="shared" si="1147"/>
        <v>52760000</v>
      </c>
      <c r="N13187" s="1">
        <v>2</v>
      </c>
      <c r="O13187" s="1">
        <v>107834000</v>
      </c>
      <c r="P13187" s="1">
        <v>2</v>
      </c>
      <c r="Q13187" s="5">
        <f t="shared" si="1148"/>
        <v>275</v>
      </c>
      <c r="R13187">
        <f t="shared" ref="R13187:R13250" si="1150">QUOTIENT(A13187,1000)+1</f>
        <v>14</v>
      </c>
      <c r="S13187">
        <v>0.18</v>
      </c>
      <c r="T13187">
        <v>2.3E-3</v>
      </c>
      <c r="U13187">
        <f t="shared" si="1145"/>
        <v>1.3799999999999999E-3</v>
      </c>
    </row>
    <row r="13188" spans="1:21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1149"/>
        <v>6770</v>
      </c>
      <c r="I13188" s="1"/>
      <c r="J13188" s="1">
        <v>1</v>
      </c>
      <c r="K13188" s="1">
        <f t="shared" si="1146"/>
        <v>26382000</v>
      </c>
      <c r="L13188" s="1">
        <v>1</v>
      </c>
      <c r="M13188" s="1">
        <f t="shared" si="1147"/>
        <v>52764000</v>
      </c>
      <c r="N13188" s="1">
        <v>2</v>
      </c>
      <c r="O13188" s="1">
        <v>107842000</v>
      </c>
      <c r="P13188" s="1">
        <v>2</v>
      </c>
      <c r="Q13188" s="5">
        <f t="shared" si="1148"/>
        <v>275</v>
      </c>
      <c r="R13188">
        <f t="shared" si="1150"/>
        <v>14</v>
      </c>
      <c r="S13188">
        <v>0.18</v>
      </c>
      <c r="T13188">
        <v>2.3E-3</v>
      </c>
      <c r="U13188">
        <f t="shared" ref="U13188:U13251" si="1151">T13188*0.6</f>
        <v>1.3799999999999999E-3</v>
      </c>
    </row>
    <row r="13189" spans="1:21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1149"/>
        <v>6770</v>
      </c>
      <c r="I13189" s="1"/>
      <c r="J13189" s="1">
        <v>1</v>
      </c>
      <c r="K13189" s="1">
        <f t="shared" si="1146"/>
        <v>26384000</v>
      </c>
      <c r="L13189" s="1">
        <v>1</v>
      </c>
      <c r="M13189" s="1">
        <f t="shared" si="1147"/>
        <v>52768000</v>
      </c>
      <c r="N13189" s="1">
        <v>2</v>
      </c>
      <c r="O13189" s="1">
        <v>107850000</v>
      </c>
      <c r="P13189" s="1">
        <v>2</v>
      </c>
      <c r="Q13189" s="5">
        <f t="shared" si="1148"/>
        <v>275</v>
      </c>
      <c r="R13189">
        <f t="shared" si="1150"/>
        <v>14</v>
      </c>
      <c r="S13189">
        <v>0.18</v>
      </c>
      <c r="T13189">
        <v>2.3E-3</v>
      </c>
      <c r="U13189">
        <f t="shared" si="1151"/>
        <v>1.3799999999999999E-3</v>
      </c>
    </row>
    <row r="13190" spans="1:21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1149"/>
        <v>6770</v>
      </c>
      <c r="I13190" s="1"/>
      <c r="J13190" s="1">
        <v>1</v>
      </c>
      <c r="K13190" s="1">
        <f t="shared" si="1146"/>
        <v>26386000</v>
      </c>
      <c r="L13190" s="1">
        <v>1</v>
      </c>
      <c r="M13190" s="1">
        <f t="shared" si="1147"/>
        <v>52772000</v>
      </c>
      <c r="N13190" s="1">
        <v>2</v>
      </c>
      <c r="O13190" s="1">
        <v>107858000</v>
      </c>
      <c r="P13190" s="1">
        <v>2</v>
      </c>
      <c r="Q13190" s="5">
        <f t="shared" si="1148"/>
        <v>275</v>
      </c>
      <c r="R13190">
        <f t="shared" si="1150"/>
        <v>14</v>
      </c>
      <c r="S13190">
        <v>0.18</v>
      </c>
      <c r="T13190">
        <v>2.3E-3</v>
      </c>
      <c r="U13190">
        <f t="shared" si="1151"/>
        <v>1.3799999999999999E-3</v>
      </c>
    </row>
    <row r="13191" spans="1:21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1149"/>
        <v>6770</v>
      </c>
      <c r="I13191" s="1"/>
      <c r="J13191" s="1">
        <v>1</v>
      </c>
      <c r="K13191" s="1">
        <f t="shared" si="1146"/>
        <v>26388000</v>
      </c>
      <c r="L13191" s="1">
        <v>1</v>
      </c>
      <c r="M13191" s="1">
        <f t="shared" si="1147"/>
        <v>52776000</v>
      </c>
      <c r="N13191" s="1">
        <v>2</v>
      </c>
      <c r="O13191" s="1">
        <v>107866000</v>
      </c>
      <c r="P13191" s="1">
        <v>2</v>
      </c>
      <c r="Q13191" s="5">
        <f t="shared" si="1148"/>
        <v>275</v>
      </c>
      <c r="R13191">
        <f t="shared" si="1150"/>
        <v>14</v>
      </c>
      <c r="S13191">
        <v>0.18</v>
      </c>
      <c r="T13191">
        <v>2.3E-3</v>
      </c>
      <c r="U13191">
        <f t="shared" si="1151"/>
        <v>1.3799999999999999E-3</v>
      </c>
    </row>
    <row r="13192" spans="1:21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1149"/>
        <v>6770</v>
      </c>
      <c r="I13192" s="1"/>
      <c r="J13192" s="1">
        <v>1</v>
      </c>
      <c r="K13192" s="1">
        <f t="shared" si="1146"/>
        <v>26390000</v>
      </c>
      <c r="L13192" s="1">
        <v>1</v>
      </c>
      <c r="M13192" s="1">
        <f t="shared" si="1147"/>
        <v>52780000</v>
      </c>
      <c r="N13192" s="1">
        <v>2</v>
      </c>
      <c r="O13192" s="1">
        <v>107874000</v>
      </c>
      <c r="P13192" s="1">
        <v>2</v>
      </c>
      <c r="Q13192" s="5">
        <f t="shared" si="1148"/>
        <v>275</v>
      </c>
      <c r="R13192">
        <f t="shared" si="1150"/>
        <v>14</v>
      </c>
      <c r="S13192">
        <v>0.18</v>
      </c>
      <c r="T13192">
        <v>2.3E-3</v>
      </c>
      <c r="U13192">
        <f t="shared" si="1151"/>
        <v>1.3799999999999999E-3</v>
      </c>
    </row>
    <row r="13193" spans="1:21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1149"/>
        <v>6770</v>
      </c>
      <c r="I13193" s="1"/>
      <c r="J13193" s="1">
        <v>1</v>
      </c>
      <c r="K13193" s="1">
        <f t="shared" si="1146"/>
        <v>26392000</v>
      </c>
      <c r="L13193" s="1">
        <v>1</v>
      </c>
      <c r="M13193" s="1">
        <f t="shared" si="1147"/>
        <v>52784000</v>
      </c>
      <c r="N13193" s="1">
        <v>2</v>
      </c>
      <c r="O13193" s="1">
        <v>107882000</v>
      </c>
      <c r="P13193" s="1">
        <v>2</v>
      </c>
      <c r="Q13193" s="5">
        <f t="shared" si="1148"/>
        <v>275</v>
      </c>
      <c r="R13193">
        <f t="shared" si="1150"/>
        <v>14</v>
      </c>
      <c r="S13193">
        <v>0.18</v>
      </c>
      <c r="T13193">
        <v>2.3E-3</v>
      </c>
      <c r="U13193">
        <f t="shared" si="1151"/>
        <v>1.3799999999999999E-3</v>
      </c>
    </row>
    <row r="13194" spans="1:21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1149"/>
        <v>6770</v>
      </c>
      <c r="I13194" s="1"/>
      <c r="J13194" s="1">
        <v>1</v>
      </c>
      <c r="K13194" s="1">
        <f t="shared" si="1146"/>
        <v>26394000</v>
      </c>
      <c r="L13194" s="1">
        <v>1</v>
      </c>
      <c r="M13194" s="1">
        <f t="shared" si="1147"/>
        <v>52788000</v>
      </c>
      <c r="N13194" s="1">
        <v>2</v>
      </c>
      <c r="O13194" s="1">
        <v>107890000</v>
      </c>
      <c r="P13194" s="1">
        <v>2</v>
      </c>
      <c r="Q13194" s="5">
        <f t="shared" si="1148"/>
        <v>275</v>
      </c>
      <c r="R13194">
        <f t="shared" si="1150"/>
        <v>14</v>
      </c>
      <c r="S13194">
        <v>0.18</v>
      </c>
      <c r="T13194">
        <v>2.3E-3</v>
      </c>
      <c r="U13194">
        <f t="shared" si="1151"/>
        <v>1.3799999999999999E-3</v>
      </c>
    </row>
    <row r="13195" spans="1:21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1149"/>
        <v>6770</v>
      </c>
      <c r="I13195" s="1"/>
      <c r="J13195" s="1">
        <v>1</v>
      </c>
      <c r="K13195" s="1">
        <f t="shared" si="1146"/>
        <v>26396000</v>
      </c>
      <c r="L13195" s="1">
        <v>1</v>
      </c>
      <c r="M13195" s="1">
        <f t="shared" si="1147"/>
        <v>52792000</v>
      </c>
      <c r="N13195" s="1">
        <v>2</v>
      </c>
      <c r="O13195" s="1">
        <v>107898000</v>
      </c>
      <c r="P13195" s="1">
        <v>2</v>
      </c>
      <c r="Q13195" s="5">
        <f t="shared" si="1148"/>
        <v>275</v>
      </c>
      <c r="R13195">
        <f t="shared" si="1150"/>
        <v>14</v>
      </c>
      <c r="S13195">
        <v>0.18</v>
      </c>
      <c r="T13195">
        <v>2.3E-3</v>
      </c>
      <c r="U13195">
        <f t="shared" si="1151"/>
        <v>1.3799999999999999E-3</v>
      </c>
    </row>
    <row r="13196" spans="1:21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1149"/>
        <v>6770</v>
      </c>
      <c r="I13196" s="1"/>
      <c r="J13196" s="1">
        <v>1</v>
      </c>
      <c r="K13196" s="1">
        <f t="shared" si="1146"/>
        <v>26398000</v>
      </c>
      <c r="L13196" s="1">
        <v>1</v>
      </c>
      <c r="M13196" s="1">
        <f t="shared" si="1147"/>
        <v>52796000</v>
      </c>
      <c r="N13196" s="1">
        <v>2</v>
      </c>
      <c r="O13196" s="1">
        <v>107906000</v>
      </c>
      <c r="P13196" s="1">
        <v>2</v>
      </c>
      <c r="Q13196" s="5">
        <f t="shared" si="1148"/>
        <v>275</v>
      </c>
      <c r="R13196">
        <f t="shared" si="1150"/>
        <v>14</v>
      </c>
      <c r="S13196">
        <v>0.18</v>
      </c>
      <c r="T13196">
        <v>2.3E-3</v>
      </c>
      <c r="U13196">
        <f t="shared" si="1151"/>
        <v>1.3799999999999999E-3</v>
      </c>
    </row>
    <row r="13197" spans="1:21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1149"/>
        <v>6770</v>
      </c>
      <c r="I13197" s="1"/>
      <c r="J13197" s="1">
        <v>1</v>
      </c>
      <c r="K13197" s="1">
        <f t="shared" si="1146"/>
        <v>26400000</v>
      </c>
      <c r="L13197" s="1">
        <v>1</v>
      </c>
      <c r="M13197" s="1">
        <f t="shared" si="1147"/>
        <v>52800000</v>
      </c>
      <c r="N13197" s="1">
        <v>2</v>
      </c>
      <c r="O13197" s="1">
        <v>107914000</v>
      </c>
      <c r="P13197" s="1">
        <v>2</v>
      </c>
      <c r="Q13197" s="5">
        <f t="shared" si="1148"/>
        <v>275</v>
      </c>
      <c r="R13197">
        <f t="shared" si="1150"/>
        <v>14</v>
      </c>
      <c r="S13197">
        <v>0.18</v>
      </c>
      <c r="T13197">
        <v>2.3E-3</v>
      </c>
      <c r="U13197">
        <f t="shared" si="1151"/>
        <v>1.3799999999999999E-3</v>
      </c>
    </row>
    <row r="13198" spans="1:21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1149"/>
        <v>6770</v>
      </c>
      <c r="I13198" s="1"/>
      <c r="J13198" s="1">
        <v>1</v>
      </c>
      <c r="K13198" s="1">
        <f t="shared" si="1146"/>
        <v>26402000</v>
      </c>
      <c r="L13198" s="1">
        <v>1</v>
      </c>
      <c r="M13198" s="1">
        <f t="shared" si="1147"/>
        <v>52804000</v>
      </c>
      <c r="N13198" s="1">
        <v>2</v>
      </c>
      <c r="O13198" s="1">
        <v>107922000</v>
      </c>
      <c r="P13198" s="1">
        <v>2</v>
      </c>
      <c r="Q13198" s="5">
        <f t="shared" si="1148"/>
        <v>275</v>
      </c>
      <c r="R13198">
        <f t="shared" si="1150"/>
        <v>14</v>
      </c>
      <c r="S13198">
        <v>0.18</v>
      </c>
      <c r="T13198">
        <v>2.3E-3</v>
      </c>
      <c r="U13198">
        <f t="shared" si="1151"/>
        <v>1.3799999999999999E-3</v>
      </c>
    </row>
    <row r="13199" spans="1:21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1149"/>
        <v>6770</v>
      </c>
      <c r="I13199" s="1"/>
      <c r="J13199" s="1">
        <v>1</v>
      </c>
      <c r="K13199" s="1">
        <f t="shared" ref="K13199:K13202" si="1152">10000+A13199*2000</f>
        <v>26404000</v>
      </c>
      <c r="L13199" s="1">
        <v>1</v>
      </c>
      <c r="M13199" s="1">
        <f t="shared" ref="M13199:M13202" si="1153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1154">ROUNDDOWN(A13198/50+12,0)</f>
        <v>275</v>
      </c>
      <c r="R13199">
        <f t="shared" si="1150"/>
        <v>14</v>
      </c>
      <c r="S13199">
        <v>0.18</v>
      </c>
      <c r="T13199">
        <v>2.3E-3</v>
      </c>
      <c r="U13199">
        <f t="shared" si="1151"/>
        <v>1.3799999999999999E-3</v>
      </c>
    </row>
    <row r="13200" spans="1:21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1149"/>
        <v>6770</v>
      </c>
      <c r="I13200" s="1"/>
      <c r="J13200" s="1">
        <v>1</v>
      </c>
      <c r="K13200" s="1">
        <f t="shared" si="1152"/>
        <v>26406000</v>
      </c>
      <c r="L13200" s="1">
        <v>1</v>
      </c>
      <c r="M13200" s="1">
        <f t="shared" si="1153"/>
        <v>52812000</v>
      </c>
      <c r="N13200" s="1">
        <v>2</v>
      </c>
      <c r="O13200" s="1">
        <v>107938000</v>
      </c>
      <c r="P13200" s="1">
        <v>2</v>
      </c>
      <c r="Q13200" s="5">
        <f t="shared" si="1154"/>
        <v>275</v>
      </c>
      <c r="R13200">
        <f t="shared" si="1150"/>
        <v>14</v>
      </c>
      <c r="S13200">
        <v>0.18</v>
      </c>
      <c r="T13200">
        <v>2.3E-3</v>
      </c>
      <c r="U13200">
        <f t="shared" si="1151"/>
        <v>1.3799999999999999E-3</v>
      </c>
    </row>
    <row r="13201" spans="1:21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1149"/>
        <v>6770</v>
      </c>
      <c r="I13201" s="1"/>
      <c r="J13201" s="1">
        <v>1</v>
      </c>
      <c r="K13201" s="1">
        <f t="shared" si="1152"/>
        <v>26408000</v>
      </c>
      <c r="L13201" s="1">
        <v>1</v>
      </c>
      <c r="M13201" s="1">
        <f t="shared" si="1153"/>
        <v>52816000</v>
      </c>
      <c r="N13201" s="1">
        <v>2</v>
      </c>
      <c r="O13201" s="1">
        <v>107946000</v>
      </c>
      <c r="P13201" s="1">
        <v>2</v>
      </c>
      <c r="Q13201" s="5">
        <f t="shared" si="1154"/>
        <v>275</v>
      </c>
      <c r="R13201">
        <f t="shared" si="1150"/>
        <v>14</v>
      </c>
      <c r="S13201">
        <v>0.18</v>
      </c>
      <c r="T13201">
        <v>2.3E-3</v>
      </c>
      <c r="U13201">
        <f t="shared" si="1151"/>
        <v>1.3799999999999999E-3</v>
      </c>
    </row>
    <row r="13202" spans="1:21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1149"/>
        <v>6770</v>
      </c>
      <c r="I13202" s="1"/>
      <c r="J13202" s="1">
        <v>1</v>
      </c>
      <c r="K13202" s="1">
        <f t="shared" si="1152"/>
        <v>26410000</v>
      </c>
      <c r="L13202" s="1">
        <v>1</v>
      </c>
      <c r="M13202" s="1">
        <f t="shared" si="1153"/>
        <v>52820000</v>
      </c>
      <c r="N13202" s="1">
        <v>2</v>
      </c>
      <c r="O13202" s="1">
        <v>107954000</v>
      </c>
      <c r="P13202" s="1">
        <v>2</v>
      </c>
      <c r="Q13202" s="5">
        <f t="shared" si="1154"/>
        <v>275</v>
      </c>
      <c r="R13202">
        <f t="shared" si="1150"/>
        <v>14</v>
      </c>
      <c r="S13202">
        <v>0.18</v>
      </c>
      <c r="T13202">
        <v>2.3E-3</v>
      </c>
      <c r="U13202">
        <f t="shared" si="1151"/>
        <v>1.3799999999999999E-3</v>
      </c>
    </row>
    <row r="13203" spans="1:21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1149"/>
        <v>6780</v>
      </c>
      <c r="I13203" s="1"/>
      <c r="J13203" s="1">
        <v>1</v>
      </c>
      <c r="K13203" s="1">
        <f t="shared" ref="K13203:K13266" si="1155">10000+A13203*2000</f>
        <v>26412000</v>
      </c>
      <c r="L13203" s="1">
        <v>1</v>
      </c>
      <c r="M13203" s="1">
        <f t="shared" ref="M13203:M13266" si="1156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1150"/>
        <v>14</v>
      </c>
      <c r="S13203">
        <v>0.18</v>
      </c>
      <c r="T13203">
        <v>2.3E-3</v>
      </c>
      <c r="U13203">
        <f t="shared" si="1151"/>
        <v>1.3799999999999999E-3</v>
      </c>
    </row>
    <row r="13204" spans="1:21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1149"/>
        <v>6780</v>
      </c>
      <c r="I13204" s="1"/>
      <c r="J13204" s="1">
        <v>1</v>
      </c>
      <c r="K13204" s="1">
        <f t="shared" si="1155"/>
        <v>26414000</v>
      </c>
      <c r="L13204" s="1">
        <v>1</v>
      </c>
      <c r="M13204" s="1">
        <f t="shared" si="1156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1157">ROUNDDOWN(A13203/50+12,0)</f>
        <v>276</v>
      </c>
      <c r="R13204">
        <f t="shared" si="1150"/>
        <v>14</v>
      </c>
      <c r="S13204">
        <v>0.18</v>
      </c>
      <c r="T13204">
        <v>2.3E-3</v>
      </c>
      <c r="U13204">
        <f t="shared" si="1151"/>
        <v>1.3799999999999999E-3</v>
      </c>
    </row>
    <row r="13205" spans="1:21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1149"/>
        <v>6780</v>
      </c>
      <c r="I13205" s="1"/>
      <c r="J13205" s="1">
        <v>1</v>
      </c>
      <c r="K13205" s="1">
        <f t="shared" si="1155"/>
        <v>26416000</v>
      </c>
      <c r="L13205" s="1">
        <v>1</v>
      </c>
      <c r="M13205" s="1">
        <f t="shared" si="1156"/>
        <v>52832000</v>
      </c>
      <c r="N13205" s="1">
        <v>2</v>
      </c>
      <c r="O13205" s="1">
        <v>107978000</v>
      </c>
      <c r="P13205" s="1">
        <v>2</v>
      </c>
      <c r="Q13205" s="5">
        <f t="shared" si="1157"/>
        <v>276</v>
      </c>
      <c r="R13205">
        <f t="shared" si="1150"/>
        <v>14</v>
      </c>
      <c r="S13205">
        <v>0.18</v>
      </c>
      <c r="T13205">
        <v>2.3E-3</v>
      </c>
      <c r="U13205">
        <f t="shared" si="1151"/>
        <v>1.3799999999999999E-3</v>
      </c>
    </row>
    <row r="13206" spans="1:21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1149"/>
        <v>6780</v>
      </c>
      <c r="I13206" s="1"/>
      <c r="J13206" s="1">
        <v>1</v>
      </c>
      <c r="K13206" s="1">
        <f t="shared" si="1155"/>
        <v>26418000</v>
      </c>
      <c r="L13206" s="1">
        <v>1</v>
      </c>
      <c r="M13206" s="1">
        <f t="shared" si="1156"/>
        <v>52836000</v>
      </c>
      <c r="N13206" s="1">
        <v>2</v>
      </c>
      <c r="O13206" s="1">
        <v>107986000</v>
      </c>
      <c r="P13206" s="1">
        <v>2</v>
      </c>
      <c r="Q13206" s="5">
        <f t="shared" si="1157"/>
        <v>276</v>
      </c>
      <c r="R13206">
        <f t="shared" si="1150"/>
        <v>14</v>
      </c>
      <c r="S13206">
        <v>0.18</v>
      </c>
      <c r="T13206">
        <v>2.3E-3</v>
      </c>
      <c r="U13206">
        <f t="shared" si="1151"/>
        <v>1.3799999999999999E-3</v>
      </c>
    </row>
    <row r="13207" spans="1:21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1149"/>
        <v>6780</v>
      </c>
      <c r="I13207" s="1"/>
      <c r="J13207" s="1">
        <v>1</v>
      </c>
      <c r="K13207" s="1">
        <f t="shared" si="1155"/>
        <v>26420000</v>
      </c>
      <c r="L13207" s="1">
        <v>1</v>
      </c>
      <c r="M13207" s="1">
        <f t="shared" si="1156"/>
        <v>52840000</v>
      </c>
      <c r="N13207" s="1">
        <v>2</v>
      </c>
      <c r="O13207" s="1">
        <v>107994000</v>
      </c>
      <c r="P13207" s="1">
        <v>2</v>
      </c>
      <c r="Q13207" s="5">
        <f t="shared" si="1157"/>
        <v>276</v>
      </c>
      <c r="R13207">
        <f t="shared" si="1150"/>
        <v>14</v>
      </c>
      <c r="S13207">
        <v>0.18</v>
      </c>
      <c r="T13207">
        <v>2.3E-3</v>
      </c>
      <c r="U13207">
        <f t="shared" si="1151"/>
        <v>1.3799999999999999E-3</v>
      </c>
    </row>
    <row r="13208" spans="1:21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1149"/>
        <v>6780</v>
      </c>
      <c r="I13208" s="1"/>
      <c r="J13208" s="1">
        <v>1</v>
      </c>
      <c r="K13208" s="1">
        <f t="shared" si="1155"/>
        <v>26422000</v>
      </c>
      <c r="L13208" s="1">
        <v>1</v>
      </c>
      <c r="M13208" s="1">
        <f t="shared" si="1156"/>
        <v>52844000</v>
      </c>
      <c r="N13208" s="1">
        <v>2</v>
      </c>
      <c r="O13208" s="1">
        <v>108002000</v>
      </c>
      <c r="P13208" s="1">
        <v>2</v>
      </c>
      <c r="Q13208" s="5">
        <f t="shared" si="1157"/>
        <v>276</v>
      </c>
      <c r="R13208">
        <f t="shared" si="1150"/>
        <v>14</v>
      </c>
      <c r="S13208">
        <v>0.18</v>
      </c>
      <c r="T13208">
        <v>2.3E-3</v>
      </c>
      <c r="U13208">
        <f t="shared" si="1151"/>
        <v>1.3799999999999999E-3</v>
      </c>
    </row>
    <row r="13209" spans="1:21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1149"/>
        <v>6780</v>
      </c>
      <c r="I13209" s="1"/>
      <c r="J13209" s="1">
        <v>1</v>
      </c>
      <c r="K13209" s="1">
        <f t="shared" si="1155"/>
        <v>26424000</v>
      </c>
      <c r="L13209" s="1">
        <v>1</v>
      </c>
      <c r="M13209" s="1">
        <f t="shared" si="1156"/>
        <v>52848000</v>
      </c>
      <c r="N13209" s="1">
        <v>2</v>
      </c>
      <c r="O13209" s="1">
        <v>108010000</v>
      </c>
      <c r="P13209" s="1">
        <v>2</v>
      </c>
      <c r="Q13209" s="5">
        <f t="shared" si="1157"/>
        <v>276</v>
      </c>
      <c r="R13209">
        <f t="shared" si="1150"/>
        <v>14</v>
      </c>
      <c r="S13209">
        <v>0.18</v>
      </c>
      <c r="T13209">
        <v>2.3E-3</v>
      </c>
      <c r="U13209">
        <f t="shared" si="1151"/>
        <v>1.3799999999999999E-3</v>
      </c>
    </row>
    <row r="13210" spans="1:21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1149"/>
        <v>6780</v>
      </c>
      <c r="I13210" s="1"/>
      <c r="J13210" s="1">
        <v>1</v>
      </c>
      <c r="K13210" s="1">
        <f t="shared" si="1155"/>
        <v>26426000</v>
      </c>
      <c r="L13210" s="1">
        <v>1</v>
      </c>
      <c r="M13210" s="1">
        <f t="shared" si="1156"/>
        <v>52852000</v>
      </c>
      <c r="N13210" s="1">
        <v>2</v>
      </c>
      <c r="O13210" s="1">
        <v>108018000</v>
      </c>
      <c r="P13210" s="1">
        <v>2</v>
      </c>
      <c r="Q13210" s="5">
        <f t="shared" si="1157"/>
        <v>276</v>
      </c>
      <c r="R13210">
        <f t="shared" si="1150"/>
        <v>14</v>
      </c>
      <c r="S13210">
        <v>0.18</v>
      </c>
      <c r="T13210">
        <v>2.3E-3</v>
      </c>
      <c r="U13210">
        <f t="shared" si="1151"/>
        <v>1.3799999999999999E-3</v>
      </c>
    </row>
    <row r="13211" spans="1:21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1149"/>
        <v>6780</v>
      </c>
      <c r="I13211" s="1"/>
      <c r="J13211" s="1">
        <v>1</v>
      </c>
      <c r="K13211" s="1">
        <f t="shared" si="1155"/>
        <v>26428000</v>
      </c>
      <c r="L13211" s="1">
        <v>1</v>
      </c>
      <c r="M13211" s="1">
        <f t="shared" si="1156"/>
        <v>52856000</v>
      </c>
      <c r="N13211" s="1">
        <v>2</v>
      </c>
      <c r="O13211" s="1">
        <v>108026000</v>
      </c>
      <c r="P13211" s="1">
        <v>2</v>
      </c>
      <c r="Q13211" s="5">
        <f t="shared" si="1157"/>
        <v>276</v>
      </c>
      <c r="R13211">
        <f t="shared" si="1150"/>
        <v>14</v>
      </c>
      <c r="S13211">
        <v>0.18</v>
      </c>
      <c r="T13211">
        <v>2.3E-3</v>
      </c>
      <c r="U13211">
        <f t="shared" si="1151"/>
        <v>1.3799999999999999E-3</v>
      </c>
    </row>
    <row r="13212" spans="1:21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1149"/>
        <v>6780</v>
      </c>
      <c r="I13212" s="1"/>
      <c r="J13212" s="1">
        <v>1</v>
      </c>
      <c r="K13212" s="1">
        <f t="shared" si="1155"/>
        <v>26430000</v>
      </c>
      <c r="L13212" s="1">
        <v>1</v>
      </c>
      <c r="M13212" s="1">
        <f t="shared" si="1156"/>
        <v>52860000</v>
      </c>
      <c r="N13212" s="1">
        <v>2</v>
      </c>
      <c r="O13212" s="1">
        <v>108034000</v>
      </c>
      <c r="P13212" s="1">
        <v>2</v>
      </c>
      <c r="Q13212" s="5">
        <f t="shared" si="1157"/>
        <v>276</v>
      </c>
      <c r="R13212">
        <f t="shared" si="1150"/>
        <v>14</v>
      </c>
      <c r="S13212">
        <v>0.18</v>
      </c>
      <c r="T13212">
        <v>2.3E-3</v>
      </c>
      <c r="U13212">
        <f t="shared" si="1151"/>
        <v>1.3799999999999999E-3</v>
      </c>
    </row>
    <row r="13213" spans="1:21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1149"/>
        <v>6780</v>
      </c>
      <c r="I13213" s="1"/>
      <c r="J13213" s="1">
        <v>1</v>
      </c>
      <c r="K13213" s="1">
        <f t="shared" si="1155"/>
        <v>26432000</v>
      </c>
      <c r="L13213" s="1">
        <v>1</v>
      </c>
      <c r="M13213" s="1">
        <f t="shared" si="1156"/>
        <v>52864000</v>
      </c>
      <c r="N13213" s="1">
        <v>2</v>
      </c>
      <c r="O13213" s="1">
        <v>108042000</v>
      </c>
      <c r="P13213" s="1">
        <v>2</v>
      </c>
      <c r="Q13213" s="5">
        <f t="shared" si="1157"/>
        <v>276</v>
      </c>
      <c r="R13213">
        <f t="shared" si="1150"/>
        <v>14</v>
      </c>
      <c r="S13213">
        <v>0.18</v>
      </c>
      <c r="T13213">
        <v>2.3E-3</v>
      </c>
      <c r="U13213">
        <f t="shared" si="1151"/>
        <v>1.3799999999999999E-3</v>
      </c>
    </row>
    <row r="13214" spans="1:21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1149"/>
        <v>6780</v>
      </c>
      <c r="I13214" s="1"/>
      <c r="J13214" s="1">
        <v>1</v>
      </c>
      <c r="K13214" s="1">
        <f t="shared" si="1155"/>
        <v>26434000</v>
      </c>
      <c r="L13214" s="1">
        <v>1</v>
      </c>
      <c r="M13214" s="1">
        <f t="shared" si="1156"/>
        <v>52868000</v>
      </c>
      <c r="N13214" s="1">
        <v>2</v>
      </c>
      <c r="O13214" s="1">
        <v>108050000</v>
      </c>
      <c r="P13214" s="1">
        <v>2</v>
      </c>
      <c r="Q13214" s="5">
        <f t="shared" si="1157"/>
        <v>276</v>
      </c>
      <c r="R13214">
        <f t="shared" si="1150"/>
        <v>14</v>
      </c>
      <c r="S13214">
        <v>0.18</v>
      </c>
      <c r="T13214">
        <v>2.3E-3</v>
      </c>
      <c r="U13214">
        <f t="shared" si="1151"/>
        <v>1.3799999999999999E-3</v>
      </c>
    </row>
    <row r="13215" spans="1:21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1149"/>
        <v>6780</v>
      </c>
      <c r="I13215" s="1"/>
      <c r="J13215" s="1">
        <v>1</v>
      </c>
      <c r="K13215" s="1">
        <f t="shared" si="1155"/>
        <v>26436000</v>
      </c>
      <c r="L13215" s="1">
        <v>1</v>
      </c>
      <c r="M13215" s="1">
        <f t="shared" si="1156"/>
        <v>52872000</v>
      </c>
      <c r="N13215" s="1">
        <v>2</v>
      </c>
      <c r="O13215" s="1">
        <v>108058000</v>
      </c>
      <c r="P13215" s="1">
        <v>2</v>
      </c>
      <c r="Q13215" s="5">
        <f t="shared" si="1157"/>
        <v>276</v>
      </c>
      <c r="R13215">
        <f t="shared" si="1150"/>
        <v>14</v>
      </c>
      <c r="S13215">
        <v>0.18</v>
      </c>
      <c r="T13215">
        <v>2.3E-3</v>
      </c>
      <c r="U13215">
        <f t="shared" si="1151"/>
        <v>1.3799999999999999E-3</v>
      </c>
    </row>
    <row r="13216" spans="1:21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1149"/>
        <v>6780</v>
      </c>
      <c r="I13216" s="1"/>
      <c r="J13216" s="1">
        <v>1</v>
      </c>
      <c r="K13216" s="1">
        <f t="shared" si="1155"/>
        <v>26438000</v>
      </c>
      <c r="L13216" s="1">
        <v>1</v>
      </c>
      <c r="M13216" s="1">
        <f t="shared" si="1156"/>
        <v>52876000</v>
      </c>
      <c r="N13216" s="1">
        <v>2</v>
      </c>
      <c r="O13216" s="1">
        <v>108066000</v>
      </c>
      <c r="P13216" s="1">
        <v>2</v>
      </c>
      <c r="Q13216" s="5">
        <f t="shared" si="1157"/>
        <v>276</v>
      </c>
      <c r="R13216">
        <f t="shared" si="1150"/>
        <v>14</v>
      </c>
      <c r="S13216">
        <v>0.18</v>
      </c>
      <c r="T13216">
        <v>2.3E-3</v>
      </c>
      <c r="U13216">
        <f t="shared" si="1151"/>
        <v>1.3799999999999999E-3</v>
      </c>
    </row>
    <row r="13217" spans="1:21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1149"/>
        <v>6780</v>
      </c>
      <c r="I13217" s="1"/>
      <c r="J13217" s="1">
        <v>1</v>
      </c>
      <c r="K13217" s="1">
        <f t="shared" si="1155"/>
        <v>26440000</v>
      </c>
      <c r="L13217" s="1">
        <v>1</v>
      </c>
      <c r="M13217" s="1">
        <f t="shared" si="1156"/>
        <v>52880000</v>
      </c>
      <c r="N13217" s="1">
        <v>2</v>
      </c>
      <c r="O13217" s="1">
        <v>108074000</v>
      </c>
      <c r="P13217" s="1">
        <v>2</v>
      </c>
      <c r="Q13217" s="5">
        <f t="shared" si="1157"/>
        <v>276</v>
      </c>
      <c r="R13217">
        <f t="shared" si="1150"/>
        <v>14</v>
      </c>
      <c r="S13217">
        <v>0.18</v>
      </c>
      <c r="T13217">
        <v>2.3E-3</v>
      </c>
      <c r="U13217">
        <f t="shared" si="1151"/>
        <v>1.3799999999999999E-3</v>
      </c>
    </row>
    <row r="13218" spans="1:21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1149"/>
        <v>6780</v>
      </c>
      <c r="I13218" s="1"/>
      <c r="J13218" s="1">
        <v>1</v>
      </c>
      <c r="K13218" s="1">
        <f t="shared" si="1155"/>
        <v>26442000</v>
      </c>
      <c r="L13218" s="1">
        <v>1</v>
      </c>
      <c r="M13218" s="1">
        <f t="shared" si="1156"/>
        <v>52884000</v>
      </c>
      <c r="N13218" s="1">
        <v>2</v>
      </c>
      <c r="O13218" s="1">
        <v>108082000</v>
      </c>
      <c r="P13218" s="1">
        <v>2</v>
      </c>
      <c r="Q13218" s="5">
        <f t="shared" si="1157"/>
        <v>276</v>
      </c>
      <c r="R13218">
        <f t="shared" si="1150"/>
        <v>14</v>
      </c>
      <c r="S13218">
        <v>0.18</v>
      </c>
      <c r="T13218">
        <v>2.3E-3</v>
      </c>
      <c r="U13218">
        <f t="shared" si="1151"/>
        <v>1.3799999999999999E-3</v>
      </c>
    </row>
    <row r="13219" spans="1:21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1149"/>
        <v>6780</v>
      </c>
      <c r="I13219" s="1"/>
      <c r="J13219" s="1">
        <v>1</v>
      </c>
      <c r="K13219" s="1">
        <f t="shared" si="1155"/>
        <v>26444000</v>
      </c>
      <c r="L13219" s="1">
        <v>1</v>
      </c>
      <c r="M13219" s="1">
        <f t="shared" si="1156"/>
        <v>52888000</v>
      </c>
      <c r="N13219" s="1">
        <v>2</v>
      </c>
      <c r="O13219" s="1">
        <v>108090000</v>
      </c>
      <c r="P13219" s="1">
        <v>2</v>
      </c>
      <c r="Q13219" s="5">
        <f t="shared" si="1157"/>
        <v>276</v>
      </c>
      <c r="R13219">
        <f t="shared" si="1150"/>
        <v>14</v>
      </c>
      <c r="S13219">
        <v>0.18</v>
      </c>
      <c r="T13219">
        <v>2.3E-3</v>
      </c>
      <c r="U13219">
        <f t="shared" si="1151"/>
        <v>1.3799999999999999E-3</v>
      </c>
    </row>
    <row r="13220" spans="1:21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1149"/>
        <v>6780</v>
      </c>
      <c r="I13220" s="1"/>
      <c r="J13220" s="1">
        <v>1</v>
      </c>
      <c r="K13220" s="1">
        <f t="shared" si="1155"/>
        <v>26446000</v>
      </c>
      <c r="L13220" s="1">
        <v>1</v>
      </c>
      <c r="M13220" s="1">
        <f t="shared" si="1156"/>
        <v>52892000</v>
      </c>
      <c r="N13220" s="1">
        <v>2</v>
      </c>
      <c r="O13220" s="1">
        <v>108098000</v>
      </c>
      <c r="P13220" s="1">
        <v>2</v>
      </c>
      <c r="Q13220" s="5">
        <f t="shared" si="1157"/>
        <v>276</v>
      </c>
      <c r="R13220">
        <f t="shared" si="1150"/>
        <v>14</v>
      </c>
      <c r="S13220">
        <v>0.18</v>
      </c>
      <c r="T13220">
        <v>2.3E-3</v>
      </c>
      <c r="U13220">
        <f t="shared" si="1151"/>
        <v>1.3799999999999999E-3</v>
      </c>
    </row>
    <row r="13221" spans="1:21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1149"/>
        <v>6780</v>
      </c>
      <c r="I13221" s="1"/>
      <c r="J13221" s="1">
        <v>1</v>
      </c>
      <c r="K13221" s="1">
        <f t="shared" si="1155"/>
        <v>26448000</v>
      </c>
      <c r="L13221" s="1">
        <v>1</v>
      </c>
      <c r="M13221" s="1">
        <f t="shared" si="1156"/>
        <v>52896000</v>
      </c>
      <c r="N13221" s="1">
        <v>2</v>
      </c>
      <c r="O13221" s="1">
        <v>108106000</v>
      </c>
      <c r="P13221" s="1">
        <v>2</v>
      </c>
      <c r="Q13221" s="5">
        <f t="shared" si="1157"/>
        <v>276</v>
      </c>
      <c r="R13221">
        <f t="shared" si="1150"/>
        <v>14</v>
      </c>
      <c r="S13221">
        <v>0.18</v>
      </c>
      <c r="T13221">
        <v>2.3E-3</v>
      </c>
      <c r="U13221">
        <f t="shared" si="1151"/>
        <v>1.3799999999999999E-3</v>
      </c>
    </row>
    <row r="13222" spans="1:21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1149"/>
        <v>6780</v>
      </c>
      <c r="I13222" s="1"/>
      <c r="J13222" s="1">
        <v>1</v>
      </c>
      <c r="K13222" s="1">
        <f t="shared" si="1155"/>
        <v>26450000</v>
      </c>
      <c r="L13222" s="1">
        <v>1</v>
      </c>
      <c r="M13222" s="1">
        <f t="shared" si="1156"/>
        <v>52900000</v>
      </c>
      <c r="N13222" s="1">
        <v>2</v>
      </c>
      <c r="O13222" s="1">
        <v>108114000</v>
      </c>
      <c r="P13222" s="1">
        <v>2</v>
      </c>
      <c r="Q13222" s="5">
        <f t="shared" si="1157"/>
        <v>276</v>
      </c>
      <c r="R13222">
        <f t="shared" si="1150"/>
        <v>14</v>
      </c>
      <c r="S13222">
        <v>0.18</v>
      </c>
      <c r="T13222">
        <v>2.3E-3</v>
      </c>
      <c r="U13222">
        <f t="shared" si="1151"/>
        <v>1.3799999999999999E-3</v>
      </c>
    </row>
    <row r="13223" spans="1:21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1149"/>
        <v>6780</v>
      </c>
      <c r="I13223" s="1"/>
      <c r="J13223" s="1">
        <v>1</v>
      </c>
      <c r="K13223" s="1">
        <f t="shared" si="1155"/>
        <v>26452000</v>
      </c>
      <c r="L13223" s="1">
        <v>1</v>
      </c>
      <c r="M13223" s="1">
        <f t="shared" si="1156"/>
        <v>52904000</v>
      </c>
      <c r="N13223" s="1">
        <v>2</v>
      </c>
      <c r="O13223" s="1">
        <v>108122000</v>
      </c>
      <c r="P13223" s="1">
        <v>2</v>
      </c>
      <c r="Q13223" s="5">
        <f t="shared" si="1157"/>
        <v>276</v>
      </c>
      <c r="R13223">
        <f t="shared" si="1150"/>
        <v>14</v>
      </c>
      <c r="S13223">
        <v>0.18</v>
      </c>
      <c r="T13223">
        <v>2.3E-3</v>
      </c>
      <c r="U13223">
        <f t="shared" si="1151"/>
        <v>1.3799999999999999E-3</v>
      </c>
    </row>
    <row r="13224" spans="1:21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1149"/>
        <v>6780</v>
      </c>
      <c r="I13224" s="1"/>
      <c r="J13224" s="1">
        <v>1</v>
      </c>
      <c r="K13224" s="1">
        <f t="shared" si="1155"/>
        <v>26454000</v>
      </c>
      <c r="L13224" s="1">
        <v>1</v>
      </c>
      <c r="M13224" s="1">
        <f t="shared" si="1156"/>
        <v>52908000</v>
      </c>
      <c r="N13224" s="1">
        <v>2</v>
      </c>
      <c r="O13224" s="1">
        <v>108130000</v>
      </c>
      <c r="P13224" s="1">
        <v>2</v>
      </c>
      <c r="Q13224" s="5">
        <f t="shared" si="1157"/>
        <v>276</v>
      </c>
      <c r="R13224">
        <f t="shared" si="1150"/>
        <v>14</v>
      </c>
      <c r="S13224">
        <v>0.18</v>
      </c>
      <c r="T13224">
        <v>2.3E-3</v>
      </c>
      <c r="U13224">
        <f t="shared" si="1151"/>
        <v>1.3799999999999999E-3</v>
      </c>
    </row>
    <row r="13225" spans="1:21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1149"/>
        <v>6780</v>
      </c>
      <c r="I13225" s="1"/>
      <c r="J13225" s="1">
        <v>1</v>
      </c>
      <c r="K13225" s="1">
        <f t="shared" si="1155"/>
        <v>26456000</v>
      </c>
      <c r="L13225" s="1">
        <v>1</v>
      </c>
      <c r="M13225" s="1">
        <f t="shared" si="1156"/>
        <v>52912000</v>
      </c>
      <c r="N13225" s="1">
        <v>2</v>
      </c>
      <c r="O13225" s="1">
        <v>108138000</v>
      </c>
      <c r="P13225" s="1">
        <v>2</v>
      </c>
      <c r="Q13225" s="5">
        <f t="shared" si="1157"/>
        <v>276</v>
      </c>
      <c r="R13225">
        <f t="shared" si="1150"/>
        <v>14</v>
      </c>
      <c r="S13225">
        <v>0.18</v>
      </c>
      <c r="T13225">
        <v>2.3E-3</v>
      </c>
      <c r="U13225">
        <f t="shared" si="1151"/>
        <v>1.3799999999999999E-3</v>
      </c>
    </row>
    <row r="13226" spans="1:21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1149"/>
        <v>6780</v>
      </c>
      <c r="I13226" s="1"/>
      <c r="J13226" s="1">
        <v>1</v>
      </c>
      <c r="K13226" s="1">
        <f t="shared" si="1155"/>
        <v>26458000</v>
      </c>
      <c r="L13226" s="1">
        <v>1</v>
      </c>
      <c r="M13226" s="1">
        <f t="shared" si="1156"/>
        <v>52916000</v>
      </c>
      <c r="N13226" s="1">
        <v>2</v>
      </c>
      <c r="O13226" s="1">
        <v>108146000</v>
      </c>
      <c r="P13226" s="1">
        <v>2</v>
      </c>
      <c r="Q13226" s="5">
        <f t="shared" si="1157"/>
        <v>276</v>
      </c>
      <c r="R13226">
        <f t="shared" si="1150"/>
        <v>14</v>
      </c>
      <c r="S13226">
        <v>0.18</v>
      </c>
      <c r="T13226">
        <v>2.3E-3</v>
      </c>
      <c r="U13226">
        <f t="shared" si="1151"/>
        <v>1.3799999999999999E-3</v>
      </c>
    </row>
    <row r="13227" spans="1:21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1149"/>
        <v>6780</v>
      </c>
      <c r="I13227" s="1"/>
      <c r="J13227" s="1">
        <v>1</v>
      </c>
      <c r="K13227" s="1">
        <f t="shared" si="1155"/>
        <v>26460000</v>
      </c>
      <c r="L13227" s="1">
        <v>1</v>
      </c>
      <c r="M13227" s="1">
        <f t="shared" si="1156"/>
        <v>52920000</v>
      </c>
      <c r="N13227" s="1">
        <v>2</v>
      </c>
      <c r="O13227" s="1">
        <v>108154000</v>
      </c>
      <c r="P13227" s="1">
        <v>2</v>
      </c>
      <c r="Q13227" s="5">
        <f t="shared" si="1157"/>
        <v>276</v>
      </c>
      <c r="R13227">
        <f t="shared" si="1150"/>
        <v>14</v>
      </c>
      <c r="S13227">
        <v>0.18</v>
      </c>
      <c r="T13227">
        <v>2.3E-3</v>
      </c>
      <c r="U13227">
        <f t="shared" si="1151"/>
        <v>1.3799999999999999E-3</v>
      </c>
    </row>
    <row r="13228" spans="1:21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1149"/>
        <v>6790</v>
      </c>
      <c r="I13228" s="1"/>
      <c r="J13228" s="1">
        <v>1</v>
      </c>
      <c r="K13228" s="1">
        <f t="shared" si="1155"/>
        <v>26462000</v>
      </c>
      <c r="L13228" s="1">
        <v>1</v>
      </c>
      <c r="M13228" s="1">
        <f t="shared" si="1156"/>
        <v>52924000</v>
      </c>
      <c r="N13228" s="1">
        <v>2</v>
      </c>
      <c r="O13228" s="1">
        <v>108162000</v>
      </c>
      <c r="P13228" s="1">
        <v>2</v>
      </c>
      <c r="Q13228" s="5">
        <f t="shared" si="1157"/>
        <v>276</v>
      </c>
      <c r="R13228">
        <f t="shared" si="1150"/>
        <v>14</v>
      </c>
      <c r="S13228">
        <v>0.18</v>
      </c>
      <c r="T13228">
        <v>2.3E-3</v>
      </c>
      <c r="U13228">
        <f t="shared" si="1151"/>
        <v>1.3799999999999999E-3</v>
      </c>
    </row>
    <row r="13229" spans="1:21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1149"/>
        <v>6790</v>
      </c>
      <c r="I13229" s="1"/>
      <c r="J13229" s="1">
        <v>1</v>
      </c>
      <c r="K13229" s="1">
        <f t="shared" si="1155"/>
        <v>26464000</v>
      </c>
      <c r="L13229" s="1">
        <v>1</v>
      </c>
      <c r="M13229" s="1">
        <f t="shared" si="1156"/>
        <v>52928000</v>
      </c>
      <c r="N13229" s="1">
        <v>2</v>
      </c>
      <c r="O13229" s="1">
        <v>108170000</v>
      </c>
      <c r="P13229" s="1">
        <v>2</v>
      </c>
      <c r="Q13229" s="5">
        <f t="shared" si="1157"/>
        <v>276</v>
      </c>
      <c r="R13229">
        <f t="shared" si="1150"/>
        <v>14</v>
      </c>
      <c r="S13229">
        <v>0.18</v>
      </c>
      <c r="T13229">
        <v>2.3E-3</v>
      </c>
      <c r="U13229">
        <f t="shared" si="1151"/>
        <v>1.3799999999999999E-3</v>
      </c>
    </row>
    <row r="13230" spans="1:21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1149"/>
        <v>6790</v>
      </c>
      <c r="I13230" s="1"/>
      <c r="J13230" s="1">
        <v>1</v>
      </c>
      <c r="K13230" s="1">
        <f t="shared" si="1155"/>
        <v>26466000</v>
      </c>
      <c r="L13230" s="1">
        <v>1</v>
      </c>
      <c r="M13230" s="1">
        <f t="shared" si="1156"/>
        <v>52932000</v>
      </c>
      <c r="N13230" s="1">
        <v>2</v>
      </c>
      <c r="O13230" s="1">
        <v>108178000</v>
      </c>
      <c r="P13230" s="1">
        <v>2</v>
      </c>
      <c r="Q13230" s="5">
        <f t="shared" si="1157"/>
        <v>276</v>
      </c>
      <c r="R13230">
        <f t="shared" si="1150"/>
        <v>14</v>
      </c>
      <c r="S13230">
        <v>0.18</v>
      </c>
      <c r="T13230">
        <v>2.3E-3</v>
      </c>
      <c r="U13230">
        <f t="shared" si="1151"/>
        <v>1.3799999999999999E-3</v>
      </c>
    </row>
    <row r="13231" spans="1:21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1149"/>
        <v>6790</v>
      </c>
      <c r="I13231" s="1"/>
      <c r="J13231" s="1">
        <v>1</v>
      </c>
      <c r="K13231" s="1">
        <f t="shared" si="1155"/>
        <v>26468000</v>
      </c>
      <c r="L13231" s="1">
        <v>1</v>
      </c>
      <c r="M13231" s="1">
        <f t="shared" si="1156"/>
        <v>52936000</v>
      </c>
      <c r="N13231" s="1">
        <v>2</v>
      </c>
      <c r="O13231" s="1">
        <v>108186000</v>
      </c>
      <c r="P13231" s="1">
        <v>2</v>
      </c>
      <c r="Q13231" s="5">
        <f t="shared" si="1157"/>
        <v>276</v>
      </c>
      <c r="R13231">
        <f t="shared" si="1150"/>
        <v>14</v>
      </c>
      <c r="S13231">
        <v>0.18</v>
      </c>
      <c r="T13231">
        <v>2.3E-3</v>
      </c>
      <c r="U13231">
        <f t="shared" si="1151"/>
        <v>1.3799999999999999E-3</v>
      </c>
    </row>
    <row r="13232" spans="1:21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1149"/>
        <v>6790</v>
      </c>
      <c r="I13232" s="1"/>
      <c r="J13232" s="1">
        <v>1</v>
      </c>
      <c r="K13232" s="1">
        <f t="shared" si="1155"/>
        <v>26470000</v>
      </c>
      <c r="L13232" s="1">
        <v>1</v>
      </c>
      <c r="M13232" s="1">
        <f t="shared" si="1156"/>
        <v>52940000</v>
      </c>
      <c r="N13232" s="1">
        <v>2</v>
      </c>
      <c r="O13232" s="1">
        <v>108194000</v>
      </c>
      <c r="P13232" s="1">
        <v>2</v>
      </c>
      <c r="Q13232" s="5">
        <f t="shared" si="1157"/>
        <v>276</v>
      </c>
      <c r="R13232">
        <f t="shared" si="1150"/>
        <v>14</v>
      </c>
      <c r="S13232">
        <v>0.18</v>
      </c>
      <c r="T13232">
        <v>2.3E-3</v>
      </c>
      <c r="U13232">
        <f t="shared" si="1151"/>
        <v>1.3799999999999999E-3</v>
      </c>
    </row>
    <row r="13233" spans="1:21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1149"/>
        <v>6790</v>
      </c>
      <c r="I13233" s="1"/>
      <c r="J13233" s="1">
        <v>1</v>
      </c>
      <c r="K13233" s="1">
        <f t="shared" si="1155"/>
        <v>26472000</v>
      </c>
      <c r="L13233" s="1">
        <v>1</v>
      </c>
      <c r="M13233" s="1">
        <f t="shared" si="1156"/>
        <v>52944000</v>
      </c>
      <c r="N13233" s="1">
        <v>2</v>
      </c>
      <c r="O13233" s="1">
        <v>108202000</v>
      </c>
      <c r="P13233" s="1">
        <v>2</v>
      </c>
      <c r="Q13233" s="5">
        <f t="shared" si="1157"/>
        <v>276</v>
      </c>
      <c r="R13233">
        <f t="shared" si="1150"/>
        <v>14</v>
      </c>
      <c r="S13233">
        <v>0.18</v>
      </c>
      <c r="T13233">
        <v>2.3E-3</v>
      </c>
      <c r="U13233">
        <f t="shared" si="1151"/>
        <v>1.3799999999999999E-3</v>
      </c>
    </row>
    <row r="13234" spans="1:21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1149"/>
        <v>6790</v>
      </c>
      <c r="I13234" s="1"/>
      <c r="J13234" s="1">
        <v>1</v>
      </c>
      <c r="K13234" s="1">
        <f t="shared" si="1155"/>
        <v>26474000</v>
      </c>
      <c r="L13234" s="1">
        <v>1</v>
      </c>
      <c r="M13234" s="1">
        <f t="shared" si="1156"/>
        <v>52948000</v>
      </c>
      <c r="N13234" s="1">
        <v>2</v>
      </c>
      <c r="O13234" s="1">
        <v>108210000</v>
      </c>
      <c r="P13234" s="1">
        <v>2</v>
      </c>
      <c r="Q13234" s="5">
        <f t="shared" si="1157"/>
        <v>276</v>
      </c>
      <c r="R13234">
        <f t="shared" si="1150"/>
        <v>14</v>
      </c>
      <c r="S13234">
        <v>0.18</v>
      </c>
      <c r="T13234">
        <v>2.3E-3</v>
      </c>
      <c r="U13234">
        <f t="shared" si="1151"/>
        <v>1.3799999999999999E-3</v>
      </c>
    </row>
    <row r="13235" spans="1:21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1149"/>
        <v>6790</v>
      </c>
      <c r="I13235" s="1"/>
      <c r="J13235" s="1">
        <v>1</v>
      </c>
      <c r="K13235" s="1">
        <f t="shared" si="1155"/>
        <v>26476000</v>
      </c>
      <c r="L13235" s="1">
        <v>1</v>
      </c>
      <c r="M13235" s="1">
        <f t="shared" si="1156"/>
        <v>52952000</v>
      </c>
      <c r="N13235" s="1">
        <v>2</v>
      </c>
      <c r="O13235" s="1">
        <v>108218000</v>
      </c>
      <c r="P13235" s="1">
        <v>2</v>
      </c>
      <c r="Q13235" s="5">
        <f t="shared" si="1157"/>
        <v>276</v>
      </c>
      <c r="R13235">
        <f t="shared" si="1150"/>
        <v>14</v>
      </c>
      <c r="S13235">
        <v>0.18</v>
      </c>
      <c r="T13235">
        <v>2.3E-3</v>
      </c>
      <c r="U13235">
        <f t="shared" si="1151"/>
        <v>1.3799999999999999E-3</v>
      </c>
    </row>
    <row r="13236" spans="1:21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1149"/>
        <v>6790</v>
      </c>
      <c r="I13236" s="1"/>
      <c r="J13236" s="1">
        <v>1</v>
      </c>
      <c r="K13236" s="1">
        <f t="shared" si="1155"/>
        <v>26478000</v>
      </c>
      <c r="L13236" s="1">
        <v>1</v>
      </c>
      <c r="M13236" s="1">
        <f t="shared" si="1156"/>
        <v>52956000</v>
      </c>
      <c r="N13236" s="1">
        <v>2</v>
      </c>
      <c r="O13236" s="1">
        <v>108226000</v>
      </c>
      <c r="P13236" s="1">
        <v>2</v>
      </c>
      <c r="Q13236" s="5">
        <f t="shared" si="1157"/>
        <v>276</v>
      </c>
      <c r="R13236">
        <f t="shared" si="1150"/>
        <v>14</v>
      </c>
      <c r="S13236">
        <v>0.18</v>
      </c>
      <c r="T13236">
        <v>2.3E-3</v>
      </c>
      <c r="U13236">
        <f t="shared" si="1151"/>
        <v>1.3799999999999999E-3</v>
      </c>
    </row>
    <row r="13237" spans="1:21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1149"/>
        <v>6790</v>
      </c>
      <c r="I13237" s="1"/>
      <c r="J13237" s="1">
        <v>1</v>
      </c>
      <c r="K13237" s="1">
        <f t="shared" si="1155"/>
        <v>26480000</v>
      </c>
      <c r="L13237" s="1">
        <v>1</v>
      </c>
      <c r="M13237" s="1">
        <f t="shared" si="1156"/>
        <v>52960000</v>
      </c>
      <c r="N13237" s="1">
        <v>2</v>
      </c>
      <c r="O13237" s="1">
        <v>108234000</v>
      </c>
      <c r="P13237" s="1">
        <v>2</v>
      </c>
      <c r="Q13237" s="5">
        <f t="shared" si="1157"/>
        <v>276</v>
      </c>
      <c r="R13237">
        <f t="shared" si="1150"/>
        <v>14</v>
      </c>
      <c r="S13237">
        <v>0.18</v>
      </c>
      <c r="T13237">
        <v>2.3E-3</v>
      </c>
      <c r="U13237">
        <f t="shared" si="1151"/>
        <v>1.3799999999999999E-3</v>
      </c>
    </row>
    <row r="13238" spans="1:21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1149"/>
        <v>6790</v>
      </c>
      <c r="I13238" s="1"/>
      <c r="J13238" s="1">
        <v>1</v>
      </c>
      <c r="K13238" s="1">
        <f t="shared" si="1155"/>
        <v>26482000</v>
      </c>
      <c r="L13238" s="1">
        <v>1</v>
      </c>
      <c r="M13238" s="1">
        <f t="shared" si="1156"/>
        <v>52964000</v>
      </c>
      <c r="N13238" s="1">
        <v>2</v>
      </c>
      <c r="O13238" s="1">
        <v>108242000</v>
      </c>
      <c r="P13238" s="1">
        <v>2</v>
      </c>
      <c r="Q13238" s="5">
        <f t="shared" si="1157"/>
        <v>276</v>
      </c>
      <c r="R13238">
        <f t="shared" si="1150"/>
        <v>14</v>
      </c>
      <c r="S13238">
        <v>0.18</v>
      </c>
      <c r="T13238">
        <v>2.3E-3</v>
      </c>
      <c r="U13238">
        <f t="shared" si="1151"/>
        <v>1.3799999999999999E-3</v>
      </c>
    </row>
    <row r="13239" spans="1:21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1149"/>
        <v>6790</v>
      </c>
      <c r="I13239" s="1"/>
      <c r="J13239" s="1">
        <v>1</v>
      </c>
      <c r="K13239" s="1">
        <f t="shared" si="1155"/>
        <v>26484000</v>
      </c>
      <c r="L13239" s="1">
        <v>1</v>
      </c>
      <c r="M13239" s="1">
        <f t="shared" si="1156"/>
        <v>52968000</v>
      </c>
      <c r="N13239" s="1">
        <v>2</v>
      </c>
      <c r="O13239" s="1">
        <v>108250000</v>
      </c>
      <c r="P13239" s="1">
        <v>2</v>
      </c>
      <c r="Q13239" s="5">
        <f t="shared" si="1157"/>
        <v>276</v>
      </c>
      <c r="R13239">
        <f t="shared" si="1150"/>
        <v>14</v>
      </c>
      <c r="S13239">
        <v>0.18</v>
      </c>
      <c r="T13239">
        <v>2.3E-3</v>
      </c>
      <c r="U13239">
        <f t="shared" si="1151"/>
        <v>1.3799999999999999E-3</v>
      </c>
    </row>
    <row r="13240" spans="1:21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1149"/>
        <v>6790</v>
      </c>
      <c r="I13240" s="1"/>
      <c r="J13240" s="1">
        <v>1</v>
      </c>
      <c r="K13240" s="1">
        <f t="shared" si="1155"/>
        <v>26486000</v>
      </c>
      <c r="L13240" s="1">
        <v>1</v>
      </c>
      <c r="M13240" s="1">
        <f t="shared" si="1156"/>
        <v>52972000</v>
      </c>
      <c r="N13240" s="1">
        <v>2</v>
      </c>
      <c r="O13240" s="1">
        <v>108258000</v>
      </c>
      <c r="P13240" s="1">
        <v>2</v>
      </c>
      <c r="Q13240" s="5">
        <f t="shared" si="1157"/>
        <v>276</v>
      </c>
      <c r="R13240">
        <f t="shared" si="1150"/>
        <v>14</v>
      </c>
      <c r="S13240">
        <v>0.18</v>
      </c>
      <c r="T13240">
        <v>2.3E-3</v>
      </c>
      <c r="U13240">
        <f t="shared" si="1151"/>
        <v>1.3799999999999999E-3</v>
      </c>
    </row>
    <row r="13241" spans="1:21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1149"/>
        <v>6790</v>
      </c>
      <c r="I13241" s="1"/>
      <c r="J13241" s="1">
        <v>1</v>
      </c>
      <c r="K13241" s="1">
        <f t="shared" si="1155"/>
        <v>26488000</v>
      </c>
      <c r="L13241" s="1">
        <v>1</v>
      </c>
      <c r="M13241" s="1">
        <f t="shared" si="1156"/>
        <v>52976000</v>
      </c>
      <c r="N13241" s="1">
        <v>2</v>
      </c>
      <c r="O13241" s="1">
        <v>108266000</v>
      </c>
      <c r="P13241" s="1">
        <v>2</v>
      </c>
      <c r="Q13241" s="5">
        <f t="shared" si="1157"/>
        <v>276</v>
      </c>
      <c r="R13241">
        <f t="shared" si="1150"/>
        <v>14</v>
      </c>
      <c r="S13241">
        <v>0.18</v>
      </c>
      <c r="T13241">
        <v>2.3E-3</v>
      </c>
      <c r="U13241">
        <f t="shared" si="1151"/>
        <v>1.3799999999999999E-3</v>
      </c>
    </row>
    <row r="13242" spans="1:21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1149"/>
        <v>6790</v>
      </c>
      <c r="I13242" s="1"/>
      <c r="J13242" s="1">
        <v>1</v>
      </c>
      <c r="K13242" s="1">
        <f t="shared" si="1155"/>
        <v>26490000</v>
      </c>
      <c r="L13242" s="1">
        <v>1</v>
      </c>
      <c r="M13242" s="1">
        <f t="shared" si="1156"/>
        <v>52980000</v>
      </c>
      <c r="N13242" s="1">
        <v>2</v>
      </c>
      <c r="O13242" s="1">
        <v>108274000</v>
      </c>
      <c r="P13242" s="1">
        <v>2</v>
      </c>
      <c r="Q13242" s="5">
        <f t="shared" si="1157"/>
        <v>276</v>
      </c>
      <c r="R13242">
        <f t="shared" si="1150"/>
        <v>14</v>
      </c>
      <c r="S13242">
        <v>0.18</v>
      </c>
      <c r="T13242">
        <v>2.3E-3</v>
      </c>
      <c r="U13242">
        <f t="shared" si="1151"/>
        <v>1.3799999999999999E-3</v>
      </c>
    </row>
    <row r="13243" spans="1:21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1149"/>
        <v>6790</v>
      </c>
      <c r="I13243" s="1"/>
      <c r="J13243" s="1">
        <v>1</v>
      </c>
      <c r="K13243" s="1">
        <f t="shared" si="1155"/>
        <v>26492000</v>
      </c>
      <c r="L13243" s="1">
        <v>1</v>
      </c>
      <c r="M13243" s="1">
        <f t="shared" si="1156"/>
        <v>52984000</v>
      </c>
      <c r="N13243" s="1">
        <v>2</v>
      </c>
      <c r="O13243" s="1">
        <v>108282000</v>
      </c>
      <c r="P13243" s="1">
        <v>2</v>
      </c>
      <c r="Q13243" s="5">
        <f t="shared" si="1157"/>
        <v>276</v>
      </c>
      <c r="R13243">
        <f t="shared" si="1150"/>
        <v>14</v>
      </c>
      <c r="S13243">
        <v>0.18</v>
      </c>
      <c r="T13243">
        <v>2.3E-3</v>
      </c>
      <c r="U13243">
        <f t="shared" si="1151"/>
        <v>1.3799999999999999E-3</v>
      </c>
    </row>
    <row r="13244" spans="1:21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1158">ROUNDDOWN(A13243/50*20+1500,-1)</f>
        <v>6790</v>
      </c>
      <c r="I13244" s="1"/>
      <c r="J13244" s="1">
        <v>1</v>
      </c>
      <c r="K13244" s="1">
        <f t="shared" si="1155"/>
        <v>26494000</v>
      </c>
      <c r="L13244" s="1">
        <v>1</v>
      </c>
      <c r="M13244" s="1">
        <f t="shared" si="1156"/>
        <v>52988000</v>
      </c>
      <c r="N13244" s="1">
        <v>2</v>
      </c>
      <c r="O13244" s="1">
        <v>108290000</v>
      </c>
      <c r="P13244" s="1">
        <v>2</v>
      </c>
      <c r="Q13244" s="5">
        <f t="shared" si="1157"/>
        <v>276</v>
      </c>
      <c r="R13244">
        <f t="shared" si="1150"/>
        <v>14</v>
      </c>
      <c r="S13244">
        <v>0.18</v>
      </c>
      <c r="T13244">
        <v>2.3E-3</v>
      </c>
      <c r="U13244">
        <f t="shared" si="1151"/>
        <v>1.3799999999999999E-3</v>
      </c>
    </row>
    <row r="13245" spans="1:21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1158"/>
        <v>6790</v>
      </c>
      <c r="I13245" s="1"/>
      <c r="J13245" s="1">
        <v>1</v>
      </c>
      <c r="K13245" s="1">
        <f t="shared" si="1155"/>
        <v>26496000</v>
      </c>
      <c r="L13245" s="1">
        <v>1</v>
      </c>
      <c r="M13245" s="1">
        <f t="shared" si="1156"/>
        <v>52992000</v>
      </c>
      <c r="N13245" s="1">
        <v>2</v>
      </c>
      <c r="O13245" s="1">
        <v>108298000</v>
      </c>
      <c r="P13245" s="1">
        <v>2</v>
      </c>
      <c r="Q13245" s="5">
        <f t="shared" si="1157"/>
        <v>276</v>
      </c>
      <c r="R13245">
        <f t="shared" si="1150"/>
        <v>14</v>
      </c>
      <c r="S13245">
        <v>0.18</v>
      </c>
      <c r="T13245">
        <v>2.3E-3</v>
      </c>
      <c r="U13245">
        <f t="shared" si="1151"/>
        <v>1.3799999999999999E-3</v>
      </c>
    </row>
    <row r="13246" spans="1:21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1158"/>
        <v>6790</v>
      </c>
      <c r="I13246" s="1"/>
      <c r="J13246" s="1">
        <v>1</v>
      </c>
      <c r="K13246" s="1">
        <f t="shared" si="1155"/>
        <v>26498000</v>
      </c>
      <c r="L13246" s="1">
        <v>1</v>
      </c>
      <c r="M13246" s="1">
        <f t="shared" si="1156"/>
        <v>52996000</v>
      </c>
      <c r="N13246" s="1">
        <v>2</v>
      </c>
      <c r="O13246" s="1">
        <v>108306000</v>
      </c>
      <c r="P13246" s="1">
        <v>2</v>
      </c>
      <c r="Q13246" s="5">
        <f t="shared" si="1157"/>
        <v>276</v>
      </c>
      <c r="R13246">
        <f t="shared" si="1150"/>
        <v>14</v>
      </c>
      <c r="S13246">
        <v>0.18</v>
      </c>
      <c r="T13246">
        <v>2.3E-3</v>
      </c>
      <c r="U13246">
        <f t="shared" si="1151"/>
        <v>1.3799999999999999E-3</v>
      </c>
    </row>
    <row r="13247" spans="1:21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1158"/>
        <v>6790</v>
      </c>
      <c r="I13247" s="1"/>
      <c r="J13247" s="1">
        <v>1</v>
      </c>
      <c r="K13247" s="1">
        <f t="shared" si="1155"/>
        <v>26500000</v>
      </c>
      <c r="L13247" s="1">
        <v>1</v>
      </c>
      <c r="M13247" s="1">
        <f t="shared" si="1156"/>
        <v>53000000</v>
      </c>
      <c r="N13247" s="1">
        <v>2</v>
      </c>
      <c r="O13247" s="1">
        <v>108314000</v>
      </c>
      <c r="P13247" s="1">
        <v>2</v>
      </c>
      <c r="Q13247" s="5">
        <f t="shared" si="1157"/>
        <v>276</v>
      </c>
      <c r="R13247">
        <f t="shared" si="1150"/>
        <v>14</v>
      </c>
      <c r="S13247">
        <v>0.18</v>
      </c>
      <c r="T13247">
        <v>2.3E-3</v>
      </c>
      <c r="U13247">
        <f t="shared" si="1151"/>
        <v>1.3799999999999999E-3</v>
      </c>
    </row>
    <row r="13248" spans="1:21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1158"/>
        <v>6790</v>
      </c>
      <c r="I13248" s="1"/>
      <c r="J13248" s="1">
        <v>1</v>
      </c>
      <c r="K13248" s="1">
        <f t="shared" si="1155"/>
        <v>26502000</v>
      </c>
      <c r="L13248" s="1">
        <v>1</v>
      </c>
      <c r="M13248" s="1">
        <f t="shared" si="1156"/>
        <v>53004000</v>
      </c>
      <c r="N13248" s="1">
        <v>2</v>
      </c>
      <c r="O13248" s="1">
        <v>108322000</v>
      </c>
      <c r="P13248" s="1">
        <v>2</v>
      </c>
      <c r="Q13248" s="5">
        <f t="shared" si="1157"/>
        <v>276</v>
      </c>
      <c r="R13248">
        <f t="shared" si="1150"/>
        <v>14</v>
      </c>
      <c r="S13248">
        <v>0.18</v>
      </c>
      <c r="T13248">
        <v>2.3E-3</v>
      </c>
      <c r="U13248">
        <f t="shared" si="1151"/>
        <v>1.3799999999999999E-3</v>
      </c>
    </row>
    <row r="13249" spans="1:21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1158"/>
        <v>6790</v>
      </c>
      <c r="I13249" s="1"/>
      <c r="J13249" s="1">
        <v>1</v>
      </c>
      <c r="K13249" s="1">
        <f t="shared" si="1155"/>
        <v>26504000</v>
      </c>
      <c r="L13249" s="1">
        <v>1</v>
      </c>
      <c r="M13249" s="1">
        <f t="shared" si="1156"/>
        <v>53008000</v>
      </c>
      <c r="N13249" s="1">
        <v>2</v>
      </c>
      <c r="O13249" s="1">
        <v>108330000</v>
      </c>
      <c r="P13249" s="1">
        <v>2</v>
      </c>
      <c r="Q13249" s="5">
        <f t="shared" si="1157"/>
        <v>276</v>
      </c>
      <c r="R13249">
        <f t="shared" si="1150"/>
        <v>14</v>
      </c>
      <c r="S13249">
        <v>0.18</v>
      </c>
      <c r="T13249">
        <v>2.3E-3</v>
      </c>
      <c r="U13249">
        <f t="shared" si="1151"/>
        <v>1.3799999999999999E-3</v>
      </c>
    </row>
    <row r="13250" spans="1:21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1158"/>
        <v>6790</v>
      </c>
      <c r="I13250" s="1"/>
      <c r="J13250" s="1">
        <v>1</v>
      </c>
      <c r="K13250" s="1">
        <f t="shared" si="1155"/>
        <v>26506000</v>
      </c>
      <c r="L13250" s="1">
        <v>1</v>
      </c>
      <c r="M13250" s="1">
        <f t="shared" si="1156"/>
        <v>53012000</v>
      </c>
      <c r="N13250" s="1">
        <v>2</v>
      </c>
      <c r="O13250" s="1">
        <v>108338000</v>
      </c>
      <c r="P13250" s="1">
        <v>2</v>
      </c>
      <c r="Q13250" s="5">
        <f t="shared" si="1157"/>
        <v>276</v>
      </c>
      <c r="R13250">
        <f t="shared" si="1150"/>
        <v>14</v>
      </c>
      <c r="S13250">
        <v>0.18</v>
      </c>
      <c r="T13250">
        <v>2.3E-3</v>
      </c>
      <c r="U13250">
        <f t="shared" si="1151"/>
        <v>1.3799999999999999E-3</v>
      </c>
    </row>
    <row r="13251" spans="1:21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1158"/>
        <v>6790</v>
      </c>
      <c r="I13251" s="1"/>
      <c r="J13251" s="1">
        <v>1</v>
      </c>
      <c r="K13251" s="1">
        <f t="shared" si="1155"/>
        <v>26508000</v>
      </c>
      <c r="L13251" s="1">
        <v>1</v>
      </c>
      <c r="M13251" s="1">
        <f t="shared" si="1156"/>
        <v>53016000</v>
      </c>
      <c r="N13251" s="1">
        <v>2</v>
      </c>
      <c r="O13251" s="1">
        <v>108346000</v>
      </c>
      <c r="P13251" s="1">
        <v>2</v>
      </c>
      <c r="Q13251" s="5">
        <f t="shared" si="1157"/>
        <v>276</v>
      </c>
      <c r="R13251">
        <f t="shared" ref="R13251:R13314" si="1159">QUOTIENT(A13251,1000)+1</f>
        <v>14</v>
      </c>
      <c r="S13251">
        <v>0.18</v>
      </c>
      <c r="T13251">
        <v>2.3E-3</v>
      </c>
      <c r="U13251">
        <f t="shared" si="1151"/>
        <v>1.3799999999999999E-3</v>
      </c>
    </row>
    <row r="13252" spans="1:21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1158"/>
        <v>6790</v>
      </c>
      <c r="I13252" s="1"/>
      <c r="J13252" s="1">
        <v>1</v>
      </c>
      <c r="K13252" s="1">
        <f t="shared" si="1155"/>
        <v>26510000</v>
      </c>
      <c r="L13252" s="1">
        <v>1</v>
      </c>
      <c r="M13252" s="1">
        <f t="shared" si="1156"/>
        <v>53020000</v>
      </c>
      <c r="N13252" s="1">
        <v>2</v>
      </c>
      <c r="O13252" s="1">
        <v>108354000</v>
      </c>
      <c r="P13252" s="1">
        <v>2</v>
      </c>
      <c r="Q13252" s="5">
        <f t="shared" si="1157"/>
        <v>276</v>
      </c>
      <c r="R13252">
        <f t="shared" si="1159"/>
        <v>14</v>
      </c>
      <c r="S13252">
        <v>0.18</v>
      </c>
      <c r="T13252">
        <v>2.3E-3</v>
      </c>
      <c r="U13252">
        <f t="shared" ref="U13252:U13315" si="1160">T13252*0.6</f>
        <v>1.3799999999999999E-3</v>
      </c>
    </row>
    <row r="13253" spans="1:21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1158"/>
        <v>6800</v>
      </c>
      <c r="I13253" s="1"/>
      <c r="J13253" s="1">
        <v>1</v>
      </c>
      <c r="K13253" s="1">
        <f t="shared" si="1155"/>
        <v>26512000</v>
      </c>
      <c r="L13253" s="1">
        <v>1</v>
      </c>
      <c r="M13253" s="1">
        <f t="shared" si="1156"/>
        <v>53024000</v>
      </c>
      <c r="N13253" s="1">
        <v>2</v>
      </c>
      <c r="O13253" s="1">
        <v>108362000</v>
      </c>
      <c r="P13253" s="1">
        <v>2</v>
      </c>
      <c r="Q13253" s="5">
        <f t="shared" si="1157"/>
        <v>277</v>
      </c>
      <c r="R13253">
        <f t="shared" si="1159"/>
        <v>14</v>
      </c>
      <c r="S13253">
        <v>0.18</v>
      </c>
      <c r="T13253">
        <v>2.3E-3</v>
      </c>
      <c r="U13253">
        <f t="shared" si="1160"/>
        <v>1.3799999999999999E-3</v>
      </c>
    </row>
    <row r="13254" spans="1:21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1158"/>
        <v>6800</v>
      </c>
      <c r="I13254" s="1"/>
      <c r="J13254" s="1">
        <v>1</v>
      </c>
      <c r="K13254" s="1">
        <f t="shared" si="1155"/>
        <v>26514000</v>
      </c>
      <c r="L13254" s="1">
        <v>1</v>
      </c>
      <c r="M13254" s="1">
        <f t="shared" si="1156"/>
        <v>53028000</v>
      </c>
      <c r="N13254" s="1">
        <v>2</v>
      </c>
      <c r="O13254" s="1">
        <v>108370000</v>
      </c>
      <c r="P13254" s="1">
        <v>2</v>
      </c>
      <c r="Q13254" s="5">
        <f t="shared" si="1157"/>
        <v>277</v>
      </c>
      <c r="R13254">
        <f t="shared" si="1159"/>
        <v>14</v>
      </c>
      <c r="S13254">
        <v>0.18</v>
      </c>
      <c r="T13254">
        <v>2.3E-3</v>
      </c>
      <c r="U13254">
        <f t="shared" si="1160"/>
        <v>1.3799999999999999E-3</v>
      </c>
    </row>
    <row r="13255" spans="1:21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1158"/>
        <v>6800</v>
      </c>
      <c r="I13255" s="1"/>
      <c r="J13255" s="1">
        <v>1</v>
      </c>
      <c r="K13255" s="1">
        <f t="shared" si="1155"/>
        <v>26516000</v>
      </c>
      <c r="L13255" s="1">
        <v>1</v>
      </c>
      <c r="M13255" s="1">
        <f t="shared" si="1156"/>
        <v>53032000</v>
      </c>
      <c r="N13255" s="1">
        <v>2</v>
      </c>
      <c r="O13255" s="1">
        <v>108378000</v>
      </c>
      <c r="P13255" s="1">
        <v>2</v>
      </c>
      <c r="Q13255" s="5">
        <f t="shared" si="1157"/>
        <v>277</v>
      </c>
      <c r="R13255">
        <f t="shared" si="1159"/>
        <v>14</v>
      </c>
      <c r="S13255">
        <v>0.18</v>
      </c>
      <c r="T13255">
        <v>2.3E-3</v>
      </c>
      <c r="U13255">
        <f t="shared" si="1160"/>
        <v>1.3799999999999999E-3</v>
      </c>
    </row>
    <row r="13256" spans="1:21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1158"/>
        <v>6800</v>
      </c>
      <c r="I13256" s="1"/>
      <c r="J13256" s="1">
        <v>1</v>
      </c>
      <c r="K13256" s="1">
        <f t="shared" si="1155"/>
        <v>26518000</v>
      </c>
      <c r="L13256" s="1">
        <v>1</v>
      </c>
      <c r="M13256" s="1">
        <f t="shared" si="1156"/>
        <v>53036000</v>
      </c>
      <c r="N13256" s="1">
        <v>2</v>
      </c>
      <c r="O13256" s="1">
        <v>108386000</v>
      </c>
      <c r="P13256" s="1">
        <v>2</v>
      </c>
      <c r="Q13256" s="5">
        <f t="shared" si="1157"/>
        <v>277</v>
      </c>
      <c r="R13256">
        <f t="shared" si="1159"/>
        <v>14</v>
      </c>
      <c r="S13256">
        <v>0.18</v>
      </c>
      <c r="T13256">
        <v>2.3E-3</v>
      </c>
      <c r="U13256">
        <f t="shared" si="1160"/>
        <v>1.3799999999999999E-3</v>
      </c>
    </row>
    <row r="13257" spans="1:21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1158"/>
        <v>6800</v>
      </c>
      <c r="I13257" s="1"/>
      <c r="J13257" s="1">
        <v>1</v>
      </c>
      <c r="K13257" s="1">
        <f t="shared" si="1155"/>
        <v>26520000</v>
      </c>
      <c r="L13257" s="1">
        <v>1</v>
      </c>
      <c r="M13257" s="1">
        <f t="shared" si="1156"/>
        <v>53040000</v>
      </c>
      <c r="N13257" s="1">
        <v>2</v>
      </c>
      <c r="O13257" s="1">
        <v>108394000</v>
      </c>
      <c r="P13257" s="1">
        <v>2</v>
      </c>
      <c r="Q13257" s="5">
        <f t="shared" si="1157"/>
        <v>277</v>
      </c>
      <c r="R13257">
        <f t="shared" si="1159"/>
        <v>14</v>
      </c>
      <c r="S13257">
        <v>0.18</v>
      </c>
      <c r="T13257">
        <v>2.3E-3</v>
      </c>
      <c r="U13257">
        <f t="shared" si="1160"/>
        <v>1.3799999999999999E-3</v>
      </c>
    </row>
    <row r="13258" spans="1:21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1158"/>
        <v>6800</v>
      </c>
      <c r="I13258" s="1"/>
      <c r="J13258" s="1">
        <v>1</v>
      </c>
      <c r="K13258" s="1">
        <f t="shared" si="1155"/>
        <v>26522000</v>
      </c>
      <c r="L13258" s="1">
        <v>1</v>
      </c>
      <c r="M13258" s="1">
        <f t="shared" si="1156"/>
        <v>53044000</v>
      </c>
      <c r="N13258" s="1">
        <v>2</v>
      </c>
      <c r="O13258" s="1">
        <v>108402000</v>
      </c>
      <c r="P13258" s="1">
        <v>2</v>
      </c>
      <c r="Q13258" s="5">
        <f t="shared" si="1157"/>
        <v>277</v>
      </c>
      <c r="R13258">
        <f t="shared" si="1159"/>
        <v>14</v>
      </c>
      <c r="S13258">
        <v>0.18</v>
      </c>
      <c r="T13258">
        <v>2.3E-3</v>
      </c>
      <c r="U13258">
        <f t="shared" si="1160"/>
        <v>1.3799999999999999E-3</v>
      </c>
    </row>
    <row r="13259" spans="1:21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1158"/>
        <v>6800</v>
      </c>
      <c r="I13259" s="1"/>
      <c r="J13259" s="1">
        <v>1</v>
      </c>
      <c r="K13259" s="1">
        <f t="shared" si="1155"/>
        <v>26524000</v>
      </c>
      <c r="L13259" s="1">
        <v>1</v>
      </c>
      <c r="M13259" s="1">
        <f t="shared" si="1156"/>
        <v>53048000</v>
      </c>
      <c r="N13259" s="1">
        <v>2</v>
      </c>
      <c r="O13259" s="1">
        <v>108410000</v>
      </c>
      <c r="P13259" s="1">
        <v>2</v>
      </c>
      <c r="Q13259" s="5">
        <f t="shared" si="1157"/>
        <v>277</v>
      </c>
      <c r="R13259">
        <f t="shared" si="1159"/>
        <v>14</v>
      </c>
      <c r="S13259">
        <v>0.18</v>
      </c>
      <c r="T13259">
        <v>2.3E-3</v>
      </c>
      <c r="U13259">
        <f t="shared" si="1160"/>
        <v>1.3799999999999999E-3</v>
      </c>
    </row>
    <row r="13260" spans="1:21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1158"/>
        <v>6800</v>
      </c>
      <c r="I13260" s="1"/>
      <c r="J13260" s="1">
        <v>1</v>
      </c>
      <c r="K13260" s="1">
        <f t="shared" si="1155"/>
        <v>26526000</v>
      </c>
      <c r="L13260" s="1">
        <v>1</v>
      </c>
      <c r="M13260" s="1">
        <f t="shared" si="1156"/>
        <v>53052000</v>
      </c>
      <c r="N13260" s="1">
        <v>2</v>
      </c>
      <c r="O13260" s="1">
        <v>108418000</v>
      </c>
      <c r="P13260" s="1">
        <v>2</v>
      </c>
      <c r="Q13260" s="5">
        <f t="shared" si="1157"/>
        <v>277</v>
      </c>
      <c r="R13260">
        <f t="shared" si="1159"/>
        <v>14</v>
      </c>
      <c r="S13260">
        <v>0.18</v>
      </c>
      <c r="T13260">
        <v>2.3E-3</v>
      </c>
      <c r="U13260">
        <f t="shared" si="1160"/>
        <v>1.3799999999999999E-3</v>
      </c>
    </row>
    <row r="13261" spans="1:21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1158"/>
        <v>6800</v>
      </c>
      <c r="I13261" s="1"/>
      <c r="J13261" s="1">
        <v>1</v>
      </c>
      <c r="K13261" s="1">
        <f t="shared" si="1155"/>
        <v>26528000</v>
      </c>
      <c r="L13261" s="1">
        <v>1</v>
      </c>
      <c r="M13261" s="1">
        <f t="shared" si="1156"/>
        <v>53056000</v>
      </c>
      <c r="N13261" s="1">
        <v>2</v>
      </c>
      <c r="O13261" s="1">
        <v>108426000</v>
      </c>
      <c r="P13261" s="1">
        <v>2</v>
      </c>
      <c r="Q13261" s="5">
        <f t="shared" si="1157"/>
        <v>277</v>
      </c>
      <c r="R13261">
        <f t="shared" si="1159"/>
        <v>14</v>
      </c>
      <c r="S13261">
        <v>0.18</v>
      </c>
      <c r="T13261">
        <v>2.3E-3</v>
      </c>
      <c r="U13261">
        <f t="shared" si="1160"/>
        <v>1.3799999999999999E-3</v>
      </c>
    </row>
    <row r="13262" spans="1:21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1158"/>
        <v>6800</v>
      </c>
      <c r="I13262" s="1"/>
      <c r="J13262" s="1">
        <v>1</v>
      </c>
      <c r="K13262" s="1">
        <f t="shared" si="1155"/>
        <v>26530000</v>
      </c>
      <c r="L13262" s="1">
        <v>1</v>
      </c>
      <c r="M13262" s="1">
        <f t="shared" si="1156"/>
        <v>53060000</v>
      </c>
      <c r="N13262" s="1">
        <v>2</v>
      </c>
      <c r="O13262" s="1">
        <v>108434000</v>
      </c>
      <c r="P13262" s="1">
        <v>2</v>
      </c>
      <c r="Q13262" s="5">
        <f t="shared" si="1157"/>
        <v>277</v>
      </c>
      <c r="R13262">
        <f t="shared" si="1159"/>
        <v>14</v>
      </c>
      <c r="S13262">
        <v>0.18</v>
      </c>
      <c r="T13262">
        <v>2.3E-3</v>
      </c>
      <c r="U13262">
        <f t="shared" si="1160"/>
        <v>1.3799999999999999E-3</v>
      </c>
    </row>
    <row r="13263" spans="1:21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1158"/>
        <v>6800</v>
      </c>
      <c r="I13263" s="1"/>
      <c r="J13263" s="1">
        <v>1</v>
      </c>
      <c r="K13263" s="1">
        <f t="shared" si="1155"/>
        <v>26532000</v>
      </c>
      <c r="L13263" s="1">
        <v>1</v>
      </c>
      <c r="M13263" s="1">
        <f t="shared" si="1156"/>
        <v>53064000</v>
      </c>
      <c r="N13263" s="1">
        <v>2</v>
      </c>
      <c r="O13263" s="1">
        <v>108442000</v>
      </c>
      <c r="P13263" s="1">
        <v>2</v>
      </c>
      <c r="Q13263" s="5">
        <f t="shared" si="1157"/>
        <v>277</v>
      </c>
      <c r="R13263">
        <f t="shared" si="1159"/>
        <v>14</v>
      </c>
      <c r="S13263">
        <v>0.18</v>
      </c>
      <c r="T13263">
        <v>2.3E-3</v>
      </c>
      <c r="U13263">
        <f t="shared" si="1160"/>
        <v>1.3799999999999999E-3</v>
      </c>
    </row>
    <row r="13264" spans="1:21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1158"/>
        <v>6800</v>
      </c>
      <c r="I13264" s="1"/>
      <c r="J13264" s="1">
        <v>1</v>
      </c>
      <c r="K13264" s="1">
        <f t="shared" si="1155"/>
        <v>26534000</v>
      </c>
      <c r="L13264" s="1">
        <v>1</v>
      </c>
      <c r="M13264" s="1">
        <f t="shared" si="1156"/>
        <v>53068000</v>
      </c>
      <c r="N13264" s="1">
        <v>2</v>
      </c>
      <c r="O13264" s="1">
        <v>108450000</v>
      </c>
      <c r="P13264" s="1">
        <v>2</v>
      </c>
      <c r="Q13264" s="5">
        <f t="shared" si="1157"/>
        <v>277</v>
      </c>
      <c r="R13264">
        <f t="shared" si="1159"/>
        <v>14</v>
      </c>
      <c r="S13264">
        <v>0.18</v>
      </c>
      <c r="T13264">
        <v>2.3E-3</v>
      </c>
      <c r="U13264">
        <f t="shared" si="1160"/>
        <v>1.3799999999999999E-3</v>
      </c>
    </row>
    <row r="13265" spans="1:21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1158"/>
        <v>6800</v>
      </c>
      <c r="I13265" s="1"/>
      <c r="J13265" s="1">
        <v>1</v>
      </c>
      <c r="K13265" s="1">
        <f t="shared" si="1155"/>
        <v>26536000</v>
      </c>
      <c r="L13265" s="1">
        <v>1</v>
      </c>
      <c r="M13265" s="1">
        <f t="shared" si="1156"/>
        <v>53072000</v>
      </c>
      <c r="N13265" s="1">
        <v>2</v>
      </c>
      <c r="O13265" s="1">
        <v>108458000</v>
      </c>
      <c r="P13265" s="1">
        <v>2</v>
      </c>
      <c r="Q13265" s="5">
        <f t="shared" si="1157"/>
        <v>277</v>
      </c>
      <c r="R13265">
        <f t="shared" si="1159"/>
        <v>14</v>
      </c>
      <c r="S13265">
        <v>0.18</v>
      </c>
      <c r="T13265">
        <v>2.3E-3</v>
      </c>
      <c r="U13265">
        <f t="shared" si="1160"/>
        <v>1.3799999999999999E-3</v>
      </c>
    </row>
    <row r="13266" spans="1:21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1158"/>
        <v>6800</v>
      </c>
      <c r="I13266" s="1"/>
      <c r="J13266" s="1">
        <v>1</v>
      </c>
      <c r="K13266" s="1">
        <f t="shared" si="1155"/>
        <v>26538000</v>
      </c>
      <c r="L13266" s="1">
        <v>1</v>
      </c>
      <c r="M13266" s="1">
        <f t="shared" si="1156"/>
        <v>53076000</v>
      </c>
      <c r="N13266" s="1">
        <v>2</v>
      </c>
      <c r="O13266" s="1">
        <v>108466000</v>
      </c>
      <c r="P13266" s="1">
        <v>2</v>
      </c>
      <c r="Q13266" s="5">
        <f t="shared" si="1157"/>
        <v>277</v>
      </c>
      <c r="R13266">
        <f t="shared" si="1159"/>
        <v>14</v>
      </c>
      <c r="S13266">
        <v>0.18</v>
      </c>
      <c r="T13266">
        <v>2.3E-3</v>
      </c>
      <c r="U13266">
        <f t="shared" si="1160"/>
        <v>1.3799999999999999E-3</v>
      </c>
    </row>
    <row r="13267" spans="1:21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1158"/>
        <v>6800</v>
      </c>
      <c r="I13267" s="1"/>
      <c r="J13267" s="1">
        <v>1</v>
      </c>
      <c r="K13267" s="1">
        <f t="shared" ref="K13267:K13330" si="1161">10000+A13267*2000</f>
        <v>26540000</v>
      </c>
      <c r="L13267" s="1">
        <v>1</v>
      </c>
      <c r="M13267" s="1">
        <f t="shared" ref="M13267:M13330" si="1162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1163">ROUNDDOWN(A13266/50+12,0)</f>
        <v>277</v>
      </c>
      <c r="R13267">
        <f t="shared" si="1159"/>
        <v>14</v>
      </c>
      <c r="S13267">
        <v>0.18</v>
      </c>
      <c r="T13267">
        <v>2.3E-3</v>
      </c>
      <c r="U13267">
        <f t="shared" si="1160"/>
        <v>1.3799999999999999E-3</v>
      </c>
    </row>
    <row r="13268" spans="1:21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1158"/>
        <v>6800</v>
      </c>
      <c r="I13268" s="1"/>
      <c r="J13268" s="1">
        <v>1</v>
      </c>
      <c r="K13268" s="1">
        <f t="shared" si="1161"/>
        <v>26542000</v>
      </c>
      <c r="L13268" s="1">
        <v>1</v>
      </c>
      <c r="M13268" s="1">
        <f t="shared" si="1162"/>
        <v>53084000</v>
      </c>
      <c r="N13268" s="1">
        <v>2</v>
      </c>
      <c r="O13268" s="1">
        <v>108482000</v>
      </c>
      <c r="P13268" s="1">
        <v>2</v>
      </c>
      <c r="Q13268" s="5">
        <f t="shared" si="1163"/>
        <v>277</v>
      </c>
      <c r="R13268">
        <f t="shared" si="1159"/>
        <v>14</v>
      </c>
      <c r="S13268">
        <v>0.18</v>
      </c>
      <c r="T13268">
        <v>2.3E-3</v>
      </c>
      <c r="U13268">
        <f t="shared" si="1160"/>
        <v>1.3799999999999999E-3</v>
      </c>
    </row>
    <row r="13269" spans="1:21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1158"/>
        <v>6800</v>
      </c>
      <c r="I13269" s="1"/>
      <c r="J13269" s="1">
        <v>1</v>
      </c>
      <c r="K13269" s="1">
        <f t="shared" si="1161"/>
        <v>26544000</v>
      </c>
      <c r="L13269" s="1">
        <v>1</v>
      </c>
      <c r="M13269" s="1">
        <f t="shared" si="1162"/>
        <v>53088000</v>
      </c>
      <c r="N13269" s="1">
        <v>2</v>
      </c>
      <c r="O13269" s="1">
        <v>108490000</v>
      </c>
      <c r="P13269" s="1">
        <v>2</v>
      </c>
      <c r="Q13269" s="5">
        <f t="shared" si="1163"/>
        <v>277</v>
      </c>
      <c r="R13269">
        <f t="shared" si="1159"/>
        <v>14</v>
      </c>
      <c r="S13269">
        <v>0.18</v>
      </c>
      <c r="T13269">
        <v>2.3E-3</v>
      </c>
      <c r="U13269">
        <f t="shared" si="1160"/>
        <v>1.3799999999999999E-3</v>
      </c>
    </row>
    <row r="13270" spans="1:21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1158"/>
        <v>6800</v>
      </c>
      <c r="I13270" s="1"/>
      <c r="J13270" s="1">
        <v>1</v>
      </c>
      <c r="K13270" s="1">
        <f t="shared" si="1161"/>
        <v>26546000</v>
      </c>
      <c r="L13270" s="1">
        <v>1</v>
      </c>
      <c r="M13270" s="1">
        <f t="shared" si="1162"/>
        <v>53092000</v>
      </c>
      <c r="N13270" s="1">
        <v>2</v>
      </c>
      <c r="O13270" s="1">
        <v>108498000</v>
      </c>
      <c r="P13270" s="1">
        <v>2</v>
      </c>
      <c r="Q13270" s="5">
        <f t="shared" si="1163"/>
        <v>277</v>
      </c>
      <c r="R13270">
        <f t="shared" si="1159"/>
        <v>14</v>
      </c>
      <c r="S13270">
        <v>0.18</v>
      </c>
      <c r="T13270">
        <v>2.3E-3</v>
      </c>
      <c r="U13270">
        <f t="shared" si="1160"/>
        <v>1.3799999999999999E-3</v>
      </c>
    </row>
    <row r="13271" spans="1:21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1158"/>
        <v>6800</v>
      </c>
      <c r="I13271" s="1"/>
      <c r="J13271" s="1">
        <v>1</v>
      </c>
      <c r="K13271" s="1">
        <f t="shared" si="1161"/>
        <v>26548000</v>
      </c>
      <c r="L13271" s="1">
        <v>1</v>
      </c>
      <c r="M13271" s="1">
        <f t="shared" si="1162"/>
        <v>53096000</v>
      </c>
      <c r="N13271" s="1">
        <v>2</v>
      </c>
      <c r="O13271" s="1">
        <v>108506000</v>
      </c>
      <c r="P13271" s="1">
        <v>2</v>
      </c>
      <c r="Q13271" s="5">
        <f t="shared" si="1163"/>
        <v>277</v>
      </c>
      <c r="R13271">
        <f t="shared" si="1159"/>
        <v>14</v>
      </c>
      <c r="S13271">
        <v>0.18</v>
      </c>
      <c r="T13271">
        <v>2.3E-3</v>
      </c>
      <c r="U13271">
        <f t="shared" si="1160"/>
        <v>1.3799999999999999E-3</v>
      </c>
    </row>
    <row r="13272" spans="1:21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1158"/>
        <v>6800</v>
      </c>
      <c r="I13272" s="1"/>
      <c r="J13272" s="1">
        <v>1</v>
      </c>
      <c r="K13272" s="1">
        <f t="shared" si="1161"/>
        <v>26550000</v>
      </c>
      <c r="L13272" s="1">
        <v>1</v>
      </c>
      <c r="M13272" s="1">
        <f t="shared" si="1162"/>
        <v>53100000</v>
      </c>
      <c r="N13272" s="1">
        <v>2</v>
      </c>
      <c r="O13272" s="1">
        <v>108514000</v>
      </c>
      <c r="P13272" s="1">
        <v>2</v>
      </c>
      <c r="Q13272" s="5">
        <f t="shared" si="1163"/>
        <v>277</v>
      </c>
      <c r="R13272">
        <f t="shared" si="1159"/>
        <v>14</v>
      </c>
      <c r="S13272">
        <v>0.18</v>
      </c>
      <c r="T13272">
        <v>2.3E-3</v>
      </c>
      <c r="U13272">
        <f t="shared" si="1160"/>
        <v>1.3799999999999999E-3</v>
      </c>
    </row>
    <row r="13273" spans="1:21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1158"/>
        <v>6800</v>
      </c>
      <c r="I13273" s="1"/>
      <c r="J13273" s="1">
        <v>1</v>
      </c>
      <c r="K13273" s="1">
        <f t="shared" si="1161"/>
        <v>26552000</v>
      </c>
      <c r="L13273" s="1">
        <v>1</v>
      </c>
      <c r="M13273" s="1">
        <f t="shared" si="1162"/>
        <v>53104000</v>
      </c>
      <c r="N13273" s="1">
        <v>2</v>
      </c>
      <c r="O13273" s="1">
        <v>108522000</v>
      </c>
      <c r="P13273" s="1">
        <v>2</v>
      </c>
      <c r="Q13273" s="5">
        <f t="shared" si="1163"/>
        <v>277</v>
      </c>
      <c r="R13273">
        <f t="shared" si="1159"/>
        <v>14</v>
      </c>
      <c r="S13273">
        <v>0.18</v>
      </c>
      <c r="T13273">
        <v>2.3E-3</v>
      </c>
      <c r="U13273">
        <f t="shared" si="1160"/>
        <v>1.3799999999999999E-3</v>
      </c>
    </row>
    <row r="13274" spans="1:21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1158"/>
        <v>6800</v>
      </c>
      <c r="I13274" s="1"/>
      <c r="J13274" s="1">
        <v>1</v>
      </c>
      <c r="K13274" s="1">
        <f t="shared" si="1161"/>
        <v>26554000</v>
      </c>
      <c r="L13274" s="1">
        <v>1</v>
      </c>
      <c r="M13274" s="1">
        <f t="shared" si="1162"/>
        <v>53108000</v>
      </c>
      <c r="N13274" s="1">
        <v>2</v>
      </c>
      <c r="O13274" s="1">
        <v>108530000</v>
      </c>
      <c r="P13274" s="1">
        <v>2</v>
      </c>
      <c r="Q13274" s="5">
        <f t="shared" si="1163"/>
        <v>277</v>
      </c>
      <c r="R13274">
        <f t="shared" si="1159"/>
        <v>14</v>
      </c>
      <c r="S13274">
        <v>0.18</v>
      </c>
      <c r="T13274">
        <v>2.3E-3</v>
      </c>
      <c r="U13274">
        <f t="shared" si="1160"/>
        <v>1.3799999999999999E-3</v>
      </c>
    </row>
    <row r="13275" spans="1:21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1158"/>
        <v>6800</v>
      </c>
      <c r="I13275" s="1"/>
      <c r="J13275" s="1">
        <v>1</v>
      </c>
      <c r="K13275" s="1">
        <f t="shared" si="1161"/>
        <v>26556000</v>
      </c>
      <c r="L13275" s="1">
        <v>1</v>
      </c>
      <c r="M13275" s="1">
        <f t="shared" si="1162"/>
        <v>53112000</v>
      </c>
      <c r="N13275" s="1">
        <v>2</v>
      </c>
      <c r="O13275" s="1">
        <v>108538000</v>
      </c>
      <c r="P13275" s="1">
        <v>2</v>
      </c>
      <c r="Q13275" s="5">
        <f t="shared" si="1163"/>
        <v>277</v>
      </c>
      <c r="R13275">
        <f t="shared" si="1159"/>
        <v>14</v>
      </c>
      <c r="S13275">
        <v>0.18</v>
      </c>
      <c r="T13275">
        <v>2.3E-3</v>
      </c>
      <c r="U13275">
        <f t="shared" si="1160"/>
        <v>1.3799999999999999E-3</v>
      </c>
    </row>
    <row r="13276" spans="1:21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1158"/>
        <v>6800</v>
      </c>
      <c r="I13276" s="1"/>
      <c r="J13276" s="1">
        <v>1</v>
      </c>
      <c r="K13276" s="1">
        <f t="shared" si="1161"/>
        <v>26558000</v>
      </c>
      <c r="L13276" s="1">
        <v>1</v>
      </c>
      <c r="M13276" s="1">
        <f t="shared" si="1162"/>
        <v>53116000</v>
      </c>
      <c r="N13276" s="1">
        <v>2</v>
      </c>
      <c r="O13276" s="1">
        <v>108546000</v>
      </c>
      <c r="P13276" s="1">
        <v>2</v>
      </c>
      <c r="Q13276" s="5">
        <f t="shared" si="1163"/>
        <v>277</v>
      </c>
      <c r="R13276">
        <f t="shared" si="1159"/>
        <v>14</v>
      </c>
      <c r="S13276">
        <v>0.18</v>
      </c>
      <c r="T13276">
        <v>2.3E-3</v>
      </c>
      <c r="U13276">
        <f t="shared" si="1160"/>
        <v>1.3799999999999999E-3</v>
      </c>
    </row>
    <row r="13277" spans="1:21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1158"/>
        <v>6800</v>
      </c>
      <c r="I13277" s="1"/>
      <c r="J13277" s="1">
        <v>1</v>
      </c>
      <c r="K13277" s="1">
        <f t="shared" si="1161"/>
        <v>26560000</v>
      </c>
      <c r="L13277" s="1">
        <v>1</v>
      </c>
      <c r="M13277" s="1">
        <f t="shared" si="1162"/>
        <v>53120000</v>
      </c>
      <c r="N13277" s="1">
        <v>2</v>
      </c>
      <c r="O13277" s="1">
        <v>108554000</v>
      </c>
      <c r="P13277" s="1">
        <v>2</v>
      </c>
      <c r="Q13277" s="5">
        <f t="shared" si="1163"/>
        <v>277</v>
      </c>
      <c r="R13277">
        <f t="shared" si="1159"/>
        <v>14</v>
      </c>
      <c r="S13277">
        <v>0.18</v>
      </c>
      <c r="T13277">
        <v>2.3E-3</v>
      </c>
      <c r="U13277">
        <f t="shared" si="1160"/>
        <v>1.3799999999999999E-3</v>
      </c>
    </row>
    <row r="13278" spans="1:21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1158"/>
        <v>6810</v>
      </c>
      <c r="I13278" s="1"/>
      <c r="J13278" s="1">
        <v>1</v>
      </c>
      <c r="K13278" s="1">
        <f t="shared" si="1161"/>
        <v>26562000</v>
      </c>
      <c r="L13278" s="1">
        <v>1</v>
      </c>
      <c r="M13278" s="1">
        <f t="shared" si="1162"/>
        <v>53124000</v>
      </c>
      <c r="N13278" s="1">
        <v>2</v>
      </c>
      <c r="O13278" s="1">
        <v>108562000</v>
      </c>
      <c r="P13278" s="1">
        <v>2</v>
      </c>
      <c r="Q13278" s="5">
        <f t="shared" si="1163"/>
        <v>277</v>
      </c>
      <c r="R13278">
        <f t="shared" si="1159"/>
        <v>14</v>
      </c>
      <c r="S13278">
        <v>0.18</v>
      </c>
      <c r="T13278">
        <v>2.3E-3</v>
      </c>
      <c r="U13278">
        <f t="shared" si="1160"/>
        <v>1.3799999999999999E-3</v>
      </c>
    </row>
    <row r="13279" spans="1:21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1158"/>
        <v>6810</v>
      </c>
      <c r="I13279" s="1"/>
      <c r="J13279" s="1">
        <v>1</v>
      </c>
      <c r="K13279" s="1">
        <f t="shared" si="1161"/>
        <v>26564000</v>
      </c>
      <c r="L13279" s="1">
        <v>1</v>
      </c>
      <c r="M13279" s="1">
        <f t="shared" si="1162"/>
        <v>53128000</v>
      </c>
      <c r="N13279" s="1">
        <v>2</v>
      </c>
      <c r="O13279" s="1">
        <v>108570000</v>
      </c>
      <c r="P13279" s="1">
        <v>2</v>
      </c>
      <c r="Q13279" s="5">
        <f t="shared" si="1163"/>
        <v>277</v>
      </c>
      <c r="R13279">
        <f t="shared" si="1159"/>
        <v>14</v>
      </c>
      <c r="S13279">
        <v>0.18</v>
      </c>
      <c r="T13279">
        <v>2.3E-3</v>
      </c>
      <c r="U13279">
        <f t="shared" si="1160"/>
        <v>1.3799999999999999E-3</v>
      </c>
    </row>
    <row r="13280" spans="1:21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1158"/>
        <v>6810</v>
      </c>
      <c r="I13280" s="1"/>
      <c r="J13280" s="1">
        <v>1</v>
      </c>
      <c r="K13280" s="1">
        <f t="shared" si="1161"/>
        <v>26566000</v>
      </c>
      <c r="L13280" s="1">
        <v>1</v>
      </c>
      <c r="M13280" s="1">
        <f t="shared" si="1162"/>
        <v>53132000</v>
      </c>
      <c r="N13280" s="1">
        <v>2</v>
      </c>
      <c r="O13280" s="1">
        <v>108578000</v>
      </c>
      <c r="P13280" s="1">
        <v>2</v>
      </c>
      <c r="Q13280" s="5">
        <f t="shared" si="1163"/>
        <v>277</v>
      </c>
      <c r="R13280">
        <f t="shared" si="1159"/>
        <v>14</v>
      </c>
      <c r="S13280">
        <v>0.18</v>
      </c>
      <c r="T13280">
        <v>2.3E-3</v>
      </c>
      <c r="U13280">
        <f t="shared" si="1160"/>
        <v>1.3799999999999999E-3</v>
      </c>
    </row>
    <row r="13281" spans="1:21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1158"/>
        <v>6810</v>
      </c>
      <c r="I13281" s="1"/>
      <c r="J13281" s="1">
        <v>1</v>
      </c>
      <c r="K13281" s="1">
        <f t="shared" si="1161"/>
        <v>26568000</v>
      </c>
      <c r="L13281" s="1">
        <v>1</v>
      </c>
      <c r="M13281" s="1">
        <f t="shared" si="1162"/>
        <v>53136000</v>
      </c>
      <c r="N13281" s="1">
        <v>2</v>
      </c>
      <c r="O13281" s="1">
        <v>108586000</v>
      </c>
      <c r="P13281" s="1">
        <v>2</v>
      </c>
      <c r="Q13281" s="5">
        <f t="shared" si="1163"/>
        <v>277</v>
      </c>
      <c r="R13281">
        <f t="shared" si="1159"/>
        <v>14</v>
      </c>
      <c r="S13281">
        <v>0.18</v>
      </c>
      <c r="T13281">
        <v>2.3E-3</v>
      </c>
      <c r="U13281">
        <f t="shared" si="1160"/>
        <v>1.3799999999999999E-3</v>
      </c>
    </row>
    <row r="13282" spans="1:21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1158"/>
        <v>6810</v>
      </c>
      <c r="I13282" s="1"/>
      <c r="J13282" s="1">
        <v>1</v>
      </c>
      <c r="K13282" s="1">
        <f t="shared" si="1161"/>
        <v>26570000</v>
      </c>
      <c r="L13282" s="1">
        <v>1</v>
      </c>
      <c r="M13282" s="1">
        <f t="shared" si="1162"/>
        <v>53140000</v>
      </c>
      <c r="N13282" s="1">
        <v>2</v>
      </c>
      <c r="O13282" s="1">
        <v>108594000</v>
      </c>
      <c r="P13282" s="1">
        <v>2</v>
      </c>
      <c r="Q13282" s="5">
        <f t="shared" si="1163"/>
        <v>277</v>
      </c>
      <c r="R13282">
        <f t="shared" si="1159"/>
        <v>14</v>
      </c>
      <c r="S13282">
        <v>0.18</v>
      </c>
      <c r="T13282">
        <v>2.3E-3</v>
      </c>
      <c r="U13282">
        <f t="shared" si="1160"/>
        <v>1.3799999999999999E-3</v>
      </c>
    </row>
    <row r="13283" spans="1:21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1158"/>
        <v>6810</v>
      </c>
      <c r="I13283" s="1"/>
      <c r="J13283" s="1">
        <v>1</v>
      </c>
      <c r="K13283" s="1">
        <f t="shared" si="1161"/>
        <v>26572000</v>
      </c>
      <c r="L13283" s="1">
        <v>1</v>
      </c>
      <c r="M13283" s="1">
        <f t="shared" si="1162"/>
        <v>53144000</v>
      </c>
      <c r="N13283" s="1">
        <v>2</v>
      </c>
      <c r="O13283" s="1">
        <v>108602000</v>
      </c>
      <c r="P13283" s="1">
        <v>2</v>
      </c>
      <c r="Q13283" s="5">
        <f t="shared" si="1163"/>
        <v>277</v>
      </c>
      <c r="R13283">
        <f t="shared" si="1159"/>
        <v>14</v>
      </c>
      <c r="S13283">
        <v>0.18</v>
      </c>
      <c r="T13283">
        <v>2.3E-3</v>
      </c>
      <c r="U13283">
        <f t="shared" si="1160"/>
        <v>1.3799999999999999E-3</v>
      </c>
    </row>
    <row r="13284" spans="1:21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1158"/>
        <v>6810</v>
      </c>
      <c r="I13284" s="1"/>
      <c r="J13284" s="1">
        <v>1</v>
      </c>
      <c r="K13284" s="1">
        <f t="shared" si="1161"/>
        <v>26574000</v>
      </c>
      <c r="L13284" s="1">
        <v>1</v>
      </c>
      <c r="M13284" s="1">
        <f t="shared" si="1162"/>
        <v>53148000</v>
      </c>
      <c r="N13284" s="1">
        <v>2</v>
      </c>
      <c r="O13284" s="1">
        <v>108610000</v>
      </c>
      <c r="P13284" s="1">
        <v>2</v>
      </c>
      <c r="Q13284" s="5">
        <f t="shared" si="1163"/>
        <v>277</v>
      </c>
      <c r="R13284">
        <f t="shared" si="1159"/>
        <v>14</v>
      </c>
      <c r="S13284">
        <v>0.18</v>
      </c>
      <c r="T13284">
        <v>2.3E-3</v>
      </c>
      <c r="U13284">
        <f t="shared" si="1160"/>
        <v>1.3799999999999999E-3</v>
      </c>
    </row>
    <row r="13285" spans="1:21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1158"/>
        <v>6810</v>
      </c>
      <c r="I13285" s="1"/>
      <c r="J13285" s="1">
        <v>1</v>
      </c>
      <c r="K13285" s="1">
        <f t="shared" si="1161"/>
        <v>26576000</v>
      </c>
      <c r="L13285" s="1">
        <v>1</v>
      </c>
      <c r="M13285" s="1">
        <f t="shared" si="1162"/>
        <v>53152000</v>
      </c>
      <c r="N13285" s="1">
        <v>2</v>
      </c>
      <c r="O13285" s="1">
        <v>108618000</v>
      </c>
      <c r="P13285" s="1">
        <v>2</v>
      </c>
      <c r="Q13285" s="5">
        <f t="shared" si="1163"/>
        <v>277</v>
      </c>
      <c r="R13285">
        <f t="shared" si="1159"/>
        <v>14</v>
      </c>
      <c r="S13285">
        <v>0.18</v>
      </c>
      <c r="T13285">
        <v>2.3E-3</v>
      </c>
      <c r="U13285">
        <f t="shared" si="1160"/>
        <v>1.3799999999999999E-3</v>
      </c>
    </row>
    <row r="13286" spans="1:21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1158"/>
        <v>6810</v>
      </c>
      <c r="I13286" s="1"/>
      <c r="J13286" s="1">
        <v>1</v>
      </c>
      <c r="K13286" s="1">
        <f t="shared" si="1161"/>
        <v>26578000</v>
      </c>
      <c r="L13286" s="1">
        <v>1</v>
      </c>
      <c r="M13286" s="1">
        <f t="shared" si="1162"/>
        <v>53156000</v>
      </c>
      <c r="N13286" s="1">
        <v>2</v>
      </c>
      <c r="O13286" s="1">
        <v>108626000</v>
      </c>
      <c r="P13286" s="1">
        <v>2</v>
      </c>
      <c r="Q13286" s="5">
        <f t="shared" si="1163"/>
        <v>277</v>
      </c>
      <c r="R13286">
        <f t="shared" si="1159"/>
        <v>14</v>
      </c>
      <c r="S13286">
        <v>0.18</v>
      </c>
      <c r="T13286">
        <v>2.3E-3</v>
      </c>
      <c r="U13286">
        <f t="shared" si="1160"/>
        <v>1.3799999999999999E-3</v>
      </c>
    </row>
    <row r="13287" spans="1:21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1158"/>
        <v>6810</v>
      </c>
      <c r="I13287" s="1"/>
      <c r="J13287" s="1">
        <v>1</v>
      </c>
      <c r="K13287" s="1">
        <f t="shared" si="1161"/>
        <v>26580000</v>
      </c>
      <c r="L13287" s="1">
        <v>1</v>
      </c>
      <c r="M13287" s="1">
        <f t="shared" si="1162"/>
        <v>53160000</v>
      </c>
      <c r="N13287" s="1">
        <v>2</v>
      </c>
      <c r="O13287" s="1">
        <v>108634000</v>
      </c>
      <c r="P13287" s="1">
        <v>2</v>
      </c>
      <c r="Q13287" s="5">
        <f t="shared" si="1163"/>
        <v>277</v>
      </c>
      <c r="R13287">
        <f t="shared" si="1159"/>
        <v>14</v>
      </c>
      <c r="S13287">
        <v>0.18</v>
      </c>
      <c r="T13287">
        <v>2.3E-3</v>
      </c>
      <c r="U13287">
        <f t="shared" si="1160"/>
        <v>1.3799999999999999E-3</v>
      </c>
    </row>
    <row r="13288" spans="1:21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1158"/>
        <v>6810</v>
      </c>
      <c r="I13288" s="1"/>
      <c r="J13288" s="1">
        <v>1</v>
      </c>
      <c r="K13288" s="1">
        <f t="shared" si="1161"/>
        <v>26582000</v>
      </c>
      <c r="L13288" s="1">
        <v>1</v>
      </c>
      <c r="M13288" s="1">
        <f t="shared" si="1162"/>
        <v>53164000</v>
      </c>
      <c r="N13288" s="1">
        <v>2</v>
      </c>
      <c r="O13288" s="1">
        <v>108642000</v>
      </c>
      <c r="P13288" s="1">
        <v>2</v>
      </c>
      <c r="Q13288" s="5">
        <f t="shared" si="1163"/>
        <v>277</v>
      </c>
      <c r="R13288">
        <f t="shared" si="1159"/>
        <v>14</v>
      </c>
      <c r="S13288">
        <v>0.18</v>
      </c>
      <c r="T13288">
        <v>2.3E-3</v>
      </c>
      <c r="U13288">
        <f t="shared" si="1160"/>
        <v>1.3799999999999999E-3</v>
      </c>
    </row>
    <row r="13289" spans="1:21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1158"/>
        <v>6810</v>
      </c>
      <c r="I13289" s="1"/>
      <c r="J13289" s="1">
        <v>1</v>
      </c>
      <c r="K13289" s="1">
        <f t="shared" si="1161"/>
        <v>26584000</v>
      </c>
      <c r="L13289" s="1">
        <v>1</v>
      </c>
      <c r="M13289" s="1">
        <f t="shared" si="1162"/>
        <v>53168000</v>
      </c>
      <c r="N13289" s="1">
        <v>2</v>
      </c>
      <c r="O13289" s="1">
        <v>108650000</v>
      </c>
      <c r="P13289" s="1">
        <v>2</v>
      </c>
      <c r="Q13289" s="5">
        <f t="shared" si="1163"/>
        <v>277</v>
      </c>
      <c r="R13289">
        <f t="shared" si="1159"/>
        <v>14</v>
      </c>
      <c r="S13289">
        <v>0.18</v>
      </c>
      <c r="T13289">
        <v>2.3E-3</v>
      </c>
      <c r="U13289">
        <f t="shared" si="1160"/>
        <v>1.3799999999999999E-3</v>
      </c>
    </row>
    <row r="13290" spans="1:21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1158"/>
        <v>6810</v>
      </c>
      <c r="I13290" s="1"/>
      <c r="J13290" s="1">
        <v>1</v>
      </c>
      <c r="K13290" s="1">
        <f t="shared" si="1161"/>
        <v>26586000</v>
      </c>
      <c r="L13290" s="1">
        <v>1</v>
      </c>
      <c r="M13290" s="1">
        <f t="shared" si="1162"/>
        <v>53172000</v>
      </c>
      <c r="N13290" s="1">
        <v>2</v>
      </c>
      <c r="O13290" s="1">
        <v>108658000</v>
      </c>
      <c r="P13290" s="1">
        <v>2</v>
      </c>
      <c r="Q13290" s="5">
        <f t="shared" si="1163"/>
        <v>277</v>
      </c>
      <c r="R13290">
        <f t="shared" si="1159"/>
        <v>14</v>
      </c>
      <c r="S13290">
        <v>0.18</v>
      </c>
      <c r="T13290">
        <v>2.3E-3</v>
      </c>
      <c r="U13290">
        <f t="shared" si="1160"/>
        <v>1.3799999999999999E-3</v>
      </c>
    </row>
    <row r="13291" spans="1:21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1158"/>
        <v>6810</v>
      </c>
      <c r="I13291" s="1"/>
      <c r="J13291" s="1">
        <v>1</v>
      </c>
      <c r="K13291" s="1">
        <f t="shared" si="1161"/>
        <v>26588000</v>
      </c>
      <c r="L13291" s="1">
        <v>1</v>
      </c>
      <c r="M13291" s="1">
        <f t="shared" si="1162"/>
        <v>53176000</v>
      </c>
      <c r="N13291" s="1">
        <v>2</v>
      </c>
      <c r="O13291" s="1">
        <v>108666000</v>
      </c>
      <c r="P13291" s="1">
        <v>2</v>
      </c>
      <c r="Q13291" s="5">
        <f t="shared" si="1163"/>
        <v>277</v>
      </c>
      <c r="R13291">
        <f t="shared" si="1159"/>
        <v>14</v>
      </c>
      <c r="S13291">
        <v>0.18</v>
      </c>
      <c r="T13291">
        <v>2.3E-3</v>
      </c>
      <c r="U13291">
        <f t="shared" si="1160"/>
        <v>1.3799999999999999E-3</v>
      </c>
    </row>
    <row r="13292" spans="1:21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1158"/>
        <v>6810</v>
      </c>
      <c r="I13292" s="1"/>
      <c r="J13292" s="1">
        <v>1</v>
      </c>
      <c r="K13292" s="1">
        <f t="shared" si="1161"/>
        <v>26590000</v>
      </c>
      <c r="L13292" s="1">
        <v>1</v>
      </c>
      <c r="M13292" s="1">
        <f t="shared" si="1162"/>
        <v>53180000</v>
      </c>
      <c r="N13292" s="1">
        <v>2</v>
      </c>
      <c r="O13292" s="1">
        <v>108674000</v>
      </c>
      <c r="P13292" s="1">
        <v>2</v>
      </c>
      <c r="Q13292" s="5">
        <f t="shared" si="1163"/>
        <v>277</v>
      </c>
      <c r="R13292">
        <f t="shared" si="1159"/>
        <v>14</v>
      </c>
      <c r="S13292">
        <v>0.18</v>
      </c>
      <c r="T13292">
        <v>2.3E-3</v>
      </c>
      <c r="U13292">
        <f t="shared" si="1160"/>
        <v>1.3799999999999999E-3</v>
      </c>
    </row>
    <row r="13293" spans="1:21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1158"/>
        <v>6810</v>
      </c>
      <c r="I13293" s="1"/>
      <c r="J13293" s="1">
        <v>1</v>
      </c>
      <c r="K13293" s="1">
        <f t="shared" si="1161"/>
        <v>26592000</v>
      </c>
      <c r="L13293" s="1">
        <v>1</v>
      </c>
      <c r="M13293" s="1">
        <f t="shared" si="1162"/>
        <v>53184000</v>
      </c>
      <c r="N13293" s="1">
        <v>2</v>
      </c>
      <c r="O13293" s="1">
        <v>108682000</v>
      </c>
      <c r="P13293" s="1">
        <v>2</v>
      </c>
      <c r="Q13293" s="5">
        <f t="shared" si="1163"/>
        <v>277</v>
      </c>
      <c r="R13293">
        <f t="shared" si="1159"/>
        <v>14</v>
      </c>
      <c r="S13293">
        <v>0.18</v>
      </c>
      <c r="T13293">
        <v>2.3E-3</v>
      </c>
      <c r="U13293">
        <f t="shared" si="1160"/>
        <v>1.3799999999999999E-3</v>
      </c>
    </row>
    <row r="13294" spans="1:21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1158"/>
        <v>6810</v>
      </c>
      <c r="I13294" s="1"/>
      <c r="J13294" s="1">
        <v>1</v>
      </c>
      <c r="K13294" s="1">
        <f t="shared" si="1161"/>
        <v>26594000</v>
      </c>
      <c r="L13294" s="1">
        <v>1</v>
      </c>
      <c r="M13294" s="1">
        <f t="shared" si="1162"/>
        <v>53188000</v>
      </c>
      <c r="N13294" s="1">
        <v>2</v>
      </c>
      <c r="O13294" s="1">
        <v>108690000</v>
      </c>
      <c r="P13294" s="1">
        <v>2</v>
      </c>
      <c r="Q13294" s="5">
        <f t="shared" si="1163"/>
        <v>277</v>
      </c>
      <c r="R13294">
        <f t="shared" si="1159"/>
        <v>14</v>
      </c>
      <c r="S13294">
        <v>0.18</v>
      </c>
      <c r="T13294">
        <v>2.3E-3</v>
      </c>
      <c r="U13294">
        <f t="shared" si="1160"/>
        <v>1.3799999999999999E-3</v>
      </c>
    </row>
    <row r="13295" spans="1:21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1158"/>
        <v>6810</v>
      </c>
      <c r="I13295" s="1"/>
      <c r="J13295" s="1">
        <v>1</v>
      </c>
      <c r="K13295" s="1">
        <f t="shared" si="1161"/>
        <v>26596000</v>
      </c>
      <c r="L13295" s="1">
        <v>1</v>
      </c>
      <c r="M13295" s="1">
        <f t="shared" si="1162"/>
        <v>53192000</v>
      </c>
      <c r="N13295" s="1">
        <v>2</v>
      </c>
      <c r="O13295" s="1">
        <v>108698000</v>
      </c>
      <c r="P13295" s="1">
        <v>2</v>
      </c>
      <c r="Q13295" s="5">
        <f t="shared" si="1163"/>
        <v>277</v>
      </c>
      <c r="R13295">
        <f t="shared" si="1159"/>
        <v>14</v>
      </c>
      <c r="S13295">
        <v>0.18</v>
      </c>
      <c r="T13295">
        <v>2.3E-3</v>
      </c>
      <c r="U13295">
        <f t="shared" si="1160"/>
        <v>1.3799999999999999E-3</v>
      </c>
    </row>
    <row r="13296" spans="1:21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1158"/>
        <v>6810</v>
      </c>
      <c r="I13296" s="1"/>
      <c r="J13296" s="1">
        <v>1</v>
      </c>
      <c r="K13296" s="1">
        <f t="shared" si="1161"/>
        <v>26598000</v>
      </c>
      <c r="L13296" s="1">
        <v>1</v>
      </c>
      <c r="M13296" s="1">
        <f t="shared" si="1162"/>
        <v>53196000</v>
      </c>
      <c r="N13296" s="1">
        <v>2</v>
      </c>
      <c r="O13296" s="1">
        <v>108706000</v>
      </c>
      <c r="P13296" s="1">
        <v>2</v>
      </c>
      <c r="Q13296" s="5">
        <f t="shared" si="1163"/>
        <v>277</v>
      </c>
      <c r="R13296">
        <f t="shared" si="1159"/>
        <v>14</v>
      </c>
      <c r="S13296">
        <v>0.18</v>
      </c>
      <c r="T13296">
        <v>2.3E-3</v>
      </c>
      <c r="U13296">
        <f t="shared" si="1160"/>
        <v>1.3799999999999999E-3</v>
      </c>
    </row>
    <row r="13297" spans="1:21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1158"/>
        <v>6810</v>
      </c>
      <c r="I13297" s="1"/>
      <c r="J13297" s="1">
        <v>1</v>
      </c>
      <c r="K13297" s="1">
        <f t="shared" si="1161"/>
        <v>26600000</v>
      </c>
      <c r="L13297" s="1">
        <v>1</v>
      </c>
      <c r="M13297" s="1">
        <f t="shared" si="1162"/>
        <v>53200000</v>
      </c>
      <c r="N13297" s="1">
        <v>2</v>
      </c>
      <c r="O13297" s="1">
        <v>108714000</v>
      </c>
      <c r="P13297" s="1">
        <v>2</v>
      </c>
      <c r="Q13297" s="5">
        <f t="shared" si="1163"/>
        <v>277</v>
      </c>
      <c r="R13297">
        <f t="shared" si="1159"/>
        <v>14</v>
      </c>
      <c r="S13297">
        <v>0.18</v>
      </c>
      <c r="T13297">
        <v>2.3E-3</v>
      </c>
      <c r="U13297">
        <f t="shared" si="1160"/>
        <v>1.3799999999999999E-3</v>
      </c>
    </row>
    <row r="13298" spans="1:21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1158"/>
        <v>6810</v>
      </c>
      <c r="I13298" s="1"/>
      <c r="J13298" s="1">
        <v>1</v>
      </c>
      <c r="K13298" s="1">
        <f t="shared" si="1161"/>
        <v>26602000</v>
      </c>
      <c r="L13298" s="1">
        <v>1</v>
      </c>
      <c r="M13298" s="1">
        <f t="shared" si="1162"/>
        <v>53204000</v>
      </c>
      <c r="N13298" s="1">
        <v>2</v>
      </c>
      <c r="O13298" s="1">
        <v>108722000</v>
      </c>
      <c r="P13298" s="1">
        <v>2</v>
      </c>
      <c r="Q13298" s="5">
        <f t="shared" si="1163"/>
        <v>277</v>
      </c>
      <c r="R13298">
        <f t="shared" si="1159"/>
        <v>14</v>
      </c>
      <c r="S13298">
        <v>0.18</v>
      </c>
      <c r="T13298">
        <v>2.3E-3</v>
      </c>
      <c r="U13298">
        <f t="shared" si="1160"/>
        <v>1.3799999999999999E-3</v>
      </c>
    </row>
    <row r="13299" spans="1:21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1158"/>
        <v>6810</v>
      </c>
      <c r="I13299" s="1"/>
      <c r="J13299" s="1">
        <v>1</v>
      </c>
      <c r="K13299" s="1">
        <f t="shared" si="1161"/>
        <v>26604000</v>
      </c>
      <c r="L13299" s="1">
        <v>1</v>
      </c>
      <c r="M13299" s="1">
        <f t="shared" si="1162"/>
        <v>53208000</v>
      </c>
      <c r="N13299" s="1">
        <v>2</v>
      </c>
      <c r="O13299" s="1">
        <v>108730000</v>
      </c>
      <c r="P13299" s="1">
        <v>2</v>
      </c>
      <c r="Q13299" s="5">
        <f t="shared" si="1163"/>
        <v>277</v>
      </c>
      <c r="R13299">
        <f t="shared" si="1159"/>
        <v>14</v>
      </c>
      <c r="S13299">
        <v>0.18</v>
      </c>
      <c r="T13299">
        <v>2.3E-3</v>
      </c>
      <c r="U13299">
        <f t="shared" si="1160"/>
        <v>1.3799999999999999E-3</v>
      </c>
    </row>
    <row r="13300" spans="1:21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1158"/>
        <v>6810</v>
      </c>
      <c r="I13300" s="1"/>
      <c r="J13300" s="1">
        <v>1</v>
      </c>
      <c r="K13300" s="1">
        <f t="shared" si="1161"/>
        <v>26606000</v>
      </c>
      <c r="L13300" s="1">
        <v>1</v>
      </c>
      <c r="M13300" s="1">
        <f t="shared" si="1162"/>
        <v>53212000</v>
      </c>
      <c r="N13300" s="1">
        <v>2</v>
      </c>
      <c r="O13300" s="1">
        <v>108738000</v>
      </c>
      <c r="P13300" s="1">
        <v>2</v>
      </c>
      <c r="Q13300" s="5">
        <f t="shared" si="1163"/>
        <v>277</v>
      </c>
      <c r="R13300">
        <f t="shared" si="1159"/>
        <v>14</v>
      </c>
      <c r="S13300">
        <v>0.18</v>
      </c>
      <c r="T13300">
        <v>2.3E-3</v>
      </c>
      <c r="U13300">
        <f t="shared" si="1160"/>
        <v>1.3799999999999999E-3</v>
      </c>
    </row>
    <row r="13301" spans="1:21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1158"/>
        <v>6810</v>
      </c>
      <c r="I13301" s="1"/>
      <c r="J13301" s="1">
        <v>1</v>
      </c>
      <c r="K13301" s="1">
        <f t="shared" si="1161"/>
        <v>26608000</v>
      </c>
      <c r="L13301" s="1">
        <v>1</v>
      </c>
      <c r="M13301" s="1">
        <f t="shared" si="1162"/>
        <v>53216000</v>
      </c>
      <c r="N13301" s="1">
        <v>2</v>
      </c>
      <c r="O13301" s="1">
        <v>108746000</v>
      </c>
      <c r="P13301" s="1">
        <v>2</v>
      </c>
      <c r="Q13301" s="5">
        <f t="shared" si="1163"/>
        <v>277</v>
      </c>
      <c r="R13301">
        <f t="shared" si="1159"/>
        <v>14</v>
      </c>
      <c r="S13301">
        <v>0.18</v>
      </c>
      <c r="T13301">
        <v>2.3E-3</v>
      </c>
      <c r="U13301">
        <f t="shared" si="1160"/>
        <v>1.3799999999999999E-3</v>
      </c>
    </row>
    <row r="13302" spans="1:21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1158"/>
        <v>6810</v>
      </c>
      <c r="I13302" s="1"/>
      <c r="J13302" s="1">
        <v>1</v>
      </c>
      <c r="K13302" s="1">
        <f t="shared" si="1161"/>
        <v>26610000</v>
      </c>
      <c r="L13302" s="1">
        <v>1</v>
      </c>
      <c r="M13302" s="1">
        <f t="shared" si="1162"/>
        <v>53220000</v>
      </c>
      <c r="N13302" s="1">
        <v>2</v>
      </c>
      <c r="O13302" s="1">
        <v>108754000</v>
      </c>
      <c r="P13302" s="1">
        <v>2</v>
      </c>
      <c r="Q13302" s="5">
        <f t="shared" si="1163"/>
        <v>277</v>
      </c>
      <c r="R13302">
        <f t="shared" si="1159"/>
        <v>14</v>
      </c>
      <c r="S13302">
        <v>0.18</v>
      </c>
      <c r="T13302">
        <v>2.3E-3</v>
      </c>
      <c r="U13302">
        <f t="shared" si="1160"/>
        <v>1.3799999999999999E-3</v>
      </c>
    </row>
    <row r="13303" spans="1:21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1158"/>
        <v>6820</v>
      </c>
      <c r="I13303" s="1"/>
      <c r="J13303" s="1">
        <v>1</v>
      </c>
      <c r="K13303" s="1">
        <f t="shared" si="1161"/>
        <v>26612000</v>
      </c>
      <c r="L13303" s="1">
        <v>1</v>
      </c>
      <c r="M13303" s="1">
        <f t="shared" si="1162"/>
        <v>53224000</v>
      </c>
      <c r="N13303" s="1">
        <v>2</v>
      </c>
      <c r="O13303" s="1">
        <v>108762000</v>
      </c>
      <c r="P13303" s="1">
        <v>2</v>
      </c>
      <c r="Q13303" s="5">
        <f t="shared" si="1163"/>
        <v>278</v>
      </c>
      <c r="R13303">
        <f t="shared" si="1159"/>
        <v>14</v>
      </c>
      <c r="S13303">
        <v>0.18</v>
      </c>
      <c r="T13303">
        <v>2.3E-3</v>
      </c>
      <c r="U13303">
        <f t="shared" si="1160"/>
        <v>1.3799999999999999E-3</v>
      </c>
    </row>
    <row r="13304" spans="1:21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1158"/>
        <v>6820</v>
      </c>
      <c r="I13304" s="1"/>
      <c r="J13304" s="1">
        <v>1</v>
      </c>
      <c r="K13304" s="1">
        <f t="shared" si="1161"/>
        <v>26614000</v>
      </c>
      <c r="L13304" s="1">
        <v>1</v>
      </c>
      <c r="M13304" s="1">
        <f t="shared" si="1162"/>
        <v>53228000</v>
      </c>
      <c r="N13304" s="1">
        <v>2</v>
      </c>
      <c r="O13304" s="1">
        <v>108770000</v>
      </c>
      <c r="P13304" s="1">
        <v>2</v>
      </c>
      <c r="Q13304" s="5">
        <f t="shared" si="1163"/>
        <v>278</v>
      </c>
      <c r="R13304">
        <f t="shared" si="1159"/>
        <v>14</v>
      </c>
      <c r="S13304">
        <v>0.18</v>
      </c>
      <c r="T13304">
        <v>2.3E-3</v>
      </c>
      <c r="U13304">
        <f t="shared" si="1160"/>
        <v>1.3799999999999999E-3</v>
      </c>
    </row>
    <row r="13305" spans="1:21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1158"/>
        <v>6820</v>
      </c>
      <c r="I13305" s="1"/>
      <c r="J13305" s="1">
        <v>1</v>
      </c>
      <c r="K13305" s="1">
        <f t="shared" si="1161"/>
        <v>26616000</v>
      </c>
      <c r="L13305" s="1">
        <v>1</v>
      </c>
      <c r="M13305" s="1">
        <f t="shared" si="1162"/>
        <v>53232000</v>
      </c>
      <c r="N13305" s="1">
        <v>2</v>
      </c>
      <c r="O13305" s="1">
        <v>108778000</v>
      </c>
      <c r="P13305" s="1">
        <v>2</v>
      </c>
      <c r="Q13305" s="5">
        <f t="shared" si="1163"/>
        <v>278</v>
      </c>
      <c r="R13305">
        <f t="shared" si="1159"/>
        <v>14</v>
      </c>
      <c r="S13305">
        <v>0.18</v>
      </c>
      <c r="T13305">
        <v>2.3E-3</v>
      </c>
      <c r="U13305">
        <f t="shared" si="1160"/>
        <v>1.3799999999999999E-3</v>
      </c>
    </row>
    <row r="13306" spans="1:21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1158"/>
        <v>6820</v>
      </c>
      <c r="I13306" s="1"/>
      <c r="J13306" s="1">
        <v>1</v>
      </c>
      <c r="K13306" s="1">
        <f t="shared" si="1161"/>
        <v>26618000</v>
      </c>
      <c r="L13306" s="1">
        <v>1</v>
      </c>
      <c r="M13306" s="1">
        <f t="shared" si="1162"/>
        <v>53236000</v>
      </c>
      <c r="N13306" s="1">
        <v>2</v>
      </c>
      <c r="O13306" s="1">
        <v>108786000</v>
      </c>
      <c r="P13306" s="1">
        <v>2</v>
      </c>
      <c r="Q13306" s="5">
        <f t="shared" si="1163"/>
        <v>278</v>
      </c>
      <c r="R13306">
        <f t="shared" si="1159"/>
        <v>14</v>
      </c>
      <c r="S13306">
        <v>0.18</v>
      </c>
      <c r="T13306">
        <v>2.3E-3</v>
      </c>
      <c r="U13306">
        <f t="shared" si="1160"/>
        <v>1.3799999999999999E-3</v>
      </c>
    </row>
    <row r="13307" spans="1:21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1158"/>
        <v>6820</v>
      </c>
      <c r="I13307" s="1"/>
      <c r="J13307" s="1">
        <v>1</v>
      </c>
      <c r="K13307" s="1">
        <f t="shared" si="1161"/>
        <v>26620000</v>
      </c>
      <c r="L13307" s="1">
        <v>1</v>
      </c>
      <c r="M13307" s="1">
        <f t="shared" si="1162"/>
        <v>53240000</v>
      </c>
      <c r="N13307" s="1">
        <v>2</v>
      </c>
      <c r="O13307" s="1">
        <v>108794000</v>
      </c>
      <c r="P13307" s="1">
        <v>2</v>
      </c>
      <c r="Q13307" s="5">
        <f t="shared" si="1163"/>
        <v>278</v>
      </c>
      <c r="R13307">
        <f t="shared" si="1159"/>
        <v>14</v>
      </c>
      <c r="S13307">
        <v>0.18</v>
      </c>
      <c r="T13307">
        <v>2.3E-3</v>
      </c>
      <c r="U13307">
        <f t="shared" si="1160"/>
        <v>1.3799999999999999E-3</v>
      </c>
    </row>
    <row r="13308" spans="1:21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1164">ROUNDDOWN(A13307/50*20+1500,-1)</f>
        <v>6820</v>
      </c>
      <c r="I13308" s="1"/>
      <c r="J13308" s="1">
        <v>1</v>
      </c>
      <c r="K13308" s="1">
        <f t="shared" si="1161"/>
        <v>26622000</v>
      </c>
      <c r="L13308" s="1">
        <v>1</v>
      </c>
      <c r="M13308" s="1">
        <f t="shared" si="1162"/>
        <v>53244000</v>
      </c>
      <c r="N13308" s="1">
        <v>2</v>
      </c>
      <c r="O13308" s="1">
        <v>108802000</v>
      </c>
      <c r="P13308" s="1">
        <v>2</v>
      </c>
      <c r="Q13308" s="5">
        <f t="shared" si="1163"/>
        <v>278</v>
      </c>
      <c r="R13308">
        <f t="shared" si="1159"/>
        <v>14</v>
      </c>
      <c r="S13308">
        <v>0.18</v>
      </c>
      <c r="T13308">
        <v>2.3E-3</v>
      </c>
      <c r="U13308">
        <f t="shared" si="1160"/>
        <v>1.3799999999999999E-3</v>
      </c>
    </row>
    <row r="13309" spans="1:21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1164"/>
        <v>6820</v>
      </c>
      <c r="I13309" s="1"/>
      <c r="J13309" s="1">
        <v>1</v>
      </c>
      <c r="K13309" s="1">
        <f t="shared" si="1161"/>
        <v>26624000</v>
      </c>
      <c r="L13309" s="1">
        <v>1</v>
      </c>
      <c r="M13309" s="1">
        <f t="shared" si="1162"/>
        <v>53248000</v>
      </c>
      <c r="N13309" s="1">
        <v>2</v>
      </c>
      <c r="O13309" s="1">
        <v>108810000</v>
      </c>
      <c r="P13309" s="1">
        <v>2</v>
      </c>
      <c r="Q13309" s="5">
        <f t="shared" si="1163"/>
        <v>278</v>
      </c>
      <c r="R13309">
        <f t="shared" si="1159"/>
        <v>14</v>
      </c>
      <c r="S13309">
        <v>0.18</v>
      </c>
      <c r="T13309">
        <v>2.3E-3</v>
      </c>
      <c r="U13309">
        <f t="shared" si="1160"/>
        <v>1.3799999999999999E-3</v>
      </c>
    </row>
    <row r="13310" spans="1:21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1164"/>
        <v>6820</v>
      </c>
      <c r="I13310" s="1"/>
      <c r="J13310" s="1">
        <v>1</v>
      </c>
      <c r="K13310" s="1">
        <f t="shared" si="1161"/>
        <v>26626000</v>
      </c>
      <c r="L13310" s="1">
        <v>1</v>
      </c>
      <c r="M13310" s="1">
        <f t="shared" si="1162"/>
        <v>53252000</v>
      </c>
      <c r="N13310" s="1">
        <v>2</v>
      </c>
      <c r="O13310" s="1">
        <v>108818000</v>
      </c>
      <c r="P13310" s="1">
        <v>2</v>
      </c>
      <c r="Q13310" s="5">
        <f t="shared" si="1163"/>
        <v>278</v>
      </c>
      <c r="R13310">
        <f t="shared" si="1159"/>
        <v>14</v>
      </c>
      <c r="S13310">
        <v>0.18</v>
      </c>
      <c r="T13310">
        <v>2.3E-3</v>
      </c>
      <c r="U13310">
        <f t="shared" si="1160"/>
        <v>1.3799999999999999E-3</v>
      </c>
    </row>
    <row r="13311" spans="1:21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1164"/>
        <v>6820</v>
      </c>
      <c r="I13311" s="1"/>
      <c r="J13311" s="1">
        <v>1</v>
      </c>
      <c r="K13311" s="1">
        <f t="shared" si="1161"/>
        <v>26628000</v>
      </c>
      <c r="L13311" s="1">
        <v>1</v>
      </c>
      <c r="M13311" s="1">
        <f t="shared" si="1162"/>
        <v>53256000</v>
      </c>
      <c r="N13311" s="1">
        <v>2</v>
      </c>
      <c r="O13311" s="1">
        <v>108826000</v>
      </c>
      <c r="P13311" s="1">
        <v>2</v>
      </c>
      <c r="Q13311" s="5">
        <f t="shared" si="1163"/>
        <v>278</v>
      </c>
      <c r="R13311">
        <f t="shared" si="1159"/>
        <v>14</v>
      </c>
      <c r="S13311">
        <v>0.18</v>
      </c>
      <c r="T13311">
        <v>2.3E-3</v>
      </c>
      <c r="U13311">
        <f t="shared" si="1160"/>
        <v>1.3799999999999999E-3</v>
      </c>
    </row>
    <row r="13312" spans="1:21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1164"/>
        <v>6820</v>
      </c>
      <c r="I13312" s="1"/>
      <c r="J13312" s="1">
        <v>1</v>
      </c>
      <c r="K13312" s="1">
        <f t="shared" si="1161"/>
        <v>26630000</v>
      </c>
      <c r="L13312" s="1">
        <v>1</v>
      </c>
      <c r="M13312" s="1">
        <f t="shared" si="1162"/>
        <v>53260000</v>
      </c>
      <c r="N13312" s="1">
        <v>2</v>
      </c>
      <c r="O13312" s="1">
        <v>108834000</v>
      </c>
      <c r="P13312" s="1">
        <v>2</v>
      </c>
      <c r="Q13312" s="5">
        <f t="shared" si="1163"/>
        <v>278</v>
      </c>
      <c r="R13312">
        <f t="shared" si="1159"/>
        <v>14</v>
      </c>
      <c r="S13312">
        <v>0.18</v>
      </c>
      <c r="T13312">
        <v>2.3E-3</v>
      </c>
      <c r="U13312">
        <f t="shared" si="1160"/>
        <v>1.3799999999999999E-3</v>
      </c>
    </row>
    <row r="13313" spans="1:21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1164"/>
        <v>6820</v>
      </c>
      <c r="I13313" s="1"/>
      <c r="J13313" s="1">
        <v>1</v>
      </c>
      <c r="K13313" s="1">
        <f t="shared" si="1161"/>
        <v>26632000</v>
      </c>
      <c r="L13313" s="1">
        <v>1</v>
      </c>
      <c r="M13313" s="1">
        <f t="shared" si="1162"/>
        <v>53264000</v>
      </c>
      <c r="N13313" s="1">
        <v>2</v>
      </c>
      <c r="O13313" s="1">
        <v>108842000</v>
      </c>
      <c r="P13313" s="1">
        <v>2</v>
      </c>
      <c r="Q13313" s="5">
        <f t="shared" si="1163"/>
        <v>278</v>
      </c>
      <c r="R13313">
        <f t="shared" si="1159"/>
        <v>14</v>
      </c>
      <c r="S13313">
        <v>0.18</v>
      </c>
      <c r="T13313">
        <v>2.3E-3</v>
      </c>
      <c r="U13313">
        <f t="shared" si="1160"/>
        <v>1.3799999999999999E-3</v>
      </c>
    </row>
    <row r="13314" spans="1:21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1164"/>
        <v>6820</v>
      </c>
      <c r="I13314" s="1"/>
      <c r="J13314" s="1">
        <v>1</v>
      </c>
      <c r="K13314" s="1">
        <f t="shared" si="1161"/>
        <v>26634000</v>
      </c>
      <c r="L13314" s="1">
        <v>1</v>
      </c>
      <c r="M13314" s="1">
        <f t="shared" si="1162"/>
        <v>53268000</v>
      </c>
      <c r="N13314" s="1">
        <v>2</v>
      </c>
      <c r="O13314" s="1">
        <v>108850000</v>
      </c>
      <c r="P13314" s="1">
        <v>2</v>
      </c>
      <c r="Q13314" s="5">
        <f t="shared" si="1163"/>
        <v>278</v>
      </c>
      <c r="R13314">
        <f t="shared" si="1159"/>
        <v>14</v>
      </c>
      <c r="S13314">
        <v>0.18</v>
      </c>
      <c r="T13314">
        <v>2.3E-3</v>
      </c>
      <c r="U13314">
        <f t="shared" si="1160"/>
        <v>1.3799999999999999E-3</v>
      </c>
    </row>
    <row r="13315" spans="1:21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1164"/>
        <v>6820</v>
      </c>
      <c r="I13315" s="1"/>
      <c r="J13315" s="1">
        <v>1</v>
      </c>
      <c r="K13315" s="1">
        <f t="shared" si="1161"/>
        <v>26636000</v>
      </c>
      <c r="L13315" s="1">
        <v>1</v>
      </c>
      <c r="M13315" s="1">
        <f t="shared" si="1162"/>
        <v>53272000</v>
      </c>
      <c r="N13315" s="1">
        <v>2</v>
      </c>
      <c r="O13315" s="1">
        <v>108858000</v>
      </c>
      <c r="P13315" s="1">
        <v>2</v>
      </c>
      <c r="Q13315" s="5">
        <f t="shared" si="1163"/>
        <v>278</v>
      </c>
      <c r="R13315">
        <f t="shared" ref="R13315:R13378" si="1165">QUOTIENT(A13315,1000)+1</f>
        <v>14</v>
      </c>
      <c r="S13315">
        <v>0.18</v>
      </c>
      <c r="T13315">
        <v>2.3E-3</v>
      </c>
      <c r="U13315">
        <f t="shared" si="1160"/>
        <v>1.3799999999999999E-3</v>
      </c>
    </row>
    <row r="13316" spans="1:21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1164"/>
        <v>6820</v>
      </c>
      <c r="I13316" s="1"/>
      <c r="J13316" s="1">
        <v>1</v>
      </c>
      <c r="K13316" s="1">
        <f t="shared" si="1161"/>
        <v>26638000</v>
      </c>
      <c r="L13316" s="1">
        <v>1</v>
      </c>
      <c r="M13316" s="1">
        <f t="shared" si="1162"/>
        <v>53276000</v>
      </c>
      <c r="N13316" s="1">
        <v>2</v>
      </c>
      <c r="O13316" s="1">
        <v>108866000</v>
      </c>
      <c r="P13316" s="1">
        <v>2</v>
      </c>
      <c r="Q13316" s="5">
        <f t="shared" si="1163"/>
        <v>278</v>
      </c>
      <c r="R13316">
        <f t="shared" si="1165"/>
        <v>14</v>
      </c>
      <c r="S13316">
        <v>0.18</v>
      </c>
      <c r="T13316">
        <v>2.3E-3</v>
      </c>
      <c r="U13316">
        <f t="shared" ref="U13316:U13379" si="1166">T13316*0.6</f>
        <v>1.3799999999999999E-3</v>
      </c>
    </row>
    <row r="13317" spans="1:21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1164"/>
        <v>6820</v>
      </c>
      <c r="I13317" s="1"/>
      <c r="J13317" s="1">
        <v>1</v>
      </c>
      <c r="K13317" s="1">
        <f t="shared" si="1161"/>
        <v>26640000</v>
      </c>
      <c r="L13317" s="1">
        <v>1</v>
      </c>
      <c r="M13317" s="1">
        <f t="shared" si="1162"/>
        <v>53280000</v>
      </c>
      <c r="N13317" s="1">
        <v>2</v>
      </c>
      <c r="O13317" s="1">
        <v>108874000</v>
      </c>
      <c r="P13317" s="1">
        <v>2</v>
      </c>
      <c r="Q13317" s="5">
        <f t="shared" si="1163"/>
        <v>278</v>
      </c>
      <c r="R13317">
        <f t="shared" si="1165"/>
        <v>14</v>
      </c>
      <c r="S13317">
        <v>0.18</v>
      </c>
      <c r="T13317">
        <v>2.3E-3</v>
      </c>
      <c r="U13317">
        <f t="shared" si="1166"/>
        <v>1.3799999999999999E-3</v>
      </c>
    </row>
    <row r="13318" spans="1:21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1164"/>
        <v>6820</v>
      </c>
      <c r="I13318" s="1"/>
      <c r="J13318" s="1">
        <v>1</v>
      </c>
      <c r="K13318" s="1">
        <f t="shared" si="1161"/>
        <v>26642000</v>
      </c>
      <c r="L13318" s="1">
        <v>1</v>
      </c>
      <c r="M13318" s="1">
        <f t="shared" si="1162"/>
        <v>53284000</v>
      </c>
      <c r="N13318" s="1">
        <v>2</v>
      </c>
      <c r="O13318" s="1">
        <v>108882000</v>
      </c>
      <c r="P13318" s="1">
        <v>2</v>
      </c>
      <c r="Q13318" s="5">
        <f t="shared" si="1163"/>
        <v>278</v>
      </c>
      <c r="R13318">
        <f t="shared" si="1165"/>
        <v>14</v>
      </c>
      <c r="S13318">
        <v>0.18</v>
      </c>
      <c r="T13318">
        <v>2.3E-3</v>
      </c>
      <c r="U13318">
        <f t="shared" si="1166"/>
        <v>1.3799999999999999E-3</v>
      </c>
    </row>
    <row r="13319" spans="1:21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1164"/>
        <v>6820</v>
      </c>
      <c r="I13319" s="1"/>
      <c r="J13319" s="1">
        <v>1</v>
      </c>
      <c r="K13319" s="1">
        <f t="shared" si="1161"/>
        <v>26644000</v>
      </c>
      <c r="L13319" s="1">
        <v>1</v>
      </c>
      <c r="M13319" s="1">
        <f t="shared" si="1162"/>
        <v>53288000</v>
      </c>
      <c r="N13319" s="1">
        <v>2</v>
      </c>
      <c r="O13319" s="1">
        <v>108890000</v>
      </c>
      <c r="P13319" s="1">
        <v>2</v>
      </c>
      <c r="Q13319" s="5">
        <f t="shared" si="1163"/>
        <v>278</v>
      </c>
      <c r="R13319">
        <f t="shared" si="1165"/>
        <v>14</v>
      </c>
      <c r="S13319">
        <v>0.18</v>
      </c>
      <c r="T13319">
        <v>2.3E-3</v>
      </c>
      <c r="U13319">
        <f t="shared" si="1166"/>
        <v>1.3799999999999999E-3</v>
      </c>
    </row>
    <row r="13320" spans="1:21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1164"/>
        <v>6820</v>
      </c>
      <c r="I13320" s="1"/>
      <c r="J13320" s="1">
        <v>1</v>
      </c>
      <c r="K13320" s="1">
        <f t="shared" si="1161"/>
        <v>26646000</v>
      </c>
      <c r="L13320" s="1">
        <v>1</v>
      </c>
      <c r="M13320" s="1">
        <f t="shared" si="1162"/>
        <v>53292000</v>
      </c>
      <c r="N13320" s="1">
        <v>2</v>
      </c>
      <c r="O13320" s="1">
        <v>108898000</v>
      </c>
      <c r="P13320" s="1">
        <v>2</v>
      </c>
      <c r="Q13320" s="5">
        <f t="shared" si="1163"/>
        <v>278</v>
      </c>
      <c r="R13320">
        <f t="shared" si="1165"/>
        <v>14</v>
      </c>
      <c r="S13320">
        <v>0.18</v>
      </c>
      <c r="T13320">
        <v>2.3E-3</v>
      </c>
      <c r="U13320">
        <f t="shared" si="1166"/>
        <v>1.3799999999999999E-3</v>
      </c>
    </row>
    <row r="13321" spans="1:21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1164"/>
        <v>6820</v>
      </c>
      <c r="I13321" s="1"/>
      <c r="J13321" s="1">
        <v>1</v>
      </c>
      <c r="K13321" s="1">
        <f t="shared" si="1161"/>
        <v>26648000</v>
      </c>
      <c r="L13321" s="1">
        <v>1</v>
      </c>
      <c r="M13321" s="1">
        <f t="shared" si="1162"/>
        <v>53296000</v>
      </c>
      <c r="N13321" s="1">
        <v>2</v>
      </c>
      <c r="O13321" s="1">
        <v>108906000</v>
      </c>
      <c r="P13321" s="1">
        <v>2</v>
      </c>
      <c r="Q13321" s="5">
        <f t="shared" si="1163"/>
        <v>278</v>
      </c>
      <c r="R13321">
        <f t="shared" si="1165"/>
        <v>14</v>
      </c>
      <c r="S13321">
        <v>0.18</v>
      </c>
      <c r="T13321">
        <v>2.3E-3</v>
      </c>
      <c r="U13321">
        <f t="shared" si="1166"/>
        <v>1.3799999999999999E-3</v>
      </c>
    </row>
    <row r="13322" spans="1:21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1164"/>
        <v>6820</v>
      </c>
      <c r="I13322" s="1"/>
      <c r="J13322" s="1">
        <v>1</v>
      </c>
      <c r="K13322" s="1">
        <f t="shared" si="1161"/>
        <v>26650000</v>
      </c>
      <c r="L13322" s="1">
        <v>1</v>
      </c>
      <c r="M13322" s="1">
        <f t="shared" si="1162"/>
        <v>53300000</v>
      </c>
      <c r="N13322" s="1">
        <v>2</v>
      </c>
      <c r="O13322" s="1">
        <v>108914000</v>
      </c>
      <c r="P13322" s="1">
        <v>2</v>
      </c>
      <c r="Q13322" s="5">
        <f t="shared" si="1163"/>
        <v>278</v>
      </c>
      <c r="R13322">
        <f t="shared" si="1165"/>
        <v>14</v>
      </c>
      <c r="S13322">
        <v>0.18</v>
      </c>
      <c r="T13322">
        <v>2.3E-3</v>
      </c>
      <c r="U13322">
        <f t="shared" si="1166"/>
        <v>1.3799999999999999E-3</v>
      </c>
    </row>
    <row r="13323" spans="1:21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1164"/>
        <v>6820</v>
      </c>
      <c r="I13323" s="1"/>
      <c r="J13323" s="1">
        <v>1</v>
      </c>
      <c r="K13323" s="1">
        <f t="shared" si="1161"/>
        <v>26652000</v>
      </c>
      <c r="L13323" s="1">
        <v>1</v>
      </c>
      <c r="M13323" s="1">
        <f t="shared" si="1162"/>
        <v>53304000</v>
      </c>
      <c r="N13323" s="1">
        <v>2</v>
      </c>
      <c r="O13323" s="1">
        <v>108922000</v>
      </c>
      <c r="P13323" s="1">
        <v>2</v>
      </c>
      <c r="Q13323" s="5">
        <f t="shared" si="1163"/>
        <v>278</v>
      </c>
      <c r="R13323">
        <f t="shared" si="1165"/>
        <v>14</v>
      </c>
      <c r="S13323">
        <v>0.18</v>
      </c>
      <c r="T13323">
        <v>2.3E-3</v>
      </c>
      <c r="U13323">
        <f t="shared" si="1166"/>
        <v>1.3799999999999999E-3</v>
      </c>
    </row>
    <row r="13324" spans="1:21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1164"/>
        <v>6820</v>
      </c>
      <c r="I13324" s="1"/>
      <c r="J13324" s="1">
        <v>1</v>
      </c>
      <c r="K13324" s="1">
        <f t="shared" si="1161"/>
        <v>26654000</v>
      </c>
      <c r="L13324" s="1">
        <v>1</v>
      </c>
      <c r="M13324" s="1">
        <f t="shared" si="1162"/>
        <v>53308000</v>
      </c>
      <c r="N13324" s="1">
        <v>2</v>
      </c>
      <c r="O13324" s="1">
        <v>108930000</v>
      </c>
      <c r="P13324" s="1">
        <v>2</v>
      </c>
      <c r="Q13324" s="5">
        <f t="shared" si="1163"/>
        <v>278</v>
      </c>
      <c r="R13324">
        <f t="shared" si="1165"/>
        <v>14</v>
      </c>
      <c r="S13324">
        <v>0.18</v>
      </c>
      <c r="T13324">
        <v>2.3E-3</v>
      </c>
      <c r="U13324">
        <f t="shared" si="1166"/>
        <v>1.3799999999999999E-3</v>
      </c>
    </row>
    <row r="13325" spans="1:21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1164"/>
        <v>6820</v>
      </c>
      <c r="I13325" s="1"/>
      <c r="J13325" s="1">
        <v>1</v>
      </c>
      <c r="K13325" s="1">
        <f t="shared" si="1161"/>
        <v>26656000</v>
      </c>
      <c r="L13325" s="1">
        <v>1</v>
      </c>
      <c r="M13325" s="1">
        <f t="shared" si="1162"/>
        <v>53312000</v>
      </c>
      <c r="N13325" s="1">
        <v>2</v>
      </c>
      <c r="O13325" s="1">
        <v>108938000</v>
      </c>
      <c r="P13325" s="1">
        <v>2</v>
      </c>
      <c r="Q13325" s="5">
        <f t="shared" si="1163"/>
        <v>278</v>
      </c>
      <c r="R13325">
        <f t="shared" si="1165"/>
        <v>14</v>
      </c>
      <c r="S13325">
        <v>0.18</v>
      </c>
      <c r="T13325">
        <v>2.3E-3</v>
      </c>
      <c r="U13325">
        <f t="shared" si="1166"/>
        <v>1.3799999999999999E-3</v>
      </c>
    </row>
    <row r="13326" spans="1:21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1164"/>
        <v>6820</v>
      </c>
      <c r="I13326" s="1"/>
      <c r="J13326" s="1">
        <v>1</v>
      </c>
      <c r="K13326" s="1">
        <f t="shared" si="1161"/>
        <v>26658000</v>
      </c>
      <c r="L13326" s="1">
        <v>1</v>
      </c>
      <c r="M13326" s="1">
        <f t="shared" si="1162"/>
        <v>53316000</v>
      </c>
      <c r="N13326" s="1">
        <v>2</v>
      </c>
      <c r="O13326" s="1">
        <v>108946000</v>
      </c>
      <c r="P13326" s="1">
        <v>2</v>
      </c>
      <c r="Q13326" s="5">
        <f t="shared" si="1163"/>
        <v>278</v>
      </c>
      <c r="R13326">
        <f t="shared" si="1165"/>
        <v>14</v>
      </c>
      <c r="S13326">
        <v>0.18</v>
      </c>
      <c r="T13326">
        <v>2.3E-3</v>
      </c>
      <c r="U13326">
        <f t="shared" si="1166"/>
        <v>1.3799999999999999E-3</v>
      </c>
    </row>
    <row r="13327" spans="1:21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1164"/>
        <v>6820</v>
      </c>
      <c r="I13327" s="1"/>
      <c r="J13327" s="1">
        <v>1</v>
      </c>
      <c r="K13327" s="1">
        <f t="shared" si="1161"/>
        <v>26660000</v>
      </c>
      <c r="L13327" s="1">
        <v>1</v>
      </c>
      <c r="M13327" s="1">
        <f t="shared" si="1162"/>
        <v>53320000</v>
      </c>
      <c r="N13327" s="1">
        <v>2</v>
      </c>
      <c r="O13327" s="1">
        <v>108954000</v>
      </c>
      <c r="P13327" s="1">
        <v>2</v>
      </c>
      <c r="Q13327" s="5">
        <f t="shared" si="1163"/>
        <v>278</v>
      </c>
      <c r="R13327">
        <f t="shared" si="1165"/>
        <v>14</v>
      </c>
      <c r="S13327">
        <v>0.18</v>
      </c>
      <c r="T13327">
        <v>2.3E-3</v>
      </c>
      <c r="U13327">
        <f t="shared" si="1166"/>
        <v>1.3799999999999999E-3</v>
      </c>
    </row>
    <row r="13328" spans="1:21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1164"/>
        <v>6830</v>
      </c>
      <c r="I13328" s="1"/>
      <c r="J13328" s="1">
        <v>1</v>
      </c>
      <c r="K13328" s="1">
        <f t="shared" si="1161"/>
        <v>26662000</v>
      </c>
      <c r="L13328" s="1">
        <v>1</v>
      </c>
      <c r="M13328" s="1">
        <f t="shared" si="1162"/>
        <v>53324000</v>
      </c>
      <c r="N13328" s="1">
        <v>2</v>
      </c>
      <c r="O13328" s="1">
        <v>108962000</v>
      </c>
      <c r="P13328" s="1">
        <v>2</v>
      </c>
      <c r="Q13328" s="5">
        <f t="shared" si="1163"/>
        <v>278</v>
      </c>
      <c r="R13328">
        <f t="shared" si="1165"/>
        <v>14</v>
      </c>
      <c r="S13328">
        <v>0.18</v>
      </c>
      <c r="T13328">
        <v>2.3E-3</v>
      </c>
      <c r="U13328">
        <f t="shared" si="1166"/>
        <v>1.3799999999999999E-3</v>
      </c>
    </row>
    <row r="13329" spans="1:21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1164"/>
        <v>6830</v>
      </c>
      <c r="I13329" s="1"/>
      <c r="J13329" s="1">
        <v>1</v>
      </c>
      <c r="K13329" s="1">
        <f t="shared" si="1161"/>
        <v>26664000</v>
      </c>
      <c r="L13329" s="1">
        <v>1</v>
      </c>
      <c r="M13329" s="1">
        <f t="shared" si="1162"/>
        <v>53328000</v>
      </c>
      <c r="N13329" s="1">
        <v>2</v>
      </c>
      <c r="O13329" s="1">
        <v>108970000</v>
      </c>
      <c r="P13329" s="1">
        <v>2</v>
      </c>
      <c r="Q13329" s="5">
        <f t="shared" si="1163"/>
        <v>278</v>
      </c>
      <c r="R13329">
        <f t="shared" si="1165"/>
        <v>14</v>
      </c>
      <c r="S13329">
        <v>0.18</v>
      </c>
      <c r="T13329">
        <v>2.3E-3</v>
      </c>
      <c r="U13329">
        <f t="shared" si="1166"/>
        <v>1.3799999999999999E-3</v>
      </c>
    </row>
    <row r="13330" spans="1:21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1164"/>
        <v>6830</v>
      </c>
      <c r="I13330" s="1"/>
      <c r="J13330" s="1">
        <v>1</v>
      </c>
      <c r="K13330" s="1">
        <f t="shared" si="1161"/>
        <v>26666000</v>
      </c>
      <c r="L13330" s="1">
        <v>1</v>
      </c>
      <c r="M13330" s="1">
        <f t="shared" si="1162"/>
        <v>53332000</v>
      </c>
      <c r="N13330" s="1">
        <v>2</v>
      </c>
      <c r="O13330" s="1">
        <v>108978000</v>
      </c>
      <c r="P13330" s="1">
        <v>2</v>
      </c>
      <c r="Q13330" s="5">
        <f t="shared" si="1163"/>
        <v>278</v>
      </c>
      <c r="R13330">
        <f t="shared" si="1165"/>
        <v>14</v>
      </c>
      <c r="S13330">
        <v>0.18</v>
      </c>
      <c r="T13330">
        <v>2.3E-3</v>
      </c>
      <c r="U13330">
        <f t="shared" si="1166"/>
        <v>1.3799999999999999E-3</v>
      </c>
    </row>
    <row r="13331" spans="1:21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1164"/>
        <v>6830</v>
      </c>
      <c r="I13331" s="1"/>
      <c r="J13331" s="1">
        <v>1</v>
      </c>
      <c r="K13331" s="1">
        <f t="shared" ref="K13331:K13394" si="1167">10000+A13331*2000</f>
        <v>26668000</v>
      </c>
      <c r="L13331" s="1">
        <v>1</v>
      </c>
      <c r="M13331" s="1">
        <f t="shared" ref="M13331:M13394" si="1168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1169">ROUNDDOWN(A13330/50+12,0)</f>
        <v>278</v>
      </c>
      <c r="R13331">
        <f t="shared" si="1165"/>
        <v>14</v>
      </c>
      <c r="S13331">
        <v>0.18</v>
      </c>
      <c r="T13331">
        <v>2.3E-3</v>
      </c>
      <c r="U13331">
        <f t="shared" si="1166"/>
        <v>1.3799999999999999E-3</v>
      </c>
    </row>
    <row r="13332" spans="1:21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1164"/>
        <v>6830</v>
      </c>
      <c r="I13332" s="1"/>
      <c r="J13332" s="1">
        <v>1</v>
      </c>
      <c r="K13332" s="1">
        <f t="shared" si="1167"/>
        <v>26670000</v>
      </c>
      <c r="L13332" s="1">
        <v>1</v>
      </c>
      <c r="M13332" s="1">
        <f t="shared" si="1168"/>
        <v>53340000</v>
      </c>
      <c r="N13332" s="1">
        <v>2</v>
      </c>
      <c r="O13332" s="1">
        <v>108994000</v>
      </c>
      <c r="P13332" s="1">
        <v>2</v>
      </c>
      <c r="Q13332" s="5">
        <f t="shared" si="1169"/>
        <v>278</v>
      </c>
      <c r="R13332">
        <f t="shared" si="1165"/>
        <v>14</v>
      </c>
      <c r="S13332">
        <v>0.18</v>
      </c>
      <c r="T13332">
        <v>2.3E-3</v>
      </c>
      <c r="U13332">
        <f t="shared" si="1166"/>
        <v>1.3799999999999999E-3</v>
      </c>
    </row>
    <row r="13333" spans="1:21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1164"/>
        <v>6830</v>
      </c>
      <c r="I13333" s="1"/>
      <c r="J13333" s="1">
        <v>1</v>
      </c>
      <c r="K13333" s="1">
        <f t="shared" si="1167"/>
        <v>26672000</v>
      </c>
      <c r="L13333" s="1">
        <v>1</v>
      </c>
      <c r="M13333" s="1">
        <f t="shared" si="1168"/>
        <v>53344000</v>
      </c>
      <c r="N13333" s="1">
        <v>2</v>
      </c>
      <c r="O13333" s="1">
        <v>109002000</v>
      </c>
      <c r="P13333" s="1">
        <v>2</v>
      </c>
      <c r="Q13333" s="5">
        <f t="shared" si="1169"/>
        <v>278</v>
      </c>
      <c r="R13333">
        <f t="shared" si="1165"/>
        <v>14</v>
      </c>
      <c r="S13333">
        <v>0.18</v>
      </c>
      <c r="T13333">
        <v>2.3E-3</v>
      </c>
      <c r="U13333">
        <f t="shared" si="1166"/>
        <v>1.3799999999999999E-3</v>
      </c>
    </row>
    <row r="13334" spans="1:21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1164"/>
        <v>6830</v>
      </c>
      <c r="I13334" s="1"/>
      <c r="J13334" s="1">
        <v>1</v>
      </c>
      <c r="K13334" s="1">
        <f t="shared" si="1167"/>
        <v>26674000</v>
      </c>
      <c r="L13334" s="1">
        <v>1</v>
      </c>
      <c r="M13334" s="1">
        <f t="shared" si="1168"/>
        <v>53348000</v>
      </c>
      <c r="N13334" s="1">
        <v>2</v>
      </c>
      <c r="O13334" s="1">
        <v>109010000</v>
      </c>
      <c r="P13334" s="1">
        <v>2</v>
      </c>
      <c r="Q13334" s="5">
        <f t="shared" si="1169"/>
        <v>278</v>
      </c>
      <c r="R13334">
        <f t="shared" si="1165"/>
        <v>14</v>
      </c>
      <c r="S13334">
        <v>0.18</v>
      </c>
      <c r="T13334">
        <v>2.3E-3</v>
      </c>
      <c r="U13334">
        <f t="shared" si="1166"/>
        <v>1.3799999999999999E-3</v>
      </c>
    </row>
    <row r="13335" spans="1:21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1164"/>
        <v>6830</v>
      </c>
      <c r="I13335" s="1"/>
      <c r="J13335" s="1">
        <v>1</v>
      </c>
      <c r="K13335" s="1">
        <f t="shared" si="1167"/>
        <v>26676000</v>
      </c>
      <c r="L13335" s="1">
        <v>1</v>
      </c>
      <c r="M13335" s="1">
        <f t="shared" si="1168"/>
        <v>53352000</v>
      </c>
      <c r="N13335" s="1">
        <v>2</v>
      </c>
      <c r="O13335" s="1">
        <v>109018000</v>
      </c>
      <c r="P13335" s="1">
        <v>2</v>
      </c>
      <c r="Q13335" s="5">
        <f t="shared" si="1169"/>
        <v>278</v>
      </c>
      <c r="R13335">
        <f t="shared" si="1165"/>
        <v>14</v>
      </c>
      <c r="S13335">
        <v>0.18</v>
      </c>
      <c r="T13335">
        <v>2.3E-3</v>
      </c>
      <c r="U13335">
        <f t="shared" si="1166"/>
        <v>1.3799999999999999E-3</v>
      </c>
    </row>
    <row r="13336" spans="1:21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1164"/>
        <v>6830</v>
      </c>
      <c r="I13336" s="1"/>
      <c r="J13336" s="1">
        <v>1</v>
      </c>
      <c r="K13336" s="1">
        <f t="shared" si="1167"/>
        <v>26678000</v>
      </c>
      <c r="L13336" s="1">
        <v>1</v>
      </c>
      <c r="M13336" s="1">
        <f t="shared" si="1168"/>
        <v>53356000</v>
      </c>
      <c r="N13336" s="1">
        <v>2</v>
      </c>
      <c r="O13336" s="1">
        <v>109026000</v>
      </c>
      <c r="P13336" s="1">
        <v>2</v>
      </c>
      <c r="Q13336" s="5">
        <f t="shared" si="1169"/>
        <v>278</v>
      </c>
      <c r="R13336">
        <f t="shared" si="1165"/>
        <v>14</v>
      </c>
      <c r="S13336">
        <v>0.18</v>
      </c>
      <c r="T13336">
        <v>2.3E-3</v>
      </c>
      <c r="U13336">
        <f t="shared" si="1166"/>
        <v>1.3799999999999999E-3</v>
      </c>
    </row>
    <row r="13337" spans="1:21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1164"/>
        <v>6830</v>
      </c>
      <c r="I13337" s="1"/>
      <c r="J13337" s="1">
        <v>1</v>
      </c>
      <c r="K13337" s="1">
        <f t="shared" si="1167"/>
        <v>26680000</v>
      </c>
      <c r="L13337" s="1">
        <v>1</v>
      </c>
      <c r="M13337" s="1">
        <f t="shared" si="1168"/>
        <v>53360000</v>
      </c>
      <c r="N13337" s="1">
        <v>2</v>
      </c>
      <c r="O13337" s="1">
        <v>109034000</v>
      </c>
      <c r="P13337" s="1">
        <v>2</v>
      </c>
      <c r="Q13337" s="5">
        <f t="shared" si="1169"/>
        <v>278</v>
      </c>
      <c r="R13337">
        <f t="shared" si="1165"/>
        <v>14</v>
      </c>
      <c r="S13337">
        <v>0.18</v>
      </c>
      <c r="T13337">
        <v>2.3E-3</v>
      </c>
      <c r="U13337">
        <f t="shared" si="1166"/>
        <v>1.3799999999999999E-3</v>
      </c>
    </row>
    <row r="13338" spans="1:21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1164"/>
        <v>6830</v>
      </c>
      <c r="I13338" s="1"/>
      <c r="J13338" s="1">
        <v>1</v>
      </c>
      <c r="K13338" s="1">
        <f t="shared" si="1167"/>
        <v>26682000</v>
      </c>
      <c r="L13338" s="1">
        <v>1</v>
      </c>
      <c r="M13338" s="1">
        <f t="shared" si="1168"/>
        <v>53364000</v>
      </c>
      <c r="N13338" s="1">
        <v>2</v>
      </c>
      <c r="O13338" s="1">
        <v>109042000</v>
      </c>
      <c r="P13338" s="1">
        <v>2</v>
      </c>
      <c r="Q13338" s="5">
        <f t="shared" si="1169"/>
        <v>278</v>
      </c>
      <c r="R13338">
        <f t="shared" si="1165"/>
        <v>14</v>
      </c>
      <c r="S13338">
        <v>0.18</v>
      </c>
      <c r="T13338">
        <v>2.3E-3</v>
      </c>
      <c r="U13338">
        <f t="shared" si="1166"/>
        <v>1.3799999999999999E-3</v>
      </c>
    </row>
    <row r="13339" spans="1:21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1164"/>
        <v>6830</v>
      </c>
      <c r="I13339" s="1"/>
      <c r="J13339" s="1">
        <v>1</v>
      </c>
      <c r="K13339" s="1">
        <f t="shared" si="1167"/>
        <v>26684000</v>
      </c>
      <c r="L13339" s="1">
        <v>1</v>
      </c>
      <c r="M13339" s="1">
        <f t="shared" si="1168"/>
        <v>53368000</v>
      </c>
      <c r="N13339" s="1">
        <v>2</v>
      </c>
      <c r="O13339" s="1">
        <v>109050000</v>
      </c>
      <c r="P13339" s="1">
        <v>2</v>
      </c>
      <c r="Q13339" s="5">
        <f t="shared" si="1169"/>
        <v>278</v>
      </c>
      <c r="R13339">
        <f t="shared" si="1165"/>
        <v>14</v>
      </c>
      <c r="S13339">
        <v>0.18</v>
      </c>
      <c r="T13339">
        <v>2.3E-3</v>
      </c>
      <c r="U13339">
        <f t="shared" si="1166"/>
        <v>1.3799999999999999E-3</v>
      </c>
    </row>
    <row r="13340" spans="1:21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1164"/>
        <v>6830</v>
      </c>
      <c r="I13340" s="1"/>
      <c r="J13340" s="1">
        <v>1</v>
      </c>
      <c r="K13340" s="1">
        <f t="shared" si="1167"/>
        <v>26686000</v>
      </c>
      <c r="L13340" s="1">
        <v>1</v>
      </c>
      <c r="M13340" s="1">
        <f t="shared" si="1168"/>
        <v>53372000</v>
      </c>
      <c r="N13340" s="1">
        <v>2</v>
      </c>
      <c r="O13340" s="1">
        <v>109058000</v>
      </c>
      <c r="P13340" s="1">
        <v>2</v>
      </c>
      <c r="Q13340" s="5">
        <f t="shared" si="1169"/>
        <v>278</v>
      </c>
      <c r="R13340">
        <f t="shared" si="1165"/>
        <v>14</v>
      </c>
      <c r="S13340">
        <v>0.18</v>
      </c>
      <c r="T13340">
        <v>2.3E-3</v>
      </c>
      <c r="U13340">
        <f t="shared" si="1166"/>
        <v>1.3799999999999999E-3</v>
      </c>
    </row>
    <row r="13341" spans="1:21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1164"/>
        <v>6830</v>
      </c>
      <c r="I13341" s="1"/>
      <c r="J13341" s="1">
        <v>1</v>
      </c>
      <c r="K13341" s="1">
        <f t="shared" si="1167"/>
        <v>26688000</v>
      </c>
      <c r="L13341" s="1">
        <v>1</v>
      </c>
      <c r="M13341" s="1">
        <f t="shared" si="1168"/>
        <v>53376000</v>
      </c>
      <c r="N13341" s="1">
        <v>2</v>
      </c>
      <c r="O13341" s="1">
        <v>109066000</v>
      </c>
      <c r="P13341" s="1">
        <v>2</v>
      </c>
      <c r="Q13341" s="5">
        <f t="shared" si="1169"/>
        <v>278</v>
      </c>
      <c r="R13341">
        <f t="shared" si="1165"/>
        <v>14</v>
      </c>
      <c r="S13341">
        <v>0.18</v>
      </c>
      <c r="T13341">
        <v>2.3E-3</v>
      </c>
      <c r="U13341">
        <f t="shared" si="1166"/>
        <v>1.3799999999999999E-3</v>
      </c>
    </row>
    <row r="13342" spans="1:21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1164"/>
        <v>6830</v>
      </c>
      <c r="I13342" s="1"/>
      <c r="J13342" s="1">
        <v>1</v>
      </c>
      <c r="K13342" s="1">
        <f t="shared" si="1167"/>
        <v>26690000</v>
      </c>
      <c r="L13342" s="1">
        <v>1</v>
      </c>
      <c r="M13342" s="1">
        <f t="shared" si="1168"/>
        <v>53380000</v>
      </c>
      <c r="N13342" s="1">
        <v>2</v>
      </c>
      <c r="O13342" s="1">
        <v>109074000</v>
      </c>
      <c r="P13342" s="1">
        <v>2</v>
      </c>
      <c r="Q13342" s="5">
        <f t="shared" si="1169"/>
        <v>278</v>
      </c>
      <c r="R13342">
        <f t="shared" si="1165"/>
        <v>14</v>
      </c>
      <c r="S13342">
        <v>0.18</v>
      </c>
      <c r="T13342">
        <v>2.3E-3</v>
      </c>
      <c r="U13342">
        <f t="shared" si="1166"/>
        <v>1.3799999999999999E-3</v>
      </c>
    </row>
    <row r="13343" spans="1:21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1164"/>
        <v>6830</v>
      </c>
      <c r="I13343" s="1"/>
      <c r="J13343" s="1">
        <v>1</v>
      </c>
      <c r="K13343" s="1">
        <f t="shared" si="1167"/>
        <v>26692000</v>
      </c>
      <c r="L13343" s="1">
        <v>1</v>
      </c>
      <c r="M13343" s="1">
        <f t="shared" si="1168"/>
        <v>53384000</v>
      </c>
      <c r="N13343" s="1">
        <v>2</v>
      </c>
      <c r="O13343" s="1">
        <v>109082000</v>
      </c>
      <c r="P13343" s="1">
        <v>2</v>
      </c>
      <c r="Q13343" s="5">
        <f t="shared" si="1169"/>
        <v>278</v>
      </c>
      <c r="R13343">
        <f t="shared" si="1165"/>
        <v>14</v>
      </c>
      <c r="S13343">
        <v>0.18</v>
      </c>
      <c r="T13343">
        <v>2.3E-3</v>
      </c>
      <c r="U13343">
        <f t="shared" si="1166"/>
        <v>1.3799999999999999E-3</v>
      </c>
    </row>
    <row r="13344" spans="1:21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1164"/>
        <v>6830</v>
      </c>
      <c r="I13344" s="1"/>
      <c r="J13344" s="1">
        <v>1</v>
      </c>
      <c r="K13344" s="1">
        <f t="shared" si="1167"/>
        <v>26694000</v>
      </c>
      <c r="L13344" s="1">
        <v>1</v>
      </c>
      <c r="M13344" s="1">
        <f t="shared" si="1168"/>
        <v>53388000</v>
      </c>
      <c r="N13344" s="1">
        <v>2</v>
      </c>
      <c r="O13344" s="1">
        <v>109090000</v>
      </c>
      <c r="P13344" s="1">
        <v>2</v>
      </c>
      <c r="Q13344" s="5">
        <f t="shared" si="1169"/>
        <v>278</v>
      </c>
      <c r="R13344">
        <f t="shared" si="1165"/>
        <v>14</v>
      </c>
      <c r="S13344">
        <v>0.18</v>
      </c>
      <c r="T13344">
        <v>2.3E-3</v>
      </c>
      <c r="U13344">
        <f t="shared" si="1166"/>
        <v>1.3799999999999999E-3</v>
      </c>
    </row>
    <row r="13345" spans="1:21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1164"/>
        <v>6830</v>
      </c>
      <c r="I13345" s="1"/>
      <c r="J13345" s="1">
        <v>1</v>
      </c>
      <c r="K13345" s="1">
        <f t="shared" si="1167"/>
        <v>26696000</v>
      </c>
      <c r="L13345" s="1">
        <v>1</v>
      </c>
      <c r="M13345" s="1">
        <f t="shared" si="1168"/>
        <v>53392000</v>
      </c>
      <c r="N13345" s="1">
        <v>2</v>
      </c>
      <c r="O13345" s="1">
        <v>109098000</v>
      </c>
      <c r="P13345" s="1">
        <v>2</v>
      </c>
      <c r="Q13345" s="5">
        <f t="shared" si="1169"/>
        <v>278</v>
      </c>
      <c r="R13345">
        <f t="shared" si="1165"/>
        <v>14</v>
      </c>
      <c r="S13345">
        <v>0.18</v>
      </c>
      <c r="T13345">
        <v>2.3E-3</v>
      </c>
      <c r="U13345">
        <f t="shared" si="1166"/>
        <v>1.3799999999999999E-3</v>
      </c>
    </row>
    <row r="13346" spans="1:21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1164"/>
        <v>6830</v>
      </c>
      <c r="I13346" s="1"/>
      <c r="J13346" s="1">
        <v>1</v>
      </c>
      <c r="K13346" s="1">
        <f t="shared" si="1167"/>
        <v>26698000</v>
      </c>
      <c r="L13346" s="1">
        <v>1</v>
      </c>
      <c r="M13346" s="1">
        <f t="shared" si="1168"/>
        <v>53396000</v>
      </c>
      <c r="N13346" s="1">
        <v>2</v>
      </c>
      <c r="O13346" s="1">
        <v>109106000</v>
      </c>
      <c r="P13346" s="1">
        <v>2</v>
      </c>
      <c r="Q13346" s="5">
        <f t="shared" si="1169"/>
        <v>278</v>
      </c>
      <c r="R13346">
        <f t="shared" si="1165"/>
        <v>14</v>
      </c>
      <c r="S13346">
        <v>0.18</v>
      </c>
      <c r="T13346">
        <v>2.3E-3</v>
      </c>
      <c r="U13346">
        <f t="shared" si="1166"/>
        <v>1.3799999999999999E-3</v>
      </c>
    </row>
    <row r="13347" spans="1:21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1164"/>
        <v>6830</v>
      </c>
      <c r="I13347" s="1"/>
      <c r="J13347" s="1">
        <v>1</v>
      </c>
      <c r="K13347" s="1">
        <f t="shared" si="1167"/>
        <v>26700000</v>
      </c>
      <c r="L13347" s="1">
        <v>1</v>
      </c>
      <c r="M13347" s="1">
        <f t="shared" si="1168"/>
        <v>53400000</v>
      </c>
      <c r="N13347" s="1">
        <v>2</v>
      </c>
      <c r="O13347" s="1">
        <v>109114000</v>
      </c>
      <c r="P13347" s="1">
        <v>2</v>
      </c>
      <c r="Q13347" s="5">
        <f t="shared" si="1169"/>
        <v>278</v>
      </c>
      <c r="R13347">
        <f t="shared" si="1165"/>
        <v>14</v>
      </c>
      <c r="S13347">
        <v>0.18</v>
      </c>
      <c r="T13347">
        <v>2.3E-3</v>
      </c>
      <c r="U13347">
        <f t="shared" si="1166"/>
        <v>1.3799999999999999E-3</v>
      </c>
    </row>
    <row r="13348" spans="1:21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1164"/>
        <v>6830</v>
      </c>
      <c r="I13348" s="1"/>
      <c r="J13348" s="1">
        <v>1</v>
      </c>
      <c r="K13348" s="1">
        <f t="shared" si="1167"/>
        <v>26702000</v>
      </c>
      <c r="L13348" s="1">
        <v>1</v>
      </c>
      <c r="M13348" s="1">
        <f t="shared" si="1168"/>
        <v>53404000</v>
      </c>
      <c r="N13348" s="1">
        <v>2</v>
      </c>
      <c r="O13348" s="1">
        <v>109122000</v>
      </c>
      <c r="P13348" s="1">
        <v>2</v>
      </c>
      <c r="Q13348" s="5">
        <f t="shared" si="1169"/>
        <v>278</v>
      </c>
      <c r="R13348">
        <f t="shared" si="1165"/>
        <v>14</v>
      </c>
      <c r="S13348">
        <v>0.18</v>
      </c>
      <c r="T13348">
        <v>2.3E-3</v>
      </c>
      <c r="U13348">
        <f t="shared" si="1166"/>
        <v>1.3799999999999999E-3</v>
      </c>
    </row>
    <row r="13349" spans="1:21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1164"/>
        <v>6830</v>
      </c>
      <c r="I13349" s="1"/>
      <c r="J13349" s="1">
        <v>1</v>
      </c>
      <c r="K13349" s="1">
        <f t="shared" si="1167"/>
        <v>26704000</v>
      </c>
      <c r="L13349" s="1">
        <v>1</v>
      </c>
      <c r="M13349" s="1">
        <f t="shared" si="1168"/>
        <v>53408000</v>
      </c>
      <c r="N13349" s="1">
        <v>2</v>
      </c>
      <c r="O13349" s="1">
        <v>109130000</v>
      </c>
      <c r="P13349" s="1">
        <v>2</v>
      </c>
      <c r="Q13349" s="5">
        <f t="shared" si="1169"/>
        <v>278</v>
      </c>
      <c r="R13349">
        <f t="shared" si="1165"/>
        <v>14</v>
      </c>
      <c r="S13349">
        <v>0.18</v>
      </c>
      <c r="T13349">
        <v>2.3E-3</v>
      </c>
      <c r="U13349">
        <f t="shared" si="1166"/>
        <v>1.3799999999999999E-3</v>
      </c>
    </row>
    <row r="13350" spans="1:21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1164"/>
        <v>6830</v>
      </c>
      <c r="I13350" s="1"/>
      <c r="J13350" s="1">
        <v>1</v>
      </c>
      <c r="K13350" s="1">
        <f t="shared" si="1167"/>
        <v>26706000</v>
      </c>
      <c r="L13350" s="1">
        <v>1</v>
      </c>
      <c r="M13350" s="1">
        <f t="shared" si="1168"/>
        <v>53412000</v>
      </c>
      <c r="N13350" s="1">
        <v>2</v>
      </c>
      <c r="O13350" s="1">
        <v>109138000</v>
      </c>
      <c r="P13350" s="1">
        <v>2</v>
      </c>
      <c r="Q13350" s="5">
        <f t="shared" si="1169"/>
        <v>278</v>
      </c>
      <c r="R13350">
        <f t="shared" si="1165"/>
        <v>14</v>
      </c>
      <c r="S13350">
        <v>0.18</v>
      </c>
      <c r="T13350">
        <v>2.3E-3</v>
      </c>
      <c r="U13350">
        <f t="shared" si="1166"/>
        <v>1.3799999999999999E-3</v>
      </c>
    </row>
    <row r="13351" spans="1:21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1164"/>
        <v>6830</v>
      </c>
      <c r="I13351" s="1"/>
      <c r="J13351" s="1">
        <v>1</v>
      </c>
      <c r="K13351" s="1">
        <f t="shared" si="1167"/>
        <v>26708000</v>
      </c>
      <c r="L13351" s="1">
        <v>1</v>
      </c>
      <c r="M13351" s="1">
        <f t="shared" si="1168"/>
        <v>53416000</v>
      </c>
      <c r="N13351" s="1">
        <v>2</v>
      </c>
      <c r="O13351" s="1">
        <v>109146000</v>
      </c>
      <c r="P13351" s="1">
        <v>2</v>
      </c>
      <c r="Q13351" s="5">
        <f t="shared" si="1169"/>
        <v>278</v>
      </c>
      <c r="R13351">
        <f t="shared" si="1165"/>
        <v>14</v>
      </c>
      <c r="S13351">
        <v>0.18</v>
      </c>
      <c r="T13351">
        <v>2.3E-3</v>
      </c>
      <c r="U13351">
        <f t="shared" si="1166"/>
        <v>1.3799999999999999E-3</v>
      </c>
    </row>
    <row r="13352" spans="1:21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1164"/>
        <v>6830</v>
      </c>
      <c r="I13352" s="1"/>
      <c r="J13352" s="1">
        <v>1</v>
      </c>
      <c r="K13352" s="1">
        <f t="shared" si="1167"/>
        <v>26710000</v>
      </c>
      <c r="L13352" s="1">
        <v>1</v>
      </c>
      <c r="M13352" s="1">
        <f t="shared" si="1168"/>
        <v>53420000</v>
      </c>
      <c r="N13352" s="1">
        <v>2</v>
      </c>
      <c r="O13352" s="1">
        <v>109154000</v>
      </c>
      <c r="P13352" s="1">
        <v>2</v>
      </c>
      <c r="Q13352" s="5">
        <f t="shared" si="1169"/>
        <v>278</v>
      </c>
      <c r="R13352">
        <f t="shared" si="1165"/>
        <v>14</v>
      </c>
      <c r="S13352">
        <v>0.18</v>
      </c>
      <c r="T13352">
        <v>2.3E-3</v>
      </c>
      <c r="U13352">
        <f t="shared" si="1166"/>
        <v>1.3799999999999999E-3</v>
      </c>
    </row>
    <row r="13353" spans="1:21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1164"/>
        <v>6840</v>
      </c>
      <c r="I13353" s="1"/>
      <c r="J13353" s="1">
        <v>1</v>
      </c>
      <c r="K13353" s="1">
        <f t="shared" si="1167"/>
        <v>26712000</v>
      </c>
      <c r="L13353" s="1">
        <v>1</v>
      </c>
      <c r="M13353" s="1">
        <f t="shared" si="1168"/>
        <v>53424000</v>
      </c>
      <c r="N13353" s="1">
        <v>2</v>
      </c>
      <c r="O13353" s="1">
        <v>109162000</v>
      </c>
      <c r="P13353" s="1">
        <v>2</v>
      </c>
      <c r="Q13353" s="5">
        <f t="shared" si="1169"/>
        <v>279</v>
      </c>
      <c r="R13353">
        <f t="shared" si="1165"/>
        <v>14</v>
      </c>
      <c r="S13353">
        <v>0.18</v>
      </c>
      <c r="T13353">
        <v>2.3E-3</v>
      </c>
      <c r="U13353">
        <f t="shared" si="1166"/>
        <v>1.3799999999999999E-3</v>
      </c>
    </row>
    <row r="13354" spans="1:21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1164"/>
        <v>6840</v>
      </c>
      <c r="I13354" s="1"/>
      <c r="J13354" s="1">
        <v>1</v>
      </c>
      <c r="K13354" s="1">
        <f t="shared" si="1167"/>
        <v>26714000</v>
      </c>
      <c r="L13354" s="1">
        <v>1</v>
      </c>
      <c r="M13354" s="1">
        <f t="shared" si="1168"/>
        <v>53428000</v>
      </c>
      <c r="N13354" s="1">
        <v>2</v>
      </c>
      <c r="O13354" s="1">
        <v>109170000</v>
      </c>
      <c r="P13354" s="1">
        <v>2</v>
      </c>
      <c r="Q13354" s="5">
        <f t="shared" si="1169"/>
        <v>279</v>
      </c>
      <c r="R13354">
        <f t="shared" si="1165"/>
        <v>14</v>
      </c>
      <c r="S13354">
        <v>0.18</v>
      </c>
      <c r="T13354">
        <v>2.3E-3</v>
      </c>
      <c r="U13354">
        <f t="shared" si="1166"/>
        <v>1.3799999999999999E-3</v>
      </c>
    </row>
    <row r="13355" spans="1:21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1164"/>
        <v>6840</v>
      </c>
      <c r="I13355" s="1"/>
      <c r="J13355" s="1">
        <v>1</v>
      </c>
      <c r="K13355" s="1">
        <f t="shared" si="1167"/>
        <v>26716000</v>
      </c>
      <c r="L13355" s="1">
        <v>1</v>
      </c>
      <c r="M13355" s="1">
        <f t="shared" si="1168"/>
        <v>53432000</v>
      </c>
      <c r="N13355" s="1">
        <v>2</v>
      </c>
      <c r="O13355" s="1">
        <v>109178000</v>
      </c>
      <c r="P13355" s="1">
        <v>2</v>
      </c>
      <c r="Q13355" s="5">
        <f t="shared" si="1169"/>
        <v>279</v>
      </c>
      <c r="R13355">
        <f t="shared" si="1165"/>
        <v>14</v>
      </c>
      <c r="S13355">
        <v>0.18</v>
      </c>
      <c r="T13355">
        <v>2.3E-3</v>
      </c>
      <c r="U13355">
        <f t="shared" si="1166"/>
        <v>1.3799999999999999E-3</v>
      </c>
    </row>
    <row r="13356" spans="1:21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1164"/>
        <v>6840</v>
      </c>
      <c r="I13356" s="1"/>
      <c r="J13356" s="1">
        <v>1</v>
      </c>
      <c r="K13356" s="1">
        <f t="shared" si="1167"/>
        <v>26718000</v>
      </c>
      <c r="L13356" s="1">
        <v>1</v>
      </c>
      <c r="M13356" s="1">
        <f t="shared" si="1168"/>
        <v>53436000</v>
      </c>
      <c r="N13356" s="1">
        <v>2</v>
      </c>
      <c r="O13356" s="1">
        <v>109186000</v>
      </c>
      <c r="P13356" s="1">
        <v>2</v>
      </c>
      <c r="Q13356" s="5">
        <f t="shared" si="1169"/>
        <v>279</v>
      </c>
      <c r="R13356">
        <f t="shared" si="1165"/>
        <v>14</v>
      </c>
      <c r="S13356">
        <v>0.18</v>
      </c>
      <c r="T13356">
        <v>2.3E-3</v>
      </c>
      <c r="U13356">
        <f t="shared" si="1166"/>
        <v>1.3799999999999999E-3</v>
      </c>
    </row>
    <row r="13357" spans="1:21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1164"/>
        <v>6840</v>
      </c>
      <c r="I13357" s="1"/>
      <c r="J13357" s="1">
        <v>1</v>
      </c>
      <c r="K13357" s="1">
        <f t="shared" si="1167"/>
        <v>26720000</v>
      </c>
      <c r="L13357" s="1">
        <v>1</v>
      </c>
      <c r="M13357" s="1">
        <f t="shared" si="1168"/>
        <v>53440000</v>
      </c>
      <c r="N13357" s="1">
        <v>2</v>
      </c>
      <c r="O13357" s="1">
        <v>109194000</v>
      </c>
      <c r="P13357" s="1">
        <v>2</v>
      </c>
      <c r="Q13357" s="5">
        <f t="shared" si="1169"/>
        <v>279</v>
      </c>
      <c r="R13357">
        <f t="shared" si="1165"/>
        <v>14</v>
      </c>
      <c r="S13357">
        <v>0.18</v>
      </c>
      <c r="T13357">
        <v>2.3E-3</v>
      </c>
      <c r="U13357">
        <f t="shared" si="1166"/>
        <v>1.3799999999999999E-3</v>
      </c>
    </row>
    <row r="13358" spans="1:21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1164"/>
        <v>6840</v>
      </c>
      <c r="I13358" s="1"/>
      <c r="J13358" s="1">
        <v>1</v>
      </c>
      <c r="K13358" s="1">
        <f t="shared" si="1167"/>
        <v>26722000</v>
      </c>
      <c r="L13358" s="1">
        <v>1</v>
      </c>
      <c r="M13358" s="1">
        <f t="shared" si="1168"/>
        <v>53444000</v>
      </c>
      <c r="N13358" s="1">
        <v>2</v>
      </c>
      <c r="O13358" s="1">
        <v>109202000</v>
      </c>
      <c r="P13358" s="1">
        <v>2</v>
      </c>
      <c r="Q13358" s="5">
        <f t="shared" si="1169"/>
        <v>279</v>
      </c>
      <c r="R13358">
        <f t="shared" si="1165"/>
        <v>14</v>
      </c>
      <c r="S13358">
        <v>0.18</v>
      </c>
      <c r="T13358">
        <v>2.3E-3</v>
      </c>
      <c r="U13358">
        <f t="shared" si="1166"/>
        <v>1.3799999999999999E-3</v>
      </c>
    </row>
    <row r="13359" spans="1:21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1164"/>
        <v>6840</v>
      </c>
      <c r="I13359" s="1"/>
      <c r="J13359" s="1">
        <v>1</v>
      </c>
      <c r="K13359" s="1">
        <f t="shared" si="1167"/>
        <v>26724000</v>
      </c>
      <c r="L13359" s="1">
        <v>1</v>
      </c>
      <c r="M13359" s="1">
        <f t="shared" si="1168"/>
        <v>53448000</v>
      </c>
      <c r="N13359" s="1">
        <v>2</v>
      </c>
      <c r="O13359" s="1">
        <v>109210000</v>
      </c>
      <c r="P13359" s="1">
        <v>2</v>
      </c>
      <c r="Q13359" s="5">
        <f t="shared" si="1169"/>
        <v>279</v>
      </c>
      <c r="R13359">
        <f t="shared" si="1165"/>
        <v>14</v>
      </c>
      <c r="S13359">
        <v>0.18</v>
      </c>
      <c r="T13359">
        <v>2.3E-3</v>
      </c>
      <c r="U13359">
        <f t="shared" si="1166"/>
        <v>1.3799999999999999E-3</v>
      </c>
    </row>
    <row r="13360" spans="1:21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1164"/>
        <v>6840</v>
      </c>
      <c r="I13360" s="1"/>
      <c r="J13360" s="1">
        <v>1</v>
      </c>
      <c r="K13360" s="1">
        <f t="shared" si="1167"/>
        <v>26726000</v>
      </c>
      <c r="L13360" s="1">
        <v>1</v>
      </c>
      <c r="M13360" s="1">
        <f t="shared" si="1168"/>
        <v>53452000</v>
      </c>
      <c r="N13360" s="1">
        <v>2</v>
      </c>
      <c r="O13360" s="1">
        <v>109218000</v>
      </c>
      <c r="P13360" s="1">
        <v>2</v>
      </c>
      <c r="Q13360" s="5">
        <f t="shared" si="1169"/>
        <v>279</v>
      </c>
      <c r="R13360">
        <f t="shared" si="1165"/>
        <v>14</v>
      </c>
      <c r="S13360">
        <v>0.18</v>
      </c>
      <c r="T13360">
        <v>2.3E-3</v>
      </c>
      <c r="U13360">
        <f t="shared" si="1166"/>
        <v>1.3799999999999999E-3</v>
      </c>
    </row>
    <row r="13361" spans="1:21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1164"/>
        <v>6840</v>
      </c>
      <c r="I13361" s="1"/>
      <c r="J13361" s="1">
        <v>1</v>
      </c>
      <c r="K13361" s="1">
        <f t="shared" si="1167"/>
        <v>26728000</v>
      </c>
      <c r="L13361" s="1">
        <v>1</v>
      </c>
      <c r="M13361" s="1">
        <f t="shared" si="1168"/>
        <v>53456000</v>
      </c>
      <c r="N13361" s="1">
        <v>2</v>
      </c>
      <c r="O13361" s="1">
        <v>109226000</v>
      </c>
      <c r="P13361" s="1">
        <v>2</v>
      </c>
      <c r="Q13361" s="5">
        <f t="shared" si="1169"/>
        <v>279</v>
      </c>
      <c r="R13361">
        <f t="shared" si="1165"/>
        <v>14</v>
      </c>
      <c r="S13361">
        <v>0.18</v>
      </c>
      <c r="T13361">
        <v>2.3E-3</v>
      </c>
      <c r="U13361">
        <f t="shared" si="1166"/>
        <v>1.3799999999999999E-3</v>
      </c>
    </row>
    <row r="13362" spans="1:21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1164"/>
        <v>6840</v>
      </c>
      <c r="I13362" s="1"/>
      <c r="J13362" s="1">
        <v>1</v>
      </c>
      <c r="K13362" s="1">
        <f t="shared" si="1167"/>
        <v>26730000</v>
      </c>
      <c r="L13362" s="1">
        <v>1</v>
      </c>
      <c r="M13362" s="1">
        <f t="shared" si="1168"/>
        <v>53460000</v>
      </c>
      <c r="N13362" s="1">
        <v>2</v>
      </c>
      <c r="O13362" s="1">
        <v>109234000</v>
      </c>
      <c r="P13362" s="1">
        <v>2</v>
      </c>
      <c r="Q13362" s="5">
        <f t="shared" si="1169"/>
        <v>279</v>
      </c>
      <c r="R13362">
        <f t="shared" si="1165"/>
        <v>14</v>
      </c>
      <c r="S13362">
        <v>0.18</v>
      </c>
      <c r="T13362">
        <v>2.3E-3</v>
      </c>
      <c r="U13362">
        <f t="shared" si="1166"/>
        <v>1.3799999999999999E-3</v>
      </c>
    </row>
    <row r="13363" spans="1:21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1164"/>
        <v>6840</v>
      </c>
      <c r="I13363" s="1"/>
      <c r="J13363" s="1">
        <v>1</v>
      </c>
      <c r="K13363" s="1">
        <f t="shared" si="1167"/>
        <v>26732000</v>
      </c>
      <c r="L13363" s="1">
        <v>1</v>
      </c>
      <c r="M13363" s="1">
        <f t="shared" si="1168"/>
        <v>53464000</v>
      </c>
      <c r="N13363" s="1">
        <v>2</v>
      </c>
      <c r="O13363" s="1">
        <v>109242000</v>
      </c>
      <c r="P13363" s="1">
        <v>2</v>
      </c>
      <c r="Q13363" s="5">
        <f t="shared" si="1169"/>
        <v>279</v>
      </c>
      <c r="R13363">
        <f t="shared" si="1165"/>
        <v>14</v>
      </c>
      <c r="S13363">
        <v>0.18</v>
      </c>
      <c r="T13363">
        <v>2.3E-3</v>
      </c>
      <c r="U13363">
        <f t="shared" si="1166"/>
        <v>1.3799999999999999E-3</v>
      </c>
    </row>
    <row r="13364" spans="1:21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1164"/>
        <v>6840</v>
      </c>
      <c r="I13364" s="1"/>
      <c r="J13364" s="1">
        <v>1</v>
      </c>
      <c r="K13364" s="1">
        <f t="shared" si="1167"/>
        <v>26734000</v>
      </c>
      <c r="L13364" s="1">
        <v>1</v>
      </c>
      <c r="M13364" s="1">
        <f t="shared" si="1168"/>
        <v>53468000</v>
      </c>
      <c r="N13364" s="1">
        <v>2</v>
      </c>
      <c r="O13364" s="1">
        <v>109250000</v>
      </c>
      <c r="P13364" s="1">
        <v>2</v>
      </c>
      <c r="Q13364" s="5">
        <f t="shared" si="1169"/>
        <v>279</v>
      </c>
      <c r="R13364">
        <f t="shared" si="1165"/>
        <v>14</v>
      </c>
      <c r="S13364">
        <v>0.18</v>
      </c>
      <c r="T13364">
        <v>2.3E-3</v>
      </c>
      <c r="U13364">
        <f t="shared" si="1166"/>
        <v>1.3799999999999999E-3</v>
      </c>
    </row>
    <row r="13365" spans="1:21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1164"/>
        <v>6840</v>
      </c>
      <c r="I13365" s="1"/>
      <c r="J13365" s="1">
        <v>1</v>
      </c>
      <c r="K13365" s="1">
        <f t="shared" si="1167"/>
        <v>26736000</v>
      </c>
      <c r="L13365" s="1">
        <v>1</v>
      </c>
      <c r="M13365" s="1">
        <f t="shared" si="1168"/>
        <v>53472000</v>
      </c>
      <c r="N13365" s="1">
        <v>2</v>
      </c>
      <c r="O13365" s="1">
        <v>109258000</v>
      </c>
      <c r="P13365" s="1">
        <v>2</v>
      </c>
      <c r="Q13365" s="5">
        <f t="shared" si="1169"/>
        <v>279</v>
      </c>
      <c r="R13365">
        <f t="shared" si="1165"/>
        <v>14</v>
      </c>
      <c r="S13365">
        <v>0.18</v>
      </c>
      <c r="T13365">
        <v>2.3E-3</v>
      </c>
      <c r="U13365">
        <f t="shared" si="1166"/>
        <v>1.3799999999999999E-3</v>
      </c>
    </row>
    <row r="13366" spans="1:21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1164"/>
        <v>6840</v>
      </c>
      <c r="I13366" s="1"/>
      <c r="J13366" s="1">
        <v>1</v>
      </c>
      <c r="K13366" s="1">
        <f t="shared" si="1167"/>
        <v>26738000</v>
      </c>
      <c r="L13366" s="1">
        <v>1</v>
      </c>
      <c r="M13366" s="1">
        <f t="shared" si="1168"/>
        <v>53476000</v>
      </c>
      <c r="N13366" s="1">
        <v>2</v>
      </c>
      <c r="O13366" s="1">
        <v>109266000</v>
      </c>
      <c r="P13366" s="1">
        <v>2</v>
      </c>
      <c r="Q13366" s="5">
        <f t="shared" si="1169"/>
        <v>279</v>
      </c>
      <c r="R13366">
        <f t="shared" si="1165"/>
        <v>14</v>
      </c>
      <c r="S13366">
        <v>0.18</v>
      </c>
      <c r="T13366">
        <v>2.3E-3</v>
      </c>
      <c r="U13366">
        <f t="shared" si="1166"/>
        <v>1.3799999999999999E-3</v>
      </c>
    </row>
    <row r="13367" spans="1:21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1164"/>
        <v>6840</v>
      </c>
      <c r="I13367" s="1"/>
      <c r="J13367" s="1">
        <v>1</v>
      </c>
      <c r="K13367" s="1">
        <f t="shared" si="1167"/>
        <v>26740000</v>
      </c>
      <c r="L13367" s="1">
        <v>1</v>
      </c>
      <c r="M13367" s="1">
        <f t="shared" si="1168"/>
        <v>53480000</v>
      </c>
      <c r="N13367" s="1">
        <v>2</v>
      </c>
      <c r="O13367" s="1">
        <v>109274000</v>
      </c>
      <c r="P13367" s="1">
        <v>2</v>
      </c>
      <c r="Q13367" s="5">
        <f t="shared" si="1169"/>
        <v>279</v>
      </c>
      <c r="R13367">
        <f t="shared" si="1165"/>
        <v>14</v>
      </c>
      <c r="S13367">
        <v>0.18</v>
      </c>
      <c r="T13367">
        <v>2.3E-3</v>
      </c>
      <c r="U13367">
        <f t="shared" si="1166"/>
        <v>1.3799999999999999E-3</v>
      </c>
    </row>
    <row r="13368" spans="1:21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1164"/>
        <v>6840</v>
      </c>
      <c r="I13368" s="1"/>
      <c r="J13368" s="1">
        <v>1</v>
      </c>
      <c r="K13368" s="1">
        <f t="shared" si="1167"/>
        <v>26742000</v>
      </c>
      <c r="L13368" s="1">
        <v>1</v>
      </c>
      <c r="M13368" s="1">
        <f t="shared" si="1168"/>
        <v>53484000</v>
      </c>
      <c r="N13368" s="1">
        <v>2</v>
      </c>
      <c r="O13368" s="1">
        <v>109282000</v>
      </c>
      <c r="P13368" s="1">
        <v>2</v>
      </c>
      <c r="Q13368" s="5">
        <f t="shared" si="1169"/>
        <v>279</v>
      </c>
      <c r="R13368">
        <f t="shared" si="1165"/>
        <v>14</v>
      </c>
      <c r="S13368">
        <v>0.18</v>
      </c>
      <c r="T13368">
        <v>2.3E-3</v>
      </c>
      <c r="U13368">
        <f t="shared" si="1166"/>
        <v>1.3799999999999999E-3</v>
      </c>
    </row>
    <row r="13369" spans="1:21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1164"/>
        <v>6840</v>
      </c>
      <c r="I13369" s="1"/>
      <c r="J13369" s="1">
        <v>1</v>
      </c>
      <c r="K13369" s="1">
        <f t="shared" si="1167"/>
        <v>26744000</v>
      </c>
      <c r="L13369" s="1">
        <v>1</v>
      </c>
      <c r="M13369" s="1">
        <f t="shared" si="1168"/>
        <v>53488000</v>
      </c>
      <c r="N13369" s="1">
        <v>2</v>
      </c>
      <c r="O13369" s="1">
        <v>109290000</v>
      </c>
      <c r="P13369" s="1">
        <v>2</v>
      </c>
      <c r="Q13369" s="5">
        <f t="shared" si="1169"/>
        <v>279</v>
      </c>
      <c r="R13369">
        <f t="shared" si="1165"/>
        <v>14</v>
      </c>
      <c r="S13369">
        <v>0.18</v>
      </c>
      <c r="T13369">
        <v>2.3E-3</v>
      </c>
      <c r="U13369">
        <f t="shared" si="1166"/>
        <v>1.3799999999999999E-3</v>
      </c>
    </row>
    <row r="13370" spans="1:21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1164"/>
        <v>6840</v>
      </c>
      <c r="I13370" s="1"/>
      <c r="J13370" s="1">
        <v>1</v>
      </c>
      <c r="K13370" s="1">
        <f t="shared" si="1167"/>
        <v>26746000</v>
      </c>
      <c r="L13370" s="1">
        <v>1</v>
      </c>
      <c r="M13370" s="1">
        <f t="shared" si="1168"/>
        <v>53492000</v>
      </c>
      <c r="N13370" s="1">
        <v>2</v>
      </c>
      <c r="O13370" s="1">
        <v>109298000</v>
      </c>
      <c r="P13370" s="1">
        <v>2</v>
      </c>
      <c r="Q13370" s="5">
        <f t="shared" si="1169"/>
        <v>279</v>
      </c>
      <c r="R13370">
        <f t="shared" si="1165"/>
        <v>14</v>
      </c>
      <c r="S13370">
        <v>0.18</v>
      </c>
      <c r="T13370">
        <v>2.3E-3</v>
      </c>
      <c r="U13370">
        <f t="shared" si="1166"/>
        <v>1.3799999999999999E-3</v>
      </c>
    </row>
    <row r="13371" spans="1:21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1164"/>
        <v>6840</v>
      </c>
      <c r="I13371" s="1"/>
      <c r="J13371" s="1">
        <v>1</v>
      </c>
      <c r="K13371" s="1">
        <f t="shared" si="1167"/>
        <v>26748000</v>
      </c>
      <c r="L13371" s="1">
        <v>1</v>
      </c>
      <c r="M13371" s="1">
        <f t="shared" si="1168"/>
        <v>53496000</v>
      </c>
      <c r="N13371" s="1">
        <v>2</v>
      </c>
      <c r="O13371" s="1">
        <v>109306000</v>
      </c>
      <c r="P13371" s="1">
        <v>2</v>
      </c>
      <c r="Q13371" s="5">
        <f t="shared" si="1169"/>
        <v>279</v>
      </c>
      <c r="R13371">
        <f t="shared" si="1165"/>
        <v>14</v>
      </c>
      <c r="S13371">
        <v>0.18</v>
      </c>
      <c r="T13371">
        <v>2.3E-3</v>
      </c>
      <c r="U13371">
        <f t="shared" si="1166"/>
        <v>1.3799999999999999E-3</v>
      </c>
    </row>
    <row r="13372" spans="1:21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1170">ROUNDDOWN(A13371/50*20+1500,-1)</f>
        <v>6840</v>
      </c>
      <c r="I13372" s="1"/>
      <c r="J13372" s="1">
        <v>1</v>
      </c>
      <c r="K13372" s="1">
        <f t="shared" si="1167"/>
        <v>26750000</v>
      </c>
      <c r="L13372" s="1">
        <v>1</v>
      </c>
      <c r="M13372" s="1">
        <f t="shared" si="1168"/>
        <v>53500000</v>
      </c>
      <c r="N13372" s="1">
        <v>2</v>
      </c>
      <c r="O13372" s="1">
        <v>109314000</v>
      </c>
      <c r="P13372" s="1">
        <v>2</v>
      </c>
      <c r="Q13372" s="5">
        <f t="shared" si="1169"/>
        <v>279</v>
      </c>
      <c r="R13372">
        <f t="shared" si="1165"/>
        <v>14</v>
      </c>
      <c r="S13372">
        <v>0.18</v>
      </c>
      <c r="T13372">
        <v>2.3E-3</v>
      </c>
      <c r="U13372">
        <f t="shared" si="1166"/>
        <v>1.3799999999999999E-3</v>
      </c>
    </row>
    <row r="13373" spans="1:21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1170"/>
        <v>6840</v>
      </c>
      <c r="I13373" s="1"/>
      <c r="J13373" s="1">
        <v>1</v>
      </c>
      <c r="K13373" s="1">
        <f t="shared" si="1167"/>
        <v>26752000</v>
      </c>
      <c r="L13373" s="1">
        <v>1</v>
      </c>
      <c r="M13373" s="1">
        <f t="shared" si="1168"/>
        <v>53504000</v>
      </c>
      <c r="N13373" s="1">
        <v>2</v>
      </c>
      <c r="O13373" s="1">
        <v>109322000</v>
      </c>
      <c r="P13373" s="1">
        <v>2</v>
      </c>
      <c r="Q13373" s="5">
        <f t="shared" si="1169"/>
        <v>279</v>
      </c>
      <c r="R13373">
        <f t="shared" si="1165"/>
        <v>14</v>
      </c>
      <c r="S13373">
        <v>0.18</v>
      </c>
      <c r="T13373">
        <v>2.3E-3</v>
      </c>
      <c r="U13373">
        <f t="shared" si="1166"/>
        <v>1.3799999999999999E-3</v>
      </c>
    </row>
    <row r="13374" spans="1:21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1170"/>
        <v>6840</v>
      </c>
      <c r="I13374" s="1"/>
      <c r="J13374" s="1">
        <v>1</v>
      </c>
      <c r="K13374" s="1">
        <f t="shared" si="1167"/>
        <v>26754000</v>
      </c>
      <c r="L13374" s="1">
        <v>1</v>
      </c>
      <c r="M13374" s="1">
        <f t="shared" si="1168"/>
        <v>53508000</v>
      </c>
      <c r="N13374" s="1">
        <v>2</v>
      </c>
      <c r="O13374" s="1">
        <v>109330000</v>
      </c>
      <c r="P13374" s="1">
        <v>2</v>
      </c>
      <c r="Q13374" s="5">
        <f t="shared" si="1169"/>
        <v>279</v>
      </c>
      <c r="R13374">
        <f t="shared" si="1165"/>
        <v>14</v>
      </c>
      <c r="S13374">
        <v>0.18</v>
      </c>
      <c r="T13374">
        <v>2.3E-3</v>
      </c>
      <c r="U13374">
        <f t="shared" si="1166"/>
        <v>1.3799999999999999E-3</v>
      </c>
    </row>
    <row r="13375" spans="1:21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1170"/>
        <v>6840</v>
      </c>
      <c r="I13375" s="1"/>
      <c r="J13375" s="1">
        <v>1</v>
      </c>
      <c r="K13375" s="1">
        <f t="shared" si="1167"/>
        <v>26756000</v>
      </c>
      <c r="L13375" s="1">
        <v>1</v>
      </c>
      <c r="M13375" s="1">
        <f t="shared" si="1168"/>
        <v>53512000</v>
      </c>
      <c r="N13375" s="1">
        <v>2</v>
      </c>
      <c r="O13375" s="1">
        <v>109338000</v>
      </c>
      <c r="P13375" s="1">
        <v>2</v>
      </c>
      <c r="Q13375" s="5">
        <f t="shared" si="1169"/>
        <v>279</v>
      </c>
      <c r="R13375">
        <f t="shared" si="1165"/>
        <v>14</v>
      </c>
      <c r="S13375">
        <v>0.18</v>
      </c>
      <c r="T13375">
        <v>2.3E-3</v>
      </c>
      <c r="U13375">
        <f t="shared" si="1166"/>
        <v>1.3799999999999999E-3</v>
      </c>
    </row>
    <row r="13376" spans="1:21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1170"/>
        <v>6840</v>
      </c>
      <c r="I13376" s="1"/>
      <c r="J13376" s="1">
        <v>1</v>
      </c>
      <c r="K13376" s="1">
        <f t="shared" si="1167"/>
        <v>26758000</v>
      </c>
      <c r="L13376" s="1">
        <v>1</v>
      </c>
      <c r="M13376" s="1">
        <f t="shared" si="1168"/>
        <v>53516000</v>
      </c>
      <c r="N13376" s="1">
        <v>2</v>
      </c>
      <c r="O13376" s="1">
        <v>109346000</v>
      </c>
      <c r="P13376" s="1">
        <v>2</v>
      </c>
      <c r="Q13376" s="5">
        <f t="shared" si="1169"/>
        <v>279</v>
      </c>
      <c r="R13376">
        <f t="shared" si="1165"/>
        <v>14</v>
      </c>
      <c r="S13376">
        <v>0.18</v>
      </c>
      <c r="T13376">
        <v>2.3E-3</v>
      </c>
      <c r="U13376">
        <f t="shared" si="1166"/>
        <v>1.3799999999999999E-3</v>
      </c>
    </row>
    <row r="13377" spans="1:21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1170"/>
        <v>6840</v>
      </c>
      <c r="I13377" s="1"/>
      <c r="J13377" s="1">
        <v>1</v>
      </c>
      <c r="K13377" s="1">
        <f t="shared" si="1167"/>
        <v>26760000</v>
      </c>
      <c r="L13377" s="1">
        <v>1</v>
      </c>
      <c r="M13377" s="1">
        <f t="shared" si="1168"/>
        <v>53520000</v>
      </c>
      <c r="N13377" s="1">
        <v>2</v>
      </c>
      <c r="O13377" s="1">
        <v>109354000</v>
      </c>
      <c r="P13377" s="1">
        <v>2</v>
      </c>
      <c r="Q13377" s="5">
        <f t="shared" si="1169"/>
        <v>279</v>
      </c>
      <c r="R13377">
        <f t="shared" si="1165"/>
        <v>14</v>
      </c>
      <c r="S13377">
        <v>0.18</v>
      </c>
      <c r="T13377">
        <v>2.3E-3</v>
      </c>
      <c r="U13377">
        <f t="shared" si="1166"/>
        <v>1.3799999999999999E-3</v>
      </c>
    </row>
    <row r="13378" spans="1:21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1170"/>
        <v>6850</v>
      </c>
      <c r="I13378" s="1"/>
      <c r="J13378" s="1">
        <v>1</v>
      </c>
      <c r="K13378" s="1">
        <f t="shared" si="1167"/>
        <v>26762000</v>
      </c>
      <c r="L13378" s="1">
        <v>1</v>
      </c>
      <c r="M13378" s="1">
        <f t="shared" si="1168"/>
        <v>53524000</v>
      </c>
      <c r="N13378" s="1">
        <v>2</v>
      </c>
      <c r="O13378" s="1">
        <v>109362000</v>
      </c>
      <c r="P13378" s="1">
        <v>2</v>
      </c>
      <c r="Q13378" s="5">
        <f t="shared" si="1169"/>
        <v>279</v>
      </c>
      <c r="R13378">
        <f t="shared" si="1165"/>
        <v>14</v>
      </c>
      <c r="S13378">
        <v>0.18</v>
      </c>
      <c r="T13378">
        <v>2.3E-3</v>
      </c>
      <c r="U13378">
        <f t="shared" si="1166"/>
        <v>1.3799999999999999E-3</v>
      </c>
    </row>
    <row r="13379" spans="1:21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1170"/>
        <v>6850</v>
      </c>
      <c r="I13379" s="1"/>
      <c r="J13379" s="1">
        <v>1</v>
      </c>
      <c r="K13379" s="1">
        <f t="shared" si="1167"/>
        <v>26764000</v>
      </c>
      <c r="L13379" s="1">
        <v>1</v>
      </c>
      <c r="M13379" s="1">
        <f t="shared" si="1168"/>
        <v>53528000</v>
      </c>
      <c r="N13379" s="1">
        <v>2</v>
      </c>
      <c r="O13379" s="1">
        <v>109370000</v>
      </c>
      <c r="P13379" s="1">
        <v>2</v>
      </c>
      <c r="Q13379" s="5">
        <f t="shared" si="1169"/>
        <v>279</v>
      </c>
      <c r="R13379">
        <f t="shared" ref="R13379:R13442" si="1171">QUOTIENT(A13379,1000)+1</f>
        <v>14</v>
      </c>
      <c r="S13379">
        <v>0.18</v>
      </c>
      <c r="T13379">
        <v>2.3E-3</v>
      </c>
      <c r="U13379">
        <f t="shared" si="1166"/>
        <v>1.3799999999999999E-3</v>
      </c>
    </row>
    <row r="13380" spans="1:21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1170"/>
        <v>6850</v>
      </c>
      <c r="I13380" s="1"/>
      <c r="J13380" s="1">
        <v>1</v>
      </c>
      <c r="K13380" s="1">
        <f t="shared" si="1167"/>
        <v>26766000</v>
      </c>
      <c r="L13380" s="1">
        <v>1</v>
      </c>
      <c r="M13380" s="1">
        <f t="shared" si="1168"/>
        <v>53532000</v>
      </c>
      <c r="N13380" s="1">
        <v>2</v>
      </c>
      <c r="O13380" s="1">
        <v>109378000</v>
      </c>
      <c r="P13380" s="1">
        <v>2</v>
      </c>
      <c r="Q13380" s="5">
        <f t="shared" si="1169"/>
        <v>279</v>
      </c>
      <c r="R13380">
        <f t="shared" si="1171"/>
        <v>14</v>
      </c>
      <c r="S13380">
        <v>0.18</v>
      </c>
      <c r="T13380">
        <v>2.3E-3</v>
      </c>
      <c r="U13380">
        <f t="shared" ref="U13380:U13443" si="1172">T13380*0.6</f>
        <v>1.3799999999999999E-3</v>
      </c>
    </row>
    <row r="13381" spans="1:21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1170"/>
        <v>6850</v>
      </c>
      <c r="I13381" s="1"/>
      <c r="J13381" s="1">
        <v>1</v>
      </c>
      <c r="K13381" s="1">
        <f t="shared" si="1167"/>
        <v>26768000</v>
      </c>
      <c r="L13381" s="1">
        <v>1</v>
      </c>
      <c r="M13381" s="1">
        <f t="shared" si="1168"/>
        <v>53536000</v>
      </c>
      <c r="N13381" s="1">
        <v>2</v>
      </c>
      <c r="O13381" s="1">
        <v>109386000</v>
      </c>
      <c r="P13381" s="1">
        <v>2</v>
      </c>
      <c r="Q13381" s="5">
        <f t="shared" si="1169"/>
        <v>279</v>
      </c>
      <c r="R13381">
        <f t="shared" si="1171"/>
        <v>14</v>
      </c>
      <c r="S13381">
        <v>0.18</v>
      </c>
      <c r="T13381">
        <v>2.3E-3</v>
      </c>
      <c r="U13381">
        <f t="shared" si="1172"/>
        <v>1.3799999999999999E-3</v>
      </c>
    </row>
    <row r="13382" spans="1:21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1170"/>
        <v>6850</v>
      </c>
      <c r="I13382" s="1"/>
      <c r="J13382" s="1">
        <v>1</v>
      </c>
      <c r="K13382" s="1">
        <f t="shared" si="1167"/>
        <v>26770000</v>
      </c>
      <c r="L13382" s="1">
        <v>1</v>
      </c>
      <c r="M13382" s="1">
        <f t="shared" si="1168"/>
        <v>53540000</v>
      </c>
      <c r="N13382" s="1">
        <v>2</v>
      </c>
      <c r="O13382" s="1">
        <v>109394000</v>
      </c>
      <c r="P13382" s="1">
        <v>2</v>
      </c>
      <c r="Q13382" s="5">
        <f t="shared" si="1169"/>
        <v>279</v>
      </c>
      <c r="R13382">
        <f t="shared" si="1171"/>
        <v>14</v>
      </c>
      <c r="S13382">
        <v>0.18</v>
      </c>
      <c r="T13382">
        <v>2.3E-3</v>
      </c>
      <c r="U13382">
        <f t="shared" si="1172"/>
        <v>1.3799999999999999E-3</v>
      </c>
    </row>
    <row r="13383" spans="1:21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1170"/>
        <v>6850</v>
      </c>
      <c r="I13383" s="1"/>
      <c r="J13383" s="1">
        <v>1</v>
      </c>
      <c r="K13383" s="1">
        <f t="shared" si="1167"/>
        <v>26772000</v>
      </c>
      <c r="L13383" s="1">
        <v>1</v>
      </c>
      <c r="M13383" s="1">
        <f t="shared" si="1168"/>
        <v>53544000</v>
      </c>
      <c r="N13383" s="1">
        <v>2</v>
      </c>
      <c r="O13383" s="1">
        <v>109402000</v>
      </c>
      <c r="P13383" s="1">
        <v>2</v>
      </c>
      <c r="Q13383" s="5">
        <f t="shared" si="1169"/>
        <v>279</v>
      </c>
      <c r="R13383">
        <f t="shared" si="1171"/>
        <v>14</v>
      </c>
      <c r="S13383">
        <v>0.18</v>
      </c>
      <c r="T13383">
        <v>2.3E-3</v>
      </c>
      <c r="U13383">
        <f t="shared" si="1172"/>
        <v>1.3799999999999999E-3</v>
      </c>
    </row>
    <row r="13384" spans="1:21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1170"/>
        <v>6850</v>
      </c>
      <c r="I13384" s="1"/>
      <c r="J13384" s="1">
        <v>1</v>
      </c>
      <c r="K13384" s="1">
        <f t="shared" si="1167"/>
        <v>26774000</v>
      </c>
      <c r="L13384" s="1">
        <v>1</v>
      </c>
      <c r="M13384" s="1">
        <f t="shared" si="1168"/>
        <v>53548000</v>
      </c>
      <c r="N13384" s="1">
        <v>2</v>
      </c>
      <c r="O13384" s="1">
        <v>109410000</v>
      </c>
      <c r="P13384" s="1">
        <v>2</v>
      </c>
      <c r="Q13384" s="5">
        <f t="shared" si="1169"/>
        <v>279</v>
      </c>
      <c r="R13384">
        <f t="shared" si="1171"/>
        <v>14</v>
      </c>
      <c r="S13384">
        <v>0.18</v>
      </c>
      <c r="T13384">
        <v>2.3E-3</v>
      </c>
      <c r="U13384">
        <f t="shared" si="1172"/>
        <v>1.3799999999999999E-3</v>
      </c>
    </row>
    <row r="13385" spans="1:21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1170"/>
        <v>6850</v>
      </c>
      <c r="I13385" s="1"/>
      <c r="J13385" s="1">
        <v>1</v>
      </c>
      <c r="K13385" s="1">
        <f t="shared" si="1167"/>
        <v>26776000</v>
      </c>
      <c r="L13385" s="1">
        <v>1</v>
      </c>
      <c r="M13385" s="1">
        <f t="shared" si="1168"/>
        <v>53552000</v>
      </c>
      <c r="N13385" s="1">
        <v>2</v>
      </c>
      <c r="O13385" s="1">
        <v>109418000</v>
      </c>
      <c r="P13385" s="1">
        <v>2</v>
      </c>
      <c r="Q13385" s="5">
        <f t="shared" si="1169"/>
        <v>279</v>
      </c>
      <c r="R13385">
        <f t="shared" si="1171"/>
        <v>14</v>
      </c>
      <c r="S13385">
        <v>0.18</v>
      </c>
      <c r="T13385">
        <v>2.3E-3</v>
      </c>
      <c r="U13385">
        <f t="shared" si="1172"/>
        <v>1.3799999999999999E-3</v>
      </c>
    </row>
    <row r="13386" spans="1:21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1170"/>
        <v>6850</v>
      </c>
      <c r="I13386" s="1"/>
      <c r="J13386" s="1">
        <v>1</v>
      </c>
      <c r="K13386" s="1">
        <f t="shared" si="1167"/>
        <v>26778000</v>
      </c>
      <c r="L13386" s="1">
        <v>1</v>
      </c>
      <c r="M13386" s="1">
        <f t="shared" si="1168"/>
        <v>53556000</v>
      </c>
      <c r="N13386" s="1">
        <v>2</v>
      </c>
      <c r="O13386" s="1">
        <v>109426000</v>
      </c>
      <c r="P13386" s="1">
        <v>2</v>
      </c>
      <c r="Q13386" s="5">
        <f t="shared" si="1169"/>
        <v>279</v>
      </c>
      <c r="R13386">
        <f t="shared" si="1171"/>
        <v>14</v>
      </c>
      <c r="S13386">
        <v>0.18</v>
      </c>
      <c r="T13386">
        <v>2.3E-3</v>
      </c>
      <c r="U13386">
        <f t="shared" si="1172"/>
        <v>1.3799999999999999E-3</v>
      </c>
    </row>
    <row r="13387" spans="1:21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1170"/>
        <v>6850</v>
      </c>
      <c r="I13387" s="1"/>
      <c r="J13387" s="1">
        <v>1</v>
      </c>
      <c r="K13387" s="1">
        <f t="shared" si="1167"/>
        <v>26780000</v>
      </c>
      <c r="L13387" s="1">
        <v>1</v>
      </c>
      <c r="M13387" s="1">
        <f t="shared" si="1168"/>
        <v>53560000</v>
      </c>
      <c r="N13387" s="1">
        <v>2</v>
      </c>
      <c r="O13387" s="1">
        <v>109434000</v>
      </c>
      <c r="P13387" s="1">
        <v>2</v>
      </c>
      <c r="Q13387" s="5">
        <f t="shared" si="1169"/>
        <v>279</v>
      </c>
      <c r="R13387">
        <f t="shared" si="1171"/>
        <v>14</v>
      </c>
      <c r="S13387">
        <v>0.18</v>
      </c>
      <c r="T13387">
        <v>2.3E-3</v>
      </c>
      <c r="U13387">
        <f t="shared" si="1172"/>
        <v>1.3799999999999999E-3</v>
      </c>
    </row>
    <row r="13388" spans="1:21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1170"/>
        <v>6850</v>
      </c>
      <c r="I13388" s="1"/>
      <c r="J13388" s="1">
        <v>1</v>
      </c>
      <c r="K13388" s="1">
        <f t="shared" si="1167"/>
        <v>26782000</v>
      </c>
      <c r="L13388" s="1">
        <v>1</v>
      </c>
      <c r="M13388" s="1">
        <f t="shared" si="1168"/>
        <v>53564000</v>
      </c>
      <c r="N13388" s="1">
        <v>2</v>
      </c>
      <c r="O13388" s="1">
        <v>109442000</v>
      </c>
      <c r="P13388" s="1">
        <v>2</v>
      </c>
      <c r="Q13388" s="5">
        <f t="shared" si="1169"/>
        <v>279</v>
      </c>
      <c r="R13388">
        <f t="shared" si="1171"/>
        <v>14</v>
      </c>
      <c r="S13388">
        <v>0.18</v>
      </c>
      <c r="T13388">
        <v>2.3E-3</v>
      </c>
      <c r="U13388">
        <f t="shared" si="1172"/>
        <v>1.3799999999999999E-3</v>
      </c>
    </row>
    <row r="13389" spans="1:21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1170"/>
        <v>6850</v>
      </c>
      <c r="I13389" s="1"/>
      <c r="J13389" s="1">
        <v>1</v>
      </c>
      <c r="K13389" s="1">
        <f t="shared" si="1167"/>
        <v>26784000</v>
      </c>
      <c r="L13389" s="1">
        <v>1</v>
      </c>
      <c r="M13389" s="1">
        <f t="shared" si="1168"/>
        <v>53568000</v>
      </c>
      <c r="N13389" s="1">
        <v>2</v>
      </c>
      <c r="O13389" s="1">
        <v>109450000</v>
      </c>
      <c r="P13389" s="1">
        <v>2</v>
      </c>
      <c r="Q13389" s="5">
        <f t="shared" si="1169"/>
        <v>279</v>
      </c>
      <c r="R13389">
        <f t="shared" si="1171"/>
        <v>14</v>
      </c>
      <c r="S13389">
        <v>0.18</v>
      </c>
      <c r="T13389">
        <v>2.3E-3</v>
      </c>
      <c r="U13389">
        <f t="shared" si="1172"/>
        <v>1.3799999999999999E-3</v>
      </c>
    </row>
    <row r="13390" spans="1:21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1170"/>
        <v>6850</v>
      </c>
      <c r="I13390" s="1"/>
      <c r="J13390" s="1">
        <v>1</v>
      </c>
      <c r="K13390" s="1">
        <f t="shared" si="1167"/>
        <v>26786000</v>
      </c>
      <c r="L13390" s="1">
        <v>1</v>
      </c>
      <c r="M13390" s="1">
        <f t="shared" si="1168"/>
        <v>53572000</v>
      </c>
      <c r="N13390" s="1">
        <v>2</v>
      </c>
      <c r="O13390" s="1">
        <v>109458000</v>
      </c>
      <c r="P13390" s="1">
        <v>2</v>
      </c>
      <c r="Q13390" s="5">
        <f t="shared" si="1169"/>
        <v>279</v>
      </c>
      <c r="R13390">
        <f t="shared" si="1171"/>
        <v>14</v>
      </c>
      <c r="S13390">
        <v>0.18</v>
      </c>
      <c r="T13390">
        <v>2.3E-3</v>
      </c>
      <c r="U13390">
        <f t="shared" si="1172"/>
        <v>1.3799999999999999E-3</v>
      </c>
    </row>
    <row r="13391" spans="1:21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1170"/>
        <v>6850</v>
      </c>
      <c r="I13391" s="1"/>
      <c r="J13391" s="1">
        <v>1</v>
      </c>
      <c r="K13391" s="1">
        <f t="shared" si="1167"/>
        <v>26788000</v>
      </c>
      <c r="L13391" s="1">
        <v>1</v>
      </c>
      <c r="M13391" s="1">
        <f t="shared" si="1168"/>
        <v>53576000</v>
      </c>
      <c r="N13391" s="1">
        <v>2</v>
      </c>
      <c r="O13391" s="1">
        <v>109466000</v>
      </c>
      <c r="P13391" s="1">
        <v>2</v>
      </c>
      <c r="Q13391" s="5">
        <f t="shared" si="1169"/>
        <v>279</v>
      </c>
      <c r="R13391">
        <f t="shared" si="1171"/>
        <v>14</v>
      </c>
      <c r="S13391">
        <v>0.18</v>
      </c>
      <c r="T13391">
        <v>2.3E-3</v>
      </c>
      <c r="U13391">
        <f t="shared" si="1172"/>
        <v>1.3799999999999999E-3</v>
      </c>
    </row>
    <row r="13392" spans="1:21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1170"/>
        <v>6850</v>
      </c>
      <c r="I13392" s="1"/>
      <c r="J13392" s="1">
        <v>1</v>
      </c>
      <c r="K13392" s="1">
        <f t="shared" si="1167"/>
        <v>26790000</v>
      </c>
      <c r="L13392" s="1">
        <v>1</v>
      </c>
      <c r="M13392" s="1">
        <f t="shared" si="1168"/>
        <v>53580000</v>
      </c>
      <c r="N13392" s="1">
        <v>2</v>
      </c>
      <c r="O13392" s="1">
        <v>109474000</v>
      </c>
      <c r="P13392" s="1">
        <v>2</v>
      </c>
      <c r="Q13392" s="5">
        <f t="shared" si="1169"/>
        <v>279</v>
      </c>
      <c r="R13392">
        <f t="shared" si="1171"/>
        <v>14</v>
      </c>
      <c r="S13392">
        <v>0.18</v>
      </c>
      <c r="T13392">
        <v>2.3E-3</v>
      </c>
      <c r="U13392">
        <f t="shared" si="1172"/>
        <v>1.3799999999999999E-3</v>
      </c>
    </row>
    <row r="13393" spans="1:21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1170"/>
        <v>6850</v>
      </c>
      <c r="I13393" s="1"/>
      <c r="J13393" s="1">
        <v>1</v>
      </c>
      <c r="K13393" s="1">
        <f t="shared" si="1167"/>
        <v>26792000</v>
      </c>
      <c r="L13393" s="1">
        <v>1</v>
      </c>
      <c r="M13393" s="1">
        <f t="shared" si="1168"/>
        <v>53584000</v>
      </c>
      <c r="N13393" s="1">
        <v>2</v>
      </c>
      <c r="O13393" s="1">
        <v>109482000</v>
      </c>
      <c r="P13393" s="1">
        <v>2</v>
      </c>
      <c r="Q13393" s="5">
        <f t="shared" si="1169"/>
        <v>279</v>
      </c>
      <c r="R13393">
        <f t="shared" si="1171"/>
        <v>14</v>
      </c>
      <c r="S13393">
        <v>0.18</v>
      </c>
      <c r="T13393">
        <v>2.3E-3</v>
      </c>
      <c r="U13393">
        <f t="shared" si="1172"/>
        <v>1.3799999999999999E-3</v>
      </c>
    </row>
    <row r="13394" spans="1:21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1170"/>
        <v>6850</v>
      </c>
      <c r="I13394" s="1"/>
      <c r="J13394" s="1">
        <v>1</v>
      </c>
      <c r="K13394" s="1">
        <f t="shared" si="1167"/>
        <v>26794000</v>
      </c>
      <c r="L13394" s="1">
        <v>1</v>
      </c>
      <c r="M13394" s="1">
        <f t="shared" si="1168"/>
        <v>53588000</v>
      </c>
      <c r="N13394" s="1">
        <v>2</v>
      </c>
      <c r="O13394" s="1">
        <v>109490000</v>
      </c>
      <c r="P13394" s="1">
        <v>2</v>
      </c>
      <c r="Q13394" s="5">
        <f t="shared" si="1169"/>
        <v>279</v>
      </c>
      <c r="R13394">
        <f t="shared" si="1171"/>
        <v>14</v>
      </c>
      <c r="S13394">
        <v>0.18</v>
      </c>
      <c r="T13394">
        <v>2.3E-3</v>
      </c>
      <c r="U13394">
        <f t="shared" si="1172"/>
        <v>1.3799999999999999E-3</v>
      </c>
    </row>
    <row r="13395" spans="1:21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1170"/>
        <v>6850</v>
      </c>
      <c r="I13395" s="1"/>
      <c r="J13395" s="1">
        <v>1</v>
      </c>
      <c r="K13395" s="1">
        <f t="shared" ref="K13395:K13402" si="1173">10000+A13395*2000</f>
        <v>26796000</v>
      </c>
      <c r="L13395" s="1">
        <v>1</v>
      </c>
      <c r="M13395" s="1">
        <f t="shared" ref="M13395:M13402" si="117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1175">ROUNDDOWN(A13394/50+12,0)</f>
        <v>279</v>
      </c>
      <c r="R13395">
        <f t="shared" si="1171"/>
        <v>14</v>
      </c>
      <c r="S13395">
        <v>0.18</v>
      </c>
      <c r="T13395">
        <v>2.3E-3</v>
      </c>
      <c r="U13395">
        <f t="shared" si="1172"/>
        <v>1.3799999999999999E-3</v>
      </c>
    </row>
    <row r="13396" spans="1:21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1170"/>
        <v>6850</v>
      </c>
      <c r="I13396" s="1"/>
      <c r="J13396" s="1">
        <v>1</v>
      </c>
      <c r="K13396" s="1">
        <f t="shared" si="1173"/>
        <v>26798000</v>
      </c>
      <c r="L13396" s="1">
        <v>1</v>
      </c>
      <c r="M13396" s="1">
        <f t="shared" si="1174"/>
        <v>53596000</v>
      </c>
      <c r="N13396" s="1">
        <v>2</v>
      </c>
      <c r="O13396" s="1">
        <v>109506000</v>
      </c>
      <c r="P13396" s="1">
        <v>2</v>
      </c>
      <c r="Q13396" s="5">
        <f t="shared" si="1175"/>
        <v>279</v>
      </c>
      <c r="R13396">
        <f t="shared" si="1171"/>
        <v>14</v>
      </c>
      <c r="S13396">
        <v>0.18</v>
      </c>
      <c r="T13396">
        <v>2.3E-3</v>
      </c>
      <c r="U13396">
        <f t="shared" si="1172"/>
        <v>1.3799999999999999E-3</v>
      </c>
    </row>
    <row r="13397" spans="1:21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1170"/>
        <v>6850</v>
      </c>
      <c r="I13397" s="1"/>
      <c r="J13397" s="1">
        <v>1</v>
      </c>
      <c r="K13397" s="1">
        <f t="shared" si="1173"/>
        <v>26800000</v>
      </c>
      <c r="L13397" s="1">
        <v>1</v>
      </c>
      <c r="M13397" s="1">
        <f t="shared" si="1174"/>
        <v>53600000</v>
      </c>
      <c r="N13397" s="1">
        <v>2</v>
      </c>
      <c r="O13397" s="1">
        <v>109514000</v>
      </c>
      <c r="P13397" s="1">
        <v>2</v>
      </c>
      <c r="Q13397" s="5">
        <f t="shared" si="1175"/>
        <v>279</v>
      </c>
      <c r="R13397">
        <f t="shared" si="1171"/>
        <v>14</v>
      </c>
      <c r="S13397">
        <v>0.18</v>
      </c>
      <c r="T13397">
        <v>2.3E-3</v>
      </c>
      <c r="U13397">
        <f t="shared" si="1172"/>
        <v>1.3799999999999999E-3</v>
      </c>
    </row>
    <row r="13398" spans="1:21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1170"/>
        <v>6850</v>
      </c>
      <c r="I13398" s="1"/>
      <c r="J13398" s="1">
        <v>1</v>
      </c>
      <c r="K13398" s="1">
        <f t="shared" si="1173"/>
        <v>26802000</v>
      </c>
      <c r="L13398" s="1">
        <v>1</v>
      </c>
      <c r="M13398" s="1">
        <f t="shared" si="1174"/>
        <v>53604000</v>
      </c>
      <c r="N13398" s="1">
        <v>2</v>
      </c>
      <c r="O13398" s="1">
        <v>109522000</v>
      </c>
      <c r="P13398" s="1">
        <v>2</v>
      </c>
      <c r="Q13398" s="5">
        <f t="shared" si="1175"/>
        <v>279</v>
      </c>
      <c r="R13398">
        <f t="shared" si="1171"/>
        <v>14</v>
      </c>
      <c r="S13398">
        <v>0.18</v>
      </c>
      <c r="T13398">
        <v>2.3E-3</v>
      </c>
      <c r="U13398">
        <f t="shared" si="1172"/>
        <v>1.3799999999999999E-3</v>
      </c>
    </row>
    <row r="13399" spans="1:21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1170"/>
        <v>6850</v>
      </c>
      <c r="I13399" s="1"/>
      <c r="J13399" s="1">
        <v>1</v>
      </c>
      <c r="K13399" s="1">
        <f t="shared" si="1173"/>
        <v>26804000</v>
      </c>
      <c r="L13399" s="1">
        <v>1</v>
      </c>
      <c r="M13399" s="1">
        <f t="shared" si="1174"/>
        <v>53608000</v>
      </c>
      <c r="N13399" s="1">
        <v>2</v>
      </c>
      <c r="O13399" s="1">
        <v>109530000</v>
      </c>
      <c r="P13399" s="1">
        <v>2</v>
      </c>
      <c r="Q13399" s="5">
        <f t="shared" si="1175"/>
        <v>279</v>
      </c>
      <c r="R13399">
        <f t="shared" si="1171"/>
        <v>14</v>
      </c>
      <c r="S13399">
        <v>0.18</v>
      </c>
      <c r="T13399">
        <v>2.3E-3</v>
      </c>
      <c r="U13399">
        <f t="shared" si="1172"/>
        <v>1.3799999999999999E-3</v>
      </c>
    </row>
    <row r="13400" spans="1:21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1170"/>
        <v>6850</v>
      </c>
      <c r="I13400" s="1"/>
      <c r="J13400" s="1">
        <v>1</v>
      </c>
      <c r="K13400" s="1">
        <f t="shared" si="1173"/>
        <v>26806000</v>
      </c>
      <c r="L13400" s="1">
        <v>1</v>
      </c>
      <c r="M13400" s="1">
        <f t="shared" si="1174"/>
        <v>53612000</v>
      </c>
      <c r="N13400" s="1">
        <v>2</v>
      </c>
      <c r="O13400" s="1">
        <v>109538000</v>
      </c>
      <c r="P13400" s="1">
        <v>2</v>
      </c>
      <c r="Q13400" s="5">
        <f t="shared" si="1175"/>
        <v>279</v>
      </c>
      <c r="R13400">
        <f t="shared" si="1171"/>
        <v>14</v>
      </c>
      <c r="S13400">
        <v>0.18</v>
      </c>
      <c r="T13400">
        <v>2.3E-3</v>
      </c>
      <c r="U13400">
        <f t="shared" si="1172"/>
        <v>1.3799999999999999E-3</v>
      </c>
    </row>
    <row r="13401" spans="1:21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1170"/>
        <v>6850</v>
      </c>
      <c r="I13401" s="1"/>
      <c r="J13401" s="1">
        <v>1</v>
      </c>
      <c r="K13401" s="1">
        <f t="shared" si="1173"/>
        <v>26808000</v>
      </c>
      <c r="L13401" s="1">
        <v>1</v>
      </c>
      <c r="M13401" s="1">
        <f t="shared" si="1174"/>
        <v>53616000</v>
      </c>
      <c r="N13401" s="1">
        <v>2</v>
      </c>
      <c r="O13401" s="1">
        <v>109546000</v>
      </c>
      <c r="P13401" s="1">
        <v>2</v>
      </c>
      <c r="Q13401" s="5">
        <f t="shared" si="1175"/>
        <v>279</v>
      </c>
      <c r="R13401">
        <f t="shared" si="1171"/>
        <v>14</v>
      </c>
      <c r="S13401">
        <v>0.18</v>
      </c>
      <c r="T13401">
        <v>2.3E-3</v>
      </c>
      <c r="U13401">
        <f t="shared" si="1172"/>
        <v>1.3799999999999999E-3</v>
      </c>
    </row>
    <row r="13402" spans="1:21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1170"/>
        <v>6850</v>
      </c>
      <c r="I13402" s="1"/>
      <c r="J13402" s="1">
        <v>1</v>
      </c>
      <c r="K13402" s="1">
        <f t="shared" si="1173"/>
        <v>26810000</v>
      </c>
      <c r="L13402" s="1">
        <v>1</v>
      </c>
      <c r="M13402" s="1">
        <f t="shared" si="1174"/>
        <v>53620000</v>
      </c>
      <c r="N13402" s="1">
        <v>2</v>
      </c>
      <c r="O13402" s="1">
        <v>109554000</v>
      </c>
      <c r="P13402" s="1">
        <v>2</v>
      </c>
      <c r="Q13402" s="5">
        <f t="shared" si="1175"/>
        <v>279</v>
      </c>
      <c r="R13402">
        <f t="shared" si="1171"/>
        <v>14</v>
      </c>
      <c r="S13402">
        <v>0.18</v>
      </c>
      <c r="T13402">
        <v>2.3E-3</v>
      </c>
      <c r="U13402">
        <f t="shared" si="1172"/>
        <v>1.3799999999999999E-3</v>
      </c>
    </row>
    <row r="13403" spans="1:21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1170"/>
        <v>6860</v>
      </c>
      <c r="I13403" s="1"/>
      <c r="J13403" s="1">
        <v>1</v>
      </c>
      <c r="K13403" s="1">
        <f t="shared" ref="K13403:K13466" si="1176">10000+A13403*2000</f>
        <v>26812000</v>
      </c>
      <c r="L13403" s="1">
        <v>1</v>
      </c>
      <c r="M13403" s="1">
        <f t="shared" ref="M13403:M13466" si="117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1178">ROUNDDOWN(A13402/50+12,0)</f>
        <v>280</v>
      </c>
      <c r="R13403">
        <f t="shared" si="1171"/>
        <v>14</v>
      </c>
      <c r="S13403">
        <v>0.18</v>
      </c>
      <c r="T13403">
        <v>2.3E-3</v>
      </c>
      <c r="U13403">
        <f t="shared" si="1172"/>
        <v>1.3799999999999999E-3</v>
      </c>
    </row>
    <row r="13404" spans="1:21" x14ac:dyDescent="0.3">
      <c r="A13404" s="1">
        <v>13402</v>
      </c>
      <c r="B13404">
        <f t="shared" ref="B13404:B13467" si="117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1170"/>
        <v>6860</v>
      </c>
      <c r="I13404" s="1"/>
      <c r="J13404" s="1">
        <v>1</v>
      </c>
      <c r="K13404" s="1">
        <f t="shared" si="1176"/>
        <v>26814000</v>
      </c>
      <c r="L13404" s="1">
        <v>1</v>
      </c>
      <c r="M13404" s="1">
        <f t="shared" si="1177"/>
        <v>53628000</v>
      </c>
      <c r="N13404" s="1">
        <v>2</v>
      </c>
      <c r="O13404" s="1">
        <v>109570000</v>
      </c>
      <c r="P13404" s="1">
        <v>2</v>
      </c>
      <c r="Q13404" s="5">
        <f t="shared" si="1178"/>
        <v>280</v>
      </c>
      <c r="R13404">
        <f t="shared" si="1171"/>
        <v>14</v>
      </c>
      <c r="S13404">
        <v>0.18</v>
      </c>
      <c r="T13404">
        <v>2.3E-3</v>
      </c>
      <c r="U13404">
        <f t="shared" si="1172"/>
        <v>1.3799999999999999E-3</v>
      </c>
    </row>
    <row r="13405" spans="1:21" x14ac:dyDescent="0.3">
      <c r="A13405" s="1">
        <v>13403</v>
      </c>
      <c r="B13405">
        <f t="shared" si="117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1170"/>
        <v>6860</v>
      </c>
      <c r="I13405" s="1"/>
      <c r="J13405" s="1">
        <v>1</v>
      </c>
      <c r="K13405" s="1">
        <f t="shared" si="1176"/>
        <v>26816000</v>
      </c>
      <c r="L13405" s="1">
        <v>1</v>
      </c>
      <c r="M13405" s="1">
        <f t="shared" si="1177"/>
        <v>53632000</v>
      </c>
      <c r="N13405" s="1">
        <v>2</v>
      </c>
      <c r="O13405" s="1">
        <v>109578000</v>
      </c>
      <c r="P13405" s="1">
        <v>2</v>
      </c>
      <c r="Q13405" s="5">
        <f t="shared" si="1178"/>
        <v>280</v>
      </c>
      <c r="R13405">
        <f t="shared" si="1171"/>
        <v>14</v>
      </c>
      <c r="S13405">
        <v>0.18</v>
      </c>
      <c r="T13405">
        <v>2.3E-3</v>
      </c>
      <c r="U13405">
        <f t="shared" si="1172"/>
        <v>1.3799999999999999E-3</v>
      </c>
    </row>
    <row r="13406" spans="1:21" x14ac:dyDescent="0.3">
      <c r="A13406" s="1">
        <v>13404</v>
      </c>
      <c r="B13406">
        <f t="shared" si="117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1170"/>
        <v>6860</v>
      </c>
      <c r="I13406" s="1"/>
      <c r="J13406" s="1">
        <v>1</v>
      </c>
      <c r="K13406" s="1">
        <f t="shared" si="1176"/>
        <v>26818000</v>
      </c>
      <c r="L13406" s="1">
        <v>1</v>
      </c>
      <c r="M13406" s="1">
        <f t="shared" si="1177"/>
        <v>53636000</v>
      </c>
      <c r="N13406" s="1">
        <v>2</v>
      </c>
      <c r="O13406" s="1">
        <v>109586000</v>
      </c>
      <c r="P13406" s="1">
        <v>2</v>
      </c>
      <c r="Q13406" s="5">
        <f t="shared" si="1178"/>
        <v>280</v>
      </c>
      <c r="R13406">
        <f t="shared" si="1171"/>
        <v>14</v>
      </c>
      <c r="S13406">
        <v>0.18</v>
      </c>
      <c r="T13406">
        <v>2.3E-3</v>
      </c>
      <c r="U13406">
        <f t="shared" si="1172"/>
        <v>1.3799999999999999E-3</v>
      </c>
    </row>
    <row r="13407" spans="1:21" x14ac:dyDescent="0.3">
      <c r="A13407" s="1">
        <v>13405</v>
      </c>
      <c r="B13407">
        <f t="shared" si="117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1170"/>
        <v>6860</v>
      </c>
      <c r="I13407" s="1"/>
      <c r="J13407" s="1">
        <v>1</v>
      </c>
      <c r="K13407" s="1">
        <f t="shared" si="1176"/>
        <v>26820000</v>
      </c>
      <c r="L13407" s="1">
        <v>1</v>
      </c>
      <c r="M13407" s="1">
        <f t="shared" si="1177"/>
        <v>53640000</v>
      </c>
      <c r="N13407" s="1">
        <v>2</v>
      </c>
      <c r="O13407" s="1">
        <v>109594000</v>
      </c>
      <c r="P13407" s="1">
        <v>2</v>
      </c>
      <c r="Q13407" s="5">
        <f t="shared" si="1178"/>
        <v>280</v>
      </c>
      <c r="R13407">
        <f t="shared" si="1171"/>
        <v>14</v>
      </c>
      <c r="S13407">
        <v>0.18</v>
      </c>
      <c r="T13407">
        <v>2.3E-3</v>
      </c>
      <c r="U13407">
        <f t="shared" si="1172"/>
        <v>1.3799999999999999E-3</v>
      </c>
    </row>
    <row r="13408" spans="1:21" x14ac:dyDescent="0.3">
      <c r="A13408" s="1">
        <v>13406</v>
      </c>
      <c r="B13408">
        <f t="shared" si="117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1170"/>
        <v>6860</v>
      </c>
      <c r="I13408" s="1"/>
      <c r="J13408" s="1">
        <v>1</v>
      </c>
      <c r="K13408" s="1">
        <f t="shared" si="1176"/>
        <v>26822000</v>
      </c>
      <c r="L13408" s="1">
        <v>1</v>
      </c>
      <c r="M13408" s="1">
        <f t="shared" si="1177"/>
        <v>53644000</v>
      </c>
      <c r="N13408" s="1">
        <v>2</v>
      </c>
      <c r="O13408" s="1">
        <v>109602000</v>
      </c>
      <c r="P13408" s="1">
        <v>2</v>
      </c>
      <c r="Q13408" s="5">
        <f t="shared" si="1178"/>
        <v>280</v>
      </c>
      <c r="R13408">
        <f t="shared" si="1171"/>
        <v>14</v>
      </c>
      <c r="S13408">
        <v>0.18</v>
      </c>
      <c r="T13408">
        <v>2.3E-3</v>
      </c>
      <c r="U13408">
        <f t="shared" si="1172"/>
        <v>1.3799999999999999E-3</v>
      </c>
    </row>
    <row r="13409" spans="1:21" x14ac:dyDescent="0.3">
      <c r="A13409" s="1">
        <v>13407</v>
      </c>
      <c r="B13409">
        <f t="shared" si="117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1170"/>
        <v>6860</v>
      </c>
      <c r="I13409" s="1"/>
      <c r="J13409" s="1">
        <v>1</v>
      </c>
      <c r="K13409" s="1">
        <f t="shared" si="1176"/>
        <v>26824000</v>
      </c>
      <c r="L13409" s="1">
        <v>1</v>
      </c>
      <c r="M13409" s="1">
        <f t="shared" si="1177"/>
        <v>53648000</v>
      </c>
      <c r="N13409" s="1">
        <v>2</v>
      </c>
      <c r="O13409" s="1">
        <v>109610000</v>
      </c>
      <c r="P13409" s="1">
        <v>2</v>
      </c>
      <c r="Q13409" s="5">
        <f t="shared" si="1178"/>
        <v>280</v>
      </c>
      <c r="R13409">
        <f t="shared" si="1171"/>
        <v>14</v>
      </c>
      <c r="S13409">
        <v>0.18</v>
      </c>
      <c r="T13409">
        <v>2.3E-3</v>
      </c>
      <c r="U13409">
        <f t="shared" si="1172"/>
        <v>1.3799999999999999E-3</v>
      </c>
    </row>
    <row r="13410" spans="1:21" x14ac:dyDescent="0.3">
      <c r="A13410" s="1">
        <v>13408</v>
      </c>
      <c r="B13410">
        <f t="shared" si="117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1170"/>
        <v>6860</v>
      </c>
      <c r="I13410" s="1"/>
      <c r="J13410" s="1">
        <v>1</v>
      </c>
      <c r="K13410" s="1">
        <f t="shared" si="1176"/>
        <v>26826000</v>
      </c>
      <c r="L13410" s="1">
        <v>1</v>
      </c>
      <c r="M13410" s="1">
        <f t="shared" si="1177"/>
        <v>53652000</v>
      </c>
      <c r="N13410" s="1">
        <v>2</v>
      </c>
      <c r="O13410" s="1">
        <v>109618000</v>
      </c>
      <c r="P13410" s="1">
        <v>2</v>
      </c>
      <c r="Q13410" s="5">
        <f t="shared" si="1178"/>
        <v>280</v>
      </c>
      <c r="R13410">
        <f t="shared" si="1171"/>
        <v>14</v>
      </c>
      <c r="S13410">
        <v>0.18</v>
      </c>
      <c r="T13410">
        <v>2.3E-3</v>
      </c>
      <c r="U13410">
        <f t="shared" si="1172"/>
        <v>1.3799999999999999E-3</v>
      </c>
    </row>
    <row r="13411" spans="1:21" x14ac:dyDescent="0.3">
      <c r="A13411" s="1">
        <v>13409</v>
      </c>
      <c r="B13411">
        <f t="shared" si="117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1170"/>
        <v>6860</v>
      </c>
      <c r="I13411" s="1"/>
      <c r="J13411" s="1">
        <v>1</v>
      </c>
      <c r="K13411" s="1">
        <f t="shared" si="1176"/>
        <v>26828000</v>
      </c>
      <c r="L13411" s="1">
        <v>1</v>
      </c>
      <c r="M13411" s="1">
        <f t="shared" si="1177"/>
        <v>53656000</v>
      </c>
      <c r="N13411" s="1">
        <v>2</v>
      </c>
      <c r="O13411" s="1">
        <v>109626000</v>
      </c>
      <c r="P13411" s="1">
        <v>2</v>
      </c>
      <c r="Q13411" s="5">
        <f t="shared" si="1178"/>
        <v>280</v>
      </c>
      <c r="R13411">
        <f t="shared" si="1171"/>
        <v>14</v>
      </c>
      <c r="S13411">
        <v>0.18</v>
      </c>
      <c r="T13411">
        <v>2.3E-3</v>
      </c>
      <c r="U13411">
        <f t="shared" si="1172"/>
        <v>1.3799999999999999E-3</v>
      </c>
    </row>
    <row r="13412" spans="1:21" x14ac:dyDescent="0.3">
      <c r="A13412" s="1">
        <v>13410</v>
      </c>
      <c r="B13412">
        <f t="shared" si="117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1170"/>
        <v>6860</v>
      </c>
      <c r="I13412" s="1"/>
      <c r="J13412" s="1">
        <v>1</v>
      </c>
      <c r="K13412" s="1">
        <f t="shared" si="1176"/>
        <v>26830000</v>
      </c>
      <c r="L13412" s="1">
        <v>1</v>
      </c>
      <c r="M13412" s="1">
        <f t="shared" si="1177"/>
        <v>53660000</v>
      </c>
      <c r="N13412" s="1">
        <v>2</v>
      </c>
      <c r="O13412" s="1">
        <v>109634000</v>
      </c>
      <c r="P13412" s="1">
        <v>2</v>
      </c>
      <c r="Q13412" s="5">
        <f t="shared" si="1178"/>
        <v>280</v>
      </c>
      <c r="R13412">
        <f t="shared" si="1171"/>
        <v>14</v>
      </c>
      <c r="S13412">
        <v>0.18</v>
      </c>
      <c r="T13412">
        <v>2.3E-3</v>
      </c>
      <c r="U13412">
        <f t="shared" si="1172"/>
        <v>1.3799999999999999E-3</v>
      </c>
    </row>
    <row r="13413" spans="1:21" x14ac:dyDescent="0.3">
      <c r="A13413" s="1">
        <v>13411</v>
      </c>
      <c r="B13413">
        <f t="shared" si="117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1170"/>
        <v>6860</v>
      </c>
      <c r="I13413" s="1"/>
      <c r="J13413" s="1">
        <v>1</v>
      </c>
      <c r="K13413" s="1">
        <f t="shared" si="1176"/>
        <v>26832000</v>
      </c>
      <c r="L13413" s="1">
        <v>1</v>
      </c>
      <c r="M13413" s="1">
        <f t="shared" si="1177"/>
        <v>53664000</v>
      </c>
      <c r="N13413" s="1">
        <v>2</v>
      </c>
      <c r="O13413" s="1">
        <v>109642000</v>
      </c>
      <c r="P13413" s="1">
        <v>2</v>
      </c>
      <c r="Q13413" s="5">
        <f t="shared" si="1178"/>
        <v>280</v>
      </c>
      <c r="R13413">
        <f t="shared" si="1171"/>
        <v>14</v>
      </c>
      <c r="S13413">
        <v>0.18</v>
      </c>
      <c r="T13413">
        <v>2.3E-3</v>
      </c>
      <c r="U13413">
        <f t="shared" si="1172"/>
        <v>1.3799999999999999E-3</v>
      </c>
    </row>
    <row r="13414" spans="1:21" x14ac:dyDescent="0.3">
      <c r="A13414" s="1">
        <v>13412</v>
      </c>
      <c r="B13414">
        <f t="shared" si="117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1170"/>
        <v>6860</v>
      </c>
      <c r="I13414" s="1"/>
      <c r="J13414" s="1">
        <v>1</v>
      </c>
      <c r="K13414" s="1">
        <f t="shared" si="1176"/>
        <v>26834000</v>
      </c>
      <c r="L13414" s="1">
        <v>1</v>
      </c>
      <c r="M13414" s="1">
        <f t="shared" si="1177"/>
        <v>53668000</v>
      </c>
      <c r="N13414" s="1">
        <v>2</v>
      </c>
      <c r="O13414" s="1">
        <v>109650000</v>
      </c>
      <c r="P13414" s="1">
        <v>2</v>
      </c>
      <c r="Q13414" s="5">
        <f t="shared" si="1178"/>
        <v>280</v>
      </c>
      <c r="R13414">
        <f t="shared" si="1171"/>
        <v>14</v>
      </c>
      <c r="S13414">
        <v>0.18</v>
      </c>
      <c r="T13414">
        <v>2.3E-3</v>
      </c>
      <c r="U13414">
        <f t="shared" si="1172"/>
        <v>1.3799999999999999E-3</v>
      </c>
    </row>
    <row r="13415" spans="1:21" x14ac:dyDescent="0.3">
      <c r="A13415" s="1">
        <v>13413</v>
      </c>
      <c r="B13415">
        <f t="shared" si="117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1170"/>
        <v>6860</v>
      </c>
      <c r="I13415" s="1"/>
      <c r="J13415" s="1">
        <v>1</v>
      </c>
      <c r="K13415" s="1">
        <f t="shared" si="1176"/>
        <v>26836000</v>
      </c>
      <c r="L13415" s="1">
        <v>1</v>
      </c>
      <c r="M13415" s="1">
        <f t="shared" si="1177"/>
        <v>53672000</v>
      </c>
      <c r="N13415" s="1">
        <v>2</v>
      </c>
      <c r="O13415" s="1">
        <v>109658000</v>
      </c>
      <c r="P13415" s="1">
        <v>2</v>
      </c>
      <c r="Q13415" s="5">
        <f t="shared" si="1178"/>
        <v>280</v>
      </c>
      <c r="R13415">
        <f t="shared" si="1171"/>
        <v>14</v>
      </c>
      <c r="S13415">
        <v>0.18</v>
      </c>
      <c r="T13415">
        <v>2.3E-3</v>
      </c>
      <c r="U13415">
        <f t="shared" si="1172"/>
        <v>1.3799999999999999E-3</v>
      </c>
    </row>
    <row r="13416" spans="1:21" x14ac:dyDescent="0.3">
      <c r="A13416" s="1">
        <v>13414</v>
      </c>
      <c r="B13416">
        <f t="shared" si="117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1170"/>
        <v>6860</v>
      </c>
      <c r="I13416" s="1"/>
      <c r="J13416" s="1">
        <v>1</v>
      </c>
      <c r="K13416" s="1">
        <f t="shared" si="1176"/>
        <v>26838000</v>
      </c>
      <c r="L13416" s="1">
        <v>1</v>
      </c>
      <c r="M13416" s="1">
        <f t="shared" si="1177"/>
        <v>53676000</v>
      </c>
      <c r="N13416" s="1">
        <v>2</v>
      </c>
      <c r="O13416" s="1">
        <v>109666000</v>
      </c>
      <c r="P13416" s="1">
        <v>2</v>
      </c>
      <c r="Q13416" s="5">
        <f t="shared" si="1178"/>
        <v>280</v>
      </c>
      <c r="R13416">
        <f t="shared" si="1171"/>
        <v>14</v>
      </c>
      <c r="S13416">
        <v>0.18</v>
      </c>
      <c r="T13416">
        <v>2.3E-3</v>
      </c>
      <c r="U13416">
        <f t="shared" si="1172"/>
        <v>1.3799999999999999E-3</v>
      </c>
    </row>
    <row r="13417" spans="1:21" x14ac:dyDescent="0.3">
      <c r="A13417" s="1">
        <v>13415</v>
      </c>
      <c r="B13417">
        <f t="shared" si="117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1170"/>
        <v>6860</v>
      </c>
      <c r="I13417" s="1"/>
      <c r="J13417" s="1">
        <v>1</v>
      </c>
      <c r="K13417" s="1">
        <f t="shared" si="1176"/>
        <v>26840000</v>
      </c>
      <c r="L13417" s="1">
        <v>1</v>
      </c>
      <c r="M13417" s="1">
        <f t="shared" si="1177"/>
        <v>53680000</v>
      </c>
      <c r="N13417" s="1">
        <v>2</v>
      </c>
      <c r="O13417" s="1">
        <v>109674000</v>
      </c>
      <c r="P13417" s="1">
        <v>2</v>
      </c>
      <c r="Q13417" s="5">
        <f t="shared" si="1178"/>
        <v>280</v>
      </c>
      <c r="R13417">
        <f t="shared" si="1171"/>
        <v>14</v>
      </c>
      <c r="S13417">
        <v>0.18</v>
      </c>
      <c r="T13417">
        <v>2.3E-3</v>
      </c>
      <c r="U13417">
        <f t="shared" si="1172"/>
        <v>1.3799999999999999E-3</v>
      </c>
    </row>
    <row r="13418" spans="1:21" x14ac:dyDescent="0.3">
      <c r="A13418" s="1">
        <v>13416</v>
      </c>
      <c r="B13418">
        <f t="shared" si="117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1170"/>
        <v>6860</v>
      </c>
      <c r="I13418" s="1"/>
      <c r="J13418" s="1">
        <v>1</v>
      </c>
      <c r="K13418" s="1">
        <f t="shared" si="1176"/>
        <v>26842000</v>
      </c>
      <c r="L13418" s="1">
        <v>1</v>
      </c>
      <c r="M13418" s="1">
        <f t="shared" si="1177"/>
        <v>53684000</v>
      </c>
      <c r="N13418" s="1">
        <v>2</v>
      </c>
      <c r="O13418" s="1">
        <v>109682000</v>
      </c>
      <c r="P13418" s="1">
        <v>2</v>
      </c>
      <c r="Q13418" s="5">
        <f t="shared" si="1178"/>
        <v>280</v>
      </c>
      <c r="R13418">
        <f t="shared" si="1171"/>
        <v>14</v>
      </c>
      <c r="S13418">
        <v>0.18</v>
      </c>
      <c r="T13418">
        <v>2.3E-3</v>
      </c>
      <c r="U13418">
        <f t="shared" si="1172"/>
        <v>1.3799999999999999E-3</v>
      </c>
    </row>
    <row r="13419" spans="1:21" x14ac:dyDescent="0.3">
      <c r="A13419" s="1">
        <v>13417</v>
      </c>
      <c r="B13419">
        <f t="shared" si="117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1170"/>
        <v>6860</v>
      </c>
      <c r="I13419" s="1"/>
      <c r="J13419" s="1">
        <v>1</v>
      </c>
      <c r="K13419" s="1">
        <f t="shared" si="1176"/>
        <v>26844000</v>
      </c>
      <c r="L13419" s="1">
        <v>1</v>
      </c>
      <c r="M13419" s="1">
        <f t="shared" si="1177"/>
        <v>53688000</v>
      </c>
      <c r="N13419" s="1">
        <v>2</v>
      </c>
      <c r="O13419" s="1">
        <v>109690000</v>
      </c>
      <c r="P13419" s="1">
        <v>2</v>
      </c>
      <c r="Q13419" s="5">
        <f t="shared" si="1178"/>
        <v>280</v>
      </c>
      <c r="R13419">
        <f t="shared" si="1171"/>
        <v>14</v>
      </c>
      <c r="S13419">
        <v>0.18</v>
      </c>
      <c r="T13419">
        <v>2.3E-3</v>
      </c>
      <c r="U13419">
        <f t="shared" si="1172"/>
        <v>1.3799999999999999E-3</v>
      </c>
    </row>
    <row r="13420" spans="1:21" x14ac:dyDescent="0.3">
      <c r="A13420" s="1">
        <v>13418</v>
      </c>
      <c r="B13420">
        <f t="shared" si="117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1170"/>
        <v>6860</v>
      </c>
      <c r="I13420" s="1"/>
      <c r="J13420" s="1">
        <v>1</v>
      </c>
      <c r="K13420" s="1">
        <f t="shared" si="1176"/>
        <v>26846000</v>
      </c>
      <c r="L13420" s="1">
        <v>1</v>
      </c>
      <c r="M13420" s="1">
        <f t="shared" si="1177"/>
        <v>53692000</v>
      </c>
      <c r="N13420" s="1">
        <v>2</v>
      </c>
      <c r="O13420" s="1">
        <v>109698000</v>
      </c>
      <c r="P13420" s="1">
        <v>2</v>
      </c>
      <c r="Q13420" s="5">
        <f t="shared" si="1178"/>
        <v>280</v>
      </c>
      <c r="R13420">
        <f t="shared" si="1171"/>
        <v>14</v>
      </c>
      <c r="S13420">
        <v>0.18</v>
      </c>
      <c r="T13420">
        <v>2.3E-3</v>
      </c>
      <c r="U13420">
        <f t="shared" si="1172"/>
        <v>1.3799999999999999E-3</v>
      </c>
    </row>
    <row r="13421" spans="1:21" x14ac:dyDescent="0.3">
      <c r="A13421" s="1">
        <v>13419</v>
      </c>
      <c r="B13421">
        <f t="shared" si="117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1170"/>
        <v>6860</v>
      </c>
      <c r="I13421" s="1"/>
      <c r="J13421" s="1">
        <v>1</v>
      </c>
      <c r="K13421" s="1">
        <f t="shared" si="1176"/>
        <v>26848000</v>
      </c>
      <c r="L13421" s="1">
        <v>1</v>
      </c>
      <c r="M13421" s="1">
        <f t="shared" si="1177"/>
        <v>53696000</v>
      </c>
      <c r="N13421" s="1">
        <v>2</v>
      </c>
      <c r="O13421" s="1">
        <v>109706000</v>
      </c>
      <c r="P13421" s="1">
        <v>2</v>
      </c>
      <c r="Q13421" s="5">
        <f t="shared" si="1178"/>
        <v>280</v>
      </c>
      <c r="R13421">
        <f t="shared" si="1171"/>
        <v>14</v>
      </c>
      <c r="S13421">
        <v>0.18</v>
      </c>
      <c r="T13421">
        <v>2.3E-3</v>
      </c>
      <c r="U13421">
        <f t="shared" si="1172"/>
        <v>1.3799999999999999E-3</v>
      </c>
    </row>
    <row r="13422" spans="1:21" x14ac:dyDescent="0.3">
      <c r="A13422" s="1">
        <v>13420</v>
      </c>
      <c r="B13422">
        <f t="shared" si="117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1170"/>
        <v>6860</v>
      </c>
      <c r="I13422" s="1"/>
      <c r="J13422" s="1">
        <v>1</v>
      </c>
      <c r="K13422" s="1">
        <f t="shared" si="1176"/>
        <v>26850000</v>
      </c>
      <c r="L13422" s="1">
        <v>1</v>
      </c>
      <c r="M13422" s="1">
        <f t="shared" si="1177"/>
        <v>53700000</v>
      </c>
      <c r="N13422" s="1">
        <v>2</v>
      </c>
      <c r="O13422" s="1">
        <v>109714000</v>
      </c>
      <c r="P13422" s="1">
        <v>2</v>
      </c>
      <c r="Q13422" s="5">
        <f t="shared" si="1178"/>
        <v>280</v>
      </c>
      <c r="R13422">
        <f t="shared" si="1171"/>
        <v>14</v>
      </c>
      <c r="S13422">
        <v>0.18</v>
      </c>
      <c r="T13422">
        <v>2.3E-3</v>
      </c>
      <c r="U13422">
        <f t="shared" si="1172"/>
        <v>1.3799999999999999E-3</v>
      </c>
    </row>
    <row r="13423" spans="1:21" x14ac:dyDescent="0.3">
      <c r="A13423" s="1">
        <v>13421</v>
      </c>
      <c r="B13423">
        <f t="shared" si="117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1170"/>
        <v>6860</v>
      </c>
      <c r="I13423" s="1"/>
      <c r="J13423" s="1">
        <v>1</v>
      </c>
      <c r="K13423" s="1">
        <f t="shared" si="1176"/>
        <v>26852000</v>
      </c>
      <c r="L13423" s="1">
        <v>1</v>
      </c>
      <c r="M13423" s="1">
        <f t="shared" si="1177"/>
        <v>53704000</v>
      </c>
      <c r="N13423" s="1">
        <v>2</v>
      </c>
      <c r="O13423" s="1">
        <v>109722000</v>
      </c>
      <c r="P13423" s="1">
        <v>2</v>
      </c>
      <c r="Q13423" s="5">
        <f t="shared" si="1178"/>
        <v>280</v>
      </c>
      <c r="R13423">
        <f t="shared" si="1171"/>
        <v>14</v>
      </c>
      <c r="S13423">
        <v>0.18</v>
      </c>
      <c r="T13423">
        <v>2.3E-3</v>
      </c>
      <c r="U13423">
        <f t="shared" si="1172"/>
        <v>1.3799999999999999E-3</v>
      </c>
    </row>
    <row r="13424" spans="1:21" x14ac:dyDescent="0.3">
      <c r="A13424" s="1">
        <v>13422</v>
      </c>
      <c r="B13424">
        <f t="shared" si="117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1170"/>
        <v>6860</v>
      </c>
      <c r="I13424" s="1"/>
      <c r="J13424" s="1">
        <v>1</v>
      </c>
      <c r="K13424" s="1">
        <f t="shared" si="1176"/>
        <v>26854000</v>
      </c>
      <c r="L13424" s="1">
        <v>1</v>
      </c>
      <c r="M13424" s="1">
        <f t="shared" si="1177"/>
        <v>53708000</v>
      </c>
      <c r="N13424" s="1">
        <v>2</v>
      </c>
      <c r="O13424" s="1">
        <v>109730000</v>
      </c>
      <c r="P13424" s="1">
        <v>2</v>
      </c>
      <c r="Q13424" s="5">
        <f t="shared" si="1178"/>
        <v>280</v>
      </c>
      <c r="R13424">
        <f t="shared" si="1171"/>
        <v>14</v>
      </c>
      <c r="S13424">
        <v>0.18</v>
      </c>
      <c r="T13424">
        <v>2.3E-3</v>
      </c>
      <c r="U13424">
        <f t="shared" si="1172"/>
        <v>1.3799999999999999E-3</v>
      </c>
    </row>
    <row r="13425" spans="1:21" x14ac:dyDescent="0.3">
      <c r="A13425" s="1">
        <v>13423</v>
      </c>
      <c r="B13425">
        <f t="shared" si="117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1170"/>
        <v>6860</v>
      </c>
      <c r="I13425" s="1"/>
      <c r="J13425" s="1">
        <v>1</v>
      </c>
      <c r="K13425" s="1">
        <f t="shared" si="1176"/>
        <v>26856000</v>
      </c>
      <c r="L13425" s="1">
        <v>1</v>
      </c>
      <c r="M13425" s="1">
        <f t="shared" si="1177"/>
        <v>53712000</v>
      </c>
      <c r="N13425" s="1">
        <v>2</v>
      </c>
      <c r="O13425" s="1">
        <v>109738000</v>
      </c>
      <c r="P13425" s="1">
        <v>2</v>
      </c>
      <c r="Q13425" s="5">
        <f t="shared" si="1178"/>
        <v>280</v>
      </c>
      <c r="R13425">
        <f t="shared" si="1171"/>
        <v>14</v>
      </c>
      <c r="S13425">
        <v>0.18</v>
      </c>
      <c r="T13425">
        <v>2.3E-3</v>
      </c>
      <c r="U13425">
        <f t="shared" si="1172"/>
        <v>1.3799999999999999E-3</v>
      </c>
    </row>
    <row r="13426" spans="1:21" x14ac:dyDescent="0.3">
      <c r="A13426" s="1">
        <v>13424</v>
      </c>
      <c r="B13426">
        <f t="shared" si="117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1170"/>
        <v>6860</v>
      </c>
      <c r="I13426" s="1"/>
      <c r="J13426" s="1">
        <v>1</v>
      </c>
      <c r="K13426" s="1">
        <f t="shared" si="1176"/>
        <v>26858000</v>
      </c>
      <c r="L13426" s="1">
        <v>1</v>
      </c>
      <c r="M13426" s="1">
        <f t="shared" si="1177"/>
        <v>53716000</v>
      </c>
      <c r="N13426" s="1">
        <v>2</v>
      </c>
      <c r="O13426" s="1">
        <v>109746000</v>
      </c>
      <c r="P13426" s="1">
        <v>2</v>
      </c>
      <c r="Q13426" s="5">
        <f t="shared" si="1178"/>
        <v>280</v>
      </c>
      <c r="R13426">
        <f t="shared" si="1171"/>
        <v>14</v>
      </c>
      <c r="S13426">
        <v>0.18</v>
      </c>
      <c r="T13426">
        <v>2.3E-3</v>
      </c>
      <c r="U13426">
        <f t="shared" si="1172"/>
        <v>1.3799999999999999E-3</v>
      </c>
    </row>
    <row r="13427" spans="1:21" x14ac:dyDescent="0.3">
      <c r="A13427" s="1">
        <v>13425</v>
      </c>
      <c r="B13427">
        <f t="shared" si="117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1170"/>
        <v>6860</v>
      </c>
      <c r="I13427" s="1"/>
      <c r="J13427" s="1">
        <v>1</v>
      </c>
      <c r="K13427" s="1">
        <f t="shared" si="1176"/>
        <v>26860000</v>
      </c>
      <c r="L13427" s="1">
        <v>1</v>
      </c>
      <c r="M13427" s="1">
        <f t="shared" si="1177"/>
        <v>53720000</v>
      </c>
      <c r="N13427" s="1">
        <v>2</v>
      </c>
      <c r="O13427" s="1">
        <v>109754000</v>
      </c>
      <c r="P13427" s="1">
        <v>2</v>
      </c>
      <c r="Q13427" s="5">
        <f t="shared" si="1178"/>
        <v>280</v>
      </c>
      <c r="R13427">
        <f t="shared" si="1171"/>
        <v>14</v>
      </c>
      <c r="S13427">
        <v>0.18</v>
      </c>
      <c r="T13427">
        <v>2.3E-3</v>
      </c>
      <c r="U13427">
        <f t="shared" si="1172"/>
        <v>1.3799999999999999E-3</v>
      </c>
    </row>
    <row r="13428" spans="1:21" x14ac:dyDescent="0.3">
      <c r="A13428" s="1">
        <v>13426</v>
      </c>
      <c r="B13428">
        <f t="shared" si="117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1170"/>
        <v>6870</v>
      </c>
      <c r="I13428" s="1"/>
      <c r="J13428" s="1">
        <v>1</v>
      </c>
      <c r="K13428" s="1">
        <f t="shared" si="1176"/>
        <v>26862000</v>
      </c>
      <c r="L13428" s="1">
        <v>1</v>
      </c>
      <c r="M13428" s="1">
        <f t="shared" si="1177"/>
        <v>53724000</v>
      </c>
      <c r="N13428" s="1">
        <v>2</v>
      </c>
      <c r="O13428" s="1">
        <v>109762000</v>
      </c>
      <c r="P13428" s="1">
        <v>2</v>
      </c>
      <c r="Q13428" s="5">
        <f t="shared" si="1178"/>
        <v>280</v>
      </c>
      <c r="R13428">
        <f t="shared" si="1171"/>
        <v>14</v>
      </c>
      <c r="S13428">
        <v>0.18</v>
      </c>
      <c r="T13428">
        <v>2.3E-3</v>
      </c>
      <c r="U13428">
        <f t="shared" si="1172"/>
        <v>1.3799999999999999E-3</v>
      </c>
    </row>
    <row r="13429" spans="1:21" x14ac:dyDescent="0.3">
      <c r="A13429" s="1">
        <v>13427</v>
      </c>
      <c r="B13429">
        <f t="shared" si="117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1170"/>
        <v>6870</v>
      </c>
      <c r="I13429" s="1"/>
      <c r="J13429" s="1">
        <v>1</v>
      </c>
      <c r="K13429" s="1">
        <f t="shared" si="1176"/>
        <v>26864000</v>
      </c>
      <c r="L13429" s="1">
        <v>1</v>
      </c>
      <c r="M13429" s="1">
        <f t="shared" si="1177"/>
        <v>53728000</v>
      </c>
      <c r="N13429" s="1">
        <v>2</v>
      </c>
      <c r="O13429" s="1">
        <v>109770000</v>
      </c>
      <c r="P13429" s="1">
        <v>2</v>
      </c>
      <c r="Q13429" s="5">
        <f t="shared" si="1178"/>
        <v>280</v>
      </c>
      <c r="R13429">
        <f t="shared" si="1171"/>
        <v>14</v>
      </c>
      <c r="S13429">
        <v>0.18</v>
      </c>
      <c r="T13429">
        <v>2.3E-3</v>
      </c>
      <c r="U13429">
        <f t="shared" si="1172"/>
        <v>1.3799999999999999E-3</v>
      </c>
    </row>
    <row r="13430" spans="1:21" x14ac:dyDescent="0.3">
      <c r="A13430" s="1">
        <v>13428</v>
      </c>
      <c r="B13430">
        <f t="shared" si="117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1170"/>
        <v>6870</v>
      </c>
      <c r="I13430" s="1"/>
      <c r="J13430" s="1">
        <v>1</v>
      </c>
      <c r="K13430" s="1">
        <f t="shared" si="1176"/>
        <v>26866000</v>
      </c>
      <c r="L13430" s="1">
        <v>1</v>
      </c>
      <c r="M13430" s="1">
        <f t="shared" si="1177"/>
        <v>53732000</v>
      </c>
      <c r="N13430" s="1">
        <v>2</v>
      </c>
      <c r="O13430" s="1">
        <v>109778000</v>
      </c>
      <c r="P13430" s="1">
        <v>2</v>
      </c>
      <c r="Q13430" s="5">
        <f t="shared" si="1178"/>
        <v>280</v>
      </c>
      <c r="R13430">
        <f t="shared" si="1171"/>
        <v>14</v>
      </c>
      <c r="S13430">
        <v>0.18</v>
      </c>
      <c r="T13430">
        <v>2.3E-3</v>
      </c>
      <c r="U13430">
        <f t="shared" si="1172"/>
        <v>1.3799999999999999E-3</v>
      </c>
    </row>
    <row r="13431" spans="1:21" x14ac:dyDescent="0.3">
      <c r="A13431" s="1">
        <v>13429</v>
      </c>
      <c r="B13431">
        <f t="shared" si="117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1170"/>
        <v>6870</v>
      </c>
      <c r="I13431" s="1"/>
      <c r="J13431" s="1">
        <v>1</v>
      </c>
      <c r="K13431" s="1">
        <f t="shared" si="1176"/>
        <v>26868000</v>
      </c>
      <c r="L13431" s="1">
        <v>1</v>
      </c>
      <c r="M13431" s="1">
        <f t="shared" si="1177"/>
        <v>53736000</v>
      </c>
      <c r="N13431" s="1">
        <v>2</v>
      </c>
      <c r="O13431" s="1">
        <v>109786000</v>
      </c>
      <c r="P13431" s="1">
        <v>2</v>
      </c>
      <c r="Q13431" s="5">
        <f t="shared" si="1178"/>
        <v>280</v>
      </c>
      <c r="R13431">
        <f t="shared" si="1171"/>
        <v>14</v>
      </c>
      <c r="S13431">
        <v>0.18</v>
      </c>
      <c r="T13431">
        <v>2.3E-3</v>
      </c>
      <c r="U13431">
        <f t="shared" si="1172"/>
        <v>1.3799999999999999E-3</v>
      </c>
    </row>
    <row r="13432" spans="1:21" x14ac:dyDescent="0.3">
      <c r="A13432" s="1">
        <v>13430</v>
      </c>
      <c r="B13432">
        <f t="shared" si="117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1170"/>
        <v>6870</v>
      </c>
      <c r="I13432" s="1"/>
      <c r="J13432" s="1">
        <v>1</v>
      </c>
      <c r="K13432" s="1">
        <f t="shared" si="1176"/>
        <v>26870000</v>
      </c>
      <c r="L13432" s="1">
        <v>1</v>
      </c>
      <c r="M13432" s="1">
        <f t="shared" si="1177"/>
        <v>53740000</v>
      </c>
      <c r="N13432" s="1">
        <v>2</v>
      </c>
      <c r="O13432" s="1">
        <v>109794000</v>
      </c>
      <c r="P13432" s="1">
        <v>2</v>
      </c>
      <c r="Q13432" s="5">
        <f t="shared" si="1178"/>
        <v>280</v>
      </c>
      <c r="R13432">
        <f t="shared" si="1171"/>
        <v>14</v>
      </c>
      <c r="S13432">
        <v>0.18</v>
      </c>
      <c r="T13432">
        <v>2.3E-3</v>
      </c>
      <c r="U13432">
        <f t="shared" si="1172"/>
        <v>1.3799999999999999E-3</v>
      </c>
    </row>
    <row r="13433" spans="1:21" x14ac:dyDescent="0.3">
      <c r="A13433" s="1">
        <v>13431</v>
      </c>
      <c r="B13433">
        <f t="shared" si="117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1170"/>
        <v>6870</v>
      </c>
      <c r="I13433" s="1"/>
      <c r="J13433" s="1">
        <v>1</v>
      </c>
      <c r="K13433" s="1">
        <f t="shared" si="1176"/>
        <v>26872000</v>
      </c>
      <c r="L13433" s="1">
        <v>1</v>
      </c>
      <c r="M13433" s="1">
        <f t="shared" si="1177"/>
        <v>53744000</v>
      </c>
      <c r="N13433" s="1">
        <v>2</v>
      </c>
      <c r="O13433" s="1">
        <v>109802000</v>
      </c>
      <c r="P13433" s="1">
        <v>2</v>
      </c>
      <c r="Q13433" s="5">
        <f t="shared" si="1178"/>
        <v>280</v>
      </c>
      <c r="R13433">
        <f t="shared" si="1171"/>
        <v>14</v>
      </c>
      <c r="S13433">
        <v>0.18</v>
      </c>
      <c r="T13433">
        <v>2.3E-3</v>
      </c>
      <c r="U13433">
        <f t="shared" si="1172"/>
        <v>1.3799999999999999E-3</v>
      </c>
    </row>
    <row r="13434" spans="1:21" x14ac:dyDescent="0.3">
      <c r="A13434" s="1">
        <v>13432</v>
      </c>
      <c r="B13434">
        <f t="shared" si="117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1170"/>
        <v>6870</v>
      </c>
      <c r="I13434" s="1"/>
      <c r="J13434" s="1">
        <v>1</v>
      </c>
      <c r="K13434" s="1">
        <f t="shared" si="1176"/>
        <v>26874000</v>
      </c>
      <c r="L13434" s="1">
        <v>1</v>
      </c>
      <c r="M13434" s="1">
        <f t="shared" si="1177"/>
        <v>53748000</v>
      </c>
      <c r="N13434" s="1">
        <v>2</v>
      </c>
      <c r="O13434" s="1">
        <v>109810000</v>
      </c>
      <c r="P13434" s="1">
        <v>2</v>
      </c>
      <c r="Q13434" s="5">
        <f t="shared" si="1178"/>
        <v>280</v>
      </c>
      <c r="R13434">
        <f t="shared" si="1171"/>
        <v>14</v>
      </c>
      <c r="S13434">
        <v>0.18</v>
      </c>
      <c r="T13434">
        <v>2.3E-3</v>
      </c>
      <c r="U13434">
        <f t="shared" si="1172"/>
        <v>1.3799999999999999E-3</v>
      </c>
    </row>
    <row r="13435" spans="1:21" x14ac:dyDescent="0.3">
      <c r="A13435" s="1">
        <v>13433</v>
      </c>
      <c r="B13435">
        <f t="shared" si="117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1170"/>
        <v>6870</v>
      </c>
      <c r="I13435" s="1"/>
      <c r="J13435" s="1">
        <v>1</v>
      </c>
      <c r="K13435" s="1">
        <f t="shared" si="1176"/>
        <v>26876000</v>
      </c>
      <c r="L13435" s="1">
        <v>1</v>
      </c>
      <c r="M13435" s="1">
        <f t="shared" si="1177"/>
        <v>53752000</v>
      </c>
      <c r="N13435" s="1">
        <v>2</v>
      </c>
      <c r="O13435" s="1">
        <v>109818000</v>
      </c>
      <c r="P13435" s="1">
        <v>2</v>
      </c>
      <c r="Q13435" s="5">
        <f t="shared" si="1178"/>
        <v>280</v>
      </c>
      <c r="R13435">
        <f t="shared" si="1171"/>
        <v>14</v>
      </c>
      <c r="S13435">
        <v>0.18</v>
      </c>
      <c r="T13435">
        <v>2.3E-3</v>
      </c>
      <c r="U13435">
        <f t="shared" si="1172"/>
        <v>1.3799999999999999E-3</v>
      </c>
    </row>
    <row r="13436" spans="1:21" x14ac:dyDescent="0.3">
      <c r="A13436" s="1">
        <v>13434</v>
      </c>
      <c r="B13436">
        <f t="shared" si="117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1180">ROUNDDOWN(A13435/50*20+1500,-1)</f>
        <v>6870</v>
      </c>
      <c r="I13436" s="1"/>
      <c r="J13436" s="1">
        <v>1</v>
      </c>
      <c r="K13436" s="1">
        <f t="shared" si="1176"/>
        <v>26878000</v>
      </c>
      <c r="L13436" s="1">
        <v>1</v>
      </c>
      <c r="M13436" s="1">
        <f t="shared" si="1177"/>
        <v>53756000</v>
      </c>
      <c r="N13436" s="1">
        <v>2</v>
      </c>
      <c r="O13436" s="1">
        <v>109826000</v>
      </c>
      <c r="P13436" s="1">
        <v>2</v>
      </c>
      <c r="Q13436" s="5">
        <f t="shared" si="1178"/>
        <v>280</v>
      </c>
      <c r="R13436">
        <f t="shared" si="1171"/>
        <v>14</v>
      </c>
      <c r="S13436">
        <v>0.18</v>
      </c>
      <c r="T13436">
        <v>2.3E-3</v>
      </c>
      <c r="U13436">
        <f t="shared" si="1172"/>
        <v>1.3799999999999999E-3</v>
      </c>
    </row>
    <row r="13437" spans="1:21" x14ac:dyDescent="0.3">
      <c r="A13437" s="1">
        <v>13435</v>
      </c>
      <c r="B13437">
        <f t="shared" si="117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1180"/>
        <v>6870</v>
      </c>
      <c r="I13437" s="1"/>
      <c r="J13437" s="1">
        <v>1</v>
      </c>
      <c r="K13437" s="1">
        <f t="shared" si="1176"/>
        <v>26880000</v>
      </c>
      <c r="L13437" s="1">
        <v>1</v>
      </c>
      <c r="M13437" s="1">
        <f t="shared" si="1177"/>
        <v>53760000</v>
      </c>
      <c r="N13437" s="1">
        <v>2</v>
      </c>
      <c r="O13437" s="1">
        <v>109834000</v>
      </c>
      <c r="P13437" s="1">
        <v>2</v>
      </c>
      <c r="Q13437" s="5">
        <f t="shared" si="1178"/>
        <v>280</v>
      </c>
      <c r="R13437">
        <f t="shared" si="1171"/>
        <v>14</v>
      </c>
      <c r="S13437">
        <v>0.18</v>
      </c>
      <c r="T13437">
        <v>2.3E-3</v>
      </c>
      <c r="U13437">
        <f t="shared" si="1172"/>
        <v>1.3799999999999999E-3</v>
      </c>
    </row>
    <row r="13438" spans="1:21" x14ac:dyDescent="0.3">
      <c r="A13438" s="1">
        <v>13436</v>
      </c>
      <c r="B13438">
        <f t="shared" si="117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1180"/>
        <v>6870</v>
      </c>
      <c r="I13438" s="1"/>
      <c r="J13438" s="1">
        <v>1</v>
      </c>
      <c r="K13438" s="1">
        <f t="shared" si="1176"/>
        <v>26882000</v>
      </c>
      <c r="L13438" s="1">
        <v>1</v>
      </c>
      <c r="M13438" s="1">
        <f t="shared" si="1177"/>
        <v>53764000</v>
      </c>
      <c r="N13438" s="1">
        <v>2</v>
      </c>
      <c r="O13438" s="1">
        <v>109842000</v>
      </c>
      <c r="P13438" s="1">
        <v>2</v>
      </c>
      <c r="Q13438" s="5">
        <f t="shared" si="1178"/>
        <v>280</v>
      </c>
      <c r="R13438">
        <f t="shared" si="1171"/>
        <v>14</v>
      </c>
      <c r="S13438">
        <v>0.18</v>
      </c>
      <c r="T13438">
        <v>2.3E-3</v>
      </c>
      <c r="U13438">
        <f t="shared" si="1172"/>
        <v>1.3799999999999999E-3</v>
      </c>
    </row>
    <row r="13439" spans="1:21" x14ac:dyDescent="0.3">
      <c r="A13439" s="1">
        <v>13437</v>
      </c>
      <c r="B13439">
        <f t="shared" si="117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1180"/>
        <v>6870</v>
      </c>
      <c r="I13439" s="1"/>
      <c r="J13439" s="1">
        <v>1</v>
      </c>
      <c r="K13439" s="1">
        <f t="shared" si="1176"/>
        <v>26884000</v>
      </c>
      <c r="L13439" s="1">
        <v>1</v>
      </c>
      <c r="M13439" s="1">
        <f t="shared" si="1177"/>
        <v>53768000</v>
      </c>
      <c r="N13439" s="1">
        <v>2</v>
      </c>
      <c r="O13439" s="1">
        <v>109850000</v>
      </c>
      <c r="P13439" s="1">
        <v>2</v>
      </c>
      <c r="Q13439" s="5">
        <f t="shared" si="1178"/>
        <v>280</v>
      </c>
      <c r="R13439">
        <f t="shared" si="1171"/>
        <v>14</v>
      </c>
      <c r="S13439">
        <v>0.18</v>
      </c>
      <c r="T13439">
        <v>2.3E-3</v>
      </c>
      <c r="U13439">
        <f t="shared" si="1172"/>
        <v>1.3799999999999999E-3</v>
      </c>
    </row>
    <row r="13440" spans="1:21" x14ac:dyDescent="0.3">
      <c r="A13440" s="1">
        <v>13438</v>
      </c>
      <c r="B13440">
        <f t="shared" si="117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1180"/>
        <v>6870</v>
      </c>
      <c r="I13440" s="1"/>
      <c r="J13440" s="1">
        <v>1</v>
      </c>
      <c r="K13440" s="1">
        <f t="shared" si="1176"/>
        <v>26886000</v>
      </c>
      <c r="L13440" s="1">
        <v>1</v>
      </c>
      <c r="M13440" s="1">
        <f t="shared" si="1177"/>
        <v>53772000</v>
      </c>
      <c r="N13440" s="1">
        <v>2</v>
      </c>
      <c r="O13440" s="1">
        <v>109858000</v>
      </c>
      <c r="P13440" s="1">
        <v>2</v>
      </c>
      <c r="Q13440" s="5">
        <f t="shared" si="1178"/>
        <v>280</v>
      </c>
      <c r="R13440">
        <f t="shared" si="1171"/>
        <v>14</v>
      </c>
      <c r="S13440">
        <v>0.18</v>
      </c>
      <c r="T13440">
        <v>2.3E-3</v>
      </c>
      <c r="U13440">
        <f t="shared" si="1172"/>
        <v>1.3799999999999999E-3</v>
      </c>
    </row>
    <row r="13441" spans="1:21" x14ac:dyDescent="0.3">
      <c r="A13441" s="1">
        <v>13439</v>
      </c>
      <c r="B13441">
        <f t="shared" si="117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1180"/>
        <v>6870</v>
      </c>
      <c r="I13441" s="1"/>
      <c r="J13441" s="1">
        <v>1</v>
      </c>
      <c r="K13441" s="1">
        <f t="shared" si="1176"/>
        <v>26888000</v>
      </c>
      <c r="L13441" s="1">
        <v>1</v>
      </c>
      <c r="M13441" s="1">
        <f t="shared" si="1177"/>
        <v>53776000</v>
      </c>
      <c r="N13441" s="1">
        <v>2</v>
      </c>
      <c r="O13441" s="1">
        <v>109866000</v>
      </c>
      <c r="P13441" s="1">
        <v>2</v>
      </c>
      <c r="Q13441" s="5">
        <f t="shared" si="1178"/>
        <v>280</v>
      </c>
      <c r="R13441">
        <f t="shared" si="1171"/>
        <v>14</v>
      </c>
      <c r="S13441">
        <v>0.18</v>
      </c>
      <c r="T13441">
        <v>2.3E-3</v>
      </c>
      <c r="U13441">
        <f t="shared" si="1172"/>
        <v>1.3799999999999999E-3</v>
      </c>
    </row>
    <row r="13442" spans="1:21" x14ac:dyDescent="0.3">
      <c r="A13442" s="1">
        <v>13440</v>
      </c>
      <c r="B13442">
        <f t="shared" si="117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1180"/>
        <v>6870</v>
      </c>
      <c r="I13442" s="1"/>
      <c r="J13442" s="1">
        <v>1</v>
      </c>
      <c r="K13442" s="1">
        <f t="shared" si="1176"/>
        <v>26890000</v>
      </c>
      <c r="L13442" s="1">
        <v>1</v>
      </c>
      <c r="M13442" s="1">
        <f t="shared" si="1177"/>
        <v>53780000</v>
      </c>
      <c r="N13442" s="1">
        <v>2</v>
      </c>
      <c r="O13442" s="1">
        <v>109874000</v>
      </c>
      <c r="P13442" s="1">
        <v>2</v>
      </c>
      <c r="Q13442" s="5">
        <f t="shared" si="1178"/>
        <v>280</v>
      </c>
      <c r="R13442">
        <f t="shared" si="1171"/>
        <v>14</v>
      </c>
      <c r="S13442">
        <v>0.18</v>
      </c>
      <c r="T13442">
        <v>2.3E-3</v>
      </c>
      <c r="U13442">
        <f t="shared" si="1172"/>
        <v>1.3799999999999999E-3</v>
      </c>
    </row>
    <row r="13443" spans="1:21" x14ac:dyDescent="0.3">
      <c r="A13443" s="1">
        <v>13441</v>
      </c>
      <c r="B13443">
        <f t="shared" si="117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1180"/>
        <v>6870</v>
      </c>
      <c r="I13443" s="1"/>
      <c r="J13443" s="1">
        <v>1</v>
      </c>
      <c r="K13443" s="1">
        <f t="shared" si="1176"/>
        <v>26892000</v>
      </c>
      <c r="L13443" s="1">
        <v>1</v>
      </c>
      <c r="M13443" s="1">
        <f t="shared" si="1177"/>
        <v>53784000</v>
      </c>
      <c r="N13443" s="1">
        <v>2</v>
      </c>
      <c r="O13443" s="1">
        <v>109882000</v>
      </c>
      <c r="P13443" s="1">
        <v>2</v>
      </c>
      <c r="Q13443" s="5">
        <f t="shared" si="1178"/>
        <v>280</v>
      </c>
      <c r="R13443">
        <f t="shared" ref="R13443:R13506" si="1181">QUOTIENT(A13443,1000)+1</f>
        <v>14</v>
      </c>
      <c r="S13443">
        <v>0.18</v>
      </c>
      <c r="T13443">
        <v>2.3E-3</v>
      </c>
      <c r="U13443">
        <f t="shared" si="1172"/>
        <v>1.3799999999999999E-3</v>
      </c>
    </row>
    <row r="13444" spans="1:21" x14ac:dyDescent="0.3">
      <c r="A13444" s="1">
        <v>13442</v>
      </c>
      <c r="B13444">
        <f t="shared" si="117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1180"/>
        <v>6870</v>
      </c>
      <c r="I13444" s="1"/>
      <c r="J13444" s="1">
        <v>1</v>
      </c>
      <c r="K13444" s="1">
        <f t="shared" si="1176"/>
        <v>26894000</v>
      </c>
      <c r="L13444" s="1">
        <v>1</v>
      </c>
      <c r="M13444" s="1">
        <f t="shared" si="1177"/>
        <v>53788000</v>
      </c>
      <c r="N13444" s="1">
        <v>2</v>
      </c>
      <c r="O13444" s="1">
        <v>109890000</v>
      </c>
      <c r="P13444" s="1">
        <v>2</v>
      </c>
      <c r="Q13444" s="5">
        <f t="shared" si="1178"/>
        <v>280</v>
      </c>
      <c r="R13444">
        <f t="shared" si="1181"/>
        <v>14</v>
      </c>
      <c r="S13444">
        <v>0.18</v>
      </c>
      <c r="T13444">
        <v>2.3E-3</v>
      </c>
      <c r="U13444">
        <f t="shared" ref="U13444:U13507" si="1182">T13444*0.6</f>
        <v>1.3799999999999999E-3</v>
      </c>
    </row>
    <row r="13445" spans="1:21" x14ac:dyDescent="0.3">
      <c r="A13445" s="1">
        <v>13443</v>
      </c>
      <c r="B13445">
        <f t="shared" si="117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1180"/>
        <v>6870</v>
      </c>
      <c r="I13445" s="1"/>
      <c r="J13445" s="1">
        <v>1</v>
      </c>
      <c r="K13445" s="1">
        <f t="shared" si="1176"/>
        <v>26896000</v>
      </c>
      <c r="L13445" s="1">
        <v>1</v>
      </c>
      <c r="M13445" s="1">
        <f t="shared" si="1177"/>
        <v>53792000</v>
      </c>
      <c r="N13445" s="1">
        <v>2</v>
      </c>
      <c r="O13445" s="1">
        <v>109898000</v>
      </c>
      <c r="P13445" s="1">
        <v>2</v>
      </c>
      <c r="Q13445" s="5">
        <f t="shared" si="1178"/>
        <v>280</v>
      </c>
      <c r="R13445">
        <f t="shared" si="1181"/>
        <v>14</v>
      </c>
      <c r="S13445">
        <v>0.18</v>
      </c>
      <c r="T13445">
        <v>2.3E-3</v>
      </c>
      <c r="U13445">
        <f t="shared" si="1182"/>
        <v>1.3799999999999999E-3</v>
      </c>
    </row>
    <row r="13446" spans="1:21" x14ac:dyDescent="0.3">
      <c r="A13446" s="1">
        <v>13444</v>
      </c>
      <c r="B13446">
        <f t="shared" si="117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1180"/>
        <v>6870</v>
      </c>
      <c r="I13446" s="1"/>
      <c r="J13446" s="1">
        <v>1</v>
      </c>
      <c r="K13446" s="1">
        <f t="shared" si="1176"/>
        <v>26898000</v>
      </c>
      <c r="L13446" s="1">
        <v>1</v>
      </c>
      <c r="M13446" s="1">
        <f t="shared" si="1177"/>
        <v>53796000</v>
      </c>
      <c r="N13446" s="1">
        <v>2</v>
      </c>
      <c r="O13446" s="1">
        <v>109906000</v>
      </c>
      <c r="P13446" s="1">
        <v>2</v>
      </c>
      <c r="Q13446" s="5">
        <f t="shared" si="1178"/>
        <v>280</v>
      </c>
      <c r="R13446">
        <f t="shared" si="1181"/>
        <v>14</v>
      </c>
      <c r="S13446">
        <v>0.18</v>
      </c>
      <c r="T13446">
        <v>2.3E-3</v>
      </c>
      <c r="U13446">
        <f t="shared" si="1182"/>
        <v>1.3799999999999999E-3</v>
      </c>
    </row>
    <row r="13447" spans="1:21" x14ac:dyDescent="0.3">
      <c r="A13447" s="1">
        <v>13445</v>
      </c>
      <c r="B13447">
        <f t="shared" si="117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1180"/>
        <v>6870</v>
      </c>
      <c r="I13447" s="1"/>
      <c r="J13447" s="1">
        <v>1</v>
      </c>
      <c r="K13447" s="1">
        <f t="shared" si="1176"/>
        <v>26900000</v>
      </c>
      <c r="L13447" s="1">
        <v>1</v>
      </c>
      <c r="M13447" s="1">
        <f t="shared" si="1177"/>
        <v>53800000</v>
      </c>
      <c r="N13447" s="1">
        <v>2</v>
      </c>
      <c r="O13447" s="1">
        <v>109914000</v>
      </c>
      <c r="P13447" s="1">
        <v>2</v>
      </c>
      <c r="Q13447" s="5">
        <f t="shared" si="1178"/>
        <v>280</v>
      </c>
      <c r="R13447">
        <f t="shared" si="1181"/>
        <v>14</v>
      </c>
      <c r="S13447">
        <v>0.18</v>
      </c>
      <c r="T13447">
        <v>2.3E-3</v>
      </c>
      <c r="U13447">
        <f t="shared" si="1182"/>
        <v>1.3799999999999999E-3</v>
      </c>
    </row>
    <row r="13448" spans="1:21" x14ac:dyDescent="0.3">
      <c r="A13448" s="1">
        <v>13446</v>
      </c>
      <c r="B13448">
        <f t="shared" si="117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1180"/>
        <v>6870</v>
      </c>
      <c r="I13448" s="1"/>
      <c r="J13448" s="1">
        <v>1</v>
      </c>
      <c r="K13448" s="1">
        <f t="shared" si="1176"/>
        <v>26902000</v>
      </c>
      <c r="L13448" s="1">
        <v>1</v>
      </c>
      <c r="M13448" s="1">
        <f t="shared" si="1177"/>
        <v>53804000</v>
      </c>
      <c r="N13448" s="1">
        <v>2</v>
      </c>
      <c r="O13448" s="1">
        <v>109922000</v>
      </c>
      <c r="P13448" s="1">
        <v>2</v>
      </c>
      <c r="Q13448" s="5">
        <f t="shared" si="1178"/>
        <v>280</v>
      </c>
      <c r="R13448">
        <f t="shared" si="1181"/>
        <v>14</v>
      </c>
      <c r="S13448">
        <v>0.18</v>
      </c>
      <c r="T13448">
        <v>2.3E-3</v>
      </c>
      <c r="U13448">
        <f t="shared" si="1182"/>
        <v>1.3799999999999999E-3</v>
      </c>
    </row>
    <row r="13449" spans="1:21" x14ac:dyDescent="0.3">
      <c r="A13449" s="1">
        <v>13447</v>
      </c>
      <c r="B13449">
        <f t="shared" si="117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1180"/>
        <v>6870</v>
      </c>
      <c r="I13449" s="1"/>
      <c r="J13449" s="1">
        <v>1</v>
      </c>
      <c r="K13449" s="1">
        <f t="shared" si="1176"/>
        <v>26904000</v>
      </c>
      <c r="L13449" s="1">
        <v>1</v>
      </c>
      <c r="M13449" s="1">
        <f t="shared" si="1177"/>
        <v>53808000</v>
      </c>
      <c r="N13449" s="1">
        <v>2</v>
      </c>
      <c r="O13449" s="1">
        <v>109930000</v>
      </c>
      <c r="P13449" s="1">
        <v>2</v>
      </c>
      <c r="Q13449" s="5">
        <f t="shared" si="1178"/>
        <v>280</v>
      </c>
      <c r="R13449">
        <f t="shared" si="1181"/>
        <v>14</v>
      </c>
      <c r="S13449">
        <v>0.18</v>
      </c>
      <c r="T13449">
        <v>2.3E-3</v>
      </c>
      <c r="U13449">
        <f t="shared" si="1182"/>
        <v>1.3799999999999999E-3</v>
      </c>
    </row>
    <row r="13450" spans="1:21" x14ac:dyDescent="0.3">
      <c r="A13450" s="1">
        <v>13448</v>
      </c>
      <c r="B13450">
        <f t="shared" si="117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1180"/>
        <v>6870</v>
      </c>
      <c r="I13450" s="1"/>
      <c r="J13450" s="1">
        <v>1</v>
      </c>
      <c r="K13450" s="1">
        <f t="shared" si="1176"/>
        <v>26906000</v>
      </c>
      <c r="L13450" s="1">
        <v>1</v>
      </c>
      <c r="M13450" s="1">
        <f t="shared" si="1177"/>
        <v>53812000</v>
      </c>
      <c r="N13450" s="1">
        <v>2</v>
      </c>
      <c r="O13450" s="1">
        <v>109938000</v>
      </c>
      <c r="P13450" s="1">
        <v>2</v>
      </c>
      <c r="Q13450" s="5">
        <f t="shared" si="1178"/>
        <v>280</v>
      </c>
      <c r="R13450">
        <f t="shared" si="1181"/>
        <v>14</v>
      </c>
      <c r="S13450">
        <v>0.18</v>
      </c>
      <c r="T13450">
        <v>2.3E-3</v>
      </c>
      <c r="U13450">
        <f t="shared" si="1182"/>
        <v>1.3799999999999999E-3</v>
      </c>
    </row>
    <row r="13451" spans="1:21" x14ac:dyDescent="0.3">
      <c r="A13451" s="1">
        <v>13449</v>
      </c>
      <c r="B13451">
        <f t="shared" si="117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1180"/>
        <v>6870</v>
      </c>
      <c r="I13451" s="1"/>
      <c r="J13451" s="1">
        <v>1</v>
      </c>
      <c r="K13451" s="1">
        <f t="shared" si="1176"/>
        <v>26908000</v>
      </c>
      <c r="L13451" s="1">
        <v>1</v>
      </c>
      <c r="M13451" s="1">
        <f t="shared" si="1177"/>
        <v>53816000</v>
      </c>
      <c r="N13451" s="1">
        <v>2</v>
      </c>
      <c r="O13451" s="1">
        <v>109946000</v>
      </c>
      <c r="P13451" s="1">
        <v>2</v>
      </c>
      <c r="Q13451" s="5">
        <f t="shared" si="1178"/>
        <v>280</v>
      </c>
      <c r="R13451">
        <f t="shared" si="1181"/>
        <v>14</v>
      </c>
      <c r="S13451">
        <v>0.18</v>
      </c>
      <c r="T13451">
        <v>2.3E-3</v>
      </c>
      <c r="U13451">
        <f t="shared" si="1182"/>
        <v>1.3799999999999999E-3</v>
      </c>
    </row>
    <row r="13452" spans="1:21" x14ac:dyDescent="0.3">
      <c r="A13452" s="1">
        <v>13450</v>
      </c>
      <c r="B13452">
        <f t="shared" si="117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1180"/>
        <v>6870</v>
      </c>
      <c r="I13452" s="1"/>
      <c r="J13452" s="1">
        <v>1</v>
      </c>
      <c r="K13452" s="1">
        <f t="shared" si="1176"/>
        <v>26910000</v>
      </c>
      <c r="L13452" s="1">
        <v>1</v>
      </c>
      <c r="M13452" s="1">
        <f t="shared" si="1177"/>
        <v>53820000</v>
      </c>
      <c r="N13452" s="1">
        <v>2</v>
      </c>
      <c r="O13452" s="1">
        <v>109954000</v>
      </c>
      <c r="P13452" s="1">
        <v>2</v>
      </c>
      <c r="Q13452" s="5">
        <f t="shared" si="1178"/>
        <v>280</v>
      </c>
      <c r="R13452">
        <f t="shared" si="1181"/>
        <v>14</v>
      </c>
      <c r="S13452">
        <v>0.18</v>
      </c>
      <c r="T13452">
        <v>2.3E-3</v>
      </c>
      <c r="U13452">
        <f t="shared" si="1182"/>
        <v>1.3799999999999999E-3</v>
      </c>
    </row>
    <row r="13453" spans="1:21" x14ac:dyDescent="0.3">
      <c r="A13453" s="1">
        <v>13451</v>
      </c>
      <c r="B13453">
        <f t="shared" si="117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1180"/>
        <v>6880</v>
      </c>
      <c r="I13453" s="1"/>
      <c r="J13453" s="1">
        <v>1</v>
      </c>
      <c r="K13453" s="1">
        <f t="shared" si="1176"/>
        <v>26912000</v>
      </c>
      <c r="L13453" s="1">
        <v>1</v>
      </c>
      <c r="M13453" s="1">
        <f t="shared" si="1177"/>
        <v>53824000</v>
      </c>
      <c r="N13453" s="1">
        <v>2</v>
      </c>
      <c r="O13453" s="1">
        <v>109962000</v>
      </c>
      <c r="P13453" s="1">
        <v>2</v>
      </c>
      <c r="Q13453" s="5">
        <f t="shared" si="1178"/>
        <v>281</v>
      </c>
      <c r="R13453">
        <f t="shared" si="1181"/>
        <v>14</v>
      </c>
      <c r="S13453">
        <v>0.18</v>
      </c>
      <c r="T13453">
        <v>2.3E-3</v>
      </c>
      <c r="U13453">
        <f t="shared" si="1182"/>
        <v>1.3799999999999999E-3</v>
      </c>
    </row>
    <row r="13454" spans="1:21" x14ac:dyDescent="0.3">
      <c r="A13454" s="1">
        <v>13452</v>
      </c>
      <c r="B13454">
        <f t="shared" si="117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1180"/>
        <v>6880</v>
      </c>
      <c r="I13454" s="1"/>
      <c r="J13454" s="1">
        <v>1</v>
      </c>
      <c r="K13454" s="1">
        <f t="shared" si="1176"/>
        <v>26914000</v>
      </c>
      <c r="L13454" s="1">
        <v>1</v>
      </c>
      <c r="M13454" s="1">
        <f t="shared" si="1177"/>
        <v>53828000</v>
      </c>
      <c r="N13454" s="1">
        <v>2</v>
      </c>
      <c r="O13454" s="1">
        <v>109970000</v>
      </c>
      <c r="P13454" s="1">
        <v>2</v>
      </c>
      <c r="Q13454" s="5">
        <f t="shared" si="1178"/>
        <v>281</v>
      </c>
      <c r="R13454">
        <f t="shared" si="1181"/>
        <v>14</v>
      </c>
      <c r="S13454">
        <v>0.18</v>
      </c>
      <c r="T13454">
        <v>2.3E-3</v>
      </c>
      <c r="U13454">
        <f t="shared" si="1182"/>
        <v>1.3799999999999999E-3</v>
      </c>
    </row>
    <row r="13455" spans="1:21" x14ac:dyDescent="0.3">
      <c r="A13455" s="1">
        <v>13453</v>
      </c>
      <c r="B13455">
        <f t="shared" si="117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1180"/>
        <v>6880</v>
      </c>
      <c r="I13455" s="1"/>
      <c r="J13455" s="1">
        <v>1</v>
      </c>
      <c r="K13455" s="1">
        <f t="shared" si="1176"/>
        <v>26916000</v>
      </c>
      <c r="L13455" s="1">
        <v>1</v>
      </c>
      <c r="M13455" s="1">
        <f t="shared" si="1177"/>
        <v>53832000</v>
      </c>
      <c r="N13455" s="1">
        <v>2</v>
      </c>
      <c r="O13455" s="1">
        <v>109978000</v>
      </c>
      <c r="P13455" s="1">
        <v>2</v>
      </c>
      <c r="Q13455" s="5">
        <f t="shared" si="1178"/>
        <v>281</v>
      </c>
      <c r="R13455">
        <f t="shared" si="1181"/>
        <v>14</v>
      </c>
      <c r="S13455">
        <v>0.18</v>
      </c>
      <c r="T13455">
        <v>2.3E-3</v>
      </c>
      <c r="U13455">
        <f t="shared" si="1182"/>
        <v>1.3799999999999999E-3</v>
      </c>
    </row>
    <row r="13456" spans="1:21" x14ac:dyDescent="0.3">
      <c r="A13456" s="1">
        <v>13454</v>
      </c>
      <c r="B13456">
        <f t="shared" si="117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1180"/>
        <v>6880</v>
      </c>
      <c r="I13456" s="1"/>
      <c r="J13456" s="1">
        <v>1</v>
      </c>
      <c r="K13456" s="1">
        <f t="shared" si="1176"/>
        <v>26918000</v>
      </c>
      <c r="L13456" s="1">
        <v>1</v>
      </c>
      <c r="M13456" s="1">
        <f t="shared" si="1177"/>
        <v>53836000</v>
      </c>
      <c r="N13456" s="1">
        <v>2</v>
      </c>
      <c r="O13456" s="1">
        <v>109986000</v>
      </c>
      <c r="P13456" s="1">
        <v>2</v>
      </c>
      <c r="Q13456" s="5">
        <f t="shared" si="1178"/>
        <v>281</v>
      </c>
      <c r="R13456">
        <f t="shared" si="1181"/>
        <v>14</v>
      </c>
      <c r="S13456">
        <v>0.18</v>
      </c>
      <c r="T13456">
        <v>2.3E-3</v>
      </c>
      <c r="U13456">
        <f t="shared" si="1182"/>
        <v>1.3799999999999999E-3</v>
      </c>
    </row>
    <row r="13457" spans="1:21" x14ac:dyDescent="0.3">
      <c r="A13457" s="1">
        <v>13455</v>
      </c>
      <c r="B13457">
        <f t="shared" si="117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1180"/>
        <v>6880</v>
      </c>
      <c r="I13457" s="1"/>
      <c r="J13457" s="1">
        <v>1</v>
      </c>
      <c r="K13457" s="1">
        <f t="shared" si="1176"/>
        <v>26920000</v>
      </c>
      <c r="L13457" s="1">
        <v>1</v>
      </c>
      <c r="M13457" s="1">
        <f t="shared" si="1177"/>
        <v>53840000</v>
      </c>
      <c r="N13457" s="1">
        <v>2</v>
      </c>
      <c r="O13457" s="1">
        <v>109994000</v>
      </c>
      <c r="P13457" s="1">
        <v>2</v>
      </c>
      <c r="Q13457" s="5">
        <f t="shared" si="1178"/>
        <v>281</v>
      </c>
      <c r="R13457">
        <f t="shared" si="1181"/>
        <v>14</v>
      </c>
      <c r="S13457">
        <v>0.18</v>
      </c>
      <c r="T13457">
        <v>2.3E-3</v>
      </c>
      <c r="U13457">
        <f t="shared" si="1182"/>
        <v>1.3799999999999999E-3</v>
      </c>
    </row>
    <row r="13458" spans="1:21" x14ac:dyDescent="0.3">
      <c r="A13458" s="1">
        <v>13456</v>
      </c>
      <c r="B13458">
        <f t="shared" si="117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1180"/>
        <v>6880</v>
      </c>
      <c r="I13458" s="1"/>
      <c r="J13458" s="1">
        <v>1</v>
      </c>
      <c r="K13458" s="1">
        <f t="shared" si="1176"/>
        <v>26922000</v>
      </c>
      <c r="L13458" s="1">
        <v>1</v>
      </c>
      <c r="M13458" s="1">
        <f t="shared" si="1177"/>
        <v>53844000</v>
      </c>
      <c r="N13458" s="1">
        <v>2</v>
      </c>
      <c r="O13458" s="1">
        <v>110002000</v>
      </c>
      <c r="P13458" s="1">
        <v>2</v>
      </c>
      <c r="Q13458" s="5">
        <f t="shared" si="1178"/>
        <v>281</v>
      </c>
      <c r="R13458">
        <f t="shared" si="1181"/>
        <v>14</v>
      </c>
      <c r="S13458">
        <v>0.18</v>
      </c>
      <c r="T13458">
        <v>2.3E-3</v>
      </c>
      <c r="U13458">
        <f t="shared" si="1182"/>
        <v>1.3799999999999999E-3</v>
      </c>
    </row>
    <row r="13459" spans="1:21" x14ac:dyDescent="0.3">
      <c r="A13459" s="1">
        <v>13457</v>
      </c>
      <c r="B13459">
        <f t="shared" si="117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1180"/>
        <v>6880</v>
      </c>
      <c r="I13459" s="1"/>
      <c r="J13459" s="1">
        <v>1</v>
      </c>
      <c r="K13459" s="1">
        <f t="shared" si="1176"/>
        <v>26924000</v>
      </c>
      <c r="L13459" s="1">
        <v>1</v>
      </c>
      <c r="M13459" s="1">
        <f t="shared" si="1177"/>
        <v>53848000</v>
      </c>
      <c r="N13459" s="1">
        <v>2</v>
      </c>
      <c r="O13459" s="1">
        <v>110010000</v>
      </c>
      <c r="P13459" s="1">
        <v>2</v>
      </c>
      <c r="Q13459" s="5">
        <f t="shared" si="1178"/>
        <v>281</v>
      </c>
      <c r="R13459">
        <f t="shared" si="1181"/>
        <v>14</v>
      </c>
      <c r="S13459">
        <v>0.18</v>
      </c>
      <c r="T13459">
        <v>2.3E-3</v>
      </c>
      <c r="U13459">
        <f t="shared" si="1182"/>
        <v>1.3799999999999999E-3</v>
      </c>
    </row>
    <row r="13460" spans="1:21" x14ac:dyDescent="0.3">
      <c r="A13460" s="1">
        <v>13458</v>
      </c>
      <c r="B13460">
        <f t="shared" si="117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1180"/>
        <v>6880</v>
      </c>
      <c r="I13460" s="1"/>
      <c r="J13460" s="1">
        <v>1</v>
      </c>
      <c r="K13460" s="1">
        <f t="shared" si="1176"/>
        <v>26926000</v>
      </c>
      <c r="L13460" s="1">
        <v>1</v>
      </c>
      <c r="M13460" s="1">
        <f t="shared" si="1177"/>
        <v>53852000</v>
      </c>
      <c r="N13460" s="1">
        <v>2</v>
      </c>
      <c r="O13460" s="1">
        <v>110018000</v>
      </c>
      <c r="P13460" s="1">
        <v>2</v>
      </c>
      <c r="Q13460" s="5">
        <f t="shared" si="1178"/>
        <v>281</v>
      </c>
      <c r="R13460">
        <f t="shared" si="1181"/>
        <v>14</v>
      </c>
      <c r="S13460">
        <v>0.18</v>
      </c>
      <c r="T13460">
        <v>2.3E-3</v>
      </c>
      <c r="U13460">
        <f t="shared" si="1182"/>
        <v>1.3799999999999999E-3</v>
      </c>
    </row>
    <row r="13461" spans="1:21" x14ac:dyDescent="0.3">
      <c r="A13461" s="1">
        <v>13459</v>
      </c>
      <c r="B13461">
        <f t="shared" si="117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1180"/>
        <v>6880</v>
      </c>
      <c r="I13461" s="1"/>
      <c r="J13461" s="1">
        <v>1</v>
      </c>
      <c r="K13461" s="1">
        <f t="shared" si="1176"/>
        <v>26928000</v>
      </c>
      <c r="L13461" s="1">
        <v>1</v>
      </c>
      <c r="M13461" s="1">
        <f t="shared" si="1177"/>
        <v>53856000</v>
      </c>
      <c r="N13461" s="1">
        <v>2</v>
      </c>
      <c r="O13461" s="1">
        <v>110026000</v>
      </c>
      <c r="P13461" s="1">
        <v>2</v>
      </c>
      <c r="Q13461" s="5">
        <f t="shared" si="1178"/>
        <v>281</v>
      </c>
      <c r="R13461">
        <f t="shared" si="1181"/>
        <v>14</v>
      </c>
      <c r="S13461">
        <v>0.18</v>
      </c>
      <c r="T13461">
        <v>2.3E-3</v>
      </c>
      <c r="U13461">
        <f t="shared" si="1182"/>
        <v>1.3799999999999999E-3</v>
      </c>
    </row>
    <row r="13462" spans="1:21" x14ac:dyDescent="0.3">
      <c r="A13462" s="1">
        <v>13460</v>
      </c>
      <c r="B13462">
        <f t="shared" si="117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1180"/>
        <v>6880</v>
      </c>
      <c r="I13462" s="1"/>
      <c r="J13462" s="1">
        <v>1</v>
      </c>
      <c r="K13462" s="1">
        <f t="shared" si="1176"/>
        <v>26930000</v>
      </c>
      <c r="L13462" s="1">
        <v>1</v>
      </c>
      <c r="M13462" s="1">
        <f t="shared" si="1177"/>
        <v>53860000</v>
      </c>
      <c r="N13462" s="1">
        <v>2</v>
      </c>
      <c r="O13462" s="1">
        <v>110034000</v>
      </c>
      <c r="P13462" s="1">
        <v>2</v>
      </c>
      <c r="Q13462" s="5">
        <f t="shared" si="1178"/>
        <v>281</v>
      </c>
      <c r="R13462">
        <f t="shared" si="1181"/>
        <v>14</v>
      </c>
      <c r="S13462">
        <v>0.18</v>
      </c>
      <c r="T13462">
        <v>2.3E-3</v>
      </c>
      <c r="U13462">
        <f t="shared" si="1182"/>
        <v>1.3799999999999999E-3</v>
      </c>
    </row>
    <row r="13463" spans="1:21" x14ac:dyDescent="0.3">
      <c r="A13463" s="1">
        <v>13461</v>
      </c>
      <c r="B13463">
        <f t="shared" si="117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1180"/>
        <v>6880</v>
      </c>
      <c r="I13463" s="1"/>
      <c r="J13463" s="1">
        <v>1</v>
      </c>
      <c r="K13463" s="1">
        <f t="shared" si="1176"/>
        <v>26932000</v>
      </c>
      <c r="L13463" s="1">
        <v>1</v>
      </c>
      <c r="M13463" s="1">
        <f t="shared" si="1177"/>
        <v>53864000</v>
      </c>
      <c r="N13463" s="1">
        <v>2</v>
      </c>
      <c r="O13463" s="1">
        <v>110042000</v>
      </c>
      <c r="P13463" s="1">
        <v>2</v>
      </c>
      <c r="Q13463" s="5">
        <f t="shared" si="1178"/>
        <v>281</v>
      </c>
      <c r="R13463">
        <f t="shared" si="1181"/>
        <v>14</v>
      </c>
      <c r="S13463">
        <v>0.18</v>
      </c>
      <c r="T13463">
        <v>2.3E-3</v>
      </c>
      <c r="U13463">
        <f t="shared" si="1182"/>
        <v>1.3799999999999999E-3</v>
      </c>
    </row>
    <row r="13464" spans="1:21" x14ac:dyDescent="0.3">
      <c r="A13464" s="1">
        <v>13462</v>
      </c>
      <c r="B13464">
        <f t="shared" si="117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1180"/>
        <v>6880</v>
      </c>
      <c r="I13464" s="1"/>
      <c r="J13464" s="1">
        <v>1</v>
      </c>
      <c r="K13464" s="1">
        <f t="shared" si="1176"/>
        <v>26934000</v>
      </c>
      <c r="L13464" s="1">
        <v>1</v>
      </c>
      <c r="M13464" s="1">
        <f t="shared" si="1177"/>
        <v>53868000</v>
      </c>
      <c r="N13464" s="1">
        <v>2</v>
      </c>
      <c r="O13464" s="1">
        <v>110050000</v>
      </c>
      <c r="P13464" s="1">
        <v>2</v>
      </c>
      <c r="Q13464" s="5">
        <f t="shared" si="1178"/>
        <v>281</v>
      </c>
      <c r="R13464">
        <f t="shared" si="1181"/>
        <v>14</v>
      </c>
      <c r="S13464">
        <v>0.18</v>
      </c>
      <c r="T13464">
        <v>2.3E-3</v>
      </c>
      <c r="U13464">
        <f t="shared" si="1182"/>
        <v>1.3799999999999999E-3</v>
      </c>
    </row>
    <row r="13465" spans="1:21" x14ac:dyDescent="0.3">
      <c r="A13465" s="1">
        <v>13463</v>
      </c>
      <c r="B13465">
        <f t="shared" si="117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1180"/>
        <v>6880</v>
      </c>
      <c r="I13465" s="1"/>
      <c r="J13465" s="1">
        <v>1</v>
      </c>
      <c r="K13465" s="1">
        <f t="shared" si="1176"/>
        <v>26936000</v>
      </c>
      <c r="L13465" s="1">
        <v>1</v>
      </c>
      <c r="M13465" s="1">
        <f t="shared" si="1177"/>
        <v>53872000</v>
      </c>
      <c r="N13465" s="1">
        <v>2</v>
      </c>
      <c r="O13465" s="1">
        <v>110058000</v>
      </c>
      <c r="P13465" s="1">
        <v>2</v>
      </c>
      <c r="Q13465" s="5">
        <f t="shared" si="1178"/>
        <v>281</v>
      </c>
      <c r="R13465">
        <f t="shared" si="1181"/>
        <v>14</v>
      </c>
      <c r="S13465">
        <v>0.18</v>
      </c>
      <c r="T13465">
        <v>2.3E-3</v>
      </c>
      <c r="U13465">
        <f t="shared" si="1182"/>
        <v>1.3799999999999999E-3</v>
      </c>
    </row>
    <row r="13466" spans="1:21" x14ac:dyDescent="0.3">
      <c r="A13466" s="1">
        <v>13464</v>
      </c>
      <c r="B13466">
        <f t="shared" si="117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1180"/>
        <v>6880</v>
      </c>
      <c r="I13466" s="1"/>
      <c r="J13466" s="1">
        <v>1</v>
      </c>
      <c r="K13466" s="1">
        <f t="shared" si="1176"/>
        <v>26938000</v>
      </c>
      <c r="L13466" s="1">
        <v>1</v>
      </c>
      <c r="M13466" s="1">
        <f t="shared" si="1177"/>
        <v>53876000</v>
      </c>
      <c r="N13466" s="1">
        <v>2</v>
      </c>
      <c r="O13466" s="1">
        <v>110066000</v>
      </c>
      <c r="P13466" s="1">
        <v>2</v>
      </c>
      <c r="Q13466" s="5">
        <f t="shared" si="1178"/>
        <v>281</v>
      </c>
      <c r="R13466">
        <f t="shared" si="1181"/>
        <v>14</v>
      </c>
      <c r="S13466">
        <v>0.18</v>
      </c>
      <c r="T13466">
        <v>2.3E-3</v>
      </c>
      <c r="U13466">
        <f t="shared" si="1182"/>
        <v>1.3799999999999999E-3</v>
      </c>
    </row>
    <row r="13467" spans="1:21" x14ac:dyDescent="0.3">
      <c r="A13467" s="1">
        <v>13465</v>
      </c>
      <c r="B13467">
        <f t="shared" si="117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1180"/>
        <v>6880</v>
      </c>
      <c r="I13467" s="1"/>
      <c r="J13467" s="1">
        <v>1</v>
      </c>
      <c r="K13467" s="1">
        <f t="shared" ref="K13467:K13530" si="1183">10000+A13467*2000</f>
        <v>26940000</v>
      </c>
      <c r="L13467" s="1">
        <v>1</v>
      </c>
      <c r="M13467" s="1">
        <f t="shared" ref="M13467:M13530" si="1184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1185">ROUNDDOWN(A13466/50+12,0)</f>
        <v>281</v>
      </c>
      <c r="R13467">
        <f t="shared" si="1181"/>
        <v>14</v>
      </c>
      <c r="S13467">
        <v>0.18</v>
      </c>
      <c r="T13467">
        <v>2.3E-3</v>
      </c>
      <c r="U13467">
        <f t="shared" si="1182"/>
        <v>1.3799999999999999E-3</v>
      </c>
    </row>
    <row r="13468" spans="1:21" x14ac:dyDescent="0.3">
      <c r="A13468" s="1">
        <v>13466</v>
      </c>
      <c r="B13468">
        <f t="shared" ref="B13468:B13531" si="1186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1180"/>
        <v>6880</v>
      </c>
      <c r="I13468" s="1"/>
      <c r="J13468" s="1">
        <v>1</v>
      </c>
      <c r="K13468" s="1">
        <f t="shared" si="1183"/>
        <v>26942000</v>
      </c>
      <c r="L13468" s="1">
        <v>1</v>
      </c>
      <c r="M13468" s="1">
        <f t="shared" si="1184"/>
        <v>53884000</v>
      </c>
      <c r="N13468" s="1">
        <v>2</v>
      </c>
      <c r="O13468" s="1">
        <v>110082000</v>
      </c>
      <c r="P13468" s="1">
        <v>2</v>
      </c>
      <c r="Q13468" s="5">
        <f t="shared" si="1185"/>
        <v>281</v>
      </c>
      <c r="R13468">
        <f t="shared" si="1181"/>
        <v>14</v>
      </c>
      <c r="S13468">
        <v>0.18</v>
      </c>
      <c r="T13468">
        <v>2.3E-3</v>
      </c>
      <c r="U13468">
        <f t="shared" si="1182"/>
        <v>1.3799999999999999E-3</v>
      </c>
    </row>
    <row r="13469" spans="1:21" x14ac:dyDescent="0.3">
      <c r="A13469" s="1">
        <v>13467</v>
      </c>
      <c r="B13469">
        <f t="shared" si="1186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1180"/>
        <v>6880</v>
      </c>
      <c r="I13469" s="1"/>
      <c r="J13469" s="1">
        <v>1</v>
      </c>
      <c r="K13469" s="1">
        <f t="shared" si="1183"/>
        <v>26944000</v>
      </c>
      <c r="L13469" s="1">
        <v>1</v>
      </c>
      <c r="M13469" s="1">
        <f t="shared" si="1184"/>
        <v>53888000</v>
      </c>
      <c r="N13469" s="1">
        <v>2</v>
      </c>
      <c r="O13469" s="1">
        <v>110090000</v>
      </c>
      <c r="P13469" s="1">
        <v>2</v>
      </c>
      <c r="Q13469" s="5">
        <f t="shared" si="1185"/>
        <v>281</v>
      </c>
      <c r="R13469">
        <f t="shared" si="1181"/>
        <v>14</v>
      </c>
      <c r="S13469">
        <v>0.18</v>
      </c>
      <c r="T13469">
        <v>2.3E-3</v>
      </c>
      <c r="U13469">
        <f t="shared" si="1182"/>
        <v>1.3799999999999999E-3</v>
      </c>
    </row>
    <row r="13470" spans="1:21" x14ac:dyDescent="0.3">
      <c r="A13470" s="1">
        <v>13468</v>
      </c>
      <c r="B13470">
        <f t="shared" si="1186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1180"/>
        <v>6880</v>
      </c>
      <c r="I13470" s="1"/>
      <c r="J13470" s="1">
        <v>1</v>
      </c>
      <c r="K13470" s="1">
        <f t="shared" si="1183"/>
        <v>26946000</v>
      </c>
      <c r="L13470" s="1">
        <v>1</v>
      </c>
      <c r="M13470" s="1">
        <f t="shared" si="1184"/>
        <v>53892000</v>
      </c>
      <c r="N13470" s="1">
        <v>2</v>
      </c>
      <c r="O13470" s="1">
        <v>110098000</v>
      </c>
      <c r="P13470" s="1">
        <v>2</v>
      </c>
      <c r="Q13470" s="5">
        <f t="shared" si="1185"/>
        <v>281</v>
      </c>
      <c r="R13470">
        <f t="shared" si="1181"/>
        <v>14</v>
      </c>
      <c r="S13470">
        <v>0.18</v>
      </c>
      <c r="T13470">
        <v>2.3E-3</v>
      </c>
      <c r="U13470">
        <f t="shared" si="1182"/>
        <v>1.3799999999999999E-3</v>
      </c>
    </row>
    <row r="13471" spans="1:21" x14ac:dyDescent="0.3">
      <c r="A13471" s="1">
        <v>13469</v>
      </c>
      <c r="B13471">
        <f t="shared" si="1186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1180"/>
        <v>6880</v>
      </c>
      <c r="I13471" s="1"/>
      <c r="J13471" s="1">
        <v>1</v>
      </c>
      <c r="K13471" s="1">
        <f t="shared" si="1183"/>
        <v>26948000</v>
      </c>
      <c r="L13471" s="1">
        <v>1</v>
      </c>
      <c r="M13471" s="1">
        <f t="shared" si="1184"/>
        <v>53896000</v>
      </c>
      <c r="N13471" s="1">
        <v>2</v>
      </c>
      <c r="O13471" s="1">
        <v>110106000</v>
      </c>
      <c r="P13471" s="1">
        <v>2</v>
      </c>
      <c r="Q13471" s="5">
        <f t="shared" si="1185"/>
        <v>281</v>
      </c>
      <c r="R13471">
        <f t="shared" si="1181"/>
        <v>14</v>
      </c>
      <c r="S13471">
        <v>0.18</v>
      </c>
      <c r="T13471">
        <v>2.3E-3</v>
      </c>
      <c r="U13471">
        <f t="shared" si="1182"/>
        <v>1.3799999999999999E-3</v>
      </c>
    </row>
    <row r="13472" spans="1:21" x14ac:dyDescent="0.3">
      <c r="A13472" s="1">
        <v>13470</v>
      </c>
      <c r="B13472">
        <f t="shared" si="1186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1180"/>
        <v>6880</v>
      </c>
      <c r="I13472" s="1"/>
      <c r="J13472" s="1">
        <v>1</v>
      </c>
      <c r="K13472" s="1">
        <f t="shared" si="1183"/>
        <v>26950000</v>
      </c>
      <c r="L13472" s="1">
        <v>1</v>
      </c>
      <c r="M13472" s="1">
        <f t="shared" si="1184"/>
        <v>53900000</v>
      </c>
      <c r="N13472" s="1">
        <v>2</v>
      </c>
      <c r="O13472" s="1">
        <v>110114000</v>
      </c>
      <c r="P13472" s="1">
        <v>2</v>
      </c>
      <c r="Q13472" s="5">
        <f t="shared" si="1185"/>
        <v>281</v>
      </c>
      <c r="R13472">
        <f t="shared" si="1181"/>
        <v>14</v>
      </c>
      <c r="S13472">
        <v>0.18</v>
      </c>
      <c r="T13472">
        <v>2.3E-3</v>
      </c>
      <c r="U13472">
        <f t="shared" si="1182"/>
        <v>1.3799999999999999E-3</v>
      </c>
    </row>
    <row r="13473" spans="1:21" x14ac:dyDescent="0.3">
      <c r="A13473" s="1">
        <v>13471</v>
      </c>
      <c r="B13473">
        <f t="shared" si="1186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1180"/>
        <v>6880</v>
      </c>
      <c r="I13473" s="1"/>
      <c r="J13473" s="1">
        <v>1</v>
      </c>
      <c r="K13473" s="1">
        <f t="shared" si="1183"/>
        <v>26952000</v>
      </c>
      <c r="L13473" s="1">
        <v>1</v>
      </c>
      <c r="M13473" s="1">
        <f t="shared" si="1184"/>
        <v>53904000</v>
      </c>
      <c r="N13473" s="1">
        <v>2</v>
      </c>
      <c r="O13473" s="1">
        <v>110122000</v>
      </c>
      <c r="P13473" s="1">
        <v>2</v>
      </c>
      <c r="Q13473" s="5">
        <f t="shared" si="1185"/>
        <v>281</v>
      </c>
      <c r="R13473">
        <f t="shared" si="1181"/>
        <v>14</v>
      </c>
      <c r="S13473">
        <v>0.18</v>
      </c>
      <c r="T13473">
        <v>2.3E-3</v>
      </c>
      <c r="U13473">
        <f t="shared" si="1182"/>
        <v>1.3799999999999999E-3</v>
      </c>
    </row>
    <row r="13474" spans="1:21" x14ac:dyDescent="0.3">
      <c r="A13474" s="1">
        <v>13472</v>
      </c>
      <c r="B13474">
        <f t="shared" si="1186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1180"/>
        <v>6880</v>
      </c>
      <c r="I13474" s="1"/>
      <c r="J13474" s="1">
        <v>1</v>
      </c>
      <c r="K13474" s="1">
        <f t="shared" si="1183"/>
        <v>26954000</v>
      </c>
      <c r="L13474" s="1">
        <v>1</v>
      </c>
      <c r="M13474" s="1">
        <f t="shared" si="1184"/>
        <v>53908000</v>
      </c>
      <c r="N13474" s="1">
        <v>2</v>
      </c>
      <c r="O13474" s="1">
        <v>110130000</v>
      </c>
      <c r="P13474" s="1">
        <v>2</v>
      </c>
      <c r="Q13474" s="5">
        <f t="shared" si="1185"/>
        <v>281</v>
      </c>
      <c r="R13474">
        <f t="shared" si="1181"/>
        <v>14</v>
      </c>
      <c r="S13474">
        <v>0.18</v>
      </c>
      <c r="T13474">
        <v>2.3E-3</v>
      </c>
      <c r="U13474">
        <f t="shared" si="1182"/>
        <v>1.3799999999999999E-3</v>
      </c>
    </row>
    <row r="13475" spans="1:21" x14ac:dyDescent="0.3">
      <c r="A13475" s="1">
        <v>13473</v>
      </c>
      <c r="B13475">
        <f t="shared" si="1186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1180"/>
        <v>6880</v>
      </c>
      <c r="I13475" s="1"/>
      <c r="J13475" s="1">
        <v>1</v>
      </c>
      <c r="K13475" s="1">
        <f t="shared" si="1183"/>
        <v>26956000</v>
      </c>
      <c r="L13475" s="1">
        <v>1</v>
      </c>
      <c r="M13475" s="1">
        <f t="shared" si="1184"/>
        <v>53912000</v>
      </c>
      <c r="N13475" s="1">
        <v>2</v>
      </c>
      <c r="O13475" s="1">
        <v>110138000</v>
      </c>
      <c r="P13475" s="1">
        <v>2</v>
      </c>
      <c r="Q13475" s="5">
        <f t="shared" si="1185"/>
        <v>281</v>
      </c>
      <c r="R13475">
        <f t="shared" si="1181"/>
        <v>14</v>
      </c>
      <c r="S13475">
        <v>0.18</v>
      </c>
      <c r="T13475">
        <v>2.3E-3</v>
      </c>
      <c r="U13475">
        <f t="shared" si="1182"/>
        <v>1.3799999999999999E-3</v>
      </c>
    </row>
    <row r="13476" spans="1:21" x14ac:dyDescent="0.3">
      <c r="A13476" s="1">
        <v>13474</v>
      </c>
      <c r="B13476">
        <f t="shared" si="1186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1180"/>
        <v>6880</v>
      </c>
      <c r="I13476" s="1"/>
      <c r="J13476" s="1">
        <v>1</v>
      </c>
      <c r="K13476" s="1">
        <f t="shared" si="1183"/>
        <v>26958000</v>
      </c>
      <c r="L13476" s="1">
        <v>1</v>
      </c>
      <c r="M13476" s="1">
        <f t="shared" si="1184"/>
        <v>53916000</v>
      </c>
      <c r="N13476" s="1">
        <v>2</v>
      </c>
      <c r="O13476" s="1">
        <v>110146000</v>
      </c>
      <c r="P13476" s="1">
        <v>2</v>
      </c>
      <c r="Q13476" s="5">
        <f t="shared" si="1185"/>
        <v>281</v>
      </c>
      <c r="R13476">
        <f t="shared" si="1181"/>
        <v>14</v>
      </c>
      <c r="S13476">
        <v>0.18</v>
      </c>
      <c r="T13476">
        <v>2.3E-3</v>
      </c>
      <c r="U13476">
        <f t="shared" si="1182"/>
        <v>1.3799999999999999E-3</v>
      </c>
    </row>
    <row r="13477" spans="1:21" x14ac:dyDescent="0.3">
      <c r="A13477" s="1">
        <v>13475</v>
      </c>
      <c r="B13477">
        <f t="shared" si="1186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1180"/>
        <v>6880</v>
      </c>
      <c r="I13477" s="1"/>
      <c r="J13477" s="1">
        <v>1</v>
      </c>
      <c r="K13477" s="1">
        <f t="shared" si="1183"/>
        <v>26960000</v>
      </c>
      <c r="L13477" s="1">
        <v>1</v>
      </c>
      <c r="M13477" s="1">
        <f t="shared" si="1184"/>
        <v>53920000</v>
      </c>
      <c r="N13477" s="1">
        <v>2</v>
      </c>
      <c r="O13477" s="1">
        <v>110154000</v>
      </c>
      <c r="P13477" s="1">
        <v>2</v>
      </c>
      <c r="Q13477" s="5">
        <f t="shared" si="1185"/>
        <v>281</v>
      </c>
      <c r="R13477">
        <f t="shared" si="1181"/>
        <v>14</v>
      </c>
      <c r="S13477">
        <v>0.18</v>
      </c>
      <c r="T13477">
        <v>2.3E-3</v>
      </c>
      <c r="U13477">
        <f t="shared" si="1182"/>
        <v>1.3799999999999999E-3</v>
      </c>
    </row>
    <row r="13478" spans="1:21" x14ac:dyDescent="0.3">
      <c r="A13478" s="1">
        <v>13476</v>
      </c>
      <c r="B13478">
        <f t="shared" si="1186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1180"/>
        <v>6890</v>
      </c>
      <c r="I13478" s="1"/>
      <c r="J13478" s="1">
        <v>1</v>
      </c>
      <c r="K13478" s="1">
        <f t="shared" si="1183"/>
        <v>26962000</v>
      </c>
      <c r="L13478" s="1">
        <v>1</v>
      </c>
      <c r="M13478" s="1">
        <f t="shared" si="1184"/>
        <v>53924000</v>
      </c>
      <c r="N13478" s="1">
        <v>2</v>
      </c>
      <c r="O13478" s="1">
        <v>110162000</v>
      </c>
      <c r="P13478" s="1">
        <v>2</v>
      </c>
      <c r="Q13478" s="5">
        <f t="shared" si="1185"/>
        <v>281</v>
      </c>
      <c r="R13478">
        <f t="shared" si="1181"/>
        <v>14</v>
      </c>
      <c r="S13478">
        <v>0.18</v>
      </c>
      <c r="T13478">
        <v>2.3E-3</v>
      </c>
      <c r="U13478">
        <f t="shared" si="1182"/>
        <v>1.3799999999999999E-3</v>
      </c>
    </row>
    <row r="13479" spans="1:21" x14ac:dyDescent="0.3">
      <c r="A13479" s="1">
        <v>13477</v>
      </c>
      <c r="B13479">
        <f t="shared" si="1186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1180"/>
        <v>6890</v>
      </c>
      <c r="I13479" s="1"/>
      <c r="J13479" s="1">
        <v>1</v>
      </c>
      <c r="K13479" s="1">
        <f t="shared" si="1183"/>
        <v>26964000</v>
      </c>
      <c r="L13479" s="1">
        <v>1</v>
      </c>
      <c r="M13479" s="1">
        <f t="shared" si="1184"/>
        <v>53928000</v>
      </c>
      <c r="N13479" s="1">
        <v>2</v>
      </c>
      <c r="O13479" s="1">
        <v>110170000</v>
      </c>
      <c r="P13479" s="1">
        <v>2</v>
      </c>
      <c r="Q13479" s="5">
        <f t="shared" si="1185"/>
        <v>281</v>
      </c>
      <c r="R13479">
        <f t="shared" si="1181"/>
        <v>14</v>
      </c>
      <c r="S13479">
        <v>0.18</v>
      </c>
      <c r="T13479">
        <v>2.3E-3</v>
      </c>
      <c r="U13479">
        <f t="shared" si="1182"/>
        <v>1.3799999999999999E-3</v>
      </c>
    </row>
    <row r="13480" spans="1:21" x14ac:dyDescent="0.3">
      <c r="A13480" s="1">
        <v>13478</v>
      </c>
      <c r="B13480">
        <f t="shared" si="1186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1180"/>
        <v>6890</v>
      </c>
      <c r="I13480" s="1"/>
      <c r="J13480" s="1">
        <v>1</v>
      </c>
      <c r="K13480" s="1">
        <f t="shared" si="1183"/>
        <v>26966000</v>
      </c>
      <c r="L13480" s="1">
        <v>1</v>
      </c>
      <c r="M13480" s="1">
        <f t="shared" si="1184"/>
        <v>53932000</v>
      </c>
      <c r="N13480" s="1">
        <v>2</v>
      </c>
      <c r="O13480" s="1">
        <v>110178000</v>
      </c>
      <c r="P13480" s="1">
        <v>2</v>
      </c>
      <c r="Q13480" s="5">
        <f t="shared" si="1185"/>
        <v>281</v>
      </c>
      <c r="R13480">
        <f t="shared" si="1181"/>
        <v>14</v>
      </c>
      <c r="S13480">
        <v>0.18</v>
      </c>
      <c r="T13480">
        <v>2.3E-3</v>
      </c>
      <c r="U13480">
        <f t="shared" si="1182"/>
        <v>1.3799999999999999E-3</v>
      </c>
    </row>
    <row r="13481" spans="1:21" x14ac:dyDescent="0.3">
      <c r="A13481" s="1">
        <v>13479</v>
      </c>
      <c r="B13481">
        <f t="shared" si="1186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1180"/>
        <v>6890</v>
      </c>
      <c r="I13481" s="1"/>
      <c r="J13481" s="1">
        <v>1</v>
      </c>
      <c r="K13481" s="1">
        <f t="shared" si="1183"/>
        <v>26968000</v>
      </c>
      <c r="L13481" s="1">
        <v>1</v>
      </c>
      <c r="M13481" s="1">
        <f t="shared" si="1184"/>
        <v>53936000</v>
      </c>
      <c r="N13481" s="1">
        <v>2</v>
      </c>
      <c r="O13481" s="1">
        <v>110186000</v>
      </c>
      <c r="P13481" s="1">
        <v>2</v>
      </c>
      <c r="Q13481" s="5">
        <f t="shared" si="1185"/>
        <v>281</v>
      </c>
      <c r="R13481">
        <f t="shared" si="1181"/>
        <v>14</v>
      </c>
      <c r="S13481">
        <v>0.18</v>
      </c>
      <c r="T13481">
        <v>2.3E-3</v>
      </c>
      <c r="U13481">
        <f t="shared" si="1182"/>
        <v>1.3799999999999999E-3</v>
      </c>
    </row>
    <row r="13482" spans="1:21" x14ac:dyDescent="0.3">
      <c r="A13482" s="1">
        <v>13480</v>
      </c>
      <c r="B13482">
        <f t="shared" si="1186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1180"/>
        <v>6890</v>
      </c>
      <c r="I13482" s="1"/>
      <c r="J13482" s="1">
        <v>1</v>
      </c>
      <c r="K13482" s="1">
        <f t="shared" si="1183"/>
        <v>26970000</v>
      </c>
      <c r="L13482" s="1">
        <v>1</v>
      </c>
      <c r="M13482" s="1">
        <f t="shared" si="1184"/>
        <v>53940000</v>
      </c>
      <c r="N13482" s="1">
        <v>2</v>
      </c>
      <c r="O13482" s="1">
        <v>110194000</v>
      </c>
      <c r="P13482" s="1">
        <v>2</v>
      </c>
      <c r="Q13482" s="5">
        <f t="shared" si="1185"/>
        <v>281</v>
      </c>
      <c r="R13482">
        <f t="shared" si="1181"/>
        <v>14</v>
      </c>
      <c r="S13482">
        <v>0.18</v>
      </c>
      <c r="T13482">
        <v>2.3E-3</v>
      </c>
      <c r="U13482">
        <f t="shared" si="1182"/>
        <v>1.3799999999999999E-3</v>
      </c>
    </row>
    <row r="13483" spans="1:21" x14ac:dyDescent="0.3">
      <c r="A13483" s="1">
        <v>13481</v>
      </c>
      <c r="B13483">
        <f t="shared" si="1186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1180"/>
        <v>6890</v>
      </c>
      <c r="I13483" s="1"/>
      <c r="J13483" s="1">
        <v>1</v>
      </c>
      <c r="K13483" s="1">
        <f t="shared" si="1183"/>
        <v>26972000</v>
      </c>
      <c r="L13483" s="1">
        <v>1</v>
      </c>
      <c r="M13483" s="1">
        <f t="shared" si="1184"/>
        <v>53944000</v>
      </c>
      <c r="N13483" s="1">
        <v>2</v>
      </c>
      <c r="O13483" s="1">
        <v>110202000</v>
      </c>
      <c r="P13483" s="1">
        <v>2</v>
      </c>
      <c r="Q13483" s="5">
        <f t="shared" si="1185"/>
        <v>281</v>
      </c>
      <c r="R13483">
        <f t="shared" si="1181"/>
        <v>14</v>
      </c>
      <c r="S13483">
        <v>0.18</v>
      </c>
      <c r="T13483">
        <v>2.3E-3</v>
      </c>
      <c r="U13483">
        <f t="shared" si="1182"/>
        <v>1.3799999999999999E-3</v>
      </c>
    </row>
    <row r="13484" spans="1:21" x14ac:dyDescent="0.3">
      <c r="A13484" s="1">
        <v>13482</v>
      </c>
      <c r="B13484">
        <f t="shared" si="1186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1180"/>
        <v>6890</v>
      </c>
      <c r="I13484" s="1"/>
      <c r="J13484" s="1">
        <v>1</v>
      </c>
      <c r="K13484" s="1">
        <f t="shared" si="1183"/>
        <v>26974000</v>
      </c>
      <c r="L13484" s="1">
        <v>1</v>
      </c>
      <c r="M13484" s="1">
        <f t="shared" si="1184"/>
        <v>53948000</v>
      </c>
      <c r="N13484" s="1">
        <v>2</v>
      </c>
      <c r="O13484" s="1">
        <v>110210000</v>
      </c>
      <c r="P13484" s="1">
        <v>2</v>
      </c>
      <c r="Q13484" s="5">
        <f t="shared" si="1185"/>
        <v>281</v>
      </c>
      <c r="R13484">
        <f t="shared" si="1181"/>
        <v>14</v>
      </c>
      <c r="S13484">
        <v>0.18</v>
      </c>
      <c r="T13484">
        <v>2.3E-3</v>
      </c>
      <c r="U13484">
        <f t="shared" si="1182"/>
        <v>1.3799999999999999E-3</v>
      </c>
    </row>
    <row r="13485" spans="1:21" x14ac:dyDescent="0.3">
      <c r="A13485" s="1">
        <v>13483</v>
      </c>
      <c r="B13485">
        <f t="shared" si="1186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1180"/>
        <v>6890</v>
      </c>
      <c r="I13485" s="1"/>
      <c r="J13485" s="1">
        <v>1</v>
      </c>
      <c r="K13485" s="1">
        <f t="shared" si="1183"/>
        <v>26976000</v>
      </c>
      <c r="L13485" s="1">
        <v>1</v>
      </c>
      <c r="M13485" s="1">
        <f t="shared" si="1184"/>
        <v>53952000</v>
      </c>
      <c r="N13485" s="1">
        <v>2</v>
      </c>
      <c r="O13485" s="1">
        <v>110218000</v>
      </c>
      <c r="P13485" s="1">
        <v>2</v>
      </c>
      <c r="Q13485" s="5">
        <f t="shared" si="1185"/>
        <v>281</v>
      </c>
      <c r="R13485">
        <f t="shared" si="1181"/>
        <v>14</v>
      </c>
      <c r="S13485">
        <v>0.18</v>
      </c>
      <c r="T13485">
        <v>2.3E-3</v>
      </c>
      <c r="U13485">
        <f t="shared" si="1182"/>
        <v>1.3799999999999999E-3</v>
      </c>
    </row>
    <row r="13486" spans="1:21" x14ac:dyDescent="0.3">
      <c r="A13486" s="1">
        <v>13484</v>
      </c>
      <c r="B13486">
        <f t="shared" si="1186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1180"/>
        <v>6890</v>
      </c>
      <c r="I13486" s="1"/>
      <c r="J13486" s="1">
        <v>1</v>
      </c>
      <c r="K13486" s="1">
        <f t="shared" si="1183"/>
        <v>26978000</v>
      </c>
      <c r="L13486" s="1">
        <v>1</v>
      </c>
      <c r="M13486" s="1">
        <f t="shared" si="1184"/>
        <v>53956000</v>
      </c>
      <c r="N13486" s="1">
        <v>2</v>
      </c>
      <c r="O13486" s="1">
        <v>110226000</v>
      </c>
      <c r="P13486" s="1">
        <v>2</v>
      </c>
      <c r="Q13486" s="5">
        <f t="shared" si="1185"/>
        <v>281</v>
      </c>
      <c r="R13486">
        <f t="shared" si="1181"/>
        <v>14</v>
      </c>
      <c r="S13486">
        <v>0.18</v>
      </c>
      <c r="T13486">
        <v>2.3E-3</v>
      </c>
      <c r="U13486">
        <f t="shared" si="1182"/>
        <v>1.3799999999999999E-3</v>
      </c>
    </row>
    <row r="13487" spans="1:21" x14ac:dyDescent="0.3">
      <c r="A13487" s="1">
        <v>13485</v>
      </c>
      <c r="B13487">
        <f t="shared" si="1186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1180"/>
        <v>6890</v>
      </c>
      <c r="I13487" s="1"/>
      <c r="J13487" s="1">
        <v>1</v>
      </c>
      <c r="K13487" s="1">
        <f t="shared" si="1183"/>
        <v>26980000</v>
      </c>
      <c r="L13487" s="1">
        <v>1</v>
      </c>
      <c r="M13487" s="1">
        <f t="shared" si="1184"/>
        <v>53960000</v>
      </c>
      <c r="N13487" s="1">
        <v>2</v>
      </c>
      <c r="O13487" s="1">
        <v>110234000</v>
      </c>
      <c r="P13487" s="1">
        <v>2</v>
      </c>
      <c r="Q13487" s="5">
        <f t="shared" si="1185"/>
        <v>281</v>
      </c>
      <c r="R13487">
        <f t="shared" si="1181"/>
        <v>14</v>
      </c>
      <c r="S13487">
        <v>0.18</v>
      </c>
      <c r="T13487">
        <v>2.3E-3</v>
      </c>
      <c r="U13487">
        <f t="shared" si="1182"/>
        <v>1.3799999999999999E-3</v>
      </c>
    </row>
    <row r="13488" spans="1:21" x14ac:dyDescent="0.3">
      <c r="A13488" s="1">
        <v>13486</v>
      </c>
      <c r="B13488">
        <f t="shared" si="1186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1180"/>
        <v>6890</v>
      </c>
      <c r="I13488" s="1"/>
      <c r="J13488" s="1">
        <v>1</v>
      </c>
      <c r="K13488" s="1">
        <f t="shared" si="1183"/>
        <v>26982000</v>
      </c>
      <c r="L13488" s="1">
        <v>1</v>
      </c>
      <c r="M13488" s="1">
        <f t="shared" si="1184"/>
        <v>53964000</v>
      </c>
      <c r="N13488" s="1">
        <v>2</v>
      </c>
      <c r="O13488" s="1">
        <v>110242000</v>
      </c>
      <c r="P13488" s="1">
        <v>2</v>
      </c>
      <c r="Q13488" s="5">
        <f t="shared" si="1185"/>
        <v>281</v>
      </c>
      <c r="R13488">
        <f t="shared" si="1181"/>
        <v>14</v>
      </c>
      <c r="S13488">
        <v>0.18</v>
      </c>
      <c r="T13488">
        <v>2.3E-3</v>
      </c>
      <c r="U13488">
        <f t="shared" si="1182"/>
        <v>1.3799999999999999E-3</v>
      </c>
    </row>
    <row r="13489" spans="1:21" x14ac:dyDescent="0.3">
      <c r="A13489" s="1">
        <v>13487</v>
      </c>
      <c r="B13489">
        <f t="shared" si="1186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1180"/>
        <v>6890</v>
      </c>
      <c r="I13489" s="1"/>
      <c r="J13489" s="1">
        <v>1</v>
      </c>
      <c r="K13489" s="1">
        <f t="shared" si="1183"/>
        <v>26984000</v>
      </c>
      <c r="L13489" s="1">
        <v>1</v>
      </c>
      <c r="M13489" s="1">
        <f t="shared" si="1184"/>
        <v>53968000</v>
      </c>
      <c r="N13489" s="1">
        <v>2</v>
      </c>
      <c r="O13489" s="1">
        <v>110250000</v>
      </c>
      <c r="P13489" s="1">
        <v>2</v>
      </c>
      <c r="Q13489" s="5">
        <f t="shared" si="1185"/>
        <v>281</v>
      </c>
      <c r="R13489">
        <f t="shared" si="1181"/>
        <v>14</v>
      </c>
      <c r="S13489">
        <v>0.18</v>
      </c>
      <c r="T13489">
        <v>2.3E-3</v>
      </c>
      <c r="U13489">
        <f t="shared" si="1182"/>
        <v>1.3799999999999999E-3</v>
      </c>
    </row>
    <row r="13490" spans="1:21" x14ac:dyDescent="0.3">
      <c r="A13490" s="1">
        <v>13488</v>
      </c>
      <c r="B13490">
        <f t="shared" si="1186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1180"/>
        <v>6890</v>
      </c>
      <c r="I13490" s="1"/>
      <c r="J13490" s="1">
        <v>1</v>
      </c>
      <c r="K13490" s="1">
        <f t="shared" si="1183"/>
        <v>26986000</v>
      </c>
      <c r="L13490" s="1">
        <v>1</v>
      </c>
      <c r="M13490" s="1">
        <f t="shared" si="1184"/>
        <v>53972000</v>
      </c>
      <c r="N13490" s="1">
        <v>2</v>
      </c>
      <c r="O13490" s="1">
        <v>110258000</v>
      </c>
      <c r="P13490" s="1">
        <v>2</v>
      </c>
      <c r="Q13490" s="5">
        <f t="shared" si="1185"/>
        <v>281</v>
      </c>
      <c r="R13490">
        <f t="shared" si="1181"/>
        <v>14</v>
      </c>
      <c r="S13490">
        <v>0.18</v>
      </c>
      <c r="T13490">
        <v>2.3E-3</v>
      </c>
      <c r="U13490">
        <f t="shared" si="1182"/>
        <v>1.3799999999999999E-3</v>
      </c>
    </row>
    <row r="13491" spans="1:21" x14ac:dyDescent="0.3">
      <c r="A13491" s="1">
        <v>13489</v>
      </c>
      <c r="B13491">
        <f t="shared" si="1186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1180"/>
        <v>6890</v>
      </c>
      <c r="I13491" s="1"/>
      <c r="J13491" s="1">
        <v>1</v>
      </c>
      <c r="K13491" s="1">
        <f t="shared" si="1183"/>
        <v>26988000</v>
      </c>
      <c r="L13491" s="1">
        <v>1</v>
      </c>
      <c r="M13491" s="1">
        <f t="shared" si="1184"/>
        <v>53976000</v>
      </c>
      <c r="N13491" s="1">
        <v>2</v>
      </c>
      <c r="O13491" s="1">
        <v>110266000</v>
      </c>
      <c r="P13491" s="1">
        <v>2</v>
      </c>
      <c r="Q13491" s="5">
        <f t="shared" si="1185"/>
        <v>281</v>
      </c>
      <c r="R13491">
        <f t="shared" si="1181"/>
        <v>14</v>
      </c>
      <c r="S13491">
        <v>0.18</v>
      </c>
      <c r="T13491">
        <v>2.3E-3</v>
      </c>
      <c r="U13491">
        <f t="shared" si="1182"/>
        <v>1.3799999999999999E-3</v>
      </c>
    </row>
    <row r="13492" spans="1:21" x14ac:dyDescent="0.3">
      <c r="A13492" s="1">
        <v>13490</v>
      </c>
      <c r="B13492">
        <f t="shared" si="1186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1180"/>
        <v>6890</v>
      </c>
      <c r="I13492" s="1"/>
      <c r="J13492" s="1">
        <v>1</v>
      </c>
      <c r="K13492" s="1">
        <f t="shared" si="1183"/>
        <v>26990000</v>
      </c>
      <c r="L13492" s="1">
        <v>1</v>
      </c>
      <c r="M13492" s="1">
        <f t="shared" si="1184"/>
        <v>53980000</v>
      </c>
      <c r="N13492" s="1">
        <v>2</v>
      </c>
      <c r="O13492" s="1">
        <v>110274000</v>
      </c>
      <c r="P13492" s="1">
        <v>2</v>
      </c>
      <c r="Q13492" s="5">
        <f t="shared" si="1185"/>
        <v>281</v>
      </c>
      <c r="R13492">
        <f t="shared" si="1181"/>
        <v>14</v>
      </c>
      <c r="S13492">
        <v>0.18</v>
      </c>
      <c r="T13492">
        <v>2.3E-3</v>
      </c>
      <c r="U13492">
        <f t="shared" si="1182"/>
        <v>1.3799999999999999E-3</v>
      </c>
    </row>
    <row r="13493" spans="1:21" x14ac:dyDescent="0.3">
      <c r="A13493" s="1">
        <v>13491</v>
      </c>
      <c r="B13493">
        <f t="shared" si="1186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1180"/>
        <v>6890</v>
      </c>
      <c r="I13493" s="1"/>
      <c r="J13493" s="1">
        <v>1</v>
      </c>
      <c r="K13493" s="1">
        <f t="shared" si="1183"/>
        <v>26992000</v>
      </c>
      <c r="L13493" s="1">
        <v>1</v>
      </c>
      <c r="M13493" s="1">
        <f t="shared" si="1184"/>
        <v>53984000</v>
      </c>
      <c r="N13493" s="1">
        <v>2</v>
      </c>
      <c r="O13493" s="1">
        <v>110282000</v>
      </c>
      <c r="P13493" s="1">
        <v>2</v>
      </c>
      <c r="Q13493" s="5">
        <f t="shared" si="1185"/>
        <v>281</v>
      </c>
      <c r="R13493">
        <f t="shared" si="1181"/>
        <v>14</v>
      </c>
      <c r="S13493">
        <v>0.18</v>
      </c>
      <c r="T13493">
        <v>2.3E-3</v>
      </c>
      <c r="U13493">
        <f t="shared" si="1182"/>
        <v>1.3799999999999999E-3</v>
      </c>
    </row>
    <row r="13494" spans="1:21" x14ac:dyDescent="0.3">
      <c r="A13494" s="1">
        <v>13492</v>
      </c>
      <c r="B13494">
        <f t="shared" si="1186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1180"/>
        <v>6890</v>
      </c>
      <c r="I13494" s="1"/>
      <c r="J13494" s="1">
        <v>1</v>
      </c>
      <c r="K13494" s="1">
        <f t="shared" si="1183"/>
        <v>26994000</v>
      </c>
      <c r="L13494" s="1">
        <v>1</v>
      </c>
      <c r="M13494" s="1">
        <f t="shared" si="1184"/>
        <v>53988000</v>
      </c>
      <c r="N13494" s="1">
        <v>2</v>
      </c>
      <c r="O13494" s="1">
        <v>110290000</v>
      </c>
      <c r="P13494" s="1">
        <v>2</v>
      </c>
      <c r="Q13494" s="5">
        <f t="shared" si="1185"/>
        <v>281</v>
      </c>
      <c r="R13494">
        <f t="shared" si="1181"/>
        <v>14</v>
      </c>
      <c r="S13494">
        <v>0.18</v>
      </c>
      <c r="T13494">
        <v>2.3E-3</v>
      </c>
      <c r="U13494">
        <f t="shared" si="1182"/>
        <v>1.3799999999999999E-3</v>
      </c>
    </row>
    <row r="13495" spans="1:21" x14ac:dyDescent="0.3">
      <c r="A13495" s="1">
        <v>13493</v>
      </c>
      <c r="B13495">
        <f t="shared" si="1186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1180"/>
        <v>6890</v>
      </c>
      <c r="I13495" s="1"/>
      <c r="J13495" s="1">
        <v>1</v>
      </c>
      <c r="K13495" s="1">
        <f t="shared" si="1183"/>
        <v>26996000</v>
      </c>
      <c r="L13495" s="1">
        <v>1</v>
      </c>
      <c r="M13495" s="1">
        <f t="shared" si="1184"/>
        <v>53992000</v>
      </c>
      <c r="N13495" s="1">
        <v>2</v>
      </c>
      <c r="O13495" s="1">
        <v>110298000</v>
      </c>
      <c r="P13495" s="1">
        <v>2</v>
      </c>
      <c r="Q13495" s="5">
        <f t="shared" si="1185"/>
        <v>281</v>
      </c>
      <c r="R13495">
        <f t="shared" si="1181"/>
        <v>14</v>
      </c>
      <c r="S13495">
        <v>0.18</v>
      </c>
      <c r="T13495">
        <v>2.3E-3</v>
      </c>
      <c r="U13495">
        <f t="shared" si="1182"/>
        <v>1.3799999999999999E-3</v>
      </c>
    </row>
    <row r="13496" spans="1:21" x14ac:dyDescent="0.3">
      <c r="A13496" s="1">
        <v>13494</v>
      </c>
      <c r="B13496">
        <f t="shared" si="1186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1180"/>
        <v>6890</v>
      </c>
      <c r="I13496" s="1"/>
      <c r="J13496" s="1">
        <v>1</v>
      </c>
      <c r="K13496" s="1">
        <f t="shared" si="1183"/>
        <v>26998000</v>
      </c>
      <c r="L13496" s="1">
        <v>1</v>
      </c>
      <c r="M13496" s="1">
        <f t="shared" si="1184"/>
        <v>53996000</v>
      </c>
      <c r="N13496" s="1">
        <v>2</v>
      </c>
      <c r="O13496" s="1">
        <v>110306000</v>
      </c>
      <c r="P13496" s="1">
        <v>2</v>
      </c>
      <c r="Q13496" s="5">
        <f t="shared" si="1185"/>
        <v>281</v>
      </c>
      <c r="R13496">
        <f t="shared" si="1181"/>
        <v>14</v>
      </c>
      <c r="S13496">
        <v>0.18</v>
      </c>
      <c r="T13496">
        <v>2.3E-3</v>
      </c>
      <c r="U13496">
        <f t="shared" si="1182"/>
        <v>1.3799999999999999E-3</v>
      </c>
    </row>
    <row r="13497" spans="1:21" x14ac:dyDescent="0.3">
      <c r="A13497" s="1">
        <v>13495</v>
      </c>
      <c r="B13497">
        <f t="shared" si="1186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1180"/>
        <v>6890</v>
      </c>
      <c r="I13497" s="1"/>
      <c r="J13497" s="1">
        <v>1</v>
      </c>
      <c r="K13497" s="1">
        <f t="shared" si="1183"/>
        <v>27000000</v>
      </c>
      <c r="L13497" s="1">
        <v>1</v>
      </c>
      <c r="M13497" s="1">
        <f t="shared" si="1184"/>
        <v>54000000</v>
      </c>
      <c r="N13497" s="1">
        <v>2</v>
      </c>
      <c r="O13497" s="1">
        <v>110314000</v>
      </c>
      <c r="P13497" s="1">
        <v>2</v>
      </c>
      <c r="Q13497" s="5">
        <f t="shared" si="1185"/>
        <v>281</v>
      </c>
      <c r="R13497">
        <f t="shared" si="1181"/>
        <v>14</v>
      </c>
      <c r="S13497">
        <v>0.18</v>
      </c>
      <c r="T13497">
        <v>2.3E-3</v>
      </c>
      <c r="U13497">
        <f t="shared" si="1182"/>
        <v>1.3799999999999999E-3</v>
      </c>
    </row>
    <row r="13498" spans="1:21" x14ac:dyDescent="0.3">
      <c r="A13498" s="1">
        <v>13496</v>
      </c>
      <c r="B13498">
        <f t="shared" si="1186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1180"/>
        <v>6890</v>
      </c>
      <c r="I13498" s="1"/>
      <c r="J13498" s="1">
        <v>1</v>
      </c>
      <c r="K13498" s="1">
        <f t="shared" si="1183"/>
        <v>27002000</v>
      </c>
      <c r="L13498" s="1">
        <v>1</v>
      </c>
      <c r="M13498" s="1">
        <f t="shared" si="1184"/>
        <v>54004000</v>
      </c>
      <c r="N13498" s="1">
        <v>2</v>
      </c>
      <c r="O13498" s="1">
        <v>110322000</v>
      </c>
      <c r="P13498" s="1">
        <v>2</v>
      </c>
      <c r="Q13498" s="5">
        <f t="shared" si="1185"/>
        <v>281</v>
      </c>
      <c r="R13498">
        <f t="shared" si="1181"/>
        <v>14</v>
      </c>
      <c r="S13498">
        <v>0.18</v>
      </c>
      <c r="T13498">
        <v>2.3E-3</v>
      </c>
      <c r="U13498">
        <f t="shared" si="1182"/>
        <v>1.3799999999999999E-3</v>
      </c>
    </row>
    <row r="13499" spans="1:21" x14ac:dyDescent="0.3">
      <c r="A13499" s="1">
        <v>13497</v>
      </c>
      <c r="B13499">
        <f t="shared" si="1186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1180"/>
        <v>6890</v>
      </c>
      <c r="I13499" s="1"/>
      <c r="J13499" s="1">
        <v>1</v>
      </c>
      <c r="K13499" s="1">
        <f t="shared" si="1183"/>
        <v>27004000</v>
      </c>
      <c r="L13499" s="1">
        <v>1</v>
      </c>
      <c r="M13499" s="1">
        <f t="shared" si="1184"/>
        <v>54008000</v>
      </c>
      <c r="N13499" s="1">
        <v>2</v>
      </c>
      <c r="O13499" s="1">
        <v>110330000</v>
      </c>
      <c r="P13499" s="1">
        <v>2</v>
      </c>
      <c r="Q13499" s="5">
        <f t="shared" si="1185"/>
        <v>281</v>
      </c>
      <c r="R13499">
        <f t="shared" si="1181"/>
        <v>14</v>
      </c>
      <c r="S13499">
        <v>0.18</v>
      </c>
      <c r="T13499">
        <v>2.3E-3</v>
      </c>
      <c r="U13499">
        <f t="shared" si="1182"/>
        <v>1.3799999999999999E-3</v>
      </c>
    </row>
    <row r="13500" spans="1:21" x14ac:dyDescent="0.3">
      <c r="A13500" s="1">
        <v>13498</v>
      </c>
      <c r="B13500">
        <f t="shared" si="1186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1187">ROUNDDOWN(A13499/50*20+1500,-1)</f>
        <v>6890</v>
      </c>
      <c r="I13500" s="1"/>
      <c r="J13500" s="1">
        <v>1</v>
      </c>
      <c r="K13500" s="1">
        <f t="shared" si="1183"/>
        <v>27006000</v>
      </c>
      <c r="L13500" s="1">
        <v>1</v>
      </c>
      <c r="M13500" s="1">
        <f t="shared" si="1184"/>
        <v>54012000</v>
      </c>
      <c r="N13500" s="1">
        <v>2</v>
      </c>
      <c r="O13500" s="1">
        <v>110338000</v>
      </c>
      <c r="P13500" s="1">
        <v>2</v>
      </c>
      <c r="Q13500" s="5">
        <f t="shared" si="1185"/>
        <v>281</v>
      </c>
      <c r="R13500">
        <f t="shared" si="1181"/>
        <v>14</v>
      </c>
      <c r="S13500">
        <v>0.18</v>
      </c>
      <c r="T13500">
        <v>2.3E-3</v>
      </c>
      <c r="U13500">
        <f t="shared" si="1182"/>
        <v>1.3799999999999999E-3</v>
      </c>
    </row>
    <row r="13501" spans="1:21" x14ac:dyDescent="0.3">
      <c r="A13501" s="1">
        <v>13499</v>
      </c>
      <c r="B13501">
        <f t="shared" si="1186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1187"/>
        <v>6890</v>
      </c>
      <c r="I13501" s="1"/>
      <c r="J13501" s="1">
        <v>1</v>
      </c>
      <c r="K13501" s="1">
        <f t="shared" si="1183"/>
        <v>27008000</v>
      </c>
      <c r="L13501" s="1">
        <v>1</v>
      </c>
      <c r="M13501" s="1">
        <f t="shared" si="1184"/>
        <v>54016000</v>
      </c>
      <c r="N13501" s="1">
        <v>2</v>
      </c>
      <c r="O13501" s="1">
        <v>110346000</v>
      </c>
      <c r="P13501" s="1">
        <v>2</v>
      </c>
      <c r="Q13501" s="5">
        <f t="shared" si="1185"/>
        <v>281</v>
      </c>
      <c r="R13501">
        <f t="shared" si="1181"/>
        <v>14</v>
      </c>
      <c r="S13501">
        <v>0.18</v>
      </c>
      <c r="T13501">
        <v>2.3E-3</v>
      </c>
      <c r="U13501">
        <f t="shared" si="1182"/>
        <v>1.3799999999999999E-3</v>
      </c>
    </row>
    <row r="13502" spans="1:21" x14ac:dyDescent="0.3">
      <c r="A13502" s="1">
        <v>13500</v>
      </c>
      <c r="B13502">
        <f t="shared" si="1186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1187"/>
        <v>6890</v>
      </c>
      <c r="I13502" s="1"/>
      <c r="J13502" s="1">
        <v>1</v>
      </c>
      <c r="K13502" s="1">
        <f t="shared" si="1183"/>
        <v>27010000</v>
      </c>
      <c r="L13502" s="1">
        <v>1</v>
      </c>
      <c r="M13502" s="1">
        <f t="shared" si="1184"/>
        <v>54020000</v>
      </c>
      <c r="N13502" s="1">
        <v>2</v>
      </c>
      <c r="O13502" s="1">
        <v>110354000</v>
      </c>
      <c r="P13502" s="1">
        <v>2</v>
      </c>
      <c r="Q13502" s="5">
        <f t="shared" si="1185"/>
        <v>281</v>
      </c>
      <c r="R13502">
        <f t="shared" si="1181"/>
        <v>14</v>
      </c>
      <c r="S13502">
        <v>0.18</v>
      </c>
      <c r="T13502">
        <v>2.3E-3</v>
      </c>
      <c r="U13502">
        <f t="shared" si="1182"/>
        <v>1.3799999999999999E-3</v>
      </c>
    </row>
    <row r="13503" spans="1:21" x14ac:dyDescent="0.3">
      <c r="A13503" s="1">
        <v>13501</v>
      </c>
      <c r="B13503">
        <f t="shared" si="1186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1187"/>
        <v>6900</v>
      </c>
      <c r="I13503" s="1"/>
      <c r="J13503" s="1">
        <v>1</v>
      </c>
      <c r="K13503" s="1">
        <f t="shared" si="1183"/>
        <v>27012000</v>
      </c>
      <c r="L13503" s="1">
        <v>1</v>
      </c>
      <c r="M13503" s="1">
        <f t="shared" si="1184"/>
        <v>54024000</v>
      </c>
      <c r="N13503" s="1">
        <v>2</v>
      </c>
      <c r="O13503" s="1">
        <v>110362000</v>
      </c>
      <c r="P13503" s="1">
        <v>2</v>
      </c>
      <c r="Q13503" s="5">
        <f t="shared" si="1185"/>
        <v>282</v>
      </c>
      <c r="R13503">
        <f t="shared" si="1181"/>
        <v>14</v>
      </c>
      <c r="S13503">
        <v>0.18</v>
      </c>
      <c r="T13503">
        <v>2.3E-3</v>
      </c>
      <c r="U13503">
        <f t="shared" si="1182"/>
        <v>1.3799999999999999E-3</v>
      </c>
    </row>
    <row r="13504" spans="1:21" x14ac:dyDescent="0.3">
      <c r="A13504" s="1">
        <v>13502</v>
      </c>
      <c r="B13504">
        <f t="shared" si="1186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1187"/>
        <v>6900</v>
      </c>
      <c r="I13504" s="1"/>
      <c r="J13504" s="1">
        <v>1</v>
      </c>
      <c r="K13504" s="1">
        <f t="shared" si="1183"/>
        <v>27014000</v>
      </c>
      <c r="L13504" s="1">
        <v>1</v>
      </c>
      <c r="M13504" s="1">
        <f t="shared" si="1184"/>
        <v>54028000</v>
      </c>
      <c r="N13504" s="1">
        <v>2</v>
      </c>
      <c r="O13504" s="1">
        <v>110370000</v>
      </c>
      <c r="P13504" s="1">
        <v>2</v>
      </c>
      <c r="Q13504" s="5">
        <f t="shared" si="1185"/>
        <v>282</v>
      </c>
      <c r="R13504">
        <f t="shared" si="1181"/>
        <v>14</v>
      </c>
      <c r="S13504">
        <v>0.18</v>
      </c>
      <c r="T13504">
        <v>2.3E-3</v>
      </c>
      <c r="U13504">
        <f t="shared" si="1182"/>
        <v>1.3799999999999999E-3</v>
      </c>
    </row>
    <row r="13505" spans="1:21" x14ac:dyDescent="0.3">
      <c r="A13505" s="1">
        <v>13503</v>
      </c>
      <c r="B13505">
        <f t="shared" si="1186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1187"/>
        <v>6900</v>
      </c>
      <c r="I13505" s="1"/>
      <c r="J13505" s="1">
        <v>1</v>
      </c>
      <c r="K13505" s="1">
        <f t="shared" si="1183"/>
        <v>27016000</v>
      </c>
      <c r="L13505" s="1">
        <v>1</v>
      </c>
      <c r="M13505" s="1">
        <f t="shared" si="1184"/>
        <v>54032000</v>
      </c>
      <c r="N13505" s="1">
        <v>2</v>
      </c>
      <c r="O13505" s="1">
        <v>110378000</v>
      </c>
      <c r="P13505" s="1">
        <v>2</v>
      </c>
      <c r="Q13505" s="5">
        <f t="shared" si="1185"/>
        <v>282</v>
      </c>
      <c r="R13505">
        <f t="shared" si="1181"/>
        <v>14</v>
      </c>
      <c r="S13505">
        <v>0.18</v>
      </c>
      <c r="T13505">
        <v>2.3E-3</v>
      </c>
      <c r="U13505">
        <f t="shared" si="1182"/>
        <v>1.3799999999999999E-3</v>
      </c>
    </row>
    <row r="13506" spans="1:21" x14ac:dyDescent="0.3">
      <c r="A13506" s="1">
        <v>13504</v>
      </c>
      <c r="B13506">
        <f t="shared" si="1186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1187"/>
        <v>6900</v>
      </c>
      <c r="I13506" s="1"/>
      <c r="J13506" s="1">
        <v>1</v>
      </c>
      <c r="K13506" s="1">
        <f t="shared" si="1183"/>
        <v>27018000</v>
      </c>
      <c r="L13506" s="1">
        <v>1</v>
      </c>
      <c r="M13506" s="1">
        <f t="shared" si="1184"/>
        <v>54036000</v>
      </c>
      <c r="N13506" s="1">
        <v>2</v>
      </c>
      <c r="O13506" s="1">
        <v>110386000</v>
      </c>
      <c r="P13506" s="1">
        <v>2</v>
      </c>
      <c r="Q13506" s="5">
        <f t="shared" si="1185"/>
        <v>282</v>
      </c>
      <c r="R13506">
        <f t="shared" si="1181"/>
        <v>14</v>
      </c>
      <c r="S13506">
        <v>0.18</v>
      </c>
      <c r="T13506">
        <v>2.3E-3</v>
      </c>
      <c r="U13506">
        <f t="shared" si="1182"/>
        <v>1.3799999999999999E-3</v>
      </c>
    </row>
    <row r="13507" spans="1:21" x14ac:dyDescent="0.3">
      <c r="A13507" s="1">
        <v>13505</v>
      </c>
      <c r="B13507">
        <f t="shared" si="1186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1187"/>
        <v>6900</v>
      </c>
      <c r="I13507" s="1"/>
      <c r="J13507" s="1">
        <v>1</v>
      </c>
      <c r="K13507" s="1">
        <f t="shared" si="1183"/>
        <v>27020000</v>
      </c>
      <c r="L13507" s="1">
        <v>1</v>
      </c>
      <c r="M13507" s="1">
        <f t="shared" si="1184"/>
        <v>54040000</v>
      </c>
      <c r="N13507" s="1">
        <v>2</v>
      </c>
      <c r="O13507" s="1">
        <v>110394000</v>
      </c>
      <c r="P13507" s="1">
        <v>2</v>
      </c>
      <c r="Q13507" s="5">
        <f t="shared" si="1185"/>
        <v>282</v>
      </c>
      <c r="R13507">
        <f t="shared" ref="R13507:R13570" si="1188">QUOTIENT(A13507,1000)+1</f>
        <v>14</v>
      </c>
      <c r="S13507">
        <v>0.18</v>
      </c>
      <c r="T13507">
        <v>2.3E-3</v>
      </c>
      <c r="U13507">
        <f t="shared" si="1182"/>
        <v>1.3799999999999999E-3</v>
      </c>
    </row>
    <row r="13508" spans="1:21" x14ac:dyDescent="0.3">
      <c r="A13508" s="1">
        <v>13506</v>
      </c>
      <c r="B13508">
        <f t="shared" si="1186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1187"/>
        <v>6900</v>
      </c>
      <c r="I13508" s="1"/>
      <c r="J13508" s="1">
        <v>1</v>
      </c>
      <c r="K13508" s="1">
        <f t="shared" si="1183"/>
        <v>27022000</v>
      </c>
      <c r="L13508" s="1">
        <v>1</v>
      </c>
      <c r="M13508" s="1">
        <f t="shared" si="1184"/>
        <v>54044000</v>
      </c>
      <c r="N13508" s="1">
        <v>2</v>
      </c>
      <c r="O13508" s="1">
        <v>110402000</v>
      </c>
      <c r="P13508" s="1">
        <v>2</v>
      </c>
      <c r="Q13508" s="5">
        <f t="shared" si="1185"/>
        <v>282</v>
      </c>
      <c r="R13508">
        <f t="shared" si="1188"/>
        <v>14</v>
      </c>
      <c r="S13508">
        <v>0.18</v>
      </c>
      <c r="T13508">
        <v>2.3E-3</v>
      </c>
      <c r="U13508">
        <f t="shared" ref="U13508:U13571" si="1189">T13508*0.6</f>
        <v>1.3799999999999999E-3</v>
      </c>
    </row>
    <row r="13509" spans="1:21" x14ac:dyDescent="0.3">
      <c r="A13509" s="1">
        <v>13507</v>
      </c>
      <c r="B13509">
        <f t="shared" si="1186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1187"/>
        <v>6900</v>
      </c>
      <c r="I13509" s="1"/>
      <c r="J13509" s="1">
        <v>1</v>
      </c>
      <c r="K13509" s="1">
        <f t="shared" si="1183"/>
        <v>27024000</v>
      </c>
      <c r="L13509" s="1">
        <v>1</v>
      </c>
      <c r="M13509" s="1">
        <f t="shared" si="1184"/>
        <v>54048000</v>
      </c>
      <c r="N13509" s="1">
        <v>2</v>
      </c>
      <c r="O13509" s="1">
        <v>110410000</v>
      </c>
      <c r="P13509" s="1">
        <v>2</v>
      </c>
      <c r="Q13509" s="5">
        <f t="shared" si="1185"/>
        <v>282</v>
      </c>
      <c r="R13509">
        <f t="shared" si="1188"/>
        <v>14</v>
      </c>
      <c r="S13509">
        <v>0.18</v>
      </c>
      <c r="T13509">
        <v>2.3E-3</v>
      </c>
      <c r="U13509">
        <f t="shared" si="1189"/>
        <v>1.3799999999999999E-3</v>
      </c>
    </row>
    <row r="13510" spans="1:21" x14ac:dyDescent="0.3">
      <c r="A13510" s="1">
        <v>13508</v>
      </c>
      <c r="B13510">
        <f t="shared" si="1186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1187"/>
        <v>6900</v>
      </c>
      <c r="I13510" s="1"/>
      <c r="J13510" s="1">
        <v>1</v>
      </c>
      <c r="K13510" s="1">
        <f t="shared" si="1183"/>
        <v>27026000</v>
      </c>
      <c r="L13510" s="1">
        <v>1</v>
      </c>
      <c r="M13510" s="1">
        <f t="shared" si="1184"/>
        <v>54052000</v>
      </c>
      <c r="N13510" s="1">
        <v>2</v>
      </c>
      <c r="O13510" s="1">
        <v>110418000</v>
      </c>
      <c r="P13510" s="1">
        <v>2</v>
      </c>
      <c r="Q13510" s="5">
        <f t="shared" si="1185"/>
        <v>282</v>
      </c>
      <c r="R13510">
        <f t="shared" si="1188"/>
        <v>14</v>
      </c>
      <c r="S13510">
        <v>0.18</v>
      </c>
      <c r="T13510">
        <v>2.3E-3</v>
      </c>
      <c r="U13510">
        <f t="shared" si="1189"/>
        <v>1.3799999999999999E-3</v>
      </c>
    </row>
    <row r="13511" spans="1:21" x14ac:dyDescent="0.3">
      <c r="A13511" s="1">
        <v>13509</v>
      </c>
      <c r="B13511">
        <f t="shared" si="1186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1187"/>
        <v>6900</v>
      </c>
      <c r="I13511" s="1"/>
      <c r="J13511" s="1">
        <v>1</v>
      </c>
      <c r="K13511" s="1">
        <f t="shared" si="1183"/>
        <v>27028000</v>
      </c>
      <c r="L13511" s="1">
        <v>1</v>
      </c>
      <c r="M13511" s="1">
        <f t="shared" si="1184"/>
        <v>54056000</v>
      </c>
      <c r="N13511" s="1">
        <v>2</v>
      </c>
      <c r="O13511" s="1">
        <v>110426000</v>
      </c>
      <c r="P13511" s="1">
        <v>2</v>
      </c>
      <c r="Q13511" s="5">
        <f t="shared" si="1185"/>
        <v>282</v>
      </c>
      <c r="R13511">
        <f t="shared" si="1188"/>
        <v>14</v>
      </c>
      <c r="S13511">
        <v>0.18</v>
      </c>
      <c r="T13511">
        <v>2.3E-3</v>
      </c>
      <c r="U13511">
        <f t="shared" si="1189"/>
        <v>1.3799999999999999E-3</v>
      </c>
    </row>
    <row r="13512" spans="1:21" x14ac:dyDescent="0.3">
      <c r="A13512" s="1">
        <v>13510</v>
      </c>
      <c r="B13512">
        <f t="shared" si="1186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1187"/>
        <v>6900</v>
      </c>
      <c r="I13512" s="1"/>
      <c r="J13512" s="1">
        <v>1</v>
      </c>
      <c r="K13512" s="1">
        <f t="shared" si="1183"/>
        <v>27030000</v>
      </c>
      <c r="L13512" s="1">
        <v>1</v>
      </c>
      <c r="M13512" s="1">
        <f t="shared" si="1184"/>
        <v>54060000</v>
      </c>
      <c r="N13512" s="1">
        <v>2</v>
      </c>
      <c r="O13512" s="1">
        <v>110434000</v>
      </c>
      <c r="P13512" s="1">
        <v>2</v>
      </c>
      <c r="Q13512" s="5">
        <f t="shared" si="1185"/>
        <v>282</v>
      </c>
      <c r="R13512">
        <f t="shared" si="1188"/>
        <v>14</v>
      </c>
      <c r="S13512">
        <v>0.18</v>
      </c>
      <c r="T13512">
        <v>2.3E-3</v>
      </c>
      <c r="U13512">
        <f t="shared" si="1189"/>
        <v>1.3799999999999999E-3</v>
      </c>
    </row>
    <row r="13513" spans="1:21" x14ac:dyDescent="0.3">
      <c r="A13513" s="1">
        <v>13511</v>
      </c>
      <c r="B13513">
        <f t="shared" si="1186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1187"/>
        <v>6900</v>
      </c>
      <c r="I13513" s="1"/>
      <c r="J13513" s="1">
        <v>1</v>
      </c>
      <c r="K13513" s="1">
        <f t="shared" si="1183"/>
        <v>27032000</v>
      </c>
      <c r="L13513" s="1">
        <v>1</v>
      </c>
      <c r="M13513" s="1">
        <f t="shared" si="1184"/>
        <v>54064000</v>
      </c>
      <c r="N13513" s="1">
        <v>2</v>
      </c>
      <c r="O13513" s="1">
        <v>110442000</v>
      </c>
      <c r="P13513" s="1">
        <v>2</v>
      </c>
      <c r="Q13513" s="5">
        <f t="shared" si="1185"/>
        <v>282</v>
      </c>
      <c r="R13513">
        <f t="shared" si="1188"/>
        <v>14</v>
      </c>
      <c r="S13513">
        <v>0.18</v>
      </c>
      <c r="T13513">
        <v>2.3E-3</v>
      </c>
      <c r="U13513">
        <f t="shared" si="1189"/>
        <v>1.3799999999999999E-3</v>
      </c>
    </row>
    <row r="13514" spans="1:21" x14ac:dyDescent="0.3">
      <c r="A13514" s="1">
        <v>13512</v>
      </c>
      <c r="B13514">
        <f t="shared" si="1186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1187"/>
        <v>6900</v>
      </c>
      <c r="I13514" s="1"/>
      <c r="J13514" s="1">
        <v>1</v>
      </c>
      <c r="K13514" s="1">
        <f t="shared" si="1183"/>
        <v>27034000</v>
      </c>
      <c r="L13514" s="1">
        <v>1</v>
      </c>
      <c r="M13514" s="1">
        <f t="shared" si="1184"/>
        <v>54068000</v>
      </c>
      <c r="N13514" s="1">
        <v>2</v>
      </c>
      <c r="O13514" s="1">
        <v>110450000</v>
      </c>
      <c r="P13514" s="1">
        <v>2</v>
      </c>
      <c r="Q13514" s="5">
        <f t="shared" si="1185"/>
        <v>282</v>
      </c>
      <c r="R13514">
        <f t="shared" si="1188"/>
        <v>14</v>
      </c>
      <c r="S13514">
        <v>0.18</v>
      </c>
      <c r="T13514">
        <v>2.3E-3</v>
      </c>
      <c r="U13514">
        <f t="shared" si="1189"/>
        <v>1.3799999999999999E-3</v>
      </c>
    </row>
    <row r="13515" spans="1:21" x14ac:dyDescent="0.3">
      <c r="A13515" s="1">
        <v>13513</v>
      </c>
      <c r="B13515">
        <f t="shared" si="1186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1187"/>
        <v>6900</v>
      </c>
      <c r="I13515" s="1"/>
      <c r="J13515" s="1">
        <v>1</v>
      </c>
      <c r="K13515" s="1">
        <f t="shared" si="1183"/>
        <v>27036000</v>
      </c>
      <c r="L13515" s="1">
        <v>1</v>
      </c>
      <c r="M13515" s="1">
        <f t="shared" si="1184"/>
        <v>54072000</v>
      </c>
      <c r="N13515" s="1">
        <v>2</v>
      </c>
      <c r="O13515" s="1">
        <v>110458000</v>
      </c>
      <c r="P13515" s="1">
        <v>2</v>
      </c>
      <c r="Q13515" s="5">
        <f t="shared" si="1185"/>
        <v>282</v>
      </c>
      <c r="R13515">
        <f t="shared" si="1188"/>
        <v>14</v>
      </c>
      <c r="S13515">
        <v>0.18</v>
      </c>
      <c r="T13515">
        <v>2.3E-3</v>
      </c>
      <c r="U13515">
        <f t="shared" si="1189"/>
        <v>1.3799999999999999E-3</v>
      </c>
    </row>
    <row r="13516" spans="1:21" x14ac:dyDescent="0.3">
      <c r="A13516" s="1">
        <v>13514</v>
      </c>
      <c r="B13516">
        <f t="shared" si="1186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1187"/>
        <v>6900</v>
      </c>
      <c r="I13516" s="1"/>
      <c r="J13516" s="1">
        <v>1</v>
      </c>
      <c r="K13516" s="1">
        <f t="shared" si="1183"/>
        <v>27038000</v>
      </c>
      <c r="L13516" s="1">
        <v>1</v>
      </c>
      <c r="M13516" s="1">
        <f t="shared" si="1184"/>
        <v>54076000</v>
      </c>
      <c r="N13516" s="1">
        <v>2</v>
      </c>
      <c r="O13516" s="1">
        <v>110466000</v>
      </c>
      <c r="P13516" s="1">
        <v>2</v>
      </c>
      <c r="Q13516" s="5">
        <f t="shared" si="1185"/>
        <v>282</v>
      </c>
      <c r="R13516">
        <f t="shared" si="1188"/>
        <v>14</v>
      </c>
      <c r="S13516">
        <v>0.18</v>
      </c>
      <c r="T13516">
        <v>2.3E-3</v>
      </c>
      <c r="U13516">
        <f t="shared" si="1189"/>
        <v>1.3799999999999999E-3</v>
      </c>
    </row>
    <row r="13517" spans="1:21" x14ac:dyDescent="0.3">
      <c r="A13517" s="1">
        <v>13515</v>
      </c>
      <c r="B13517">
        <f t="shared" si="1186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1187"/>
        <v>6900</v>
      </c>
      <c r="I13517" s="1"/>
      <c r="J13517" s="1">
        <v>1</v>
      </c>
      <c r="K13517" s="1">
        <f t="shared" si="1183"/>
        <v>27040000</v>
      </c>
      <c r="L13517" s="1">
        <v>1</v>
      </c>
      <c r="M13517" s="1">
        <f t="shared" si="1184"/>
        <v>54080000</v>
      </c>
      <c r="N13517" s="1">
        <v>2</v>
      </c>
      <c r="O13517" s="1">
        <v>110474000</v>
      </c>
      <c r="P13517" s="1">
        <v>2</v>
      </c>
      <c r="Q13517" s="5">
        <f t="shared" si="1185"/>
        <v>282</v>
      </c>
      <c r="R13517">
        <f t="shared" si="1188"/>
        <v>14</v>
      </c>
      <c r="S13517">
        <v>0.18</v>
      </c>
      <c r="T13517">
        <v>2.3E-3</v>
      </c>
      <c r="U13517">
        <f t="shared" si="1189"/>
        <v>1.3799999999999999E-3</v>
      </c>
    </row>
    <row r="13518" spans="1:21" x14ac:dyDescent="0.3">
      <c r="A13518" s="1">
        <v>13516</v>
      </c>
      <c r="B13518">
        <f t="shared" si="1186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1187"/>
        <v>6900</v>
      </c>
      <c r="I13518" s="1"/>
      <c r="J13518" s="1">
        <v>1</v>
      </c>
      <c r="K13518" s="1">
        <f t="shared" si="1183"/>
        <v>27042000</v>
      </c>
      <c r="L13518" s="1">
        <v>1</v>
      </c>
      <c r="M13518" s="1">
        <f t="shared" si="1184"/>
        <v>54084000</v>
      </c>
      <c r="N13518" s="1">
        <v>2</v>
      </c>
      <c r="O13518" s="1">
        <v>110482000</v>
      </c>
      <c r="P13518" s="1">
        <v>2</v>
      </c>
      <c r="Q13518" s="5">
        <f t="shared" si="1185"/>
        <v>282</v>
      </c>
      <c r="R13518">
        <f t="shared" si="1188"/>
        <v>14</v>
      </c>
      <c r="S13518">
        <v>0.18</v>
      </c>
      <c r="T13518">
        <v>2.3E-3</v>
      </c>
      <c r="U13518">
        <f t="shared" si="1189"/>
        <v>1.3799999999999999E-3</v>
      </c>
    </row>
    <row r="13519" spans="1:21" x14ac:dyDescent="0.3">
      <c r="A13519" s="1">
        <v>13517</v>
      </c>
      <c r="B13519">
        <f t="shared" si="1186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1187"/>
        <v>6900</v>
      </c>
      <c r="I13519" s="1"/>
      <c r="J13519" s="1">
        <v>1</v>
      </c>
      <c r="K13519" s="1">
        <f t="shared" si="1183"/>
        <v>27044000</v>
      </c>
      <c r="L13519" s="1">
        <v>1</v>
      </c>
      <c r="M13519" s="1">
        <f t="shared" si="1184"/>
        <v>54088000</v>
      </c>
      <c r="N13519" s="1">
        <v>2</v>
      </c>
      <c r="O13519" s="1">
        <v>110490000</v>
      </c>
      <c r="P13519" s="1">
        <v>2</v>
      </c>
      <c r="Q13519" s="5">
        <f t="shared" si="1185"/>
        <v>282</v>
      </c>
      <c r="R13519">
        <f t="shared" si="1188"/>
        <v>14</v>
      </c>
      <c r="S13519">
        <v>0.18</v>
      </c>
      <c r="T13519">
        <v>2.3E-3</v>
      </c>
      <c r="U13519">
        <f t="shared" si="1189"/>
        <v>1.3799999999999999E-3</v>
      </c>
    </row>
    <row r="13520" spans="1:21" x14ac:dyDescent="0.3">
      <c r="A13520" s="1">
        <v>13518</v>
      </c>
      <c r="B13520">
        <f t="shared" si="1186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1187"/>
        <v>6900</v>
      </c>
      <c r="I13520" s="1"/>
      <c r="J13520" s="1">
        <v>1</v>
      </c>
      <c r="K13520" s="1">
        <f t="shared" si="1183"/>
        <v>27046000</v>
      </c>
      <c r="L13520" s="1">
        <v>1</v>
      </c>
      <c r="M13520" s="1">
        <f t="shared" si="1184"/>
        <v>54092000</v>
      </c>
      <c r="N13520" s="1">
        <v>2</v>
      </c>
      <c r="O13520" s="1">
        <v>110498000</v>
      </c>
      <c r="P13520" s="1">
        <v>2</v>
      </c>
      <c r="Q13520" s="5">
        <f t="shared" si="1185"/>
        <v>282</v>
      </c>
      <c r="R13520">
        <f t="shared" si="1188"/>
        <v>14</v>
      </c>
      <c r="S13520">
        <v>0.18</v>
      </c>
      <c r="T13520">
        <v>2.3E-3</v>
      </c>
      <c r="U13520">
        <f t="shared" si="1189"/>
        <v>1.3799999999999999E-3</v>
      </c>
    </row>
    <row r="13521" spans="1:21" x14ac:dyDescent="0.3">
      <c r="A13521" s="1">
        <v>13519</v>
      </c>
      <c r="B13521">
        <f t="shared" si="1186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1187"/>
        <v>6900</v>
      </c>
      <c r="I13521" s="1"/>
      <c r="J13521" s="1">
        <v>1</v>
      </c>
      <c r="K13521" s="1">
        <f t="shared" si="1183"/>
        <v>27048000</v>
      </c>
      <c r="L13521" s="1">
        <v>1</v>
      </c>
      <c r="M13521" s="1">
        <f t="shared" si="1184"/>
        <v>54096000</v>
      </c>
      <c r="N13521" s="1">
        <v>2</v>
      </c>
      <c r="O13521" s="1">
        <v>110506000</v>
      </c>
      <c r="P13521" s="1">
        <v>2</v>
      </c>
      <c r="Q13521" s="5">
        <f t="shared" si="1185"/>
        <v>282</v>
      </c>
      <c r="R13521">
        <f t="shared" si="1188"/>
        <v>14</v>
      </c>
      <c r="S13521">
        <v>0.18</v>
      </c>
      <c r="T13521">
        <v>2.3E-3</v>
      </c>
      <c r="U13521">
        <f t="shared" si="1189"/>
        <v>1.3799999999999999E-3</v>
      </c>
    </row>
    <row r="13522" spans="1:21" x14ac:dyDescent="0.3">
      <c r="A13522" s="1">
        <v>13520</v>
      </c>
      <c r="B13522">
        <f t="shared" si="1186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1187"/>
        <v>6900</v>
      </c>
      <c r="I13522" s="1"/>
      <c r="J13522" s="1">
        <v>1</v>
      </c>
      <c r="K13522" s="1">
        <f t="shared" si="1183"/>
        <v>27050000</v>
      </c>
      <c r="L13522" s="1">
        <v>1</v>
      </c>
      <c r="M13522" s="1">
        <f t="shared" si="1184"/>
        <v>54100000</v>
      </c>
      <c r="N13522" s="1">
        <v>2</v>
      </c>
      <c r="O13522" s="1">
        <v>110514000</v>
      </c>
      <c r="P13522" s="1">
        <v>2</v>
      </c>
      <c r="Q13522" s="5">
        <f t="shared" si="1185"/>
        <v>282</v>
      </c>
      <c r="R13522">
        <f t="shared" si="1188"/>
        <v>14</v>
      </c>
      <c r="S13522">
        <v>0.18</v>
      </c>
      <c r="T13522">
        <v>2.3E-3</v>
      </c>
      <c r="U13522">
        <f t="shared" si="1189"/>
        <v>1.3799999999999999E-3</v>
      </c>
    </row>
    <row r="13523" spans="1:21" x14ac:dyDescent="0.3">
      <c r="A13523" s="1">
        <v>13521</v>
      </c>
      <c r="B13523">
        <f t="shared" si="1186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1187"/>
        <v>6900</v>
      </c>
      <c r="I13523" s="1"/>
      <c r="J13523" s="1">
        <v>1</v>
      </c>
      <c r="K13523" s="1">
        <f t="shared" si="1183"/>
        <v>27052000</v>
      </c>
      <c r="L13523" s="1">
        <v>1</v>
      </c>
      <c r="M13523" s="1">
        <f t="shared" si="1184"/>
        <v>54104000</v>
      </c>
      <c r="N13523" s="1">
        <v>2</v>
      </c>
      <c r="O13523" s="1">
        <v>110522000</v>
      </c>
      <c r="P13523" s="1">
        <v>2</v>
      </c>
      <c r="Q13523" s="5">
        <f t="shared" si="1185"/>
        <v>282</v>
      </c>
      <c r="R13523">
        <f t="shared" si="1188"/>
        <v>14</v>
      </c>
      <c r="S13523">
        <v>0.18</v>
      </c>
      <c r="T13523">
        <v>2.3E-3</v>
      </c>
      <c r="U13523">
        <f t="shared" si="1189"/>
        <v>1.3799999999999999E-3</v>
      </c>
    </row>
    <row r="13524" spans="1:21" x14ac:dyDescent="0.3">
      <c r="A13524" s="1">
        <v>13522</v>
      </c>
      <c r="B13524">
        <f t="shared" si="1186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1187"/>
        <v>6900</v>
      </c>
      <c r="I13524" s="1"/>
      <c r="J13524" s="1">
        <v>1</v>
      </c>
      <c r="K13524" s="1">
        <f t="shared" si="1183"/>
        <v>27054000</v>
      </c>
      <c r="L13524" s="1">
        <v>1</v>
      </c>
      <c r="M13524" s="1">
        <f t="shared" si="1184"/>
        <v>54108000</v>
      </c>
      <c r="N13524" s="1">
        <v>2</v>
      </c>
      <c r="O13524" s="1">
        <v>110530000</v>
      </c>
      <c r="P13524" s="1">
        <v>2</v>
      </c>
      <c r="Q13524" s="5">
        <f t="shared" si="1185"/>
        <v>282</v>
      </c>
      <c r="R13524">
        <f t="shared" si="1188"/>
        <v>14</v>
      </c>
      <c r="S13524">
        <v>0.18</v>
      </c>
      <c r="T13524">
        <v>2.3E-3</v>
      </c>
      <c r="U13524">
        <f t="shared" si="1189"/>
        <v>1.3799999999999999E-3</v>
      </c>
    </row>
    <row r="13525" spans="1:21" x14ac:dyDescent="0.3">
      <c r="A13525" s="1">
        <v>13523</v>
      </c>
      <c r="B13525">
        <f t="shared" si="1186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1187"/>
        <v>6900</v>
      </c>
      <c r="I13525" s="1"/>
      <c r="J13525" s="1">
        <v>1</v>
      </c>
      <c r="K13525" s="1">
        <f t="shared" si="1183"/>
        <v>27056000</v>
      </c>
      <c r="L13525" s="1">
        <v>1</v>
      </c>
      <c r="M13525" s="1">
        <f t="shared" si="1184"/>
        <v>54112000</v>
      </c>
      <c r="N13525" s="1">
        <v>2</v>
      </c>
      <c r="O13525" s="1">
        <v>110538000</v>
      </c>
      <c r="P13525" s="1">
        <v>2</v>
      </c>
      <c r="Q13525" s="5">
        <f t="shared" si="1185"/>
        <v>282</v>
      </c>
      <c r="R13525">
        <f t="shared" si="1188"/>
        <v>14</v>
      </c>
      <c r="S13525">
        <v>0.18</v>
      </c>
      <c r="T13525">
        <v>2.3E-3</v>
      </c>
      <c r="U13525">
        <f t="shared" si="1189"/>
        <v>1.3799999999999999E-3</v>
      </c>
    </row>
    <row r="13526" spans="1:21" x14ac:dyDescent="0.3">
      <c r="A13526" s="1">
        <v>13524</v>
      </c>
      <c r="B13526">
        <f t="shared" si="1186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1187"/>
        <v>6900</v>
      </c>
      <c r="I13526" s="1"/>
      <c r="J13526" s="1">
        <v>1</v>
      </c>
      <c r="K13526" s="1">
        <f t="shared" si="1183"/>
        <v>27058000</v>
      </c>
      <c r="L13526" s="1">
        <v>1</v>
      </c>
      <c r="M13526" s="1">
        <f t="shared" si="1184"/>
        <v>54116000</v>
      </c>
      <c r="N13526" s="1">
        <v>2</v>
      </c>
      <c r="O13526" s="1">
        <v>110546000</v>
      </c>
      <c r="P13526" s="1">
        <v>2</v>
      </c>
      <c r="Q13526" s="5">
        <f t="shared" si="1185"/>
        <v>282</v>
      </c>
      <c r="R13526">
        <f t="shared" si="1188"/>
        <v>14</v>
      </c>
      <c r="S13526">
        <v>0.18</v>
      </c>
      <c r="T13526">
        <v>2.3E-3</v>
      </c>
      <c r="U13526">
        <f t="shared" si="1189"/>
        <v>1.3799999999999999E-3</v>
      </c>
    </row>
    <row r="13527" spans="1:21" x14ac:dyDescent="0.3">
      <c r="A13527" s="1">
        <v>13525</v>
      </c>
      <c r="B13527">
        <f t="shared" si="1186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1187"/>
        <v>6900</v>
      </c>
      <c r="I13527" s="1"/>
      <c r="J13527" s="1">
        <v>1</v>
      </c>
      <c r="K13527" s="1">
        <f t="shared" si="1183"/>
        <v>27060000</v>
      </c>
      <c r="L13527" s="1">
        <v>1</v>
      </c>
      <c r="M13527" s="1">
        <f t="shared" si="1184"/>
        <v>54120000</v>
      </c>
      <c r="N13527" s="1">
        <v>2</v>
      </c>
      <c r="O13527" s="1">
        <v>110554000</v>
      </c>
      <c r="P13527" s="1">
        <v>2</v>
      </c>
      <c r="Q13527" s="5">
        <f t="shared" si="1185"/>
        <v>282</v>
      </c>
      <c r="R13527">
        <f t="shared" si="1188"/>
        <v>14</v>
      </c>
      <c r="S13527">
        <v>0.18</v>
      </c>
      <c r="T13527">
        <v>2.3E-3</v>
      </c>
      <c r="U13527">
        <f t="shared" si="1189"/>
        <v>1.3799999999999999E-3</v>
      </c>
    </row>
    <row r="13528" spans="1:21" x14ac:dyDescent="0.3">
      <c r="A13528" s="1">
        <v>13526</v>
      </c>
      <c r="B13528">
        <f t="shared" si="1186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1187"/>
        <v>6910</v>
      </c>
      <c r="I13528" s="1"/>
      <c r="J13528" s="1">
        <v>1</v>
      </c>
      <c r="K13528" s="1">
        <f t="shared" si="1183"/>
        <v>27062000</v>
      </c>
      <c r="L13528" s="1">
        <v>1</v>
      </c>
      <c r="M13528" s="1">
        <f t="shared" si="1184"/>
        <v>54124000</v>
      </c>
      <c r="N13528" s="1">
        <v>2</v>
      </c>
      <c r="O13528" s="1">
        <v>110562000</v>
      </c>
      <c r="P13528" s="1">
        <v>2</v>
      </c>
      <c r="Q13528" s="5">
        <f t="shared" si="1185"/>
        <v>282</v>
      </c>
      <c r="R13528">
        <f t="shared" si="1188"/>
        <v>14</v>
      </c>
      <c r="S13528">
        <v>0.18</v>
      </c>
      <c r="T13528">
        <v>2.3E-3</v>
      </c>
      <c r="U13528">
        <f t="shared" si="1189"/>
        <v>1.3799999999999999E-3</v>
      </c>
    </row>
    <row r="13529" spans="1:21" x14ac:dyDescent="0.3">
      <c r="A13529" s="1">
        <v>13527</v>
      </c>
      <c r="B13529">
        <f t="shared" si="1186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1187"/>
        <v>6910</v>
      </c>
      <c r="I13529" s="1"/>
      <c r="J13529" s="1">
        <v>1</v>
      </c>
      <c r="K13529" s="1">
        <f t="shared" si="1183"/>
        <v>27064000</v>
      </c>
      <c r="L13529" s="1">
        <v>1</v>
      </c>
      <c r="M13529" s="1">
        <f t="shared" si="1184"/>
        <v>54128000</v>
      </c>
      <c r="N13529" s="1">
        <v>2</v>
      </c>
      <c r="O13529" s="1">
        <v>110570000</v>
      </c>
      <c r="P13529" s="1">
        <v>2</v>
      </c>
      <c r="Q13529" s="5">
        <f t="shared" si="1185"/>
        <v>282</v>
      </c>
      <c r="R13529">
        <f t="shared" si="1188"/>
        <v>14</v>
      </c>
      <c r="S13529">
        <v>0.18</v>
      </c>
      <c r="T13529">
        <v>2.3E-3</v>
      </c>
      <c r="U13529">
        <f t="shared" si="1189"/>
        <v>1.3799999999999999E-3</v>
      </c>
    </row>
    <row r="13530" spans="1:21" x14ac:dyDescent="0.3">
      <c r="A13530" s="1">
        <v>13528</v>
      </c>
      <c r="B13530">
        <f t="shared" si="1186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1187"/>
        <v>6910</v>
      </c>
      <c r="I13530" s="1"/>
      <c r="J13530" s="1">
        <v>1</v>
      </c>
      <c r="K13530" s="1">
        <f t="shared" si="1183"/>
        <v>27066000</v>
      </c>
      <c r="L13530" s="1">
        <v>1</v>
      </c>
      <c r="M13530" s="1">
        <f t="shared" si="1184"/>
        <v>54132000</v>
      </c>
      <c r="N13530" s="1">
        <v>2</v>
      </c>
      <c r="O13530" s="1">
        <v>110578000</v>
      </c>
      <c r="P13530" s="1">
        <v>2</v>
      </c>
      <c r="Q13530" s="5">
        <f t="shared" si="1185"/>
        <v>282</v>
      </c>
      <c r="R13530">
        <f t="shared" si="1188"/>
        <v>14</v>
      </c>
      <c r="S13530">
        <v>0.18</v>
      </c>
      <c r="T13530">
        <v>2.3E-3</v>
      </c>
      <c r="U13530">
        <f t="shared" si="1189"/>
        <v>1.3799999999999999E-3</v>
      </c>
    </row>
    <row r="13531" spans="1:21" x14ac:dyDescent="0.3">
      <c r="A13531" s="1">
        <v>13529</v>
      </c>
      <c r="B13531">
        <f t="shared" si="1186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1187"/>
        <v>6910</v>
      </c>
      <c r="I13531" s="1"/>
      <c r="J13531" s="1">
        <v>1</v>
      </c>
      <c r="K13531" s="1">
        <f t="shared" ref="K13531:K13594" si="1190">10000+A13531*2000</f>
        <v>27068000</v>
      </c>
      <c r="L13531" s="1">
        <v>1</v>
      </c>
      <c r="M13531" s="1">
        <f t="shared" ref="M13531:M13594" si="1191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1192">ROUNDDOWN(A13530/50+12,0)</f>
        <v>282</v>
      </c>
      <c r="R13531">
        <f t="shared" si="1188"/>
        <v>14</v>
      </c>
      <c r="S13531">
        <v>0.18</v>
      </c>
      <c r="T13531">
        <v>2.3E-3</v>
      </c>
      <c r="U13531">
        <f t="shared" si="1189"/>
        <v>1.3799999999999999E-3</v>
      </c>
    </row>
    <row r="13532" spans="1:21" x14ac:dyDescent="0.3">
      <c r="A13532" s="1">
        <v>13530</v>
      </c>
      <c r="B13532">
        <f t="shared" ref="B13532:B13595" si="1193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1187"/>
        <v>6910</v>
      </c>
      <c r="I13532" s="1"/>
      <c r="J13532" s="1">
        <v>1</v>
      </c>
      <c r="K13532" s="1">
        <f t="shared" si="1190"/>
        <v>27070000</v>
      </c>
      <c r="L13532" s="1">
        <v>1</v>
      </c>
      <c r="M13532" s="1">
        <f t="shared" si="1191"/>
        <v>54140000</v>
      </c>
      <c r="N13532" s="1">
        <v>2</v>
      </c>
      <c r="O13532" s="1">
        <v>110594000</v>
      </c>
      <c r="P13532" s="1">
        <v>2</v>
      </c>
      <c r="Q13532" s="5">
        <f t="shared" si="1192"/>
        <v>282</v>
      </c>
      <c r="R13532">
        <f t="shared" si="1188"/>
        <v>14</v>
      </c>
      <c r="S13532">
        <v>0.18</v>
      </c>
      <c r="T13532">
        <v>2.3E-3</v>
      </c>
      <c r="U13532">
        <f t="shared" si="1189"/>
        <v>1.3799999999999999E-3</v>
      </c>
    </row>
    <row r="13533" spans="1:21" x14ac:dyDescent="0.3">
      <c r="A13533" s="1">
        <v>13531</v>
      </c>
      <c r="B13533">
        <f t="shared" si="1193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1187"/>
        <v>6910</v>
      </c>
      <c r="I13533" s="1"/>
      <c r="J13533" s="1">
        <v>1</v>
      </c>
      <c r="K13533" s="1">
        <f t="shared" si="1190"/>
        <v>27072000</v>
      </c>
      <c r="L13533" s="1">
        <v>1</v>
      </c>
      <c r="M13533" s="1">
        <f t="shared" si="1191"/>
        <v>54144000</v>
      </c>
      <c r="N13533" s="1">
        <v>2</v>
      </c>
      <c r="O13533" s="1">
        <v>110602000</v>
      </c>
      <c r="P13533" s="1">
        <v>2</v>
      </c>
      <c r="Q13533" s="5">
        <f t="shared" si="1192"/>
        <v>282</v>
      </c>
      <c r="R13533">
        <f t="shared" si="1188"/>
        <v>14</v>
      </c>
      <c r="S13533">
        <v>0.18</v>
      </c>
      <c r="T13533">
        <v>2.3E-3</v>
      </c>
      <c r="U13533">
        <f t="shared" si="1189"/>
        <v>1.3799999999999999E-3</v>
      </c>
    </row>
    <row r="13534" spans="1:21" x14ac:dyDescent="0.3">
      <c r="A13534" s="1">
        <v>13532</v>
      </c>
      <c r="B13534">
        <f t="shared" si="1193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1187"/>
        <v>6910</v>
      </c>
      <c r="I13534" s="1"/>
      <c r="J13534" s="1">
        <v>1</v>
      </c>
      <c r="K13534" s="1">
        <f t="shared" si="1190"/>
        <v>27074000</v>
      </c>
      <c r="L13534" s="1">
        <v>1</v>
      </c>
      <c r="M13534" s="1">
        <f t="shared" si="1191"/>
        <v>54148000</v>
      </c>
      <c r="N13534" s="1">
        <v>2</v>
      </c>
      <c r="O13534" s="1">
        <v>110610000</v>
      </c>
      <c r="P13534" s="1">
        <v>2</v>
      </c>
      <c r="Q13534" s="5">
        <f t="shared" si="1192"/>
        <v>282</v>
      </c>
      <c r="R13534">
        <f t="shared" si="1188"/>
        <v>14</v>
      </c>
      <c r="S13534">
        <v>0.18</v>
      </c>
      <c r="T13534">
        <v>2.3E-3</v>
      </c>
      <c r="U13534">
        <f t="shared" si="1189"/>
        <v>1.3799999999999999E-3</v>
      </c>
    </row>
    <row r="13535" spans="1:21" x14ac:dyDescent="0.3">
      <c r="A13535" s="1">
        <v>13533</v>
      </c>
      <c r="B13535">
        <f t="shared" si="1193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1187"/>
        <v>6910</v>
      </c>
      <c r="I13535" s="1"/>
      <c r="J13535" s="1">
        <v>1</v>
      </c>
      <c r="K13535" s="1">
        <f t="shared" si="1190"/>
        <v>27076000</v>
      </c>
      <c r="L13535" s="1">
        <v>1</v>
      </c>
      <c r="M13535" s="1">
        <f t="shared" si="1191"/>
        <v>54152000</v>
      </c>
      <c r="N13535" s="1">
        <v>2</v>
      </c>
      <c r="O13535" s="1">
        <v>110618000</v>
      </c>
      <c r="P13535" s="1">
        <v>2</v>
      </c>
      <c r="Q13535" s="5">
        <f t="shared" si="1192"/>
        <v>282</v>
      </c>
      <c r="R13535">
        <f t="shared" si="1188"/>
        <v>14</v>
      </c>
      <c r="S13535">
        <v>0.18</v>
      </c>
      <c r="T13535">
        <v>2.3E-3</v>
      </c>
      <c r="U13535">
        <f t="shared" si="1189"/>
        <v>1.3799999999999999E-3</v>
      </c>
    </row>
    <row r="13536" spans="1:21" x14ac:dyDescent="0.3">
      <c r="A13536" s="1">
        <v>13534</v>
      </c>
      <c r="B13536">
        <f t="shared" si="1193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1187"/>
        <v>6910</v>
      </c>
      <c r="I13536" s="1"/>
      <c r="J13536" s="1">
        <v>1</v>
      </c>
      <c r="K13536" s="1">
        <f t="shared" si="1190"/>
        <v>27078000</v>
      </c>
      <c r="L13536" s="1">
        <v>1</v>
      </c>
      <c r="M13536" s="1">
        <f t="shared" si="1191"/>
        <v>54156000</v>
      </c>
      <c r="N13536" s="1">
        <v>2</v>
      </c>
      <c r="O13536" s="1">
        <v>110626000</v>
      </c>
      <c r="P13536" s="1">
        <v>2</v>
      </c>
      <c r="Q13536" s="5">
        <f t="shared" si="1192"/>
        <v>282</v>
      </c>
      <c r="R13536">
        <f t="shared" si="1188"/>
        <v>14</v>
      </c>
      <c r="S13536">
        <v>0.18</v>
      </c>
      <c r="T13536">
        <v>2.3E-3</v>
      </c>
      <c r="U13536">
        <f t="shared" si="1189"/>
        <v>1.3799999999999999E-3</v>
      </c>
    </row>
    <row r="13537" spans="1:21" x14ac:dyDescent="0.3">
      <c r="A13537" s="1">
        <v>13535</v>
      </c>
      <c r="B13537">
        <f t="shared" si="1193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1187"/>
        <v>6910</v>
      </c>
      <c r="I13537" s="1"/>
      <c r="J13537" s="1">
        <v>1</v>
      </c>
      <c r="K13537" s="1">
        <f t="shared" si="1190"/>
        <v>27080000</v>
      </c>
      <c r="L13537" s="1">
        <v>1</v>
      </c>
      <c r="M13537" s="1">
        <f t="shared" si="1191"/>
        <v>54160000</v>
      </c>
      <c r="N13537" s="1">
        <v>2</v>
      </c>
      <c r="O13537" s="1">
        <v>110634000</v>
      </c>
      <c r="P13537" s="1">
        <v>2</v>
      </c>
      <c r="Q13537" s="5">
        <f t="shared" si="1192"/>
        <v>282</v>
      </c>
      <c r="R13537">
        <f t="shared" si="1188"/>
        <v>14</v>
      </c>
      <c r="S13537">
        <v>0.18</v>
      </c>
      <c r="T13537">
        <v>2.3E-3</v>
      </c>
      <c r="U13537">
        <f t="shared" si="1189"/>
        <v>1.3799999999999999E-3</v>
      </c>
    </row>
    <row r="13538" spans="1:21" x14ac:dyDescent="0.3">
      <c r="A13538" s="1">
        <v>13536</v>
      </c>
      <c r="B13538">
        <f t="shared" si="1193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1187"/>
        <v>6910</v>
      </c>
      <c r="I13538" s="1"/>
      <c r="J13538" s="1">
        <v>1</v>
      </c>
      <c r="K13538" s="1">
        <f t="shared" si="1190"/>
        <v>27082000</v>
      </c>
      <c r="L13538" s="1">
        <v>1</v>
      </c>
      <c r="M13538" s="1">
        <f t="shared" si="1191"/>
        <v>54164000</v>
      </c>
      <c r="N13538" s="1">
        <v>2</v>
      </c>
      <c r="O13538" s="1">
        <v>110642000</v>
      </c>
      <c r="P13538" s="1">
        <v>2</v>
      </c>
      <c r="Q13538" s="5">
        <f t="shared" si="1192"/>
        <v>282</v>
      </c>
      <c r="R13538">
        <f t="shared" si="1188"/>
        <v>14</v>
      </c>
      <c r="S13538">
        <v>0.18</v>
      </c>
      <c r="T13538">
        <v>2.3E-3</v>
      </c>
      <c r="U13538">
        <f t="shared" si="1189"/>
        <v>1.3799999999999999E-3</v>
      </c>
    </row>
    <row r="13539" spans="1:21" x14ac:dyDescent="0.3">
      <c r="A13539" s="1">
        <v>13537</v>
      </c>
      <c r="B13539">
        <f t="shared" si="1193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1187"/>
        <v>6910</v>
      </c>
      <c r="I13539" s="1"/>
      <c r="J13539" s="1">
        <v>1</v>
      </c>
      <c r="K13539" s="1">
        <f t="shared" si="1190"/>
        <v>27084000</v>
      </c>
      <c r="L13539" s="1">
        <v>1</v>
      </c>
      <c r="M13539" s="1">
        <f t="shared" si="1191"/>
        <v>54168000</v>
      </c>
      <c r="N13539" s="1">
        <v>2</v>
      </c>
      <c r="O13539" s="1">
        <v>110650000</v>
      </c>
      <c r="P13539" s="1">
        <v>2</v>
      </c>
      <c r="Q13539" s="5">
        <f t="shared" si="1192"/>
        <v>282</v>
      </c>
      <c r="R13539">
        <f t="shared" si="1188"/>
        <v>14</v>
      </c>
      <c r="S13539">
        <v>0.18</v>
      </c>
      <c r="T13539">
        <v>2.3E-3</v>
      </c>
      <c r="U13539">
        <f t="shared" si="1189"/>
        <v>1.3799999999999999E-3</v>
      </c>
    </row>
    <row r="13540" spans="1:21" x14ac:dyDescent="0.3">
      <c r="A13540" s="1">
        <v>13538</v>
      </c>
      <c r="B13540">
        <f t="shared" si="1193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1187"/>
        <v>6910</v>
      </c>
      <c r="I13540" s="1"/>
      <c r="J13540" s="1">
        <v>1</v>
      </c>
      <c r="K13540" s="1">
        <f t="shared" si="1190"/>
        <v>27086000</v>
      </c>
      <c r="L13540" s="1">
        <v>1</v>
      </c>
      <c r="M13540" s="1">
        <f t="shared" si="1191"/>
        <v>54172000</v>
      </c>
      <c r="N13540" s="1">
        <v>2</v>
      </c>
      <c r="O13540" s="1">
        <v>110658000</v>
      </c>
      <c r="P13540" s="1">
        <v>2</v>
      </c>
      <c r="Q13540" s="5">
        <f t="shared" si="1192"/>
        <v>282</v>
      </c>
      <c r="R13540">
        <f t="shared" si="1188"/>
        <v>14</v>
      </c>
      <c r="S13540">
        <v>0.18</v>
      </c>
      <c r="T13540">
        <v>2.3E-3</v>
      </c>
      <c r="U13540">
        <f t="shared" si="1189"/>
        <v>1.3799999999999999E-3</v>
      </c>
    </row>
    <row r="13541" spans="1:21" x14ac:dyDescent="0.3">
      <c r="A13541" s="1">
        <v>13539</v>
      </c>
      <c r="B13541">
        <f t="shared" si="1193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1187"/>
        <v>6910</v>
      </c>
      <c r="I13541" s="1"/>
      <c r="J13541" s="1">
        <v>1</v>
      </c>
      <c r="K13541" s="1">
        <f t="shared" si="1190"/>
        <v>27088000</v>
      </c>
      <c r="L13541" s="1">
        <v>1</v>
      </c>
      <c r="M13541" s="1">
        <f t="shared" si="1191"/>
        <v>54176000</v>
      </c>
      <c r="N13541" s="1">
        <v>2</v>
      </c>
      <c r="O13541" s="1">
        <v>110666000</v>
      </c>
      <c r="P13541" s="1">
        <v>2</v>
      </c>
      <c r="Q13541" s="5">
        <f t="shared" si="1192"/>
        <v>282</v>
      </c>
      <c r="R13541">
        <f t="shared" si="1188"/>
        <v>14</v>
      </c>
      <c r="S13541">
        <v>0.18</v>
      </c>
      <c r="T13541">
        <v>2.3E-3</v>
      </c>
      <c r="U13541">
        <f t="shared" si="1189"/>
        <v>1.3799999999999999E-3</v>
      </c>
    </row>
    <row r="13542" spans="1:21" x14ac:dyDescent="0.3">
      <c r="A13542" s="1">
        <v>13540</v>
      </c>
      <c r="B13542">
        <f t="shared" si="1193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1187"/>
        <v>6910</v>
      </c>
      <c r="I13542" s="1"/>
      <c r="J13542" s="1">
        <v>1</v>
      </c>
      <c r="K13542" s="1">
        <f t="shared" si="1190"/>
        <v>27090000</v>
      </c>
      <c r="L13542" s="1">
        <v>1</v>
      </c>
      <c r="M13542" s="1">
        <f t="shared" si="1191"/>
        <v>54180000</v>
      </c>
      <c r="N13542" s="1">
        <v>2</v>
      </c>
      <c r="O13542" s="1">
        <v>110674000</v>
      </c>
      <c r="P13542" s="1">
        <v>2</v>
      </c>
      <c r="Q13542" s="5">
        <f t="shared" si="1192"/>
        <v>282</v>
      </c>
      <c r="R13542">
        <f t="shared" si="1188"/>
        <v>14</v>
      </c>
      <c r="S13542">
        <v>0.18</v>
      </c>
      <c r="T13542">
        <v>2.3E-3</v>
      </c>
      <c r="U13542">
        <f t="shared" si="1189"/>
        <v>1.3799999999999999E-3</v>
      </c>
    </row>
    <row r="13543" spans="1:21" x14ac:dyDescent="0.3">
      <c r="A13543" s="1">
        <v>13541</v>
      </c>
      <c r="B13543">
        <f t="shared" si="1193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1187"/>
        <v>6910</v>
      </c>
      <c r="I13543" s="1"/>
      <c r="J13543" s="1">
        <v>1</v>
      </c>
      <c r="K13543" s="1">
        <f t="shared" si="1190"/>
        <v>27092000</v>
      </c>
      <c r="L13543" s="1">
        <v>1</v>
      </c>
      <c r="M13543" s="1">
        <f t="shared" si="1191"/>
        <v>54184000</v>
      </c>
      <c r="N13543" s="1">
        <v>2</v>
      </c>
      <c r="O13543" s="1">
        <v>110682000</v>
      </c>
      <c r="P13543" s="1">
        <v>2</v>
      </c>
      <c r="Q13543" s="5">
        <f t="shared" si="1192"/>
        <v>282</v>
      </c>
      <c r="R13543">
        <f t="shared" si="1188"/>
        <v>14</v>
      </c>
      <c r="S13543">
        <v>0.18</v>
      </c>
      <c r="T13543">
        <v>2.3E-3</v>
      </c>
      <c r="U13543">
        <f t="shared" si="1189"/>
        <v>1.3799999999999999E-3</v>
      </c>
    </row>
    <row r="13544" spans="1:21" x14ac:dyDescent="0.3">
      <c r="A13544" s="1">
        <v>13542</v>
      </c>
      <c r="B13544">
        <f t="shared" si="1193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1187"/>
        <v>6910</v>
      </c>
      <c r="I13544" s="1"/>
      <c r="J13544" s="1">
        <v>1</v>
      </c>
      <c r="K13544" s="1">
        <f t="shared" si="1190"/>
        <v>27094000</v>
      </c>
      <c r="L13544" s="1">
        <v>1</v>
      </c>
      <c r="M13544" s="1">
        <f t="shared" si="1191"/>
        <v>54188000</v>
      </c>
      <c r="N13544" s="1">
        <v>2</v>
      </c>
      <c r="O13544" s="1">
        <v>110690000</v>
      </c>
      <c r="P13544" s="1">
        <v>2</v>
      </c>
      <c r="Q13544" s="5">
        <f t="shared" si="1192"/>
        <v>282</v>
      </c>
      <c r="R13544">
        <f t="shared" si="1188"/>
        <v>14</v>
      </c>
      <c r="S13544">
        <v>0.18</v>
      </c>
      <c r="T13544">
        <v>2.3E-3</v>
      </c>
      <c r="U13544">
        <f t="shared" si="1189"/>
        <v>1.3799999999999999E-3</v>
      </c>
    </row>
    <row r="13545" spans="1:21" x14ac:dyDescent="0.3">
      <c r="A13545" s="1">
        <v>13543</v>
      </c>
      <c r="B13545">
        <f t="shared" si="1193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1187"/>
        <v>6910</v>
      </c>
      <c r="I13545" s="1"/>
      <c r="J13545" s="1">
        <v>1</v>
      </c>
      <c r="K13545" s="1">
        <f t="shared" si="1190"/>
        <v>27096000</v>
      </c>
      <c r="L13545" s="1">
        <v>1</v>
      </c>
      <c r="M13545" s="1">
        <f t="shared" si="1191"/>
        <v>54192000</v>
      </c>
      <c r="N13545" s="1">
        <v>2</v>
      </c>
      <c r="O13545" s="1">
        <v>110698000</v>
      </c>
      <c r="P13545" s="1">
        <v>2</v>
      </c>
      <c r="Q13545" s="5">
        <f t="shared" si="1192"/>
        <v>282</v>
      </c>
      <c r="R13545">
        <f t="shared" si="1188"/>
        <v>14</v>
      </c>
      <c r="S13545">
        <v>0.18</v>
      </c>
      <c r="T13545">
        <v>2.3E-3</v>
      </c>
      <c r="U13545">
        <f t="shared" si="1189"/>
        <v>1.3799999999999999E-3</v>
      </c>
    </row>
    <row r="13546" spans="1:21" x14ac:dyDescent="0.3">
      <c r="A13546" s="1">
        <v>13544</v>
      </c>
      <c r="B13546">
        <f t="shared" si="1193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1187"/>
        <v>6910</v>
      </c>
      <c r="I13546" s="1"/>
      <c r="J13546" s="1">
        <v>1</v>
      </c>
      <c r="K13546" s="1">
        <f t="shared" si="1190"/>
        <v>27098000</v>
      </c>
      <c r="L13546" s="1">
        <v>1</v>
      </c>
      <c r="M13546" s="1">
        <f t="shared" si="1191"/>
        <v>54196000</v>
      </c>
      <c r="N13546" s="1">
        <v>2</v>
      </c>
      <c r="O13546" s="1">
        <v>110706000</v>
      </c>
      <c r="P13546" s="1">
        <v>2</v>
      </c>
      <c r="Q13546" s="5">
        <f t="shared" si="1192"/>
        <v>282</v>
      </c>
      <c r="R13546">
        <f t="shared" si="1188"/>
        <v>14</v>
      </c>
      <c r="S13546">
        <v>0.18</v>
      </c>
      <c r="T13546">
        <v>2.3E-3</v>
      </c>
      <c r="U13546">
        <f t="shared" si="1189"/>
        <v>1.3799999999999999E-3</v>
      </c>
    </row>
    <row r="13547" spans="1:21" x14ac:dyDescent="0.3">
      <c r="A13547" s="1">
        <v>13545</v>
      </c>
      <c r="B13547">
        <f t="shared" si="1193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1187"/>
        <v>6910</v>
      </c>
      <c r="I13547" s="1"/>
      <c r="J13547" s="1">
        <v>1</v>
      </c>
      <c r="K13547" s="1">
        <f t="shared" si="1190"/>
        <v>27100000</v>
      </c>
      <c r="L13547" s="1">
        <v>1</v>
      </c>
      <c r="M13547" s="1">
        <f t="shared" si="1191"/>
        <v>54200000</v>
      </c>
      <c r="N13547" s="1">
        <v>2</v>
      </c>
      <c r="O13547" s="1">
        <v>110714000</v>
      </c>
      <c r="P13547" s="1">
        <v>2</v>
      </c>
      <c r="Q13547" s="5">
        <f t="shared" si="1192"/>
        <v>282</v>
      </c>
      <c r="R13547">
        <f t="shared" si="1188"/>
        <v>14</v>
      </c>
      <c r="S13547">
        <v>0.18</v>
      </c>
      <c r="T13547">
        <v>2.3E-3</v>
      </c>
      <c r="U13547">
        <f t="shared" si="1189"/>
        <v>1.3799999999999999E-3</v>
      </c>
    </row>
    <row r="13548" spans="1:21" x14ac:dyDescent="0.3">
      <c r="A13548" s="1">
        <v>13546</v>
      </c>
      <c r="B13548">
        <f t="shared" si="1193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1187"/>
        <v>6910</v>
      </c>
      <c r="I13548" s="1"/>
      <c r="J13548" s="1">
        <v>1</v>
      </c>
      <c r="K13548" s="1">
        <f t="shared" si="1190"/>
        <v>27102000</v>
      </c>
      <c r="L13548" s="1">
        <v>1</v>
      </c>
      <c r="M13548" s="1">
        <f t="shared" si="1191"/>
        <v>54204000</v>
      </c>
      <c r="N13548" s="1">
        <v>2</v>
      </c>
      <c r="O13548" s="1">
        <v>110722000</v>
      </c>
      <c r="P13548" s="1">
        <v>2</v>
      </c>
      <c r="Q13548" s="5">
        <f t="shared" si="1192"/>
        <v>282</v>
      </c>
      <c r="R13548">
        <f t="shared" si="1188"/>
        <v>14</v>
      </c>
      <c r="S13548">
        <v>0.18</v>
      </c>
      <c r="T13548">
        <v>2.3E-3</v>
      </c>
      <c r="U13548">
        <f t="shared" si="1189"/>
        <v>1.3799999999999999E-3</v>
      </c>
    </row>
    <row r="13549" spans="1:21" x14ac:dyDescent="0.3">
      <c r="A13549" s="1">
        <v>13547</v>
      </c>
      <c r="B13549">
        <f t="shared" si="1193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1187"/>
        <v>6910</v>
      </c>
      <c r="I13549" s="1"/>
      <c r="J13549" s="1">
        <v>1</v>
      </c>
      <c r="K13549" s="1">
        <f t="shared" si="1190"/>
        <v>27104000</v>
      </c>
      <c r="L13549" s="1">
        <v>1</v>
      </c>
      <c r="M13549" s="1">
        <f t="shared" si="1191"/>
        <v>54208000</v>
      </c>
      <c r="N13549" s="1">
        <v>2</v>
      </c>
      <c r="O13549" s="1">
        <v>110730000</v>
      </c>
      <c r="P13549" s="1">
        <v>2</v>
      </c>
      <c r="Q13549" s="5">
        <f t="shared" si="1192"/>
        <v>282</v>
      </c>
      <c r="R13549">
        <f t="shared" si="1188"/>
        <v>14</v>
      </c>
      <c r="S13549">
        <v>0.18</v>
      </c>
      <c r="T13549">
        <v>2.3E-3</v>
      </c>
      <c r="U13549">
        <f t="shared" si="1189"/>
        <v>1.3799999999999999E-3</v>
      </c>
    </row>
    <row r="13550" spans="1:21" x14ac:dyDescent="0.3">
      <c r="A13550" s="1">
        <v>13548</v>
      </c>
      <c r="B13550">
        <f t="shared" si="1193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1187"/>
        <v>6910</v>
      </c>
      <c r="I13550" s="1"/>
      <c r="J13550" s="1">
        <v>1</v>
      </c>
      <c r="K13550" s="1">
        <f t="shared" si="1190"/>
        <v>27106000</v>
      </c>
      <c r="L13550" s="1">
        <v>1</v>
      </c>
      <c r="M13550" s="1">
        <f t="shared" si="1191"/>
        <v>54212000</v>
      </c>
      <c r="N13550" s="1">
        <v>2</v>
      </c>
      <c r="O13550" s="1">
        <v>110738000</v>
      </c>
      <c r="P13550" s="1">
        <v>2</v>
      </c>
      <c r="Q13550" s="5">
        <f t="shared" si="1192"/>
        <v>282</v>
      </c>
      <c r="R13550">
        <f t="shared" si="1188"/>
        <v>14</v>
      </c>
      <c r="S13550">
        <v>0.18</v>
      </c>
      <c r="T13550">
        <v>2.3E-3</v>
      </c>
      <c r="U13550">
        <f t="shared" si="1189"/>
        <v>1.3799999999999999E-3</v>
      </c>
    </row>
    <row r="13551" spans="1:21" x14ac:dyDescent="0.3">
      <c r="A13551" s="1">
        <v>13549</v>
      </c>
      <c r="B13551">
        <f t="shared" si="1193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1187"/>
        <v>6910</v>
      </c>
      <c r="I13551" s="1"/>
      <c r="J13551" s="1">
        <v>1</v>
      </c>
      <c r="K13551" s="1">
        <f t="shared" si="1190"/>
        <v>27108000</v>
      </c>
      <c r="L13551" s="1">
        <v>1</v>
      </c>
      <c r="M13551" s="1">
        <f t="shared" si="1191"/>
        <v>54216000</v>
      </c>
      <c r="N13551" s="1">
        <v>2</v>
      </c>
      <c r="O13551" s="1">
        <v>110746000</v>
      </c>
      <c r="P13551" s="1">
        <v>2</v>
      </c>
      <c r="Q13551" s="5">
        <f t="shared" si="1192"/>
        <v>282</v>
      </c>
      <c r="R13551">
        <f t="shared" si="1188"/>
        <v>14</v>
      </c>
      <c r="S13551">
        <v>0.18</v>
      </c>
      <c r="T13551">
        <v>2.3E-3</v>
      </c>
      <c r="U13551">
        <f t="shared" si="1189"/>
        <v>1.3799999999999999E-3</v>
      </c>
    </row>
    <row r="13552" spans="1:21" x14ac:dyDescent="0.3">
      <c r="A13552" s="1">
        <v>13550</v>
      </c>
      <c r="B13552">
        <f t="shared" si="1193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1187"/>
        <v>6910</v>
      </c>
      <c r="I13552" s="1"/>
      <c r="J13552" s="1">
        <v>1</v>
      </c>
      <c r="K13552" s="1">
        <f t="shared" si="1190"/>
        <v>27110000</v>
      </c>
      <c r="L13552" s="1">
        <v>1</v>
      </c>
      <c r="M13552" s="1">
        <f t="shared" si="1191"/>
        <v>54220000</v>
      </c>
      <c r="N13552" s="1">
        <v>2</v>
      </c>
      <c r="O13552" s="1">
        <v>110754000</v>
      </c>
      <c r="P13552" s="1">
        <v>2</v>
      </c>
      <c r="Q13552" s="5">
        <f t="shared" si="1192"/>
        <v>282</v>
      </c>
      <c r="R13552">
        <f t="shared" si="1188"/>
        <v>14</v>
      </c>
      <c r="S13552">
        <v>0.18</v>
      </c>
      <c r="T13552">
        <v>2.3E-3</v>
      </c>
      <c r="U13552">
        <f t="shared" si="1189"/>
        <v>1.3799999999999999E-3</v>
      </c>
    </row>
    <row r="13553" spans="1:21" x14ac:dyDescent="0.3">
      <c r="A13553" s="1">
        <v>13551</v>
      </c>
      <c r="B13553">
        <f t="shared" si="1193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1187"/>
        <v>6920</v>
      </c>
      <c r="I13553" s="1"/>
      <c r="J13553" s="1">
        <v>1</v>
      </c>
      <c r="K13553" s="1">
        <f t="shared" si="1190"/>
        <v>27112000</v>
      </c>
      <c r="L13553" s="1">
        <v>1</v>
      </c>
      <c r="M13553" s="1">
        <f t="shared" si="1191"/>
        <v>54224000</v>
      </c>
      <c r="N13553" s="1">
        <v>2</v>
      </c>
      <c r="O13553" s="1">
        <v>110762000</v>
      </c>
      <c r="P13553" s="1">
        <v>2</v>
      </c>
      <c r="Q13553" s="5">
        <f t="shared" si="1192"/>
        <v>283</v>
      </c>
      <c r="R13553">
        <f t="shared" si="1188"/>
        <v>14</v>
      </c>
      <c r="S13553">
        <v>0.18</v>
      </c>
      <c r="T13553">
        <v>2.3E-3</v>
      </c>
      <c r="U13553">
        <f t="shared" si="1189"/>
        <v>1.3799999999999999E-3</v>
      </c>
    </row>
    <row r="13554" spans="1:21" x14ac:dyDescent="0.3">
      <c r="A13554" s="1">
        <v>13552</v>
      </c>
      <c r="B13554">
        <f t="shared" si="1193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1187"/>
        <v>6920</v>
      </c>
      <c r="I13554" s="1"/>
      <c r="J13554" s="1">
        <v>1</v>
      </c>
      <c r="K13554" s="1">
        <f t="shared" si="1190"/>
        <v>27114000</v>
      </c>
      <c r="L13554" s="1">
        <v>1</v>
      </c>
      <c r="M13554" s="1">
        <f t="shared" si="1191"/>
        <v>54228000</v>
      </c>
      <c r="N13554" s="1">
        <v>2</v>
      </c>
      <c r="O13554" s="1">
        <v>110770000</v>
      </c>
      <c r="P13554" s="1">
        <v>2</v>
      </c>
      <c r="Q13554" s="5">
        <f t="shared" si="1192"/>
        <v>283</v>
      </c>
      <c r="R13554">
        <f t="shared" si="1188"/>
        <v>14</v>
      </c>
      <c r="S13554">
        <v>0.18</v>
      </c>
      <c r="T13554">
        <v>2.3E-3</v>
      </c>
      <c r="U13554">
        <f t="shared" si="1189"/>
        <v>1.3799999999999999E-3</v>
      </c>
    </row>
    <row r="13555" spans="1:21" x14ac:dyDescent="0.3">
      <c r="A13555" s="1">
        <v>13553</v>
      </c>
      <c r="B13555">
        <f t="shared" si="1193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1187"/>
        <v>6920</v>
      </c>
      <c r="I13555" s="1"/>
      <c r="J13555" s="1">
        <v>1</v>
      </c>
      <c r="K13555" s="1">
        <f t="shared" si="1190"/>
        <v>27116000</v>
      </c>
      <c r="L13555" s="1">
        <v>1</v>
      </c>
      <c r="M13555" s="1">
        <f t="shared" si="1191"/>
        <v>54232000</v>
      </c>
      <c r="N13555" s="1">
        <v>2</v>
      </c>
      <c r="O13555" s="1">
        <v>110778000</v>
      </c>
      <c r="P13555" s="1">
        <v>2</v>
      </c>
      <c r="Q13555" s="5">
        <f t="shared" si="1192"/>
        <v>283</v>
      </c>
      <c r="R13555">
        <f t="shared" si="1188"/>
        <v>14</v>
      </c>
      <c r="S13555">
        <v>0.18</v>
      </c>
      <c r="T13555">
        <v>2.3E-3</v>
      </c>
      <c r="U13555">
        <f t="shared" si="1189"/>
        <v>1.3799999999999999E-3</v>
      </c>
    </row>
    <row r="13556" spans="1:21" x14ac:dyDescent="0.3">
      <c r="A13556" s="1">
        <v>13554</v>
      </c>
      <c r="B13556">
        <f t="shared" si="1193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1187"/>
        <v>6920</v>
      </c>
      <c r="I13556" s="1"/>
      <c r="J13556" s="1">
        <v>1</v>
      </c>
      <c r="K13556" s="1">
        <f t="shared" si="1190"/>
        <v>27118000</v>
      </c>
      <c r="L13556" s="1">
        <v>1</v>
      </c>
      <c r="M13556" s="1">
        <f t="shared" si="1191"/>
        <v>54236000</v>
      </c>
      <c r="N13556" s="1">
        <v>2</v>
      </c>
      <c r="O13556" s="1">
        <v>110786000</v>
      </c>
      <c r="P13556" s="1">
        <v>2</v>
      </c>
      <c r="Q13556" s="5">
        <f t="shared" si="1192"/>
        <v>283</v>
      </c>
      <c r="R13556">
        <f t="shared" si="1188"/>
        <v>14</v>
      </c>
      <c r="S13556">
        <v>0.18</v>
      </c>
      <c r="T13556">
        <v>2.3E-3</v>
      </c>
      <c r="U13556">
        <f t="shared" si="1189"/>
        <v>1.3799999999999999E-3</v>
      </c>
    </row>
    <row r="13557" spans="1:21" x14ac:dyDescent="0.3">
      <c r="A13557" s="1">
        <v>13555</v>
      </c>
      <c r="B13557">
        <f t="shared" si="1193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1187"/>
        <v>6920</v>
      </c>
      <c r="I13557" s="1"/>
      <c r="J13557" s="1">
        <v>1</v>
      </c>
      <c r="K13557" s="1">
        <f t="shared" si="1190"/>
        <v>27120000</v>
      </c>
      <c r="L13557" s="1">
        <v>1</v>
      </c>
      <c r="M13557" s="1">
        <f t="shared" si="1191"/>
        <v>54240000</v>
      </c>
      <c r="N13557" s="1">
        <v>2</v>
      </c>
      <c r="O13557" s="1">
        <v>110794000</v>
      </c>
      <c r="P13557" s="1">
        <v>2</v>
      </c>
      <c r="Q13557" s="5">
        <f t="shared" si="1192"/>
        <v>283</v>
      </c>
      <c r="R13557">
        <f t="shared" si="1188"/>
        <v>14</v>
      </c>
      <c r="S13557">
        <v>0.18</v>
      </c>
      <c r="T13557">
        <v>2.3E-3</v>
      </c>
      <c r="U13557">
        <f t="shared" si="1189"/>
        <v>1.3799999999999999E-3</v>
      </c>
    </row>
    <row r="13558" spans="1:21" x14ac:dyDescent="0.3">
      <c r="A13558" s="1">
        <v>13556</v>
      </c>
      <c r="B13558">
        <f t="shared" si="1193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1187"/>
        <v>6920</v>
      </c>
      <c r="I13558" s="1"/>
      <c r="J13558" s="1">
        <v>1</v>
      </c>
      <c r="K13558" s="1">
        <f t="shared" si="1190"/>
        <v>27122000</v>
      </c>
      <c r="L13558" s="1">
        <v>1</v>
      </c>
      <c r="M13558" s="1">
        <f t="shared" si="1191"/>
        <v>54244000</v>
      </c>
      <c r="N13558" s="1">
        <v>2</v>
      </c>
      <c r="O13558" s="1">
        <v>110802000</v>
      </c>
      <c r="P13558" s="1">
        <v>2</v>
      </c>
      <c r="Q13558" s="5">
        <f t="shared" si="1192"/>
        <v>283</v>
      </c>
      <c r="R13558">
        <f t="shared" si="1188"/>
        <v>14</v>
      </c>
      <c r="S13558">
        <v>0.18</v>
      </c>
      <c r="T13558">
        <v>2.3E-3</v>
      </c>
      <c r="U13558">
        <f t="shared" si="1189"/>
        <v>1.3799999999999999E-3</v>
      </c>
    </row>
    <row r="13559" spans="1:21" x14ac:dyDescent="0.3">
      <c r="A13559" s="1">
        <v>13557</v>
      </c>
      <c r="B13559">
        <f t="shared" si="1193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1187"/>
        <v>6920</v>
      </c>
      <c r="I13559" s="1"/>
      <c r="J13559" s="1">
        <v>1</v>
      </c>
      <c r="K13559" s="1">
        <f t="shared" si="1190"/>
        <v>27124000</v>
      </c>
      <c r="L13559" s="1">
        <v>1</v>
      </c>
      <c r="M13559" s="1">
        <f t="shared" si="1191"/>
        <v>54248000</v>
      </c>
      <c r="N13559" s="1">
        <v>2</v>
      </c>
      <c r="O13559" s="1">
        <v>110810000</v>
      </c>
      <c r="P13559" s="1">
        <v>2</v>
      </c>
      <c r="Q13559" s="5">
        <f t="shared" si="1192"/>
        <v>283</v>
      </c>
      <c r="R13559">
        <f t="shared" si="1188"/>
        <v>14</v>
      </c>
      <c r="S13559">
        <v>0.18</v>
      </c>
      <c r="T13559">
        <v>2.3E-3</v>
      </c>
      <c r="U13559">
        <f t="shared" si="1189"/>
        <v>1.3799999999999999E-3</v>
      </c>
    </row>
    <row r="13560" spans="1:21" x14ac:dyDescent="0.3">
      <c r="A13560" s="1">
        <v>13558</v>
      </c>
      <c r="B13560">
        <f t="shared" si="1193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1187"/>
        <v>6920</v>
      </c>
      <c r="I13560" s="1"/>
      <c r="J13560" s="1">
        <v>1</v>
      </c>
      <c r="K13560" s="1">
        <f t="shared" si="1190"/>
        <v>27126000</v>
      </c>
      <c r="L13560" s="1">
        <v>1</v>
      </c>
      <c r="M13560" s="1">
        <f t="shared" si="1191"/>
        <v>54252000</v>
      </c>
      <c r="N13560" s="1">
        <v>2</v>
      </c>
      <c r="O13560" s="1">
        <v>110818000</v>
      </c>
      <c r="P13560" s="1">
        <v>2</v>
      </c>
      <c r="Q13560" s="5">
        <f t="shared" si="1192"/>
        <v>283</v>
      </c>
      <c r="R13560">
        <f t="shared" si="1188"/>
        <v>14</v>
      </c>
      <c r="S13560">
        <v>0.18</v>
      </c>
      <c r="T13560">
        <v>2.3E-3</v>
      </c>
      <c r="U13560">
        <f t="shared" si="1189"/>
        <v>1.3799999999999999E-3</v>
      </c>
    </row>
    <row r="13561" spans="1:21" x14ac:dyDescent="0.3">
      <c r="A13561" s="1">
        <v>13559</v>
      </c>
      <c r="B13561">
        <f t="shared" si="1193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1187"/>
        <v>6920</v>
      </c>
      <c r="I13561" s="1"/>
      <c r="J13561" s="1">
        <v>1</v>
      </c>
      <c r="K13561" s="1">
        <f t="shared" si="1190"/>
        <v>27128000</v>
      </c>
      <c r="L13561" s="1">
        <v>1</v>
      </c>
      <c r="M13561" s="1">
        <f t="shared" si="1191"/>
        <v>54256000</v>
      </c>
      <c r="N13561" s="1">
        <v>2</v>
      </c>
      <c r="O13561" s="1">
        <v>110826000</v>
      </c>
      <c r="P13561" s="1">
        <v>2</v>
      </c>
      <c r="Q13561" s="5">
        <f t="shared" si="1192"/>
        <v>283</v>
      </c>
      <c r="R13561">
        <f t="shared" si="1188"/>
        <v>14</v>
      </c>
      <c r="S13561">
        <v>0.18</v>
      </c>
      <c r="T13561">
        <v>2.3E-3</v>
      </c>
      <c r="U13561">
        <f t="shared" si="1189"/>
        <v>1.3799999999999999E-3</v>
      </c>
    </row>
    <row r="13562" spans="1:21" x14ac:dyDescent="0.3">
      <c r="A13562" s="1">
        <v>13560</v>
      </c>
      <c r="B13562">
        <f t="shared" si="1193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1187"/>
        <v>6920</v>
      </c>
      <c r="I13562" s="1"/>
      <c r="J13562" s="1">
        <v>1</v>
      </c>
      <c r="K13562" s="1">
        <f t="shared" si="1190"/>
        <v>27130000</v>
      </c>
      <c r="L13562" s="1">
        <v>1</v>
      </c>
      <c r="M13562" s="1">
        <f t="shared" si="1191"/>
        <v>54260000</v>
      </c>
      <c r="N13562" s="1">
        <v>2</v>
      </c>
      <c r="O13562" s="1">
        <v>110834000</v>
      </c>
      <c r="P13562" s="1">
        <v>2</v>
      </c>
      <c r="Q13562" s="5">
        <f t="shared" si="1192"/>
        <v>283</v>
      </c>
      <c r="R13562">
        <f t="shared" si="1188"/>
        <v>14</v>
      </c>
      <c r="S13562">
        <v>0.18</v>
      </c>
      <c r="T13562">
        <v>2.3E-3</v>
      </c>
      <c r="U13562">
        <f t="shared" si="1189"/>
        <v>1.3799999999999999E-3</v>
      </c>
    </row>
    <row r="13563" spans="1:21" x14ac:dyDescent="0.3">
      <c r="A13563" s="1">
        <v>13561</v>
      </c>
      <c r="B13563">
        <f t="shared" si="1193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1187"/>
        <v>6920</v>
      </c>
      <c r="I13563" s="1"/>
      <c r="J13563" s="1">
        <v>1</v>
      </c>
      <c r="K13563" s="1">
        <f t="shared" si="1190"/>
        <v>27132000</v>
      </c>
      <c r="L13563" s="1">
        <v>1</v>
      </c>
      <c r="M13563" s="1">
        <f t="shared" si="1191"/>
        <v>54264000</v>
      </c>
      <c r="N13563" s="1">
        <v>2</v>
      </c>
      <c r="O13563" s="1">
        <v>110842000</v>
      </c>
      <c r="P13563" s="1">
        <v>2</v>
      </c>
      <c r="Q13563" s="5">
        <f t="shared" si="1192"/>
        <v>283</v>
      </c>
      <c r="R13563">
        <f t="shared" si="1188"/>
        <v>14</v>
      </c>
      <c r="S13563">
        <v>0.18</v>
      </c>
      <c r="T13563">
        <v>2.3E-3</v>
      </c>
      <c r="U13563">
        <f t="shared" si="1189"/>
        <v>1.3799999999999999E-3</v>
      </c>
    </row>
    <row r="13564" spans="1:21" x14ac:dyDescent="0.3">
      <c r="A13564" s="1">
        <v>13562</v>
      </c>
      <c r="B13564">
        <f t="shared" si="1193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1194">ROUNDDOWN(A13563/50*20+1500,-1)</f>
        <v>6920</v>
      </c>
      <c r="I13564" s="1"/>
      <c r="J13564" s="1">
        <v>1</v>
      </c>
      <c r="K13564" s="1">
        <f t="shared" si="1190"/>
        <v>27134000</v>
      </c>
      <c r="L13564" s="1">
        <v>1</v>
      </c>
      <c r="M13564" s="1">
        <f t="shared" si="1191"/>
        <v>54268000</v>
      </c>
      <c r="N13564" s="1">
        <v>2</v>
      </c>
      <c r="O13564" s="1">
        <v>110850000</v>
      </c>
      <c r="P13564" s="1">
        <v>2</v>
      </c>
      <c r="Q13564" s="5">
        <f t="shared" si="1192"/>
        <v>283</v>
      </c>
      <c r="R13564">
        <f t="shared" si="1188"/>
        <v>14</v>
      </c>
      <c r="S13564">
        <v>0.18</v>
      </c>
      <c r="T13564">
        <v>2.3E-3</v>
      </c>
      <c r="U13564">
        <f t="shared" si="1189"/>
        <v>1.3799999999999999E-3</v>
      </c>
    </row>
    <row r="13565" spans="1:21" x14ac:dyDescent="0.3">
      <c r="A13565" s="1">
        <v>13563</v>
      </c>
      <c r="B13565">
        <f t="shared" si="1193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1194"/>
        <v>6920</v>
      </c>
      <c r="I13565" s="1"/>
      <c r="J13565" s="1">
        <v>1</v>
      </c>
      <c r="K13565" s="1">
        <f t="shared" si="1190"/>
        <v>27136000</v>
      </c>
      <c r="L13565" s="1">
        <v>1</v>
      </c>
      <c r="M13565" s="1">
        <f t="shared" si="1191"/>
        <v>54272000</v>
      </c>
      <c r="N13565" s="1">
        <v>2</v>
      </c>
      <c r="O13565" s="1">
        <v>110858000</v>
      </c>
      <c r="P13565" s="1">
        <v>2</v>
      </c>
      <c r="Q13565" s="5">
        <f t="shared" si="1192"/>
        <v>283</v>
      </c>
      <c r="R13565">
        <f t="shared" si="1188"/>
        <v>14</v>
      </c>
      <c r="S13565">
        <v>0.18</v>
      </c>
      <c r="T13565">
        <v>2.3E-3</v>
      </c>
      <c r="U13565">
        <f t="shared" si="1189"/>
        <v>1.3799999999999999E-3</v>
      </c>
    </row>
    <row r="13566" spans="1:21" x14ac:dyDescent="0.3">
      <c r="A13566" s="1">
        <v>13564</v>
      </c>
      <c r="B13566">
        <f t="shared" si="1193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1194"/>
        <v>6920</v>
      </c>
      <c r="I13566" s="1"/>
      <c r="J13566" s="1">
        <v>1</v>
      </c>
      <c r="K13566" s="1">
        <f t="shared" si="1190"/>
        <v>27138000</v>
      </c>
      <c r="L13566" s="1">
        <v>1</v>
      </c>
      <c r="M13566" s="1">
        <f t="shared" si="1191"/>
        <v>54276000</v>
      </c>
      <c r="N13566" s="1">
        <v>2</v>
      </c>
      <c r="O13566" s="1">
        <v>110866000</v>
      </c>
      <c r="P13566" s="1">
        <v>2</v>
      </c>
      <c r="Q13566" s="5">
        <f t="shared" si="1192"/>
        <v>283</v>
      </c>
      <c r="R13566">
        <f t="shared" si="1188"/>
        <v>14</v>
      </c>
      <c r="S13566">
        <v>0.18</v>
      </c>
      <c r="T13566">
        <v>2.3E-3</v>
      </c>
      <c r="U13566">
        <f t="shared" si="1189"/>
        <v>1.3799999999999999E-3</v>
      </c>
    </row>
    <row r="13567" spans="1:21" x14ac:dyDescent="0.3">
      <c r="A13567" s="1">
        <v>13565</v>
      </c>
      <c r="B13567">
        <f t="shared" si="1193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1194"/>
        <v>6920</v>
      </c>
      <c r="I13567" s="1"/>
      <c r="J13567" s="1">
        <v>1</v>
      </c>
      <c r="K13567" s="1">
        <f t="shared" si="1190"/>
        <v>27140000</v>
      </c>
      <c r="L13567" s="1">
        <v>1</v>
      </c>
      <c r="M13567" s="1">
        <f t="shared" si="1191"/>
        <v>54280000</v>
      </c>
      <c r="N13567" s="1">
        <v>2</v>
      </c>
      <c r="O13567" s="1">
        <v>110874000</v>
      </c>
      <c r="P13567" s="1">
        <v>2</v>
      </c>
      <c r="Q13567" s="5">
        <f t="shared" si="1192"/>
        <v>283</v>
      </c>
      <c r="R13567">
        <f t="shared" si="1188"/>
        <v>14</v>
      </c>
      <c r="S13567">
        <v>0.18</v>
      </c>
      <c r="T13567">
        <v>2.3E-3</v>
      </c>
      <c r="U13567">
        <f t="shared" si="1189"/>
        <v>1.3799999999999999E-3</v>
      </c>
    </row>
    <row r="13568" spans="1:21" x14ac:dyDescent="0.3">
      <c r="A13568" s="1">
        <v>13566</v>
      </c>
      <c r="B13568">
        <f t="shared" si="1193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1194"/>
        <v>6920</v>
      </c>
      <c r="I13568" s="1"/>
      <c r="J13568" s="1">
        <v>1</v>
      </c>
      <c r="K13568" s="1">
        <f t="shared" si="1190"/>
        <v>27142000</v>
      </c>
      <c r="L13568" s="1">
        <v>1</v>
      </c>
      <c r="M13568" s="1">
        <f t="shared" si="1191"/>
        <v>54284000</v>
      </c>
      <c r="N13568" s="1">
        <v>2</v>
      </c>
      <c r="O13568" s="1">
        <v>110882000</v>
      </c>
      <c r="P13568" s="1">
        <v>2</v>
      </c>
      <c r="Q13568" s="5">
        <f t="shared" si="1192"/>
        <v>283</v>
      </c>
      <c r="R13568">
        <f t="shared" si="1188"/>
        <v>14</v>
      </c>
      <c r="S13568">
        <v>0.18</v>
      </c>
      <c r="T13568">
        <v>2.3E-3</v>
      </c>
      <c r="U13568">
        <f t="shared" si="1189"/>
        <v>1.3799999999999999E-3</v>
      </c>
    </row>
    <row r="13569" spans="1:21" x14ac:dyDescent="0.3">
      <c r="A13569" s="1">
        <v>13567</v>
      </c>
      <c r="B13569">
        <f t="shared" si="1193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1194"/>
        <v>6920</v>
      </c>
      <c r="I13569" s="1"/>
      <c r="J13569" s="1">
        <v>1</v>
      </c>
      <c r="K13569" s="1">
        <f t="shared" si="1190"/>
        <v>27144000</v>
      </c>
      <c r="L13569" s="1">
        <v>1</v>
      </c>
      <c r="M13569" s="1">
        <f t="shared" si="1191"/>
        <v>54288000</v>
      </c>
      <c r="N13569" s="1">
        <v>2</v>
      </c>
      <c r="O13569" s="1">
        <v>110890000</v>
      </c>
      <c r="P13569" s="1">
        <v>2</v>
      </c>
      <c r="Q13569" s="5">
        <f t="shared" si="1192"/>
        <v>283</v>
      </c>
      <c r="R13569">
        <f t="shared" si="1188"/>
        <v>14</v>
      </c>
      <c r="S13569">
        <v>0.18</v>
      </c>
      <c r="T13569">
        <v>2.3E-3</v>
      </c>
      <c r="U13569">
        <f t="shared" si="1189"/>
        <v>1.3799999999999999E-3</v>
      </c>
    </row>
    <row r="13570" spans="1:21" x14ac:dyDescent="0.3">
      <c r="A13570" s="1">
        <v>13568</v>
      </c>
      <c r="B13570">
        <f t="shared" si="1193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1194"/>
        <v>6920</v>
      </c>
      <c r="I13570" s="1"/>
      <c r="J13570" s="1">
        <v>1</v>
      </c>
      <c r="K13570" s="1">
        <f t="shared" si="1190"/>
        <v>27146000</v>
      </c>
      <c r="L13570" s="1">
        <v>1</v>
      </c>
      <c r="M13570" s="1">
        <f t="shared" si="1191"/>
        <v>54292000</v>
      </c>
      <c r="N13570" s="1">
        <v>2</v>
      </c>
      <c r="O13570" s="1">
        <v>110898000</v>
      </c>
      <c r="P13570" s="1">
        <v>2</v>
      </c>
      <c r="Q13570" s="5">
        <f t="shared" si="1192"/>
        <v>283</v>
      </c>
      <c r="R13570">
        <f t="shared" si="1188"/>
        <v>14</v>
      </c>
      <c r="S13570">
        <v>0.18</v>
      </c>
      <c r="T13570">
        <v>2.3E-3</v>
      </c>
      <c r="U13570">
        <f t="shared" si="1189"/>
        <v>1.3799999999999999E-3</v>
      </c>
    </row>
    <row r="13571" spans="1:21" x14ac:dyDescent="0.3">
      <c r="A13571" s="1">
        <v>13569</v>
      </c>
      <c r="B13571">
        <f t="shared" si="1193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1194"/>
        <v>6920</v>
      </c>
      <c r="I13571" s="1"/>
      <c r="J13571" s="1">
        <v>1</v>
      </c>
      <c r="K13571" s="1">
        <f t="shared" si="1190"/>
        <v>27148000</v>
      </c>
      <c r="L13571" s="1">
        <v>1</v>
      </c>
      <c r="M13571" s="1">
        <f t="shared" si="1191"/>
        <v>54296000</v>
      </c>
      <c r="N13571" s="1">
        <v>2</v>
      </c>
      <c r="O13571" s="1">
        <v>110906000</v>
      </c>
      <c r="P13571" s="1">
        <v>2</v>
      </c>
      <c r="Q13571" s="5">
        <f t="shared" si="1192"/>
        <v>283</v>
      </c>
      <c r="R13571">
        <f t="shared" ref="R13571:R13634" si="1195">QUOTIENT(A13571,1000)+1</f>
        <v>14</v>
      </c>
      <c r="S13571">
        <v>0.18</v>
      </c>
      <c r="T13571">
        <v>2.3E-3</v>
      </c>
      <c r="U13571">
        <f t="shared" si="1189"/>
        <v>1.3799999999999999E-3</v>
      </c>
    </row>
    <row r="13572" spans="1:21" x14ac:dyDescent="0.3">
      <c r="A13572" s="1">
        <v>13570</v>
      </c>
      <c r="B13572">
        <f t="shared" si="1193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1194"/>
        <v>6920</v>
      </c>
      <c r="I13572" s="1"/>
      <c r="J13572" s="1">
        <v>1</v>
      </c>
      <c r="K13572" s="1">
        <f t="shared" si="1190"/>
        <v>27150000</v>
      </c>
      <c r="L13572" s="1">
        <v>1</v>
      </c>
      <c r="M13572" s="1">
        <f t="shared" si="1191"/>
        <v>54300000</v>
      </c>
      <c r="N13572" s="1">
        <v>2</v>
      </c>
      <c r="O13572" s="1">
        <v>110914000</v>
      </c>
      <c r="P13572" s="1">
        <v>2</v>
      </c>
      <c r="Q13572" s="5">
        <f t="shared" si="1192"/>
        <v>283</v>
      </c>
      <c r="R13572">
        <f t="shared" si="1195"/>
        <v>14</v>
      </c>
      <c r="S13572">
        <v>0.18</v>
      </c>
      <c r="T13572">
        <v>2.3E-3</v>
      </c>
      <c r="U13572">
        <f t="shared" ref="U13572:U13635" si="1196">T13572*0.6</f>
        <v>1.3799999999999999E-3</v>
      </c>
    </row>
    <row r="13573" spans="1:21" x14ac:dyDescent="0.3">
      <c r="A13573" s="1">
        <v>13571</v>
      </c>
      <c r="B13573">
        <f t="shared" si="1193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1194"/>
        <v>6920</v>
      </c>
      <c r="I13573" s="1"/>
      <c r="J13573" s="1">
        <v>1</v>
      </c>
      <c r="K13573" s="1">
        <f t="shared" si="1190"/>
        <v>27152000</v>
      </c>
      <c r="L13573" s="1">
        <v>1</v>
      </c>
      <c r="M13573" s="1">
        <f t="shared" si="1191"/>
        <v>54304000</v>
      </c>
      <c r="N13573" s="1">
        <v>2</v>
      </c>
      <c r="O13573" s="1">
        <v>110922000</v>
      </c>
      <c r="P13573" s="1">
        <v>2</v>
      </c>
      <c r="Q13573" s="5">
        <f t="shared" si="1192"/>
        <v>283</v>
      </c>
      <c r="R13573">
        <f t="shared" si="1195"/>
        <v>14</v>
      </c>
      <c r="S13573">
        <v>0.18</v>
      </c>
      <c r="T13573">
        <v>2.3E-3</v>
      </c>
      <c r="U13573">
        <f t="shared" si="1196"/>
        <v>1.3799999999999999E-3</v>
      </c>
    </row>
    <row r="13574" spans="1:21" x14ac:dyDescent="0.3">
      <c r="A13574" s="1">
        <v>13572</v>
      </c>
      <c r="B13574">
        <f t="shared" si="1193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1194"/>
        <v>6920</v>
      </c>
      <c r="I13574" s="1"/>
      <c r="J13574" s="1">
        <v>1</v>
      </c>
      <c r="K13574" s="1">
        <f t="shared" si="1190"/>
        <v>27154000</v>
      </c>
      <c r="L13574" s="1">
        <v>1</v>
      </c>
      <c r="M13574" s="1">
        <f t="shared" si="1191"/>
        <v>54308000</v>
      </c>
      <c r="N13574" s="1">
        <v>2</v>
      </c>
      <c r="O13574" s="1">
        <v>110930000</v>
      </c>
      <c r="P13574" s="1">
        <v>2</v>
      </c>
      <c r="Q13574" s="5">
        <f t="shared" si="1192"/>
        <v>283</v>
      </c>
      <c r="R13574">
        <f t="shared" si="1195"/>
        <v>14</v>
      </c>
      <c r="S13574">
        <v>0.18</v>
      </c>
      <c r="T13574">
        <v>2.3E-3</v>
      </c>
      <c r="U13574">
        <f t="shared" si="1196"/>
        <v>1.3799999999999999E-3</v>
      </c>
    </row>
    <row r="13575" spans="1:21" x14ac:dyDescent="0.3">
      <c r="A13575" s="1">
        <v>13573</v>
      </c>
      <c r="B13575">
        <f t="shared" si="1193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1194"/>
        <v>6920</v>
      </c>
      <c r="I13575" s="1"/>
      <c r="J13575" s="1">
        <v>1</v>
      </c>
      <c r="K13575" s="1">
        <f t="shared" si="1190"/>
        <v>27156000</v>
      </c>
      <c r="L13575" s="1">
        <v>1</v>
      </c>
      <c r="M13575" s="1">
        <f t="shared" si="1191"/>
        <v>54312000</v>
      </c>
      <c r="N13575" s="1">
        <v>2</v>
      </c>
      <c r="O13575" s="1">
        <v>110938000</v>
      </c>
      <c r="P13575" s="1">
        <v>2</v>
      </c>
      <c r="Q13575" s="5">
        <f t="shared" si="1192"/>
        <v>283</v>
      </c>
      <c r="R13575">
        <f t="shared" si="1195"/>
        <v>14</v>
      </c>
      <c r="S13575">
        <v>0.18</v>
      </c>
      <c r="T13575">
        <v>2.3E-3</v>
      </c>
      <c r="U13575">
        <f t="shared" si="1196"/>
        <v>1.3799999999999999E-3</v>
      </c>
    </row>
    <row r="13576" spans="1:21" x14ac:dyDescent="0.3">
      <c r="A13576" s="1">
        <v>13574</v>
      </c>
      <c r="B13576">
        <f t="shared" si="1193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1194"/>
        <v>6920</v>
      </c>
      <c r="I13576" s="1"/>
      <c r="J13576" s="1">
        <v>1</v>
      </c>
      <c r="K13576" s="1">
        <f t="shared" si="1190"/>
        <v>27158000</v>
      </c>
      <c r="L13576" s="1">
        <v>1</v>
      </c>
      <c r="M13576" s="1">
        <f t="shared" si="1191"/>
        <v>54316000</v>
      </c>
      <c r="N13576" s="1">
        <v>2</v>
      </c>
      <c r="O13576" s="1">
        <v>110946000</v>
      </c>
      <c r="P13576" s="1">
        <v>2</v>
      </c>
      <c r="Q13576" s="5">
        <f t="shared" si="1192"/>
        <v>283</v>
      </c>
      <c r="R13576">
        <f t="shared" si="1195"/>
        <v>14</v>
      </c>
      <c r="S13576">
        <v>0.18</v>
      </c>
      <c r="T13576">
        <v>2.3E-3</v>
      </c>
      <c r="U13576">
        <f t="shared" si="1196"/>
        <v>1.3799999999999999E-3</v>
      </c>
    </row>
    <row r="13577" spans="1:21" x14ac:dyDescent="0.3">
      <c r="A13577" s="1">
        <v>13575</v>
      </c>
      <c r="B13577">
        <f t="shared" si="1193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1194"/>
        <v>6920</v>
      </c>
      <c r="I13577" s="1"/>
      <c r="J13577" s="1">
        <v>1</v>
      </c>
      <c r="K13577" s="1">
        <f t="shared" si="1190"/>
        <v>27160000</v>
      </c>
      <c r="L13577" s="1">
        <v>1</v>
      </c>
      <c r="M13577" s="1">
        <f t="shared" si="1191"/>
        <v>54320000</v>
      </c>
      <c r="N13577" s="1">
        <v>2</v>
      </c>
      <c r="O13577" s="1">
        <v>110954000</v>
      </c>
      <c r="P13577" s="1">
        <v>2</v>
      </c>
      <c r="Q13577" s="5">
        <f t="shared" si="1192"/>
        <v>283</v>
      </c>
      <c r="R13577">
        <f t="shared" si="1195"/>
        <v>14</v>
      </c>
      <c r="S13577">
        <v>0.18</v>
      </c>
      <c r="T13577">
        <v>2.3E-3</v>
      </c>
      <c r="U13577">
        <f t="shared" si="1196"/>
        <v>1.3799999999999999E-3</v>
      </c>
    </row>
    <row r="13578" spans="1:21" x14ac:dyDescent="0.3">
      <c r="A13578" s="1">
        <v>13576</v>
      </c>
      <c r="B13578">
        <f t="shared" si="1193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1194"/>
        <v>6930</v>
      </c>
      <c r="I13578" s="1"/>
      <c r="J13578" s="1">
        <v>1</v>
      </c>
      <c r="K13578" s="1">
        <f t="shared" si="1190"/>
        <v>27162000</v>
      </c>
      <c r="L13578" s="1">
        <v>1</v>
      </c>
      <c r="M13578" s="1">
        <f t="shared" si="1191"/>
        <v>54324000</v>
      </c>
      <c r="N13578" s="1">
        <v>2</v>
      </c>
      <c r="O13578" s="1">
        <v>110962000</v>
      </c>
      <c r="P13578" s="1">
        <v>2</v>
      </c>
      <c r="Q13578" s="5">
        <f t="shared" si="1192"/>
        <v>283</v>
      </c>
      <c r="R13578">
        <f t="shared" si="1195"/>
        <v>14</v>
      </c>
      <c r="S13578">
        <v>0.18</v>
      </c>
      <c r="T13578">
        <v>2.3E-3</v>
      </c>
      <c r="U13578">
        <f t="shared" si="1196"/>
        <v>1.3799999999999999E-3</v>
      </c>
    </row>
    <row r="13579" spans="1:21" x14ac:dyDescent="0.3">
      <c r="A13579" s="1">
        <v>13577</v>
      </c>
      <c r="B13579">
        <f t="shared" si="1193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1194"/>
        <v>6930</v>
      </c>
      <c r="I13579" s="1"/>
      <c r="J13579" s="1">
        <v>1</v>
      </c>
      <c r="K13579" s="1">
        <f t="shared" si="1190"/>
        <v>27164000</v>
      </c>
      <c r="L13579" s="1">
        <v>1</v>
      </c>
      <c r="M13579" s="1">
        <f t="shared" si="1191"/>
        <v>54328000</v>
      </c>
      <c r="N13579" s="1">
        <v>2</v>
      </c>
      <c r="O13579" s="1">
        <v>110970000</v>
      </c>
      <c r="P13579" s="1">
        <v>2</v>
      </c>
      <c r="Q13579" s="5">
        <f t="shared" si="1192"/>
        <v>283</v>
      </c>
      <c r="R13579">
        <f t="shared" si="1195"/>
        <v>14</v>
      </c>
      <c r="S13579">
        <v>0.18</v>
      </c>
      <c r="T13579">
        <v>2.3E-3</v>
      </c>
      <c r="U13579">
        <f t="shared" si="1196"/>
        <v>1.3799999999999999E-3</v>
      </c>
    </row>
    <row r="13580" spans="1:21" x14ac:dyDescent="0.3">
      <c r="A13580" s="1">
        <v>13578</v>
      </c>
      <c r="B13580">
        <f t="shared" si="1193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1194"/>
        <v>6930</v>
      </c>
      <c r="I13580" s="1"/>
      <c r="J13580" s="1">
        <v>1</v>
      </c>
      <c r="K13580" s="1">
        <f t="shared" si="1190"/>
        <v>27166000</v>
      </c>
      <c r="L13580" s="1">
        <v>1</v>
      </c>
      <c r="M13580" s="1">
        <f t="shared" si="1191"/>
        <v>54332000</v>
      </c>
      <c r="N13580" s="1">
        <v>2</v>
      </c>
      <c r="O13580" s="1">
        <v>110978000</v>
      </c>
      <c r="P13580" s="1">
        <v>2</v>
      </c>
      <c r="Q13580" s="5">
        <f t="shared" si="1192"/>
        <v>283</v>
      </c>
      <c r="R13580">
        <f t="shared" si="1195"/>
        <v>14</v>
      </c>
      <c r="S13580">
        <v>0.18</v>
      </c>
      <c r="T13580">
        <v>2.3E-3</v>
      </c>
      <c r="U13580">
        <f t="shared" si="1196"/>
        <v>1.3799999999999999E-3</v>
      </c>
    </row>
    <row r="13581" spans="1:21" x14ac:dyDescent="0.3">
      <c r="A13581" s="1">
        <v>13579</v>
      </c>
      <c r="B13581">
        <f t="shared" si="1193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1194"/>
        <v>6930</v>
      </c>
      <c r="I13581" s="1"/>
      <c r="J13581" s="1">
        <v>1</v>
      </c>
      <c r="K13581" s="1">
        <f t="shared" si="1190"/>
        <v>27168000</v>
      </c>
      <c r="L13581" s="1">
        <v>1</v>
      </c>
      <c r="M13581" s="1">
        <f t="shared" si="1191"/>
        <v>54336000</v>
      </c>
      <c r="N13581" s="1">
        <v>2</v>
      </c>
      <c r="O13581" s="1">
        <v>110986000</v>
      </c>
      <c r="P13581" s="1">
        <v>2</v>
      </c>
      <c r="Q13581" s="5">
        <f t="shared" si="1192"/>
        <v>283</v>
      </c>
      <c r="R13581">
        <f t="shared" si="1195"/>
        <v>14</v>
      </c>
      <c r="S13581">
        <v>0.18</v>
      </c>
      <c r="T13581">
        <v>2.3E-3</v>
      </c>
      <c r="U13581">
        <f t="shared" si="1196"/>
        <v>1.3799999999999999E-3</v>
      </c>
    </row>
    <row r="13582" spans="1:21" x14ac:dyDescent="0.3">
      <c r="A13582" s="1">
        <v>13580</v>
      </c>
      <c r="B13582">
        <f t="shared" si="1193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1194"/>
        <v>6930</v>
      </c>
      <c r="I13582" s="1"/>
      <c r="J13582" s="1">
        <v>1</v>
      </c>
      <c r="K13582" s="1">
        <f t="shared" si="1190"/>
        <v>27170000</v>
      </c>
      <c r="L13582" s="1">
        <v>1</v>
      </c>
      <c r="M13582" s="1">
        <f t="shared" si="1191"/>
        <v>54340000</v>
      </c>
      <c r="N13582" s="1">
        <v>2</v>
      </c>
      <c r="O13582" s="1">
        <v>110994000</v>
      </c>
      <c r="P13582" s="1">
        <v>2</v>
      </c>
      <c r="Q13582" s="5">
        <f t="shared" si="1192"/>
        <v>283</v>
      </c>
      <c r="R13582">
        <f t="shared" si="1195"/>
        <v>14</v>
      </c>
      <c r="S13582">
        <v>0.18</v>
      </c>
      <c r="T13582">
        <v>2.3E-3</v>
      </c>
      <c r="U13582">
        <f t="shared" si="1196"/>
        <v>1.3799999999999999E-3</v>
      </c>
    </row>
    <row r="13583" spans="1:21" x14ac:dyDescent="0.3">
      <c r="A13583" s="1">
        <v>13581</v>
      </c>
      <c r="B13583">
        <f t="shared" si="1193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1194"/>
        <v>6930</v>
      </c>
      <c r="I13583" s="1"/>
      <c r="J13583" s="1">
        <v>1</v>
      </c>
      <c r="K13583" s="1">
        <f t="shared" si="1190"/>
        <v>27172000</v>
      </c>
      <c r="L13583" s="1">
        <v>1</v>
      </c>
      <c r="M13583" s="1">
        <f t="shared" si="1191"/>
        <v>54344000</v>
      </c>
      <c r="N13583" s="1">
        <v>2</v>
      </c>
      <c r="O13583" s="1">
        <v>111002000</v>
      </c>
      <c r="P13583" s="1">
        <v>2</v>
      </c>
      <c r="Q13583" s="5">
        <f t="shared" si="1192"/>
        <v>283</v>
      </c>
      <c r="R13583">
        <f t="shared" si="1195"/>
        <v>14</v>
      </c>
      <c r="S13583">
        <v>0.18</v>
      </c>
      <c r="T13583">
        <v>2.3E-3</v>
      </c>
      <c r="U13583">
        <f t="shared" si="1196"/>
        <v>1.3799999999999999E-3</v>
      </c>
    </row>
    <row r="13584" spans="1:21" x14ac:dyDescent="0.3">
      <c r="A13584" s="1">
        <v>13582</v>
      </c>
      <c r="B13584">
        <f t="shared" si="1193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1194"/>
        <v>6930</v>
      </c>
      <c r="I13584" s="1"/>
      <c r="J13584" s="1">
        <v>1</v>
      </c>
      <c r="K13584" s="1">
        <f t="shared" si="1190"/>
        <v>27174000</v>
      </c>
      <c r="L13584" s="1">
        <v>1</v>
      </c>
      <c r="M13584" s="1">
        <f t="shared" si="1191"/>
        <v>54348000</v>
      </c>
      <c r="N13584" s="1">
        <v>2</v>
      </c>
      <c r="O13584" s="1">
        <v>111010000</v>
      </c>
      <c r="P13584" s="1">
        <v>2</v>
      </c>
      <c r="Q13584" s="5">
        <f t="shared" si="1192"/>
        <v>283</v>
      </c>
      <c r="R13584">
        <f t="shared" si="1195"/>
        <v>14</v>
      </c>
      <c r="S13584">
        <v>0.18</v>
      </c>
      <c r="T13584">
        <v>2.3E-3</v>
      </c>
      <c r="U13584">
        <f t="shared" si="1196"/>
        <v>1.3799999999999999E-3</v>
      </c>
    </row>
    <row r="13585" spans="1:21" x14ac:dyDescent="0.3">
      <c r="A13585" s="1">
        <v>13583</v>
      </c>
      <c r="B13585">
        <f t="shared" si="1193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1194"/>
        <v>6930</v>
      </c>
      <c r="I13585" s="1"/>
      <c r="J13585" s="1">
        <v>1</v>
      </c>
      <c r="K13585" s="1">
        <f t="shared" si="1190"/>
        <v>27176000</v>
      </c>
      <c r="L13585" s="1">
        <v>1</v>
      </c>
      <c r="M13585" s="1">
        <f t="shared" si="1191"/>
        <v>54352000</v>
      </c>
      <c r="N13585" s="1">
        <v>2</v>
      </c>
      <c r="O13585" s="1">
        <v>111018000</v>
      </c>
      <c r="P13585" s="1">
        <v>2</v>
      </c>
      <c r="Q13585" s="5">
        <f t="shared" si="1192"/>
        <v>283</v>
      </c>
      <c r="R13585">
        <f t="shared" si="1195"/>
        <v>14</v>
      </c>
      <c r="S13585">
        <v>0.18</v>
      </c>
      <c r="T13585">
        <v>2.3E-3</v>
      </c>
      <c r="U13585">
        <f t="shared" si="1196"/>
        <v>1.3799999999999999E-3</v>
      </c>
    </row>
    <row r="13586" spans="1:21" x14ac:dyDescent="0.3">
      <c r="A13586" s="1">
        <v>13584</v>
      </c>
      <c r="B13586">
        <f t="shared" si="1193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1194"/>
        <v>6930</v>
      </c>
      <c r="I13586" s="1"/>
      <c r="J13586" s="1">
        <v>1</v>
      </c>
      <c r="K13586" s="1">
        <f t="shared" si="1190"/>
        <v>27178000</v>
      </c>
      <c r="L13586" s="1">
        <v>1</v>
      </c>
      <c r="M13586" s="1">
        <f t="shared" si="1191"/>
        <v>54356000</v>
      </c>
      <c r="N13586" s="1">
        <v>2</v>
      </c>
      <c r="O13586" s="1">
        <v>111026000</v>
      </c>
      <c r="P13586" s="1">
        <v>2</v>
      </c>
      <c r="Q13586" s="5">
        <f t="shared" si="1192"/>
        <v>283</v>
      </c>
      <c r="R13586">
        <f t="shared" si="1195"/>
        <v>14</v>
      </c>
      <c r="S13586">
        <v>0.18</v>
      </c>
      <c r="T13586">
        <v>2.3E-3</v>
      </c>
      <c r="U13586">
        <f t="shared" si="1196"/>
        <v>1.3799999999999999E-3</v>
      </c>
    </row>
    <row r="13587" spans="1:21" x14ac:dyDescent="0.3">
      <c r="A13587" s="1">
        <v>13585</v>
      </c>
      <c r="B13587">
        <f t="shared" si="1193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1194"/>
        <v>6930</v>
      </c>
      <c r="I13587" s="1"/>
      <c r="J13587" s="1">
        <v>1</v>
      </c>
      <c r="K13587" s="1">
        <f t="shared" si="1190"/>
        <v>27180000</v>
      </c>
      <c r="L13587" s="1">
        <v>1</v>
      </c>
      <c r="M13587" s="1">
        <f t="shared" si="1191"/>
        <v>54360000</v>
      </c>
      <c r="N13587" s="1">
        <v>2</v>
      </c>
      <c r="O13587" s="1">
        <v>111034000</v>
      </c>
      <c r="P13587" s="1">
        <v>2</v>
      </c>
      <c r="Q13587" s="5">
        <f t="shared" si="1192"/>
        <v>283</v>
      </c>
      <c r="R13587">
        <f t="shared" si="1195"/>
        <v>14</v>
      </c>
      <c r="S13587">
        <v>0.18</v>
      </c>
      <c r="T13587">
        <v>2.3E-3</v>
      </c>
      <c r="U13587">
        <f t="shared" si="1196"/>
        <v>1.3799999999999999E-3</v>
      </c>
    </row>
    <row r="13588" spans="1:21" x14ac:dyDescent="0.3">
      <c r="A13588" s="1">
        <v>13586</v>
      </c>
      <c r="B13588">
        <f t="shared" si="1193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1194"/>
        <v>6930</v>
      </c>
      <c r="I13588" s="1"/>
      <c r="J13588" s="1">
        <v>1</v>
      </c>
      <c r="K13588" s="1">
        <f t="shared" si="1190"/>
        <v>27182000</v>
      </c>
      <c r="L13588" s="1">
        <v>1</v>
      </c>
      <c r="M13588" s="1">
        <f t="shared" si="1191"/>
        <v>54364000</v>
      </c>
      <c r="N13588" s="1">
        <v>2</v>
      </c>
      <c r="O13588" s="1">
        <v>111042000</v>
      </c>
      <c r="P13588" s="1">
        <v>2</v>
      </c>
      <c r="Q13588" s="5">
        <f t="shared" si="1192"/>
        <v>283</v>
      </c>
      <c r="R13588">
        <f t="shared" si="1195"/>
        <v>14</v>
      </c>
      <c r="S13588">
        <v>0.18</v>
      </c>
      <c r="T13588">
        <v>2.3E-3</v>
      </c>
      <c r="U13588">
        <f t="shared" si="1196"/>
        <v>1.3799999999999999E-3</v>
      </c>
    </row>
    <row r="13589" spans="1:21" x14ac:dyDescent="0.3">
      <c r="A13589" s="1">
        <v>13587</v>
      </c>
      <c r="B13589">
        <f t="shared" si="1193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1194"/>
        <v>6930</v>
      </c>
      <c r="I13589" s="1"/>
      <c r="J13589" s="1">
        <v>1</v>
      </c>
      <c r="K13589" s="1">
        <f t="shared" si="1190"/>
        <v>27184000</v>
      </c>
      <c r="L13589" s="1">
        <v>1</v>
      </c>
      <c r="M13589" s="1">
        <f t="shared" si="1191"/>
        <v>54368000</v>
      </c>
      <c r="N13589" s="1">
        <v>2</v>
      </c>
      <c r="O13589" s="1">
        <v>111050000</v>
      </c>
      <c r="P13589" s="1">
        <v>2</v>
      </c>
      <c r="Q13589" s="5">
        <f t="shared" si="1192"/>
        <v>283</v>
      </c>
      <c r="R13589">
        <f t="shared" si="1195"/>
        <v>14</v>
      </c>
      <c r="S13589">
        <v>0.18</v>
      </c>
      <c r="T13589">
        <v>2.3E-3</v>
      </c>
      <c r="U13589">
        <f t="shared" si="1196"/>
        <v>1.3799999999999999E-3</v>
      </c>
    </row>
    <row r="13590" spans="1:21" x14ac:dyDescent="0.3">
      <c r="A13590" s="1">
        <v>13588</v>
      </c>
      <c r="B13590">
        <f t="shared" si="1193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1194"/>
        <v>6930</v>
      </c>
      <c r="I13590" s="1"/>
      <c r="J13590" s="1">
        <v>1</v>
      </c>
      <c r="K13590" s="1">
        <f t="shared" si="1190"/>
        <v>27186000</v>
      </c>
      <c r="L13590" s="1">
        <v>1</v>
      </c>
      <c r="M13590" s="1">
        <f t="shared" si="1191"/>
        <v>54372000</v>
      </c>
      <c r="N13590" s="1">
        <v>2</v>
      </c>
      <c r="O13590" s="1">
        <v>111058000</v>
      </c>
      <c r="P13590" s="1">
        <v>2</v>
      </c>
      <c r="Q13590" s="5">
        <f t="shared" si="1192"/>
        <v>283</v>
      </c>
      <c r="R13590">
        <f t="shared" si="1195"/>
        <v>14</v>
      </c>
      <c r="S13590">
        <v>0.18</v>
      </c>
      <c r="T13590">
        <v>2.3E-3</v>
      </c>
      <c r="U13590">
        <f t="shared" si="1196"/>
        <v>1.3799999999999999E-3</v>
      </c>
    </row>
    <row r="13591" spans="1:21" x14ac:dyDescent="0.3">
      <c r="A13591" s="1">
        <v>13589</v>
      </c>
      <c r="B13591">
        <f t="shared" si="1193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1194"/>
        <v>6930</v>
      </c>
      <c r="I13591" s="1"/>
      <c r="J13591" s="1">
        <v>1</v>
      </c>
      <c r="K13591" s="1">
        <f t="shared" si="1190"/>
        <v>27188000</v>
      </c>
      <c r="L13591" s="1">
        <v>1</v>
      </c>
      <c r="M13591" s="1">
        <f t="shared" si="1191"/>
        <v>54376000</v>
      </c>
      <c r="N13591" s="1">
        <v>2</v>
      </c>
      <c r="O13591" s="1">
        <v>111066000</v>
      </c>
      <c r="P13591" s="1">
        <v>2</v>
      </c>
      <c r="Q13591" s="5">
        <f t="shared" si="1192"/>
        <v>283</v>
      </c>
      <c r="R13591">
        <f t="shared" si="1195"/>
        <v>14</v>
      </c>
      <c r="S13591">
        <v>0.18</v>
      </c>
      <c r="T13591">
        <v>2.3E-3</v>
      </c>
      <c r="U13591">
        <f t="shared" si="1196"/>
        <v>1.3799999999999999E-3</v>
      </c>
    </row>
    <row r="13592" spans="1:21" x14ac:dyDescent="0.3">
      <c r="A13592" s="1">
        <v>13590</v>
      </c>
      <c r="B13592">
        <f t="shared" si="1193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1194"/>
        <v>6930</v>
      </c>
      <c r="I13592" s="1"/>
      <c r="J13592" s="1">
        <v>1</v>
      </c>
      <c r="K13592" s="1">
        <f t="shared" si="1190"/>
        <v>27190000</v>
      </c>
      <c r="L13592" s="1">
        <v>1</v>
      </c>
      <c r="M13592" s="1">
        <f t="shared" si="1191"/>
        <v>54380000</v>
      </c>
      <c r="N13592" s="1">
        <v>2</v>
      </c>
      <c r="O13592" s="1">
        <v>111074000</v>
      </c>
      <c r="P13592" s="1">
        <v>2</v>
      </c>
      <c r="Q13592" s="5">
        <f t="shared" si="1192"/>
        <v>283</v>
      </c>
      <c r="R13592">
        <f t="shared" si="1195"/>
        <v>14</v>
      </c>
      <c r="S13592">
        <v>0.18</v>
      </c>
      <c r="T13592">
        <v>2.3E-3</v>
      </c>
      <c r="U13592">
        <f t="shared" si="1196"/>
        <v>1.3799999999999999E-3</v>
      </c>
    </row>
    <row r="13593" spans="1:21" x14ac:dyDescent="0.3">
      <c r="A13593" s="1">
        <v>13591</v>
      </c>
      <c r="B13593">
        <f t="shared" si="1193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1194"/>
        <v>6930</v>
      </c>
      <c r="I13593" s="1"/>
      <c r="J13593" s="1">
        <v>1</v>
      </c>
      <c r="K13593" s="1">
        <f t="shared" si="1190"/>
        <v>27192000</v>
      </c>
      <c r="L13593" s="1">
        <v>1</v>
      </c>
      <c r="M13593" s="1">
        <f t="shared" si="1191"/>
        <v>54384000</v>
      </c>
      <c r="N13593" s="1">
        <v>2</v>
      </c>
      <c r="O13593" s="1">
        <v>111082000</v>
      </c>
      <c r="P13593" s="1">
        <v>2</v>
      </c>
      <c r="Q13593" s="5">
        <f t="shared" si="1192"/>
        <v>283</v>
      </c>
      <c r="R13593">
        <f t="shared" si="1195"/>
        <v>14</v>
      </c>
      <c r="S13593">
        <v>0.18</v>
      </c>
      <c r="T13593">
        <v>2.3E-3</v>
      </c>
      <c r="U13593">
        <f t="shared" si="1196"/>
        <v>1.3799999999999999E-3</v>
      </c>
    </row>
    <row r="13594" spans="1:21" x14ac:dyDescent="0.3">
      <c r="A13594" s="1">
        <v>13592</v>
      </c>
      <c r="B13594">
        <f t="shared" si="1193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1194"/>
        <v>6930</v>
      </c>
      <c r="I13594" s="1"/>
      <c r="J13594" s="1">
        <v>1</v>
      </c>
      <c r="K13594" s="1">
        <f t="shared" si="1190"/>
        <v>27194000</v>
      </c>
      <c r="L13594" s="1">
        <v>1</v>
      </c>
      <c r="M13594" s="1">
        <f t="shared" si="1191"/>
        <v>54388000</v>
      </c>
      <c r="N13594" s="1">
        <v>2</v>
      </c>
      <c r="O13594" s="1">
        <v>111090000</v>
      </c>
      <c r="P13594" s="1">
        <v>2</v>
      </c>
      <c r="Q13594" s="5">
        <f t="shared" si="1192"/>
        <v>283</v>
      </c>
      <c r="R13594">
        <f t="shared" si="1195"/>
        <v>14</v>
      </c>
      <c r="S13594">
        <v>0.18</v>
      </c>
      <c r="T13594">
        <v>2.3E-3</v>
      </c>
      <c r="U13594">
        <f t="shared" si="1196"/>
        <v>1.3799999999999999E-3</v>
      </c>
    </row>
    <row r="13595" spans="1:21" x14ac:dyDescent="0.3">
      <c r="A13595" s="1">
        <v>13593</v>
      </c>
      <c r="B13595">
        <f t="shared" si="1193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1194"/>
        <v>6930</v>
      </c>
      <c r="I13595" s="1"/>
      <c r="J13595" s="1">
        <v>1</v>
      </c>
      <c r="K13595" s="1">
        <f t="shared" ref="K13595:K13602" si="1197">10000+A13595*2000</f>
        <v>27196000</v>
      </c>
      <c r="L13595" s="1">
        <v>1</v>
      </c>
      <c r="M13595" s="1">
        <f t="shared" ref="M13595:M13602" si="1198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1199">ROUNDDOWN(A13594/50+12,0)</f>
        <v>283</v>
      </c>
      <c r="R13595">
        <f t="shared" si="1195"/>
        <v>14</v>
      </c>
      <c r="S13595">
        <v>0.18</v>
      </c>
      <c r="T13595">
        <v>2.3E-3</v>
      </c>
      <c r="U13595">
        <f t="shared" si="1196"/>
        <v>1.3799999999999999E-3</v>
      </c>
    </row>
    <row r="13596" spans="1:21" x14ac:dyDescent="0.3">
      <c r="A13596" s="1">
        <v>13594</v>
      </c>
      <c r="B13596">
        <f t="shared" ref="B13596:B13659" si="1200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1194"/>
        <v>6930</v>
      </c>
      <c r="I13596" s="1"/>
      <c r="J13596" s="1">
        <v>1</v>
      </c>
      <c r="K13596" s="1">
        <f t="shared" si="1197"/>
        <v>27198000</v>
      </c>
      <c r="L13596" s="1">
        <v>1</v>
      </c>
      <c r="M13596" s="1">
        <f t="shared" si="1198"/>
        <v>54396000</v>
      </c>
      <c r="N13596" s="1">
        <v>2</v>
      </c>
      <c r="O13596" s="1">
        <v>111106000</v>
      </c>
      <c r="P13596" s="1">
        <v>2</v>
      </c>
      <c r="Q13596" s="5">
        <f t="shared" si="1199"/>
        <v>283</v>
      </c>
      <c r="R13596">
        <f t="shared" si="1195"/>
        <v>14</v>
      </c>
      <c r="S13596">
        <v>0.18</v>
      </c>
      <c r="T13596">
        <v>2.3E-3</v>
      </c>
      <c r="U13596">
        <f t="shared" si="1196"/>
        <v>1.3799999999999999E-3</v>
      </c>
    </row>
    <row r="13597" spans="1:21" x14ac:dyDescent="0.3">
      <c r="A13597" s="1">
        <v>13595</v>
      </c>
      <c r="B13597">
        <f t="shared" si="1200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1194"/>
        <v>6930</v>
      </c>
      <c r="I13597" s="1"/>
      <c r="J13597" s="1">
        <v>1</v>
      </c>
      <c r="K13597" s="1">
        <f t="shared" si="1197"/>
        <v>27200000</v>
      </c>
      <c r="L13597" s="1">
        <v>1</v>
      </c>
      <c r="M13597" s="1">
        <f t="shared" si="1198"/>
        <v>54400000</v>
      </c>
      <c r="N13597" s="1">
        <v>2</v>
      </c>
      <c r="O13597" s="1">
        <v>111114000</v>
      </c>
      <c r="P13597" s="1">
        <v>2</v>
      </c>
      <c r="Q13597" s="5">
        <f t="shared" si="1199"/>
        <v>283</v>
      </c>
      <c r="R13597">
        <f t="shared" si="1195"/>
        <v>14</v>
      </c>
      <c r="S13597">
        <v>0.18</v>
      </c>
      <c r="T13597">
        <v>2.3E-3</v>
      </c>
      <c r="U13597">
        <f t="shared" si="1196"/>
        <v>1.3799999999999999E-3</v>
      </c>
    </row>
    <row r="13598" spans="1:21" x14ac:dyDescent="0.3">
      <c r="A13598" s="1">
        <v>13596</v>
      </c>
      <c r="B13598">
        <f t="shared" si="1200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1194"/>
        <v>6930</v>
      </c>
      <c r="I13598" s="1"/>
      <c r="J13598" s="1">
        <v>1</v>
      </c>
      <c r="K13598" s="1">
        <f t="shared" si="1197"/>
        <v>27202000</v>
      </c>
      <c r="L13598" s="1">
        <v>1</v>
      </c>
      <c r="M13598" s="1">
        <f t="shared" si="1198"/>
        <v>54404000</v>
      </c>
      <c r="N13598" s="1">
        <v>2</v>
      </c>
      <c r="O13598" s="1">
        <v>111122000</v>
      </c>
      <c r="P13598" s="1">
        <v>2</v>
      </c>
      <c r="Q13598" s="5">
        <f t="shared" si="1199"/>
        <v>283</v>
      </c>
      <c r="R13598">
        <f t="shared" si="1195"/>
        <v>14</v>
      </c>
      <c r="S13598">
        <v>0.18</v>
      </c>
      <c r="T13598">
        <v>2.3E-3</v>
      </c>
      <c r="U13598">
        <f t="shared" si="1196"/>
        <v>1.3799999999999999E-3</v>
      </c>
    </row>
    <row r="13599" spans="1:21" x14ac:dyDescent="0.3">
      <c r="A13599" s="1">
        <v>13597</v>
      </c>
      <c r="B13599">
        <f t="shared" si="1200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1194"/>
        <v>6930</v>
      </c>
      <c r="I13599" s="1"/>
      <c r="J13599" s="1">
        <v>1</v>
      </c>
      <c r="K13599" s="1">
        <f t="shared" si="1197"/>
        <v>27204000</v>
      </c>
      <c r="L13599" s="1">
        <v>1</v>
      </c>
      <c r="M13599" s="1">
        <f t="shared" si="1198"/>
        <v>54408000</v>
      </c>
      <c r="N13599" s="1">
        <v>2</v>
      </c>
      <c r="O13599" s="1">
        <v>111130000</v>
      </c>
      <c r="P13599" s="1">
        <v>2</v>
      </c>
      <c r="Q13599" s="5">
        <f t="shared" si="1199"/>
        <v>283</v>
      </c>
      <c r="R13599">
        <f t="shared" si="1195"/>
        <v>14</v>
      </c>
      <c r="S13599">
        <v>0.18</v>
      </c>
      <c r="T13599">
        <v>2.3E-3</v>
      </c>
      <c r="U13599">
        <f t="shared" si="1196"/>
        <v>1.3799999999999999E-3</v>
      </c>
    </row>
    <row r="13600" spans="1:21" x14ac:dyDescent="0.3">
      <c r="A13600" s="1">
        <v>13598</v>
      </c>
      <c r="B13600">
        <f t="shared" si="1200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1194"/>
        <v>6930</v>
      </c>
      <c r="I13600" s="1"/>
      <c r="J13600" s="1">
        <v>1</v>
      </c>
      <c r="K13600" s="1">
        <f t="shared" si="1197"/>
        <v>27206000</v>
      </c>
      <c r="L13600" s="1">
        <v>1</v>
      </c>
      <c r="M13600" s="1">
        <f t="shared" si="1198"/>
        <v>54412000</v>
      </c>
      <c r="N13600" s="1">
        <v>2</v>
      </c>
      <c r="O13600" s="1">
        <v>111138000</v>
      </c>
      <c r="P13600" s="1">
        <v>2</v>
      </c>
      <c r="Q13600" s="5">
        <f t="shared" si="1199"/>
        <v>283</v>
      </c>
      <c r="R13600">
        <f t="shared" si="1195"/>
        <v>14</v>
      </c>
      <c r="S13600">
        <v>0.18</v>
      </c>
      <c r="T13600">
        <v>2.3E-3</v>
      </c>
      <c r="U13600">
        <f t="shared" si="1196"/>
        <v>1.3799999999999999E-3</v>
      </c>
    </row>
    <row r="13601" spans="1:21" x14ac:dyDescent="0.3">
      <c r="A13601" s="1">
        <v>13599</v>
      </c>
      <c r="B13601">
        <f t="shared" si="1200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1194"/>
        <v>6930</v>
      </c>
      <c r="I13601" s="1"/>
      <c r="J13601" s="1">
        <v>1</v>
      </c>
      <c r="K13601" s="1">
        <f t="shared" si="1197"/>
        <v>27208000</v>
      </c>
      <c r="L13601" s="1">
        <v>1</v>
      </c>
      <c r="M13601" s="1">
        <f t="shared" si="1198"/>
        <v>54416000</v>
      </c>
      <c r="N13601" s="1">
        <v>2</v>
      </c>
      <c r="O13601" s="1">
        <v>111146000</v>
      </c>
      <c r="P13601" s="1">
        <v>2</v>
      </c>
      <c r="Q13601" s="5">
        <f t="shared" si="1199"/>
        <v>283</v>
      </c>
      <c r="R13601">
        <f t="shared" si="1195"/>
        <v>14</v>
      </c>
      <c r="S13601">
        <v>0.18</v>
      </c>
      <c r="T13601">
        <v>2.3E-3</v>
      </c>
      <c r="U13601">
        <f t="shared" si="1196"/>
        <v>1.3799999999999999E-3</v>
      </c>
    </row>
    <row r="13602" spans="1:21" x14ac:dyDescent="0.3">
      <c r="A13602" s="1">
        <v>13600</v>
      </c>
      <c r="B13602">
        <f t="shared" si="1200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1194"/>
        <v>6930</v>
      </c>
      <c r="I13602" s="1"/>
      <c r="J13602" s="1">
        <v>1</v>
      </c>
      <c r="K13602" s="1">
        <f t="shared" si="1197"/>
        <v>27210000</v>
      </c>
      <c r="L13602" s="1">
        <v>1</v>
      </c>
      <c r="M13602" s="1">
        <f t="shared" si="1198"/>
        <v>54420000</v>
      </c>
      <c r="N13602" s="1">
        <v>2</v>
      </c>
      <c r="O13602" s="1">
        <v>111154000</v>
      </c>
      <c r="P13602" s="1">
        <v>2</v>
      </c>
      <c r="Q13602" s="5">
        <f t="shared" si="1199"/>
        <v>283</v>
      </c>
      <c r="R13602">
        <f t="shared" si="1195"/>
        <v>14</v>
      </c>
      <c r="S13602">
        <v>0.18</v>
      </c>
      <c r="T13602">
        <v>2.3E-3</v>
      </c>
      <c r="U13602">
        <f t="shared" si="1196"/>
        <v>1.3799999999999999E-3</v>
      </c>
    </row>
    <row r="13603" spans="1:21" x14ac:dyDescent="0.3">
      <c r="A13603" s="1">
        <v>13601</v>
      </c>
      <c r="B13603">
        <f t="shared" si="1200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1194"/>
        <v>6940</v>
      </c>
      <c r="I13603" s="1"/>
      <c r="J13603" s="1">
        <v>1</v>
      </c>
      <c r="K13603" s="1">
        <f t="shared" ref="K13603:K13666" si="1201">10000+A13603*2000</f>
        <v>27212000</v>
      </c>
      <c r="L13603" s="1">
        <v>1</v>
      </c>
      <c r="M13603" s="1">
        <f t="shared" ref="M13603:M13666" si="1202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1203">ROUNDDOWN(A13602/50+12,0)</f>
        <v>284</v>
      </c>
      <c r="R13603">
        <f t="shared" si="1195"/>
        <v>14</v>
      </c>
      <c r="S13603">
        <v>0.18</v>
      </c>
      <c r="T13603">
        <v>2.3E-3</v>
      </c>
      <c r="U13603">
        <f t="shared" si="1196"/>
        <v>1.3799999999999999E-3</v>
      </c>
    </row>
    <row r="13604" spans="1:21" x14ac:dyDescent="0.3">
      <c r="A13604" s="1">
        <v>13602</v>
      </c>
      <c r="B13604">
        <f t="shared" si="1200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1194"/>
        <v>6940</v>
      </c>
      <c r="I13604" s="1"/>
      <c r="J13604" s="1">
        <v>1</v>
      </c>
      <c r="K13604" s="1">
        <f t="shared" si="1201"/>
        <v>27214000</v>
      </c>
      <c r="L13604" s="1">
        <v>1</v>
      </c>
      <c r="M13604" s="1">
        <f t="shared" si="1202"/>
        <v>54428000</v>
      </c>
      <c r="N13604" s="1">
        <v>2</v>
      </c>
      <c r="O13604" s="1">
        <v>111170000</v>
      </c>
      <c r="P13604" s="1">
        <v>2</v>
      </c>
      <c r="Q13604" s="5">
        <f t="shared" si="1203"/>
        <v>284</v>
      </c>
      <c r="R13604">
        <f t="shared" si="1195"/>
        <v>14</v>
      </c>
      <c r="S13604">
        <v>0.18</v>
      </c>
      <c r="T13604">
        <v>2.3E-3</v>
      </c>
      <c r="U13604">
        <f t="shared" si="1196"/>
        <v>1.3799999999999999E-3</v>
      </c>
    </row>
    <row r="13605" spans="1:21" x14ac:dyDescent="0.3">
      <c r="A13605" s="1">
        <v>13603</v>
      </c>
      <c r="B13605">
        <f t="shared" si="1200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1194"/>
        <v>6940</v>
      </c>
      <c r="I13605" s="1"/>
      <c r="J13605" s="1">
        <v>1</v>
      </c>
      <c r="K13605" s="1">
        <f t="shared" si="1201"/>
        <v>27216000</v>
      </c>
      <c r="L13605" s="1">
        <v>1</v>
      </c>
      <c r="M13605" s="1">
        <f t="shared" si="1202"/>
        <v>54432000</v>
      </c>
      <c r="N13605" s="1">
        <v>2</v>
      </c>
      <c r="O13605" s="1">
        <v>111178000</v>
      </c>
      <c r="P13605" s="1">
        <v>2</v>
      </c>
      <c r="Q13605" s="5">
        <f t="shared" si="1203"/>
        <v>284</v>
      </c>
      <c r="R13605">
        <f t="shared" si="1195"/>
        <v>14</v>
      </c>
      <c r="S13605">
        <v>0.18</v>
      </c>
      <c r="T13605">
        <v>2.3E-3</v>
      </c>
      <c r="U13605">
        <f t="shared" si="1196"/>
        <v>1.3799999999999999E-3</v>
      </c>
    </row>
    <row r="13606" spans="1:21" x14ac:dyDescent="0.3">
      <c r="A13606" s="1">
        <v>13604</v>
      </c>
      <c r="B13606">
        <f t="shared" si="1200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1194"/>
        <v>6940</v>
      </c>
      <c r="I13606" s="1"/>
      <c r="J13606" s="1">
        <v>1</v>
      </c>
      <c r="K13606" s="1">
        <f t="shared" si="1201"/>
        <v>27218000</v>
      </c>
      <c r="L13606" s="1">
        <v>1</v>
      </c>
      <c r="M13606" s="1">
        <f t="shared" si="1202"/>
        <v>54436000</v>
      </c>
      <c r="N13606" s="1">
        <v>2</v>
      </c>
      <c r="O13606" s="1">
        <v>111186000</v>
      </c>
      <c r="P13606" s="1">
        <v>2</v>
      </c>
      <c r="Q13606" s="5">
        <f t="shared" si="1203"/>
        <v>284</v>
      </c>
      <c r="R13606">
        <f t="shared" si="1195"/>
        <v>14</v>
      </c>
      <c r="S13606">
        <v>0.18</v>
      </c>
      <c r="T13606">
        <v>2.3E-3</v>
      </c>
      <c r="U13606">
        <f t="shared" si="1196"/>
        <v>1.3799999999999999E-3</v>
      </c>
    </row>
    <row r="13607" spans="1:21" x14ac:dyDescent="0.3">
      <c r="A13607" s="1">
        <v>13605</v>
      </c>
      <c r="B13607">
        <f t="shared" si="1200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1194"/>
        <v>6940</v>
      </c>
      <c r="I13607" s="1"/>
      <c r="J13607" s="1">
        <v>1</v>
      </c>
      <c r="K13607" s="1">
        <f t="shared" si="1201"/>
        <v>27220000</v>
      </c>
      <c r="L13607" s="1">
        <v>1</v>
      </c>
      <c r="M13607" s="1">
        <f t="shared" si="1202"/>
        <v>54440000</v>
      </c>
      <c r="N13607" s="1">
        <v>2</v>
      </c>
      <c r="O13607" s="1">
        <v>111194000</v>
      </c>
      <c r="P13607" s="1">
        <v>2</v>
      </c>
      <c r="Q13607" s="5">
        <f t="shared" si="1203"/>
        <v>284</v>
      </c>
      <c r="R13607">
        <f t="shared" si="1195"/>
        <v>14</v>
      </c>
      <c r="S13607">
        <v>0.18</v>
      </c>
      <c r="T13607">
        <v>2.3E-3</v>
      </c>
      <c r="U13607">
        <f t="shared" si="1196"/>
        <v>1.3799999999999999E-3</v>
      </c>
    </row>
    <row r="13608" spans="1:21" x14ac:dyDescent="0.3">
      <c r="A13608" s="1">
        <v>13606</v>
      </c>
      <c r="B13608">
        <f t="shared" si="1200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1194"/>
        <v>6940</v>
      </c>
      <c r="I13608" s="1"/>
      <c r="J13608" s="1">
        <v>1</v>
      </c>
      <c r="K13608" s="1">
        <f t="shared" si="1201"/>
        <v>27222000</v>
      </c>
      <c r="L13608" s="1">
        <v>1</v>
      </c>
      <c r="M13608" s="1">
        <f t="shared" si="1202"/>
        <v>54444000</v>
      </c>
      <c r="N13608" s="1">
        <v>2</v>
      </c>
      <c r="O13608" s="1">
        <v>111202000</v>
      </c>
      <c r="P13608" s="1">
        <v>2</v>
      </c>
      <c r="Q13608" s="5">
        <f t="shared" si="1203"/>
        <v>284</v>
      </c>
      <c r="R13608">
        <f t="shared" si="1195"/>
        <v>14</v>
      </c>
      <c r="S13608">
        <v>0.18</v>
      </c>
      <c r="T13608">
        <v>2.3E-3</v>
      </c>
      <c r="U13608">
        <f t="shared" si="1196"/>
        <v>1.3799999999999999E-3</v>
      </c>
    </row>
    <row r="13609" spans="1:21" x14ac:dyDescent="0.3">
      <c r="A13609" s="1">
        <v>13607</v>
      </c>
      <c r="B13609">
        <f t="shared" si="1200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1194"/>
        <v>6940</v>
      </c>
      <c r="I13609" s="1"/>
      <c r="J13609" s="1">
        <v>1</v>
      </c>
      <c r="K13609" s="1">
        <f t="shared" si="1201"/>
        <v>27224000</v>
      </c>
      <c r="L13609" s="1">
        <v>1</v>
      </c>
      <c r="M13609" s="1">
        <f t="shared" si="1202"/>
        <v>54448000</v>
      </c>
      <c r="N13609" s="1">
        <v>2</v>
      </c>
      <c r="O13609" s="1">
        <v>111210000</v>
      </c>
      <c r="P13609" s="1">
        <v>2</v>
      </c>
      <c r="Q13609" s="5">
        <f t="shared" si="1203"/>
        <v>284</v>
      </c>
      <c r="R13609">
        <f t="shared" si="1195"/>
        <v>14</v>
      </c>
      <c r="S13609">
        <v>0.18</v>
      </c>
      <c r="T13609">
        <v>2.3E-3</v>
      </c>
      <c r="U13609">
        <f t="shared" si="1196"/>
        <v>1.3799999999999999E-3</v>
      </c>
    </row>
    <row r="13610" spans="1:21" x14ac:dyDescent="0.3">
      <c r="A13610" s="1">
        <v>13608</v>
      </c>
      <c r="B13610">
        <f t="shared" si="1200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1194"/>
        <v>6940</v>
      </c>
      <c r="I13610" s="1"/>
      <c r="J13610" s="1">
        <v>1</v>
      </c>
      <c r="K13610" s="1">
        <f t="shared" si="1201"/>
        <v>27226000</v>
      </c>
      <c r="L13610" s="1">
        <v>1</v>
      </c>
      <c r="M13610" s="1">
        <f t="shared" si="1202"/>
        <v>54452000</v>
      </c>
      <c r="N13610" s="1">
        <v>2</v>
      </c>
      <c r="O13610" s="1">
        <v>111218000</v>
      </c>
      <c r="P13610" s="1">
        <v>2</v>
      </c>
      <c r="Q13610" s="5">
        <f t="shared" si="1203"/>
        <v>284</v>
      </c>
      <c r="R13610">
        <f t="shared" si="1195"/>
        <v>14</v>
      </c>
      <c r="S13610">
        <v>0.18</v>
      </c>
      <c r="T13610">
        <v>2.3E-3</v>
      </c>
      <c r="U13610">
        <f t="shared" si="1196"/>
        <v>1.3799999999999999E-3</v>
      </c>
    </row>
    <row r="13611" spans="1:21" x14ac:dyDescent="0.3">
      <c r="A13611" s="1">
        <v>13609</v>
      </c>
      <c r="B13611">
        <f t="shared" si="1200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1194"/>
        <v>6940</v>
      </c>
      <c r="I13611" s="1"/>
      <c r="J13611" s="1">
        <v>1</v>
      </c>
      <c r="K13611" s="1">
        <f t="shared" si="1201"/>
        <v>27228000</v>
      </c>
      <c r="L13611" s="1">
        <v>1</v>
      </c>
      <c r="M13611" s="1">
        <f t="shared" si="1202"/>
        <v>54456000</v>
      </c>
      <c r="N13611" s="1">
        <v>2</v>
      </c>
      <c r="O13611" s="1">
        <v>111226000</v>
      </c>
      <c r="P13611" s="1">
        <v>2</v>
      </c>
      <c r="Q13611" s="5">
        <f t="shared" si="1203"/>
        <v>284</v>
      </c>
      <c r="R13611">
        <f t="shared" si="1195"/>
        <v>14</v>
      </c>
      <c r="S13611">
        <v>0.18</v>
      </c>
      <c r="T13611">
        <v>2.3E-3</v>
      </c>
      <c r="U13611">
        <f t="shared" si="1196"/>
        <v>1.3799999999999999E-3</v>
      </c>
    </row>
    <row r="13612" spans="1:21" x14ac:dyDescent="0.3">
      <c r="A13612" s="1">
        <v>13610</v>
      </c>
      <c r="B13612">
        <f t="shared" si="1200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1194"/>
        <v>6940</v>
      </c>
      <c r="I13612" s="1"/>
      <c r="J13612" s="1">
        <v>1</v>
      </c>
      <c r="K13612" s="1">
        <f t="shared" si="1201"/>
        <v>27230000</v>
      </c>
      <c r="L13612" s="1">
        <v>1</v>
      </c>
      <c r="M13612" s="1">
        <f t="shared" si="1202"/>
        <v>54460000</v>
      </c>
      <c r="N13612" s="1">
        <v>2</v>
      </c>
      <c r="O13612" s="1">
        <v>111234000</v>
      </c>
      <c r="P13612" s="1">
        <v>2</v>
      </c>
      <c r="Q13612" s="5">
        <f t="shared" si="1203"/>
        <v>284</v>
      </c>
      <c r="R13612">
        <f t="shared" si="1195"/>
        <v>14</v>
      </c>
      <c r="S13612">
        <v>0.18</v>
      </c>
      <c r="T13612">
        <v>2.3E-3</v>
      </c>
      <c r="U13612">
        <f t="shared" si="1196"/>
        <v>1.3799999999999999E-3</v>
      </c>
    </row>
    <row r="13613" spans="1:21" x14ac:dyDescent="0.3">
      <c r="A13613" s="1">
        <v>13611</v>
      </c>
      <c r="B13613">
        <f t="shared" si="1200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1194"/>
        <v>6940</v>
      </c>
      <c r="I13613" s="1"/>
      <c r="J13613" s="1">
        <v>1</v>
      </c>
      <c r="K13613" s="1">
        <f t="shared" si="1201"/>
        <v>27232000</v>
      </c>
      <c r="L13613" s="1">
        <v>1</v>
      </c>
      <c r="M13613" s="1">
        <f t="shared" si="1202"/>
        <v>54464000</v>
      </c>
      <c r="N13613" s="1">
        <v>2</v>
      </c>
      <c r="O13613" s="1">
        <v>111242000</v>
      </c>
      <c r="P13613" s="1">
        <v>2</v>
      </c>
      <c r="Q13613" s="5">
        <f t="shared" si="1203"/>
        <v>284</v>
      </c>
      <c r="R13613">
        <f t="shared" si="1195"/>
        <v>14</v>
      </c>
      <c r="S13613">
        <v>0.18</v>
      </c>
      <c r="T13613">
        <v>2.3E-3</v>
      </c>
      <c r="U13613">
        <f t="shared" si="1196"/>
        <v>1.3799999999999999E-3</v>
      </c>
    </row>
    <row r="13614" spans="1:21" x14ac:dyDescent="0.3">
      <c r="A13614" s="1">
        <v>13612</v>
      </c>
      <c r="B13614">
        <f t="shared" si="1200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1194"/>
        <v>6940</v>
      </c>
      <c r="I13614" s="1"/>
      <c r="J13614" s="1">
        <v>1</v>
      </c>
      <c r="K13614" s="1">
        <f t="shared" si="1201"/>
        <v>27234000</v>
      </c>
      <c r="L13614" s="1">
        <v>1</v>
      </c>
      <c r="M13614" s="1">
        <f t="shared" si="1202"/>
        <v>54468000</v>
      </c>
      <c r="N13614" s="1">
        <v>2</v>
      </c>
      <c r="O13614" s="1">
        <v>111250000</v>
      </c>
      <c r="P13614" s="1">
        <v>2</v>
      </c>
      <c r="Q13614" s="5">
        <f t="shared" si="1203"/>
        <v>284</v>
      </c>
      <c r="R13614">
        <f t="shared" si="1195"/>
        <v>14</v>
      </c>
      <c r="S13614">
        <v>0.18</v>
      </c>
      <c r="T13614">
        <v>2.3E-3</v>
      </c>
      <c r="U13614">
        <f t="shared" si="1196"/>
        <v>1.3799999999999999E-3</v>
      </c>
    </row>
    <row r="13615" spans="1:21" x14ac:dyDescent="0.3">
      <c r="A13615" s="1">
        <v>13613</v>
      </c>
      <c r="B13615">
        <f t="shared" si="1200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1194"/>
        <v>6940</v>
      </c>
      <c r="I13615" s="1"/>
      <c r="J13615" s="1">
        <v>1</v>
      </c>
      <c r="K13615" s="1">
        <f t="shared" si="1201"/>
        <v>27236000</v>
      </c>
      <c r="L13615" s="1">
        <v>1</v>
      </c>
      <c r="M13615" s="1">
        <f t="shared" si="1202"/>
        <v>54472000</v>
      </c>
      <c r="N13615" s="1">
        <v>2</v>
      </c>
      <c r="O13615" s="1">
        <v>111258000</v>
      </c>
      <c r="P13615" s="1">
        <v>2</v>
      </c>
      <c r="Q13615" s="5">
        <f t="shared" si="1203"/>
        <v>284</v>
      </c>
      <c r="R13615">
        <f t="shared" si="1195"/>
        <v>14</v>
      </c>
      <c r="S13615">
        <v>0.18</v>
      </c>
      <c r="T13615">
        <v>2.3E-3</v>
      </c>
      <c r="U13615">
        <f t="shared" si="1196"/>
        <v>1.3799999999999999E-3</v>
      </c>
    </row>
    <row r="13616" spans="1:21" x14ac:dyDescent="0.3">
      <c r="A13616" s="1">
        <v>13614</v>
      </c>
      <c r="B13616">
        <f t="shared" si="1200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1194"/>
        <v>6940</v>
      </c>
      <c r="I13616" s="1"/>
      <c r="J13616" s="1">
        <v>1</v>
      </c>
      <c r="K13616" s="1">
        <f t="shared" si="1201"/>
        <v>27238000</v>
      </c>
      <c r="L13616" s="1">
        <v>1</v>
      </c>
      <c r="M13616" s="1">
        <f t="shared" si="1202"/>
        <v>54476000</v>
      </c>
      <c r="N13616" s="1">
        <v>2</v>
      </c>
      <c r="O13616" s="1">
        <v>111266000</v>
      </c>
      <c r="P13616" s="1">
        <v>2</v>
      </c>
      <c r="Q13616" s="5">
        <f t="shared" si="1203"/>
        <v>284</v>
      </c>
      <c r="R13616">
        <f t="shared" si="1195"/>
        <v>14</v>
      </c>
      <c r="S13616">
        <v>0.18</v>
      </c>
      <c r="T13616">
        <v>2.3E-3</v>
      </c>
      <c r="U13616">
        <f t="shared" si="1196"/>
        <v>1.3799999999999999E-3</v>
      </c>
    </row>
    <row r="13617" spans="1:21" x14ac:dyDescent="0.3">
      <c r="A13617" s="1">
        <v>13615</v>
      </c>
      <c r="B13617">
        <f t="shared" si="1200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1194"/>
        <v>6940</v>
      </c>
      <c r="I13617" s="1"/>
      <c r="J13617" s="1">
        <v>1</v>
      </c>
      <c r="K13617" s="1">
        <f t="shared" si="1201"/>
        <v>27240000</v>
      </c>
      <c r="L13617" s="1">
        <v>1</v>
      </c>
      <c r="M13617" s="1">
        <f t="shared" si="1202"/>
        <v>54480000</v>
      </c>
      <c r="N13617" s="1">
        <v>2</v>
      </c>
      <c r="O13617" s="1">
        <v>111274000</v>
      </c>
      <c r="P13617" s="1">
        <v>2</v>
      </c>
      <c r="Q13617" s="5">
        <f t="shared" si="1203"/>
        <v>284</v>
      </c>
      <c r="R13617">
        <f t="shared" si="1195"/>
        <v>14</v>
      </c>
      <c r="S13617">
        <v>0.18</v>
      </c>
      <c r="T13617">
        <v>2.3E-3</v>
      </c>
      <c r="U13617">
        <f t="shared" si="1196"/>
        <v>1.3799999999999999E-3</v>
      </c>
    </row>
    <row r="13618" spans="1:21" x14ac:dyDescent="0.3">
      <c r="A13618" s="1">
        <v>13616</v>
      </c>
      <c r="B13618">
        <f t="shared" si="1200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1194"/>
        <v>6940</v>
      </c>
      <c r="I13618" s="1"/>
      <c r="J13618" s="1">
        <v>1</v>
      </c>
      <c r="K13618" s="1">
        <f t="shared" si="1201"/>
        <v>27242000</v>
      </c>
      <c r="L13618" s="1">
        <v>1</v>
      </c>
      <c r="M13618" s="1">
        <f t="shared" si="1202"/>
        <v>54484000</v>
      </c>
      <c r="N13618" s="1">
        <v>2</v>
      </c>
      <c r="O13618" s="1">
        <v>111282000</v>
      </c>
      <c r="P13618" s="1">
        <v>2</v>
      </c>
      <c r="Q13618" s="5">
        <f t="shared" si="1203"/>
        <v>284</v>
      </c>
      <c r="R13618">
        <f t="shared" si="1195"/>
        <v>14</v>
      </c>
      <c r="S13618">
        <v>0.18</v>
      </c>
      <c r="T13618">
        <v>2.3E-3</v>
      </c>
      <c r="U13618">
        <f t="shared" si="1196"/>
        <v>1.3799999999999999E-3</v>
      </c>
    </row>
    <row r="13619" spans="1:21" x14ac:dyDescent="0.3">
      <c r="A13619" s="1">
        <v>13617</v>
      </c>
      <c r="B13619">
        <f t="shared" si="1200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1194"/>
        <v>6940</v>
      </c>
      <c r="I13619" s="1"/>
      <c r="J13619" s="1">
        <v>1</v>
      </c>
      <c r="K13619" s="1">
        <f t="shared" si="1201"/>
        <v>27244000</v>
      </c>
      <c r="L13619" s="1">
        <v>1</v>
      </c>
      <c r="M13619" s="1">
        <f t="shared" si="1202"/>
        <v>54488000</v>
      </c>
      <c r="N13619" s="1">
        <v>2</v>
      </c>
      <c r="O13619" s="1">
        <v>111290000</v>
      </c>
      <c r="P13619" s="1">
        <v>2</v>
      </c>
      <c r="Q13619" s="5">
        <f t="shared" si="1203"/>
        <v>284</v>
      </c>
      <c r="R13619">
        <f t="shared" si="1195"/>
        <v>14</v>
      </c>
      <c r="S13619">
        <v>0.18</v>
      </c>
      <c r="T13619">
        <v>2.3E-3</v>
      </c>
      <c r="U13619">
        <f t="shared" si="1196"/>
        <v>1.3799999999999999E-3</v>
      </c>
    </row>
    <row r="13620" spans="1:21" x14ac:dyDescent="0.3">
      <c r="A13620" s="1">
        <v>13618</v>
      </c>
      <c r="B13620">
        <f t="shared" si="1200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1194"/>
        <v>6940</v>
      </c>
      <c r="I13620" s="1"/>
      <c r="J13620" s="1">
        <v>1</v>
      </c>
      <c r="K13620" s="1">
        <f t="shared" si="1201"/>
        <v>27246000</v>
      </c>
      <c r="L13620" s="1">
        <v>1</v>
      </c>
      <c r="M13620" s="1">
        <f t="shared" si="1202"/>
        <v>54492000</v>
      </c>
      <c r="N13620" s="1">
        <v>2</v>
      </c>
      <c r="O13620" s="1">
        <v>111298000</v>
      </c>
      <c r="P13620" s="1">
        <v>2</v>
      </c>
      <c r="Q13620" s="5">
        <f t="shared" si="1203"/>
        <v>284</v>
      </c>
      <c r="R13620">
        <f t="shared" si="1195"/>
        <v>14</v>
      </c>
      <c r="S13620">
        <v>0.18</v>
      </c>
      <c r="T13620">
        <v>2.3E-3</v>
      </c>
      <c r="U13620">
        <f t="shared" si="1196"/>
        <v>1.3799999999999999E-3</v>
      </c>
    </row>
    <row r="13621" spans="1:21" x14ac:dyDescent="0.3">
      <c r="A13621" s="1">
        <v>13619</v>
      </c>
      <c r="B13621">
        <f t="shared" si="1200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1194"/>
        <v>6940</v>
      </c>
      <c r="I13621" s="1"/>
      <c r="J13621" s="1">
        <v>1</v>
      </c>
      <c r="K13621" s="1">
        <f t="shared" si="1201"/>
        <v>27248000</v>
      </c>
      <c r="L13621" s="1">
        <v>1</v>
      </c>
      <c r="M13621" s="1">
        <f t="shared" si="1202"/>
        <v>54496000</v>
      </c>
      <c r="N13621" s="1">
        <v>2</v>
      </c>
      <c r="O13621" s="1">
        <v>111306000</v>
      </c>
      <c r="P13621" s="1">
        <v>2</v>
      </c>
      <c r="Q13621" s="5">
        <f t="shared" si="1203"/>
        <v>284</v>
      </c>
      <c r="R13621">
        <f t="shared" si="1195"/>
        <v>14</v>
      </c>
      <c r="S13621">
        <v>0.18</v>
      </c>
      <c r="T13621">
        <v>2.3E-3</v>
      </c>
      <c r="U13621">
        <f t="shared" si="1196"/>
        <v>1.3799999999999999E-3</v>
      </c>
    </row>
    <row r="13622" spans="1:21" x14ac:dyDescent="0.3">
      <c r="A13622" s="1">
        <v>13620</v>
      </c>
      <c r="B13622">
        <f t="shared" si="1200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1194"/>
        <v>6940</v>
      </c>
      <c r="I13622" s="1"/>
      <c r="J13622" s="1">
        <v>1</v>
      </c>
      <c r="K13622" s="1">
        <f t="shared" si="1201"/>
        <v>27250000</v>
      </c>
      <c r="L13622" s="1">
        <v>1</v>
      </c>
      <c r="M13622" s="1">
        <f t="shared" si="1202"/>
        <v>54500000</v>
      </c>
      <c r="N13622" s="1">
        <v>2</v>
      </c>
      <c r="O13622" s="1">
        <v>111314000</v>
      </c>
      <c r="P13622" s="1">
        <v>2</v>
      </c>
      <c r="Q13622" s="5">
        <f t="shared" si="1203"/>
        <v>284</v>
      </c>
      <c r="R13622">
        <f t="shared" si="1195"/>
        <v>14</v>
      </c>
      <c r="S13622">
        <v>0.18</v>
      </c>
      <c r="T13622">
        <v>2.3E-3</v>
      </c>
      <c r="U13622">
        <f t="shared" si="1196"/>
        <v>1.3799999999999999E-3</v>
      </c>
    </row>
    <row r="13623" spans="1:21" x14ac:dyDescent="0.3">
      <c r="A13623" s="1">
        <v>13621</v>
      </c>
      <c r="B13623">
        <f t="shared" si="1200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1194"/>
        <v>6940</v>
      </c>
      <c r="I13623" s="1"/>
      <c r="J13623" s="1">
        <v>1</v>
      </c>
      <c r="K13623" s="1">
        <f t="shared" si="1201"/>
        <v>27252000</v>
      </c>
      <c r="L13623" s="1">
        <v>1</v>
      </c>
      <c r="M13623" s="1">
        <f t="shared" si="1202"/>
        <v>54504000</v>
      </c>
      <c r="N13623" s="1">
        <v>2</v>
      </c>
      <c r="O13623" s="1">
        <v>111322000</v>
      </c>
      <c r="P13623" s="1">
        <v>2</v>
      </c>
      <c r="Q13623" s="5">
        <f t="shared" si="1203"/>
        <v>284</v>
      </c>
      <c r="R13623">
        <f t="shared" si="1195"/>
        <v>14</v>
      </c>
      <c r="S13623">
        <v>0.18</v>
      </c>
      <c r="T13623">
        <v>2.3E-3</v>
      </c>
      <c r="U13623">
        <f t="shared" si="1196"/>
        <v>1.3799999999999999E-3</v>
      </c>
    </row>
    <row r="13624" spans="1:21" x14ac:dyDescent="0.3">
      <c r="A13624" s="1">
        <v>13622</v>
      </c>
      <c r="B13624">
        <f t="shared" si="1200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1194"/>
        <v>6940</v>
      </c>
      <c r="I13624" s="1"/>
      <c r="J13624" s="1">
        <v>1</v>
      </c>
      <c r="K13624" s="1">
        <f t="shared" si="1201"/>
        <v>27254000</v>
      </c>
      <c r="L13624" s="1">
        <v>1</v>
      </c>
      <c r="M13624" s="1">
        <f t="shared" si="1202"/>
        <v>54508000</v>
      </c>
      <c r="N13624" s="1">
        <v>2</v>
      </c>
      <c r="O13624" s="1">
        <v>111330000</v>
      </c>
      <c r="P13624" s="1">
        <v>2</v>
      </c>
      <c r="Q13624" s="5">
        <f t="shared" si="1203"/>
        <v>284</v>
      </c>
      <c r="R13624">
        <f t="shared" si="1195"/>
        <v>14</v>
      </c>
      <c r="S13624">
        <v>0.18</v>
      </c>
      <c r="T13624">
        <v>2.3E-3</v>
      </c>
      <c r="U13624">
        <f t="shared" si="1196"/>
        <v>1.3799999999999999E-3</v>
      </c>
    </row>
    <row r="13625" spans="1:21" x14ac:dyDescent="0.3">
      <c r="A13625" s="1">
        <v>13623</v>
      </c>
      <c r="B13625">
        <f t="shared" si="1200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1194"/>
        <v>6940</v>
      </c>
      <c r="I13625" s="1"/>
      <c r="J13625" s="1">
        <v>1</v>
      </c>
      <c r="K13625" s="1">
        <f t="shared" si="1201"/>
        <v>27256000</v>
      </c>
      <c r="L13625" s="1">
        <v>1</v>
      </c>
      <c r="M13625" s="1">
        <f t="shared" si="1202"/>
        <v>54512000</v>
      </c>
      <c r="N13625" s="1">
        <v>2</v>
      </c>
      <c r="O13625" s="1">
        <v>111338000</v>
      </c>
      <c r="P13625" s="1">
        <v>2</v>
      </c>
      <c r="Q13625" s="5">
        <f t="shared" si="1203"/>
        <v>284</v>
      </c>
      <c r="R13625">
        <f t="shared" si="1195"/>
        <v>14</v>
      </c>
      <c r="S13625">
        <v>0.18</v>
      </c>
      <c r="T13625">
        <v>2.3E-3</v>
      </c>
      <c r="U13625">
        <f t="shared" si="1196"/>
        <v>1.3799999999999999E-3</v>
      </c>
    </row>
    <row r="13626" spans="1:21" x14ac:dyDescent="0.3">
      <c r="A13626" s="1">
        <v>13624</v>
      </c>
      <c r="B13626">
        <f t="shared" si="1200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1194"/>
        <v>6940</v>
      </c>
      <c r="I13626" s="1"/>
      <c r="J13626" s="1">
        <v>1</v>
      </c>
      <c r="K13626" s="1">
        <f t="shared" si="1201"/>
        <v>27258000</v>
      </c>
      <c r="L13626" s="1">
        <v>1</v>
      </c>
      <c r="M13626" s="1">
        <f t="shared" si="1202"/>
        <v>54516000</v>
      </c>
      <c r="N13626" s="1">
        <v>2</v>
      </c>
      <c r="O13626" s="1">
        <v>111346000</v>
      </c>
      <c r="P13626" s="1">
        <v>2</v>
      </c>
      <c r="Q13626" s="5">
        <f t="shared" si="1203"/>
        <v>284</v>
      </c>
      <c r="R13626">
        <f t="shared" si="1195"/>
        <v>14</v>
      </c>
      <c r="S13626">
        <v>0.18</v>
      </c>
      <c r="T13626">
        <v>2.3E-3</v>
      </c>
      <c r="U13626">
        <f t="shared" si="1196"/>
        <v>1.3799999999999999E-3</v>
      </c>
    </row>
    <row r="13627" spans="1:21" x14ac:dyDescent="0.3">
      <c r="A13627" s="1">
        <v>13625</v>
      </c>
      <c r="B13627">
        <f t="shared" si="1200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1194"/>
        <v>6940</v>
      </c>
      <c r="I13627" s="1"/>
      <c r="J13627" s="1">
        <v>1</v>
      </c>
      <c r="K13627" s="1">
        <f t="shared" si="1201"/>
        <v>27260000</v>
      </c>
      <c r="L13627" s="1">
        <v>1</v>
      </c>
      <c r="M13627" s="1">
        <f t="shared" si="1202"/>
        <v>54520000</v>
      </c>
      <c r="N13627" s="1">
        <v>2</v>
      </c>
      <c r="O13627" s="1">
        <v>111354000</v>
      </c>
      <c r="P13627" s="1">
        <v>2</v>
      </c>
      <c r="Q13627" s="5">
        <f t="shared" si="1203"/>
        <v>284</v>
      </c>
      <c r="R13627">
        <f t="shared" si="1195"/>
        <v>14</v>
      </c>
      <c r="S13627">
        <v>0.18</v>
      </c>
      <c r="T13627">
        <v>2.3E-3</v>
      </c>
      <c r="U13627">
        <f t="shared" si="1196"/>
        <v>1.3799999999999999E-3</v>
      </c>
    </row>
    <row r="13628" spans="1:21" x14ac:dyDescent="0.3">
      <c r="A13628" s="1">
        <v>13626</v>
      </c>
      <c r="B13628">
        <f t="shared" si="1200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1204">ROUNDDOWN(A13627/50*20+1500,-1)</f>
        <v>6950</v>
      </c>
      <c r="I13628" s="1"/>
      <c r="J13628" s="1">
        <v>1</v>
      </c>
      <c r="K13628" s="1">
        <f t="shared" si="1201"/>
        <v>27262000</v>
      </c>
      <c r="L13628" s="1">
        <v>1</v>
      </c>
      <c r="M13628" s="1">
        <f t="shared" si="1202"/>
        <v>54524000</v>
      </c>
      <c r="N13628" s="1">
        <v>2</v>
      </c>
      <c r="O13628" s="1">
        <v>111362000</v>
      </c>
      <c r="P13628" s="1">
        <v>2</v>
      </c>
      <c r="Q13628" s="5">
        <f t="shared" si="1203"/>
        <v>284</v>
      </c>
      <c r="R13628">
        <f t="shared" si="1195"/>
        <v>14</v>
      </c>
      <c r="S13628">
        <v>0.18</v>
      </c>
      <c r="T13628">
        <v>2.3E-3</v>
      </c>
      <c r="U13628">
        <f t="shared" si="1196"/>
        <v>1.3799999999999999E-3</v>
      </c>
    </row>
    <row r="13629" spans="1:21" x14ac:dyDescent="0.3">
      <c r="A13629" s="1">
        <v>13627</v>
      </c>
      <c r="B13629">
        <f t="shared" si="1200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1204"/>
        <v>6950</v>
      </c>
      <c r="I13629" s="1"/>
      <c r="J13629" s="1">
        <v>1</v>
      </c>
      <c r="K13629" s="1">
        <f t="shared" si="1201"/>
        <v>27264000</v>
      </c>
      <c r="L13629" s="1">
        <v>1</v>
      </c>
      <c r="M13629" s="1">
        <f t="shared" si="1202"/>
        <v>54528000</v>
      </c>
      <c r="N13629" s="1">
        <v>2</v>
      </c>
      <c r="O13629" s="1">
        <v>111370000</v>
      </c>
      <c r="P13629" s="1">
        <v>2</v>
      </c>
      <c r="Q13629" s="5">
        <f t="shared" si="1203"/>
        <v>284</v>
      </c>
      <c r="R13629">
        <f t="shared" si="1195"/>
        <v>14</v>
      </c>
      <c r="S13629">
        <v>0.18</v>
      </c>
      <c r="T13629">
        <v>2.3E-3</v>
      </c>
      <c r="U13629">
        <f t="shared" si="1196"/>
        <v>1.3799999999999999E-3</v>
      </c>
    </row>
    <row r="13630" spans="1:21" x14ac:dyDescent="0.3">
      <c r="A13630" s="1">
        <v>13628</v>
      </c>
      <c r="B13630">
        <f t="shared" si="1200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1204"/>
        <v>6950</v>
      </c>
      <c r="I13630" s="1"/>
      <c r="J13630" s="1">
        <v>1</v>
      </c>
      <c r="K13630" s="1">
        <f t="shared" si="1201"/>
        <v>27266000</v>
      </c>
      <c r="L13630" s="1">
        <v>1</v>
      </c>
      <c r="M13630" s="1">
        <f t="shared" si="1202"/>
        <v>54532000</v>
      </c>
      <c r="N13630" s="1">
        <v>2</v>
      </c>
      <c r="O13630" s="1">
        <v>111378000</v>
      </c>
      <c r="P13630" s="1">
        <v>2</v>
      </c>
      <c r="Q13630" s="5">
        <f t="shared" si="1203"/>
        <v>284</v>
      </c>
      <c r="R13630">
        <f t="shared" si="1195"/>
        <v>14</v>
      </c>
      <c r="S13630">
        <v>0.18</v>
      </c>
      <c r="T13630">
        <v>2.3E-3</v>
      </c>
      <c r="U13630">
        <f t="shared" si="1196"/>
        <v>1.3799999999999999E-3</v>
      </c>
    </row>
    <row r="13631" spans="1:21" x14ac:dyDescent="0.3">
      <c r="A13631" s="1">
        <v>13629</v>
      </c>
      <c r="B13631">
        <f t="shared" si="1200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1204"/>
        <v>6950</v>
      </c>
      <c r="I13631" s="1"/>
      <c r="J13631" s="1">
        <v>1</v>
      </c>
      <c r="K13631" s="1">
        <f t="shared" si="1201"/>
        <v>27268000</v>
      </c>
      <c r="L13631" s="1">
        <v>1</v>
      </c>
      <c r="M13631" s="1">
        <f t="shared" si="1202"/>
        <v>54536000</v>
      </c>
      <c r="N13631" s="1">
        <v>2</v>
      </c>
      <c r="O13631" s="1">
        <v>111386000</v>
      </c>
      <c r="P13631" s="1">
        <v>2</v>
      </c>
      <c r="Q13631" s="5">
        <f t="shared" si="1203"/>
        <v>284</v>
      </c>
      <c r="R13631">
        <f t="shared" si="1195"/>
        <v>14</v>
      </c>
      <c r="S13631">
        <v>0.18</v>
      </c>
      <c r="T13631">
        <v>2.3E-3</v>
      </c>
      <c r="U13631">
        <f t="shared" si="1196"/>
        <v>1.3799999999999999E-3</v>
      </c>
    </row>
    <row r="13632" spans="1:21" x14ac:dyDescent="0.3">
      <c r="A13632" s="1">
        <v>13630</v>
      </c>
      <c r="B13632">
        <f t="shared" si="1200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1204"/>
        <v>6950</v>
      </c>
      <c r="I13632" s="1"/>
      <c r="J13632" s="1">
        <v>1</v>
      </c>
      <c r="K13632" s="1">
        <f t="shared" si="1201"/>
        <v>27270000</v>
      </c>
      <c r="L13632" s="1">
        <v>1</v>
      </c>
      <c r="M13632" s="1">
        <f t="shared" si="1202"/>
        <v>54540000</v>
      </c>
      <c r="N13632" s="1">
        <v>2</v>
      </c>
      <c r="O13632" s="1">
        <v>111394000</v>
      </c>
      <c r="P13632" s="1">
        <v>2</v>
      </c>
      <c r="Q13632" s="5">
        <f t="shared" si="1203"/>
        <v>284</v>
      </c>
      <c r="R13632">
        <f t="shared" si="1195"/>
        <v>14</v>
      </c>
      <c r="S13632">
        <v>0.18</v>
      </c>
      <c r="T13632">
        <v>2.3E-3</v>
      </c>
      <c r="U13632">
        <f t="shared" si="1196"/>
        <v>1.3799999999999999E-3</v>
      </c>
    </row>
    <row r="13633" spans="1:21" x14ac:dyDescent="0.3">
      <c r="A13633" s="1">
        <v>13631</v>
      </c>
      <c r="B13633">
        <f t="shared" si="1200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1204"/>
        <v>6950</v>
      </c>
      <c r="I13633" s="1"/>
      <c r="J13633" s="1">
        <v>1</v>
      </c>
      <c r="K13633" s="1">
        <f t="shared" si="1201"/>
        <v>27272000</v>
      </c>
      <c r="L13633" s="1">
        <v>1</v>
      </c>
      <c r="M13633" s="1">
        <f t="shared" si="1202"/>
        <v>54544000</v>
      </c>
      <c r="N13633" s="1">
        <v>2</v>
      </c>
      <c r="O13633" s="1">
        <v>111402000</v>
      </c>
      <c r="P13633" s="1">
        <v>2</v>
      </c>
      <c r="Q13633" s="5">
        <f t="shared" si="1203"/>
        <v>284</v>
      </c>
      <c r="R13633">
        <f t="shared" si="1195"/>
        <v>14</v>
      </c>
      <c r="S13633">
        <v>0.18</v>
      </c>
      <c r="T13633">
        <v>2.3E-3</v>
      </c>
      <c r="U13633">
        <f t="shared" si="1196"/>
        <v>1.3799999999999999E-3</v>
      </c>
    </row>
    <row r="13634" spans="1:21" x14ac:dyDescent="0.3">
      <c r="A13634" s="1">
        <v>13632</v>
      </c>
      <c r="B13634">
        <f t="shared" si="1200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1204"/>
        <v>6950</v>
      </c>
      <c r="I13634" s="1"/>
      <c r="J13634" s="1">
        <v>1</v>
      </c>
      <c r="K13634" s="1">
        <f t="shared" si="1201"/>
        <v>27274000</v>
      </c>
      <c r="L13634" s="1">
        <v>1</v>
      </c>
      <c r="M13634" s="1">
        <f t="shared" si="1202"/>
        <v>54548000</v>
      </c>
      <c r="N13634" s="1">
        <v>2</v>
      </c>
      <c r="O13634" s="1">
        <v>111410000</v>
      </c>
      <c r="P13634" s="1">
        <v>2</v>
      </c>
      <c r="Q13634" s="5">
        <f t="shared" si="1203"/>
        <v>284</v>
      </c>
      <c r="R13634">
        <f t="shared" si="1195"/>
        <v>14</v>
      </c>
      <c r="S13634">
        <v>0.18</v>
      </c>
      <c r="T13634">
        <v>2.3E-3</v>
      </c>
      <c r="U13634">
        <f t="shared" si="1196"/>
        <v>1.3799999999999999E-3</v>
      </c>
    </row>
    <row r="13635" spans="1:21" x14ac:dyDescent="0.3">
      <c r="A13635" s="1">
        <v>13633</v>
      </c>
      <c r="B13635">
        <f t="shared" si="1200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1204"/>
        <v>6950</v>
      </c>
      <c r="I13635" s="1"/>
      <c r="J13635" s="1">
        <v>1</v>
      </c>
      <c r="K13635" s="1">
        <f t="shared" si="1201"/>
        <v>27276000</v>
      </c>
      <c r="L13635" s="1">
        <v>1</v>
      </c>
      <c r="M13635" s="1">
        <f t="shared" si="1202"/>
        <v>54552000</v>
      </c>
      <c r="N13635" s="1">
        <v>2</v>
      </c>
      <c r="O13635" s="1">
        <v>111418000</v>
      </c>
      <c r="P13635" s="1">
        <v>2</v>
      </c>
      <c r="Q13635" s="5">
        <f t="shared" si="1203"/>
        <v>284</v>
      </c>
      <c r="R13635">
        <f t="shared" ref="R13635:R13698" si="1205">QUOTIENT(A13635,1000)+1</f>
        <v>14</v>
      </c>
      <c r="S13635">
        <v>0.18</v>
      </c>
      <c r="T13635">
        <v>2.3E-3</v>
      </c>
      <c r="U13635">
        <f t="shared" si="1196"/>
        <v>1.3799999999999999E-3</v>
      </c>
    </row>
    <row r="13636" spans="1:21" x14ac:dyDescent="0.3">
      <c r="A13636" s="1">
        <v>13634</v>
      </c>
      <c r="B13636">
        <f t="shared" si="1200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1204"/>
        <v>6950</v>
      </c>
      <c r="I13636" s="1"/>
      <c r="J13636" s="1">
        <v>1</v>
      </c>
      <c r="K13636" s="1">
        <f t="shared" si="1201"/>
        <v>27278000</v>
      </c>
      <c r="L13636" s="1">
        <v>1</v>
      </c>
      <c r="M13636" s="1">
        <f t="shared" si="1202"/>
        <v>54556000</v>
      </c>
      <c r="N13636" s="1">
        <v>2</v>
      </c>
      <c r="O13636" s="1">
        <v>111426000</v>
      </c>
      <c r="P13636" s="1">
        <v>2</v>
      </c>
      <c r="Q13636" s="5">
        <f t="shared" si="1203"/>
        <v>284</v>
      </c>
      <c r="R13636">
        <f t="shared" si="1205"/>
        <v>14</v>
      </c>
      <c r="S13636">
        <v>0.18</v>
      </c>
      <c r="T13636">
        <v>2.3E-3</v>
      </c>
      <c r="U13636">
        <f t="shared" ref="U13636:U13699" si="1206">T13636*0.6</f>
        <v>1.3799999999999999E-3</v>
      </c>
    </row>
    <row r="13637" spans="1:21" x14ac:dyDescent="0.3">
      <c r="A13637" s="1">
        <v>13635</v>
      </c>
      <c r="B13637">
        <f t="shared" si="1200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1204"/>
        <v>6950</v>
      </c>
      <c r="I13637" s="1"/>
      <c r="J13637" s="1">
        <v>1</v>
      </c>
      <c r="K13637" s="1">
        <f t="shared" si="1201"/>
        <v>27280000</v>
      </c>
      <c r="L13637" s="1">
        <v>1</v>
      </c>
      <c r="M13637" s="1">
        <f t="shared" si="1202"/>
        <v>54560000</v>
      </c>
      <c r="N13637" s="1">
        <v>2</v>
      </c>
      <c r="O13637" s="1">
        <v>111434000</v>
      </c>
      <c r="P13637" s="1">
        <v>2</v>
      </c>
      <c r="Q13637" s="5">
        <f t="shared" si="1203"/>
        <v>284</v>
      </c>
      <c r="R13637">
        <f t="shared" si="1205"/>
        <v>14</v>
      </c>
      <c r="S13637">
        <v>0.18</v>
      </c>
      <c r="T13637">
        <v>2.3E-3</v>
      </c>
      <c r="U13637">
        <f t="shared" si="1206"/>
        <v>1.3799999999999999E-3</v>
      </c>
    </row>
    <row r="13638" spans="1:21" x14ac:dyDescent="0.3">
      <c r="A13638" s="1">
        <v>13636</v>
      </c>
      <c r="B13638">
        <f t="shared" si="1200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1204"/>
        <v>6950</v>
      </c>
      <c r="I13638" s="1"/>
      <c r="J13638" s="1">
        <v>1</v>
      </c>
      <c r="K13638" s="1">
        <f t="shared" si="1201"/>
        <v>27282000</v>
      </c>
      <c r="L13638" s="1">
        <v>1</v>
      </c>
      <c r="M13638" s="1">
        <f t="shared" si="1202"/>
        <v>54564000</v>
      </c>
      <c r="N13638" s="1">
        <v>2</v>
      </c>
      <c r="O13638" s="1">
        <v>111442000</v>
      </c>
      <c r="P13638" s="1">
        <v>2</v>
      </c>
      <c r="Q13638" s="5">
        <f t="shared" si="1203"/>
        <v>284</v>
      </c>
      <c r="R13638">
        <f t="shared" si="1205"/>
        <v>14</v>
      </c>
      <c r="S13638">
        <v>0.18</v>
      </c>
      <c r="T13638">
        <v>2.3E-3</v>
      </c>
      <c r="U13638">
        <f t="shared" si="1206"/>
        <v>1.3799999999999999E-3</v>
      </c>
    </row>
    <row r="13639" spans="1:21" x14ac:dyDescent="0.3">
      <c r="A13639" s="1">
        <v>13637</v>
      </c>
      <c r="B13639">
        <f t="shared" si="1200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1204"/>
        <v>6950</v>
      </c>
      <c r="I13639" s="1"/>
      <c r="J13639" s="1">
        <v>1</v>
      </c>
      <c r="K13639" s="1">
        <f t="shared" si="1201"/>
        <v>27284000</v>
      </c>
      <c r="L13639" s="1">
        <v>1</v>
      </c>
      <c r="M13639" s="1">
        <f t="shared" si="1202"/>
        <v>54568000</v>
      </c>
      <c r="N13639" s="1">
        <v>2</v>
      </c>
      <c r="O13639" s="1">
        <v>111450000</v>
      </c>
      <c r="P13639" s="1">
        <v>2</v>
      </c>
      <c r="Q13639" s="5">
        <f t="shared" si="1203"/>
        <v>284</v>
      </c>
      <c r="R13639">
        <f t="shared" si="1205"/>
        <v>14</v>
      </c>
      <c r="S13639">
        <v>0.18</v>
      </c>
      <c r="T13639">
        <v>2.3E-3</v>
      </c>
      <c r="U13639">
        <f t="shared" si="1206"/>
        <v>1.3799999999999999E-3</v>
      </c>
    </row>
    <row r="13640" spans="1:21" x14ac:dyDescent="0.3">
      <c r="A13640" s="1">
        <v>13638</v>
      </c>
      <c r="B13640">
        <f t="shared" si="1200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1204"/>
        <v>6950</v>
      </c>
      <c r="I13640" s="1"/>
      <c r="J13640" s="1">
        <v>1</v>
      </c>
      <c r="K13640" s="1">
        <f t="shared" si="1201"/>
        <v>27286000</v>
      </c>
      <c r="L13640" s="1">
        <v>1</v>
      </c>
      <c r="M13640" s="1">
        <f t="shared" si="1202"/>
        <v>54572000</v>
      </c>
      <c r="N13640" s="1">
        <v>2</v>
      </c>
      <c r="O13640" s="1">
        <v>111458000</v>
      </c>
      <c r="P13640" s="1">
        <v>2</v>
      </c>
      <c r="Q13640" s="5">
        <f t="shared" si="1203"/>
        <v>284</v>
      </c>
      <c r="R13640">
        <f t="shared" si="1205"/>
        <v>14</v>
      </c>
      <c r="S13640">
        <v>0.18</v>
      </c>
      <c r="T13640">
        <v>2.3E-3</v>
      </c>
      <c r="U13640">
        <f t="shared" si="1206"/>
        <v>1.3799999999999999E-3</v>
      </c>
    </row>
    <row r="13641" spans="1:21" x14ac:dyDescent="0.3">
      <c r="A13641" s="1">
        <v>13639</v>
      </c>
      <c r="B13641">
        <f t="shared" si="1200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1204"/>
        <v>6950</v>
      </c>
      <c r="I13641" s="1"/>
      <c r="J13641" s="1">
        <v>1</v>
      </c>
      <c r="K13641" s="1">
        <f t="shared" si="1201"/>
        <v>27288000</v>
      </c>
      <c r="L13641" s="1">
        <v>1</v>
      </c>
      <c r="M13641" s="1">
        <f t="shared" si="1202"/>
        <v>54576000</v>
      </c>
      <c r="N13641" s="1">
        <v>2</v>
      </c>
      <c r="O13641" s="1">
        <v>111466000</v>
      </c>
      <c r="P13641" s="1">
        <v>2</v>
      </c>
      <c r="Q13641" s="5">
        <f t="shared" si="1203"/>
        <v>284</v>
      </c>
      <c r="R13641">
        <f t="shared" si="1205"/>
        <v>14</v>
      </c>
      <c r="S13641">
        <v>0.18</v>
      </c>
      <c r="T13641">
        <v>2.3E-3</v>
      </c>
      <c r="U13641">
        <f t="shared" si="1206"/>
        <v>1.3799999999999999E-3</v>
      </c>
    </row>
    <row r="13642" spans="1:21" x14ac:dyDescent="0.3">
      <c r="A13642" s="1">
        <v>13640</v>
      </c>
      <c r="B13642">
        <f t="shared" si="1200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1204"/>
        <v>6950</v>
      </c>
      <c r="I13642" s="1"/>
      <c r="J13642" s="1">
        <v>1</v>
      </c>
      <c r="K13642" s="1">
        <f t="shared" si="1201"/>
        <v>27290000</v>
      </c>
      <c r="L13642" s="1">
        <v>1</v>
      </c>
      <c r="M13642" s="1">
        <f t="shared" si="1202"/>
        <v>54580000</v>
      </c>
      <c r="N13642" s="1">
        <v>2</v>
      </c>
      <c r="O13642" s="1">
        <v>111474000</v>
      </c>
      <c r="P13642" s="1">
        <v>2</v>
      </c>
      <c r="Q13642" s="5">
        <f t="shared" si="1203"/>
        <v>284</v>
      </c>
      <c r="R13642">
        <f t="shared" si="1205"/>
        <v>14</v>
      </c>
      <c r="S13642">
        <v>0.18</v>
      </c>
      <c r="T13642">
        <v>2.3E-3</v>
      </c>
      <c r="U13642">
        <f t="shared" si="1206"/>
        <v>1.3799999999999999E-3</v>
      </c>
    </row>
    <row r="13643" spans="1:21" x14ac:dyDescent="0.3">
      <c r="A13643" s="1">
        <v>13641</v>
      </c>
      <c r="B13643">
        <f t="shared" si="1200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1204"/>
        <v>6950</v>
      </c>
      <c r="I13643" s="1"/>
      <c r="J13643" s="1">
        <v>1</v>
      </c>
      <c r="K13643" s="1">
        <f t="shared" si="1201"/>
        <v>27292000</v>
      </c>
      <c r="L13643" s="1">
        <v>1</v>
      </c>
      <c r="M13643" s="1">
        <f t="shared" si="1202"/>
        <v>54584000</v>
      </c>
      <c r="N13643" s="1">
        <v>2</v>
      </c>
      <c r="O13643" s="1">
        <v>111482000</v>
      </c>
      <c r="P13643" s="1">
        <v>2</v>
      </c>
      <c r="Q13643" s="5">
        <f t="shared" si="1203"/>
        <v>284</v>
      </c>
      <c r="R13643">
        <f t="shared" si="1205"/>
        <v>14</v>
      </c>
      <c r="S13643">
        <v>0.18</v>
      </c>
      <c r="T13643">
        <v>2.3E-3</v>
      </c>
      <c r="U13643">
        <f t="shared" si="1206"/>
        <v>1.3799999999999999E-3</v>
      </c>
    </row>
    <row r="13644" spans="1:21" x14ac:dyDescent="0.3">
      <c r="A13644" s="1">
        <v>13642</v>
      </c>
      <c r="B13644">
        <f t="shared" si="1200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1204"/>
        <v>6950</v>
      </c>
      <c r="I13644" s="1"/>
      <c r="J13644" s="1">
        <v>1</v>
      </c>
      <c r="K13644" s="1">
        <f t="shared" si="1201"/>
        <v>27294000</v>
      </c>
      <c r="L13644" s="1">
        <v>1</v>
      </c>
      <c r="M13644" s="1">
        <f t="shared" si="1202"/>
        <v>54588000</v>
      </c>
      <c r="N13644" s="1">
        <v>2</v>
      </c>
      <c r="O13644" s="1">
        <v>111490000</v>
      </c>
      <c r="P13644" s="1">
        <v>2</v>
      </c>
      <c r="Q13644" s="5">
        <f t="shared" si="1203"/>
        <v>284</v>
      </c>
      <c r="R13644">
        <f t="shared" si="1205"/>
        <v>14</v>
      </c>
      <c r="S13644">
        <v>0.18</v>
      </c>
      <c r="T13644">
        <v>2.3E-3</v>
      </c>
      <c r="U13644">
        <f t="shared" si="1206"/>
        <v>1.3799999999999999E-3</v>
      </c>
    </row>
    <row r="13645" spans="1:21" x14ac:dyDescent="0.3">
      <c r="A13645" s="1">
        <v>13643</v>
      </c>
      <c r="B13645">
        <f t="shared" si="1200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1204"/>
        <v>6950</v>
      </c>
      <c r="I13645" s="1"/>
      <c r="J13645" s="1">
        <v>1</v>
      </c>
      <c r="K13645" s="1">
        <f t="shared" si="1201"/>
        <v>27296000</v>
      </c>
      <c r="L13645" s="1">
        <v>1</v>
      </c>
      <c r="M13645" s="1">
        <f t="shared" si="1202"/>
        <v>54592000</v>
      </c>
      <c r="N13645" s="1">
        <v>2</v>
      </c>
      <c r="O13645" s="1">
        <v>111498000</v>
      </c>
      <c r="P13645" s="1">
        <v>2</v>
      </c>
      <c r="Q13645" s="5">
        <f t="shared" si="1203"/>
        <v>284</v>
      </c>
      <c r="R13645">
        <f t="shared" si="1205"/>
        <v>14</v>
      </c>
      <c r="S13645">
        <v>0.18</v>
      </c>
      <c r="T13645">
        <v>2.3E-3</v>
      </c>
      <c r="U13645">
        <f t="shared" si="1206"/>
        <v>1.3799999999999999E-3</v>
      </c>
    </row>
    <row r="13646" spans="1:21" x14ac:dyDescent="0.3">
      <c r="A13646" s="1">
        <v>13644</v>
      </c>
      <c r="B13646">
        <f t="shared" si="1200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1204"/>
        <v>6950</v>
      </c>
      <c r="I13646" s="1"/>
      <c r="J13646" s="1">
        <v>1</v>
      </c>
      <c r="K13646" s="1">
        <f t="shared" si="1201"/>
        <v>27298000</v>
      </c>
      <c r="L13646" s="1">
        <v>1</v>
      </c>
      <c r="M13646" s="1">
        <f t="shared" si="1202"/>
        <v>54596000</v>
      </c>
      <c r="N13646" s="1">
        <v>2</v>
      </c>
      <c r="O13646" s="1">
        <v>111506000</v>
      </c>
      <c r="P13646" s="1">
        <v>2</v>
      </c>
      <c r="Q13646" s="5">
        <f t="shared" si="1203"/>
        <v>284</v>
      </c>
      <c r="R13646">
        <f t="shared" si="1205"/>
        <v>14</v>
      </c>
      <c r="S13646">
        <v>0.18</v>
      </c>
      <c r="T13646">
        <v>2.3E-3</v>
      </c>
      <c r="U13646">
        <f t="shared" si="1206"/>
        <v>1.3799999999999999E-3</v>
      </c>
    </row>
    <row r="13647" spans="1:21" x14ac:dyDescent="0.3">
      <c r="A13647" s="1">
        <v>13645</v>
      </c>
      <c r="B13647">
        <f t="shared" si="1200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1204"/>
        <v>6950</v>
      </c>
      <c r="I13647" s="1"/>
      <c r="J13647" s="1">
        <v>1</v>
      </c>
      <c r="K13647" s="1">
        <f t="shared" si="1201"/>
        <v>27300000</v>
      </c>
      <c r="L13647" s="1">
        <v>1</v>
      </c>
      <c r="M13647" s="1">
        <f t="shared" si="1202"/>
        <v>54600000</v>
      </c>
      <c r="N13647" s="1">
        <v>2</v>
      </c>
      <c r="O13647" s="1">
        <v>111514000</v>
      </c>
      <c r="P13647" s="1">
        <v>2</v>
      </c>
      <c r="Q13647" s="5">
        <f t="shared" si="1203"/>
        <v>284</v>
      </c>
      <c r="R13647">
        <f t="shared" si="1205"/>
        <v>14</v>
      </c>
      <c r="S13647">
        <v>0.18</v>
      </c>
      <c r="T13647">
        <v>2.3E-3</v>
      </c>
      <c r="U13647">
        <f t="shared" si="1206"/>
        <v>1.3799999999999999E-3</v>
      </c>
    </row>
    <row r="13648" spans="1:21" x14ac:dyDescent="0.3">
      <c r="A13648" s="1">
        <v>13646</v>
      </c>
      <c r="B13648">
        <f t="shared" si="1200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1204"/>
        <v>6950</v>
      </c>
      <c r="I13648" s="1"/>
      <c r="J13648" s="1">
        <v>1</v>
      </c>
      <c r="K13648" s="1">
        <f t="shared" si="1201"/>
        <v>27302000</v>
      </c>
      <c r="L13648" s="1">
        <v>1</v>
      </c>
      <c r="M13648" s="1">
        <f t="shared" si="1202"/>
        <v>54604000</v>
      </c>
      <c r="N13648" s="1">
        <v>2</v>
      </c>
      <c r="O13648" s="1">
        <v>111522000</v>
      </c>
      <c r="P13648" s="1">
        <v>2</v>
      </c>
      <c r="Q13648" s="5">
        <f t="shared" si="1203"/>
        <v>284</v>
      </c>
      <c r="R13648">
        <f t="shared" si="1205"/>
        <v>14</v>
      </c>
      <c r="S13648">
        <v>0.18</v>
      </c>
      <c r="T13648">
        <v>2.3E-3</v>
      </c>
      <c r="U13648">
        <f t="shared" si="1206"/>
        <v>1.3799999999999999E-3</v>
      </c>
    </row>
    <row r="13649" spans="1:21" x14ac:dyDescent="0.3">
      <c r="A13649" s="1">
        <v>13647</v>
      </c>
      <c r="B13649">
        <f t="shared" si="1200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1204"/>
        <v>6950</v>
      </c>
      <c r="I13649" s="1"/>
      <c r="J13649" s="1">
        <v>1</v>
      </c>
      <c r="K13649" s="1">
        <f t="shared" si="1201"/>
        <v>27304000</v>
      </c>
      <c r="L13649" s="1">
        <v>1</v>
      </c>
      <c r="M13649" s="1">
        <f t="shared" si="1202"/>
        <v>54608000</v>
      </c>
      <c r="N13649" s="1">
        <v>2</v>
      </c>
      <c r="O13649" s="1">
        <v>111530000</v>
      </c>
      <c r="P13649" s="1">
        <v>2</v>
      </c>
      <c r="Q13649" s="5">
        <f t="shared" si="1203"/>
        <v>284</v>
      </c>
      <c r="R13649">
        <f t="shared" si="1205"/>
        <v>14</v>
      </c>
      <c r="S13649">
        <v>0.18</v>
      </c>
      <c r="T13649">
        <v>2.3E-3</v>
      </c>
      <c r="U13649">
        <f t="shared" si="1206"/>
        <v>1.3799999999999999E-3</v>
      </c>
    </row>
    <row r="13650" spans="1:21" x14ac:dyDescent="0.3">
      <c r="A13650" s="1">
        <v>13648</v>
      </c>
      <c r="B13650">
        <f t="shared" si="1200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1204"/>
        <v>6950</v>
      </c>
      <c r="I13650" s="1"/>
      <c r="J13650" s="1">
        <v>1</v>
      </c>
      <c r="K13650" s="1">
        <f t="shared" si="1201"/>
        <v>27306000</v>
      </c>
      <c r="L13650" s="1">
        <v>1</v>
      </c>
      <c r="M13650" s="1">
        <f t="shared" si="1202"/>
        <v>54612000</v>
      </c>
      <c r="N13650" s="1">
        <v>2</v>
      </c>
      <c r="O13650" s="1">
        <v>111538000</v>
      </c>
      <c r="P13650" s="1">
        <v>2</v>
      </c>
      <c r="Q13650" s="5">
        <f t="shared" si="1203"/>
        <v>284</v>
      </c>
      <c r="R13650">
        <f t="shared" si="1205"/>
        <v>14</v>
      </c>
      <c r="S13650">
        <v>0.18</v>
      </c>
      <c r="T13650">
        <v>2.3E-3</v>
      </c>
      <c r="U13650">
        <f t="shared" si="1206"/>
        <v>1.3799999999999999E-3</v>
      </c>
    </row>
    <row r="13651" spans="1:21" x14ac:dyDescent="0.3">
      <c r="A13651" s="1">
        <v>13649</v>
      </c>
      <c r="B13651">
        <f t="shared" si="1200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1204"/>
        <v>6950</v>
      </c>
      <c r="I13651" s="1"/>
      <c r="J13651" s="1">
        <v>1</v>
      </c>
      <c r="K13651" s="1">
        <f t="shared" si="1201"/>
        <v>27308000</v>
      </c>
      <c r="L13651" s="1">
        <v>1</v>
      </c>
      <c r="M13651" s="1">
        <f t="shared" si="1202"/>
        <v>54616000</v>
      </c>
      <c r="N13651" s="1">
        <v>2</v>
      </c>
      <c r="O13651" s="1">
        <v>111546000</v>
      </c>
      <c r="P13651" s="1">
        <v>2</v>
      </c>
      <c r="Q13651" s="5">
        <f t="shared" si="1203"/>
        <v>284</v>
      </c>
      <c r="R13651">
        <f t="shared" si="1205"/>
        <v>14</v>
      </c>
      <c r="S13651">
        <v>0.18</v>
      </c>
      <c r="T13651">
        <v>2.3E-3</v>
      </c>
      <c r="U13651">
        <f t="shared" si="1206"/>
        <v>1.3799999999999999E-3</v>
      </c>
    </row>
    <row r="13652" spans="1:21" x14ac:dyDescent="0.3">
      <c r="A13652" s="1">
        <v>13650</v>
      </c>
      <c r="B13652">
        <f t="shared" si="1200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1204"/>
        <v>6950</v>
      </c>
      <c r="I13652" s="1"/>
      <c r="J13652" s="1">
        <v>1</v>
      </c>
      <c r="K13652" s="1">
        <f t="shared" si="1201"/>
        <v>27310000</v>
      </c>
      <c r="L13652" s="1">
        <v>1</v>
      </c>
      <c r="M13652" s="1">
        <f t="shared" si="1202"/>
        <v>54620000</v>
      </c>
      <c r="N13652" s="1">
        <v>2</v>
      </c>
      <c r="O13652" s="1">
        <v>111554000</v>
      </c>
      <c r="P13652" s="1">
        <v>2</v>
      </c>
      <c r="Q13652" s="5">
        <f t="shared" si="1203"/>
        <v>284</v>
      </c>
      <c r="R13652">
        <f t="shared" si="1205"/>
        <v>14</v>
      </c>
      <c r="S13652">
        <v>0.18</v>
      </c>
      <c r="T13652">
        <v>2.3E-3</v>
      </c>
      <c r="U13652">
        <f t="shared" si="1206"/>
        <v>1.3799999999999999E-3</v>
      </c>
    </row>
    <row r="13653" spans="1:21" x14ac:dyDescent="0.3">
      <c r="A13653" s="1">
        <v>13651</v>
      </c>
      <c r="B13653">
        <f t="shared" si="1200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1204"/>
        <v>6960</v>
      </c>
      <c r="I13653" s="1"/>
      <c r="J13653" s="1">
        <v>1</v>
      </c>
      <c r="K13653" s="1">
        <f t="shared" si="1201"/>
        <v>27312000</v>
      </c>
      <c r="L13653" s="1">
        <v>1</v>
      </c>
      <c r="M13653" s="1">
        <f t="shared" si="1202"/>
        <v>54624000</v>
      </c>
      <c r="N13653" s="1">
        <v>2</v>
      </c>
      <c r="O13653" s="1">
        <v>111562000</v>
      </c>
      <c r="P13653" s="1">
        <v>2</v>
      </c>
      <c r="Q13653" s="5">
        <f t="shared" si="1203"/>
        <v>285</v>
      </c>
      <c r="R13653">
        <f t="shared" si="1205"/>
        <v>14</v>
      </c>
      <c r="S13653">
        <v>0.18</v>
      </c>
      <c r="T13653">
        <v>2.3E-3</v>
      </c>
      <c r="U13653">
        <f t="shared" si="1206"/>
        <v>1.3799999999999999E-3</v>
      </c>
    </row>
    <row r="13654" spans="1:21" x14ac:dyDescent="0.3">
      <c r="A13654" s="1">
        <v>13652</v>
      </c>
      <c r="B13654">
        <f t="shared" si="1200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1204"/>
        <v>6960</v>
      </c>
      <c r="I13654" s="1"/>
      <c r="J13654" s="1">
        <v>1</v>
      </c>
      <c r="K13654" s="1">
        <f t="shared" si="1201"/>
        <v>27314000</v>
      </c>
      <c r="L13654" s="1">
        <v>1</v>
      </c>
      <c r="M13654" s="1">
        <f t="shared" si="1202"/>
        <v>54628000</v>
      </c>
      <c r="N13654" s="1">
        <v>2</v>
      </c>
      <c r="O13654" s="1">
        <v>111570000</v>
      </c>
      <c r="P13654" s="1">
        <v>2</v>
      </c>
      <c r="Q13654" s="5">
        <f t="shared" si="1203"/>
        <v>285</v>
      </c>
      <c r="R13654">
        <f t="shared" si="1205"/>
        <v>14</v>
      </c>
      <c r="S13654">
        <v>0.18</v>
      </c>
      <c r="T13654">
        <v>2.3E-3</v>
      </c>
      <c r="U13654">
        <f t="shared" si="1206"/>
        <v>1.3799999999999999E-3</v>
      </c>
    </row>
    <row r="13655" spans="1:21" x14ac:dyDescent="0.3">
      <c r="A13655" s="1">
        <v>13653</v>
      </c>
      <c r="B13655">
        <f t="shared" si="1200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1204"/>
        <v>6960</v>
      </c>
      <c r="I13655" s="1"/>
      <c r="J13655" s="1">
        <v>1</v>
      </c>
      <c r="K13655" s="1">
        <f t="shared" si="1201"/>
        <v>27316000</v>
      </c>
      <c r="L13655" s="1">
        <v>1</v>
      </c>
      <c r="M13655" s="1">
        <f t="shared" si="1202"/>
        <v>54632000</v>
      </c>
      <c r="N13655" s="1">
        <v>2</v>
      </c>
      <c r="O13655" s="1">
        <v>111578000</v>
      </c>
      <c r="P13655" s="1">
        <v>2</v>
      </c>
      <c r="Q13655" s="5">
        <f t="shared" si="1203"/>
        <v>285</v>
      </c>
      <c r="R13655">
        <f t="shared" si="1205"/>
        <v>14</v>
      </c>
      <c r="S13655">
        <v>0.18</v>
      </c>
      <c r="T13655">
        <v>2.3E-3</v>
      </c>
      <c r="U13655">
        <f t="shared" si="1206"/>
        <v>1.3799999999999999E-3</v>
      </c>
    </row>
    <row r="13656" spans="1:21" x14ac:dyDescent="0.3">
      <c r="A13656" s="1">
        <v>13654</v>
      </c>
      <c r="B13656">
        <f t="shared" si="1200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1204"/>
        <v>6960</v>
      </c>
      <c r="I13656" s="1"/>
      <c r="J13656" s="1">
        <v>1</v>
      </c>
      <c r="K13656" s="1">
        <f t="shared" si="1201"/>
        <v>27318000</v>
      </c>
      <c r="L13656" s="1">
        <v>1</v>
      </c>
      <c r="M13656" s="1">
        <f t="shared" si="1202"/>
        <v>54636000</v>
      </c>
      <c r="N13656" s="1">
        <v>2</v>
      </c>
      <c r="O13656" s="1">
        <v>111586000</v>
      </c>
      <c r="P13656" s="1">
        <v>2</v>
      </c>
      <c r="Q13656" s="5">
        <f t="shared" si="1203"/>
        <v>285</v>
      </c>
      <c r="R13656">
        <f t="shared" si="1205"/>
        <v>14</v>
      </c>
      <c r="S13656">
        <v>0.18</v>
      </c>
      <c r="T13656">
        <v>2.3E-3</v>
      </c>
      <c r="U13656">
        <f t="shared" si="1206"/>
        <v>1.3799999999999999E-3</v>
      </c>
    </row>
    <row r="13657" spans="1:21" x14ac:dyDescent="0.3">
      <c r="A13657" s="1">
        <v>13655</v>
      </c>
      <c r="B13657">
        <f t="shared" si="1200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1204"/>
        <v>6960</v>
      </c>
      <c r="I13657" s="1"/>
      <c r="J13657" s="1">
        <v>1</v>
      </c>
      <c r="K13657" s="1">
        <f t="shared" si="1201"/>
        <v>27320000</v>
      </c>
      <c r="L13657" s="1">
        <v>1</v>
      </c>
      <c r="M13657" s="1">
        <f t="shared" si="1202"/>
        <v>54640000</v>
      </c>
      <c r="N13657" s="1">
        <v>2</v>
      </c>
      <c r="O13657" s="1">
        <v>111594000</v>
      </c>
      <c r="P13657" s="1">
        <v>2</v>
      </c>
      <c r="Q13657" s="5">
        <f t="shared" si="1203"/>
        <v>285</v>
      </c>
      <c r="R13657">
        <f t="shared" si="1205"/>
        <v>14</v>
      </c>
      <c r="S13657">
        <v>0.18</v>
      </c>
      <c r="T13657">
        <v>2.3E-3</v>
      </c>
      <c r="U13657">
        <f t="shared" si="1206"/>
        <v>1.3799999999999999E-3</v>
      </c>
    </row>
    <row r="13658" spans="1:21" x14ac:dyDescent="0.3">
      <c r="A13658" s="1">
        <v>13656</v>
      </c>
      <c r="B13658">
        <f t="shared" si="1200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1204"/>
        <v>6960</v>
      </c>
      <c r="I13658" s="1"/>
      <c r="J13658" s="1">
        <v>1</v>
      </c>
      <c r="K13658" s="1">
        <f t="shared" si="1201"/>
        <v>27322000</v>
      </c>
      <c r="L13658" s="1">
        <v>1</v>
      </c>
      <c r="M13658" s="1">
        <f t="shared" si="1202"/>
        <v>54644000</v>
      </c>
      <c r="N13658" s="1">
        <v>2</v>
      </c>
      <c r="O13658" s="1">
        <v>111602000</v>
      </c>
      <c r="P13658" s="1">
        <v>2</v>
      </c>
      <c r="Q13658" s="5">
        <f t="shared" si="1203"/>
        <v>285</v>
      </c>
      <c r="R13658">
        <f t="shared" si="1205"/>
        <v>14</v>
      </c>
      <c r="S13658">
        <v>0.18</v>
      </c>
      <c r="T13658">
        <v>2.3E-3</v>
      </c>
      <c r="U13658">
        <f t="shared" si="1206"/>
        <v>1.3799999999999999E-3</v>
      </c>
    </row>
    <row r="13659" spans="1:21" x14ac:dyDescent="0.3">
      <c r="A13659" s="1">
        <v>13657</v>
      </c>
      <c r="B13659">
        <f t="shared" si="1200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1204"/>
        <v>6960</v>
      </c>
      <c r="I13659" s="1"/>
      <c r="J13659" s="1">
        <v>1</v>
      </c>
      <c r="K13659" s="1">
        <f t="shared" si="1201"/>
        <v>27324000</v>
      </c>
      <c r="L13659" s="1">
        <v>1</v>
      </c>
      <c r="M13659" s="1">
        <f t="shared" si="1202"/>
        <v>54648000</v>
      </c>
      <c r="N13659" s="1">
        <v>2</v>
      </c>
      <c r="O13659" s="1">
        <v>111610000</v>
      </c>
      <c r="P13659" s="1">
        <v>2</v>
      </c>
      <c r="Q13659" s="5">
        <f t="shared" si="1203"/>
        <v>285</v>
      </c>
      <c r="R13659">
        <f t="shared" si="1205"/>
        <v>14</v>
      </c>
      <c r="S13659">
        <v>0.18</v>
      </c>
      <c r="T13659">
        <v>2.3E-3</v>
      </c>
      <c r="U13659">
        <f t="shared" si="1206"/>
        <v>1.3799999999999999E-3</v>
      </c>
    </row>
    <row r="13660" spans="1:21" x14ac:dyDescent="0.3">
      <c r="A13660" s="1">
        <v>13658</v>
      </c>
      <c r="B13660">
        <f t="shared" ref="B13660:B13723" si="1207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1204"/>
        <v>6960</v>
      </c>
      <c r="I13660" s="1"/>
      <c r="J13660" s="1">
        <v>1</v>
      </c>
      <c r="K13660" s="1">
        <f t="shared" si="1201"/>
        <v>27326000</v>
      </c>
      <c r="L13660" s="1">
        <v>1</v>
      </c>
      <c r="M13660" s="1">
        <f t="shared" si="1202"/>
        <v>54652000</v>
      </c>
      <c r="N13660" s="1">
        <v>2</v>
      </c>
      <c r="O13660" s="1">
        <v>111618000</v>
      </c>
      <c r="P13660" s="1">
        <v>2</v>
      </c>
      <c r="Q13660" s="5">
        <f t="shared" si="1203"/>
        <v>285</v>
      </c>
      <c r="R13660">
        <f t="shared" si="1205"/>
        <v>14</v>
      </c>
      <c r="S13660">
        <v>0.18</v>
      </c>
      <c r="T13660">
        <v>2.3E-3</v>
      </c>
      <c r="U13660">
        <f t="shared" si="1206"/>
        <v>1.3799999999999999E-3</v>
      </c>
    </row>
    <row r="13661" spans="1:21" x14ac:dyDescent="0.3">
      <c r="A13661" s="1">
        <v>13659</v>
      </c>
      <c r="B13661">
        <f t="shared" si="1207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1204"/>
        <v>6960</v>
      </c>
      <c r="I13661" s="1"/>
      <c r="J13661" s="1">
        <v>1</v>
      </c>
      <c r="K13661" s="1">
        <f t="shared" si="1201"/>
        <v>27328000</v>
      </c>
      <c r="L13661" s="1">
        <v>1</v>
      </c>
      <c r="M13661" s="1">
        <f t="shared" si="1202"/>
        <v>54656000</v>
      </c>
      <c r="N13661" s="1">
        <v>2</v>
      </c>
      <c r="O13661" s="1">
        <v>111626000</v>
      </c>
      <c r="P13661" s="1">
        <v>2</v>
      </c>
      <c r="Q13661" s="5">
        <f t="shared" si="1203"/>
        <v>285</v>
      </c>
      <c r="R13661">
        <f t="shared" si="1205"/>
        <v>14</v>
      </c>
      <c r="S13661">
        <v>0.18</v>
      </c>
      <c r="T13661">
        <v>2.3E-3</v>
      </c>
      <c r="U13661">
        <f t="shared" si="1206"/>
        <v>1.3799999999999999E-3</v>
      </c>
    </row>
    <row r="13662" spans="1:21" x14ac:dyDescent="0.3">
      <c r="A13662" s="1">
        <v>13660</v>
      </c>
      <c r="B13662">
        <f t="shared" si="1207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1204"/>
        <v>6960</v>
      </c>
      <c r="I13662" s="1"/>
      <c r="J13662" s="1">
        <v>1</v>
      </c>
      <c r="K13662" s="1">
        <f t="shared" si="1201"/>
        <v>27330000</v>
      </c>
      <c r="L13662" s="1">
        <v>1</v>
      </c>
      <c r="M13662" s="1">
        <f t="shared" si="1202"/>
        <v>54660000</v>
      </c>
      <c r="N13662" s="1">
        <v>2</v>
      </c>
      <c r="O13662" s="1">
        <v>111634000</v>
      </c>
      <c r="P13662" s="1">
        <v>2</v>
      </c>
      <c r="Q13662" s="5">
        <f t="shared" si="1203"/>
        <v>285</v>
      </c>
      <c r="R13662">
        <f t="shared" si="1205"/>
        <v>14</v>
      </c>
      <c r="S13662">
        <v>0.18</v>
      </c>
      <c r="T13662">
        <v>2.3E-3</v>
      </c>
      <c r="U13662">
        <f t="shared" si="1206"/>
        <v>1.3799999999999999E-3</v>
      </c>
    </row>
    <row r="13663" spans="1:21" x14ac:dyDescent="0.3">
      <c r="A13663" s="1">
        <v>13661</v>
      </c>
      <c r="B13663">
        <f t="shared" si="1207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1204"/>
        <v>6960</v>
      </c>
      <c r="I13663" s="1"/>
      <c r="J13663" s="1">
        <v>1</v>
      </c>
      <c r="K13663" s="1">
        <f t="shared" si="1201"/>
        <v>27332000</v>
      </c>
      <c r="L13663" s="1">
        <v>1</v>
      </c>
      <c r="M13663" s="1">
        <f t="shared" si="1202"/>
        <v>54664000</v>
      </c>
      <c r="N13663" s="1">
        <v>2</v>
      </c>
      <c r="O13663" s="1">
        <v>111642000</v>
      </c>
      <c r="P13663" s="1">
        <v>2</v>
      </c>
      <c r="Q13663" s="5">
        <f t="shared" si="1203"/>
        <v>285</v>
      </c>
      <c r="R13663">
        <f t="shared" si="1205"/>
        <v>14</v>
      </c>
      <c r="S13663">
        <v>0.18</v>
      </c>
      <c r="T13663">
        <v>2.3E-3</v>
      </c>
      <c r="U13663">
        <f t="shared" si="1206"/>
        <v>1.3799999999999999E-3</v>
      </c>
    </row>
    <row r="13664" spans="1:21" x14ac:dyDescent="0.3">
      <c r="A13664" s="1">
        <v>13662</v>
      </c>
      <c r="B13664">
        <f t="shared" si="1207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1204"/>
        <v>6960</v>
      </c>
      <c r="I13664" s="1"/>
      <c r="J13664" s="1">
        <v>1</v>
      </c>
      <c r="K13664" s="1">
        <f t="shared" si="1201"/>
        <v>27334000</v>
      </c>
      <c r="L13664" s="1">
        <v>1</v>
      </c>
      <c r="M13664" s="1">
        <f t="shared" si="1202"/>
        <v>54668000</v>
      </c>
      <c r="N13664" s="1">
        <v>2</v>
      </c>
      <c r="O13664" s="1">
        <v>111650000</v>
      </c>
      <c r="P13664" s="1">
        <v>2</v>
      </c>
      <c r="Q13664" s="5">
        <f t="shared" si="1203"/>
        <v>285</v>
      </c>
      <c r="R13664">
        <f t="shared" si="1205"/>
        <v>14</v>
      </c>
      <c r="S13664">
        <v>0.18</v>
      </c>
      <c r="T13664">
        <v>2.3E-3</v>
      </c>
      <c r="U13664">
        <f t="shared" si="1206"/>
        <v>1.3799999999999999E-3</v>
      </c>
    </row>
    <row r="13665" spans="1:21" x14ac:dyDescent="0.3">
      <c r="A13665" s="1">
        <v>13663</v>
      </c>
      <c r="B13665">
        <f t="shared" si="1207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1204"/>
        <v>6960</v>
      </c>
      <c r="I13665" s="1"/>
      <c r="J13665" s="1">
        <v>1</v>
      </c>
      <c r="K13665" s="1">
        <f t="shared" si="1201"/>
        <v>27336000</v>
      </c>
      <c r="L13665" s="1">
        <v>1</v>
      </c>
      <c r="M13665" s="1">
        <f t="shared" si="1202"/>
        <v>54672000</v>
      </c>
      <c r="N13665" s="1">
        <v>2</v>
      </c>
      <c r="O13665" s="1">
        <v>111658000</v>
      </c>
      <c r="P13665" s="1">
        <v>2</v>
      </c>
      <c r="Q13665" s="5">
        <f t="shared" si="1203"/>
        <v>285</v>
      </c>
      <c r="R13665">
        <f t="shared" si="1205"/>
        <v>14</v>
      </c>
      <c r="S13665">
        <v>0.18</v>
      </c>
      <c r="T13665">
        <v>2.3E-3</v>
      </c>
      <c r="U13665">
        <f t="shared" si="1206"/>
        <v>1.3799999999999999E-3</v>
      </c>
    </row>
    <row r="13666" spans="1:21" x14ac:dyDescent="0.3">
      <c r="A13666" s="1">
        <v>13664</v>
      </c>
      <c r="B13666">
        <f t="shared" si="1207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1204"/>
        <v>6960</v>
      </c>
      <c r="I13666" s="1"/>
      <c r="J13666" s="1">
        <v>1</v>
      </c>
      <c r="K13666" s="1">
        <f t="shared" si="1201"/>
        <v>27338000</v>
      </c>
      <c r="L13666" s="1">
        <v>1</v>
      </c>
      <c r="M13666" s="1">
        <f t="shared" si="1202"/>
        <v>54676000</v>
      </c>
      <c r="N13666" s="1">
        <v>2</v>
      </c>
      <c r="O13666" s="1">
        <v>111666000</v>
      </c>
      <c r="P13666" s="1">
        <v>2</v>
      </c>
      <c r="Q13666" s="5">
        <f t="shared" si="1203"/>
        <v>285</v>
      </c>
      <c r="R13666">
        <f t="shared" si="1205"/>
        <v>14</v>
      </c>
      <c r="S13666">
        <v>0.18</v>
      </c>
      <c r="T13666">
        <v>2.3E-3</v>
      </c>
      <c r="U13666">
        <f t="shared" si="1206"/>
        <v>1.3799999999999999E-3</v>
      </c>
    </row>
    <row r="13667" spans="1:21" x14ac:dyDescent="0.3">
      <c r="A13667" s="1">
        <v>13665</v>
      </c>
      <c r="B13667">
        <f t="shared" si="1207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1204"/>
        <v>6960</v>
      </c>
      <c r="I13667" s="1"/>
      <c r="J13667" s="1">
        <v>1</v>
      </c>
      <c r="K13667" s="1">
        <f t="shared" ref="K13667:K13730" si="1208">10000+A13667*2000</f>
        <v>27340000</v>
      </c>
      <c r="L13667" s="1">
        <v>1</v>
      </c>
      <c r="M13667" s="1">
        <f t="shared" ref="M13667:M13730" si="1209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1210">ROUNDDOWN(A13666/50+12,0)</f>
        <v>285</v>
      </c>
      <c r="R13667">
        <f t="shared" si="1205"/>
        <v>14</v>
      </c>
      <c r="S13667">
        <v>0.18</v>
      </c>
      <c r="T13667">
        <v>2.3E-3</v>
      </c>
      <c r="U13667">
        <f t="shared" si="1206"/>
        <v>1.3799999999999999E-3</v>
      </c>
    </row>
    <row r="13668" spans="1:21" x14ac:dyDescent="0.3">
      <c r="A13668" s="1">
        <v>13666</v>
      </c>
      <c r="B13668">
        <f t="shared" si="1207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1204"/>
        <v>6960</v>
      </c>
      <c r="I13668" s="1"/>
      <c r="J13668" s="1">
        <v>1</v>
      </c>
      <c r="K13668" s="1">
        <f t="shared" si="1208"/>
        <v>27342000</v>
      </c>
      <c r="L13668" s="1">
        <v>1</v>
      </c>
      <c r="M13668" s="1">
        <f t="shared" si="1209"/>
        <v>54684000</v>
      </c>
      <c r="N13668" s="1">
        <v>2</v>
      </c>
      <c r="O13668" s="1">
        <v>111682000</v>
      </c>
      <c r="P13668" s="1">
        <v>2</v>
      </c>
      <c r="Q13668" s="5">
        <f t="shared" si="1210"/>
        <v>285</v>
      </c>
      <c r="R13668">
        <f t="shared" si="1205"/>
        <v>14</v>
      </c>
      <c r="S13668">
        <v>0.18</v>
      </c>
      <c r="T13668">
        <v>2.3E-3</v>
      </c>
      <c r="U13668">
        <f t="shared" si="1206"/>
        <v>1.3799999999999999E-3</v>
      </c>
    </row>
    <row r="13669" spans="1:21" x14ac:dyDescent="0.3">
      <c r="A13669" s="1">
        <v>13667</v>
      </c>
      <c r="B13669">
        <f t="shared" si="1207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1204"/>
        <v>6960</v>
      </c>
      <c r="I13669" s="1"/>
      <c r="J13669" s="1">
        <v>1</v>
      </c>
      <c r="K13669" s="1">
        <f t="shared" si="1208"/>
        <v>27344000</v>
      </c>
      <c r="L13669" s="1">
        <v>1</v>
      </c>
      <c r="M13669" s="1">
        <f t="shared" si="1209"/>
        <v>54688000</v>
      </c>
      <c r="N13669" s="1">
        <v>2</v>
      </c>
      <c r="O13669" s="1">
        <v>111690000</v>
      </c>
      <c r="P13669" s="1">
        <v>2</v>
      </c>
      <c r="Q13669" s="5">
        <f t="shared" si="1210"/>
        <v>285</v>
      </c>
      <c r="R13669">
        <f t="shared" si="1205"/>
        <v>14</v>
      </c>
      <c r="S13669">
        <v>0.18</v>
      </c>
      <c r="T13669">
        <v>2.3E-3</v>
      </c>
      <c r="U13669">
        <f t="shared" si="1206"/>
        <v>1.3799999999999999E-3</v>
      </c>
    </row>
    <row r="13670" spans="1:21" x14ac:dyDescent="0.3">
      <c r="A13670" s="1">
        <v>13668</v>
      </c>
      <c r="B13670">
        <f t="shared" si="1207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1204"/>
        <v>6960</v>
      </c>
      <c r="I13670" s="1"/>
      <c r="J13670" s="1">
        <v>1</v>
      </c>
      <c r="K13670" s="1">
        <f t="shared" si="1208"/>
        <v>27346000</v>
      </c>
      <c r="L13670" s="1">
        <v>1</v>
      </c>
      <c r="M13670" s="1">
        <f t="shared" si="1209"/>
        <v>54692000</v>
      </c>
      <c r="N13670" s="1">
        <v>2</v>
      </c>
      <c r="O13670" s="1">
        <v>111698000</v>
      </c>
      <c r="P13670" s="1">
        <v>2</v>
      </c>
      <c r="Q13670" s="5">
        <f t="shared" si="1210"/>
        <v>285</v>
      </c>
      <c r="R13670">
        <f t="shared" si="1205"/>
        <v>14</v>
      </c>
      <c r="S13670">
        <v>0.18</v>
      </c>
      <c r="T13670">
        <v>2.3E-3</v>
      </c>
      <c r="U13670">
        <f t="shared" si="1206"/>
        <v>1.3799999999999999E-3</v>
      </c>
    </row>
    <row r="13671" spans="1:21" x14ac:dyDescent="0.3">
      <c r="A13671" s="1">
        <v>13669</v>
      </c>
      <c r="B13671">
        <f t="shared" si="1207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1204"/>
        <v>6960</v>
      </c>
      <c r="I13671" s="1"/>
      <c r="J13671" s="1">
        <v>1</v>
      </c>
      <c r="K13671" s="1">
        <f t="shared" si="1208"/>
        <v>27348000</v>
      </c>
      <c r="L13671" s="1">
        <v>1</v>
      </c>
      <c r="M13671" s="1">
        <f t="shared" si="1209"/>
        <v>54696000</v>
      </c>
      <c r="N13671" s="1">
        <v>2</v>
      </c>
      <c r="O13671" s="1">
        <v>111706000</v>
      </c>
      <c r="P13671" s="1">
        <v>2</v>
      </c>
      <c r="Q13671" s="5">
        <f t="shared" si="1210"/>
        <v>285</v>
      </c>
      <c r="R13671">
        <f t="shared" si="1205"/>
        <v>14</v>
      </c>
      <c r="S13671">
        <v>0.18</v>
      </c>
      <c r="T13671">
        <v>2.3E-3</v>
      </c>
      <c r="U13671">
        <f t="shared" si="1206"/>
        <v>1.3799999999999999E-3</v>
      </c>
    </row>
    <row r="13672" spans="1:21" x14ac:dyDescent="0.3">
      <c r="A13672" s="1">
        <v>13670</v>
      </c>
      <c r="B13672">
        <f t="shared" si="1207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1204"/>
        <v>6960</v>
      </c>
      <c r="I13672" s="1"/>
      <c r="J13672" s="1">
        <v>1</v>
      </c>
      <c r="K13672" s="1">
        <f t="shared" si="1208"/>
        <v>27350000</v>
      </c>
      <c r="L13672" s="1">
        <v>1</v>
      </c>
      <c r="M13672" s="1">
        <f t="shared" si="1209"/>
        <v>54700000</v>
      </c>
      <c r="N13672" s="1">
        <v>2</v>
      </c>
      <c r="O13672" s="1">
        <v>111714000</v>
      </c>
      <c r="P13672" s="1">
        <v>2</v>
      </c>
      <c r="Q13672" s="5">
        <f t="shared" si="1210"/>
        <v>285</v>
      </c>
      <c r="R13672">
        <f t="shared" si="1205"/>
        <v>14</v>
      </c>
      <c r="S13672">
        <v>0.18</v>
      </c>
      <c r="T13672">
        <v>2.3E-3</v>
      </c>
      <c r="U13672">
        <f t="shared" si="1206"/>
        <v>1.3799999999999999E-3</v>
      </c>
    </row>
    <row r="13673" spans="1:21" x14ac:dyDescent="0.3">
      <c r="A13673" s="1">
        <v>13671</v>
      </c>
      <c r="B13673">
        <f t="shared" si="1207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1204"/>
        <v>6960</v>
      </c>
      <c r="I13673" s="1"/>
      <c r="J13673" s="1">
        <v>1</v>
      </c>
      <c r="K13673" s="1">
        <f t="shared" si="1208"/>
        <v>27352000</v>
      </c>
      <c r="L13673" s="1">
        <v>1</v>
      </c>
      <c r="M13673" s="1">
        <f t="shared" si="1209"/>
        <v>54704000</v>
      </c>
      <c r="N13673" s="1">
        <v>2</v>
      </c>
      <c r="O13673" s="1">
        <v>111722000</v>
      </c>
      <c r="P13673" s="1">
        <v>2</v>
      </c>
      <c r="Q13673" s="5">
        <f t="shared" si="1210"/>
        <v>285</v>
      </c>
      <c r="R13673">
        <f t="shared" si="1205"/>
        <v>14</v>
      </c>
      <c r="S13673">
        <v>0.18</v>
      </c>
      <c r="T13673">
        <v>2.3E-3</v>
      </c>
      <c r="U13673">
        <f t="shared" si="1206"/>
        <v>1.3799999999999999E-3</v>
      </c>
    </row>
    <row r="13674" spans="1:21" x14ac:dyDescent="0.3">
      <c r="A13674" s="1">
        <v>13672</v>
      </c>
      <c r="B13674">
        <f t="shared" si="1207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1204"/>
        <v>6960</v>
      </c>
      <c r="I13674" s="1"/>
      <c r="J13674" s="1">
        <v>1</v>
      </c>
      <c r="K13674" s="1">
        <f t="shared" si="1208"/>
        <v>27354000</v>
      </c>
      <c r="L13674" s="1">
        <v>1</v>
      </c>
      <c r="M13674" s="1">
        <f t="shared" si="1209"/>
        <v>54708000</v>
      </c>
      <c r="N13674" s="1">
        <v>2</v>
      </c>
      <c r="O13674" s="1">
        <v>111730000</v>
      </c>
      <c r="P13674" s="1">
        <v>2</v>
      </c>
      <c r="Q13674" s="5">
        <f t="shared" si="1210"/>
        <v>285</v>
      </c>
      <c r="R13674">
        <f t="shared" si="1205"/>
        <v>14</v>
      </c>
      <c r="S13674">
        <v>0.18</v>
      </c>
      <c r="T13674">
        <v>2.3E-3</v>
      </c>
      <c r="U13674">
        <f t="shared" si="1206"/>
        <v>1.3799999999999999E-3</v>
      </c>
    </row>
    <row r="13675" spans="1:21" x14ac:dyDescent="0.3">
      <c r="A13675" s="1">
        <v>13673</v>
      </c>
      <c r="B13675">
        <f t="shared" si="1207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1204"/>
        <v>6960</v>
      </c>
      <c r="I13675" s="1"/>
      <c r="J13675" s="1">
        <v>1</v>
      </c>
      <c r="K13675" s="1">
        <f t="shared" si="1208"/>
        <v>27356000</v>
      </c>
      <c r="L13675" s="1">
        <v>1</v>
      </c>
      <c r="M13675" s="1">
        <f t="shared" si="1209"/>
        <v>54712000</v>
      </c>
      <c r="N13675" s="1">
        <v>2</v>
      </c>
      <c r="O13675" s="1">
        <v>111738000</v>
      </c>
      <c r="P13675" s="1">
        <v>2</v>
      </c>
      <c r="Q13675" s="5">
        <f t="shared" si="1210"/>
        <v>285</v>
      </c>
      <c r="R13675">
        <f t="shared" si="1205"/>
        <v>14</v>
      </c>
      <c r="S13675">
        <v>0.18</v>
      </c>
      <c r="T13675">
        <v>2.3E-3</v>
      </c>
      <c r="U13675">
        <f t="shared" si="1206"/>
        <v>1.3799999999999999E-3</v>
      </c>
    </row>
    <row r="13676" spans="1:21" x14ac:dyDescent="0.3">
      <c r="A13676" s="1">
        <v>13674</v>
      </c>
      <c r="B13676">
        <f t="shared" si="1207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1204"/>
        <v>6960</v>
      </c>
      <c r="I13676" s="1"/>
      <c r="J13676" s="1">
        <v>1</v>
      </c>
      <c r="K13676" s="1">
        <f t="shared" si="1208"/>
        <v>27358000</v>
      </c>
      <c r="L13676" s="1">
        <v>1</v>
      </c>
      <c r="M13676" s="1">
        <f t="shared" si="1209"/>
        <v>54716000</v>
      </c>
      <c r="N13676" s="1">
        <v>2</v>
      </c>
      <c r="O13676" s="1">
        <v>111746000</v>
      </c>
      <c r="P13676" s="1">
        <v>2</v>
      </c>
      <c r="Q13676" s="5">
        <f t="shared" si="1210"/>
        <v>285</v>
      </c>
      <c r="R13676">
        <f t="shared" si="1205"/>
        <v>14</v>
      </c>
      <c r="S13676">
        <v>0.18</v>
      </c>
      <c r="T13676">
        <v>2.3E-3</v>
      </c>
      <c r="U13676">
        <f t="shared" si="1206"/>
        <v>1.3799999999999999E-3</v>
      </c>
    </row>
    <row r="13677" spans="1:21" x14ac:dyDescent="0.3">
      <c r="A13677" s="1">
        <v>13675</v>
      </c>
      <c r="B13677">
        <f t="shared" si="1207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1204"/>
        <v>6960</v>
      </c>
      <c r="I13677" s="1"/>
      <c r="J13677" s="1">
        <v>1</v>
      </c>
      <c r="K13677" s="1">
        <f t="shared" si="1208"/>
        <v>27360000</v>
      </c>
      <c r="L13677" s="1">
        <v>1</v>
      </c>
      <c r="M13677" s="1">
        <f t="shared" si="1209"/>
        <v>54720000</v>
      </c>
      <c r="N13677" s="1">
        <v>2</v>
      </c>
      <c r="O13677" s="1">
        <v>111754000</v>
      </c>
      <c r="P13677" s="1">
        <v>2</v>
      </c>
      <c r="Q13677" s="5">
        <f t="shared" si="1210"/>
        <v>285</v>
      </c>
      <c r="R13677">
        <f t="shared" si="1205"/>
        <v>14</v>
      </c>
      <c r="S13677">
        <v>0.18</v>
      </c>
      <c r="T13677">
        <v>2.3E-3</v>
      </c>
      <c r="U13677">
        <f t="shared" si="1206"/>
        <v>1.3799999999999999E-3</v>
      </c>
    </row>
    <row r="13678" spans="1:21" x14ac:dyDescent="0.3">
      <c r="A13678" s="1">
        <v>13676</v>
      </c>
      <c r="B13678">
        <f t="shared" si="1207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1204"/>
        <v>6970</v>
      </c>
      <c r="I13678" s="1"/>
      <c r="J13678" s="1">
        <v>1</v>
      </c>
      <c r="K13678" s="1">
        <f t="shared" si="1208"/>
        <v>27362000</v>
      </c>
      <c r="L13678" s="1">
        <v>1</v>
      </c>
      <c r="M13678" s="1">
        <f t="shared" si="1209"/>
        <v>54724000</v>
      </c>
      <c r="N13678" s="1">
        <v>2</v>
      </c>
      <c r="O13678" s="1">
        <v>111762000</v>
      </c>
      <c r="P13678" s="1">
        <v>2</v>
      </c>
      <c r="Q13678" s="5">
        <f t="shared" si="1210"/>
        <v>285</v>
      </c>
      <c r="R13678">
        <f t="shared" si="1205"/>
        <v>14</v>
      </c>
      <c r="S13678">
        <v>0.18</v>
      </c>
      <c r="T13678">
        <v>2.3E-3</v>
      </c>
      <c r="U13678">
        <f t="shared" si="1206"/>
        <v>1.3799999999999999E-3</v>
      </c>
    </row>
    <row r="13679" spans="1:21" x14ac:dyDescent="0.3">
      <c r="A13679" s="1">
        <v>13677</v>
      </c>
      <c r="B13679">
        <f t="shared" si="1207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1204"/>
        <v>6970</v>
      </c>
      <c r="I13679" s="1"/>
      <c r="J13679" s="1">
        <v>1</v>
      </c>
      <c r="K13679" s="1">
        <f t="shared" si="1208"/>
        <v>27364000</v>
      </c>
      <c r="L13679" s="1">
        <v>1</v>
      </c>
      <c r="M13679" s="1">
        <f t="shared" si="1209"/>
        <v>54728000</v>
      </c>
      <c r="N13679" s="1">
        <v>2</v>
      </c>
      <c r="O13679" s="1">
        <v>111770000</v>
      </c>
      <c r="P13679" s="1">
        <v>2</v>
      </c>
      <c r="Q13679" s="5">
        <f t="shared" si="1210"/>
        <v>285</v>
      </c>
      <c r="R13679">
        <f t="shared" si="1205"/>
        <v>14</v>
      </c>
      <c r="S13679">
        <v>0.18</v>
      </c>
      <c r="T13679">
        <v>2.3E-3</v>
      </c>
      <c r="U13679">
        <f t="shared" si="1206"/>
        <v>1.3799999999999999E-3</v>
      </c>
    </row>
    <row r="13680" spans="1:21" x14ac:dyDescent="0.3">
      <c r="A13680" s="1">
        <v>13678</v>
      </c>
      <c r="B13680">
        <f t="shared" si="1207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1204"/>
        <v>6970</v>
      </c>
      <c r="I13680" s="1"/>
      <c r="J13680" s="1">
        <v>1</v>
      </c>
      <c r="K13680" s="1">
        <f t="shared" si="1208"/>
        <v>27366000</v>
      </c>
      <c r="L13680" s="1">
        <v>1</v>
      </c>
      <c r="M13680" s="1">
        <f t="shared" si="1209"/>
        <v>54732000</v>
      </c>
      <c r="N13680" s="1">
        <v>2</v>
      </c>
      <c r="O13680" s="1">
        <v>111778000</v>
      </c>
      <c r="P13680" s="1">
        <v>2</v>
      </c>
      <c r="Q13680" s="5">
        <f t="shared" si="1210"/>
        <v>285</v>
      </c>
      <c r="R13680">
        <f t="shared" si="1205"/>
        <v>14</v>
      </c>
      <c r="S13680">
        <v>0.18</v>
      </c>
      <c r="T13680">
        <v>2.3E-3</v>
      </c>
      <c r="U13680">
        <f t="shared" si="1206"/>
        <v>1.3799999999999999E-3</v>
      </c>
    </row>
    <row r="13681" spans="1:21" x14ac:dyDescent="0.3">
      <c r="A13681" s="1">
        <v>13679</v>
      </c>
      <c r="B13681">
        <f t="shared" si="1207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1204"/>
        <v>6970</v>
      </c>
      <c r="I13681" s="1"/>
      <c r="J13681" s="1">
        <v>1</v>
      </c>
      <c r="K13681" s="1">
        <f t="shared" si="1208"/>
        <v>27368000</v>
      </c>
      <c r="L13681" s="1">
        <v>1</v>
      </c>
      <c r="M13681" s="1">
        <f t="shared" si="1209"/>
        <v>54736000</v>
      </c>
      <c r="N13681" s="1">
        <v>2</v>
      </c>
      <c r="O13681" s="1">
        <v>111786000</v>
      </c>
      <c r="P13681" s="1">
        <v>2</v>
      </c>
      <c r="Q13681" s="5">
        <f t="shared" si="1210"/>
        <v>285</v>
      </c>
      <c r="R13681">
        <f t="shared" si="1205"/>
        <v>14</v>
      </c>
      <c r="S13681">
        <v>0.18</v>
      </c>
      <c r="T13681">
        <v>2.3E-3</v>
      </c>
      <c r="U13681">
        <f t="shared" si="1206"/>
        <v>1.3799999999999999E-3</v>
      </c>
    </row>
    <row r="13682" spans="1:21" x14ac:dyDescent="0.3">
      <c r="A13682" s="1">
        <v>13680</v>
      </c>
      <c r="B13682">
        <f t="shared" si="1207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1204"/>
        <v>6970</v>
      </c>
      <c r="I13682" s="1"/>
      <c r="J13682" s="1">
        <v>1</v>
      </c>
      <c r="K13682" s="1">
        <f t="shared" si="1208"/>
        <v>27370000</v>
      </c>
      <c r="L13682" s="1">
        <v>1</v>
      </c>
      <c r="M13682" s="1">
        <f t="shared" si="1209"/>
        <v>54740000</v>
      </c>
      <c r="N13682" s="1">
        <v>2</v>
      </c>
      <c r="O13682" s="1">
        <v>111794000</v>
      </c>
      <c r="P13682" s="1">
        <v>2</v>
      </c>
      <c r="Q13682" s="5">
        <f t="shared" si="1210"/>
        <v>285</v>
      </c>
      <c r="R13682">
        <f t="shared" si="1205"/>
        <v>14</v>
      </c>
      <c r="S13682">
        <v>0.18</v>
      </c>
      <c r="T13682">
        <v>2.3E-3</v>
      </c>
      <c r="U13682">
        <f t="shared" si="1206"/>
        <v>1.3799999999999999E-3</v>
      </c>
    </row>
    <row r="13683" spans="1:21" x14ac:dyDescent="0.3">
      <c r="A13683" s="1">
        <v>13681</v>
      </c>
      <c r="B13683">
        <f t="shared" si="1207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1204"/>
        <v>6970</v>
      </c>
      <c r="I13683" s="1"/>
      <c r="J13683" s="1">
        <v>1</v>
      </c>
      <c r="K13683" s="1">
        <f t="shared" si="1208"/>
        <v>27372000</v>
      </c>
      <c r="L13683" s="1">
        <v>1</v>
      </c>
      <c r="M13683" s="1">
        <f t="shared" si="1209"/>
        <v>54744000</v>
      </c>
      <c r="N13683" s="1">
        <v>2</v>
      </c>
      <c r="O13683" s="1">
        <v>111802000</v>
      </c>
      <c r="P13683" s="1">
        <v>2</v>
      </c>
      <c r="Q13683" s="5">
        <f t="shared" si="1210"/>
        <v>285</v>
      </c>
      <c r="R13683">
        <f t="shared" si="1205"/>
        <v>14</v>
      </c>
      <c r="S13683">
        <v>0.18</v>
      </c>
      <c r="T13683">
        <v>2.3E-3</v>
      </c>
      <c r="U13683">
        <f t="shared" si="1206"/>
        <v>1.3799999999999999E-3</v>
      </c>
    </row>
    <row r="13684" spans="1:21" x14ac:dyDescent="0.3">
      <c r="A13684" s="1">
        <v>13682</v>
      </c>
      <c r="B13684">
        <f t="shared" si="1207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1204"/>
        <v>6970</v>
      </c>
      <c r="I13684" s="1"/>
      <c r="J13684" s="1">
        <v>1</v>
      </c>
      <c r="K13684" s="1">
        <f t="shared" si="1208"/>
        <v>27374000</v>
      </c>
      <c r="L13684" s="1">
        <v>1</v>
      </c>
      <c r="M13684" s="1">
        <f t="shared" si="1209"/>
        <v>54748000</v>
      </c>
      <c r="N13684" s="1">
        <v>2</v>
      </c>
      <c r="O13684" s="1">
        <v>111810000</v>
      </c>
      <c r="P13684" s="1">
        <v>2</v>
      </c>
      <c r="Q13684" s="5">
        <f t="shared" si="1210"/>
        <v>285</v>
      </c>
      <c r="R13684">
        <f t="shared" si="1205"/>
        <v>14</v>
      </c>
      <c r="S13684">
        <v>0.18</v>
      </c>
      <c r="T13684">
        <v>2.3E-3</v>
      </c>
      <c r="U13684">
        <f t="shared" si="1206"/>
        <v>1.3799999999999999E-3</v>
      </c>
    </row>
    <row r="13685" spans="1:21" x14ac:dyDescent="0.3">
      <c r="A13685" s="1">
        <v>13683</v>
      </c>
      <c r="B13685">
        <f t="shared" si="1207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1204"/>
        <v>6970</v>
      </c>
      <c r="I13685" s="1"/>
      <c r="J13685" s="1">
        <v>1</v>
      </c>
      <c r="K13685" s="1">
        <f t="shared" si="1208"/>
        <v>27376000</v>
      </c>
      <c r="L13685" s="1">
        <v>1</v>
      </c>
      <c r="M13685" s="1">
        <f t="shared" si="1209"/>
        <v>54752000</v>
      </c>
      <c r="N13685" s="1">
        <v>2</v>
      </c>
      <c r="O13685" s="1">
        <v>111818000</v>
      </c>
      <c r="P13685" s="1">
        <v>2</v>
      </c>
      <c r="Q13685" s="5">
        <f t="shared" si="1210"/>
        <v>285</v>
      </c>
      <c r="R13685">
        <f t="shared" si="1205"/>
        <v>14</v>
      </c>
      <c r="S13685">
        <v>0.18</v>
      </c>
      <c r="T13685">
        <v>2.3E-3</v>
      </c>
      <c r="U13685">
        <f t="shared" si="1206"/>
        <v>1.3799999999999999E-3</v>
      </c>
    </row>
    <row r="13686" spans="1:21" x14ac:dyDescent="0.3">
      <c r="A13686" s="1">
        <v>13684</v>
      </c>
      <c r="B13686">
        <f t="shared" si="1207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1204"/>
        <v>6970</v>
      </c>
      <c r="I13686" s="1"/>
      <c r="J13686" s="1">
        <v>1</v>
      </c>
      <c r="K13686" s="1">
        <f t="shared" si="1208"/>
        <v>27378000</v>
      </c>
      <c r="L13686" s="1">
        <v>1</v>
      </c>
      <c r="M13686" s="1">
        <f t="shared" si="1209"/>
        <v>54756000</v>
      </c>
      <c r="N13686" s="1">
        <v>2</v>
      </c>
      <c r="O13686" s="1">
        <v>111826000</v>
      </c>
      <c r="P13686" s="1">
        <v>2</v>
      </c>
      <c r="Q13686" s="5">
        <f t="shared" si="1210"/>
        <v>285</v>
      </c>
      <c r="R13686">
        <f t="shared" si="1205"/>
        <v>14</v>
      </c>
      <c r="S13686">
        <v>0.18</v>
      </c>
      <c r="T13686">
        <v>2.3E-3</v>
      </c>
      <c r="U13686">
        <f t="shared" si="1206"/>
        <v>1.3799999999999999E-3</v>
      </c>
    </row>
    <row r="13687" spans="1:21" x14ac:dyDescent="0.3">
      <c r="A13687" s="1">
        <v>13685</v>
      </c>
      <c r="B13687">
        <f t="shared" si="1207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1204"/>
        <v>6970</v>
      </c>
      <c r="I13687" s="1"/>
      <c r="J13687" s="1">
        <v>1</v>
      </c>
      <c r="K13687" s="1">
        <f t="shared" si="1208"/>
        <v>27380000</v>
      </c>
      <c r="L13687" s="1">
        <v>1</v>
      </c>
      <c r="M13687" s="1">
        <f t="shared" si="1209"/>
        <v>54760000</v>
      </c>
      <c r="N13687" s="1">
        <v>2</v>
      </c>
      <c r="O13687" s="1">
        <v>111834000</v>
      </c>
      <c r="P13687" s="1">
        <v>2</v>
      </c>
      <c r="Q13687" s="5">
        <f t="shared" si="1210"/>
        <v>285</v>
      </c>
      <c r="R13687">
        <f t="shared" si="1205"/>
        <v>14</v>
      </c>
      <c r="S13687">
        <v>0.18</v>
      </c>
      <c r="T13687">
        <v>2.3E-3</v>
      </c>
      <c r="U13687">
        <f t="shared" si="1206"/>
        <v>1.3799999999999999E-3</v>
      </c>
    </row>
    <row r="13688" spans="1:21" x14ac:dyDescent="0.3">
      <c r="A13688" s="1">
        <v>13686</v>
      </c>
      <c r="B13688">
        <f t="shared" si="1207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1204"/>
        <v>6970</v>
      </c>
      <c r="I13688" s="1"/>
      <c r="J13688" s="1">
        <v>1</v>
      </c>
      <c r="K13688" s="1">
        <f t="shared" si="1208"/>
        <v>27382000</v>
      </c>
      <c r="L13688" s="1">
        <v>1</v>
      </c>
      <c r="M13688" s="1">
        <f t="shared" si="1209"/>
        <v>54764000</v>
      </c>
      <c r="N13688" s="1">
        <v>2</v>
      </c>
      <c r="O13688" s="1">
        <v>111842000</v>
      </c>
      <c r="P13688" s="1">
        <v>2</v>
      </c>
      <c r="Q13688" s="5">
        <f t="shared" si="1210"/>
        <v>285</v>
      </c>
      <c r="R13688">
        <f t="shared" si="1205"/>
        <v>14</v>
      </c>
      <c r="S13688">
        <v>0.18</v>
      </c>
      <c r="T13688">
        <v>2.3E-3</v>
      </c>
      <c r="U13688">
        <f t="shared" si="1206"/>
        <v>1.3799999999999999E-3</v>
      </c>
    </row>
    <row r="13689" spans="1:21" x14ac:dyDescent="0.3">
      <c r="A13689" s="1">
        <v>13687</v>
      </c>
      <c r="B13689">
        <f t="shared" si="1207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1204"/>
        <v>6970</v>
      </c>
      <c r="I13689" s="1"/>
      <c r="J13689" s="1">
        <v>1</v>
      </c>
      <c r="K13689" s="1">
        <f t="shared" si="1208"/>
        <v>27384000</v>
      </c>
      <c r="L13689" s="1">
        <v>1</v>
      </c>
      <c r="M13689" s="1">
        <f t="shared" si="1209"/>
        <v>54768000</v>
      </c>
      <c r="N13689" s="1">
        <v>2</v>
      </c>
      <c r="O13689" s="1">
        <v>111850000</v>
      </c>
      <c r="P13689" s="1">
        <v>2</v>
      </c>
      <c r="Q13689" s="5">
        <f t="shared" si="1210"/>
        <v>285</v>
      </c>
      <c r="R13689">
        <f t="shared" si="1205"/>
        <v>14</v>
      </c>
      <c r="S13689">
        <v>0.18</v>
      </c>
      <c r="T13689">
        <v>2.3E-3</v>
      </c>
      <c r="U13689">
        <f t="shared" si="1206"/>
        <v>1.3799999999999999E-3</v>
      </c>
    </row>
    <row r="13690" spans="1:21" x14ac:dyDescent="0.3">
      <c r="A13690" s="1">
        <v>13688</v>
      </c>
      <c r="B13690">
        <f t="shared" si="1207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1204"/>
        <v>6970</v>
      </c>
      <c r="I13690" s="1"/>
      <c r="J13690" s="1">
        <v>1</v>
      </c>
      <c r="K13690" s="1">
        <f t="shared" si="1208"/>
        <v>27386000</v>
      </c>
      <c r="L13690" s="1">
        <v>1</v>
      </c>
      <c r="M13690" s="1">
        <f t="shared" si="1209"/>
        <v>54772000</v>
      </c>
      <c r="N13690" s="1">
        <v>2</v>
      </c>
      <c r="O13690" s="1">
        <v>111858000</v>
      </c>
      <c r="P13690" s="1">
        <v>2</v>
      </c>
      <c r="Q13690" s="5">
        <f t="shared" si="1210"/>
        <v>285</v>
      </c>
      <c r="R13690">
        <f t="shared" si="1205"/>
        <v>14</v>
      </c>
      <c r="S13690">
        <v>0.18</v>
      </c>
      <c r="T13690">
        <v>2.3E-3</v>
      </c>
      <c r="U13690">
        <f t="shared" si="1206"/>
        <v>1.3799999999999999E-3</v>
      </c>
    </row>
    <row r="13691" spans="1:21" x14ac:dyDescent="0.3">
      <c r="A13691" s="1">
        <v>13689</v>
      </c>
      <c r="B13691">
        <f t="shared" si="1207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1204"/>
        <v>6970</v>
      </c>
      <c r="I13691" s="1"/>
      <c r="J13691" s="1">
        <v>1</v>
      </c>
      <c r="K13691" s="1">
        <f t="shared" si="1208"/>
        <v>27388000</v>
      </c>
      <c r="L13691" s="1">
        <v>1</v>
      </c>
      <c r="M13691" s="1">
        <f t="shared" si="1209"/>
        <v>54776000</v>
      </c>
      <c r="N13691" s="1">
        <v>2</v>
      </c>
      <c r="O13691" s="1">
        <v>111866000</v>
      </c>
      <c r="P13691" s="1">
        <v>2</v>
      </c>
      <c r="Q13691" s="5">
        <f t="shared" si="1210"/>
        <v>285</v>
      </c>
      <c r="R13691">
        <f t="shared" si="1205"/>
        <v>14</v>
      </c>
      <c r="S13691">
        <v>0.18</v>
      </c>
      <c r="T13691">
        <v>2.3E-3</v>
      </c>
      <c r="U13691">
        <f t="shared" si="1206"/>
        <v>1.3799999999999999E-3</v>
      </c>
    </row>
    <row r="13692" spans="1:21" x14ac:dyDescent="0.3">
      <c r="A13692" s="1">
        <v>13690</v>
      </c>
      <c r="B13692">
        <f t="shared" si="1207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1211">ROUNDDOWN(A13691/50*20+1500,-1)</f>
        <v>6970</v>
      </c>
      <c r="I13692" s="1"/>
      <c r="J13692" s="1">
        <v>1</v>
      </c>
      <c r="K13692" s="1">
        <f t="shared" si="1208"/>
        <v>27390000</v>
      </c>
      <c r="L13692" s="1">
        <v>1</v>
      </c>
      <c r="M13692" s="1">
        <f t="shared" si="1209"/>
        <v>54780000</v>
      </c>
      <c r="N13692" s="1">
        <v>2</v>
      </c>
      <c r="O13692" s="1">
        <v>111874000</v>
      </c>
      <c r="P13692" s="1">
        <v>2</v>
      </c>
      <c r="Q13692" s="5">
        <f t="shared" si="1210"/>
        <v>285</v>
      </c>
      <c r="R13692">
        <f t="shared" si="1205"/>
        <v>14</v>
      </c>
      <c r="S13692">
        <v>0.18</v>
      </c>
      <c r="T13692">
        <v>2.3E-3</v>
      </c>
      <c r="U13692">
        <f t="shared" si="1206"/>
        <v>1.3799999999999999E-3</v>
      </c>
    </row>
    <row r="13693" spans="1:21" x14ac:dyDescent="0.3">
      <c r="A13693" s="1">
        <v>13691</v>
      </c>
      <c r="B13693">
        <f t="shared" si="1207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1211"/>
        <v>6970</v>
      </c>
      <c r="I13693" s="1"/>
      <c r="J13693" s="1">
        <v>1</v>
      </c>
      <c r="K13693" s="1">
        <f t="shared" si="1208"/>
        <v>27392000</v>
      </c>
      <c r="L13693" s="1">
        <v>1</v>
      </c>
      <c r="M13693" s="1">
        <f t="shared" si="1209"/>
        <v>54784000</v>
      </c>
      <c r="N13693" s="1">
        <v>2</v>
      </c>
      <c r="O13693" s="1">
        <v>111882000</v>
      </c>
      <c r="P13693" s="1">
        <v>2</v>
      </c>
      <c r="Q13693" s="5">
        <f t="shared" si="1210"/>
        <v>285</v>
      </c>
      <c r="R13693">
        <f t="shared" si="1205"/>
        <v>14</v>
      </c>
      <c r="S13693">
        <v>0.18</v>
      </c>
      <c r="T13693">
        <v>2.3E-3</v>
      </c>
      <c r="U13693">
        <f t="shared" si="1206"/>
        <v>1.3799999999999999E-3</v>
      </c>
    </row>
    <row r="13694" spans="1:21" x14ac:dyDescent="0.3">
      <c r="A13694" s="1">
        <v>13692</v>
      </c>
      <c r="B13694">
        <f t="shared" si="1207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1211"/>
        <v>6970</v>
      </c>
      <c r="I13694" s="1"/>
      <c r="J13694" s="1">
        <v>1</v>
      </c>
      <c r="K13694" s="1">
        <f t="shared" si="1208"/>
        <v>27394000</v>
      </c>
      <c r="L13694" s="1">
        <v>1</v>
      </c>
      <c r="M13694" s="1">
        <f t="shared" si="1209"/>
        <v>54788000</v>
      </c>
      <c r="N13694" s="1">
        <v>2</v>
      </c>
      <c r="O13694" s="1">
        <v>111890000</v>
      </c>
      <c r="P13694" s="1">
        <v>2</v>
      </c>
      <c r="Q13694" s="5">
        <f t="shared" si="1210"/>
        <v>285</v>
      </c>
      <c r="R13694">
        <f t="shared" si="1205"/>
        <v>14</v>
      </c>
      <c r="S13694">
        <v>0.18</v>
      </c>
      <c r="T13694">
        <v>2.3E-3</v>
      </c>
      <c r="U13694">
        <f t="shared" si="1206"/>
        <v>1.3799999999999999E-3</v>
      </c>
    </row>
    <row r="13695" spans="1:21" x14ac:dyDescent="0.3">
      <c r="A13695" s="1">
        <v>13693</v>
      </c>
      <c r="B13695">
        <f t="shared" si="1207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1211"/>
        <v>6970</v>
      </c>
      <c r="I13695" s="1"/>
      <c r="J13695" s="1">
        <v>1</v>
      </c>
      <c r="K13695" s="1">
        <f t="shared" si="1208"/>
        <v>27396000</v>
      </c>
      <c r="L13695" s="1">
        <v>1</v>
      </c>
      <c r="M13695" s="1">
        <f t="shared" si="1209"/>
        <v>54792000</v>
      </c>
      <c r="N13695" s="1">
        <v>2</v>
      </c>
      <c r="O13695" s="1">
        <v>111898000</v>
      </c>
      <c r="P13695" s="1">
        <v>2</v>
      </c>
      <c r="Q13695" s="5">
        <f t="shared" si="1210"/>
        <v>285</v>
      </c>
      <c r="R13695">
        <f t="shared" si="1205"/>
        <v>14</v>
      </c>
      <c r="S13695">
        <v>0.18</v>
      </c>
      <c r="T13695">
        <v>2.3E-3</v>
      </c>
      <c r="U13695">
        <f t="shared" si="1206"/>
        <v>1.3799999999999999E-3</v>
      </c>
    </row>
    <row r="13696" spans="1:21" x14ac:dyDescent="0.3">
      <c r="A13696" s="1">
        <v>13694</v>
      </c>
      <c r="B13696">
        <f t="shared" si="1207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1211"/>
        <v>6970</v>
      </c>
      <c r="I13696" s="1"/>
      <c r="J13696" s="1">
        <v>1</v>
      </c>
      <c r="K13696" s="1">
        <f t="shared" si="1208"/>
        <v>27398000</v>
      </c>
      <c r="L13696" s="1">
        <v>1</v>
      </c>
      <c r="M13696" s="1">
        <f t="shared" si="1209"/>
        <v>54796000</v>
      </c>
      <c r="N13696" s="1">
        <v>2</v>
      </c>
      <c r="O13696" s="1">
        <v>111906000</v>
      </c>
      <c r="P13696" s="1">
        <v>2</v>
      </c>
      <c r="Q13696" s="5">
        <f t="shared" si="1210"/>
        <v>285</v>
      </c>
      <c r="R13696">
        <f t="shared" si="1205"/>
        <v>14</v>
      </c>
      <c r="S13696">
        <v>0.18</v>
      </c>
      <c r="T13696">
        <v>2.3E-3</v>
      </c>
      <c r="U13696">
        <f t="shared" si="1206"/>
        <v>1.3799999999999999E-3</v>
      </c>
    </row>
    <row r="13697" spans="1:21" x14ac:dyDescent="0.3">
      <c r="A13697" s="1">
        <v>13695</v>
      </c>
      <c r="B13697">
        <f t="shared" si="1207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1211"/>
        <v>6970</v>
      </c>
      <c r="I13697" s="1"/>
      <c r="J13697" s="1">
        <v>1</v>
      </c>
      <c r="K13697" s="1">
        <f t="shared" si="1208"/>
        <v>27400000</v>
      </c>
      <c r="L13697" s="1">
        <v>1</v>
      </c>
      <c r="M13697" s="1">
        <f t="shared" si="1209"/>
        <v>54800000</v>
      </c>
      <c r="N13697" s="1">
        <v>2</v>
      </c>
      <c r="O13697" s="1">
        <v>111914000</v>
      </c>
      <c r="P13697" s="1">
        <v>2</v>
      </c>
      <c r="Q13697" s="5">
        <f t="shared" si="1210"/>
        <v>285</v>
      </c>
      <c r="R13697">
        <f t="shared" si="1205"/>
        <v>14</v>
      </c>
      <c r="S13697">
        <v>0.18</v>
      </c>
      <c r="T13697">
        <v>2.3E-3</v>
      </c>
      <c r="U13697">
        <f t="shared" si="1206"/>
        <v>1.3799999999999999E-3</v>
      </c>
    </row>
    <row r="13698" spans="1:21" x14ac:dyDescent="0.3">
      <c r="A13698" s="1">
        <v>13696</v>
      </c>
      <c r="B13698">
        <f t="shared" si="1207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1211"/>
        <v>6970</v>
      </c>
      <c r="I13698" s="1"/>
      <c r="J13698" s="1">
        <v>1</v>
      </c>
      <c r="K13698" s="1">
        <f t="shared" si="1208"/>
        <v>27402000</v>
      </c>
      <c r="L13698" s="1">
        <v>1</v>
      </c>
      <c r="M13698" s="1">
        <f t="shared" si="1209"/>
        <v>54804000</v>
      </c>
      <c r="N13698" s="1">
        <v>2</v>
      </c>
      <c r="O13698" s="1">
        <v>111922000</v>
      </c>
      <c r="P13698" s="1">
        <v>2</v>
      </c>
      <c r="Q13698" s="5">
        <f t="shared" si="1210"/>
        <v>285</v>
      </c>
      <c r="R13698">
        <f t="shared" si="1205"/>
        <v>14</v>
      </c>
      <c r="S13698">
        <v>0.18</v>
      </c>
      <c r="T13698">
        <v>2.3E-3</v>
      </c>
      <c r="U13698">
        <f t="shared" si="1206"/>
        <v>1.3799999999999999E-3</v>
      </c>
    </row>
    <row r="13699" spans="1:21" x14ac:dyDescent="0.3">
      <c r="A13699" s="1">
        <v>13697</v>
      </c>
      <c r="B13699">
        <f t="shared" si="1207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1211"/>
        <v>6970</v>
      </c>
      <c r="I13699" s="1"/>
      <c r="J13699" s="1">
        <v>1</v>
      </c>
      <c r="K13699" s="1">
        <f t="shared" si="1208"/>
        <v>27404000</v>
      </c>
      <c r="L13699" s="1">
        <v>1</v>
      </c>
      <c r="M13699" s="1">
        <f t="shared" si="1209"/>
        <v>54808000</v>
      </c>
      <c r="N13699" s="1">
        <v>2</v>
      </c>
      <c r="O13699" s="1">
        <v>111930000</v>
      </c>
      <c r="P13699" s="1">
        <v>2</v>
      </c>
      <c r="Q13699" s="5">
        <f t="shared" si="1210"/>
        <v>285</v>
      </c>
      <c r="R13699">
        <f t="shared" ref="R13699:R13762" si="1212">QUOTIENT(A13699,1000)+1</f>
        <v>14</v>
      </c>
      <c r="S13699">
        <v>0.18</v>
      </c>
      <c r="T13699">
        <v>2.3E-3</v>
      </c>
      <c r="U13699">
        <f t="shared" si="1206"/>
        <v>1.3799999999999999E-3</v>
      </c>
    </row>
    <row r="13700" spans="1:21" x14ac:dyDescent="0.3">
      <c r="A13700" s="1">
        <v>13698</v>
      </c>
      <c r="B13700">
        <f t="shared" si="1207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1211"/>
        <v>6970</v>
      </c>
      <c r="I13700" s="1"/>
      <c r="J13700" s="1">
        <v>1</v>
      </c>
      <c r="K13700" s="1">
        <f t="shared" si="1208"/>
        <v>27406000</v>
      </c>
      <c r="L13700" s="1">
        <v>1</v>
      </c>
      <c r="M13700" s="1">
        <f t="shared" si="1209"/>
        <v>54812000</v>
      </c>
      <c r="N13700" s="1">
        <v>2</v>
      </c>
      <c r="O13700" s="1">
        <v>111938000</v>
      </c>
      <c r="P13700" s="1">
        <v>2</v>
      </c>
      <c r="Q13700" s="5">
        <f t="shared" si="1210"/>
        <v>285</v>
      </c>
      <c r="R13700">
        <f t="shared" si="1212"/>
        <v>14</v>
      </c>
      <c r="S13700">
        <v>0.18</v>
      </c>
      <c r="T13700">
        <v>2.3E-3</v>
      </c>
      <c r="U13700">
        <f t="shared" ref="U13700:U13763" si="1213">T13700*0.6</f>
        <v>1.3799999999999999E-3</v>
      </c>
    </row>
    <row r="13701" spans="1:21" x14ac:dyDescent="0.3">
      <c r="A13701" s="1">
        <v>13699</v>
      </c>
      <c r="B13701">
        <f t="shared" si="1207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1211"/>
        <v>6970</v>
      </c>
      <c r="I13701" s="1"/>
      <c r="J13701" s="1">
        <v>1</v>
      </c>
      <c r="K13701" s="1">
        <f t="shared" si="1208"/>
        <v>27408000</v>
      </c>
      <c r="L13701" s="1">
        <v>1</v>
      </c>
      <c r="M13701" s="1">
        <f t="shared" si="1209"/>
        <v>54816000</v>
      </c>
      <c r="N13701" s="1">
        <v>2</v>
      </c>
      <c r="O13701" s="1">
        <v>111946000</v>
      </c>
      <c r="P13701" s="1">
        <v>2</v>
      </c>
      <c r="Q13701" s="5">
        <f t="shared" si="1210"/>
        <v>285</v>
      </c>
      <c r="R13701">
        <f t="shared" si="1212"/>
        <v>14</v>
      </c>
      <c r="S13701">
        <v>0.18</v>
      </c>
      <c r="T13701">
        <v>2.3E-3</v>
      </c>
      <c r="U13701">
        <f t="shared" si="1213"/>
        <v>1.3799999999999999E-3</v>
      </c>
    </row>
    <row r="13702" spans="1:21" x14ac:dyDescent="0.3">
      <c r="A13702" s="1">
        <v>13700</v>
      </c>
      <c r="B13702">
        <f t="shared" si="1207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1211"/>
        <v>6970</v>
      </c>
      <c r="I13702" s="1"/>
      <c r="J13702" s="1">
        <v>1</v>
      </c>
      <c r="K13702" s="1">
        <f t="shared" si="1208"/>
        <v>27410000</v>
      </c>
      <c r="L13702" s="1">
        <v>1</v>
      </c>
      <c r="M13702" s="1">
        <f t="shared" si="1209"/>
        <v>54820000</v>
      </c>
      <c r="N13702" s="1">
        <v>2</v>
      </c>
      <c r="O13702" s="1">
        <v>111954000</v>
      </c>
      <c r="P13702" s="1">
        <v>2</v>
      </c>
      <c r="Q13702" s="5">
        <f t="shared" si="1210"/>
        <v>285</v>
      </c>
      <c r="R13702">
        <f t="shared" si="1212"/>
        <v>14</v>
      </c>
      <c r="S13702">
        <v>0.18</v>
      </c>
      <c r="T13702">
        <v>2.3E-3</v>
      </c>
      <c r="U13702">
        <f t="shared" si="1213"/>
        <v>1.3799999999999999E-3</v>
      </c>
    </row>
    <row r="13703" spans="1:21" x14ac:dyDescent="0.3">
      <c r="A13703" s="1">
        <v>13701</v>
      </c>
      <c r="B13703">
        <f t="shared" si="1207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1211"/>
        <v>6980</v>
      </c>
      <c r="I13703" s="1"/>
      <c r="J13703" s="1">
        <v>1</v>
      </c>
      <c r="K13703" s="1">
        <f t="shared" si="1208"/>
        <v>27412000</v>
      </c>
      <c r="L13703" s="1">
        <v>1</v>
      </c>
      <c r="M13703" s="1">
        <f t="shared" si="1209"/>
        <v>54824000</v>
      </c>
      <c r="N13703" s="1">
        <v>2</v>
      </c>
      <c r="O13703" s="1">
        <v>111962000</v>
      </c>
      <c r="P13703" s="1">
        <v>2</v>
      </c>
      <c r="Q13703" s="5">
        <f t="shared" si="1210"/>
        <v>286</v>
      </c>
      <c r="R13703">
        <f t="shared" si="1212"/>
        <v>14</v>
      </c>
      <c r="S13703">
        <v>0.18</v>
      </c>
      <c r="T13703">
        <v>2.3E-3</v>
      </c>
      <c r="U13703">
        <f t="shared" si="1213"/>
        <v>1.3799999999999999E-3</v>
      </c>
    </row>
    <row r="13704" spans="1:21" x14ac:dyDescent="0.3">
      <c r="A13704" s="1">
        <v>13702</v>
      </c>
      <c r="B13704">
        <f t="shared" si="1207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1211"/>
        <v>6980</v>
      </c>
      <c r="I13704" s="1"/>
      <c r="J13704" s="1">
        <v>1</v>
      </c>
      <c r="K13704" s="1">
        <f t="shared" si="1208"/>
        <v>27414000</v>
      </c>
      <c r="L13704" s="1">
        <v>1</v>
      </c>
      <c r="M13704" s="1">
        <f t="shared" si="1209"/>
        <v>54828000</v>
      </c>
      <c r="N13704" s="1">
        <v>2</v>
      </c>
      <c r="O13704" s="1">
        <v>111970000</v>
      </c>
      <c r="P13704" s="1">
        <v>2</v>
      </c>
      <c r="Q13704" s="5">
        <f t="shared" si="1210"/>
        <v>286</v>
      </c>
      <c r="R13704">
        <f t="shared" si="1212"/>
        <v>14</v>
      </c>
      <c r="S13704">
        <v>0.18</v>
      </c>
      <c r="T13704">
        <v>2.3E-3</v>
      </c>
      <c r="U13704">
        <f t="shared" si="1213"/>
        <v>1.3799999999999999E-3</v>
      </c>
    </row>
    <row r="13705" spans="1:21" x14ac:dyDescent="0.3">
      <c r="A13705" s="1">
        <v>13703</v>
      </c>
      <c r="B13705">
        <f t="shared" si="1207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1211"/>
        <v>6980</v>
      </c>
      <c r="I13705" s="1"/>
      <c r="J13705" s="1">
        <v>1</v>
      </c>
      <c r="K13705" s="1">
        <f t="shared" si="1208"/>
        <v>27416000</v>
      </c>
      <c r="L13705" s="1">
        <v>1</v>
      </c>
      <c r="M13705" s="1">
        <f t="shared" si="1209"/>
        <v>54832000</v>
      </c>
      <c r="N13705" s="1">
        <v>2</v>
      </c>
      <c r="O13705" s="1">
        <v>111978000</v>
      </c>
      <c r="P13705" s="1">
        <v>2</v>
      </c>
      <c r="Q13705" s="5">
        <f t="shared" si="1210"/>
        <v>286</v>
      </c>
      <c r="R13705">
        <f t="shared" si="1212"/>
        <v>14</v>
      </c>
      <c r="S13705">
        <v>0.18</v>
      </c>
      <c r="T13705">
        <v>2.3E-3</v>
      </c>
      <c r="U13705">
        <f t="shared" si="1213"/>
        <v>1.3799999999999999E-3</v>
      </c>
    </row>
    <row r="13706" spans="1:21" x14ac:dyDescent="0.3">
      <c r="A13706" s="1">
        <v>13704</v>
      </c>
      <c r="B13706">
        <f t="shared" si="1207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1211"/>
        <v>6980</v>
      </c>
      <c r="I13706" s="1"/>
      <c r="J13706" s="1">
        <v>1</v>
      </c>
      <c r="K13706" s="1">
        <f t="shared" si="1208"/>
        <v>27418000</v>
      </c>
      <c r="L13706" s="1">
        <v>1</v>
      </c>
      <c r="M13706" s="1">
        <f t="shared" si="1209"/>
        <v>54836000</v>
      </c>
      <c r="N13706" s="1">
        <v>2</v>
      </c>
      <c r="O13706" s="1">
        <v>111986000</v>
      </c>
      <c r="P13706" s="1">
        <v>2</v>
      </c>
      <c r="Q13706" s="5">
        <f t="shared" si="1210"/>
        <v>286</v>
      </c>
      <c r="R13706">
        <f t="shared" si="1212"/>
        <v>14</v>
      </c>
      <c r="S13706">
        <v>0.18</v>
      </c>
      <c r="T13706">
        <v>2.3E-3</v>
      </c>
      <c r="U13706">
        <f t="shared" si="1213"/>
        <v>1.3799999999999999E-3</v>
      </c>
    </row>
    <row r="13707" spans="1:21" x14ac:dyDescent="0.3">
      <c r="A13707" s="1">
        <v>13705</v>
      </c>
      <c r="B13707">
        <f t="shared" si="1207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1211"/>
        <v>6980</v>
      </c>
      <c r="I13707" s="1"/>
      <c r="J13707" s="1">
        <v>1</v>
      </c>
      <c r="K13707" s="1">
        <f t="shared" si="1208"/>
        <v>27420000</v>
      </c>
      <c r="L13707" s="1">
        <v>1</v>
      </c>
      <c r="M13707" s="1">
        <f t="shared" si="1209"/>
        <v>54840000</v>
      </c>
      <c r="N13707" s="1">
        <v>2</v>
      </c>
      <c r="O13707" s="1">
        <v>111994000</v>
      </c>
      <c r="P13707" s="1">
        <v>2</v>
      </c>
      <c r="Q13707" s="5">
        <f t="shared" si="1210"/>
        <v>286</v>
      </c>
      <c r="R13707">
        <f t="shared" si="1212"/>
        <v>14</v>
      </c>
      <c r="S13707">
        <v>0.18</v>
      </c>
      <c r="T13707">
        <v>2.3E-3</v>
      </c>
      <c r="U13707">
        <f t="shared" si="1213"/>
        <v>1.3799999999999999E-3</v>
      </c>
    </row>
    <row r="13708" spans="1:21" x14ac:dyDescent="0.3">
      <c r="A13708" s="1">
        <v>13706</v>
      </c>
      <c r="B13708">
        <f t="shared" si="1207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1211"/>
        <v>6980</v>
      </c>
      <c r="I13708" s="1"/>
      <c r="J13708" s="1">
        <v>1</v>
      </c>
      <c r="K13708" s="1">
        <f t="shared" si="1208"/>
        <v>27422000</v>
      </c>
      <c r="L13708" s="1">
        <v>1</v>
      </c>
      <c r="M13708" s="1">
        <f t="shared" si="1209"/>
        <v>54844000</v>
      </c>
      <c r="N13708" s="1">
        <v>2</v>
      </c>
      <c r="O13708" s="1">
        <v>112002000</v>
      </c>
      <c r="P13708" s="1">
        <v>2</v>
      </c>
      <c r="Q13708" s="5">
        <f t="shared" si="1210"/>
        <v>286</v>
      </c>
      <c r="R13708">
        <f t="shared" si="1212"/>
        <v>14</v>
      </c>
      <c r="S13708">
        <v>0.18</v>
      </c>
      <c r="T13708">
        <v>2.3E-3</v>
      </c>
      <c r="U13708">
        <f t="shared" si="1213"/>
        <v>1.3799999999999999E-3</v>
      </c>
    </row>
    <row r="13709" spans="1:21" x14ac:dyDescent="0.3">
      <c r="A13709" s="1">
        <v>13707</v>
      </c>
      <c r="B13709">
        <f t="shared" si="1207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1211"/>
        <v>6980</v>
      </c>
      <c r="I13709" s="1"/>
      <c r="J13709" s="1">
        <v>1</v>
      </c>
      <c r="K13709" s="1">
        <f t="shared" si="1208"/>
        <v>27424000</v>
      </c>
      <c r="L13709" s="1">
        <v>1</v>
      </c>
      <c r="M13709" s="1">
        <f t="shared" si="1209"/>
        <v>54848000</v>
      </c>
      <c r="N13709" s="1">
        <v>2</v>
      </c>
      <c r="O13709" s="1">
        <v>112010000</v>
      </c>
      <c r="P13709" s="1">
        <v>2</v>
      </c>
      <c r="Q13709" s="5">
        <f t="shared" si="1210"/>
        <v>286</v>
      </c>
      <c r="R13709">
        <f t="shared" si="1212"/>
        <v>14</v>
      </c>
      <c r="S13709">
        <v>0.18</v>
      </c>
      <c r="T13709">
        <v>2.3E-3</v>
      </c>
      <c r="U13709">
        <f t="shared" si="1213"/>
        <v>1.3799999999999999E-3</v>
      </c>
    </row>
    <row r="13710" spans="1:21" x14ac:dyDescent="0.3">
      <c r="A13710" s="1">
        <v>13708</v>
      </c>
      <c r="B13710">
        <f t="shared" si="1207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1211"/>
        <v>6980</v>
      </c>
      <c r="I13710" s="1"/>
      <c r="J13710" s="1">
        <v>1</v>
      </c>
      <c r="K13710" s="1">
        <f t="shared" si="1208"/>
        <v>27426000</v>
      </c>
      <c r="L13710" s="1">
        <v>1</v>
      </c>
      <c r="M13710" s="1">
        <f t="shared" si="1209"/>
        <v>54852000</v>
      </c>
      <c r="N13710" s="1">
        <v>2</v>
      </c>
      <c r="O13710" s="1">
        <v>112018000</v>
      </c>
      <c r="P13710" s="1">
        <v>2</v>
      </c>
      <c r="Q13710" s="5">
        <f t="shared" si="1210"/>
        <v>286</v>
      </c>
      <c r="R13710">
        <f t="shared" si="1212"/>
        <v>14</v>
      </c>
      <c r="S13710">
        <v>0.18</v>
      </c>
      <c r="T13710">
        <v>2.3E-3</v>
      </c>
      <c r="U13710">
        <f t="shared" si="1213"/>
        <v>1.3799999999999999E-3</v>
      </c>
    </row>
    <row r="13711" spans="1:21" x14ac:dyDescent="0.3">
      <c r="A13711" s="1">
        <v>13709</v>
      </c>
      <c r="B13711">
        <f t="shared" si="1207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1211"/>
        <v>6980</v>
      </c>
      <c r="I13711" s="1"/>
      <c r="J13711" s="1">
        <v>1</v>
      </c>
      <c r="K13711" s="1">
        <f t="shared" si="1208"/>
        <v>27428000</v>
      </c>
      <c r="L13711" s="1">
        <v>1</v>
      </c>
      <c r="M13711" s="1">
        <f t="shared" si="1209"/>
        <v>54856000</v>
      </c>
      <c r="N13711" s="1">
        <v>2</v>
      </c>
      <c r="O13711" s="1">
        <v>112026000</v>
      </c>
      <c r="P13711" s="1">
        <v>2</v>
      </c>
      <c r="Q13711" s="5">
        <f t="shared" si="1210"/>
        <v>286</v>
      </c>
      <c r="R13711">
        <f t="shared" si="1212"/>
        <v>14</v>
      </c>
      <c r="S13711">
        <v>0.18</v>
      </c>
      <c r="T13711">
        <v>2.3E-3</v>
      </c>
      <c r="U13711">
        <f t="shared" si="1213"/>
        <v>1.3799999999999999E-3</v>
      </c>
    </row>
    <row r="13712" spans="1:21" x14ac:dyDescent="0.3">
      <c r="A13712" s="1">
        <v>13710</v>
      </c>
      <c r="B13712">
        <f t="shared" si="1207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1211"/>
        <v>6980</v>
      </c>
      <c r="I13712" s="1"/>
      <c r="J13712" s="1">
        <v>1</v>
      </c>
      <c r="K13712" s="1">
        <f t="shared" si="1208"/>
        <v>27430000</v>
      </c>
      <c r="L13712" s="1">
        <v>1</v>
      </c>
      <c r="M13712" s="1">
        <f t="shared" si="1209"/>
        <v>54860000</v>
      </c>
      <c r="N13712" s="1">
        <v>2</v>
      </c>
      <c r="O13712" s="1">
        <v>112034000</v>
      </c>
      <c r="P13712" s="1">
        <v>2</v>
      </c>
      <c r="Q13712" s="5">
        <f t="shared" si="1210"/>
        <v>286</v>
      </c>
      <c r="R13712">
        <f t="shared" si="1212"/>
        <v>14</v>
      </c>
      <c r="S13712">
        <v>0.18</v>
      </c>
      <c r="T13712">
        <v>2.3E-3</v>
      </c>
      <c r="U13712">
        <f t="shared" si="1213"/>
        <v>1.3799999999999999E-3</v>
      </c>
    </row>
    <row r="13713" spans="1:21" x14ac:dyDescent="0.3">
      <c r="A13713" s="1">
        <v>13711</v>
      </c>
      <c r="B13713">
        <f t="shared" si="1207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1211"/>
        <v>6980</v>
      </c>
      <c r="I13713" s="1"/>
      <c r="J13713" s="1">
        <v>1</v>
      </c>
      <c r="K13713" s="1">
        <f t="shared" si="1208"/>
        <v>27432000</v>
      </c>
      <c r="L13713" s="1">
        <v>1</v>
      </c>
      <c r="M13713" s="1">
        <f t="shared" si="1209"/>
        <v>54864000</v>
      </c>
      <c r="N13713" s="1">
        <v>2</v>
      </c>
      <c r="O13713" s="1">
        <v>112042000</v>
      </c>
      <c r="P13713" s="1">
        <v>2</v>
      </c>
      <c r="Q13713" s="5">
        <f t="shared" si="1210"/>
        <v>286</v>
      </c>
      <c r="R13713">
        <f t="shared" si="1212"/>
        <v>14</v>
      </c>
      <c r="S13713">
        <v>0.18</v>
      </c>
      <c r="T13713">
        <v>2.3E-3</v>
      </c>
      <c r="U13713">
        <f t="shared" si="1213"/>
        <v>1.3799999999999999E-3</v>
      </c>
    </row>
    <row r="13714" spans="1:21" x14ac:dyDescent="0.3">
      <c r="A13714" s="1">
        <v>13712</v>
      </c>
      <c r="B13714">
        <f t="shared" si="1207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1211"/>
        <v>6980</v>
      </c>
      <c r="I13714" s="1"/>
      <c r="J13714" s="1">
        <v>1</v>
      </c>
      <c r="K13714" s="1">
        <f t="shared" si="1208"/>
        <v>27434000</v>
      </c>
      <c r="L13714" s="1">
        <v>1</v>
      </c>
      <c r="M13714" s="1">
        <f t="shared" si="1209"/>
        <v>54868000</v>
      </c>
      <c r="N13714" s="1">
        <v>2</v>
      </c>
      <c r="O13714" s="1">
        <v>112050000</v>
      </c>
      <c r="P13714" s="1">
        <v>2</v>
      </c>
      <c r="Q13714" s="5">
        <f t="shared" si="1210"/>
        <v>286</v>
      </c>
      <c r="R13714">
        <f t="shared" si="1212"/>
        <v>14</v>
      </c>
      <c r="S13714">
        <v>0.18</v>
      </c>
      <c r="T13714">
        <v>2.3E-3</v>
      </c>
      <c r="U13714">
        <f t="shared" si="1213"/>
        <v>1.3799999999999999E-3</v>
      </c>
    </row>
    <row r="13715" spans="1:21" x14ac:dyDescent="0.3">
      <c r="A13715" s="1">
        <v>13713</v>
      </c>
      <c r="B13715">
        <f t="shared" si="1207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1211"/>
        <v>6980</v>
      </c>
      <c r="I13715" s="1"/>
      <c r="J13715" s="1">
        <v>1</v>
      </c>
      <c r="K13715" s="1">
        <f t="shared" si="1208"/>
        <v>27436000</v>
      </c>
      <c r="L13715" s="1">
        <v>1</v>
      </c>
      <c r="M13715" s="1">
        <f t="shared" si="1209"/>
        <v>54872000</v>
      </c>
      <c r="N13715" s="1">
        <v>2</v>
      </c>
      <c r="O13715" s="1">
        <v>112058000</v>
      </c>
      <c r="P13715" s="1">
        <v>2</v>
      </c>
      <c r="Q13715" s="5">
        <f t="shared" si="1210"/>
        <v>286</v>
      </c>
      <c r="R13715">
        <f t="shared" si="1212"/>
        <v>14</v>
      </c>
      <c r="S13715">
        <v>0.18</v>
      </c>
      <c r="T13715">
        <v>2.3E-3</v>
      </c>
      <c r="U13715">
        <f t="shared" si="1213"/>
        <v>1.3799999999999999E-3</v>
      </c>
    </row>
    <row r="13716" spans="1:21" x14ac:dyDescent="0.3">
      <c r="A13716" s="1">
        <v>13714</v>
      </c>
      <c r="B13716">
        <f t="shared" si="1207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1211"/>
        <v>6980</v>
      </c>
      <c r="I13716" s="1"/>
      <c r="J13716" s="1">
        <v>1</v>
      </c>
      <c r="K13716" s="1">
        <f t="shared" si="1208"/>
        <v>27438000</v>
      </c>
      <c r="L13716" s="1">
        <v>1</v>
      </c>
      <c r="M13716" s="1">
        <f t="shared" si="1209"/>
        <v>54876000</v>
      </c>
      <c r="N13716" s="1">
        <v>2</v>
      </c>
      <c r="O13716" s="1">
        <v>112066000</v>
      </c>
      <c r="P13716" s="1">
        <v>2</v>
      </c>
      <c r="Q13716" s="5">
        <f t="shared" si="1210"/>
        <v>286</v>
      </c>
      <c r="R13716">
        <f t="shared" si="1212"/>
        <v>14</v>
      </c>
      <c r="S13716">
        <v>0.18</v>
      </c>
      <c r="T13716">
        <v>2.3E-3</v>
      </c>
      <c r="U13716">
        <f t="shared" si="1213"/>
        <v>1.3799999999999999E-3</v>
      </c>
    </row>
    <row r="13717" spans="1:21" x14ac:dyDescent="0.3">
      <c r="A13717" s="1">
        <v>13715</v>
      </c>
      <c r="B13717">
        <f t="shared" si="1207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1211"/>
        <v>6980</v>
      </c>
      <c r="I13717" s="1"/>
      <c r="J13717" s="1">
        <v>1</v>
      </c>
      <c r="K13717" s="1">
        <f t="shared" si="1208"/>
        <v>27440000</v>
      </c>
      <c r="L13717" s="1">
        <v>1</v>
      </c>
      <c r="M13717" s="1">
        <f t="shared" si="1209"/>
        <v>54880000</v>
      </c>
      <c r="N13717" s="1">
        <v>2</v>
      </c>
      <c r="O13717" s="1">
        <v>112074000</v>
      </c>
      <c r="P13717" s="1">
        <v>2</v>
      </c>
      <c r="Q13717" s="5">
        <f t="shared" si="1210"/>
        <v>286</v>
      </c>
      <c r="R13717">
        <f t="shared" si="1212"/>
        <v>14</v>
      </c>
      <c r="S13717">
        <v>0.18</v>
      </c>
      <c r="T13717">
        <v>2.3E-3</v>
      </c>
      <c r="U13717">
        <f t="shared" si="1213"/>
        <v>1.3799999999999999E-3</v>
      </c>
    </row>
    <row r="13718" spans="1:21" x14ac:dyDescent="0.3">
      <c r="A13718" s="1">
        <v>13716</v>
      </c>
      <c r="B13718">
        <f t="shared" si="1207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1211"/>
        <v>6980</v>
      </c>
      <c r="I13718" s="1"/>
      <c r="J13718" s="1">
        <v>1</v>
      </c>
      <c r="K13718" s="1">
        <f t="shared" si="1208"/>
        <v>27442000</v>
      </c>
      <c r="L13718" s="1">
        <v>1</v>
      </c>
      <c r="M13718" s="1">
        <f t="shared" si="1209"/>
        <v>54884000</v>
      </c>
      <c r="N13718" s="1">
        <v>2</v>
      </c>
      <c r="O13718" s="1">
        <v>112082000</v>
      </c>
      <c r="P13718" s="1">
        <v>2</v>
      </c>
      <c r="Q13718" s="5">
        <f t="shared" si="1210"/>
        <v>286</v>
      </c>
      <c r="R13718">
        <f t="shared" si="1212"/>
        <v>14</v>
      </c>
      <c r="S13718">
        <v>0.18</v>
      </c>
      <c r="T13718">
        <v>2.3E-3</v>
      </c>
      <c r="U13718">
        <f t="shared" si="1213"/>
        <v>1.3799999999999999E-3</v>
      </c>
    </row>
    <row r="13719" spans="1:21" x14ac:dyDescent="0.3">
      <c r="A13719" s="1">
        <v>13717</v>
      </c>
      <c r="B13719">
        <f t="shared" si="1207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1211"/>
        <v>6980</v>
      </c>
      <c r="I13719" s="1"/>
      <c r="J13719" s="1">
        <v>1</v>
      </c>
      <c r="K13719" s="1">
        <f t="shared" si="1208"/>
        <v>27444000</v>
      </c>
      <c r="L13719" s="1">
        <v>1</v>
      </c>
      <c r="M13719" s="1">
        <f t="shared" si="1209"/>
        <v>54888000</v>
      </c>
      <c r="N13719" s="1">
        <v>2</v>
      </c>
      <c r="O13719" s="1">
        <v>112090000</v>
      </c>
      <c r="P13719" s="1">
        <v>2</v>
      </c>
      <c r="Q13719" s="5">
        <f t="shared" si="1210"/>
        <v>286</v>
      </c>
      <c r="R13719">
        <f t="shared" si="1212"/>
        <v>14</v>
      </c>
      <c r="S13719">
        <v>0.18</v>
      </c>
      <c r="T13719">
        <v>2.3E-3</v>
      </c>
      <c r="U13719">
        <f t="shared" si="1213"/>
        <v>1.3799999999999999E-3</v>
      </c>
    </row>
    <row r="13720" spans="1:21" x14ac:dyDescent="0.3">
      <c r="A13720" s="1">
        <v>13718</v>
      </c>
      <c r="B13720">
        <f t="shared" si="1207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1211"/>
        <v>6980</v>
      </c>
      <c r="I13720" s="1"/>
      <c r="J13720" s="1">
        <v>1</v>
      </c>
      <c r="K13720" s="1">
        <f t="shared" si="1208"/>
        <v>27446000</v>
      </c>
      <c r="L13720" s="1">
        <v>1</v>
      </c>
      <c r="M13720" s="1">
        <f t="shared" si="1209"/>
        <v>54892000</v>
      </c>
      <c r="N13720" s="1">
        <v>2</v>
      </c>
      <c r="O13720" s="1">
        <v>112098000</v>
      </c>
      <c r="P13720" s="1">
        <v>2</v>
      </c>
      <c r="Q13720" s="5">
        <f t="shared" si="1210"/>
        <v>286</v>
      </c>
      <c r="R13720">
        <f t="shared" si="1212"/>
        <v>14</v>
      </c>
      <c r="S13720">
        <v>0.18</v>
      </c>
      <c r="T13720">
        <v>2.3E-3</v>
      </c>
      <c r="U13720">
        <f t="shared" si="1213"/>
        <v>1.3799999999999999E-3</v>
      </c>
    </row>
    <row r="13721" spans="1:21" x14ac:dyDescent="0.3">
      <c r="A13721" s="1">
        <v>13719</v>
      </c>
      <c r="B13721">
        <f t="shared" si="1207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1211"/>
        <v>6980</v>
      </c>
      <c r="I13721" s="1"/>
      <c r="J13721" s="1">
        <v>1</v>
      </c>
      <c r="K13721" s="1">
        <f t="shared" si="1208"/>
        <v>27448000</v>
      </c>
      <c r="L13721" s="1">
        <v>1</v>
      </c>
      <c r="M13721" s="1">
        <f t="shared" si="1209"/>
        <v>54896000</v>
      </c>
      <c r="N13721" s="1">
        <v>2</v>
      </c>
      <c r="O13721" s="1">
        <v>112106000</v>
      </c>
      <c r="P13721" s="1">
        <v>2</v>
      </c>
      <c r="Q13721" s="5">
        <f t="shared" si="1210"/>
        <v>286</v>
      </c>
      <c r="R13721">
        <f t="shared" si="1212"/>
        <v>14</v>
      </c>
      <c r="S13721">
        <v>0.18</v>
      </c>
      <c r="T13721">
        <v>2.3E-3</v>
      </c>
      <c r="U13721">
        <f t="shared" si="1213"/>
        <v>1.3799999999999999E-3</v>
      </c>
    </row>
    <row r="13722" spans="1:21" x14ac:dyDescent="0.3">
      <c r="A13722" s="1">
        <v>13720</v>
      </c>
      <c r="B13722">
        <f t="shared" si="1207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1211"/>
        <v>6980</v>
      </c>
      <c r="I13722" s="1"/>
      <c r="J13722" s="1">
        <v>1</v>
      </c>
      <c r="K13722" s="1">
        <f t="shared" si="1208"/>
        <v>27450000</v>
      </c>
      <c r="L13722" s="1">
        <v>1</v>
      </c>
      <c r="M13722" s="1">
        <f t="shared" si="1209"/>
        <v>54900000</v>
      </c>
      <c r="N13722" s="1">
        <v>2</v>
      </c>
      <c r="O13722" s="1">
        <v>112114000</v>
      </c>
      <c r="P13722" s="1">
        <v>2</v>
      </c>
      <c r="Q13722" s="5">
        <f t="shared" si="1210"/>
        <v>286</v>
      </c>
      <c r="R13722">
        <f t="shared" si="1212"/>
        <v>14</v>
      </c>
      <c r="S13722">
        <v>0.18</v>
      </c>
      <c r="T13722">
        <v>2.3E-3</v>
      </c>
      <c r="U13722">
        <f t="shared" si="1213"/>
        <v>1.3799999999999999E-3</v>
      </c>
    </row>
    <row r="13723" spans="1:21" x14ac:dyDescent="0.3">
      <c r="A13723" s="1">
        <v>13721</v>
      </c>
      <c r="B13723">
        <f t="shared" si="1207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1211"/>
        <v>6980</v>
      </c>
      <c r="I13723" s="1"/>
      <c r="J13723" s="1">
        <v>1</v>
      </c>
      <c r="K13723" s="1">
        <f t="shared" si="1208"/>
        <v>27452000</v>
      </c>
      <c r="L13723" s="1">
        <v>1</v>
      </c>
      <c r="M13723" s="1">
        <f t="shared" si="1209"/>
        <v>54904000</v>
      </c>
      <c r="N13723" s="1">
        <v>2</v>
      </c>
      <c r="O13723" s="1">
        <v>112122000</v>
      </c>
      <c r="P13723" s="1">
        <v>2</v>
      </c>
      <c r="Q13723" s="5">
        <f t="shared" si="1210"/>
        <v>286</v>
      </c>
      <c r="R13723">
        <f t="shared" si="1212"/>
        <v>14</v>
      </c>
      <c r="S13723">
        <v>0.18</v>
      </c>
      <c r="T13723">
        <v>2.3E-3</v>
      </c>
      <c r="U13723">
        <f t="shared" si="1213"/>
        <v>1.3799999999999999E-3</v>
      </c>
    </row>
    <row r="13724" spans="1:21" x14ac:dyDescent="0.3">
      <c r="A13724" s="1">
        <v>13722</v>
      </c>
      <c r="B13724">
        <f t="shared" ref="B13724:B13787" si="1214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1211"/>
        <v>6980</v>
      </c>
      <c r="I13724" s="1"/>
      <c r="J13724" s="1">
        <v>1</v>
      </c>
      <c r="K13724" s="1">
        <f t="shared" si="1208"/>
        <v>27454000</v>
      </c>
      <c r="L13724" s="1">
        <v>1</v>
      </c>
      <c r="M13724" s="1">
        <f t="shared" si="1209"/>
        <v>54908000</v>
      </c>
      <c r="N13724" s="1">
        <v>2</v>
      </c>
      <c r="O13724" s="1">
        <v>112130000</v>
      </c>
      <c r="P13724" s="1">
        <v>2</v>
      </c>
      <c r="Q13724" s="5">
        <f t="shared" si="1210"/>
        <v>286</v>
      </c>
      <c r="R13724">
        <f t="shared" si="1212"/>
        <v>14</v>
      </c>
      <c r="S13724">
        <v>0.18</v>
      </c>
      <c r="T13724">
        <v>2.3E-3</v>
      </c>
      <c r="U13724">
        <f t="shared" si="1213"/>
        <v>1.3799999999999999E-3</v>
      </c>
    </row>
    <row r="13725" spans="1:21" x14ac:dyDescent="0.3">
      <c r="A13725" s="1">
        <v>13723</v>
      </c>
      <c r="B13725">
        <f t="shared" si="1214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1211"/>
        <v>6980</v>
      </c>
      <c r="I13725" s="1"/>
      <c r="J13725" s="1">
        <v>1</v>
      </c>
      <c r="K13725" s="1">
        <f t="shared" si="1208"/>
        <v>27456000</v>
      </c>
      <c r="L13725" s="1">
        <v>1</v>
      </c>
      <c r="M13725" s="1">
        <f t="shared" si="1209"/>
        <v>54912000</v>
      </c>
      <c r="N13725" s="1">
        <v>2</v>
      </c>
      <c r="O13725" s="1">
        <v>112138000</v>
      </c>
      <c r="P13725" s="1">
        <v>2</v>
      </c>
      <c r="Q13725" s="5">
        <f t="shared" si="1210"/>
        <v>286</v>
      </c>
      <c r="R13725">
        <f t="shared" si="1212"/>
        <v>14</v>
      </c>
      <c r="S13725">
        <v>0.18</v>
      </c>
      <c r="T13725">
        <v>2.3E-3</v>
      </c>
      <c r="U13725">
        <f t="shared" si="1213"/>
        <v>1.3799999999999999E-3</v>
      </c>
    </row>
    <row r="13726" spans="1:21" x14ac:dyDescent="0.3">
      <c r="A13726" s="1">
        <v>13724</v>
      </c>
      <c r="B13726">
        <f t="shared" si="1214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1211"/>
        <v>6980</v>
      </c>
      <c r="I13726" s="1"/>
      <c r="J13726" s="1">
        <v>1</v>
      </c>
      <c r="K13726" s="1">
        <f t="shared" si="1208"/>
        <v>27458000</v>
      </c>
      <c r="L13726" s="1">
        <v>1</v>
      </c>
      <c r="M13726" s="1">
        <f t="shared" si="1209"/>
        <v>54916000</v>
      </c>
      <c r="N13726" s="1">
        <v>2</v>
      </c>
      <c r="O13726" s="1">
        <v>112146000</v>
      </c>
      <c r="P13726" s="1">
        <v>2</v>
      </c>
      <c r="Q13726" s="5">
        <f t="shared" si="1210"/>
        <v>286</v>
      </c>
      <c r="R13726">
        <f t="shared" si="1212"/>
        <v>14</v>
      </c>
      <c r="S13726">
        <v>0.18</v>
      </c>
      <c r="T13726">
        <v>2.3E-3</v>
      </c>
      <c r="U13726">
        <f t="shared" si="1213"/>
        <v>1.3799999999999999E-3</v>
      </c>
    </row>
    <row r="13727" spans="1:21" x14ac:dyDescent="0.3">
      <c r="A13727" s="1">
        <v>13725</v>
      </c>
      <c r="B13727">
        <f t="shared" si="1214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1211"/>
        <v>6980</v>
      </c>
      <c r="I13727" s="1"/>
      <c r="J13727" s="1">
        <v>1</v>
      </c>
      <c r="K13727" s="1">
        <f t="shared" si="1208"/>
        <v>27460000</v>
      </c>
      <c r="L13727" s="1">
        <v>1</v>
      </c>
      <c r="M13727" s="1">
        <f t="shared" si="1209"/>
        <v>54920000</v>
      </c>
      <c r="N13727" s="1">
        <v>2</v>
      </c>
      <c r="O13727" s="1">
        <v>112154000</v>
      </c>
      <c r="P13727" s="1">
        <v>2</v>
      </c>
      <c r="Q13727" s="5">
        <f t="shared" si="1210"/>
        <v>286</v>
      </c>
      <c r="R13727">
        <f t="shared" si="1212"/>
        <v>14</v>
      </c>
      <c r="S13727">
        <v>0.18</v>
      </c>
      <c r="T13727">
        <v>2.3E-3</v>
      </c>
      <c r="U13727">
        <f t="shared" si="1213"/>
        <v>1.3799999999999999E-3</v>
      </c>
    </row>
    <row r="13728" spans="1:21" x14ac:dyDescent="0.3">
      <c r="A13728" s="1">
        <v>13726</v>
      </c>
      <c r="B13728">
        <f t="shared" si="1214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1211"/>
        <v>6990</v>
      </c>
      <c r="I13728" s="1"/>
      <c r="J13728" s="1">
        <v>1</v>
      </c>
      <c r="K13728" s="1">
        <f t="shared" si="1208"/>
        <v>27462000</v>
      </c>
      <c r="L13728" s="1">
        <v>1</v>
      </c>
      <c r="M13728" s="1">
        <f t="shared" si="1209"/>
        <v>54924000</v>
      </c>
      <c r="N13728" s="1">
        <v>2</v>
      </c>
      <c r="O13728" s="1">
        <v>112162000</v>
      </c>
      <c r="P13728" s="1">
        <v>2</v>
      </c>
      <c r="Q13728" s="5">
        <f t="shared" si="1210"/>
        <v>286</v>
      </c>
      <c r="R13728">
        <f t="shared" si="1212"/>
        <v>14</v>
      </c>
      <c r="S13728">
        <v>0.18</v>
      </c>
      <c r="T13728">
        <v>2.3E-3</v>
      </c>
      <c r="U13728">
        <f t="shared" si="1213"/>
        <v>1.3799999999999999E-3</v>
      </c>
    </row>
    <row r="13729" spans="1:21" x14ac:dyDescent="0.3">
      <c r="A13729" s="1">
        <v>13727</v>
      </c>
      <c r="B13729">
        <f t="shared" si="1214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1211"/>
        <v>6990</v>
      </c>
      <c r="I13729" s="1"/>
      <c r="J13729" s="1">
        <v>1</v>
      </c>
      <c r="K13729" s="1">
        <f t="shared" si="1208"/>
        <v>27464000</v>
      </c>
      <c r="L13729" s="1">
        <v>1</v>
      </c>
      <c r="M13729" s="1">
        <f t="shared" si="1209"/>
        <v>54928000</v>
      </c>
      <c r="N13729" s="1">
        <v>2</v>
      </c>
      <c r="O13729" s="1">
        <v>112170000</v>
      </c>
      <c r="P13729" s="1">
        <v>2</v>
      </c>
      <c r="Q13729" s="5">
        <f t="shared" si="1210"/>
        <v>286</v>
      </c>
      <c r="R13729">
        <f t="shared" si="1212"/>
        <v>14</v>
      </c>
      <c r="S13729">
        <v>0.18</v>
      </c>
      <c r="T13729">
        <v>2.3E-3</v>
      </c>
      <c r="U13729">
        <f t="shared" si="1213"/>
        <v>1.3799999999999999E-3</v>
      </c>
    </row>
    <row r="13730" spans="1:21" x14ac:dyDescent="0.3">
      <c r="A13730" s="1">
        <v>13728</v>
      </c>
      <c r="B13730">
        <f t="shared" si="1214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1211"/>
        <v>6990</v>
      </c>
      <c r="I13730" s="1"/>
      <c r="J13730" s="1">
        <v>1</v>
      </c>
      <c r="K13730" s="1">
        <f t="shared" si="1208"/>
        <v>27466000</v>
      </c>
      <c r="L13730" s="1">
        <v>1</v>
      </c>
      <c r="M13730" s="1">
        <f t="shared" si="1209"/>
        <v>54932000</v>
      </c>
      <c r="N13730" s="1">
        <v>2</v>
      </c>
      <c r="O13730" s="1">
        <v>112178000</v>
      </c>
      <c r="P13730" s="1">
        <v>2</v>
      </c>
      <c r="Q13730" s="5">
        <f t="shared" si="1210"/>
        <v>286</v>
      </c>
      <c r="R13730">
        <f t="shared" si="1212"/>
        <v>14</v>
      </c>
      <c r="S13730">
        <v>0.18</v>
      </c>
      <c r="T13730">
        <v>2.3E-3</v>
      </c>
      <c r="U13730">
        <f t="shared" si="1213"/>
        <v>1.3799999999999999E-3</v>
      </c>
    </row>
    <row r="13731" spans="1:21" x14ac:dyDescent="0.3">
      <c r="A13731" s="1">
        <v>13729</v>
      </c>
      <c r="B13731">
        <f t="shared" si="1214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1211"/>
        <v>6990</v>
      </c>
      <c r="I13731" s="1"/>
      <c r="J13731" s="1">
        <v>1</v>
      </c>
      <c r="K13731" s="1">
        <f t="shared" ref="K13731:K13794" si="1215">10000+A13731*2000</f>
        <v>27468000</v>
      </c>
      <c r="L13731" s="1">
        <v>1</v>
      </c>
      <c r="M13731" s="1">
        <f t="shared" ref="M13731:M13794" si="1216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217">ROUNDDOWN(A13730/50+12,0)</f>
        <v>286</v>
      </c>
      <c r="R13731">
        <f t="shared" si="1212"/>
        <v>14</v>
      </c>
      <c r="S13731">
        <v>0.18</v>
      </c>
      <c r="T13731">
        <v>2.3E-3</v>
      </c>
      <c r="U13731">
        <f t="shared" si="1213"/>
        <v>1.3799999999999999E-3</v>
      </c>
    </row>
    <row r="13732" spans="1:21" x14ac:dyDescent="0.3">
      <c r="A13732" s="1">
        <v>13730</v>
      </c>
      <c r="B13732">
        <f t="shared" si="1214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1211"/>
        <v>6990</v>
      </c>
      <c r="I13732" s="1"/>
      <c r="J13732" s="1">
        <v>1</v>
      </c>
      <c r="K13732" s="1">
        <f t="shared" si="1215"/>
        <v>27470000</v>
      </c>
      <c r="L13732" s="1">
        <v>1</v>
      </c>
      <c r="M13732" s="1">
        <f t="shared" si="1216"/>
        <v>54940000</v>
      </c>
      <c r="N13732" s="1">
        <v>2</v>
      </c>
      <c r="O13732" s="1">
        <v>112194000</v>
      </c>
      <c r="P13732" s="1">
        <v>2</v>
      </c>
      <c r="Q13732" s="5">
        <f t="shared" si="1217"/>
        <v>286</v>
      </c>
      <c r="R13732">
        <f t="shared" si="1212"/>
        <v>14</v>
      </c>
      <c r="S13732">
        <v>0.18</v>
      </c>
      <c r="T13732">
        <v>2.3E-3</v>
      </c>
      <c r="U13732">
        <f t="shared" si="1213"/>
        <v>1.3799999999999999E-3</v>
      </c>
    </row>
    <row r="13733" spans="1:21" x14ac:dyDescent="0.3">
      <c r="A13733" s="1">
        <v>13731</v>
      </c>
      <c r="B13733">
        <f t="shared" si="1214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1211"/>
        <v>6990</v>
      </c>
      <c r="I13733" s="1"/>
      <c r="J13733" s="1">
        <v>1</v>
      </c>
      <c r="K13733" s="1">
        <f t="shared" si="1215"/>
        <v>27472000</v>
      </c>
      <c r="L13733" s="1">
        <v>1</v>
      </c>
      <c r="M13733" s="1">
        <f t="shared" si="1216"/>
        <v>54944000</v>
      </c>
      <c r="N13733" s="1">
        <v>2</v>
      </c>
      <c r="O13733" s="1">
        <v>112202000</v>
      </c>
      <c r="P13733" s="1">
        <v>2</v>
      </c>
      <c r="Q13733" s="5">
        <f t="shared" si="1217"/>
        <v>286</v>
      </c>
      <c r="R13733">
        <f t="shared" si="1212"/>
        <v>14</v>
      </c>
      <c r="S13733">
        <v>0.18</v>
      </c>
      <c r="T13733">
        <v>2.3E-3</v>
      </c>
      <c r="U13733">
        <f t="shared" si="1213"/>
        <v>1.3799999999999999E-3</v>
      </c>
    </row>
    <row r="13734" spans="1:21" x14ac:dyDescent="0.3">
      <c r="A13734" s="1">
        <v>13732</v>
      </c>
      <c r="B13734">
        <f t="shared" si="1214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1211"/>
        <v>6990</v>
      </c>
      <c r="I13734" s="1"/>
      <c r="J13734" s="1">
        <v>1</v>
      </c>
      <c r="K13734" s="1">
        <f t="shared" si="1215"/>
        <v>27474000</v>
      </c>
      <c r="L13734" s="1">
        <v>1</v>
      </c>
      <c r="M13734" s="1">
        <f t="shared" si="1216"/>
        <v>54948000</v>
      </c>
      <c r="N13734" s="1">
        <v>2</v>
      </c>
      <c r="O13734" s="1">
        <v>112210000</v>
      </c>
      <c r="P13734" s="1">
        <v>2</v>
      </c>
      <c r="Q13734" s="5">
        <f t="shared" si="1217"/>
        <v>286</v>
      </c>
      <c r="R13734">
        <f t="shared" si="1212"/>
        <v>14</v>
      </c>
      <c r="S13734">
        <v>0.18</v>
      </c>
      <c r="T13734">
        <v>2.3E-3</v>
      </c>
      <c r="U13734">
        <f t="shared" si="1213"/>
        <v>1.3799999999999999E-3</v>
      </c>
    </row>
    <row r="13735" spans="1:21" x14ac:dyDescent="0.3">
      <c r="A13735" s="1">
        <v>13733</v>
      </c>
      <c r="B13735">
        <f t="shared" si="1214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1211"/>
        <v>6990</v>
      </c>
      <c r="I13735" s="1"/>
      <c r="J13735" s="1">
        <v>1</v>
      </c>
      <c r="K13735" s="1">
        <f t="shared" si="1215"/>
        <v>27476000</v>
      </c>
      <c r="L13735" s="1">
        <v>1</v>
      </c>
      <c r="M13735" s="1">
        <f t="shared" si="1216"/>
        <v>54952000</v>
      </c>
      <c r="N13735" s="1">
        <v>2</v>
      </c>
      <c r="O13735" s="1">
        <v>112218000</v>
      </c>
      <c r="P13735" s="1">
        <v>2</v>
      </c>
      <c r="Q13735" s="5">
        <f t="shared" si="1217"/>
        <v>286</v>
      </c>
      <c r="R13735">
        <f t="shared" si="1212"/>
        <v>14</v>
      </c>
      <c r="S13735">
        <v>0.18</v>
      </c>
      <c r="T13735">
        <v>2.3E-3</v>
      </c>
      <c r="U13735">
        <f t="shared" si="1213"/>
        <v>1.3799999999999999E-3</v>
      </c>
    </row>
    <row r="13736" spans="1:21" x14ac:dyDescent="0.3">
      <c r="A13736" s="1">
        <v>13734</v>
      </c>
      <c r="B13736">
        <f t="shared" si="1214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1211"/>
        <v>6990</v>
      </c>
      <c r="I13736" s="1"/>
      <c r="J13736" s="1">
        <v>1</v>
      </c>
      <c r="K13736" s="1">
        <f t="shared" si="1215"/>
        <v>27478000</v>
      </c>
      <c r="L13736" s="1">
        <v>1</v>
      </c>
      <c r="M13736" s="1">
        <f t="shared" si="1216"/>
        <v>54956000</v>
      </c>
      <c r="N13736" s="1">
        <v>2</v>
      </c>
      <c r="O13736" s="1">
        <v>112226000</v>
      </c>
      <c r="P13736" s="1">
        <v>2</v>
      </c>
      <c r="Q13736" s="5">
        <f t="shared" si="1217"/>
        <v>286</v>
      </c>
      <c r="R13736">
        <f t="shared" si="1212"/>
        <v>14</v>
      </c>
      <c r="S13736">
        <v>0.18</v>
      </c>
      <c r="T13736">
        <v>2.3E-3</v>
      </c>
      <c r="U13736">
        <f t="shared" si="1213"/>
        <v>1.3799999999999999E-3</v>
      </c>
    </row>
    <row r="13737" spans="1:21" x14ac:dyDescent="0.3">
      <c r="A13737" s="1">
        <v>13735</v>
      </c>
      <c r="B13737">
        <f t="shared" si="1214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1211"/>
        <v>6990</v>
      </c>
      <c r="I13737" s="1"/>
      <c r="J13737" s="1">
        <v>1</v>
      </c>
      <c r="K13737" s="1">
        <f t="shared" si="1215"/>
        <v>27480000</v>
      </c>
      <c r="L13737" s="1">
        <v>1</v>
      </c>
      <c r="M13737" s="1">
        <f t="shared" si="1216"/>
        <v>54960000</v>
      </c>
      <c r="N13737" s="1">
        <v>2</v>
      </c>
      <c r="O13737" s="1">
        <v>112234000</v>
      </c>
      <c r="P13737" s="1">
        <v>2</v>
      </c>
      <c r="Q13737" s="5">
        <f t="shared" si="1217"/>
        <v>286</v>
      </c>
      <c r="R13737">
        <f t="shared" si="1212"/>
        <v>14</v>
      </c>
      <c r="S13737">
        <v>0.18</v>
      </c>
      <c r="T13737">
        <v>2.3E-3</v>
      </c>
      <c r="U13737">
        <f t="shared" si="1213"/>
        <v>1.3799999999999999E-3</v>
      </c>
    </row>
    <row r="13738" spans="1:21" x14ac:dyDescent="0.3">
      <c r="A13738" s="1">
        <v>13736</v>
      </c>
      <c r="B13738">
        <f t="shared" si="1214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1211"/>
        <v>6990</v>
      </c>
      <c r="I13738" s="1"/>
      <c r="J13738" s="1">
        <v>1</v>
      </c>
      <c r="K13738" s="1">
        <f t="shared" si="1215"/>
        <v>27482000</v>
      </c>
      <c r="L13738" s="1">
        <v>1</v>
      </c>
      <c r="M13738" s="1">
        <f t="shared" si="1216"/>
        <v>54964000</v>
      </c>
      <c r="N13738" s="1">
        <v>2</v>
      </c>
      <c r="O13738" s="1">
        <v>112242000</v>
      </c>
      <c r="P13738" s="1">
        <v>2</v>
      </c>
      <c r="Q13738" s="5">
        <f t="shared" si="1217"/>
        <v>286</v>
      </c>
      <c r="R13738">
        <f t="shared" si="1212"/>
        <v>14</v>
      </c>
      <c r="S13738">
        <v>0.18</v>
      </c>
      <c r="T13738">
        <v>2.3E-3</v>
      </c>
      <c r="U13738">
        <f t="shared" si="1213"/>
        <v>1.3799999999999999E-3</v>
      </c>
    </row>
    <row r="13739" spans="1:21" x14ac:dyDescent="0.3">
      <c r="A13739" s="1">
        <v>13737</v>
      </c>
      <c r="B13739">
        <f t="shared" si="1214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1211"/>
        <v>6990</v>
      </c>
      <c r="I13739" s="1"/>
      <c r="J13739" s="1">
        <v>1</v>
      </c>
      <c r="K13739" s="1">
        <f t="shared" si="1215"/>
        <v>27484000</v>
      </c>
      <c r="L13739" s="1">
        <v>1</v>
      </c>
      <c r="M13739" s="1">
        <f t="shared" si="1216"/>
        <v>54968000</v>
      </c>
      <c r="N13739" s="1">
        <v>2</v>
      </c>
      <c r="O13739" s="1">
        <v>112250000</v>
      </c>
      <c r="P13739" s="1">
        <v>2</v>
      </c>
      <c r="Q13739" s="5">
        <f t="shared" si="1217"/>
        <v>286</v>
      </c>
      <c r="R13739">
        <f t="shared" si="1212"/>
        <v>14</v>
      </c>
      <c r="S13739">
        <v>0.18</v>
      </c>
      <c r="T13739">
        <v>2.3E-3</v>
      </c>
      <c r="U13739">
        <f t="shared" si="1213"/>
        <v>1.3799999999999999E-3</v>
      </c>
    </row>
    <row r="13740" spans="1:21" x14ac:dyDescent="0.3">
      <c r="A13740" s="1">
        <v>13738</v>
      </c>
      <c r="B13740">
        <f t="shared" si="1214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1211"/>
        <v>6990</v>
      </c>
      <c r="I13740" s="1"/>
      <c r="J13740" s="1">
        <v>1</v>
      </c>
      <c r="K13740" s="1">
        <f t="shared" si="1215"/>
        <v>27486000</v>
      </c>
      <c r="L13740" s="1">
        <v>1</v>
      </c>
      <c r="M13740" s="1">
        <f t="shared" si="1216"/>
        <v>54972000</v>
      </c>
      <c r="N13740" s="1">
        <v>2</v>
      </c>
      <c r="O13740" s="1">
        <v>112258000</v>
      </c>
      <c r="P13740" s="1">
        <v>2</v>
      </c>
      <c r="Q13740" s="5">
        <f t="shared" si="1217"/>
        <v>286</v>
      </c>
      <c r="R13740">
        <f t="shared" si="1212"/>
        <v>14</v>
      </c>
      <c r="S13740">
        <v>0.18</v>
      </c>
      <c r="T13740">
        <v>2.3E-3</v>
      </c>
      <c r="U13740">
        <f t="shared" si="1213"/>
        <v>1.3799999999999999E-3</v>
      </c>
    </row>
    <row r="13741" spans="1:21" x14ac:dyDescent="0.3">
      <c r="A13741" s="1">
        <v>13739</v>
      </c>
      <c r="B13741">
        <f t="shared" si="1214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1211"/>
        <v>6990</v>
      </c>
      <c r="I13741" s="1"/>
      <c r="J13741" s="1">
        <v>1</v>
      </c>
      <c r="K13741" s="1">
        <f t="shared" si="1215"/>
        <v>27488000</v>
      </c>
      <c r="L13741" s="1">
        <v>1</v>
      </c>
      <c r="M13741" s="1">
        <f t="shared" si="1216"/>
        <v>54976000</v>
      </c>
      <c r="N13741" s="1">
        <v>2</v>
      </c>
      <c r="O13741" s="1">
        <v>112266000</v>
      </c>
      <c r="P13741" s="1">
        <v>2</v>
      </c>
      <c r="Q13741" s="5">
        <f t="shared" si="1217"/>
        <v>286</v>
      </c>
      <c r="R13741">
        <f t="shared" si="1212"/>
        <v>14</v>
      </c>
      <c r="S13741">
        <v>0.18</v>
      </c>
      <c r="T13741">
        <v>2.3E-3</v>
      </c>
      <c r="U13741">
        <f t="shared" si="1213"/>
        <v>1.3799999999999999E-3</v>
      </c>
    </row>
    <row r="13742" spans="1:21" x14ac:dyDescent="0.3">
      <c r="A13742" s="1">
        <v>13740</v>
      </c>
      <c r="B13742">
        <f t="shared" si="1214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1211"/>
        <v>6990</v>
      </c>
      <c r="I13742" s="1"/>
      <c r="J13742" s="1">
        <v>1</v>
      </c>
      <c r="K13742" s="1">
        <f t="shared" si="1215"/>
        <v>27490000</v>
      </c>
      <c r="L13742" s="1">
        <v>1</v>
      </c>
      <c r="M13742" s="1">
        <f t="shared" si="1216"/>
        <v>54980000</v>
      </c>
      <c r="N13742" s="1">
        <v>2</v>
      </c>
      <c r="O13742" s="1">
        <v>112274000</v>
      </c>
      <c r="P13742" s="1">
        <v>2</v>
      </c>
      <c r="Q13742" s="5">
        <f t="shared" si="1217"/>
        <v>286</v>
      </c>
      <c r="R13742">
        <f t="shared" si="1212"/>
        <v>14</v>
      </c>
      <c r="S13742">
        <v>0.18</v>
      </c>
      <c r="T13742">
        <v>2.3E-3</v>
      </c>
      <c r="U13742">
        <f t="shared" si="1213"/>
        <v>1.3799999999999999E-3</v>
      </c>
    </row>
    <row r="13743" spans="1:21" x14ac:dyDescent="0.3">
      <c r="A13743" s="1">
        <v>13741</v>
      </c>
      <c r="B13743">
        <f t="shared" si="1214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1211"/>
        <v>6990</v>
      </c>
      <c r="I13743" s="1"/>
      <c r="J13743" s="1">
        <v>1</v>
      </c>
      <c r="K13743" s="1">
        <f t="shared" si="1215"/>
        <v>27492000</v>
      </c>
      <c r="L13743" s="1">
        <v>1</v>
      </c>
      <c r="M13743" s="1">
        <f t="shared" si="1216"/>
        <v>54984000</v>
      </c>
      <c r="N13743" s="1">
        <v>2</v>
      </c>
      <c r="O13743" s="1">
        <v>112282000</v>
      </c>
      <c r="P13743" s="1">
        <v>2</v>
      </c>
      <c r="Q13743" s="5">
        <f t="shared" si="1217"/>
        <v>286</v>
      </c>
      <c r="R13743">
        <f t="shared" si="1212"/>
        <v>14</v>
      </c>
      <c r="S13743">
        <v>0.18</v>
      </c>
      <c r="T13743">
        <v>2.3E-3</v>
      </c>
      <c r="U13743">
        <f t="shared" si="1213"/>
        <v>1.3799999999999999E-3</v>
      </c>
    </row>
    <row r="13744" spans="1:21" x14ac:dyDescent="0.3">
      <c r="A13744" s="1">
        <v>13742</v>
      </c>
      <c r="B13744">
        <f t="shared" si="1214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1211"/>
        <v>6990</v>
      </c>
      <c r="I13744" s="1"/>
      <c r="J13744" s="1">
        <v>1</v>
      </c>
      <c r="K13744" s="1">
        <f t="shared" si="1215"/>
        <v>27494000</v>
      </c>
      <c r="L13744" s="1">
        <v>1</v>
      </c>
      <c r="M13744" s="1">
        <f t="shared" si="1216"/>
        <v>54988000</v>
      </c>
      <c r="N13744" s="1">
        <v>2</v>
      </c>
      <c r="O13744" s="1">
        <v>112290000</v>
      </c>
      <c r="P13744" s="1">
        <v>2</v>
      </c>
      <c r="Q13744" s="5">
        <f t="shared" si="1217"/>
        <v>286</v>
      </c>
      <c r="R13744">
        <f t="shared" si="1212"/>
        <v>14</v>
      </c>
      <c r="S13744">
        <v>0.18</v>
      </c>
      <c r="T13744">
        <v>2.3E-3</v>
      </c>
      <c r="U13744">
        <f t="shared" si="1213"/>
        <v>1.3799999999999999E-3</v>
      </c>
    </row>
    <row r="13745" spans="1:21" x14ac:dyDescent="0.3">
      <c r="A13745" s="1">
        <v>13743</v>
      </c>
      <c r="B13745">
        <f t="shared" si="1214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1211"/>
        <v>6990</v>
      </c>
      <c r="I13745" s="1"/>
      <c r="J13745" s="1">
        <v>1</v>
      </c>
      <c r="K13745" s="1">
        <f t="shared" si="1215"/>
        <v>27496000</v>
      </c>
      <c r="L13745" s="1">
        <v>1</v>
      </c>
      <c r="M13745" s="1">
        <f t="shared" si="1216"/>
        <v>54992000</v>
      </c>
      <c r="N13745" s="1">
        <v>2</v>
      </c>
      <c r="O13745" s="1">
        <v>112298000</v>
      </c>
      <c r="P13745" s="1">
        <v>2</v>
      </c>
      <c r="Q13745" s="5">
        <f t="shared" si="1217"/>
        <v>286</v>
      </c>
      <c r="R13745">
        <f t="shared" si="1212"/>
        <v>14</v>
      </c>
      <c r="S13745">
        <v>0.18</v>
      </c>
      <c r="T13745">
        <v>2.3E-3</v>
      </c>
      <c r="U13745">
        <f t="shared" si="1213"/>
        <v>1.3799999999999999E-3</v>
      </c>
    </row>
    <row r="13746" spans="1:21" x14ac:dyDescent="0.3">
      <c r="A13746" s="1">
        <v>13744</v>
      </c>
      <c r="B13746">
        <f t="shared" si="1214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1211"/>
        <v>6990</v>
      </c>
      <c r="I13746" s="1"/>
      <c r="J13746" s="1">
        <v>1</v>
      </c>
      <c r="K13746" s="1">
        <f t="shared" si="1215"/>
        <v>27498000</v>
      </c>
      <c r="L13746" s="1">
        <v>1</v>
      </c>
      <c r="M13746" s="1">
        <f t="shared" si="1216"/>
        <v>54996000</v>
      </c>
      <c r="N13746" s="1">
        <v>2</v>
      </c>
      <c r="O13746" s="1">
        <v>112306000</v>
      </c>
      <c r="P13746" s="1">
        <v>2</v>
      </c>
      <c r="Q13746" s="5">
        <f t="shared" si="1217"/>
        <v>286</v>
      </c>
      <c r="R13746">
        <f t="shared" si="1212"/>
        <v>14</v>
      </c>
      <c r="S13746">
        <v>0.18</v>
      </c>
      <c r="T13746">
        <v>2.3E-3</v>
      </c>
      <c r="U13746">
        <f t="shared" si="1213"/>
        <v>1.3799999999999999E-3</v>
      </c>
    </row>
    <row r="13747" spans="1:21" x14ac:dyDescent="0.3">
      <c r="A13747" s="1">
        <v>13745</v>
      </c>
      <c r="B13747">
        <f t="shared" si="1214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1211"/>
        <v>6990</v>
      </c>
      <c r="I13747" s="1"/>
      <c r="J13747" s="1">
        <v>1</v>
      </c>
      <c r="K13747" s="1">
        <f t="shared" si="1215"/>
        <v>27500000</v>
      </c>
      <c r="L13747" s="1">
        <v>1</v>
      </c>
      <c r="M13747" s="1">
        <f t="shared" si="1216"/>
        <v>55000000</v>
      </c>
      <c r="N13747" s="1">
        <v>2</v>
      </c>
      <c r="O13747" s="1">
        <v>112314000</v>
      </c>
      <c r="P13747" s="1">
        <v>2</v>
      </c>
      <c r="Q13747" s="5">
        <f t="shared" si="1217"/>
        <v>286</v>
      </c>
      <c r="R13747">
        <f t="shared" si="1212"/>
        <v>14</v>
      </c>
      <c r="S13747">
        <v>0.18</v>
      </c>
      <c r="T13747">
        <v>2.3E-3</v>
      </c>
      <c r="U13747">
        <f t="shared" si="1213"/>
        <v>1.3799999999999999E-3</v>
      </c>
    </row>
    <row r="13748" spans="1:21" x14ac:dyDescent="0.3">
      <c r="A13748" s="1">
        <v>13746</v>
      </c>
      <c r="B13748">
        <f t="shared" si="1214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1211"/>
        <v>6990</v>
      </c>
      <c r="I13748" s="1"/>
      <c r="J13748" s="1">
        <v>1</v>
      </c>
      <c r="K13748" s="1">
        <f t="shared" si="1215"/>
        <v>27502000</v>
      </c>
      <c r="L13748" s="1">
        <v>1</v>
      </c>
      <c r="M13748" s="1">
        <f t="shared" si="1216"/>
        <v>55004000</v>
      </c>
      <c r="N13748" s="1">
        <v>2</v>
      </c>
      <c r="O13748" s="1">
        <v>112322000</v>
      </c>
      <c r="P13748" s="1">
        <v>2</v>
      </c>
      <c r="Q13748" s="5">
        <f t="shared" si="1217"/>
        <v>286</v>
      </c>
      <c r="R13748">
        <f t="shared" si="1212"/>
        <v>14</v>
      </c>
      <c r="S13748">
        <v>0.18</v>
      </c>
      <c r="T13748">
        <v>2.3E-3</v>
      </c>
      <c r="U13748">
        <f t="shared" si="1213"/>
        <v>1.3799999999999999E-3</v>
      </c>
    </row>
    <row r="13749" spans="1:21" x14ac:dyDescent="0.3">
      <c r="A13749" s="1">
        <v>13747</v>
      </c>
      <c r="B13749">
        <f t="shared" si="1214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1211"/>
        <v>6990</v>
      </c>
      <c r="I13749" s="1"/>
      <c r="J13749" s="1">
        <v>1</v>
      </c>
      <c r="K13749" s="1">
        <f t="shared" si="1215"/>
        <v>27504000</v>
      </c>
      <c r="L13749" s="1">
        <v>1</v>
      </c>
      <c r="M13749" s="1">
        <f t="shared" si="1216"/>
        <v>55008000</v>
      </c>
      <c r="N13749" s="1">
        <v>2</v>
      </c>
      <c r="O13749" s="1">
        <v>112330000</v>
      </c>
      <c r="P13749" s="1">
        <v>2</v>
      </c>
      <c r="Q13749" s="5">
        <f t="shared" si="1217"/>
        <v>286</v>
      </c>
      <c r="R13749">
        <f t="shared" si="1212"/>
        <v>14</v>
      </c>
      <c r="S13749">
        <v>0.18</v>
      </c>
      <c r="T13749">
        <v>2.3E-3</v>
      </c>
      <c r="U13749">
        <f t="shared" si="1213"/>
        <v>1.3799999999999999E-3</v>
      </c>
    </row>
    <row r="13750" spans="1:21" x14ac:dyDescent="0.3">
      <c r="A13750" s="1">
        <v>13748</v>
      </c>
      <c r="B13750">
        <f t="shared" si="1214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1211"/>
        <v>6990</v>
      </c>
      <c r="I13750" s="1"/>
      <c r="J13750" s="1">
        <v>1</v>
      </c>
      <c r="K13750" s="1">
        <f t="shared" si="1215"/>
        <v>27506000</v>
      </c>
      <c r="L13750" s="1">
        <v>1</v>
      </c>
      <c r="M13750" s="1">
        <f t="shared" si="1216"/>
        <v>55012000</v>
      </c>
      <c r="N13750" s="1">
        <v>2</v>
      </c>
      <c r="O13750" s="1">
        <v>112338000</v>
      </c>
      <c r="P13750" s="1">
        <v>2</v>
      </c>
      <c r="Q13750" s="5">
        <f t="shared" si="1217"/>
        <v>286</v>
      </c>
      <c r="R13750">
        <f t="shared" si="1212"/>
        <v>14</v>
      </c>
      <c r="S13750">
        <v>0.18</v>
      </c>
      <c r="T13750">
        <v>2.3E-3</v>
      </c>
      <c r="U13750">
        <f t="shared" si="1213"/>
        <v>1.3799999999999999E-3</v>
      </c>
    </row>
    <row r="13751" spans="1:21" x14ac:dyDescent="0.3">
      <c r="A13751" s="1">
        <v>13749</v>
      </c>
      <c r="B13751">
        <f t="shared" si="1214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1211"/>
        <v>6990</v>
      </c>
      <c r="I13751" s="1"/>
      <c r="J13751" s="1">
        <v>1</v>
      </c>
      <c r="K13751" s="1">
        <f t="shared" si="1215"/>
        <v>27508000</v>
      </c>
      <c r="L13751" s="1">
        <v>1</v>
      </c>
      <c r="M13751" s="1">
        <f t="shared" si="1216"/>
        <v>55016000</v>
      </c>
      <c r="N13751" s="1">
        <v>2</v>
      </c>
      <c r="O13751" s="1">
        <v>112346000</v>
      </c>
      <c r="P13751" s="1">
        <v>2</v>
      </c>
      <c r="Q13751" s="5">
        <f t="shared" si="1217"/>
        <v>286</v>
      </c>
      <c r="R13751">
        <f t="shared" si="1212"/>
        <v>14</v>
      </c>
      <c r="S13751">
        <v>0.18</v>
      </c>
      <c r="T13751">
        <v>2.3E-3</v>
      </c>
      <c r="U13751">
        <f t="shared" si="1213"/>
        <v>1.3799999999999999E-3</v>
      </c>
    </row>
    <row r="13752" spans="1:21" x14ac:dyDescent="0.3">
      <c r="A13752" s="1">
        <v>13750</v>
      </c>
      <c r="B13752">
        <f t="shared" si="1214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1211"/>
        <v>6990</v>
      </c>
      <c r="I13752" s="1"/>
      <c r="J13752" s="1">
        <v>1</v>
      </c>
      <c r="K13752" s="1">
        <f t="shared" si="1215"/>
        <v>27510000</v>
      </c>
      <c r="L13752" s="1">
        <v>1</v>
      </c>
      <c r="M13752" s="1">
        <f t="shared" si="1216"/>
        <v>55020000</v>
      </c>
      <c r="N13752" s="1">
        <v>2</v>
      </c>
      <c r="O13752" s="1">
        <v>112354000</v>
      </c>
      <c r="P13752" s="1">
        <v>2</v>
      </c>
      <c r="Q13752" s="5">
        <f t="shared" si="1217"/>
        <v>286</v>
      </c>
      <c r="R13752">
        <f t="shared" si="1212"/>
        <v>14</v>
      </c>
      <c r="S13752">
        <v>0.18</v>
      </c>
      <c r="T13752">
        <v>2.3E-3</v>
      </c>
      <c r="U13752">
        <f t="shared" si="1213"/>
        <v>1.3799999999999999E-3</v>
      </c>
    </row>
    <row r="13753" spans="1:21" x14ac:dyDescent="0.3">
      <c r="A13753" s="1">
        <v>13751</v>
      </c>
      <c r="B13753">
        <f t="shared" si="1214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1211"/>
        <v>7000</v>
      </c>
      <c r="I13753" s="1"/>
      <c r="J13753" s="1">
        <v>1</v>
      </c>
      <c r="K13753" s="1">
        <f t="shared" si="1215"/>
        <v>27512000</v>
      </c>
      <c r="L13753" s="1">
        <v>1</v>
      </c>
      <c r="M13753" s="1">
        <f t="shared" si="1216"/>
        <v>55024000</v>
      </c>
      <c r="N13753" s="1">
        <v>2</v>
      </c>
      <c r="O13753" s="1">
        <v>112362000</v>
      </c>
      <c r="P13753" s="1">
        <v>2</v>
      </c>
      <c r="Q13753" s="5">
        <f t="shared" si="1217"/>
        <v>287</v>
      </c>
      <c r="R13753">
        <f t="shared" si="1212"/>
        <v>14</v>
      </c>
      <c r="S13753">
        <v>0.18</v>
      </c>
      <c r="T13753">
        <v>2.3E-3</v>
      </c>
      <c r="U13753">
        <f t="shared" si="1213"/>
        <v>1.3799999999999999E-3</v>
      </c>
    </row>
    <row r="13754" spans="1:21" x14ac:dyDescent="0.3">
      <c r="A13754" s="1">
        <v>13752</v>
      </c>
      <c r="B13754">
        <f t="shared" si="1214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1211"/>
        <v>7000</v>
      </c>
      <c r="I13754" s="1"/>
      <c r="J13754" s="1">
        <v>1</v>
      </c>
      <c r="K13754" s="1">
        <f t="shared" si="1215"/>
        <v>27514000</v>
      </c>
      <c r="L13754" s="1">
        <v>1</v>
      </c>
      <c r="M13754" s="1">
        <f t="shared" si="1216"/>
        <v>55028000</v>
      </c>
      <c r="N13754" s="1">
        <v>2</v>
      </c>
      <c r="O13754" s="1">
        <v>112370000</v>
      </c>
      <c r="P13754" s="1">
        <v>2</v>
      </c>
      <c r="Q13754" s="5">
        <f t="shared" si="1217"/>
        <v>287</v>
      </c>
      <c r="R13754">
        <f t="shared" si="1212"/>
        <v>14</v>
      </c>
      <c r="S13754">
        <v>0.18</v>
      </c>
      <c r="T13754">
        <v>2.3E-3</v>
      </c>
      <c r="U13754">
        <f t="shared" si="1213"/>
        <v>1.3799999999999999E-3</v>
      </c>
    </row>
    <row r="13755" spans="1:21" x14ac:dyDescent="0.3">
      <c r="A13755" s="1">
        <v>13753</v>
      </c>
      <c r="B13755">
        <f t="shared" si="1214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1211"/>
        <v>7000</v>
      </c>
      <c r="I13755" s="1"/>
      <c r="J13755" s="1">
        <v>1</v>
      </c>
      <c r="K13755" s="1">
        <f t="shared" si="1215"/>
        <v>27516000</v>
      </c>
      <c r="L13755" s="1">
        <v>1</v>
      </c>
      <c r="M13755" s="1">
        <f t="shared" si="1216"/>
        <v>55032000</v>
      </c>
      <c r="N13755" s="1">
        <v>2</v>
      </c>
      <c r="O13755" s="1">
        <v>112378000</v>
      </c>
      <c r="P13755" s="1">
        <v>2</v>
      </c>
      <c r="Q13755" s="5">
        <f t="shared" si="1217"/>
        <v>287</v>
      </c>
      <c r="R13755">
        <f t="shared" si="1212"/>
        <v>14</v>
      </c>
      <c r="S13755">
        <v>0.18</v>
      </c>
      <c r="T13755">
        <v>2.3E-3</v>
      </c>
      <c r="U13755">
        <f t="shared" si="1213"/>
        <v>1.3799999999999999E-3</v>
      </c>
    </row>
    <row r="13756" spans="1:21" x14ac:dyDescent="0.3">
      <c r="A13756" s="1">
        <v>13754</v>
      </c>
      <c r="B13756">
        <f t="shared" si="1214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218">ROUNDDOWN(A13755/50*20+1500,-1)</f>
        <v>7000</v>
      </c>
      <c r="I13756" s="1"/>
      <c r="J13756" s="1">
        <v>1</v>
      </c>
      <c r="K13756" s="1">
        <f t="shared" si="1215"/>
        <v>27518000</v>
      </c>
      <c r="L13756" s="1">
        <v>1</v>
      </c>
      <c r="M13756" s="1">
        <f t="shared" si="1216"/>
        <v>55036000</v>
      </c>
      <c r="N13756" s="1">
        <v>2</v>
      </c>
      <c r="O13756" s="1">
        <v>112386000</v>
      </c>
      <c r="P13756" s="1">
        <v>2</v>
      </c>
      <c r="Q13756" s="5">
        <f t="shared" si="1217"/>
        <v>287</v>
      </c>
      <c r="R13756">
        <f t="shared" si="1212"/>
        <v>14</v>
      </c>
      <c r="S13756">
        <v>0.18</v>
      </c>
      <c r="T13756">
        <v>2.3E-3</v>
      </c>
      <c r="U13756">
        <f t="shared" si="1213"/>
        <v>1.3799999999999999E-3</v>
      </c>
    </row>
    <row r="13757" spans="1:21" x14ac:dyDescent="0.3">
      <c r="A13757" s="1">
        <v>13755</v>
      </c>
      <c r="B13757">
        <f t="shared" si="1214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218"/>
        <v>7000</v>
      </c>
      <c r="I13757" s="1"/>
      <c r="J13757" s="1">
        <v>1</v>
      </c>
      <c r="K13757" s="1">
        <f t="shared" si="1215"/>
        <v>27520000</v>
      </c>
      <c r="L13757" s="1">
        <v>1</v>
      </c>
      <c r="M13757" s="1">
        <f t="shared" si="1216"/>
        <v>55040000</v>
      </c>
      <c r="N13757" s="1">
        <v>2</v>
      </c>
      <c r="O13757" s="1">
        <v>112394000</v>
      </c>
      <c r="P13757" s="1">
        <v>2</v>
      </c>
      <c r="Q13757" s="5">
        <f t="shared" si="1217"/>
        <v>287</v>
      </c>
      <c r="R13757">
        <f t="shared" si="1212"/>
        <v>14</v>
      </c>
      <c r="S13757">
        <v>0.18</v>
      </c>
      <c r="T13757">
        <v>2.3E-3</v>
      </c>
      <c r="U13757">
        <f t="shared" si="1213"/>
        <v>1.3799999999999999E-3</v>
      </c>
    </row>
    <row r="13758" spans="1:21" x14ac:dyDescent="0.3">
      <c r="A13758" s="1">
        <v>13756</v>
      </c>
      <c r="B13758">
        <f t="shared" si="1214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218"/>
        <v>7000</v>
      </c>
      <c r="I13758" s="1"/>
      <c r="J13758" s="1">
        <v>1</v>
      </c>
      <c r="K13758" s="1">
        <f t="shared" si="1215"/>
        <v>27522000</v>
      </c>
      <c r="L13758" s="1">
        <v>1</v>
      </c>
      <c r="M13758" s="1">
        <f t="shared" si="1216"/>
        <v>55044000</v>
      </c>
      <c r="N13758" s="1">
        <v>2</v>
      </c>
      <c r="O13758" s="1">
        <v>112402000</v>
      </c>
      <c r="P13758" s="1">
        <v>2</v>
      </c>
      <c r="Q13758" s="5">
        <f t="shared" si="1217"/>
        <v>287</v>
      </c>
      <c r="R13758">
        <f t="shared" si="1212"/>
        <v>14</v>
      </c>
      <c r="S13758">
        <v>0.18</v>
      </c>
      <c r="T13758">
        <v>2.3E-3</v>
      </c>
      <c r="U13758">
        <f t="shared" si="1213"/>
        <v>1.3799999999999999E-3</v>
      </c>
    </row>
    <row r="13759" spans="1:21" x14ac:dyDescent="0.3">
      <c r="A13759" s="1">
        <v>13757</v>
      </c>
      <c r="B13759">
        <f t="shared" si="1214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218"/>
        <v>7000</v>
      </c>
      <c r="I13759" s="1"/>
      <c r="J13759" s="1">
        <v>1</v>
      </c>
      <c r="K13759" s="1">
        <f t="shared" si="1215"/>
        <v>27524000</v>
      </c>
      <c r="L13759" s="1">
        <v>1</v>
      </c>
      <c r="M13759" s="1">
        <f t="shared" si="1216"/>
        <v>55048000</v>
      </c>
      <c r="N13759" s="1">
        <v>2</v>
      </c>
      <c r="O13759" s="1">
        <v>112410000</v>
      </c>
      <c r="P13759" s="1">
        <v>2</v>
      </c>
      <c r="Q13759" s="5">
        <f t="shared" si="1217"/>
        <v>287</v>
      </c>
      <c r="R13759">
        <f t="shared" si="1212"/>
        <v>14</v>
      </c>
      <c r="S13759">
        <v>0.18</v>
      </c>
      <c r="T13759">
        <v>2.3E-3</v>
      </c>
      <c r="U13759">
        <f t="shared" si="1213"/>
        <v>1.3799999999999999E-3</v>
      </c>
    </row>
    <row r="13760" spans="1:21" x14ac:dyDescent="0.3">
      <c r="A13760" s="1">
        <v>13758</v>
      </c>
      <c r="B13760">
        <f t="shared" si="1214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218"/>
        <v>7000</v>
      </c>
      <c r="I13760" s="1"/>
      <c r="J13760" s="1">
        <v>1</v>
      </c>
      <c r="K13760" s="1">
        <f t="shared" si="1215"/>
        <v>27526000</v>
      </c>
      <c r="L13760" s="1">
        <v>1</v>
      </c>
      <c r="M13760" s="1">
        <f t="shared" si="1216"/>
        <v>55052000</v>
      </c>
      <c r="N13760" s="1">
        <v>2</v>
      </c>
      <c r="O13760" s="1">
        <v>112418000</v>
      </c>
      <c r="P13760" s="1">
        <v>2</v>
      </c>
      <c r="Q13760" s="5">
        <f t="shared" si="1217"/>
        <v>287</v>
      </c>
      <c r="R13760">
        <f t="shared" si="1212"/>
        <v>14</v>
      </c>
      <c r="S13760">
        <v>0.18</v>
      </c>
      <c r="T13760">
        <v>2.3E-3</v>
      </c>
      <c r="U13760">
        <f t="shared" si="1213"/>
        <v>1.3799999999999999E-3</v>
      </c>
    </row>
    <row r="13761" spans="1:21" x14ac:dyDescent="0.3">
      <c r="A13761" s="1">
        <v>13759</v>
      </c>
      <c r="B13761">
        <f t="shared" si="1214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218"/>
        <v>7000</v>
      </c>
      <c r="I13761" s="1"/>
      <c r="J13761" s="1">
        <v>1</v>
      </c>
      <c r="K13761" s="1">
        <f t="shared" si="1215"/>
        <v>27528000</v>
      </c>
      <c r="L13761" s="1">
        <v>1</v>
      </c>
      <c r="M13761" s="1">
        <f t="shared" si="1216"/>
        <v>55056000</v>
      </c>
      <c r="N13761" s="1">
        <v>2</v>
      </c>
      <c r="O13761" s="1">
        <v>112426000</v>
      </c>
      <c r="P13761" s="1">
        <v>2</v>
      </c>
      <c r="Q13761" s="5">
        <f t="shared" si="1217"/>
        <v>287</v>
      </c>
      <c r="R13761">
        <f t="shared" si="1212"/>
        <v>14</v>
      </c>
      <c r="S13761">
        <v>0.18</v>
      </c>
      <c r="T13761">
        <v>2.3E-3</v>
      </c>
      <c r="U13761">
        <f t="shared" si="1213"/>
        <v>1.3799999999999999E-3</v>
      </c>
    </row>
    <row r="13762" spans="1:21" x14ac:dyDescent="0.3">
      <c r="A13762" s="1">
        <v>13760</v>
      </c>
      <c r="B13762">
        <f t="shared" si="1214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218"/>
        <v>7000</v>
      </c>
      <c r="I13762" s="1"/>
      <c r="J13762" s="1">
        <v>1</v>
      </c>
      <c r="K13762" s="1">
        <f t="shared" si="1215"/>
        <v>27530000</v>
      </c>
      <c r="L13762" s="1">
        <v>1</v>
      </c>
      <c r="M13762" s="1">
        <f t="shared" si="1216"/>
        <v>55060000</v>
      </c>
      <c r="N13762" s="1">
        <v>2</v>
      </c>
      <c r="O13762" s="1">
        <v>112434000</v>
      </c>
      <c r="P13762" s="1">
        <v>2</v>
      </c>
      <c r="Q13762" s="5">
        <f t="shared" si="1217"/>
        <v>287</v>
      </c>
      <c r="R13762">
        <f t="shared" si="1212"/>
        <v>14</v>
      </c>
      <c r="S13762">
        <v>0.18</v>
      </c>
      <c r="T13762">
        <v>2.3E-3</v>
      </c>
      <c r="U13762">
        <f t="shared" si="1213"/>
        <v>1.3799999999999999E-3</v>
      </c>
    </row>
    <row r="13763" spans="1:21" x14ac:dyDescent="0.3">
      <c r="A13763" s="1">
        <v>13761</v>
      </c>
      <c r="B13763">
        <f t="shared" si="1214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218"/>
        <v>7000</v>
      </c>
      <c r="I13763" s="1"/>
      <c r="J13763" s="1">
        <v>1</v>
      </c>
      <c r="K13763" s="1">
        <f t="shared" si="1215"/>
        <v>27532000</v>
      </c>
      <c r="L13763" s="1">
        <v>1</v>
      </c>
      <c r="M13763" s="1">
        <f t="shared" si="1216"/>
        <v>55064000</v>
      </c>
      <c r="N13763" s="1">
        <v>2</v>
      </c>
      <c r="O13763" s="1">
        <v>112442000</v>
      </c>
      <c r="P13763" s="1">
        <v>2</v>
      </c>
      <c r="Q13763" s="5">
        <f t="shared" si="1217"/>
        <v>287</v>
      </c>
      <c r="R13763">
        <f t="shared" ref="R13763:R13826" si="1219">QUOTIENT(A13763,1000)+1</f>
        <v>14</v>
      </c>
      <c r="S13763">
        <v>0.18</v>
      </c>
      <c r="T13763">
        <v>2.3E-3</v>
      </c>
      <c r="U13763">
        <f t="shared" si="1213"/>
        <v>1.3799999999999999E-3</v>
      </c>
    </row>
    <row r="13764" spans="1:21" x14ac:dyDescent="0.3">
      <c r="A13764" s="1">
        <v>13762</v>
      </c>
      <c r="B13764">
        <f t="shared" si="1214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218"/>
        <v>7000</v>
      </c>
      <c r="I13764" s="1"/>
      <c r="J13764" s="1">
        <v>1</v>
      </c>
      <c r="K13764" s="1">
        <f t="shared" si="1215"/>
        <v>27534000</v>
      </c>
      <c r="L13764" s="1">
        <v>1</v>
      </c>
      <c r="M13764" s="1">
        <f t="shared" si="1216"/>
        <v>55068000</v>
      </c>
      <c r="N13764" s="1">
        <v>2</v>
      </c>
      <c r="O13764" s="1">
        <v>112450000</v>
      </c>
      <c r="P13764" s="1">
        <v>2</v>
      </c>
      <c r="Q13764" s="5">
        <f t="shared" si="1217"/>
        <v>287</v>
      </c>
      <c r="R13764">
        <f t="shared" si="1219"/>
        <v>14</v>
      </c>
      <c r="S13764">
        <v>0.18</v>
      </c>
      <c r="T13764">
        <v>2.3E-3</v>
      </c>
      <c r="U13764">
        <f t="shared" ref="U13764:U13827" si="1220">T13764*0.6</f>
        <v>1.3799999999999999E-3</v>
      </c>
    </row>
    <row r="13765" spans="1:21" x14ac:dyDescent="0.3">
      <c r="A13765" s="1">
        <v>13763</v>
      </c>
      <c r="B13765">
        <f t="shared" si="1214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218"/>
        <v>7000</v>
      </c>
      <c r="I13765" s="1"/>
      <c r="J13765" s="1">
        <v>1</v>
      </c>
      <c r="K13765" s="1">
        <f t="shared" si="1215"/>
        <v>27536000</v>
      </c>
      <c r="L13765" s="1">
        <v>1</v>
      </c>
      <c r="M13765" s="1">
        <f t="shared" si="1216"/>
        <v>55072000</v>
      </c>
      <c r="N13765" s="1">
        <v>2</v>
      </c>
      <c r="O13765" s="1">
        <v>112458000</v>
      </c>
      <c r="P13765" s="1">
        <v>2</v>
      </c>
      <c r="Q13765" s="5">
        <f t="shared" si="1217"/>
        <v>287</v>
      </c>
      <c r="R13765">
        <f t="shared" si="1219"/>
        <v>14</v>
      </c>
      <c r="S13765">
        <v>0.18</v>
      </c>
      <c r="T13765">
        <v>2.3E-3</v>
      </c>
      <c r="U13765">
        <f t="shared" si="1220"/>
        <v>1.3799999999999999E-3</v>
      </c>
    </row>
    <row r="13766" spans="1:21" x14ac:dyDescent="0.3">
      <c r="A13766" s="1">
        <v>13764</v>
      </c>
      <c r="B13766">
        <f t="shared" si="1214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218"/>
        <v>7000</v>
      </c>
      <c r="I13766" s="1"/>
      <c r="J13766" s="1">
        <v>1</v>
      </c>
      <c r="K13766" s="1">
        <f t="shared" si="1215"/>
        <v>27538000</v>
      </c>
      <c r="L13766" s="1">
        <v>1</v>
      </c>
      <c r="M13766" s="1">
        <f t="shared" si="1216"/>
        <v>55076000</v>
      </c>
      <c r="N13766" s="1">
        <v>2</v>
      </c>
      <c r="O13766" s="1">
        <v>112466000</v>
      </c>
      <c r="P13766" s="1">
        <v>2</v>
      </c>
      <c r="Q13766" s="5">
        <f t="shared" si="1217"/>
        <v>287</v>
      </c>
      <c r="R13766">
        <f t="shared" si="1219"/>
        <v>14</v>
      </c>
      <c r="S13766">
        <v>0.18</v>
      </c>
      <c r="T13766">
        <v>2.3E-3</v>
      </c>
      <c r="U13766">
        <f t="shared" si="1220"/>
        <v>1.3799999999999999E-3</v>
      </c>
    </row>
    <row r="13767" spans="1:21" x14ac:dyDescent="0.3">
      <c r="A13767" s="1">
        <v>13765</v>
      </c>
      <c r="B13767">
        <f t="shared" si="1214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218"/>
        <v>7000</v>
      </c>
      <c r="I13767" s="1"/>
      <c r="J13767" s="1">
        <v>1</v>
      </c>
      <c r="K13767" s="1">
        <f t="shared" si="1215"/>
        <v>27540000</v>
      </c>
      <c r="L13767" s="1">
        <v>1</v>
      </c>
      <c r="M13767" s="1">
        <f t="shared" si="1216"/>
        <v>55080000</v>
      </c>
      <c r="N13767" s="1">
        <v>2</v>
      </c>
      <c r="O13767" s="1">
        <v>112474000</v>
      </c>
      <c r="P13767" s="1">
        <v>2</v>
      </c>
      <c r="Q13767" s="5">
        <f t="shared" si="1217"/>
        <v>287</v>
      </c>
      <c r="R13767">
        <f t="shared" si="1219"/>
        <v>14</v>
      </c>
      <c r="S13767">
        <v>0.18</v>
      </c>
      <c r="T13767">
        <v>2.3E-3</v>
      </c>
      <c r="U13767">
        <f t="shared" si="1220"/>
        <v>1.3799999999999999E-3</v>
      </c>
    </row>
    <row r="13768" spans="1:21" x14ac:dyDescent="0.3">
      <c r="A13768" s="1">
        <v>13766</v>
      </c>
      <c r="B13768">
        <f t="shared" si="1214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218"/>
        <v>7000</v>
      </c>
      <c r="I13768" s="1"/>
      <c r="J13768" s="1">
        <v>1</v>
      </c>
      <c r="K13768" s="1">
        <f t="shared" si="1215"/>
        <v>27542000</v>
      </c>
      <c r="L13768" s="1">
        <v>1</v>
      </c>
      <c r="M13768" s="1">
        <f t="shared" si="1216"/>
        <v>55084000</v>
      </c>
      <c r="N13768" s="1">
        <v>2</v>
      </c>
      <c r="O13768" s="1">
        <v>112482000</v>
      </c>
      <c r="P13768" s="1">
        <v>2</v>
      </c>
      <c r="Q13768" s="5">
        <f t="shared" si="1217"/>
        <v>287</v>
      </c>
      <c r="R13768">
        <f t="shared" si="1219"/>
        <v>14</v>
      </c>
      <c r="S13768">
        <v>0.18</v>
      </c>
      <c r="T13768">
        <v>2.3E-3</v>
      </c>
      <c r="U13768">
        <f t="shared" si="1220"/>
        <v>1.3799999999999999E-3</v>
      </c>
    </row>
    <row r="13769" spans="1:21" x14ac:dyDescent="0.3">
      <c r="A13769" s="1">
        <v>13767</v>
      </c>
      <c r="B13769">
        <f t="shared" si="1214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218"/>
        <v>7000</v>
      </c>
      <c r="I13769" s="1"/>
      <c r="J13769" s="1">
        <v>1</v>
      </c>
      <c r="K13769" s="1">
        <f t="shared" si="1215"/>
        <v>27544000</v>
      </c>
      <c r="L13769" s="1">
        <v>1</v>
      </c>
      <c r="M13769" s="1">
        <f t="shared" si="1216"/>
        <v>55088000</v>
      </c>
      <c r="N13769" s="1">
        <v>2</v>
      </c>
      <c r="O13769" s="1">
        <v>112490000</v>
      </c>
      <c r="P13769" s="1">
        <v>2</v>
      </c>
      <c r="Q13769" s="5">
        <f t="shared" si="1217"/>
        <v>287</v>
      </c>
      <c r="R13769">
        <f t="shared" si="1219"/>
        <v>14</v>
      </c>
      <c r="S13769">
        <v>0.18</v>
      </c>
      <c r="T13769">
        <v>2.3E-3</v>
      </c>
      <c r="U13769">
        <f t="shared" si="1220"/>
        <v>1.3799999999999999E-3</v>
      </c>
    </row>
    <row r="13770" spans="1:21" x14ac:dyDescent="0.3">
      <c r="A13770" s="1">
        <v>13768</v>
      </c>
      <c r="B13770">
        <f t="shared" si="1214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218"/>
        <v>7000</v>
      </c>
      <c r="I13770" s="1"/>
      <c r="J13770" s="1">
        <v>1</v>
      </c>
      <c r="K13770" s="1">
        <f t="shared" si="1215"/>
        <v>27546000</v>
      </c>
      <c r="L13770" s="1">
        <v>1</v>
      </c>
      <c r="M13770" s="1">
        <f t="shared" si="1216"/>
        <v>55092000</v>
      </c>
      <c r="N13770" s="1">
        <v>2</v>
      </c>
      <c r="O13770" s="1">
        <v>112498000</v>
      </c>
      <c r="P13770" s="1">
        <v>2</v>
      </c>
      <c r="Q13770" s="5">
        <f t="shared" si="1217"/>
        <v>287</v>
      </c>
      <c r="R13770">
        <f t="shared" si="1219"/>
        <v>14</v>
      </c>
      <c r="S13770">
        <v>0.18</v>
      </c>
      <c r="T13770">
        <v>2.3E-3</v>
      </c>
      <c r="U13770">
        <f t="shared" si="1220"/>
        <v>1.3799999999999999E-3</v>
      </c>
    </row>
    <row r="13771" spans="1:21" x14ac:dyDescent="0.3">
      <c r="A13771" s="1">
        <v>13769</v>
      </c>
      <c r="B13771">
        <f t="shared" si="1214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218"/>
        <v>7000</v>
      </c>
      <c r="I13771" s="1"/>
      <c r="J13771" s="1">
        <v>1</v>
      </c>
      <c r="K13771" s="1">
        <f t="shared" si="1215"/>
        <v>27548000</v>
      </c>
      <c r="L13771" s="1">
        <v>1</v>
      </c>
      <c r="M13771" s="1">
        <f t="shared" si="1216"/>
        <v>55096000</v>
      </c>
      <c r="N13771" s="1">
        <v>2</v>
      </c>
      <c r="O13771" s="1">
        <v>112506000</v>
      </c>
      <c r="P13771" s="1">
        <v>2</v>
      </c>
      <c r="Q13771" s="5">
        <f t="shared" si="1217"/>
        <v>287</v>
      </c>
      <c r="R13771">
        <f t="shared" si="1219"/>
        <v>14</v>
      </c>
      <c r="S13771">
        <v>0.18</v>
      </c>
      <c r="T13771">
        <v>2.3E-3</v>
      </c>
      <c r="U13771">
        <f t="shared" si="1220"/>
        <v>1.3799999999999999E-3</v>
      </c>
    </row>
    <row r="13772" spans="1:21" x14ac:dyDescent="0.3">
      <c r="A13772" s="1">
        <v>13770</v>
      </c>
      <c r="B13772">
        <f t="shared" si="1214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218"/>
        <v>7000</v>
      </c>
      <c r="I13772" s="1"/>
      <c r="J13772" s="1">
        <v>1</v>
      </c>
      <c r="K13772" s="1">
        <f t="shared" si="1215"/>
        <v>27550000</v>
      </c>
      <c r="L13772" s="1">
        <v>1</v>
      </c>
      <c r="M13772" s="1">
        <f t="shared" si="1216"/>
        <v>55100000</v>
      </c>
      <c r="N13772" s="1">
        <v>2</v>
      </c>
      <c r="O13772" s="1">
        <v>112514000</v>
      </c>
      <c r="P13772" s="1">
        <v>2</v>
      </c>
      <c r="Q13772" s="5">
        <f t="shared" si="1217"/>
        <v>287</v>
      </c>
      <c r="R13772">
        <f t="shared" si="1219"/>
        <v>14</v>
      </c>
      <c r="S13772">
        <v>0.18</v>
      </c>
      <c r="T13772">
        <v>2.3E-3</v>
      </c>
      <c r="U13772">
        <f t="shared" si="1220"/>
        <v>1.3799999999999999E-3</v>
      </c>
    </row>
    <row r="13773" spans="1:21" x14ac:dyDescent="0.3">
      <c r="A13773" s="1">
        <v>13771</v>
      </c>
      <c r="B13773">
        <f t="shared" si="1214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218"/>
        <v>7000</v>
      </c>
      <c r="I13773" s="1"/>
      <c r="J13773" s="1">
        <v>1</v>
      </c>
      <c r="K13773" s="1">
        <f t="shared" si="1215"/>
        <v>27552000</v>
      </c>
      <c r="L13773" s="1">
        <v>1</v>
      </c>
      <c r="M13773" s="1">
        <f t="shared" si="1216"/>
        <v>55104000</v>
      </c>
      <c r="N13773" s="1">
        <v>2</v>
      </c>
      <c r="O13773" s="1">
        <v>112522000</v>
      </c>
      <c r="P13773" s="1">
        <v>2</v>
      </c>
      <c r="Q13773" s="5">
        <f t="shared" si="1217"/>
        <v>287</v>
      </c>
      <c r="R13773">
        <f t="shared" si="1219"/>
        <v>14</v>
      </c>
      <c r="S13773">
        <v>0.18</v>
      </c>
      <c r="T13773">
        <v>2.3E-3</v>
      </c>
      <c r="U13773">
        <f t="shared" si="1220"/>
        <v>1.3799999999999999E-3</v>
      </c>
    </row>
    <row r="13774" spans="1:21" x14ac:dyDescent="0.3">
      <c r="A13774" s="1">
        <v>13772</v>
      </c>
      <c r="B13774">
        <f t="shared" si="1214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218"/>
        <v>7000</v>
      </c>
      <c r="I13774" s="1"/>
      <c r="J13774" s="1">
        <v>1</v>
      </c>
      <c r="K13774" s="1">
        <f t="shared" si="1215"/>
        <v>27554000</v>
      </c>
      <c r="L13774" s="1">
        <v>1</v>
      </c>
      <c r="M13774" s="1">
        <f t="shared" si="1216"/>
        <v>55108000</v>
      </c>
      <c r="N13774" s="1">
        <v>2</v>
      </c>
      <c r="O13774" s="1">
        <v>112530000</v>
      </c>
      <c r="P13774" s="1">
        <v>2</v>
      </c>
      <c r="Q13774" s="5">
        <f t="shared" si="1217"/>
        <v>287</v>
      </c>
      <c r="R13774">
        <f t="shared" si="1219"/>
        <v>14</v>
      </c>
      <c r="S13774">
        <v>0.18</v>
      </c>
      <c r="T13774">
        <v>2.3E-3</v>
      </c>
      <c r="U13774">
        <f t="shared" si="1220"/>
        <v>1.3799999999999999E-3</v>
      </c>
    </row>
    <row r="13775" spans="1:21" x14ac:dyDescent="0.3">
      <c r="A13775" s="1">
        <v>13773</v>
      </c>
      <c r="B13775">
        <f t="shared" si="1214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218"/>
        <v>7000</v>
      </c>
      <c r="I13775" s="1"/>
      <c r="J13775" s="1">
        <v>1</v>
      </c>
      <c r="K13775" s="1">
        <f t="shared" si="1215"/>
        <v>27556000</v>
      </c>
      <c r="L13775" s="1">
        <v>1</v>
      </c>
      <c r="M13775" s="1">
        <f t="shared" si="1216"/>
        <v>55112000</v>
      </c>
      <c r="N13775" s="1">
        <v>2</v>
      </c>
      <c r="O13775" s="1">
        <v>112538000</v>
      </c>
      <c r="P13775" s="1">
        <v>2</v>
      </c>
      <c r="Q13775" s="5">
        <f t="shared" si="1217"/>
        <v>287</v>
      </c>
      <c r="R13775">
        <f t="shared" si="1219"/>
        <v>14</v>
      </c>
      <c r="S13775">
        <v>0.18</v>
      </c>
      <c r="T13775">
        <v>2.3E-3</v>
      </c>
      <c r="U13775">
        <f t="shared" si="1220"/>
        <v>1.3799999999999999E-3</v>
      </c>
    </row>
    <row r="13776" spans="1:21" x14ac:dyDescent="0.3">
      <c r="A13776" s="1">
        <v>13774</v>
      </c>
      <c r="B13776">
        <f t="shared" si="1214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218"/>
        <v>7000</v>
      </c>
      <c r="I13776" s="1"/>
      <c r="J13776" s="1">
        <v>1</v>
      </c>
      <c r="K13776" s="1">
        <f t="shared" si="1215"/>
        <v>27558000</v>
      </c>
      <c r="L13776" s="1">
        <v>1</v>
      </c>
      <c r="M13776" s="1">
        <f t="shared" si="1216"/>
        <v>55116000</v>
      </c>
      <c r="N13776" s="1">
        <v>2</v>
      </c>
      <c r="O13776" s="1">
        <v>112546000</v>
      </c>
      <c r="P13776" s="1">
        <v>2</v>
      </c>
      <c r="Q13776" s="5">
        <f t="shared" si="1217"/>
        <v>287</v>
      </c>
      <c r="R13776">
        <f t="shared" si="1219"/>
        <v>14</v>
      </c>
      <c r="S13776">
        <v>0.18</v>
      </c>
      <c r="T13776">
        <v>2.3E-3</v>
      </c>
      <c r="U13776">
        <f t="shared" si="1220"/>
        <v>1.3799999999999999E-3</v>
      </c>
    </row>
    <row r="13777" spans="1:21" x14ac:dyDescent="0.3">
      <c r="A13777" s="1">
        <v>13775</v>
      </c>
      <c r="B13777">
        <f t="shared" si="1214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218"/>
        <v>7000</v>
      </c>
      <c r="I13777" s="1"/>
      <c r="J13777" s="1">
        <v>1</v>
      </c>
      <c r="K13777" s="1">
        <f t="shared" si="1215"/>
        <v>27560000</v>
      </c>
      <c r="L13777" s="1">
        <v>1</v>
      </c>
      <c r="M13777" s="1">
        <f t="shared" si="1216"/>
        <v>55120000</v>
      </c>
      <c r="N13777" s="1">
        <v>2</v>
      </c>
      <c r="O13777" s="1">
        <v>112554000</v>
      </c>
      <c r="P13777" s="1">
        <v>2</v>
      </c>
      <c r="Q13777" s="5">
        <f t="shared" si="1217"/>
        <v>287</v>
      </c>
      <c r="R13777">
        <f t="shared" si="1219"/>
        <v>14</v>
      </c>
      <c r="S13777">
        <v>0.18</v>
      </c>
      <c r="T13777">
        <v>2.3E-3</v>
      </c>
      <c r="U13777">
        <f t="shared" si="1220"/>
        <v>1.3799999999999999E-3</v>
      </c>
    </row>
    <row r="13778" spans="1:21" x14ac:dyDescent="0.3">
      <c r="A13778" s="1">
        <v>13776</v>
      </c>
      <c r="B13778">
        <f t="shared" si="1214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218"/>
        <v>7010</v>
      </c>
      <c r="I13778" s="1"/>
      <c r="J13778" s="1">
        <v>1</v>
      </c>
      <c r="K13778" s="1">
        <f t="shared" si="1215"/>
        <v>27562000</v>
      </c>
      <c r="L13778" s="1">
        <v>1</v>
      </c>
      <c r="M13778" s="1">
        <f t="shared" si="1216"/>
        <v>55124000</v>
      </c>
      <c r="N13778" s="1">
        <v>2</v>
      </c>
      <c r="O13778" s="1">
        <v>112562000</v>
      </c>
      <c r="P13778" s="1">
        <v>2</v>
      </c>
      <c r="Q13778" s="5">
        <f t="shared" si="1217"/>
        <v>287</v>
      </c>
      <c r="R13778">
        <f t="shared" si="1219"/>
        <v>14</v>
      </c>
      <c r="S13778">
        <v>0.18</v>
      </c>
      <c r="T13778">
        <v>2.3E-3</v>
      </c>
      <c r="U13778">
        <f t="shared" si="1220"/>
        <v>1.3799999999999999E-3</v>
      </c>
    </row>
    <row r="13779" spans="1:21" x14ac:dyDescent="0.3">
      <c r="A13779" s="1">
        <v>13777</v>
      </c>
      <c r="B13779">
        <f t="shared" si="1214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218"/>
        <v>7010</v>
      </c>
      <c r="I13779" s="1"/>
      <c r="J13779" s="1">
        <v>1</v>
      </c>
      <c r="K13779" s="1">
        <f t="shared" si="1215"/>
        <v>27564000</v>
      </c>
      <c r="L13779" s="1">
        <v>1</v>
      </c>
      <c r="M13779" s="1">
        <f t="shared" si="1216"/>
        <v>55128000</v>
      </c>
      <c r="N13779" s="1">
        <v>2</v>
      </c>
      <c r="O13779" s="1">
        <v>112570000</v>
      </c>
      <c r="P13779" s="1">
        <v>2</v>
      </c>
      <c r="Q13779" s="5">
        <f t="shared" si="1217"/>
        <v>287</v>
      </c>
      <c r="R13779">
        <f t="shared" si="1219"/>
        <v>14</v>
      </c>
      <c r="S13779">
        <v>0.18</v>
      </c>
      <c r="T13779">
        <v>2.3E-3</v>
      </c>
      <c r="U13779">
        <f t="shared" si="1220"/>
        <v>1.3799999999999999E-3</v>
      </c>
    </row>
    <row r="13780" spans="1:21" x14ac:dyDescent="0.3">
      <c r="A13780" s="1">
        <v>13778</v>
      </c>
      <c r="B13780">
        <f t="shared" si="1214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218"/>
        <v>7010</v>
      </c>
      <c r="I13780" s="1"/>
      <c r="J13780" s="1">
        <v>1</v>
      </c>
      <c r="K13780" s="1">
        <f t="shared" si="1215"/>
        <v>27566000</v>
      </c>
      <c r="L13780" s="1">
        <v>1</v>
      </c>
      <c r="M13780" s="1">
        <f t="shared" si="1216"/>
        <v>55132000</v>
      </c>
      <c r="N13780" s="1">
        <v>2</v>
      </c>
      <c r="O13780" s="1">
        <v>112578000</v>
      </c>
      <c r="P13780" s="1">
        <v>2</v>
      </c>
      <c r="Q13780" s="5">
        <f t="shared" si="1217"/>
        <v>287</v>
      </c>
      <c r="R13780">
        <f t="shared" si="1219"/>
        <v>14</v>
      </c>
      <c r="S13780">
        <v>0.18</v>
      </c>
      <c r="T13780">
        <v>2.3E-3</v>
      </c>
      <c r="U13780">
        <f t="shared" si="1220"/>
        <v>1.3799999999999999E-3</v>
      </c>
    </row>
    <row r="13781" spans="1:21" x14ac:dyDescent="0.3">
      <c r="A13781" s="1">
        <v>13779</v>
      </c>
      <c r="B13781">
        <f t="shared" si="1214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218"/>
        <v>7010</v>
      </c>
      <c r="I13781" s="1"/>
      <c r="J13781" s="1">
        <v>1</v>
      </c>
      <c r="K13781" s="1">
        <f t="shared" si="1215"/>
        <v>27568000</v>
      </c>
      <c r="L13781" s="1">
        <v>1</v>
      </c>
      <c r="M13781" s="1">
        <f t="shared" si="1216"/>
        <v>55136000</v>
      </c>
      <c r="N13781" s="1">
        <v>2</v>
      </c>
      <c r="O13781" s="1">
        <v>112586000</v>
      </c>
      <c r="P13781" s="1">
        <v>2</v>
      </c>
      <c r="Q13781" s="5">
        <f t="shared" si="1217"/>
        <v>287</v>
      </c>
      <c r="R13781">
        <f t="shared" si="1219"/>
        <v>14</v>
      </c>
      <c r="S13781">
        <v>0.18</v>
      </c>
      <c r="T13781">
        <v>2.3E-3</v>
      </c>
      <c r="U13781">
        <f t="shared" si="1220"/>
        <v>1.3799999999999999E-3</v>
      </c>
    </row>
    <row r="13782" spans="1:21" x14ac:dyDescent="0.3">
      <c r="A13782" s="1">
        <v>13780</v>
      </c>
      <c r="B13782">
        <f t="shared" si="1214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218"/>
        <v>7010</v>
      </c>
      <c r="I13782" s="1"/>
      <c r="J13782" s="1">
        <v>1</v>
      </c>
      <c r="K13782" s="1">
        <f t="shared" si="1215"/>
        <v>27570000</v>
      </c>
      <c r="L13782" s="1">
        <v>1</v>
      </c>
      <c r="M13782" s="1">
        <f t="shared" si="1216"/>
        <v>55140000</v>
      </c>
      <c r="N13782" s="1">
        <v>2</v>
      </c>
      <c r="O13782" s="1">
        <v>112594000</v>
      </c>
      <c r="P13782" s="1">
        <v>2</v>
      </c>
      <c r="Q13782" s="5">
        <f t="shared" si="1217"/>
        <v>287</v>
      </c>
      <c r="R13782">
        <f t="shared" si="1219"/>
        <v>14</v>
      </c>
      <c r="S13782">
        <v>0.18</v>
      </c>
      <c r="T13782">
        <v>2.3E-3</v>
      </c>
      <c r="U13782">
        <f t="shared" si="1220"/>
        <v>1.3799999999999999E-3</v>
      </c>
    </row>
    <row r="13783" spans="1:21" x14ac:dyDescent="0.3">
      <c r="A13783" s="1">
        <v>13781</v>
      </c>
      <c r="B13783">
        <f t="shared" si="1214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218"/>
        <v>7010</v>
      </c>
      <c r="I13783" s="1"/>
      <c r="J13783" s="1">
        <v>1</v>
      </c>
      <c r="K13783" s="1">
        <f t="shared" si="1215"/>
        <v>27572000</v>
      </c>
      <c r="L13783" s="1">
        <v>1</v>
      </c>
      <c r="M13783" s="1">
        <f t="shared" si="1216"/>
        <v>55144000</v>
      </c>
      <c r="N13783" s="1">
        <v>2</v>
      </c>
      <c r="O13783" s="1">
        <v>112602000</v>
      </c>
      <c r="P13783" s="1">
        <v>2</v>
      </c>
      <c r="Q13783" s="5">
        <f t="shared" si="1217"/>
        <v>287</v>
      </c>
      <c r="R13783">
        <f t="shared" si="1219"/>
        <v>14</v>
      </c>
      <c r="S13783">
        <v>0.18</v>
      </c>
      <c r="T13783">
        <v>2.3E-3</v>
      </c>
      <c r="U13783">
        <f t="shared" si="1220"/>
        <v>1.3799999999999999E-3</v>
      </c>
    </row>
    <row r="13784" spans="1:21" x14ac:dyDescent="0.3">
      <c r="A13784" s="1">
        <v>13782</v>
      </c>
      <c r="B13784">
        <f t="shared" si="1214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218"/>
        <v>7010</v>
      </c>
      <c r="I13784" s="1"/>
      <c r="J13784" s="1">
        <v>1</v>
      </c>
      <c r="K13784" s="1">
        <f t="shared" si="1215"/>
        <v>27574000</v>
      </c>
      <c r="L13784" s="1">
        <v>1</v>
      </c>
      <c r="M13784" s="1">
        <f t="shared" si="1216"/>
        <v>55148000</v>
      </c>
      <c r="N13784" s="1">
        <v>2</v>
      </c>
      <c r="O13784" s="1">
        <v>112610000</v>
      </c>
      <c r="P13784" s="1">
        <v>2</v>
      </c>
      <c r="Q13784" s="5">
        <f t="shared" si="1217"/>
        <v>287</v>
      </c>
      <c r="R13784">
        <f t="shared" si="1219"/>
        <v>14</v>
      </c>
      <c r="S13784">
        <v>0.18</v>
      </c>
      <c r="T13784">
        <v>2.3E-3</v>
      </c>
      <c r="U13784">
        <f t="shared" si="1220"/>
        <v>1.3799999999999999E-3</v>
      </c>
    </row>
    <row r="13785" spans="1:21" x14ac:dyDescent="0.3">
      <c r="A13785" s="1">
        <v>13783</v>
      </c>
      <c r="B13785">
        <f t="shared" si="1214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218"/>
        <v>7010</v>
      </c>
      <c r="I13785" s="1"/>
      <c r="J13785" s="1">
        <v>1</v>
      </c>
      <c r="K13785" s="1">
        <f t="shared" si="1215"/>
        <v>27576000</v>
      </c>
      <c r="L13785" s="1">
        <v>1</v>
      </c>
      <c r="M13785" s="1">
        <f t="shared" si="1216"/>
        <v>55152000</v>
      </c>
      <c r="N13785" s="1">
        <v>2</v>
      </c>
      <c r="O13785" s="1">
        <v>112618000</v>
      </c>
      <c r="P13785" s="1">
        <v>2</v>
      </c>
      <c r="Q13785" s="5">
        <f t="shared" si="1217"/>
        <v>287</v>
      </c>
      <c r="R13785">
        <f t="shared" si="1219"/>
        <v>14</v>
      </c>
      <c r="S13785">
        <v>0.18</v>
      </c>
      <c r="T13785">
        <v>2.3E-3</v>
      </c>
      <c r="U13785">
        <f t="shared" si="1220"/>
        <v>1.3799999999999999E-3</v>
      </c>
    </row>
    <row r="13786" spans="1:21" x14ac:dyDescent="0.3">
      <c r="A13786" s="1">
        <v>13784</v>
      </c>
      <c r="B13786">
        <f t="shared" si="1214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218"/>
        <v>7010</v>
      </c>
      <c r="I13786" s="1"/>
      <c r="J13786" s="1">
        <v>1</v>
      </c>
      <c r="K13786" s="1">
        <f t="shared" si="1215"/>
        <v>27578000</v>
      </c>
      <c r="L13786" s="1">
        <v>1</v>
      </c>
      <c r="M13786" s="1">
        <f t="shared" si="1216"/>
        <v>55156000</v>
      </c>
      <c r="N13786" s="1">
        <v>2</v>
      </c>
      <c r="O13786" s="1">
        <v>112626000</v>
      </c>
      <c r="P13786" s="1">
        <v>2</v>
      </c>
      <c r="Q13786" s="5">
        <f t="shared" si="1217"/>
        <v>287</v>
      </c>
      <c r="R13786">
        <f t="shared" si="1219"/>
        <v>14</v>
      </c>
      <c r="S13786">
        <v>0.18</v>
      </c>
      <c r="T13786">
        <v>2.3E-3</v>
      </c>
      <c r="U13786">
        <f t="shared" si="1220"/>
        <v>1.3799999999999999E-3</v>
      </c>
    </row>
    <row r="13787" spans="1:21" x14ac:dyDescent="0.3">
      <c r="A13787" s="1">
        <v>13785</v>
      </c>
      <c r="B13787">
        <f t="shared" si="1214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218"/>
        <v>7010</v>
      </c>
      <c r="I13787" s="1"/>
      <c r="J13787" s="1">
        <v>1</v>
      </c>
      <c r="K13787" s="1">
        <f t="shared" si="1215"/>
        <v>27580000</v>
      </c>
      <c r="L13787" s="1">
        <v>1</v>
      </c>
      <c r="M13787" s="1">
        <f t="shared" si="1216"/>
        <v>55160000</v>
      </c>
      <c r="N13787" s="1">
        <v>2</v>
      </c>
      <c r="O13787" s="1">
        <v>112634000</v>
      </c>
      <c r="P13787" s="1">
        <v>2</v>
      </c>
      <c r="Q13787" s="5">
        <f t="shared" si="1217"/>
        <v>287</v>
      </c>
      <c r="R13787">
        <f t="shared" si="1219"/>
        <v>14</v>
      </c>
      <c r="S13787">
        <v>0.18</v>
      </c>
      <c r="T13787">
        <v>2.3E-3</v>
      </c>
      <c r="U13787">
        <f t="shared" si="1220"/>
        <v>1.3799999999999999E-3</v>
      </c>
    </row>
    <row r="13788" spans="1:21" x14ac:dyDescent="0.3">
      <c r="A13788" s="1">
        <v>13786</v>
      </c>
      <c r="B13788">
        <f t="shared" ref="B13788:B13851" si="1221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218"/>
        <v>7010</v>
      </c>
      <c r="I13788" s="1"/>
      <c r="J13788" s="1">
        <v>1</v>
      </c>
      <c r="K13788" s="1">
        <f t="shared" si="1215"/>
        <v>27582000</v>
      </c>
      <c r="L13788" s="1">
        <v>1</v>
      </c>
      <c r="M13788" s="1">
        <f t="shared" si="1216"/>
        <v>55164000</v>
      </c>
      <c r="N13788" s="1">
        <v>2</v>
      </c>
      <c r="O13788" s="1">
        <v>112642000</v>
      </c>
      <c r="P13788" s="1">
        <v>2</v>
      </c>
      <c r="Q13788" s="5">
        <f t="shared" si="1217"/>
        <v>287</v>
      </c>
      <c r="R13788">
        <f t="shared" si="1219"/>
        <v>14</v>
      </c>
      <c r="S13788">
        <v>0.18</v>
      </c>
      <c r="T13788">
        <v>2.3E-3</v>
      </c>
      <c r="U13788">
        <f t="shared" si="1220"/>
        <v>1.3799999999999999E-3</v>
      </c>
    </row>
    <row r="13789" spans="1:21" x14ac:dyDescent="0.3">
      <c r="A13789" s="1">
        <v>13787</v>
      </c>
      <c r="B13789">
        <f t="shared" si="1221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218"/>
        <v>7010</v>
      </c>
      <c r="I13789" s="1"/>
      <c r="J13789" s="1">
        <v>1</v>
      </c>
      <c r="K13789" s="1">
        <f t="shared" si="1215"/>
        <v>27584000</v>
      </c>
      <c r="L13789" s="1">
        <v>1</v>
      </c>
      <c r="M13789" s="1">
        <f t="shared" si="1216"/>
        <v>55168000</v>
      </c>
      <c r="N13789" s="1">
        <v>2</v>
      </c>
      <c r="O13789" s="1">
        <v>112650000</v>
      </c>
      <c r="P13789" s="1">
        <v>2</v>
      </c>
      <c r="Q13789" s="5">
        <f t="shared" si="1217"/>
        <v>287</v>
      </c>
      <c r="R13789">
        <f t="shared" si="1219"/>
        <v>14</v>
      </c>
      <c r="S13789">
        <v>0.18</v>
      </c>
      <c r="T13789">
        <v>2.3E-3</v>
      </c>
      <c r="U13789">
        <f t="shared" si="1220"/>
        <v>1.3799999999999999E-3</v>
      </c>
    </row>
    <row r="13790" spans="1:21" x14ac:dyDescent="0.3">
      <c r="A13790" s="1">
        <v>13788</v>
      </c>
      <c r="B13790">
        <f t="shared" si="1221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218"/>
        <v>7010</v>
      </c>
      <c r="I13790" s="1"/>
      <c r="J13790" s="1">
        <v>1</v>
      </c>
      <c r="K13790" s="1">
        <f t="shared" si="1215"/>
        <v>27586000</v>
      </c>
      <c r="L13790" s="1">
        <v>1</v>
      </c>
      <c r="M13790" s="1">
        <f t="shared" si="1216"/>
        <v>55172000</v>
      </c>
      <c r="N13790" s="1">
        <v>2</v>
      </c>
      <c r="O13790" s="1">
        <v>112658000</v>
      </c>
      <c r="P13790" s="1">
        <v>2</v>
      </c>
      <c r="Q13790" s="5">
        <f t="shared" si="1217"/>
        <v>287</v>
      </c>
      <c r="R13790">
        <f t="shared" si="1219"/>
        <v>14</v>
      </c>
      <c r="S13790">
        <v>0.18</v>
      </c>
      <c r="T13790">
        <v>2.3E-3</v>
      </c>
      <c r="U13790">
        <f t="shared" si="1220"/>
        <v>1.3799999999999999E-3</v>
      </c>
    </row>
    <row r="13791" spans="1:21" x14ac:dyDescent="0.3">
      <c r="A13791" s="1">
        <v>13789</v>
      </c>
      <c r="B13791">
        <f t="shared" si="1221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218"/>
        <v>7010</v>
      </c>
      <c r="I13791" s="1"/>
      <c r="J13791" s="1">
        <v>1</v>
      </c>
      <c r="K13791" s="1">
        <f t="shared" si="1215"/>
        <v>27588000</v>
      </c>
      <c r="L13791" s="1">
        <v>1</v>
      </c>
      <c r="M13791" s="1">
        <f t="shared" si="1216"/>
        <v>55176000</v>
      </c>
      <c r="N13791" s="1">
        <v>2</v>
      </c>
      <c r="O13791" s="1">
        <v>112666000</v>
      </c>
      <c r="P13791" s="1">
        <v>2</v>
      </c>
      <c r="Q13791" s="5">
        <f t="shared" si="1217"/>
        <v>287</v>
      </c>
      <c r="R13791">
        <f t="shared" si="1219"/>
        <v>14</v>
      </c>
      <c r="S13791">
        <v>0.18</v>
      </c>
      <c r="T13791">
        <v>2.3E-3</v>
      </c>
      <c r="U13791">
        <f t="shared" si="1220"/>
        <v>1.3799999999999999E-3</v>
      </c>
    </row>
    <row r="13792" spans="1:21" x14ac:dyDescent="0.3">
      <c r="A13792" s="1">
        <v>13790</v>
      </c>
      <c r="B13792">
        <f t="shared" si="1221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218"/>
        <v>7010</v>
      </c>
      <c r="I13792" s="1"/>
      <c r="J13792" s="1">
        <v>1</v>
      </c>
      <c r="K13792" s="1">
        <f t="shared" si="1215"/>
        <v>27590000</v>
      </c>
      <c r="L13792" s="1">
        <v>1</v>
      </c>
      <c r="M13792" s="1">
        <f t="shared" si="1216"/>
        <v>55180000</v>
      </c>
      <c r="N13792" s="1">
        <v>2</v>
      </c>
      <c r="O13792" s="1">
        <v>112674000</v>
      </c>
      <c r="P13792" s="1">
        <v>2</v>
      </c>
      <c r="Q13792" s="5">
        <f t="shared" si="1217"/>
        <v>287</v>
      </c>
      <c r="R13792">
        <f t="shared" si="1219"/>
        <v>14</v>
      </c>
      <c r="S13792">
        <v>0.18</v>
      </c>
      <c r="T13792">
        <v>2.3E-3</v>
      </c>
      <c r="U13792">
        <f t="shared" si="1220"/>
        <v>1.3799999999999999E-3</v>
      </c>
    </row>
    <row r="13793" spans="1:21" x14ac:dyDescent="0.3">
      <c r="A13793" s="1">
        <v>13791</v>
      </c>
      <c r="B13793">
        <f t="shared" si="1221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218"/>
        <v>7010</v>
      </c>
      <c r="I13793" s="1"/>
      <c r="J13793" s="1">
        <v>1</v>
      </c>
      <c r="K13793" s="1">
        <f t="shared" si="1215"/>
        <v>27592000</v>
      </c>
      <c r="L13793" s="1">
        <v>1</v>
      </c>
      <c r="M13793" s="1">
        <f t="shared" si="1216"/>
        <v>55184000</v>
      </c>
      <c r="N13793" s="1">
        <v>2</v>
      </c>
      <c r="O13793" s="1">
        <v>112682000</v>
      </c>
      <c r="P13793" s="1">
        <v>2</v>
      </c>
      <c r="Q13793" s="5">
        <f t="shared" si="1217"/>
        <v>287</v>
      </c>
      <c r="R13793">
        <f t="shared" si="1219"/>
        <v>14</v>
      </c>
      <c r="S13793">
        <v>0.18</v>
      </c>
      <c r="T13793">
        <v>2.3E-3</v>
      </c>
      <c r="U13793">
        <f t="shared" si="1220"/>
        <v>1.3799999999999999E-3</v>
      </c>
    </row>
    <row r="13794" spans="1:21" x14ac:dyDescent="0.3">
      <c r="A13794" s="1">
        <v>13792</v>
      </c>
      <c r="B13794">
        <f t="shared" si="1221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218"/>
        <v>7010</v>
      </c>
      <c r="I13794" s="1"/>
      <c r="J13794" s="1">
        <v>1</v>
      </c>
      <c r="K13794" s="1">
        <f t="shared" si="1215"/>
        <v>27594000</v>
      </c>
      <c r="L13794" s="1">
        <v>1</v>
      </c>
      <c r="M13794" s="1">
        <f t="shared" si="1216"/>
        <v>55188000</v>
      </c>
      <c r="N13794" s="1">
        <v>2</v>
      </c>
      <c r="O13794" s="1">
        <v>112690000</v>
      </c>
      <c r="P13794" s="1">
        <v>2</v>
      </c>
      <c r="Q13794" s="5">
        <f t="shared" si="1217"/>
        <v>287</v>
      </c>
      <c r="R13794">
        <f t="shared" si="1219"/>
        <v>14</v>
      </c>
      <c r="S13794">
        <v>0.18</v>
      </c>
      <c r="T13794">
        <v>2.3E-3</v>
      </c>
      <c r="U13794">
        <f t="shared" si="1220"/>
        <v>1.3799999999999999E-3</v>
      </c>
    </row>
    <row r="13795" spans="1:21" x14ac:dyDescent="0.3">
      <c r="A13795" s="1">
        <v>13793</v>
      </c>
      <c r="B13795">
        <f t="shared" si="1221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218"/>
        <v>7010</v>
      </c>
      <c r="I13795" s="1"/>
      <c r="J13795" s="1">
        <v>1</v>
      </c>
      <c r="K13795" s="1">
        <f t="shared" ref="K13795:K13802" si="1222">10000+A13795*2000</f>
        <v>27596000</v>
      </c>
      <c r="L13795" s="1">
        <v>1</v>
      </c>
      <c r="M13795" s="1">
        <f t="shared" ref="M13795:M13802" si="1223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224">ROUNDDOWN(A13794/50+12,0)</f>
        <v>287</v>
      </c>
      <c r="R13795">
        <f t="shared" si="1219"/>
        <v>14</v>
      </c>
      <c r="S13795">
        <v>0.18</v>
      </c>
      <c r="T13795">
        <v>2.3E-3</v>
      </c>
      <c r="U13795">
        <f t="shared" si="1220"/>
        <v>1.3799999999999999E-3</v>
      </c>
    </row>
    <row r="13796" spans="1:21" x14ac:dyDescent="0.3">
      <c r="A13796" s="1">
        <v>13794</v>
      </c>
      <c r="B13796">
        <f t="shared" si="1221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218"/>
        <v>7010</v>
      </c>
      <c r="I13796" s="1"/>
      <c r="J13796" s="1">
        <v>1</v>
      </c>
      <c r="K13796" s="1">
        <f t="shared" si="1222"/>
        <v>27598000</v>
      </c>
      <c r="L13796" s="1">
        <v>1</v>
      </c>
      <c r="M13796" s="1">
        <f t="shared" si="1223"/>
        <v>55196000</v>
      </c>
      <c r="N13796" s="1">
        <v>2</v>
      </c>
      <c r="O13796" s="1">
        <v>112706000</v>
      </c>
      <c r="P13796" s="1">
        <v>2</v>
      </c>
      <c r="Q13796" s="5">
        <f t="shared" si="1224"/>
        <v>287</v>
      </c>
      <c r="R13796">
        <f t="shared" si="1219"/>
        <v>14</v>
      </c>
      <c r="S13796">
        <v>0.18</v>
      </c>
      <c r="T13796">
        <v>2.3E-3</v>
      </c>
      <c r="U13796">
        <f t="shared" si="1220"/>
        <v>1.3799999999999999E-3</v>
      </c>
    </row>
    <row r="13797" spans="1:21" x14ac:dyDescent="0.3">
      <c r="A13797" s="1">
        <v>13795</v>
      </c>
      <c r="B13797">
        <f t="shared" si="1221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218"/>
        <v>7010</v>
      </c>
      <c r="I13797" s="1"/>
      <c r="J13797" s="1">
        <v>1</v>
      </c>
      <c r="K13797" s="1">
        <f t="shared" si="1222"/>
        <v>27600000</v>
      </c>
      <c r="L13797" s="1">
        <v>1</v>
      </c>
      <c r="M13797" s="1">
        <f t="shared" si="1223"/>
        <v>55200000</v>
      </c>
      <c r="N13797" s="1">
        <v>2</v>
      </c>
      <c r="O13797" s="1">
        <v>112714000</v>
      </c>
      <c r="P13797" s="1">
        <v>2</v>
      </c>
      <c r="Q13797" s="5">
        <f t="shared" si="1224"/>
        <v>287</v>
      </c>
      <c r="R13797">
        <f t="shared" si="1219"/>
        <v>14</v>
      </c>
      <c r="S13797">
        <v>0.18</v>
      </c>
      <c r="T13797">
        <v>2.3E-3</v>
      </c>
      <c r="U13797">
        <f t="shared" si="1220"/>
        <v>1.3799999999999999E-3</v>
      </c>
    </row>
    <row r="13798" spans="1:21" x14ac:dyDescent="0.3">
      <c r="A13798" s="1">
        <v>13796</v>
      </c>
      <c r="B13798">
        <f t="shared" si="1221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218"/>
        <v>7010</v>
      </c>
      <c r="I13798" s="1"/>
      <c r="J13798" s="1">
        <v>1</v>
      </c>
      <c r="K13798" s="1">
        <f t="shared" si="1222"/>
        <v>27602000</v>
      </c>
      <c r="L13798" s="1">
        <v>1</v>
      </c>
      <c r="M13798" s="1">
        <f t="shared" si="1223"/>
        <v>55204000</v>
      </c>
      <c r="N13798" s="1">
        <v>2</v>
      </c>
      <c r="O13798" s="1">
        <v>112722000</v>
      </c>
      <c r="P13798" s="1">
        <v>2</v>
      </c>
      <c r="Q13798" s="5">
        <f t="shared" si="1224"/>
        <v>287</v>
      </c>
      <c r="R13798">
        <f t="shared" si="1219"/>
        <v>14</v>
      </c>
      <c r="S13798">
        <v>0.18</v>
      </c>
      <c r="T13798">
        <v>2.3E-3</v>
      </c>
      <c r="U13798">
        <f t="shared" si="1220"/>
        <v>1.3799999999999999E-3</v>
      </c>
    </row>
    <row r="13799" spans="1:21" x14ac:dyDescent="0.3">
      <c r="A13799" s="1">
        <v>13797</v>
      </c>
      <c r="B13799">
        <f t="shared" si="1221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218"/>
        <v>7010</v>
      </c>
      <c r="I13799" s="1"/>
      <c r="J13799" s="1">
        <v>1</v>
      </c>
      <c r="K13799" s="1">
        <f t="shared" si="1222"/>
        <v>27604000</v>
      </c>
      <c r="L13799" s="1">
        <v>1</v>
      </c>
      <c r="M13799" s="1">
        <f t="shared" si="1223"/>
        <v>55208000</v>
      </c>
      <c r="N13799" s="1">
        <v>2</v>
      </c>
      <c r="O13799" s="1">
        <v>112730000</v>
      </c>
      <c r="P13799" s="1">
        <v>2</v>
      </c>
      <c r="Q13799" s="5">
        <f t="shared" si="1224"/>
        <v>287</v>
      </c>
      <c r="R13799">
        <f t="shared" si="1219"/>
        <v>14</v>
      </c>
      <c r="S13799">
        <v>0.18</v>
      </c>
      <c r="T13799">
        <v>2.3E-3</v>
      </c>
      <c r="U13799">
        <f t="shared" si="1220"/>
        <v>1.3799999999999999E-3</v>
      </c>
    </row>
    <row r="13800" spans="1:21" x14ac:dyDescent="0.3">
      <c r="A13800" s="1">
        <v>13798</v>
      </c>
      <c r="B13800">
        <f t="shared" si="1221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218"/>
        <v>7010</v>
      </c>
      <c r="I13800" s="1"/>
      <c r="J13800" s="1">
        <v>1</v>
      </c>
      <c r="K13800" s="1">
        <f t="shared" si="1222"/>
        <v>27606000</v>
      </c>
      <c r="L13800" s="1">
        <v>1</v>
      </c>
      <c r="M13800" s="1">
        <f t="shared" si="1223"/>
        <v>55212000</v>
      </c>
      <c r="N13800" s="1">
        <v>2</v>
      </c>
      <c r="O13800" s="1">
        <v>112738000</v>
      </c>
      <c r="P13800" s="1">
        <v>2</v>
      </c>
      <c r="Q13800" s="5">
        <f t="shared" si="1224"/>
        <v>287</v>
      </c>
      <c r="R13800">
        <f t="shared" si="1219"/>
        <v>14</v>
      </c>
      <c r="S13800">
        <v>0.18</v>
      </c>
      <c r="T13800">
        <v>2.3E-3</v>
      </c>
      <c r="U13800">
        <f t="shared" si="1220"/>
        <v>1.3799999999999999E-3</v>
      </c>
    </row>
    <row r="13801" spans="1:21" x14ac:dyDescent="0.3">
      <c r="A13801" s="1">
        <v>13799</v>
      </c>
      <c r="B13801">
        <f t="shared" si="1221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218"/>
        <v>7010</v>
      </c>
      <c r="I13801" s="1"/>
      <c r="J13801" s="1">
        <v>1</v>
      </c>
      <c r="K13801" s="1">
        <f t="shared" si="1222"/>
        <v>27608000</v>
      </c>
      <c r="L13801" s="1">
        <v>1</v>
      </c>
      <c r="M13801" s="1">
        <f t="shared" si="1223"/>
        <v>55216000</v>
      </c>
      <c r="N13801" s="1">
        <v>2</v>
      </c>
      <c r="O13801" s="1">
        <v>112746000</v>
      </c>
      <c r="P13801" s="1">
        <v>2</v>
      </c>
      <c r="Q13801" s="5">
        <f t="shared" si="1224"/>
        <v>287</v>
      </c>
      <c r="R13801">
        <f t="shared" si="1219"/>
        <v>14</v>
      </c>
      <c r="S13801">
        <v>0.18</v>
      </c>
      <c r="T13801">
        <v>2.3E-3</v>
      </c>
      <c r="U13801">
        <f t="shared" si="1220"/>
        <v>1.3799999999999999E-3</v>
      </c>
    </row>
    <row r="13802" spans="1:21" x14ac:dyDescent="0.3">
      <c r="A13802" s="1">
        <v>13800</v>
      </c>
      <c r="B13802">
        <f t="shared" si="1221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218"/>
        <v>7010</v>
      </c>
      <c r="I13802" s="1"/>
      <c r="J13802" s="1">
        <v>1</v>
      </c>
      <c r="K13802" s="1">
        <f t="shared" si="1222"/>
        <v>27610000</v>
      </c>
      <c r="L13802" s="1">
        <v>1</v>
      </c>
      <c r="M13802" s="1">
        <f t="shared" si="1223"/>
        <v>55220000</v>
      </c>
      <c r="N13802" s="1">
        <v>2</v>
      </c>
      <c r="O13802" s="1">
        <v>112754000</v>
      </c>
      <c r="P13802" s="1">
        <v>2</v>
      </c>
      <c r="Q13802" s="5">
        <f t="shared" si="1224"/>
        <v>287</v>
      </c>
      <c r="R13802">
        <f t="shared" si="1219"/>
        <v>14</v>
      </c>
      <c r="S13802">
        <v>0.18</v>
      </c>
      <c r="T13802">
        <v>2.3E-3</v>
      </c>
      <c r="U13802">
        <f t="shared" si="1220"/>
        <v>1.3799999999999999E-3</v>
      </c>
    </row>
    <row r="13803" spans="1:21" x14ac:dyDescent="0.3">
      <c r="A13803" s="1">
        <v>13801</v>
      </c>
      <c r="B13803">
        <f t="shared" si="1221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218"/>
        <v>7020</v>
      </c>
      <c r="I13803" s="1"/>
      <c r="J13803" s="1">
        <v>1</v>
      </c>
      <c r="K13803" s="1">
        <f t="shared" ref="K13803:K13866" si="1225">10000+A13803*2000</f>
        <v>27612000</v>
      </c>
      <c r="L13803" s="1">
        <v>1</v>
      </c>
      <c r="M13803" s="1">
        <f t="shared" ref="M13803:M13866" si="1226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227">ROUNDDOWN(A13802/50+12,0)</f>
        <v>288</v>
      </c>
      <c r="R13803">
        <f t="shared" si="1219"/>
        <v>14</v>
      </c>
      <c r="S13803">
        <v>0.18</v>
      </c>
      <c r="T13803">
        <v>2.3E-3</v>
      </c>
      <c r="U13803">
        <f t="shared" si="1220"/>
        <v>1.3799999999999999E-3</v>
      </c>
    </row>
    <row r="13804" spans="1:21" x14ac:dyDescent="0.3">
      <c r="A13804" s="1">
        <v>13802</v>
      </c>
      <c r="B13804">
        <f t="shared" si="1221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218"/>
        <v>7020</v>
      </c>
      <c r="I13804" s="1"/>
      <c r="J13804" s="1">
        <v>1</v>
      </c>
      <c r="K13804" s="1">
        <f t="shared" si="1225"/>
        <v>27614000</v>
      </c>
      <c r="L13804" s="1">
        <v>1</v>
      </c>
      <c r="M13804" s="1">
        <f t="shared" si="1226"/>
        <v>55228000</v>
      </c>
      <c r="N13804" s="1">
        <v>2</v>
      </c>
      <c r="O13804" s="1">
        <v>112770000</v>
      </c>
      <c r="P13804" s="1">
        <v>2</v>
      </c>
      <c r="Q13804" s="5">
        <f t="shared" si="1227"/>
        <v>288</v>
      </c>
      <c r="R13804">
        <f t="shared" si="1219"/>
        <v>14</v>
      </c>
      <c r="S13804">
        <v>0.18</v>
      </c>
      <c r="T13804">
        <v>2.3E-3</v>
      </c>
      <c r="U13804">
        <f t="shared" si="1220"/>
        <v>1.3799999999999999E-3</v>
      </c>
    </row>
    <row r="13805" spans="1:21" x14ac:dyDescent="0.3">
      <c r="A13805" s="1">
        <v>13803</v>
      </c>
      <c r="B13805">
        <f t="shared" si="1221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218"/>
        <v>7020</v>
      </c>
      <c r="I13805" s="1"/>
      <c r="J13805" s="1">
        <v>1</v>
      </c>
      <c r="K13805" s="1">
        <f t="shared" si="1225"/>
        <v>27616000</v>
      </c>
      <c r="L13805" s="1">
        <v>1</v>
      </c>
      <c r="M13805" s="1">
        <f t="shared" si="1226"/>
        <v>55232000</v>
      </c>
      <c r="N13805" s="1">
        <v>2</v>
      </c>
      <c r="O13805" s="1">
        <v>112778000</v>
      </c>
      <c r="P13805" s="1">
        <v>2</v>
      </c>
      <c r="Q13805" s="5">
        <f t="shared" si="1227"/>
        <v>288</v>
      </c>
      <c r="R13805">
        <f t="shared" si="1219"/>
        <v>14</v>
      </c>
      <c r="S13805">
        <v>0.18</v>
      </c>
      <c r="T13805">
        <v>2.3E-3</v>
      </c>
      <c r="U13805">
        <f t="shared" si="1220"/>
        <v>1.3799999999999999E-3</v>
      </c>
    </row>
    <row r="13806" spans="1:21" x14ac:dyDescent="0.3">
      <c r="A13806" s="1">
        <v>13804</v>
      </c>
      <c r="B13806">
        <f t="shared" si="1221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218"/>
        <v>7020</v>
      </c>
      <c r="I13806" s="1"/>
      <c r="J13806" s="1">
        <v>1</v>
      </c>
      <c r="K13806" s="1">
        <f t="shared" si="1225"/>
        <v>27618000</v>
      </c>
      <c r="L13806" s="1">
        <v>1</v>
      </c>
      <c r="M13806" s="1">
        <f t="shared" si="1226"/>
        <v>55236000</v>
      </c>
      <c r="N13806" s="1">
        <v>2</v>
      </c>
      <c r="O13806" s="1">
        <v>112786000</v>
      </c>
      <c r="P13806" s="1">
        <v>2</v>
      </c>
      <c r="Q13806" s="5">
        <f t="shared" si="1227"/>
        <v>288</v>
      </c>
      <c r="R13806">
        <f t="shared" si="1219"/>
        <v>14</v>
      </c>
      <c r="S13806">
        <v>0.18</v>
      </c>
      <c r="T13806">
        <v>2.3E-3</v>
      </c>
      <c r="U13806">
        <f t="shared" si="1220"/>
        <v>1.3799999999999999E-3</v>
      </c>
    </row>
    <row r="13807" spans="1:21" x14ac:dyDescent="0.3">
      <c r="A13807" s="1">
        <v>13805</v>
      </c>
      <c r="B13807">
        <f t="shared" si="1221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218"/>
        <v>7020</v>
      </c>
      <c r="I13807" s="1"/>
      <c r="J13807" s="1">
        <v>1</v>
      </c>
      <c r="K13807" s="1">
        <f t="shared" si="1225"/>
        <v>27620000</v>
      </c>
      <c r="L13807" s="1">
        <v>1</v>
      </c>
      <c r="M13807" s="1">
        <f t="shared" si="1226"/>
        <v>55240000</v>
      </c>
      <c r="N13807" s="1">
        <v>2</v>
      </c>
      <c r="O13807" s="1">
        <v>112794000</v>
      </c>
      <c r="P13807" s="1">
        <v>2</v>
      </c>
      <c r="Q13807" s="5">
        <f t="shared" si="1227"/>
        <v>288</v>
      </c>
      <c r="R13807">
        <f t="shared" si="1219"/>
        <v>14</v>
      </c>
      <c r="S13807">
        <v>0.18</v>
      </c>
      <c r="T13807">
        <v>2.3E-3</v>
      </c>
      <c r="U13807">
        <f t="shared" si="1220"/>
        <v>1.3799999999999999E-3</v>
      </c>
    </row>
    <row r="13808" spans="1:21" x14ac:dyDescent="0.3">
      <c r="A13808" s="1">
        <v>13806</v>
      </c>
      <c r="B13808">
        <f t="shared" si="1221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218"/>
        <v>7020</v>
      </c>
      <c r="I13808" s="1"/>
      <c r="J13808" s="1">
        <v>1</v>
      </c>
      <c r="K13808" s="1">
        <f t="shared" si="1225"/>
        <v>27622000</v>
      </c>
      <c r="L13808" s="1">
        <v>1</v>
      </c>
      <c r="M13808" s="1">
        <f t="shared" si="1226"/>
        <v>55244000</v>
      </c>
      <c r="N13808" s="1">
        <v>2</v>
      </c>
      <c r="O13808" s="1">
        <v>112802000</v>
      </c>
      <c r="P13808" s="1">
        <v>2</v>
      </c>
      <c r="Q13808" s="5">
        <f t="shared" si="1227"/>
        <v>288</v>
      </c>
      <c r="R13808">
        <f t="shared" si="1219"/>
        <v>14</v>
      </c>
      <c r="S13808">
        <v>0.18</v>
      </c>
      <c r="T13808">
        <v>2.3E-3</v>
      </c>
      <c r="U13808">
        <f t="shared" si="1220"/>
        <v>1.3799999999999999E-3</v>
      </c>
    </row>
    <row r="13809" spans="1:21" x14ac:dyDescent="0.3">
      <c r="A13809" s="1">
        <v>13807</v>
      </c>
      <c r="B13809">
        <f t="shared" si="1221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218"/>
        <v>7020</v>
      </c>
      <c r="I13809" s="1"/>
      <c r="J13809" s="1">
        <v>1</v>
      </c>
      <c r="K13809" s="1">
        <f t="shared" si="1225"/>
        <v>27624000</v>
      </c>
      <c r="L13809" s="1">
        <v>1</v>
      </c>
      <c r="M13809" s="1">
        <f t="shared" si="1226"/>
        <v>55248000</v>
      </c>
      <c r="N13809" s="1">
        <v>2</v>
      </c>
      <c r="O13809" s="1">
        <v>112810000</v>
      </c>
      <c r="P13809" s="1">
        <v>2</v>
      </c>
      <c r="Q13809" s="5">
        <f t="shared" si="1227"/>
        <v>288</v>
      </c>
      <c r="R13809">
        <f t="shared" si="1219"/>
        <v>14</v>
      </c>
      <c r="S13809">
        <v>0.18</v>
      </c>
      <c r="T13809">
        <v>2.3E-3</v>
      </c>
      <c r="U13809">
        <f t="shared" si="1220"/>
        <v>1.3799999999999999E-3</v>
      </c>
    </row>
    <row r="13810" spans="1:21" x14ac:dyDescent="0.3">
      <c r="A13810" s="1">
        <v>13808</v>
      </c>
      <c r="B13810">
        <f t="shared" si="1221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218"/>
        <v>7020</v>
      </c>
      <c r="I13810" s="1"/>
      <c r="J13810" s="1">
        <v>1</v>
      </c>
      <c r="K13810" s="1">
        <f t="shared" si="1225"/>
        <v>27626000</v>
      </c>
      <c r="L13810" s="1">
        <v>1</v>
      </c>
      <c r="M13810" s="1">
        <f t="shared" si="1226"/>
        <v>55252000</v>
      </c>
      <c r="N13810" s="1">
        <v>2</v>
      </c>
      <c r="O13810" s="1">
        <v>112818000</v>
      </c>
      <c r="P13810" s="1">
        <v>2</v>
      </c>
      <c r="Q13810" s="5">
        <f t="shared" si="1227"/>
        <v>288</v>
      </c>
      <c r="R13810">
        <f t="shared" si="1219"/>
        <v>14</v>
      </c>
      <c r="S13810">
        <v>0.18</v>
      </c>
      <c r="T13810">
        <v>2.3E-3</v>
      </c>
      <c r="U13810">
        <f t="shared" si="1220"/>
        <v>1.3799999999999999E-3</v>
      </c>
    </row>
    <row r="13811" spans="1:21" x14ac:dyDescent="0.3">
      <c r="A13811" s="1">
        <v>13809</v>
      </c>
      <c r="B13811">
        <f t="shared" si="1221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218"/>
        <v>7020</v>
      </c>
      <c r="I13811" s="1"/>
      <c r="J13811" s="1">
        <v>1</v>
      </c>
      <c r="K13811" s="1">
        <f t="shared" si="1225"/>
        <v>27628000</v>
      </c>
      <c r="L13811" s="1">
        <v>1</v>
      </c>
      <c r="M13811" s="1">
        <f t="shared" si="1226"/>
        <v>55256000</v>
      </c>
      <c r="N13811" s="1">
        <v>2</v>
      </c>
      <c r="O13811" s="1">
        <v>112826000</v>
      </c>
      <c r="P13811" s="1">
        <v>2</v>
      </c>
      <c r="Q13811" s="5">
        <f t="shared" si="1227"/>
        <v>288</v>
      </c>
      <c r="R13811">
        <f t="shared" si="1219"/>
        <v>14</v>
      </c>
      <c r="S13811">
        <v>0.18</v>
      </c>
      <c r="T13811">
        <v>2.3E-3</v>
      </c>
      <c r="U13811">
        <f t="shared" si="1220"/>
        <v>1.3799999999999999E-3</v>
      </c>
    </row>
    <row r="13812" spans="1:21" x14ac:dyDescent="0.3">
      <c r="A13812" s="1">
        <v>13810</v>
      </c>
      <c r="B13812">
        <f t="shared" si="1221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218"/>
        <v>7020</v>
      </c>
      <c r="I13812" s="1"/>
      <c r="J13812" s="1">
        <v>1</v>
      </c>
      <c r="K13812" s="1">
        <f t="shared" si="1225"/>
        <v>27630000</v>
      </c>
      <c r="L13812" s="1">
        <v>1</v>
      </c>
      <c r="M13812" s="1">
        <f t="shared" si="1226"/>
        <v>55260000</v>
      </c>
      <c r="N13812" s="1">
        <v>2</v>
      </c>
      <c r="O13812" s="1">
        <v>112834000</v>
      </c>
      <c r="P13812" s="1">
        <v>2</v>
      </c>
      <c r="Q13812" s="5">
        <f t="shared" si="1227"/>
        <v>288</v>
      </c>
      <c r="R13812">
        <f t="shared" si="1219"/>
        <v>14</v>
      </c>
      <c r="S13812">
        <v>0.18</v>
      </c>
      <c r="T13812">
        <v>2.3E-3</v>
      </c>
      <c r="U13812">
        <f t="shared" si="1220"/>
        <v>1.3799999999999999E-3</v>
      </c>
    </row>
    <row r="13813" spans="1:21" x14ac:dyDescent="0.3">
      <c r="A13813" s="1">
        <v>13811</v>
      </c>
      <c r="B13813">
        <f t="shared" si="1221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218"/>
        <v>7020</v>
      </c>
      <c r="I13813" s="1"/>
      <c r="J13813" s="1">
        <v>1</v>
      </c>
      <c r="K13813" s="1">
        <f t="shared" si="1225"/>
        <v>27632000</v>
      </c>
      <c r="L13813" s="1">
        <v>1</v>
      </c>
      <c r="M13813" s="1">
        <f t="shared" si="1226"/>
        <v>55264000</v>
      </c>
      <c r="N13813" s="1">
        <v>2</v>
      </c>
      <c r="O13813" s="1">
        <v>112842000</v>
      </c>
      <c r="P13813" s="1">
        <v>2</v>
      </c>
      <c r="Q13813" s="5">
        <f t="shared" si="1227"/>
        <v>288</v>
      </c>
      <c r="R13813">
        <f t="shared" si="1219"/>
        <v>14</v>
      </c>
      <c r="S13813">
        <v>0.18</v>
      </c>
      <c r="T13813">
        <v>2.3E-3</v>
      </c>
      <c r="U13813">
        <f t="shared" si="1220"/>
        <v>1.3799999999999999E-3</v>
      </c>
    </row>
    <row r="13814" spans="1:21" x14ac:dyDescent="0.3">
      <c r="A13814" s="1">
        <v>13812</v>
      </c>
      <c r="B13814">
        <f t="shared" si="1221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218"/>
        <v>7020</v>
      </c>
      <c r="I13814" s="1"/>
      <c r="J13814" s="1">
        <v>1</v>
      </c>
      <c r="K13814" s="1">
        <f t="shared" si="1225"/>
        <v>27634000</v>
      </c>
      <c r="L13814" s="1">
        <v>1</v>
      </c>
      <c r="M13814" s="1">
        <f t="shared" si="1226"/>
        <v>55268000</v>
      </c>
      <c r="N13814" s="1">
        <v>2</v>
      </c>
      <c r="O13814" s="1">
        <v>112850000</v>
      </c>
      <c r="P13814" s="1">
        <v>2</v>
      </c>
      <c r="Q13814" s="5">
        <f t="shared" si="1227"/>
        <v>288</v>
      </c>
      <c r="R13814">
        <f t="shared" si="1219"/>
        <v>14</v>
      </c>
      <c r="S13814">
        <v>0.18</v>
      </c>
      <c r="T13814">
        <v>2.3E-3</v>
      </c>
      <c r="U13814">
        <f t="shared" si="1220"/>
        <v>1.3799999999999999E-3</v>
      </c>
    </row>
    <row r="13815" spans="1:21" x14ac:dyDescent="0.3">
      <c r="A13815" s="1">
        <v>13813</v>
      </c>
      <c r="B13815">
        <f t="shared" si="1221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218"/>
        <v>7020</v>
      </c>
      <c r="I13815" s="1"/>
      <c r="J13815" s="1">
        <v>1</v>
      </c>
      <c r="K13815" s="1">
        <f t="shared" si="1225"/>
        <v>27636000</v>
      </c>
      <c r="L13815" s="1">
        <v>1</v>
      </c>
      <c r="M13815" s="1">
        <f t="shared" si="1226"/>
        <v>55272000</v>
      </c>
      <c r="N13815" s="1">
        <v>2</v>
      </c>
      <c r="O13815" s="1">
        <v>112858000</v>
      </c>
      <c r="P13815" s="1">
        <v>2</v>
      </c>
      <c r="Q13815" s="5">
        <f t="shared" si="1227"/>
        <v>288</v>
      </c>
      <c r="R13815">
        <f t="shared" si="1219"/>
        <v>14</v>
      </c>
      <c r="S13815">
        <v>0.18</v>
      </c>
      <c r="T13815">
        <v>2.3E-3</v>
      </c>
      <c r="U13815">
        <f t="shared" si="1220"/>
        <v>1.3799999999999999E-3</v>
      </c>
    </row>
    <row r="13816" spans="1:21" x14ac:dyDescent="0.3">
      <c r="A13816" s="1">
        <v>13814</v>
      </c>
      <c r="B13816">
        <f t="shared" si="1221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218"/>
        <v>7020</v>
      </c>
      <c r="I13816" s="1"/>
      <c r="J13816" s="1">
        <v>1</v>
      </c>
      <c r="K13816" s="1">
        <f t="shared" si="1225"/>
        <v>27638000</v>
      </c>
      <c r="L13816" s="1">
        <v>1</v>
      </c>
      <c r="M13816" s="1">
        <f t="shared" si="1226"/>
        <v>55276000</v>
      </c>
      <c r="N13816" s="1">
        <v>2</v>
      </c>
      <c r="O13816" s="1">
        <v>112866000</v>
      </c>
      <c r="P13816" s="1">
        <v>2</v>
      </c>
      <c r="Q13816" s="5">
        <f t="shared" si="1227"/>
        <v>288</v>
      </c>
      <c r="R13816">
        <f t="shared" si="1219"/>
        <v>14</v>
      </c>
      <c r="S13816">
        <v>0.18</v>
      </c>
      <c r="T13816">
        <v>2.3E-3</v>
      </c>
      <c r="U13816">
        <f t="shared" si="1220"/>
        <v>1.3799999999999999E-3</v>
      </c>
    </row>
    <row r="13817" spans="1:21" x14ac:dyDescent="0.3">
      <c r="A13817" s="1">
        <v>13815</v>
      </c>
      <c r="B13817">
        <f t="shared" si="1221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218"/>
        <v>7020</v>
      </c>
      <c r="I13817" s="1"/>
      <c r="J13817" s="1">
        <v>1</v>
      </c>
      <c r="K13817" s="1">
        <f t="shared" si="1225"/>
        <v>27640000</v>
      </c>
      <c r="L13817" s="1">
        <v>1</v>
      </c>
      <c r="M13817" s="1">
        <f t="shared" si="1226"/>
        <v>55280000</v>
      </c>
      <c r="N13817" s="1">
        <v>2</v>
      </c>
      <c r="O13817" s="1">
        <v>112874000</v>
      </c>
      <c r="P13817" s="1">
        <v>2</v>
      </c>
      <c r="Q13817" s="5">
        <f t="shared" si="1227"/>
        <v>288</v>
      </c>
      <c r="R13817">
        <f t="shared" si="1219"/>
        <v>14</v>
      </c>
      <c r="S13817">
        <v>0.18</v>
      </c>
      <c r="T13817">
        <v>2.3E-3</v>
      </c>
      <c r="U13817">
        <f t="shared" si="1220"/>
        <v>1.3799999999999999E-3</v>
      </c>
    </row>
    <row r="13818" spans="1:21" x14ac:dyDescent="0.3">
      <c r="A13818" s="1">
        <v>13816</v>
      </c>
      <c r="B13818">
        <f t="shared" si="1221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218"/>
        <v>7020</v>
      </c>
      <c r="I13818" s="1"/>
      <c r="J13818" s="1">
        <v>1</v>
      </c>
      <c r="K13818" s="1">
        <f t="shared" si="1225"/>
        <v>27642000</v>
      </c>
      <c r="L13818" s="1">
        <v>1</v>
      </c>
      <c r="M13818" s="1">
        <f t="shared" si="1226"/>
        <v>55284000</v>
      </c>
      <c r="N13818" s="1">
        <v>2</v>
      </c>
      <c r="O13818" s="1">
        <v>112882000</v>
      </c>
      <c r="P13818" s="1">
        <v>2</v>
      </c>
      <c r="Q13818" s="5">
        <f t="shared" si="1227"/>
        <v>288</v>
      </c>
      <c r="R13818">
        <f t="shared" si="1219"/>
        <v>14</v>
      </c>
      <c r="S13818">
        <v>0.18</v>
      </c>
      <c r="T13818">
        <v>2.3E-3</v>
      </c>
      <c r="U13818">
        <f t="shared" si="1220"/>
        <v>1.3799999999999999E-3</v>
      </c>
    </row>
    <row r="13819" spans="1:21" x14ac:dyDescent="0.3">
      <c r="A13819" s="1">
        <v>13817</v>
      </c>
      <c r="B13819">
        <f t="shared" si="1221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218"/>
        <v>7020</v>
      </c>
      <c r="I13819" s="1"/>
      <c r="J13819" s="1">
        <v>1</v>
      </c>
      <c r="K13819" s="1">
        <f t="shared" si="1225"/>
        <v>27644000</v>
      </c>
      <c r="L13819" s="1">
        <v>1</v>
      </c>
      <c r="M13819" s="1">
        <f t="shared" si="1226"/>
        <v>55288000</v>
      </c>
      <c r="N13819" s="1">
        <v>2</v>
      </c>
      <c r="O13819" s="1">
        <v>112890000</v>
      </c>
      <c r="P13819" s="1">
        <v>2</v>
      </c>
      <c r="Q13819" s="5">
        <f t="shared" si="1227"/>
        <v>288</v>
      </c>
      <c r="R13819">
        <f t="shared" si="1219"/>
        <v>14</v>
      </c>
      <c r="S13819">
        <v>0.18</v>
      </c>
      <c r="T13819">
        <v>2.3E-3</v>
      </c>
      <c r="U13819">
        <f t="shared" si="1220"/>
        <v>1.3799999999999999E-3</v>
      </c>
    </row>
    <row r="13820" spans="1:21" x14ac:dyDescent="0.3">
      <c r="A13820" s="1">
        <v>13818</v>
      </c>
      <c r="B13820">
        <f t="shared" si="1221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228">ROUNDDOWN(A13819/50*20+1500,-1)</f>
        <v>7020</v>
      </c>
      <c r="I13820" s="1"/>
      <c r="J13820" s="1">
        <v>1</v>
      </c>
      <c r="K13820" s="1">
        <f t="shared" si="1225"/>
        <v>27646000</v>
      </c>
      <c r="L13820" s="1">
        <v>1</v>
      </c>
      <c r="M13820" s="1">
        <f t="shared" si="1226"/>
        <v>55292000</v>
      </c>
      <c r="N13820" s="1">
        <v>2</v>
      </c>
      <c r="O13820" s="1">
        <v>112898000</v>
      </c>
      <c r="P13820" s="1">
        <v>2</v>
      </c>
      <c r="Q13820" s="5">
        <f t="shared" si="1227"/>
        <v>288</v>
      </c>
      <c r="R13820">
        <f t="shared" si="1219"/>
        <v>14</v>
      </c>
      <c r="S13820">
        <v>0.18</v>
      </c>
      <c r="T13820">
        <v>2.3E-3</v>
      </c>
      <c r="U13820">
        <f t="shared" si="1220"/>
        <v>1.3799999999999999E-3</v>
      </c>
    </row>
    <row r="13821" spans="1:21" x14ac:dyDescent="0.3">
      <c r="A13821" s="1">
        <v>13819</v>
      </c>
      <c r="B13821">
        <f t="shared" si="1221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228"/>
        <v>7020</v>
      </c>
      <c r="I13821" s="1"/>
      <c r="J13821" s="1">
        <v>1</v>
      </c>
      <c r="K13821" s="1">
        <f t="shared" si="1225"/>
        <v>27648000</v>
      </c>
      <c r="L13821" s="1">
        <v>1</v>
      </c>
      <c r="M13821" s="1">
        <f t="shared" si="1226"/>
        <v>55296000</v>
      </c>
      <c r="N13821" s="1">
        <v>2</v>
      </c>
      <c r="O13821" s="1">
        <v>112906000</v>
      </c>
      <c r="P13821" s="1">
        <v>2</v>
      </c>
      <c r="Q13821" s="5">
        <f t="shared" si="1227"/>
        <v>288</v>
      </c>
      <c r="R13821">
        <f t="shared" si="1219"/>
        <v>14</v>
      </c>
      <c r="S13821">
        <v>0.18</v>
      </c>
      <c r="T13821">
        <v>2.3E-3</v>
      </c>
      <c r="U13821">
        <f t="shared" si="1220"/>
        <v>1.3799999999999999E-3</v>
      </c>
    </row>
    <row r="13822" spans="1:21" x14ac:dyDescent="0.3">
      <c r="A13822" s="1">
        <v>13820</v>
      </c>
      <c r="B13822">
        <f t="shared" si="1221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228"/>
        <v>7020</v>
      </c>
      <c r="I13822" s="1"/>
      <c r="J13822" s="1">
        <v>1</v>
      </c>
      <c r="K13822" s="1">
        <f t="shared" si="1225"/>
        <v>27650000</v>
      </c>
      <c r="L13822" s="1">
        <v>1</v>
      </c>
      <c r="M13822" s="1">
        <f t="shared" si="1226"/>
        <v>55300000</v>
      </c>
      <c r="N13822" s="1">
        <v>2</v>
      </c>
      <c r="O13822" s="1">
        <v>112914000</v>
      </c>
      <c r="P13822" s="1">
        <v>2</v>
      </c>
      <c r="Q13822" s="5">
        <f t="shared" si="1227"/>
        <v>288</v>
      </c>
      <c r="R13822">
        <f t="shared" si="1219"/>
        <v>14</v>
      </c>
      <c r="S13822">
        <v>0.18</v>
      </c>
      <c r="T13822">
        <v>2.3E-3</v>
      </c>
      <c r="U13822">
        <f t="shared" si="1220"/>
        <v>1.3799999999999999E-3</v>
      </c>
    </row>
    <row r="13823" spans="1:21" x14ac:dyDescent="0.3">
      <c r="A13823" s="1">
        <v>13821</v>
      </c>
      <c r="B13823">
        <f t="shared" si="1221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228"/>
        <v>7020</v>
      </c>
      <c r="I13823" s="1"/>
      <c r="J13823" s="1">
        <v>1</v>
      </c>
      <c r="K13823" s="1">
        <f t="shared" si="1225"/>
        <v>27652000</v>
      </c>
      <c r="L13823" s="1">
        <v>1</v>
      </c>
      <c r="M13823" s="1">
        <f t="shared" si="1226"/>
        <v>55304000</v>
      </c>
      <c r="N13823" s="1">
        <v>2</v>
      </c>
      <c r="O13823" s="1">
        <v>112922000</v>
      </c>
      <c r="P13823" s="1">
        <v>2</v>
      </c>
      <c r="Q13823" s="5">
        <f t="shared" si="1227"/>
        <v>288</v>
      </c>
      <c r="R13823">
        <f t="shared" si="1219"/>
        <v>14</v>
      </c>
      <c r="S13823">
        <v>0.18</v>
      </c>
      <c r="T13823">
        <v>2.3E-3</v>
      </c>
      <c r="U13823">
        <f t="shared" si="1220"/>
        <v>1.3799999999999999E-3</v>
      </c>
    </row>
    <row r="13824" spans="1:21" x14ac:dyDescent="0.3">
      <c r="A13824" s="1">
        <v>13822</v>
      </c>
      <c r="B13824">
        <f t="shared" si="1221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228"/>
        <v>7020</v>
      </c>
      <c r="I13824" s="1"/>
      <c r="J13824" s="1">
        <v>1</v>
      </c>
      <c r="K13824" s="1">
        <f t="shared" si="1225"/>
        <v>27654000</v>
      </c>
      <c r="L13824" s="1">
        <v>1</v>
      </c>
      <c r="M13824" s="1">
        <f t="shared" si="1226"/>
        <v>55308000</v>
      </c>
      <c r="N13824" s="1">
        <v>2</v>
      </c>
      <c r="O13824" s="1">
        <v>112930000</v>
      </c>
      <c r="P13824" s="1">
        <v>2</v>
      </c>
      <c r="Q13824" s="5">
        <f t="shared" si="1227"/>
        <v>288</v>
      </c>
      <c r="R13824">
        <f t="shared" si="1219"/>
        <v>14</v>
      </c>
      <c r="S13824">
        <v>0.18</v>
      </c>
      <c r="T13824">
        <v>2.3E-3</v>
      </c>
      <c r="U13824">
        <f t="shared" si="1220"/>
        <v>1.3799999999999999E-3</v>
      </c>
    </row>
    <row r="13825" spans="1:21" x14ac:dyDescent="0.3">
      <c r="A13825" s="1">
        <v>13823</v>
      </c>
      <c r="B13825">
        <f t="shared" si="1221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228"/>
        <v>7020</v>
      </c>
      <c r="I13825" s="1"/>
      <c r="J13825" s="1">
        <v>1</v>
      </c>
      <c r="K13825" s="1">
        <f t="shared" si="1225"/>
        <v>27656000</v>
      </c>
      <c r="L13825" s="1">
        <v>1</v>
      </c>
      <c r="M13825" s="1">
        <f t="shared" si="1226"/>
        <v>55312000</v>
      </c>
      <c r="N13825" s="1">
        <v>2</v>
      </c>
      <c r="O13825" s="1">
        <v>112938000</v>
      </c>
      <c r="P13825" s="1">
        <v>2</v>
      </c>
      <c r="Q13825" s="5">
        <f t="shared" si="1227"/>
        <v>288</v>
      </c>
      <c r="R13825">
        <f t="shared" si="1219"/>
        <v>14</v>
      </c>
      <c r="S13825">
        <v>0.18</v>
      </c>
      <c r="T13825">
        <v>2.3E-3</v>
      </c>
      <c r="U13825">
        <f t="shared" si="1220"/>
        <v>1.3799999999999999E-3</v>
      </c>
    </row>
    <row r="13826" spans="1:21" x14ac:dyDescent="0.3">
      <c r="A13826" s="1">
        <v>13824</v>
      </c>
      <c r="B13826">
        <f t="shared" si="1221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228"/>
        <v>7020</v>
      </c>
      <c r="I13826" s="1"/>
      <c r="J13826" s="1">
        <v>1</v>
      </c>
      <c r="K13826" s="1">
        <f t="shared" si="1225"/>
        <v>27658000</v>
      </c>
      <c r="L13826" s="1">
        <v>1</v>
      </c>
      <c r="M13826" s="1">
        <f t="shared" si="1226"/>
        <v>55316000</v>
      </c>
      <c r="N13826" s="1">
        <v>2</v>
      </c>
      <c r="O13826" s="1">
        <v>112946000</v>
      </c>
      <c r="P13826" s="1">
        <v>2</v>
      </c>
      <c r="Q13826" s="5">
        <f t="shared" si="1227"/>
        <v>288</v>
      </c>
      <c r="R13826">
        <f t="shared" si="1219"/>
        <v>14</v>
      </c>
      <c r="S13826">
        <v>0.18</v>
      </c>
      <c r="T13826">
        <v>2.3E-3</v>
      </c>
      <c r="U13826">
        <f t="shared" si="1220"/>
        <v>1.3799999999999999E-3</v>
      </c>
    </row>
    <row r="13827" spans="1:21" x14ac:dyDescent="0.3">
      <c r="A13827" s="1">
        <v>13825</v>
      </c>
      <c r="B13827">
        <f t="shared" si="1221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228"/>
        <v>7020</v>
      </c>
      <c r="I13827" s="1"/>
      <c r="J13827" s="1">
        <v>1</v>
      </c>
      <c r="K13827" s="1">
        <f t="shared" si="1225"/>
        <v>27660000</v>
      </c>
      <c r="L13827" s="1">
        <v>1</v>
      </c>
      <c r="M13827" s="1">
        <f t="shared" si="1226"/>
        <v>55320000</v>
      </c>
      <c r="N13827" s="1">
        <v>2</v>
      </c>
      <c r="O13827" s="1">
        <v>112954000</v>
      </c>
      <c r="P13827" s="1">
        <v>2</v>
      </c>
      <c r="Q13827" s="5">
        <f t="shared" si="1227"/>
        <v>288</v>
      </c>
      <c r="R13827">
        <f t="shared" ref="R13827:R13890" si="1229">QUOTIENT(A13827,1000)+1</f>
        <v>14</v>
      </c>
      <c r="S13827">
        <v>0.18</v>
      </c>
      <c r="T13827">
        <v>2.3E-3</v>
      </c>
      <c r="U13827">
        <f t="shared" si="1220"/>
        <v>1.3799999999999999E-3</v>
      </c>
    </row>
    <row r="13828" spans="1:21" x14ac:dyDescent="0.3">
      <c r="A13828" s="1">
        <v>13826</v>
      </c>
      <c r="B13828">
        <f t="shared" si="1221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228"/>
        <v>7030</v>
      </c>
      <c r="I13828" s="1"/>
      <c r="J13828" s="1">
        <v>1</v>
      </c>
      <c r="K13828" s="1">
        <f t="shared" si="1225"/>
        <v>27662000</v>
      </c>
      <c r="L13828" s="1">
        <v>1</v>
      </c>
      <c r="M13828" s="1">
        <f t="shared" si="1226"/>
        <v>55324000</v>
      </c>
      <c r="N13828" s="1">
        <v>2</v>
      </c>
      <c r="O13828" s="1">
        <v>112962000</v>
      </c>
      <c r="P13828" s="1">
        <v>2</v>
      </c>
      <c r="Q13828" s="5">
        <f t="shared" si="1227"/>
        <v>288</v>
      </c>
      <c r="R13828">
        <f t="shared" si="1229"/>
        <v>14</v>
      </c>
      <c r="S13828">
        <v>0.18</v>
      </c>
      <c r="T13828">
        <v>2.3E-3</v>
      </c>
      <c r="U13828">
        <f t="shared" ref="U13828:U13891" si="1230">T13828*0.6</f>
        <v>1.3799999999999999E-3</v>
      </c>
    </row>
    <row r="13829" spans="1:21" x14ac:dyDescent="0.3">
      <c r="A13829" s="1">
        <v>13827</v>
      </c>
      <c r="B13829">
        <f t="shared" si="1221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228"/>
        <v>7030</v>
      </c>
      <c r="I13829" s="1"/>
      <c r="J13829" s="1">
        <v>1</v>
      </c>
      <c r="K13829" s="1">
        <f t="shared" si="1225"/>
        <v>27664000</v>
      </c>
      <c r="L13829" s="1">
        <v>1</v>
      </c>
      <c r="M13829" s="1">
        <f t="shared" si="1226"/>
        <v>55328000</v>
      </c>
      <c r="N13829" s="1">
        <v>2</v>
      </c>
      <c r="O13829" s="1">
        <v>112970000</v>
      </c>
      <c r="P13829" s="1">
        <v>2</v>
      </c>
      <c r="Q13829" s="5">
        <f t="shared" si="1227"/>
        <v>288</v>
      </c>
      <c r="R13829">
        <f t="shared" si="1229"/>
        <v>14</v>
      </c>
      <c r="S13829">
        <v>0.18</v>
      </c>
      <c r="T13829">
        <v>2.3E-3</v>
      </c>
      <c r="U13829">
        <f t="shared" si="1230"/>
        <v>1.3799999999999999E-3</v>
      </c>
    </row>
    <row r="13830" spans="1:21" x14ac:dyDescent="0.3">
      <c r="A13830" s="1">
        <v>13828</v>
      </c>
      <c r="B13830">
        <f t="shared" si="1221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228"/>
        <v>7030</v>
      </c>
      <c r="I13830" s="1"/>
      <c r="J13830" s="1">
        <v>1</v>
      </c>
      <c r="K13830" s="1">
        <f t="shared" si="1225"/>
        <v>27666000</v>
      </c>
      <c r="L13830" s="1">
        <v>1</v>
      </c>
      <c r="M13830" s="1">
        <f t="shared" si="1226"/>
        <v>55332000</v>
      </c>
      <c r="N13830" s="1">
        <v>2</v>
      </c>
      <c r="O13830" s="1">
        <v>112978000</v>
      </c>
      <c r="P13830" s="1">
        <v>2</v>
      </c>
      <c r="Q13830" s="5">
        <f t="shared" si="1227"/>
        <v>288</v>
      </c>
      <c r="R13830">
        <f t="shared" si="1229"/>
        <v>14</v>
      </c>
      <c r="S13830">
        <v>0.18</v>
      </c>
      <c r="T13830">
        <v>2.3E-3</v>
      </c>
      <c r="U13830">
        <f t="shared" si="1230"/>
        <v>1.3799999999999999E-3</v>
      </c>
    </row>
    <row r="13831" spans="1:21" x14ac:dyDescent="0.3">
      <c r="A13831" s="1">
        <v>13829</v>
      </c>
      <c r="B13831">
        <f t="shared" si="1221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228"/>
        <v>7030</v>
      </c>
      <c r="I13831" s="1"/>
      <c r="J13831" s="1">
        <v>1</v>
      </c>
      <c r="K13831" s="1">
        <f t="shared" si="1225"/>
        <v>27668000</v>
      </c>
      <c r="L13831" s="1">
        <v>1</v>
      </c>
      <c r="M13831" s="1">
        <f t="shared" si="1226"/>
        <v>55336000</v>
      </c>
      <c r="N13831" s="1">
        <v>2</v>
      </c>
      <c r="O13831" s="1">
        <v>112986000</v>
      </c>
      <c r="P13831" s="1">
        <v>2</v>
      </c>
      <c r="Q13831" s="5">
        <f t="shared" si="1227"/>
        <v>288</v>
      </c>
      <c r="R13831">
        <f t="shared" si="1229"/>
        <v>14</v>
      </c>
      <c r="S13831">
        <v>0.18</v>
      </c>
      <c r="T13831">
        <v>2.3E-3</v>
      </c>
      <c r="U13831">
        <f t="shared" si="1230"/>
        <v>1.3799999999999999E-3</v>
      </c>
    </row>
    <row r="13832" spans="1:21" x14ac:dyDescent="0.3">
      <c r="A13832" s="1">
        <v>13830</v>
      </c>
      <c r="B13832">
        <f t="shared" si="1221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228"/>
        <v>7030</v>
      </c>
      <c r="I13832" s="1"/>
      <c r="J13832" s="1">
        <v>1</v>
      </c>
      <c r="K13832" s="1">
        <f t="shared" si="1225"/>
        <v>27670000</v>
      </c>
      <c r="L13832" s="1">
        <v>1</v>
      </c>
      <c r="M13832" s="1">
        <f t="shared" si="1226"/>
        <v>55340000</v>
      </c>
      <c r="N13832" s="1">
        <v>2</v>
      </c>
      <c r="O13832" s="1">
        <v>112994000</v>
      </c>
      <c r="P13832" s="1">
        <v>2</v>
      </c>
      <c r="Q13832" s="5">
        <f t="shared" si="1227"/>
        <v>288</v>
      </c>
      <c r="R13832">
        <f t="shared" si="1229"/>
        <v>14</v>
      </c>
      <c r="S13832">
        <v>0.18</v>
      </c>
      <c r="T13832">
        <v>2.3E-3</v>
      </c>
      <c r="U13832">
        <f t="shared" si="1230"/>
        <v>1.3799999999999999E-3</v>
      </c>
    </row>
    <row r="13833" spans="1:21" x14ac:dyDescent="0.3">
      <c r="A13833" s="1">
        <v>13831</v>
      </c>
      <c r="B13833">
        <f t="shared" si="1221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228"/>
        <v>7030</v>
      </c>
      <c r="I13833" s="1"/>
      <c r="J13833" s="1">
        <v>1</v>
      </c>
      <c r="K13833" s="1">
        <f t="shared" si="1225"/>
        <v>27672000</v>
      </c>
      <c r="L13833" s="1">
        <v>1</v>
      </c>
      <c r="M13833" s="1">
        <f t="shared" si="1226"/>
        <v>55344000</v>
      </c>
      <c r="N13833" s="1">
        <v>2</v>
      </c>
      <c r="O13833" s="1">
        <v>113002000</v>
      </c>
      <c r="P13833" s="1">
        <v>2</v>
      </c>
      <c r="Q13833" s="5">
        <f t="shared" si="1227"/>
        <v>288</v>
      </c>
      <c r="R13833">
        <f t="shared" si="1229"/>
        <v>14</v>
      </c>
      <c r="S13833">
        <v>0.18</v>
      </c>
      <c r="T13833">
        <v>2.3E-3</v>
      </c>
      <c r="U13833">
        <f t="shared" si="1230"/>
        <v>1.3799999999999999E-3</v>
      </c>
    </row>
    <row r="13834" spans="1:21" x14ac:dyDescent="0.3">
      <c r="A13834" s="1">
        <v>13832</v>
      </c>
      <c r="B13834">
        <f t="shared" si="1221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228"/>
        <v>7030</v>
      </c>
      <c r="I13834" s="1"/>
      <c r="J13834" s="1">
        <v>1</v>
      </c>
      <c r="K13834" s="1">
        <f t="shared" si="1225"/>
        <v>27674000</v>
      </c>
      <c r="L13834" s="1">
        <v>1</v>
      </c>
      <c r="M13834" s="1">
        <f t="shared" si="1226"/>
        <v>55348000</v>
      </c>
      <c r="N13834" s="1">
        <v>2</v>
      </c>
      <c r="O13834" s="1">
        <v>113010000</v>
      </c>
      <c r="P13834" s="1">
        <v>2</v>
      </c>
      <c r="Q13834" s="5">
        <f t="shared" si="1227"/>
        <v>288</v>
      </c>
      <c r="R13834">
        <f t="shared" si="1229"/>
        <v>14</v>
      </c>
      <c r="S13834">
        <v>0.18</v>
      </c>
      <c r="T13834">
        <v>2.3E-3</v>
      </c>
      <c r="U13834">
        <f t="shared" si="1230"/>
        <v>1.3799999999999999E-3</v>
      </c>
    </row>
    <row r="13835" spans="1:21" x14ac:dyDescent="0.3">
      <c r="A13835" s="1">
        <v>13833</v>
      </c>
      <c r="B13835">
        <f t="shared" si="1221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228"/>
        <v>7030</v>
      </c>
      <c r="I13835" s="1"/>
      <c r="J13835" s="1">
        <v>1</v>
      </c>
      <c r="K13835" s="1">
        <f t="shared" si="1225"/>
        <v>27676000</v>
      </c>
      <c r="L13835" s="1">
        <v>1</v>
      </c>
      <c r="M13835" s="1">
        <f t="shared" si="1226"/>
        <v>55352000</v>
      </c>
      <c r="N13835" s="1">
        <v>2</v>
      </c>
      <c r="O13835" s="1">
        <v>113018000</v>
      </c>
      <c r="P13835" s="1">
        <v>2</v>
      </c>
      <c r="Q13835" s="5">
        <f t="shared" si="1227"/>
        <v>288</v>
      </c>
      <c r="R13835">
        <f t="shared" si="1229"/>
        <v>14</v>
      </c>
      <c r="S13835">
        <v>0.18</v>
      </c>
      <c r="T13835">
        <v>2.3E-3</v>
      </c>
      <c r="U13835">
        <f t="shared" si="1230"/>
        <v>1.3799999999999999E-3</v>
      </c>
    </row>
    <row r="13836" spans="1:21" x14ac:dyDescent="0.3">
      <c r="A13836" s="1">
        <v>13834</v>
      </c>
      <c r="B13836">
        <f t="shared" si="1221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228"/>
        <v>7030</v>
      </c>
      <c r="I13836" s="1"/>
      <c r="J13836" s="1">
        <v>1</v>
      </c>
      <c r="K13836" s="1">
        <f t="shared" si="1225"/>
        <v>27678000</v>
      </c>
      <c r="L13836" s="1">
        <v>1</v>
      </c>
      <c r="M13836" s="1">
        <f t="shared" si="1226"/>
        <v>55356000</v>
      </c>
      <c r="N13836" s="1">
        <v>2</v>
      </c>
      <c r="O13836" s="1">
        <v>113026000</v>
      </c>
      <c r="P13836" s="1">
        <v>2</v>
      </c>
      <c r="Q13836" s="5">
        <f t="shared" si="1227"/>
        <v>288</v>
      </c>
      <c r="R13836">
        <f t="shared" si="1229"/>
        <v>14</v>
      </c>
      <c r="S13836">
        <v>0.18</v>
      </c>
      <c r="T13836">
        <v>2.3E-3</v>
      </c>
      <c r="U13836">
        <f t="shared" si="1230"/>
        <v>1.3799999999999999E-3</v>
      </c>
    </row>
    <row r="13837" spans="1:21" x14ac:dyDescent="0.3">
      <c r="A13837" s="1">
        <v>13835</v>
      </c>
      <c r="B13837">
        <f t="shared" si="1221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228"/>
        <v>7030</v>
      </c>
      <c r="I13837" s="1"/>
      <c r="J13837" s="1">
        <v>1</v>
      </c>
      <c r="K13837" s="1">
        <f t="shared" si="1225"/>
        <v>27680000</v>
      </c>
      <c r="L13837" s="1">
        <v>1</v>
      </c>
      <c r="M13837" s="1">
        <f t="shared" si="1226"/>
        <v>55360000</v>
      </c>
      <c r="N13837" s="1">
        <v>2</v>
      </c>
      <c r="O13837" s="1">
        <v>113034000</v>
      </c>
      <c r="P13837" s="1">
        <v>2</v>
      </c>
      <c r="Q13837" s="5">
        <f t="shared" si="1227"/>
        <v>288</v>
      </c>
      <c r="R13837">
        <f t="shared" si="1229"/>
        <v>14</v>
      </c>
      <c r="S13837">
        <v>0.18</v>
      </c>
      <c r="T13837">
        <v>2.3E-3</v>
      </c>
      <c r="U13837">
        <f t="shared" si="1230"/>
        <v>1.3799999999999999E-3</v>
      </c>
    </row>
    <row r="13838" spans="1:21" x14ac:dyDescent="0.3">
      <c r="A13838" s="1">
        <v>13836</v>
      </c>
      <c r="B13838">
        <f t="shared" si="1221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228"/>
        <v>7030</v>
      </c>
      <c r="I13838" s="1"/>
      <c r="J13838" s="1">
        <v>1</v>
      </c>
      <c r="K13838" s="1">
        <f t="shared" si="1225"/>
        <v>27682000</v>
      </c>
      <c r="L13838" s="1">
        <v>1</v>
      </c>
      <c r="M13838" s="1">
        <f t="shared" si="1226"/>
        <v>55364000</v>
      </c>
      <c r="N13838" s="1">
        <v>2</v>
      </c>
      <c r="O13838" s="1">
        <v>113042000</v>
      </c>
      <c r="P13838" s="1">
        <v>2</v>
      </c>
      <c r="Q13838" s="5">
        <f t="shared" si="1227"/>
        <v>288</v>
      </c>
      <c r="R13838">
        <f t="shared" si="1229"/>
        <v>14</v>
      </c>
      <c r="S13838">
        <v>0.18</v>
      </c>
      <c r="T13838">
        <v>2.3E-3</v>
      </c>
      <c r="U13838">
        <f t="shared" si="1230"/>
        <v>1.3799999999999999E-3</v>
      </c>
    </row>
    <row r="13839" spans="1:21" x14ac:dyDescent="0.3">
      <c r="A13839" s="1">
        <v>13837</v>
      </c>
      <c r="B13839">
        <f t="shared" si="1221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228"/>
        <v>7030</v>
      </c>
      <c r="I13839" s="1"/>
      <c r="J13839" s="1">
        <v>1</v>
      </c>
      <c r="K13839" s="1">
        <f t="shared" si="1225"/>
        <v>27684000</v>
      </c>
      <c r="L13839" s="1">
        <v>1</v>
      </c>
      <c r="M13839" s="1">
        <f t="shared" si="1226"/>
        <v>55368000</v>
      </c>
      <c r="N13839" s="1">
        <v>2</v>
      </c>
      <c r="O13839" s="1">
        <v>113050000</v>
      </c>
      <c r="P13839" s="1">
        <v>2</v>
      </c>
      <c r="Q13839" s="5">
        <f t="shared" si="1227"/>
        <v>288</v>
      </c>
      <c r="R13839">
        <f t="shared" si="1229"/>
        <v>14</v>
      </c>
      <c r="S13839">
        <v>0.18</v>
      </c>
      <c r="T13839">
        <v>2.3E-3</v>
      </c>
      <c r="U13839">
        <f t="shared" si="1230"/>
        <v>1.3799999999999999E-3</v>
      </c>
    </row>
    <row r="13840" spans="1:21" x14ac:dyDescent="0.3">
      <c r="A13840" s="1">
        <v>13838</v>
      </c>
      <c r="B13840">
        <f t="shared" si="1221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228"/>
        <v>7030</v>
      </c>
      <c r="I13840" s="1"/>
      <c r="J13840" s="1">
        <v>1</v>
      </c>
      <c r="K13840" s="1">
        <f t="shared" si="1225"/>
        <v>27686000</v>
      </c>
      <c r="L13840" s="1">
        <v>1</v>
      </c>
      <c r="M13840" s="1">
        <f t="shared" si="1226"/>
        <v>55372000</v>
      </c>
      <c r="N13840" s="1">
        <v>2</v>
      </c>
      <c r="O13840" s="1">
        <v>113058000</v>
      </c>
      <c r="P13840" s="1">
        <v>2</v>
      </c>
      <c r="Q13840" s="5">
        <f t="shared" si="1227"/>
        <v>288</v>
      </c>
      <c r="R13840">
        <f t="shared" si="1229"/>
        <v>14</v>
      </c>
      <c r="S13840">
        <v>0.18</v>
      </c>
      <c r="T13840">
        <v>2.3E-3</v>
      </c>
      <c r="U13840">
        <f t="shared" si="1230"/>
        <v>1.3799999999999999E-3</v>
      </c>
    </row>
    <row r="13841" spans="1:21" x14ac:dyDescent="0.3">
      <c r="A13841" s="1">
        <v>13839</v>
      </c>
      <c r="B13841">
        <f t="shared" si="1221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228"/>
        <v>7030</v>
      </c>
      <c r="I13841" s="1"/>
      <c r="J13841" s="1">
        <v>1</v>
      </c>
      <c r="K13841" s="1">
        <f t="shared" si="1225"/>
        <v>27688000</v>
      </c>
      <c r="L13841" s="1">
        <v>1</v>
      </c>
      <c r="M13841" s="1">
        <f t="shared" si="1226"/>
        <v>55376000</v>
      </c>
      <c r="N13841" s="1">
        <v>2</v>
      </c>
      <c r="O13841" s="1">
        <v>113066000</v>
      </c>
      <c r="P13841" s="1">
        <v>2</v>
      </c>
      <c r="Q13841" s="5">
        <f t="shared" si="1227"/>
        <v>288</v>
      </c>
      <c r="R13841">
        <f t="shared" si="1229"/>
        <v>14</v>
      </c>
      <c r="S13841">
        <v>0.18</v>
      </c>
      <c r="T13841">
        <v>2.3E-3</v>
      </c>
      <c r="U13841">
        <f t="shared" si="1230"/>
        <v>1.3799999999999999E-3</v>
      </c>
    </row>
    <row r="13842" spans="1:21" x14ac:dyDescent="0.3">
      <c r="A13842" s="1">
        <v>13840</v>
      </c>
      <c r="B13842">
        <f t="shared" si="1221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228"/>
        <v>7030</v>
      </c>
      <c r="I13842" s="1"/>
      <c r="J13842" s="1">
        <v>1</v>
      </c>
      <c r="K13842" s="1">
        <f t="shared" si="1225"/>
        <v>27690000</v>
      </c>
      <c r="L13842" s="1">
        <v>1</v>
      </c>
      <c r="M13842" s="1">
        <f t="shared" si="1226"/>
        <v>55380000</v>
      </c>
      <c r="N13842" s="1">
        <v>2</v>
      </c>
      <c r="O13842" s="1">
        <v>113074000</v>
      </c>
      <c r="P13842" s="1">
        <v>2</v>
      </c>
      <c r="Q13842" s="5">
        <f t="shared" si="1227"/>
        <v>288</v>
      </c>
      <c r="R13842">
        <f t="shared" si="1229"/>
        <v>14</v>
      </c>
      <c r="S13842">
        <v>0.18</v>
      </c>
      <c r="T13842">
        <v>2.3E-3</v>
      </c>
      <c r="U13842">
        <f t="shared" si="1230"/>
        <v>1.3799999999999999E-3</v>
      </c>
    </row>
    <row r="13843" spans="1:21" x14ac:dyDescent="0.3">
      <c r="A13843" s="1">
        <v>13841</v>
      </c>
      <c r="B13843">
        <f t="shared" si="1221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228"/>
        <v>7030</v>
      </c>
      <c r="I13843" s="1"/>
      <c r="J13843" s="1">
        <v>1</v>
      </c>
      <c r="K13843" s="1">
        <f t="shared" si="1225"/>
        <v>27692000</v>
      </c>
      <c r="L13843" s="1">
        <v>1</v>
      </c>
      <c r="M13843" s="1">
        <f t="shared" si="1226"/>
        <v>55384000</v>
      </c>
      <c r="N13843" s="1">
        <v>2</v>
      </c>
      <c r="O13843" s="1">
        <v>113082000</v>
      </c>
      <c r="P13843" s="1">
        <v>2</v>
      </c>
      <c r="Q13843" s="5">
        <f t="shared" si="1227"/>
        <v>288</v>
      </c>
      <c r="R13843">
        <f t="shared" si="1229"/>
        <v>14</v>
      </c>
      <c r="S13843">
        <v>0.18</v>
      </c>
      <c r="T13843">
        <v>2.3E-3</v>
      </c>
      <c r="U13843">
        <f t="shared" si="1230"/>
        <v>1.3799999999999999E-3</v>
      </c>
    </row>
    <row r="13844" spans="1:21" x14ac:dyDescent="0.3">
      <c r="A13844" s="1">
        <v>13842</v>
      </c>
      <c r="B13844">
        <f t="shared" si="1221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228"/>
        <v>7030</v>
      </c>
      <c r="I13844" s="1"/>
      <c r="J13844" s="1">
        <v>1</v>
      </c>
      <c r="K13844" s="1">
        <f t="shared" si="1225"/>
        <v>27694000</v>
      </c>
      <c r="L13844" s="1">
        <v>1</v>
      </c>
      <c r="M13844" s="1">
        <f t="shared" si="1226"/>
        <v>55388000</v>
      </c>
      <c r="N13844" s="1">
        <v>2</v>
      </c>
      <c r="O13844" s="1">
        <v>113090000</v>
      </c>
      <c r="P13844" s="1">
        <v>2</v>
      </c>
      <c r="Q13844" s="5">
        <f t="shared" si="1227"/>
        <v>288</v>
      </c>
      <c r="R13844">
        <f t="shared" si="1229"/>
        <v>14</v>
      </c>
      <c r="S13844">
        <v>0.18</v>
      </c>
      <c r="T13844">
        <v>2.3E-3</v>
      </c>
      <c r="U13844">
        <f t="shared" si="1230"/>
        <v>1.3799999999999999E-3</v>
      </c>
    </row>
    <row r="13845" spans="1:21" x14ac:dyDescent="0.3">
      <c r="A13845" s="1">
        <v>13843</v>
      </c>
      <c r="B13845">
        <f t="shared" si="1221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228"/>
        <v>7030</v>
      </c>
      <c r="I13845" s="1"/>
      <c r="J13845" s="1">
        <v>1</v>
      </c>
      <c r="K13845" s="1">
        <f t="shared" si="1225"/>
        <v>27696000</v>
      </c>
      <c r="L13845" s="1">
        <v>1</v>
      </c>
      <c r="M13845" s="1">
        <f t="shared" si="1226"/>
        <v>55392000</v>
      </c>
      <c r="N13845" s="1">
        <v>2</v>
      </c>
      <c r="O13845" s="1">
        <v>113098000</v>
      </c>
      <c r="P13845" s="1">
        <v>2</v>
      </c>
      <c r="Q13845" s="5">
        <f t="shared" si="1227"/>
        <v>288</v>
      </c>
      <c r="R13845">
        <f t="shared" si="1229"/>
        <v>14</v>
      </c>
      <c r="S13845">
        <v>0.18</v>
      </c>
      <c r="T13845">
        <v>2.3E-3</v>
      </c>
      <c r="U13845">
        <f t="shared" si="1230"/>
        <v>1.3799999999999999E-3</v>
      </c>
    </row>
    <row r="13846" spans="1:21" x14ac:dyDescent="0.3">
      <c r="A13846" s="1">
        <v>13844</v>
      </c>
      <c r="B13846">
        <f t="shared" si="1221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228"/>
        <v>7030</v>
      </c>
      <c r="I13846" s="1"/>
      <c r="J13846" s="1">
        <v>1</v>
      </c>
      <c r="K13846" s="1">
        <f t="shared" si="1225"/>
        <v>27698000</v>
      </c>
      <c r="L13846" s="1">
        <v>1</v>
      </c>
      <c r="M13846" s="1">
        <f t="shared" si="1226"/>
        <v>55396000</v>
      </c>
      <c r="N13846" s="1">
        <v>2</v>
      </c>
      <c r="O13846" s="1">
        <v>113106000</v>
      </c>
      <c r="P13846" s="1">
        <v>2</v>
      </c>
      <c r="Q13846" s="5">
        <f t="shared" si="1227"/>
        <v>288</v>
      </c>
      <c r="R13846">
        <f t="shared" si="1229"/>
        <v>14</v>
      </c>
      <c r="S13846">
        <v>0.18</v>
      </c>
      <c r="T13846">
        <v>2.3E-3</v>
      </c>
      <c r="U13846">
        <f t="shared" si="1230"/>
        <v>1.3799999999999999E-3</v>
      </c>
    </row>
    <row r="13847" spans="1:21" x14ac:dyDescent="0.3">
      <c r="A13847" s="1">
        <v>13845</v>
      </c>
      <c r="B13847">
        <f t="shared" si="1221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228"/>
        <v>7030</v>
      </c>
      <c r="I13847" s="1"/>
      <c r="J13847" s="1">
        <v>1</v>
      </c>
      <c r="K13847" s="1">
        <f t="shared" si="1225"/>
        <v>27700000</v>
      </c>
      <c r="L13847" s="1">
        <v>1</v>
      </c>
      <c r="M13847" s="1">
        <f t="shared" si="1226"/>
        <v>55400000</v>
      </c>
      <c r="N13847" s="1">
        <v>2</v>
      </c>
      <c r="O13847" s="1">
        <v>113114000</v>
      </c>
      <c r="P13847" s="1">
        <v>2</v>
      </c>
      <c r="Q13847" s="5">
        <f t="shared" si="1227"/>
        <v>288</v>
      </c>
      <c r="R13847">
        <f t="shared" si="1229"/>
        <v>14</v>
      </c>
      <c r="S13847">
        <v>0.18</v>
      </c>
      <c r="T13847">
        <v>2.3E-3</v>
      </c>
      <c r="U13847">
        <f t="shared" si="1230"/>
        <v>1.3799999999999999E-3</v>
      </c>
    </row>
    <row r="13848" spans="1:21" x14ac:dyDescent="0.3">
      <c r="A13848" s="1">
        <v>13846</v>
      </c>
      <c r="B13848">
        <f t="shared" si="1221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228"/>
        <v>7030</v>
      </c>
      <c r="I13848" s="1"/>
      <c r="J13848" s="1">
        <v>1</v>
      </c>
      <c r="K13848" s="1">
        <f t="shared" si="1225"/>
        <v>27702000</v>
      </c>
      <c r="L13848" s="1">
        <v>1</v>
      </c>
      <c r="M13848" s="1">
        <f t="shared" si="1226"/>
        <v>55404000</v>
      </c>
      <c r="N13848" s="1">
        <v>2</v>
      </c>
      <c r="O13848" s="1">
        <v>113122000</v>
      </c>
      <c r="P13848" s="1">
        <v>2</v>
      </c>
      <c r="Q13848" s="5">
        <f t="shared" si="1227"/>
        <v>288</v>
      </c>
      <c r="R13848">
        <f t="shared" si="1229"/>
        <v>14</v>
      </c>
      <c r="S13848">
        <v>0.18</v>
      </c>
      <c r="T13848">
        <v>2.3E-3</v>
      </c>
      <c r="U13848">
        <f t="shared" si="1230"/>
        <v>1.3799999999999999E-3</v>
      </c>
    </row>
    <row r="13849" spans="1:21" x14ac:dyDescent="0.3">
      <c r="A13849" s="1">
        <v>13847</v>
      </c>
      <c r="B13849">
        <f t="shared" si="1221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228"/>
        <v>7030</v>
      </c>
      <c r="I13849" s="1"/>
      <c r="J13849" s="1">
        <v>1</v>
      </c>
      <c r="K13849" s="1">
        <f t="shared" si="1225"/>
        <v>27704000</v>
      </c>
      <c r="L13849" s="1">
        <v>1</v>
      </c>
      <c r="M13849" s="1">
        <f t="shared" si="1226"/>
        <v>55408000</v>
      </c>
      <c r="N13849" s="1">
        <v>2</v>
      </c>
      <c r="O13849" s="1">
        <v>113130000</v>
      </c>
      <c r="P13849" s="1">
        <v>2</v>
      </c>
      <c r="Q13849" s="5">
        <f t="shared" si="1227"/>
        <v>288</v>
      </c>
      <c r="R13849">
        <f t="shared" si="1229"/>
        <v>14</v>
      </c>
      <c r="S13849">
        <v>0.18</v>
      </c>
      <c r="T13849">
        <v>2.3E-3</v>
      </c>
      <c r="U13849">
        <f t="shared" si="1230"/>
        <v>1.3799999999999999E-3</v>
      </c>
    </row>
    <row r="13850" spans="1:21" x14ac:dyDescent="0.3">
      <c r="A13850" s="1">
        <v>13848</v>
      </c>
      <c r="B13850">
        <f t="shared" si="1221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228"/>
        <v>7030</v>
      </c>
      <c r="I13850" s="1"/>
      <c r="J13850" s="1">
        <v>1</v>
      </c>
      <c r="K13850" s="1">
        <f t="shared" si="1225"/>
        <v>27706000</v>
      </c>
      <c r="L13850" s="1">
        <v>1</v>
      </c>
      <c r="M13850" s="1">
        <f t="shared" si="1226"/>
        <v>55412000</v>
      </c>
      <c r="N13850" s="1">
        <v>2</v>
      </c>
      <c r="O13850" s="1">
        <v>113138000</v>
      </c>
      <c r="P13850" s="1">
        <v>2</v>
      </c>
      <c r="Q13850" s="5">
        <f t="shared" si="1227"/>
        <v>288</v>
      </c>
      <c r="R13850">
        <f t="shared" si="1229"/>
        <v>14</v>
      </c>
      <c r="S13850">
        <v>0.18</v>
      </c>
      <c r="T13850">
        <v>2.3E-3</v>
      </c>
      <c r="U13850">
        <f t="shared" si="1230"/>
        <v>1.3799999999999999E-3</v>
      </c>
    </row>
    <row r="13851" spans="1:21" x14ac:dyDescent="0.3">
      <c r="A13851" s="1">
        <v>13849</v>
      </c>
      <c r="B13851">
        <f t="shared" si="1221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228"/>
        <v>7030</v>
      </c>
      <c r="I13851" s="1"/>
      <c r="J13851" s="1">
        <v>1</v>
      </c>
      <c r="K13851" s="1">
        <f t="shared" si="1225"/>
        <v>27708000</v>
      </c>
      <c r="L13851" s="1">
        <v>1</v>
      </c>
      <c r="M13851" s="1">
        <f t="shared" si="1226"/>
        <v>55416000</v>
      </c>
      <c r="N13851" s="1">
        <v>2</v>
      </c>
      <c r="O13851" s="1">
        <v>113146000</v>
      </c>
      <c r="P13851" s="1">
        <v>2</v>
      </c>
      <c r="Q13851" s="5">
        <f t="shared" si="1227"/>
        <v>288</v>
      </c>
      <c r="R13851">
        <f t="shared" si="1229"/>
        <v>14</v>
      </c>
      <c r="S13851">
        <v>0.18</v>
      </c>
      <c r="T13851">
        <v>2.3E-3</v>
      </c>
      <c r="U13851">
        <f t="shared" si="1230"/>
        <v>1.3799999999999999E-3</v>
      </c>
    </row>
    <row r="13852" spans="1:21" x14ac:dyDescent="0.3">
      <c r="A13852" s="1">
        <v>13850</v>
      </c>
      <c r="B13852">
        <f t="shared" ref="B13852:B13915" si="1231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228"/>
        <v>7030</v>
      </c>
      <c r="I13852" s="1"/>
      <c r="J13852" s="1">
        <v>1</v>
      </c>
      <c r="K13852" s="1">
        <f t="shared" si="1225"/>
        <v>27710000</v>
      </c>
      <c r="L13852" s="1">
        <v>1</v>
      </c>
      <c r="M13852" s="1">
        <f t="shared" si="1226"/>
        <v>55420000</v>
      </c>
      <c r="N13852" s="1">
        <v>2</v>
      </c>
      <c r="O13852" s="1">
        <v>113154000</v>
      </c>
      <c r="P13852" s="1">
        <v>2</v>
      </c>
      <c r="Q13852" s="5">
        <f t="shared" si="1227"/>
        <v>288</v>
      </c>
      <c r="R13852">
        <f t="shared" si="1229"/>
        <v>14</v>
      </c>
      <c r="S13852">
        <v>0.18</v>
      </c>
      <c r="T13852">
        <v>2.3E-3</v>
      </c>
      <c r="U13852">
        <f t="shared" si="1230"/>
        <v>1.3799999999999999E-3</v>
      </c>
    </row>
    <row r="13853" spans="1:21" x14ac:dyDescent="0.3">
      <c r="A13853" s="1">
        <v>13851</v>
      </c>
      <c r="B13853">
        <f t="shared" si="1231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228"/>
        <v>7040</v>
      </c>
      <c r="I13853" s="1"/>
      <c r="J13853" s="1">
        <v>1</v>
      </c>
      <c r="K13853" s="1">
        <f t="shared" si="1225"/>
        <v>27712000</v>
      </c>
      <c r="L13853" s="1">
        <v>1</v>
      </c>
      <c r="M13853" s="1">
        <f t="shared" si="1226"/>
        <v>55424000</v>
      </c>
      <c r="N13853" s="1">
        <v>2</v>
      </c>
      <c r="O13853" s="1">
        <v>113162000</v>
      </c>
      <c r="P13853" s="1">
        <v>2</v>
      </c>
      <c r="Q13853" s="5">
        <f t="shared" si="1227"/>
        <v>289</v>
      </c>
      <c r="R13853">
        <f t="shared" si="1229"/>
        <v>14</v>
      </c>
      <c r="S13853">
        <v>0.18</v>
      </c>
      <c r="T13853">
        <v>2.3E-3</v>
      </c>
      <c r="U13853">
        <f t="shared" si="1230"/>
        <v>1.3799999999999999E-3</v>
      </c>
    </row>
    <row r="13854" spans="1:21" x14ac:dyDescent="0.3">
      <c r="A13854" s="1">
        <v>13852</v>
      </c>
      <c r="B13854">
        <f t="shared" si="1231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228"/>
        <v>7040</v>
      </c>
      <c r="I13854" s="1"/>
      <c r="J13854" s="1">
        <v>1</v>
      </c>
      <c r="K13854" s="1">
        <f t="shared" si="1225"/>
        <v>27714000</v>
      </c>
      <c r="L13854" s="1">
        <v>1</v>
      </c>
      <c r="M13854" s="1">
        <f t="shared" si="1226"/>
        <v>55428000</v>
      </c>
      <c r="N13854" s="1">
        <v>2</v>
      </c>
      <c r="O13854" s="1">
        <v>113170000</v>
      </c>
      <c r="P13854" s="1">
        <v>2</v>
      </c>
      <c r="Q13854" s="5">
        <f t="shared" si="1227"/>
        <v>289</v>
      </c>
      <c r="R13854">
        <f t="shared" si="1229"/>
        <v>14</v>
      </c>
      <c r="S13854">
        <v>0.18</v>
      </c>
      <c r="T13854">
        <v>2.3E-3</v>
      </c>
      <c r="U13854">
        <f t="shared" si="1230"/>
        <v>1.3799999999999999E-3</v>
      </c>
    </row>
    <row r="13855" spans="1:21" x14ac:dyDescent="0.3">
      <c r="A13855" s="1">
        <v>13853</v>
      </c>
      <c r="B13855">
        <f t="shared" si="1231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228"/>
        <v>7040</v>
      </c>
      <c r="I13855" s="1"/>
      <c r="J13855" s="1">
        <v>1</v>
      </c>
      <c r="K13855" s="1">
        <f t="shared" si="1225"/>
        <v>27716000</v>
      </c>
      <c r="L13855" s="1">
        <v>1</v>
      </c>
      <c r="M13855" s="1">
        <f t="shared" si="1226"/>
        <v>55432000</v>
      </c>
      <c r="N13855" s="1">
        <v>2</v>
      </c>
      <c r="O13855" s="1">
        <v>113178000</v>
      </c>
      <c r="P13855" s="1">
        <v>2</v>
      </c>
      <c r="Q13855" s="5">
        <f t="shared" si="1227"/>
        <v>289</v>
      </c>
      <c r="R13855">
        <f t="shared" si="1229"/>
        <v>14</v>
      </c>
      <c r="S13855">
        <v>0.18</v>
      </c>
      <c r="T13855">
        <v>2.3E-3</v>
      </c>
      <c r="U13855">
        <f t="shared" si="1230"/>
        <v>1.3799999999999999E-3</v>
      </c>
    </row>
    <row r="13856" spans="1:21" x14ac:dyDescent="0.3">
      <c r="A13856" s="1">
        <v>13854</v>
      </c>
      <c r="B13856">
        <f t="shared" si="1231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228"/>
        <v>7040</v>
      </c>
      <c r="I13856" s="1"/>
      <c r="J13856" s="1">
        <v>1</v>
      </c>
      <c r="K13856" s="1">
        <f t="shared" si="1225"/>
        <v>27718000</v>
      </c>
      <c r="L13856" s="1">
        <v>1</v>
      </c>
      <c r="M13856" s="1">
        <f t="shared" si="1226"/>
        <v>55436000</v>
      </c>
      <c r="N13856" s="1">
        <v>2</v>
      </c>
      <c r="O13856" s="1">
        <v>113186000</v>
      </c>
      <c r="P13856" s="1">
        <v>2</v>
      </c>
      <c r="Q13856" s="5">
        <f t="shared" si="1227"/>
        <v>289</v>
      </c>
      <c r="R13856">
        <f t="shared" si="1229"/>
        <v>14</v>
      </c>
      <c r="S13856">
        <v>0.18</v>
      </c>
      <c r="T13856">
        <v>2.3E-3</v>
      </c>
      <c r="U13856">
        <f t="shared" si="1230"/>
        <v>1.3799999999999999E-3</v>
      </c>
    </row>
    <row r="13857" spans="1:21" x14ac:dyDescent="0.3">
      <c r="A13857" s="1">
        <v>13855</v>
      </c>
      <c r="B13857">
        <f t="shared" si="1231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228"/>
        <v>7040</v>
      </c>
      <c r="I13857" s="1"/>
      <c r="J13857" s="1">
        <v>1</v>
      </c>
      <c r="K13857" s="1">
        <f t="shared" si="1225"/>
        <v>27720000</v>
      </c>
      <c r="L13857" s="1">
        <v>1</v>
      </c>
      <c r="M13857" s="1">
        <f t="shared" si="1226"/>
        <v>55440000</v>
      </c>
      <c r="N13857" s="1">
        <v>2</v>
      </c>
      <c r="O13857" s="1">
        <v>113194000</v>
      </c>
      <c r="P13857" s="1">
        <v>2</v>
      </c>
      <c r="Q13857" s="5">
        <f t="shared" si="1227"/>
        <v>289</v>
      </c>
      <c r="R13857">
        <f t="shared" si="1229"/>
        <v>14</v>
      </c>
      <c r="S13857">
        <v>0.18</v>
      </c>
      <c r="T13857">
        <v>2.3E-3</v>
      </c>
      <c r="U13857">
        <f t="shared" si="1230"/>
        <v>1.3799999999999999E-3</v>
      </c>
    </row>
    <row r="13858" spans="1:21" x14ac:dyDescent="0.3">
      <c r="A13858" s="1">
        <v>13856</v>
      </c>
      <c r="B13858">
        <f t="shared" si="1231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228"/>
        <v>7040</v>
      </c>
      <c r="I13858" s="1"/>
      <c r="J13858" s="1">
        <v>1</v>
      </c>
      <c r="K13858" s="1">
        <f t="shared" si="1225"/>
        <v>27722000</v>
      </c>
      <c r="L13858" s="1">
        <v>1</v>
      </c>
      <c r="M13858" s="1">
        <f t="shared" si="1226"/>
        <v>55444000</v>
      </c>
      <c r="N13858" s="1">
        <v>2</v>
      </c>
      <c r="O13858" s="1">
        <v>113202000</v>
      </c>
      <c r="P13858" s="1">
        <v>2</v>
      </c>
      <c r="Q13858" s="5">
        <f t="shared" si="1227"/>
        <v>289</v>
      </c>
      <c r="R13858">
        <f t="shared" si="1229"/>
        <v>14</v>
      </c>
      <c r="S13858">
        <v>0.18</v>
      </c>
      <c r="T13858">
        <v>2.3E-3</v>
      </c>
      <c r="U13858">
        <f t="shared" si="1230"/>
        <v>1.3799999999999999E-3</v>
      </c>
    </row>
    <row r="13859" spans="1:21" x14ac:dyDescent="0.3">
      <c r="A13859" s="1">
        <v>13857</v>
      </c>
      <c r="B13859">
        <f t="shared" si="1231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228"/>
        <v>7040</v>
      </c>
      <c r="I13859" s="1"/>
      <c r="J13859" s="1">
        <v>1</v>
      </c>
      <c r="K13859" s="1">
        <f t="shared" si="1225"/>
        <v>27724000</v>
      </c>
      <c r="L13859" s="1">
        <v>1</v>
      </c>
      <c r="M13859" s="1">
        <f t="shared" si="1226"/>
        <v>55448000</v>
      </c>
      <c r="N13859" s="1">
        <v>2</v>
      </c>
      <c r="O13859" s="1">
        <v>113210000</v>
      </c>
      <c r="P13859" s="1">
        <v>2</v>
      </c>
      <c r="Q13859" s="5">
        <f t="shared" si="1227"/>
        <v>289</v>
      </c>
      <c r="R13859">
        <f t="shared" si="1229"/>
        <v>14</v>
      </c>
      <c r="S13859">
        <v>0.18</v>
      </c>
      <c r="T13859">
        <v>2.3E-3</v>
      </c>
      <c r="U13859">
        <f t="shared" si="1230"/>
        <v>1.3799999999999999E-3</v>
      </c>
    </row>
    <row r="13860" spans="1:21" x14ac:dyDescent="0.3">
      <c r="A13860" s="1">
        <v>13858</v>
      </c>
      <c r="B13860">
        <f t="shared" si="1231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228"/>
        <v>7040</v>
      </c>
      <c r="I13860" s="1"/>
      <c r="J13860" s="1">
        <v>1</v>
      </c>
      <c r="K13860" s="1">
        <f t="shared" si="1225"/>
        <v>27726000</v>
      </c>
      <c r="L13860" s="1">
        <v>1</v>
      </c>
      <c r="M13860" s="1">
        <f t="shared" si="1226"/>
        <v>55452000</v>
      </c>
      <c r="N13860" s="1">
        <v>2</v>
      </c>
      <c r="O13860" s="1">
        <v>113218000</v>
      </c>
      <c r="P13860" s="1">
        <v>2</v>
      </c>
      <c r="Q13860" s="5">
        <f t="shared" si="1227"/>
        <v>289</v>
      </c>
      <c r="R13860">
        <f t="shared" si="1229"/>
        <v>14</v>
      </c>
      <c r="S13860">
        <v>0.18</v>
      </c>
      <c r="T13860">
        <v>2.3E-3</v>
      </c>
      <c r="U13860">
        <f t="shared" si="1230"/>
        <v>1.3799999999999999E-3</v>
      </c>
    </row>
    <row r="13861" spans="1:21" x14ac:dyDescent="0.3">
      <c r="A13861" s="1">
        <v>13859</v>
      </c>
      <c r="B13861">
        <f t="shared" si="1231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228"/>
        <v>7040</v>
      </c>
      <c r="I13861" s="1"/>
      <c r="J13861" s="1">
        <v>1</v>
      </c>
      <c r="K13861" s="1">
        <f t="shared" si="1225"/>
        <v>27728000</v>
      </c>
      <c r="L13861" s="1">
        <v>1</v>
      </c>
      <c r="M13861" s="1">
        <f t="shared" si="1226"/>
        <v>55456000</v>
      </c>
      <c r="N13861" s="1">
        <v>2</v>
      </c>
      <c r="O13861" s="1">
        <v>113226000</v>
      </c>
      <c r="P13861" s="1">
        <v>2</v>
      </c>
      <c r="Q13861" s="5">
        <f t="shared" si="1227"/>
        <v>289</v>
      </c>
      <c r="R13861">
        <f t="shared" si="1229"/>
        <v>14</v>
      </c>
      <c r="S13861">
        <v>0.18</v>
      </c>
      <c r="T13861">
        <v>2.3E-3</v>
      </c>
      <c r="U13861">
        <f t="shared" si="1230"/>
        <v>1.3799999999999999E-3</v>
      </c>
    </row>
    <row r="13862" spans="1:21" x14ac:dyDescent="0.3">
      <c r="A13862" s="1">
        <v>13860</v>
      </c>
      <c r="B13862">
        <f t="shared" si="1231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228"/>
        <v>7040</v>
      </c>
      <c r="I13862" s="1"/>
      <c r="J13862" s="1">
        <v>1</v>
      </c>
      <c r="K13862" s="1">
        <f t="shared" si="1225"/>
        <v>27730000</v>
      </c>
      <c r="L13862" s="1">
        <v>1</v>
      </c>
      <c r="M13862" s="1">
        <f t="shared" si="1226"/>
        <v>55460000</v>
      </c>
      <c r="N13862" s="1">
        <v>2</v>
      </c>
      <c r="O13862" s="1">
        <v>113234000</v>
      </c>
      <c r="P13862" s="1">
        <v>2</v>
      </c>
      <c r="Q13862" s="5">
        <f t="shared" si="1227"/>
        <v>289</v>
      </c>
      <c r="R13862">
        <f t="shared" si="1229"/>
        <v>14</v>
      </c>
      <c r="S13862">
        <v>0.18</v>
      </c>
      <c r="T13862">
        <v>2.3E-3</v>
      </c>
      <c r="U13862">
        <f t="shared" si="1230"/>
        <v>1.3799999999999999E-3</v>
      </c>
    </row>
    <row r="13863" spans="1:21" x14ac:dyDescent="0.3">
      <c r="A13863" s="1">
        <v>13861</v>
      </c>
      <c r="B13863">
        <f t="shared" si="1231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228"/>
        <v>7040</v>
      </c>
      <c r="I13863" s="1"/>
      <c r="J13863" s="1">
        <v>1</v>
      </c>
      <c r="K13863" s="1">
        <f t="shared" si="1225"/>
        <v>27732000</v>
      </c>
      <c r="L13863" s="1">
        <v>1</v>
      </c>
      <c r="M13863" s="1">
        <f t="shared" si="1226"/>
        <v>55464000</v>
      </c>
      <c r="N13863" s="1">
        <v>2</v>
      </c>
      <c r="O13863" s="1">
        <v>113242000</v>
      </c>
      <c r="P13863" s="1">
        <v>2</v>
      </c>
      <c r="Q13863" s="5">
        <f t="shared" si="1227"/>
        <v>289</v>
      </c>
      <c r="R13863">
        <f t="shared" si="1229"/>
        <v>14</v>
      </c>
      <c r="S13863">
        <v>0.18</v>
      </c>
      <c r="T13863">
        <v>2.3E-3</v>
      </c>
      <c r="U13863">
        <f t="shared" si="1230"/>
        <v>1.3799999999999999E-3</v>
      </c>
    </row>
    <row r="13864" spans="1:21" x14ac:dyDescent="0.3">
      <c r="A13864" s="1">
        <v>13862</v>
      </c>
      <c r="B13864">
        <f t="shared" si="1231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228"/>
        <v>7040</v>
      </c>
      <c r="I13864" s="1"/>
      <c r="J13864" s="1">
        <v>1</v>
      </c>
      <c r="K13864" s="1">
        <f t="shared" si="1225"/>
        <v>27734000</v>
      </c>
      <c r="L13864" s="1">
        <v>1</v>
      </c>
      <c r="M13864" s="1">
        <f t="shared" si="1226"/>
        <v>55468000</v>
      </c>
      <c r="N13864" s="1">
        <v>2</v>
      </c>
      <c r="O13864" s="1">
        <v>113250000</v>
      </c>
      <c r="P13864" s="1">
        <v>2</v>
      </c>
      <c r="Q13864" s="5">
        <f t="shared" si="1227"/>
        <v>289</v>
      </c>
      <c r="R13864">
        <f t="shared" si="1229"/>
        <v>14</v>
      </c>
      <c r="S13864">
        <v>0.18</v>
      </c>
      <c r="T13864">
        <v>2.3E-3</v>
      </c>
      <c r="U13864">
        <f t="shared" si="1230"/>
        <v>1.3799999999999999E-3</v>
      </c>
    </row>
    <row r="13865" spans="1:21" x14ac:dyDescent="0.3">
      <c r="A13865" s="1">
        <v>13863</v>
      </c>
      <c r="B13865">
        <f t="shared" si="1231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228"/>
        <v>7040</v>
      </c>
      <c r="I13865" s="1"/>
      <c r="J13865" s="1">
        <v>1</v>
      </c>
      <c r="K13865" s="1">
        <f t="shared" si="1225"/>
        <v>27736000</v>
      </c>
      <c r="L13865" s="1">
        <v>1</v>
      </c>
      <c r="M13865" s="1">
        <f t="shared" si="1226"/>
        <v>55472000</v>
      </c>
      <c r="N13865" s="1">
        <v>2</v>
      </c>
      <c r="O13865" s="1">
        <v>113258000</v>
      </c>
      <c r="P13865" s="1">
        <v>2</v>
      </c>
      <c r="Q13865" s="5">
        <f t="shared" si="1227"/>
        <v>289</v>
      </c>
      <c r="R13865">
        <f t="shared" si="1229"/>
        <v>14</v>
      </c>
      <c r="S13865">
        <v>0.18</v>
      </c>
      <c r="T13865">
        <v>2.3E-3</v>
      </c>
      <c r="U13865">
        <f t="shared" si="1230"/>
        <v>1.3799999999999999E-3</v>
      </c>
    </row>
    <row r="13866" spans="1:21" x14ac:dyDescent="0.3">
      <c r="A13866" s="1">
        <v>13864</v>
      </c>
      <c r="B13866">
        <f t="shared" si="1231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228"/>
        <v>7040</v>
      </c>
      <c r="I13866" s="1"/>
      <c r="J13866" s="1">
        <v>1</v>
      </c>
      <c r="K13866" s="1">
        <f t="shared" si="1225"/>
        <v>27738000</v>
      </c>
      <c r="L13866" s="1">
        <v>1</v>
      </c>
      <c r="M13866" s="1">
        <f t="shared" si="1226"/>
        <v>55476000</v>
      </c>
      <c r="N13866" s="1">
        <v>2</v>
      </c>
      <c r="O13866" s="1">
        <v>113266000</v>
      </c>
      <c r="P13866" s="1">
        <v>2</v>
      </c>
      <c r="Q13866" s="5">
        <f t="shared" si="1227"/>
        <v>289</v>
      </c>
      <c r="R13866">
        <f t="shared" si="1229"/>
        <v>14</v>
      </c>
      <c r="S13866">
        <v>0.18</v>
      </c>
      <c r="T13866">
        <v>2.3E-3</v>
      </c>
      <c r="U13866">
        <f t="shared" si="1230"/>
        <v>1.3799999999999999E-3</v>
      </c>
    </row>
    <row r="13867" spans="1:21" x14ac:dyDescent="0.3">
      <c r="A13867" s="1">
        <v>13865</v>
      </c>
      <c r="B13867">
        <f t="shared" si="1231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228"/>
        <v>7040</v>
      </c>
      <c r="I13867" s="1"/>
      <c r="J13867" s="1">
        <v>1</v>
      </c>
      <c r="K13867" s="1">
        <f t="shared" ref="K13867:K13930" si="1232">10000+A13867*2000</f>
        <v>27740000</v>
      </c>
      <c r="L13867" s="1">
        <v>1</v>
      </c>
      <c r="M13867" s="1">
        <f t="shared" ref="M13867:M13930" si="1233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234">ROUNDDOWN(A13866/50+12,0)</f>
        <v>289</v>
      </c>
      <c r="R13867">
        <f t="shared" si="1229"/>
        <v>14</v>
      </c>
      <c r="S13867">
        <v>0.18</v>
      </c>
      <c r="T13867">
        <v>2.3E-3</v>
      </c>
      <c r="U13867">
        <f t="shared" si="1230"/>
        <v>1.3799999999999999E-3</v>
      </c>
    </row>
    <row r="13868" spans="1:21" x14ac:dyDescent="0.3">
      <c r="A13868" s="1">
        <v>13866</v>
      </c>
      <c r="B13868">
        <f t="shared" si="1231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228"/>
        <v>7040</v>
      </c>
      <c r="I13868" s="1"/>
      <c r="J13868" s="1">
        <v>1</v>
      </c>
      <c r="K13868" s="1">
        <f t="shared" si="1232"/>
        <v>27742000</v>
      </c>
      <c r="L13868" s="1">
        <v>1</v>
      </c>
      <c r="M13868" s="1">
        <f t="shared" si="1233"/>
        <v>55484000</v>
      </c>
      <c r="N13868" s="1">
        <v>2</v>
      </c>
      <c r="O13868" s="1">
        <v>113282000</v>
      </c>
      <c r="P13868" s="1">
        <v>2</v>
      </c>
      <c r="Q13868" s="5">
        <f t="shared" si="1234"/>
        <v>289</v>
      </c>
      <c r="R13868">
        <f t="shared" si="1229"/>
        <v>14</v>
      </c>
      <c r="S13868">
        <v>0.18</v>
      </c>
      <c r="T13868">
        <v>2.3E-3</v>
      </c>
      <c r="U13868">
        <f t="shared" si="1230"/>
        <v>1.3799999999999999E-3</v>
      </c>
    </row>
    <row r="13869" spans="1:21" x14ac:dyDescent="0.3">
      <c r="A13869" s="1">
        <v>13867</v>
      </c>
      <c r="B13869">
        <f t="shared" si="1231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228"/>
        <v>7040</v>
      </c>
      <c r="I13869" s="1"/>
      <c r="J13869" s="1">
        <v>1</v>
      </c>
      <c r="K13869" s="1">
        <f t="shared" si="1232"/>
        <v>27744000</v>
      </c>
      <c r="L13869" s="1">
        <v>1</v>
      </c>
      <c r="M13869" s="1">
        <f t="shared" si="1233"/>
        <v>55488000</v>
      </c>
      <c r="N13869" s="1">
        <v>2</v>
      </c>
      <c r="O13869" s="1">
        <v>113290000</v>
      </c>
      <c r="P13869" s="1">
        <v>2</v>
      </c>
      <c r="Q13869" s="5">
        <f t="shared" si="1234"/>
        <v>289</v>
      </c>
      <c r="R13869">
        <f t="shared" si="1229"/>
        <v>14</v>
      </c>
      <c r="S13869">
        <v>0.18</v>
      </c>
      <c r="T13869">
        <v>2.3E-3</v>
      </c>
      <c r="U13869">
        <f t="shared" si="1230"/>
        <v>1.3799999999999999E-3</v>
      </c>
    </row>
    <row r="13870" spans="1:21" x14ac:dyDescent="0.3">
      <c r="A13870" s="1">
        <v>13868</v>
      </c>
      <c r="B13870">
        <f t="shared" si="1231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228"/>
        <v>7040</v>
      </c>
      <c r="I13870" s="1"/>
      <c r="J13870" s="1">
        <v>1</v>
      </c>
      <c r="K13870" s="1">
        <f t="shared" si="1232"/>
        <v>27746000</v>
      </c>
      <c r="L13870" s="1">
        <v>1</v>
      </c>
      <c r="M13870" s="1">
        <f t="shared" si="1233"/>
        <v>55492000</v>
      </c>
      <c r="N13870" s="1">
        <v>2</v>
      </c>
      <c r="O13870" s="1">
        <v>113298000</v>
      </c>
      <c r="P13870" s="1">
        <v>2</v>
      </c>
      <c r="Q13870" s="5">
        <f t="shared" si="1234"/>
        <v>289</v>
      </c>
      <c r="R13870">
        <f t="shared" si="1229"/>
        <v>14</v>
      </c>
      <c r="S13870">
        <v>0.18</v>
      </c>
      <c r="T13870">
        <v>2.3E-3</v>
      </c>
      <c r="U13870">
        <f t="shared" si="1230"/>
        <v>1.3799999999999999E-3</v>
      </c>
    </row>
    <row r="13871" spans="1:21" x14ac:dyDescent="0.3">
      <c r="A13871" s="1">
        <v>13869</v>
      </c>
      <c r="B13871">
        <f t="shared" si="1231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228"/>
        <v>7040</v>
      </c>
      <c r="I13871" s="1"/>
      <c r="J13871" s="1">
        <v>1</v>
      </c>
      <c r="K13871" s="1">
        <f t="shared" si="1232"/>
        <v>27748000</v>
      </c>
      <c r="L13871" s="1">
        <v>1</v>
      </c>
      <c r="M13871" s="1">
        <f t="shared" si="1233"/>
        <v>55496000</v>
      </c>
      <c r="N13871" s="1">
        <v>2</v>
      </c>
      <c r="O13871" s="1">
        <v>113306000</v>
      </c>
      <c r="P13871" s="1">
        <v>2</v>
      </c>
      <c r="Q13871" s="5">
        <f t="shared" si="1234"/>
        <v>289</v>
      </c>
      <c r="R13871">
        <f t="shared" si="1229"/>
        <v>14</v>
      </c>
      <c r="S13871">
        <v>0.18</v>
      </c>
      <c r="T13871">
        <v>2.3E-3</v>
      </c>
      <c r="U13871">
        <f t="shared" si="1230"/>
        <v>1.3799999999999999E-3</v>
      </c>
    </row>
    <row r="13872" spans="1:21" x14ac:dyDescent="0.3">
      <c r="A13872" s="1">
        <v>13870</v>
      </c>
      <c r="B13872">
        <f t="shared" si="1231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228"/>
        <v>7040</v>
      </c>
      <c r="I13872" s="1"/>
      <c r="J13872" s="1">
        <v>1</v>
      </c>
      <c r="K13872" s="1">
        <f t="shared" si="1232"/>
        <v>27750000</v>
      </c>
      <c r="L13872" s="1">
        <v>1</v>
      </c>
      <c r="M13872" s="1">
        <f t="shared" si="1233"/>
        <v>55500000</v>
      </c>
      <c r="N13872" s="1">
        <v>2</v>
      </c>
      <c r="O13872" s="1">
        <v>113314000</v>
      </c>
      <c r="P13872" s="1">
        <v>2</v>
      </c>
      <c r="Q13872" s="5">
        <f t="shared" si="1234"/>
        <v>289</v>
      </c>
      <c r="R13872">
        <f t="shared" si="1229"/>
        <v>14</v>
      </c>
      <c r="S13872">
        <v>0.18</v>
      </c>
      <c r="T13872">
        <v>2.3E-3</v>
      </c>
      <c r="U13872">
        <f t="shared" si="1230"/>
        <v>1.3799999999999999E-3</v>
      </c>
    </row>
    <row r="13873" spans="1:21" x14ac:dyDescent="0.3">
      <c r="A13873" s="1">
        <v>13871</v>
      </c>
      <c r="B13873">
        <f t="shared" si="1231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228"/>
        <v>7040</v>
      </c>
      <c r="I13873" s="1"/>
      <c r="J13873" s="1">
        <v>1</v>
      </c>
      <c r="K13873" s="1">
        <f t="shared" si="1232"/>
        <v>27752000</v>
      </c>
      <c r="L13873" s="1">
        <v>1</v>
      </c>
      <c r="M13873" s="1">
        <f t="shared" si="1233"/>
        <v>55504000</v>
      </c>
      <c r="N13873" s="1">
        <v>2</v>
      </c>
      <c r="O13873" s="1">
        <v>113322000</v>
      </c>
      <c r="P13873" s="1">
        <v>2</v>
      </c>
      <c r="Q13873" s="5">
        <f t="shared" si="1234"/>
        <v>289</v>
      </c>
      <c r="R13873">
        <f t="shared" si="1229"/>
        <v>14</v>
      </c>
      <c r="S13873">
        <v>0.18</v>
      </c>
      <c r="T13873">
        <v>2.3E-3</v>
      </c>
      <c r="U13873">
        <f t="shared" si="1230"/>
        <v>1.3799999999999999E-3</v>
      </c>
    </row>
    <row r="13874" spans="1:21" x14ac:dyDescent="0.3">
      <c r="A13874" s="1">
        <v>13872</v>
      </c>
      <c r="B13874">
        <f t="shared" si="1231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228"/>
        <v>7040</v>
      </c>
      <c r="I13874" s="1"/>
      <c r="J13874" s="1">
        <v>1</v>
      </c>
      <c r="K13874" s="1">
        <f t="shared" si="1232"/>
        <v>27754000</v>
      </c>
      <c r="L13874" s="1">
        <v>1</v>
      </c>
      <c r="M13874" s="1">
        <f t="shared" si="1233"/>
        <v>55508000</v>
      </c>
      <c r="N13874" s="1">
        <v>2</v>
      </c>
      <c r="O13874" s="1">
        <v>113330000</v>
      </c>
      <c r="P13874" s="1">
        <v>2</v>
      </c>
      <c r="Q13874" s="5">
        <f t="shared" si="1234"/>
        <v>289</v>
      </c>
      <c r="R13874">
        <f t="shared" si="1229"/>
        <v>14</v>
      </c>
      <c r="S13874">
        <v>0.18</v>
      </c>
      <c r="T13874">
        <v>2.3E-3</v>
      </c>
      <c r="U13874">
        <f t="shared" si="1230"/>
        <v>1.3799999999999999E-3</v>
      </c>
    </row>
    <row r="13875" spans="1:21" x14ac:dyDescent="0.3">
      <c r="A13875" s="1">
        <v>13873</v>
      </c>
      <c r="B13875">
        <f t="shared" si="1231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228"/>
        <v>7040</v>
      </c>
      <c r="I13875" s="1"/>
      <c r="J13875" s="1">
        <v>1</v>
      </c>
      <c r="K13875" s="1">
        <f t="shared" si="1232"/>
        <v>27756000</v>
      </c>
      <c r="L13875" s="1">
        <v>1</v>
      </c>
      <c r="M13875" s="1">
        <f t="shared" si="1233"/>
        <v>55512000</v>
      </c>
      <c r="N13875" s="1">
        <v>2</v>
      </c>
      <c r="O13875" s="1">
        <v>113338000</v>
      </c>
      <c r="P13875" s="1">
        <v>2</v>
      </c>
      <c r="Q13875" s="5">
        <f t="shared" si="1234"/>
        <v>289</v>
      </c>
      <c r="R13875">
        <f t="shared" si="1229"/>
        <v>14</v>
      </c>
      <c r="S13875">
        <v>0.18</v>
      </c>
      <c r="T13875">
        <v>2.3E-3</v>
      </c>
      <c r="U13875">
        <f t="shared" si="1230"/>
        <v>1.3799999999999999E-3</v>
      </c>
    </row>
    <row r="13876" spans="1:21" x14ac:dyDescent="0.3">
      <c r="A13876" s="1">
        <v>13874</v>
      </c>
      <c r="B13876">
        <f t="shared" si="1231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228"/>
        <v>7040</v>
      </c>
      <c r="I13876" s="1"/>
      <c r="J13876" s="1">
        <v>1</v>
      </c>
      <c r="K13876" s="1">
        <f t="shared" si="1232"/>
        <v>27758000</v>
      </c>
      <c r="L13876" s="1">
        <v>1</v>
      </c>
      <c r="M13876" s="1">
        <f t="shared" si="1233"/>
        <v>55516000</v>
      </c>
      <c r="N13876" s="1">
        <v>2</v>
      </c>
      <c r="O13876" s="1">
        <v>113346000</v>
      </c>
      <c r="P13876" s="1">
        <v>2</v>
      </c>
      <c r="Q13876" s="5">
        <f t="shared" si="1234"/>
        <v>289</v>
      </c>
      <c r="R13876">
        <f t="shared" si="1229"/>
        <v>14</v>
      </c>
      <c r="S13876">
        <v>0.18</v>
      </c>
      <c r="T13876">
        <v>2.3E-3</v>
      </c>
      <c r="U13876">
        <f t="shared" si="1230"/>
        <v>1.3799999999999999E-3</v>
      </c>
    </row>
    <row r="13877" spans="1:21" x14ac:dyDescent="0.3">
      <c r="A13877" s="1">
        <v>13875</v>
      </c>
      <c r="B13877">
        <f t="shared" si="1231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228"/>
        <v>7040</v>
      </c>
      <c r="I13877" s="1"/>
      <c r="J13877" s="1">
        <v>1</v>
      </c>
      <c r="K13877" s="1">
        <f t="shared" si="1232"/>
        <v>27760000</v>
      </c>
      <c r="L13877" s="1">
        <v>1</v>
      </c>
      <c r="M13877" s="1">
        <f t="shared" si="1233"/>
        <v>55520000</v>
      </c>
      <c r="N13877" s="1">
        <v>2</v>
      </c>
      <c r="O13877" s="1">
        <v>113354000</v>
      </c>
      <c r="P13877" s="1">
        <v>2</v>
      </c>
      <c r="Q13877" s="5">
        <f t="shared" si="1234"/>
        <v>289</v>
      </c>
      <c r="R13877">
        <f t="shared" si="1229"/>
        <v>14</v>
      </c>
      <c r="S13877">
        <v>0.18</v>
      </c>
      <c r="T13877">
        <v>2.3E-3</v>
      </c>
      <c r="U13877">
        <f t="shared" si="1230"/>
        <v>1.3799999999999999E-3</v>
      </c>
    </row>
    <row r="13878" spans="1:21" x14ac:dyDescent="0.3">
      <c r="A13878" s="1">
        <v>13876</v>
      </c>
      <c r="B13878">
        <f t="shared" si="1231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228"/>
        <v>7050</v>
      </c>
      <c r="I13878" s="1"/>
      <c r="J13878" s="1">
        <v>1</v>
      </c>
      <c r="K13878" s="1">
        <f t="shared" si="1232"/>
        <v>27762000</v>
      </c>
      <c r="L13878" s="1">
        <v>1</v>
      </c>
      <c r="M13878" s="1">
        <f t="shared" si="1233"/>
        <v>55524000</v>
      </c>
      <c r="N13878" s="1">
        <v>2</v>
      </c>
      <c r="O13878" s="1">
        <v>113362000</v>
      </c>
      <c r="P13878" s="1">
        <v>2</v>
      </c>
      <c r="Q13878" s="5">
        <f t="shared" si="1234"/>
        <v>289</v>
      </c>
      <c r="R13878">
        <f t="shared" si="1229"/>
        <v>14</v>
      </c>
      <c r="S13878">
        <v>0.18</v>
      </c>
      <c r="T13878">
        <v>2.3E-3</v>
      </c>
      <c r="U13878">
        <f t="shared" si="1230"/>
        <v>1.3799999999999999E-3</v>
      </c>
    </row>
    <row r="13879" spans="1:21" x14ac:dyDescent="0.3">
      <c r="A13879" s="1">
        <v>13877</v>
      </c>
      <c r="B13879">
        <f t="shared" si="1231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228"/>
        <v>7050</v>
      </c>
      <c r="I13879" s="1"/>
      <c r="J13879" s="1">
        <v>1</v>
      </c>
      <c r="K13879" s="1">
        <f t="shared" si="1232"/>
        <v>27764000</v>
      </c>
      <c r="L13879" s="1">
        <v>1</v>
      </c>
      <c r="M13879" s="1">
        <f t="shared" si="1233"/>
        <v>55528000</v>
      </c>
      <c r="N13879" s="1">
        <v>2</v>
      </c>
      <c r="O13879" s="1">
        <v>113370000</v>
      </c>
      <c r="P13879" s="1">
        <v>2</v>
      </c>
      <c r="Q13879" s="5">
        <f t="shared" si="1234"/>
        <v>289</v>
      </c>
      <c r="R13879">
        <f t="shared" si="1229"/>
        <v>14</v>
      </c>
      <c r="S13879">
        <v>0.18</v>
      </c>
      <c r="T13879">
        <v>2.3E-3</v>
      </c>
      <c r="U13879">
        <f t="shared" si="1230"/>
        <v>1.3799999999999999E-3</v>
      </c>
    </row>
    <row r="13880" spans="1:21" x14ac:dyDescent="0.3">
      <c r="A13880" s="1">
        <v>13878</v>
      </c>
      <c r="B13880">
        <f t="shared" si="1231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228"/>
        <v>7050</v>
      </c>
      <c r="I13880" s="1"/>
      <c r="J13880" s="1">
        <v>1</v>
      </c>
      <c r="K13880" s="1">
        <f t="shared" si="1232"/>
        <v>27766000</v>
      </c>
      <c r="L13880" s="1">
        <v>1</v>
      </c>
      <c r="M13880" s="1">
        <f t="shared" si="1233"/>
        <v>55532000</v>
      </c>
      <c r="N13880" s="1">
        <v>2</v>
      </c>
      <c r="O13880" s="1">
        <v>113378000</v>
      </c>
      <c r="P13880" s="1">
        <v>2</v>
      </c>
      <c r="Q13880" s="5">
        <f t="shared" si="1234"/>
        <v>289</v>
      </c>
      <c r="R13880">
        <f t="shared" si="1229"/>
        <v>14</v>
      </c>
      <c r="S13880">
        <v>0.18</v>
      </c>
      <c r="T13880">
        <v>2.3E-3</v>
      </c>
      <c r="U13880">
        <f t="shared" si="1230"/>
        <v>1.3799999999999999E-3</v>
      </c>
    </row>
    <row r="13881" spans="1:21" x14ac:dyDescent="0.3">
      <c r="A13881" s="1">
        <v>13879</v>
      </c>
      <c r="B13881">
        <f t="shared" si="1231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228"/>
        <v>7050</v>
      </c>
      <c r="I13881" s="1"/>
      <c r="J13881" s="1">
        <v>1</v>
      </c>
      <c r="K13881" s="1">
        <f t="shared" si="1232"/>
        <v>27768000</v>
      </c>
      <c r="L13881" s="1">
        <v>1</v>
      </c>
      <c r="M13881" s="1">
        <f t="shared" si="1233"/>
        <v>55536000</v>
      </c>
      <c r="N13881" s="1">
        <v>2</v>
      </c>
      <c r="O13881" s="1">
        <v>113386000</v>
      </c>
      <c r="P13881" s="1">
        <v>2</v>
      </c>
      <c r="Q13881" s="5">
        <f t="shared" si="1234"/>
        <v>289</v>
      </c>
      <c r="R13881">
        <f t="shared" si="1229"/>
        <v>14</v>
      </c>
      <c r="S13881">
        <v>0.18</v>
      </c>
      <c r="T13881">
        <v>2.3E-3</v>
      </c>
      <c r="U13881">
        <f t="shared" si="1230"/>
        <v>1.3799999999999999E-3</v>
      </c>
    </row>
    <row r="13882" spans="1:21" x14ac:dyDescent="0.3">
      <c r="A13882" s="1">
        <v>13880</v>
      </c>
      <c r="B13882">
        <f t="shared" si="1231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228"/>
        <v>7050</v>
      </c>
      <c r="I13882" s="1"/>
      <c r="J13882" s="1">
        <v>1</v>
      </c>
      <c r="K13882" s="1">
        <f t="shared" si="1232"/>
        <v>27770000</v>
      </c>
      <c r="L13882" s="1">
        <v>1</v>
      </c>
      <c r="M13882" s="1">
        <f t="shared" si="1233"/>
        <v>55540000</v>
      </c>
      <c r="N13882" s="1">
        <v>2</v>
      </c>
      <c r="O13882" s="1">
        <v>113394000</v>
      </c>
      <c r="P13882" s="1">
        <v>2</v>
      </c>
      <c r="Q13882" s="5">
        <f t="shared" si="1234"/>
        <v>289</v>
      </c>
      <c r="R13882">
        <f t="shared" si="1229"/>
        <v>14</v>
      </c>
      <c r="S13882">
        <v>0.18</v>
      </c>
      <c r="T13882">
        <v>2.3E-3</v>
      </c>
      <c r="U13882">
        <f t="shared" si="1230"/>
        <v>1.3799999999999999E-3</v>
      </c>
    </row>
    <row r="13883" spans="1:21" x14ac:dyDescent="0.3">
      <c r="A13883" s="1">
        <v>13881</v>
      </c>
      <c r="B13883">
        <f t="shared" si="1231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228"/>
        <v>7050</v>
      </c>
      <c r="I13883" s="1"/>
      <c r="J13883" s="1">
        <v>1</v>
      </c>
      <c r="K13883" s="1">
        <f t="shared" si="1232"/>
        <v>27772000</v>
      </c>
      <c r="L13883" s="1">
        <v>1</v>
      </c>
      <c r="M13883" s="1">
        <f t="shared" si="1233"/>
        <v>55544000</v>
      </c>
      <c r="N13883" s="1">
        <v>2</v>
      </c>
      <c r="O13883" s="1">
        <v>113402000</v>
      </c>
      <c r="P13883" s="1">
        <v>2</v>
      </c>
      <c r="Q13883" s="5">
        <f t="shared" si="1234"/>
        <v>289</v>
      </c>
      <c r="R13883">
        <f t="shared" si="1229"/>
        <v>14</v>
      </c>
      <c r="S13883">
        <v>0.18</v>
      </c>
      <c r="T13883">
        <v>2.3E-3</v>
      </c>
      <c r="U13883">
        <f t="shared" si="1230"/>
        <v>1.3799999999999999E-3</v>
      </c>
    </row>
    <row r="13884" spans="1:21" x14ac:dyDescent="0.3">
      <c r="A13884" s="1">
        <v>13882</v>
      </c>
      <c r="B13884">
        <f t="shared" si="1231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235">ROUNDDOWN(A13883/50*20+1500,-1)</f>
        <v>7050</v>
      </c>
      <c r="I13884" s="1"/>
      <c r="J13884" s="1">
        <v>1</v>
      </c>
      <c r="K13884" s="1">
        <f t="shared" si="1232"/>
        <v>27774000</v>
      </c>
      <c r="L13884" s="1">
        <v>1</v>
      </c>
      <c r="M13884" s="1">
        <f t="shared" si="1233"/>
        <v>55548000</v>
      </c>
      <c r="N13884" s="1">
        <v>2</v>
      </c>
      <c r="O13884" s="1">
        <v>113410000</v>
      </c>
      <c r="P13884" s="1">
        <v>2</v>
      </c>
      <c r="Q13884" s="5">
        <f t="shared" si="1234"/>
        <v>289</v>
      </c>
      <c r="R13884">
        <f t="shared" si="1229"/>
        <v>14</v>
      </c>
      <c r="S13884">
        <v>0.18</v>
      </c>
      <c r="T13884">
        <v>2.3E-3</v>
      </c>
      <c r="U13884">
        <f t="shared" si="1230"/>
        <v>1.3799999999999999E-3</v>
      </c>
    </row>
    <row r="13885" spans="1:21" x14ac:dyDescent="0.3">
      <c r="A13885" s="1">
        <v>13883</v>
      </c>
      <c r="B13885">
        <f t="shared" si="1231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235"/>
        <v>7050</v>
      </c>
      <c r="I13885" s="1"/>
      <c r="J13885" s="1">
        <v>1</v>
      </c>
      <c r="K13885" s="1">
        <f t="shared" si="1232"/>
        <v>27776000</v>
      </c>
      <c r="L13885" s="1">
        <v>1</v>
      </c>
      <c r="M13885" s="1">
        <f t="shared" si="1233"/>
        <v>55552000</v>
      </c>
      <c r="N13885" s="1">
        <v>2</v>
      </c>
      <c r="O13885" s="1">
        <v>113418000</v>
      </c>
      <c r="P13885" s="1">
        <v>2</v>
      </c>
      <c r="Q13885" s="5">
        <f t="shared" si="1234"/>
        <v>289</v>
      </c>
      <c r="R13885">
        <f t="shared" si="1229"/>
        <v>14</v>
      </c>
      <c r="S13885">
        <v>0.18</v>
      </c>
      <c r="T13885">
        <v>2.3E-3</v>
      </c>
      <c r="U13885">
        <f t="shared" si="1230"/>
        <v>1.3799999999999999E-3</v>
      </c>
    </row>
    <row r="13886" spans="1:21" x14ac:dyDescent="0.3">
      <c r="A13886" s="1">
        <v>13884</v>
      </c>
      <c r="B13886">
        <f t="shared" si="1231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235"/>
        <v>7050</v>
      </c>
      <c r="I13886" s="1"/>
      <c r="J13886" s="1">
        <v>1</v>
      </c>
      <c r="K13886" s="1">
        <f t="shared" si="1232"/>
        <v>27778000</v>
      </c>
      <c r="L13886" s="1">
        <v>1</v>
      </c>
      <c r="M13886" s="1">
        <f t="shared" si="1233"/>
        <v>55556000</v>
      </c>
      <c r="N13886" s="1">
        <v>2</v>
      </c>
      <c r="O13886" s="1">
        <v>113426000</v>
      </c>
      <c r="P13886" s="1">
        <v>2</v>
      </c>
      <c r="Q13886" s="5">
        <f t="shared" si="1234"/>
        <v>289</v>
      </c>
      <c r="R13886">
        <f t="shared" si="1229"/>
        <v>14</v>
      </c>
      <c r="S13886">
        <v>0.18</v>
      </c>
      <c r="T13886">
        <v>2.3E-3</v>
      </c>
      <c r="U13886">
        <f t="shared" si="1230"/>
        <v>1.3799999999999999E-3</v>
      </c>
    </row>
    <row r="13887" spans="1:21" x14ac:dyDescent="0.3">
      <c r="A13887" s="1">
        <v>13885</v>
      </c>
      <c r="B13887">
        <f t="shared" si="1231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235"/>
        <v>7050</v>
      </c>
      <c r="I13887" s="1"/>
      <c r="J13887" s="1">
        <v>1</v>
      </c>
      <c r="K13887" s="1">
        <f t="shared" si="1232"/>
        <v>27780000</v>
      </c>
      <c r="L13887" s="1">
        <v>1</v>
      </c>
      <c r="M13887" s="1">
        <f t="shared" si="1233"/>
        <v>55560000</v>
      </c>
      <c r="N13887" s="1">
        <v>2</v>
      </c>
      <c r="O13887" s="1">
        <v>113434000</v>
      </c>
      <c r="P13887" s="1">
        <v>2</v>
      </c>
      <c r="Q13887" s="5">
        <f t="shared" si="1234"/>
        <v>289</v>
      </c>
      <c r="R13887">
        <f t="shared" si="1229"/>
        <v>14</v>
      </c>
      <c r="S13887">
        <v>0.18</v>
      </c>
      <c r="T13887">
        <v>2.3E-3</v>
      </c>
      <c r="U13887">
        <f t="shared" si="1230"/>
        <v>1.3799999999999999E-3</v>
      </c>
    </row>
    <row r="13888" spans="1:21" x14ac:dyDescent="0.3">
      <c r="A13888" s="1">
        <v>13886</v>
      </c>
      <c r="B13888">
        <f t="shared" si="1231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235"/>
        <v>7050</v>
      </c>
      <c r="I13888" s="1"/>
      <c r="J13888" s="1">
        <v>1</v>
      </c>
      <c r="K13888" s="1">
        <f t="shared" si="1232"/>
        <v>27782000</v>
      </c>
      <c r="L13888" s="1">
        <v>1</v>
      </c>
      <c r="M13888" s="1">
        <f t="shared" si="1233"/>
        <v>55564000</v>
      </c>
      <c r="N13888" s="1">
        <v>2</v>
      </c>
      <c r="O13888" s="1">
        <v>113442000</v>
      </c>
      <c r="P13888" s="1">
        <v>2</v>
      </c>
      <c r="Q13888" s="5">
        <f t="shared" si="1234"/>
        <v>289</v>
      </c>
      <c r="R13888">
        <f t="shared" si="1229"/>
        <v>14</v>
      </c>
      <c r="S13888">
        <v>0.18</v>
      </c>
      <c r="T13888">
        <v>2.3E-3</v>
      </c>
      <c r="U13888">
        <f t="shared" si="1230"/>
        <v>1.3799999999999999E-3</v>
      </c>
    </row>
    <row r="13889" spans="1:21" x14ac:dyDescent="0.3">
      <c r="A13889" s="1">
        <v>13887</v>
      </c>
      <c r="B13889">
        <f t="shared" si="1231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235"/>
        <v>7050</v>
      </c>
      <c r="I13889" s="1"/>
      <c r="J13889" s="1">
        <v>1</v>
      </c>
      <c r="K13889" s="1">
        <f t="shared" si="1232"/>
        <v>27784000</v>
      </c>
      <c r="L13889" s="1">
        <v>1</v>
      </c>
      <c r="M13889" s="1">
        <f t="shared" si="1233"/>
        <v>55568000</v>
      </c>
      <c r="N13889" s="1">
        <v>2</v>
      </c>
      <c r="O13889" s="1">
        <v>113450000</v>
      </c>
      <c r="P13889" s="1">
        <v>2</v>
      </c>
      <c r="Q13889" s="5">
        <f t="shared" si="1234"/>
        <v>289</v>
      </c>
      <c r="R13889">
        <f t="shared" si="1229"/>
        <v>14</v>
      </c>
      <c r="S13889">
        <v>0.18</v>
      </c>
      <c r="T13889">
        <v>2.3E-3</v>
      </c>
      <c r="U13889">
        <f t="shared" si="1230"/>
        <v>1.3799999999999999E-3</v>
      </c>
    </row>
    <row r="13890" spans="1:21" x14ac:dyDescent="0.3">
      <c r="A13890" s="1">
        <v>13888</v>
      </c>
      <c r="B13890">
        <f t="shared" si="1231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235"/>
        <v>7050</v>
      </c>
      <c r="I13890" s="1"/>
      <c r="J13890" s="1">
        <v>1</v>
      </c>
      <c r="K13890" s="1">
        <f t="shared" si="1232"/>
        <v>27786000</v>
      </c>
      <c r="L13890" s="1">
        <v>1</v>
      </c>
      <c r="M13890" s="1">
        <f t="shared" si="1233"/>
        <v>55572000</v>
      </c>
      <c r="N13890" s="1">
        <v>2</v>
      </c>
      <c r="O13890" s="1">
        <v>113458000</v>
      </c>
      <c r="P13890" s="1">
        <v>2</v>
      </c>
      <c r="Q13890" s="5">
        <f t="shared" si="1234"/>
        <v>289</v>
      </c>
      <c r="R13890">
        <f t="shared" si="1229"/>
        <v>14</v>
      </c>
      <c r="S13890">
        <v>0.18</v>
      </c>
      <c r="T13890">
        <v>2.3E-3</v>
      </c>
      <c r="U13890">
        <f t="shared" si="1230"/>
        <v>1.3799999999999999E-3</v>
      </c>
    </row>
    <row r="13891" spans="1:21" x14ac:dyDescent="0.3">
      <c r="A13891" s="1">
        <v>13889</v>
      </c>
      <c r="B13891">
        <f t="shared" si="1231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235"/>
        <v>7050</v>
      </c>
      <c r="I13891" s="1"/>
      <c r="J13891" s="1">
        <v>1</v>
      </c>
      <c r="K13891" s="1">
        <f t="shared" si="1232"/>
        <v>27788000</v>
      </c>
      <c r="L13891" s="1">
        <v>1</v>
      </c>
      <c r="M13891" s="1">
        <f t="shared" si="1233"/>
        <v>55576000</v>
      </c>
      <c r="N13891" s="1">
        <v>2</v>
      </c>
      <c r="O13891" s="1">
        <v>113466000</v>
      </c>
      <c r="P13891" s="1">
        <v>2</v>
      </c>
      <c r="Q13891" s="5">
        <f t="shared" si="1234"/>
        <v>289</v>
      </c>
      <c r="R13891">
        <f t="shared" ref="R13891:R13954" si="1236">QUOTIENT(A13891,1000)+1</f>
        <v>14</v>
      </c>
      <c r="S13891">
        <v>0.18</v>
      </c>
      <c r="T13891">
        <v>2.3E-3</v>
      </c>
      <c r="U13891">
        <f t="shared" si="1230"/>
        <v>1.3799999999999999E-3</v>
      </c>
    </row>
    <row r="13892" spans="1:21" x14ac:dyDescent="0.3">
      <c r="A13892" s="1">
        <v>13890</v>
      </c>
      <c r="B13892">
        <f t="shared" si="1231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235"/>
        <v>7050</v>
      </c>
      <c r="I13892" s="1"/>
      <c r="J13892" s="1">
        <v>1</v>
      </c>
      <c r="K13892" s="1">
        <f t="shared" si="1232"/>
        <v>27790000</v>
      </c>
      <c r="L13892" s="1">
        <v>1</v>
      </c>
      <c r="M13892" s="1">
        <f t="shared" si="1233"/>
        <v>55580000</v>
      </c>
      <c r="N13892" s="1">
        <v>2</v>
      </c>
      <c r="O13892" s="1">
        <v>113474000</v>
      </c>
      <c r="P13892" s="1">
        <v>2</v>
      </c>
      <c r="Q13892" s="5">
        <f t="shared" si="1234"/>
        <v>289</v>
      </c>
      <c r="R13892">
        <f t="shared" si="1236"/>
        <v>14</v>
      </c>
      <c r="S13892">
        <v>0.18</v>
      </c>
      <c r="T13892">
        <v>2.3E-3</v>
      </c>
      <c r="U13892">
        <f t="shared" ref="U13892:U13955" si="1237">T13892*0.6</f>
        <v>1.3799999999999999E-3</v>
      </c>
    </row>
    <row r="13893" spans="1:21" x14ac:dyDescent="0.3">
      <c r="A13893" s="1">
        <v>13891</v>
      </c>
      <c r="B13893">
        <f t="shared" si="1231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235"/>
        <v>7050</v>
      </c>
      <c r="I13893" s="1"/>
      <c r="J13893" s="1">
        <v>1</v>
      </c>
      <c r="K13893" s="1">
        <f t="shared" si="1232"/>
        <v>27792000</v>
      </c>
      <c r="L13893" s="1">
        <v>1</v>
      </c>
      <c r="M13893" s="1">
        <f t="shared" si="1233"/>
        <v>55584000</v>
      </c>
      <c r="N13893" s="1">
        <v>2</v>
      </c>
      <c r="O13893" s="1">
        <v>113482000</v>
      </c>
      <c r="P13893" s="1">
        <v>2</v>
      </c>
      <c r="Q13893" s="5">
        <f t="shared" si="1234"/>
        <v>289</v>
      </c>
      <c r="R13893">
        <f t="shared" si="1236"/>
        <v>14</v>
      </c>
      <c r="S13893">
        <v>0.18</v>
      </c>
      <c r="T13893">
        <v>2.3E-3</v>
      </c>
      <c r="U13893">
        <f t="shared" si="1237"/>
        <v>1.3799999999999999E-3</v>
      </c>
    </row>
    <row r="13894" spans="1:21" x14ac:dyDescent="0.3">
      <c r="A13894" s="1">
        <v>13892</v>
      </c>
      <c r="B13894">
        <f t="shared" si="1231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235"/>
        <v>7050</v>
      </c>
      <c r="I13894" s="1"/>
      <c r="J13894" s="1">
        <v>1</v>
      </c>
      <c r="K13894" s="1">
        <f t="shared" si="1232"/>
        <v>27794000</v>
      </c>
      <c r="L13894" s="1">
        <v>1</v>
      </c>
      <c r="M13894" s="1">
        <f t="shared" si="1233"/>
        <v>55588000</v>
      </c>
      <c r="N13894" s="1">
        <v>2</v>
      </c>
      <c r="O13894" s="1">
        <v>113490000</v>
      </c>
      <c r="P13894" s="1">
        <v>2</v>
      </c>
      <c r="Q13894" s="5">
        <f t="shared" si="1234"/>
        <v>289</v>
      </c>
      <c r="R13894">
        <f t="shared" si="1236"/>
        <v>14</v>
      </c>
      <c r="S13894">
        <v>0.18</v>
      </c>
      <c r="T13894">
        <v>2.3E-3</v>
      </c>
      <c r="U13894">
        <f t="shared" si="1237"/>
        <v>1.3799999999999999E-3</v>
      </c>
    </row>
    <row r="13895" spans="1:21" x14ac:dyDescent="0.3">
      <c r="A13895" s="1">
        <v>13893</v>
      </c>
      <c r="B13895">
        <f t="shared" si="1231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235"/>
        <v>7050</v>
      </c>
      <c r="I13895" s="1"/>
      <c r="J13895" s="1">
        <v>1</v>
      </c>
      <c r="K13895" s="1">
        <f t="shared" si="1232"/>
        <v>27796000</v>
      </c>
      <c r="L13895" s="1">
        <v>1</v>
      </c>
      <c r="M13895" s="1">
        <f t="shared" si="1233"/>
        <v>55592000</v>
      </c>
      <c r="N13895" s="1">
        <v>2</v>
      </c>
      <c r="O13895" s="1">
        <v>113498000</v>
      </c>
      <c r="P13895" s="1">
        <v>2</v>
      </c>
      <c r="Q13895" s="5">
        <f t="shared" si="1234"/>
        <v>289</v>
      </c>
      <c r="R13895">
        <f t="shared" si="1236"/>
        <v>14</v>
      </c>
      <c r="S13895">
        <v>0.18</v>
      </c>
      <c r="T13895">
        <v>2.3E-3</v>
      </c>
      <c r="U13895">
        <f t="shared" si="1237"/>
        <v>1.3799999999999999E-3</v>
      </c>
    </row>
    <row r="13896" spans="1:21" x14ac:dyDescent="0.3">
      <c r="A13896" s="1">
        <v>13894</v>
      </c>
      <c r="B13896">
        <f t="shared" si="1231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235"/>
        <v>7050</v>
      </c>
      <c r="I13896" s="1"/>
      <c r="J13896" s="1">
        <v>1</v>
      </c>
      <c r="K13896" s="1">
        <f t="shared" si="1232"/>
        <v>27798000</v>
      </c>
      <c r="L13896" s="1">
        <v>1</v>
      </c>
      <c r="M13896" s="1">
        <f t="shared" si="1233"/>
        <v>55596000</v>
      </c>
      <c r="N13896" s="1">
        <v>2</v>
      </c>
      <c r="O13896" s="1">
        <v>113506000</v>
      </c>
      <c r="P13896" s="1">
        <v>2</v>
      </c>
      <c r="Q13896" s="5">
        <f t="shared" si="1234"/>
        <v>289</v>
      </c>
      <c r="R13896">
        <f t="shared" si="1236"/>
        <v>14</v>
      </c>
      <c r="S13896">
        <v>0.18</v>
      </c>
      <c r="T13896">
        <v>2.3E-3</v>
      </c>
      <c r="U13896">
        <f t="shared" si="1237"/>
        <v>1.3799999999999999E-3</v>
      </c>
    </row>
    <row r="13897" spans="1:21" x14ac:dyDescent="0.3">
      <c r="A13897" s="1">
        <v>13895</v>
      </c>
      <c r="B13897">
        <f t="shared" si="1231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235"/>
        <v>7050</v>
      </c>
      <c r="I13897" s="1"/>
      <c r="J13897" s="1">
        <v>1</v>
      </c>
      <c r="K13897" s="1">
        <f t="shared" si="1232"/>
        <v>27800000</v>
      </c>
      <c r="L13897" s="1">
        <v>1</v>
      </c>
      <c r="M13897" s="1">
        <f t="shared" si="1233"/>
        <v>55600000</v>
      </c>
      <c r="N13897" s="1">
        <v>2</v>
      </c>
      <c r="O13897" s="1">
        <v>113514000</v>
      </c>
      <c r="P13897" s="1">
        <v>2</v>
      </c>
      <c r="Q13897" s="5">
        <f t="shared" si="1234"/>
        <v>289</v>
      </c>
      <c r="R13897">
        <f t="shared" si="1236"/>
        <v>14</v>
      </c>
      <c r="S13897">
        <v>0.18</v>
      </c>
      <c r="T13897">
        <v>2.3E-3</v>
      </c>
      <c r="U13897">
        <f t="shared" si="1237"/>
        <v>1.3799999999999999E-3</v>
      </c>
    </row>
    <row r="13898" spans="1:21" x14ac:dyDescent="0.3">
      <c r="A13898" s="1">
        <v>13896</v>
      </c>
      <c r="B13898">
        <f t="shared" si="1231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235"/>
        <v>7050</v>
      </c>
      <c r="I13898" s="1"/>
      <c r="J13898" s="1">
        <v>1</v>
      </c>
      <c r="K13898" s="1">
        <f t="shared" si="1232"/>
        <v>27802000</v>
      </c>
      <c r="L13898" s="1">
        <v>1</v>
      </c>
      <c r="M13898" s="1">
        <f t="shared" si="1233"/>
        <v>55604000</v>
      </c>
      <c r="N13898" s="1">
        <v>2</v>
      </c>
      <c r="O13898" s="1">
        <v>113522000</v>
      </c>
      <c r="P13898" s="1">
        <v>2</v>
      </c>
      <c r="Q13898" s="5">
        <f t="shared" si="1234"/>
        <v>289</v>
      </c>
      <c r="R13898">
        <f t="shared" si="1236"/>
        <v>14</v>
      </c>
      <c r="S13898">
        <v>0.18</v>
      </c>
      <c r="T13898">
        <v>2.3E-3</v>
      </c>
      <c r="U13898">
        <f t="shared" si="1237"/>
        <v>1.3799999999999999E-3</v>
      </c>
    </row>
    <row r="13899" spans="1:21" x14ac:dyDescent="0.3">
      <c r="A13899" s="1">
        <v>13897</v>
      </c>
      <c r="B13899">
        <f t="shared" si="1231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235"/>
        <v>7050</v>
      </c>
      <c r="I13899" s="1"/>
      <c r="J13899" s="1">
        <v>1</v>
      </c>
      <c r="K13899" s="1">
        <f t="shared" si="1232"/>
        <v>27804000</v>
      </c>
      <c r="L13899" s="1">
        <v>1</v>
      </c>
      <c r="M13899" s="1">
        <f t="shared" si="1233"/>
        <v>55608000</v>
      </c>
      <c r="N13899" s="1">
        <v>2</v>
      </c>
      <c r="O13899" s="1">
        <v>113530000</v>
      </c>
      <c r="P13899" s="1">
        <v>2</v>
      </c>
      <c r="Q13899" s="5">
        <f t="shared" si="1234"/>
        <v>289</v>
      </c>
      <c r="R13899">
        <f t="shared" si="1236"/>
        <v>14</v>
      </c>
      <c r="S13899">
        <v>0.18</v>
      </c>
      <c r="T13899">
        <v>2.3E-3</v>
      </c>
      <c r="U13899">
        <f t="shared" si="1237"/>
        <v>1.3799999999999999E-3</v>
      </c>
    </row>
    <row r="13900" spans="1:21" x14ac:dyDescent="0.3">
      <c r="A13900" s="1">
        <v>13898</v>
      </c>
      <c r="B13900">
        <f t="shared" si="1231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235"/>
        <v>7050</v>
      </c>
      <c r="I13900" s="1"/>
      <c r="J13900" s="1">
        <v>1</v>
      </c>
      <c r="K13900" s="1">
        <f t="shared" si="1232"/>
        <v>27806000</v>
      </c>
      <c r="L13900" s="1">
        <v>1</v>
      </c>
      <c r="M13900" s="1">
        <f t="shared" si="1233"/>
        <v>55612000</v>
      </c>
      <c r="N13900" s="1">
        <v>2</v>
      </c>
      <c r="O13900" s="1">
        <v>113538000</v>
      </c>
      <c r="P13900" s="1">
        <v>2</v>
      </c>
      <c r="Q13900" s="5">
        <f t="shared" si="1234"/>
        <v>289</v>
      </c>
      <c r="R13900">
        <f t="shared" si="1236"/>
        <v>14</v>
      </c>
      <c r="S13900">
        <v>0.18</v>
      </c>
      <c r="T13900">
        <v>2.3E-3</v>
      </c>
      <c r="U13900">
        <f t="shared" si="1237"/>
        <v>1.3799999999999999E-3</v>
      </c>
    </row>
    <row r="13901" spans="1:21" x14ac:dyDescent="0.3">
      <c r="A13901" s="1">
        <v>13899</v>
      </c>
      <c r="B13901">
        <f t="shared" si="1231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235"/>
        <v>7050</v>
      </c>
      <c r="I13901" s="1"/>
      <c r="J13901" s="1">
        <v>1</v>
      </c>
      <c r="K13901" s="1">
        <f t="shared" si="1232"/>
        <v>27808000</v>
      </c>
      <c r="L13901" s="1">
        <v>1</v>
      </c>
      <c r="M13901" s="1">
        <f t="shared" si="1233"/>
        <v>55616000</v>
      </c>
      <c r="N13901" s="1">
        <v>2</v>
      </c>
      <c r="O13901" s="1">
        <v>113546000</v>
      </c>
      <c r="P13901" s="1">
        <v>2</v>
      </c>
      <c r="Q13901" s="5">
        <f t="shared" si="1234"/>
        <v>289</v>
      </c>
      <c r="R13901">
        <f t="shared" si="1236"/>
        <v>14</v>
      </c>
      <c r="S13901">
        <v>0.18</v>
      </c>
      <c r="T13901">
        <v>2.3E-3</v>
      </c>
      <c r="U13901">
        <f t="shared" si="1237"/>
        <v>1.3799999999999999E-3</v>
      </c>
    </row>
    <row r="13902" spans="1:21" x14ac:dyDescent="0.3">
      <c r="A13902" s="1">
        <v>13900</v>
      </c>
      <c r="B13902">
        <f t="shared" si="1231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235"/>
        <v>7050</v>
      </c>
      <c r="I13902" s="1"/>
      <c r="J13902" s="1">
        <v>1</v>
      </c>
      <c r="K13902" s="1">
        <f t="shared" si="1232"/>
        <v>27810000</v>
      </c>
      <c r="L13902" s="1">
        <v>1</v>
      </c>
      <c r="M13902" s="1">
        <f t="shared" si="1233"/>
        <v>55620000</v>
      </c>
      <c r="N13902" s="1">
        <v>2</v>
      </c>
      <c r="O13902" s="1">
        <v>113554000</v>
      </c>
      <c r="P13902" s="1">
        <v>2</v>
      </c>
      <c r="Q13902" s="5">
        <f t="shared" si="1234"/>
        <v>289</v>
      </c>
      <c r="R13902">
        <f t="shared" si="1236"/>
        <v>14</v>
      </c>
      <c r="S13902">
        <v>0.18</v>
      </c>
      <c r="T13902">
        <v>2.3E-3</v>
      </c>
      <c r="U13902">
        <f t="shared" si="1237"/>
        <v>1.3799999999999999E-3</v>
      </c>
    </row>
    <row r="13903" spans="1:21" x14ac:dyDescent="0.3">
      <c r="A13903" s="1">
        <v>13901</v>
      </c>
      <c r="B13903">
        <f t="shared" si="1231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235"/>
        <v>7060</v>
      </c>
      <c r="I13903" s="1"/>
      <c r="J13903" s="1">
        <v>1</v>
      </c>
      <c r="K13903" s="1">
        <f t="shared" si="1232"/>
        <v>27812000</v>
      </c>
      <c r="L13903" s="1">
        <v>1</v>
      </c>
      <c r="M13903" s="1">
        <f t="shared" si="1233"/>
        <v>55624000</v>
      </c>
      <c r="N13903" s="1">
        <v>2</v>
      </c>
      <c r="O13903" s="1">
        <v>113562000</v>
      </c>
      <c r="P13903" s="1">
        <v>2</v>
      </c>
      <c r="Q13903" s="5">
        <f t="shared" si="1234"/>
        <v>290</v>
      </c>
      <c r="R13903">
        <f t="shared" si="1236"/>
        <v>14</v>
      </c>
      <c r="S13903">
        <v>0.18</v>
      </c>
      <c r="T13903">
        <v>2.3E-3</v>
      </c>
      <c r="U13903">
        <f t="shared" si="1237"/>
        <v>1.3799999999999999E-3</v>
      </c>
    </row>
    <row r="13904" spans="1:21" x14ac:dyDescent="0.3">
      <c r="A13904" s="1">
        <v>13902</v>
      </c>
      <c r="B13904">
        <f t="shared" si="1231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235"/>
        <v>7060</v>
      </c>
      <c r="I13904" s="1"/>
      <c r="J13904" s="1">
        <v>1</v>
      </c>
      <c r="K13904" s="1">
        <f t="shared" si="1232"/>
        <v>27814000</v>
      </c>
      <c r="L13904" s="1">
        <v>1</v>
      </c>
      <c r="M13904" s="1">
        <f t="shared" si="1233"/>
        <v>55628000</v>
      </c>
      <c r="N13904" s="1">
        <v>2</v>
      </c>
      <c r="O13904" s="1">
        <v>113570000</v>
      </c>
      <c r="P13904" s="1">
        <v>2</v>
      </c>
      <c r="Q13904" s="5">
        <f t="shared" si="1234"/>
        <v>290</v>
      </c>
      <c r="R13904">
        <f t="shared" si="1236"/>
        <v>14</v>
      </c>
      <c r="S13904">
        <v>0.18</v>
      </c>
      <c r="T13904">
        <v>2.3E-3</v>
      </c>
      <c r="U13904">
        <f t="shared" si="1237"/>
        <v>1.3799999999999999E-3</v>
      </c>
    </row>
    <row r="13905" spans="1:21" x14ac:dyDescent="0.3">
      <c r="A13905" s="1">
        <v>13903</v>
      </c>
      <c r="B13905">
        <f t="shared" si="1231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235"/>
        <v>7060</v>
      </c>
      <c r="I13905" s="1"/>
      <c r="J13905" s="1">
        <v>1</v>
      </c>
      <c r="K13905" s="1">
        <f t="shared" si="1232"/>
        <v>27816000</v>
      </c>
      <c r="L13905" s="1">
        <v>1</v>
      </c>
      <c r="M13905" s="1">
        <f t="shared" si="1233"/>
        <v>55632000</v>
      </c>
      <c r="N13905" s="1">
        <v>2</v>
      </c>
      <c r="O13905" s="1">
        <v>113578000</v>
      </c>
      <c r="P13905" s="1">
        <v>2</v>
      </c>
      <c r="Q13905" s="5">
        <f t="shared" si="1234"/>
        <v>290</v>
      </c>
      <c r="R13905">
        <f t="shared" si="1236"/>
        <v>14</v>
      </c>
      <c r="S13905">
        <v>0.18</v>
      </c>
      <c r="T13905">
        <v>2.3E-3</v>
      </c>
      <c r="U13905">
        <f t="shared" si="1237"/>
        <v>1.3799999999999999E-3</v>
      </c>
    </row>
    <row r="13906" spans="1:21" x14ac:dyDescent="0.3">
      <c r="A13906" s="1">
        <v>13904</v>
      </c>
      <c r="B13906">
        <f t="shared" si="1231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235"/>
        <v>7060</v>
      </c>
      <c r="I13906" s="1"/>
      <c r="J13906" s="1">
        <v>1</v>
      </c>
      <c r="K13906" s="1">
        <f t="shared" si="1232"/>
        <v>27818000</v>
      </c>
      <c r="L13906" s="1">
        <v>1</v>
      </c>
      <c r="M13906" s="1">
        <f t="shared" si="1233"/>
        <v>55636000</v>
      </c>
      <c r="N13906" s="1">
        <v>2</v>
      </c>
      <c r="O13906" s="1">
        <v>113586000</v>
      </c>
      <c r="P13906" s="1">
        <v>2</v>
      </c>
      <c r="Q13906" s="5">
        <f t="shared" si="1234"/>
        <v>290</v>
      </c>
      <c r="R13906">
        <f t="shared" si="1236"/>
        <v>14</v>
      </c>
      <c r="S13906">
        <v>0.18</v>
      </c>
      <c r="T13906">
        <v>2.3E-3</v>
      </c>
      <c r="U13906">
        <f t="shared" si="1237"/>
        <v>1.3799999999999999E-3</v>
      </c>
    </row>
    <row r="13907" spans="1:21" x14ac:dyDescent="0.3">
      <c r="A13907" s="1">
        <v>13905</v>
      </c>
      <c r="B13907">
        <f t="shared" si="1231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235"/>
        <v>7060</v>
      </c>
      <c r="I13907" s="1"/>
      <c r="J13907" s="1">
        <v>1</v>
      </c>
      <c r="K13907" s="1">
        <f t="shared" si="1232"/>
        <v>27820000</v>
      </c>
      <c r="L13907" s="1">
        <v>1</v>
      </c>
      <c r="M13907" s="1">
        <f t="shared" si="1233"/>
        <v>55640000</v>
      </c>
      <c r="N13907" s="1">
        <v>2</v>
      </c>
      <c r="O13907" s="1">
        <v>113594000</v>
      </c>
      <c r="P13907" s="1">
        <v>2</v>
      </c>
      <c r="Q13907" s="5">
        <f t="shared" si="1234"/>
        <v>290</v>
      </c>
      <c r="R13907">
        <f t="shared" si="1236"/>
        <v>14</v>
      </c>
      <c r="S13907">
        <v>0.18</v>
      </c>
      <c r="T13907">
        <v>2.3E-3</v>
      </c>
      <c r="U13907">
        <f t="shared" si="1237"/>
        <v>1.3799999999999999E-3</v>
      </c>
    </row>
    <row r="13908" spans="1:21" x14ac:dyDescent="0.3">
      <c r="A13908" s="1">
        <v>13906</v>
      </c>
      <c r="B13908">
        <f t="shared" si="1231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235"/>
        <v>7060</v>
      </c>
      <c r="I13908" s="1"/>
      <c r="J13908" s="1">
        <v>1</v>
      </c>
      <c r="K13908" s="1">
        <f t="shared" si="1232"/>
        <v>27822000</v>
      </c>
      <c r="L13908" s="1">
        <v>1</v>
      </c>
      <c r="M13908" s="1">
        <f t="shared" si="1233"/>
        <v>55644000</v>
      </c>
      <c r="N13908" s="1">
        <v>2</v>
      </c>
      <c r="O13908" s="1">
        <v>113602000</v>
      </c>
      <c r="P13908" s="1">
        <v>2</v>
      </c>
      <c r="Q13908" s="5">
        <f t="shared" si="1234"/>
        <v>290</v>
      </c>
      <c r="R13908">
        <f t="shared" si="1236"/>
        <v>14</v>
      </c>
      <c r="S13908">
        <v>0.18</v>
      </c>
      <c r="T13908">
        <v>2.3E-3</v>
      </c>
      <c r="U13908">
        <f t="shared" si="1237"/>
        <v>1.3799999999999999E-3</v>
      </c>
    </row>
    <row r="13909" spans="1:21" x14ac:dyDescent="0.3">
      <c r="A13909" s="1">
        <v>13907</v>
      </c>
      <c r="B13909">
        <f t="shared" si="1231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235"/>
        <v>7060</v>
      </c>
      <c r="I13909" s="1"/>
      <c r="J13909" s="1">
        <v>1</v>
      </c>
      <c r="K13909" s="1">
        <f t="shared" si="1232"/>
        <v>27824000</v>
      </c>
      <c r="L13909" s="1">
        <v>1</v>
      </c>
      <c r="M13909" s="1">
        <f t="shared" si="1233"/>
        <v>55648000</v>
      </c>
      <c r="N13909" s="1">
        <v>2</v>
      </c>
      <c r="O13909" s="1">
        <v>113610000</v>
      </c>
      <c r="P13909" s="1">
        <v>2</v>
      </c>
      <c r="Q13909" s="5">
        <f t="shared" si="1234"/>
        <v>290</v>
      </c>
      <c r="R13909">
        <f t="shared" si="1236"/>
        <v>14</v>
      </c>
      <c r="S13909">
        <v>0.18</v>
      </c>
      <c r="T13909">
        <v>2.3E-3</v>
      </c>
      <c r="U13909">
        <f t="shared" si="1237"/>
        <v>1.3799999999999999E-3</v>
      </c>
    </row>
    <row r="13910" spans="1:21" x14ac:dyDescent="0.3">
      <c r="A13910" s="1">
        <v>13908</v>
      </c>
      <c r="B13910">
        <f t="shared" si="1231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235"/>
        <v>7060</v>
      </c>
      <c r="I13910" s="1"/>
      <c r="J13910" s="1">
        <v>1</v>
      </c>
      <c r="K13910" s="1">
        <f t="shared" si="1232"/>
        <v>27826000</v>
      </c>
      <c r="L13910" s="1">
        <v>1</v>
      </c>
      <c r="M13910" s="1">
        <f t="shared" si="1233"/>
        <v>55652000</v>
      </c>
      <c r="N13910" s="1">
        <v>2</v>
      </c>
      <c r="O13910" s="1">
        <v>113618000</v>
      </c>
      <c r="P13910" s="1">
        <v>2</v>
      </c>
      <c r="Q13910" s="5">
        <f t="shared" si="1234"/>
        <v>290</v>
      </c>
      <c r="R13910">
        <f t="shared" si="1236"/>
        <v>14</v>
      </c>
      <c r="S13910">
        <v>0.18</v>
      </c>
      <c r="T13910">
        <v>2.3E-3</v>
      </c>
      <c r="U13910">
        <f t="shared" si="1237"/>
        <v>1.3799999999999999E-3</v>
      </c>
    </row>
    <row r="13911" spans="1:21" x14ac:dyDescent="0.3">
      <c r="A13911" s="1">
        <v>13909</v>
      </c>
      <c r="B13911">
        <f t="shared" si="1231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235"/>
        <v>7060</v>
      </c>
      <c r="I13911" s="1"/>
      <c r="J13911" s="1">
        <v>1</v>
      </c>
      <c r="K13911" s="1">
        <f t="shared" si="1232"/>
        <v>27828000</v>
      </c>
      <c r="L13911" s="1">
        <v>1</v>
      </c>
      <c r="M13911" s="1">
        <f t="shared" si="1233"/>
        <v>55656000</v>
      </c>
      <c r="N13911" s="1">
        <v>2</v>
      </c>
      <c r="O13911" s="1">
        <v>113626000</v>
      </c>
      <c r="P13911" s="1">
        <v>2</v>
      </c>
      <c r="Q13911" s="5">
        <f t="shared" si="1234"/>
        <v>290</v>
      </c>
      <c r="R13911">
        <f t="shared" si="1236"/>
        <v>14</v>
      </c>
      <c r="S13911">
        <v>0.18</v>
      </c>
      <c r="T13911">
        <v>2.3E-3</v>
      </c>
      <c r="U13911">
        <f t="shared" si="1237"/>
        <v>1.3799999999999999E-3</v>
      </c>
    </row>
    <row r="13912" spans="1:21" x14ac:dyDescent="0.3">
      <c r="A13912" s="1">
        <v>13910</v>
      </c>
      <c r="B13912">
        <f t="shared" si="1231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235"/>
        <v>7060</v>
      </c>
      <c r="I13912" s="1"/>
      <c r="J13912" s="1">
        <v>1</v>
      </c>
      <c r="K13912" s="1">
        <f t="shared" si="1232"/>
        <v>27830000</v>
      </c>
      <c r="L13912" s="1">
        <v>1</v>
      </c>
      <c r="M13912" s="1">
        <f t="shared" si="1233"/>
        <v>55660000</v>
      </c>
      <c r="N13912" s="1">
        <v>2</v>
      </c>
      <c r="O13912" s="1">
        <v>113634000</v>
      </c>
      <c r="P13912" s="1">
        <v>2</v>
      </c>
      <c r="Q13912" s="5">
        <f t="shared" si="1234"/>
        <v>290</v>
      </c>
      <c r="R13912">
        <f t="shared" si="1236"/>
        <v>14</v>
      </c>
      <c r="S13912">
        <v>0.18</v>
      </c>
      <c r="T13912">
        <v>2.3E-3</v>
      </c>
      <c r="U13912">
        <f t="shared" si="1237"/>
        <v>1.3799999999999999E-3</v>
      </c>
    </row>
    <row r="13913" spans="1:21" x14ac:dyDescent="0.3">
      <c r="A13913" s="1">
        <v>13911</v>
      </c>
      <c r="B13913">
        <f t="shared" si="1231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235"/>
        <v>7060</v>
      </c>
      <c r="I13913" s="1"/>
      <c r="J13913" s="1">
        <v>1</v>
      </c>
      <c r="K13913" s="1">
        <f t="shared" si="1232"/>
        <v>27832000</v>
      </c>
      <c r="L13913" s="1">
        <v>1</v>
      </c>
      <c r="M13913" s="1">
        <f t="shared" si="1233"/>
        <v>55664000</v>
      </c>
      <c r="N13913" s="1">
        <v>2</v>
      </c>
      <c r="O13913" s="1">
        <v>113642000</v>
      </c>
      <c r="P13913" s="1">
        <v>2</v>
      </c>
      <c r="Q13913" s="5">
        <f t="shared" si="1234"/>
        <v>290</v>
      </c>
      <c r="R13913">
        <f t="shared" si="1236"/>
        <v>14</v>
      </c>
      <c r="S13913">
        <v>0.18</v>
      </c>
      <c r="T13913">
        <v>2.3E-3</v>
      </c>
      <c r="U13913">
        <f t="shared" si="1237"/>
        <v>1.3799999999999999E-3</v>
      </c>
    </row>
    <row r="13914" spans="1:21" x14ac:dyDescent="0.3">
      <c r="A13914" s="1">
        <v>13912</v>
      </c>
      <c r="B13914">
        <f t="shared" si="1231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235"/>
        <v>7060</v>
      </c>
      <c r="I13914" s="1"/>
      <c r="J13914" s="1">
        <v>1</v>
      </c>
      <c r="K13914" s="1">
        <f t="shared" si="1232"/>
        <v>27834000</v>
      </c>
      <c r="L13914" s="1">
        <v>1</v>
      </c>
      <c r="M13914" s="1">
        <f t="shared" si="1233"/>
        <v>55668000</v>
      </c>
      <c r="N13914" s="1">
        <v>2</v>
      </c>
      <c r="O13914" s="1">
        <v>113650000</v>
      </c>
      <c r="P13914" s="1">
        <v>2</v>
      </c>
      <c r="Q13914" s="5">
        <f t="shared" si="1234"/>
        <v>290</v>
      </c>
      <c r="R13914">
        <f t="shared" si="1236"/>
        <v>14</v>
      </c>
      <c r="S13914">
        <v>0.18</v>
      </c>
      <c r="T13914">
        <v>2.3E-3</v>
      </c>
      <c r="U13914">
        <f t="shared" si="1237"/>
        <v>1.3799999999999999E-3</v>
      </c>
    </row>
    <row r="13915" spans="1:21" x14ac:dyDescent="0.3">
      <c r="A13915" s="1">
        <v>13913</v>
      </c>
      <c r="B13915">
        <f t="shared" si="1231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235"/>
        <v>7060</v>
      </c>
      <c r="I13915" s="1"/>
      <c r="J13915" s="1">
        <v>1</v>
      </c>
      <c r="K13915" s="1">
        <f t="shared" si="1232"/>
        <v>27836000</v>
      </c>
      <c r="L13915" s="1">
        <v>1</v>
      </c>
      <c r="M13915" s="1">
        <f t="shared" si="1233"/>
        <v>55672000</v>
      </c>
      <c r="N13915" s="1">
        <v>2</v>
      </c>
      <c r="O13915" s="1">
        <v>113658000</v>
      </c>
      <c r="P13915" s="1">
        <v>2</v>
      </c>
      <c r="Q13915" s="5">
        <f t="shared" si="1234"/>
        <v>290</v>
      </c>
      <c r="R13915">
        <f t="shared" si="1236"/>
        <v>14</v>
      </c>
      <c r="S13915">
        <v>0.18</v>
      </c>
      <c r="T13915">
        <v>2.3E-3</v>
      </c>
      <c r="U13915">
        <f t="shared" si="1237"/>
        <v>1.3799999999999999E-3</v>
      </c>
    </row>
    <row r="13916" spans="1:21" x14ac:dyDescent="0.3">
      <c r="A13916" s="1">
        <v>13914</v>
      </c>
      <c r="B13916">
        <f t="shared" ref="B13916:B13979" si="1238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235"/>
        <v>7060</v>
      </c>
      <c r="I13916" s="1"/>
      <c r="J13916" s="1">
        <v>1</v>
      </c>
      <c r="K13916" s="1">
        <f t="shared" si="1232"/>
        <v>27838000</v>
      </c>
      <c r="L13916" s="1">
        <v>1</v>
      </c>
      <c r="M13916" s="1">
        <f t="shared" si="1233"/>
        <v>55676000</v>
      </c>
      <c r="N13916" s="1">
        <v>2</v>
      </c>
      <c r="O13916" s="1">
        <v>113666000</v>
      </c>
      <c r="P13916" s="1">
        <v>2</v>
      </c>
      <c r="Q13916" s="5">
        <f t="shared" si="1234"/>
        <v>290</v>
      </c>
      <c r="R13916">
        <f t="shared" si="1236"/>
        <v>14</v>
      </c>
      <c r="S13916">
        <v>0.18</v>
      </c>
      <c r="T13916">
        <v>2.3E-3</v>
      </c>
      <c r="U13916">
        <f t="shared" si="1237"/>
        <v>1.3799999999999999E-3</v>
      </c>
    </row>
    <row r="13917" spans="1:21" x14ac:dyDescent="0.3">
      <c r="A13917" s="1">
        <v>13915</v>
      </c>
      <c r="B13917">
        <f t="shared" si="1238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235"/>
        <v>7060</v>
      </c>
      <c r="I13917" s="1"/>
      <c r="J13917" s="1">
        <v>1</v>
      </c>
      <c r="K13917" s="1">
        <f t="shared" si="1232"/>
        <v>27840000</v>
      </c>
      <c r="L13917" s="1">
        <v>1</v>
      </c>
      <c r="M13917" s="1">
        <f t="shared" si="1233"/>
        <v>55680000</v>
      </c>
      <c r="N13917" s="1">
        <v>2</v>
      </c>
      <c r="O13917" s="1">
        <v>113674000</v>
      </c>
      <c r="P13917" s="1">
        <v>2</v>
      </c>
      <c r="Q13917" s="5">
        <f t="shared" si="1234"/>
        <v>290</v>
      </c>
      <c r="R13917">
        <f t="shared" si="1236"/>
        <v>14</v>
      </c>
      <c r="S13917">
        <v>0.18</v>
      </c>
      <c r="T13917">
        <v>2.3E-3</v>
      </c>
      <c r="U13917">
        <f t="shared" si="1237"/>
        <v>1.3799999999999999E-3</v>
      </c>
    </row>
    <row r="13918" spans="1:21" x14ac:dyDescent="0.3">
      <c r="A13918" s="1">
        <v>13916</v>
      </c>
      <c r="B13918">
        <f t="shared" si="1238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235"/>
        <v>7060</v>
      </c>
      <c r="I13918" s="1"/>
      <c r="J13918" s="1">
        <v>1</v>
      </c>
      <c r="K13918" s="1">
        <f t="shared" si="1232"/>
        <v>27842000</v>
      </c>
      <c r="L13918" s="1">
        <v>1</v>
      </c>
      <c r="M13918" s="1">
        <f t="shared" si="1233"/>
        <v>55684000</v>
      </c>
      <c r="N13918" s="1">
        <v>2</v>
      </c>
      <c r="O13918" s="1">
        <v>113682000</v>
      </c>
      <c r="P13918" s="1">
        <v>2</v>
      </c>
      <c r="Q13918" s="5">
        <f t="shared" si="1234"/>
        <v>290</v>
      </c>
      <c r="R13918">
        <f t="shared" si="1236"/>
        <v>14</v>
      </c>
      <c r="S13918">
        <v>0.18</v>
      </c>
      <c r="T13918">
        <v>2.3E-3</v>
      </c>
      <c r="U13918">
        <f t="shared" si="1237"/>
        <v>1.3799999999999999E-3</v>
      </c>
    </row>
    <row r="13919" spans="1:21" x14ac:dyDescent="0.3">
      <c r="A13919" s="1">
        <v>13917</v>
      </c>
      <c r="B13919">
        <f t="shared" si="1238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235"/>
        <v>7060</v>
      </c>
      <c r="I13919" s="1"/>
      <c r="J13919" s="1">
        <v>1</v>
      </c>
      <c r="K13919" s="1">
        <f t="shared" si="1232"/>
        <v>27844000</v>
      </c>
      <c r="L13919" s="1">
        <v>1</v>
      </c>
      <c r="M13919" s="1">
        <f t="shared" si="1233"/>
        <v>55688000</v>
      </c>
      <c r="N13919" s="1">
        <v>2</v>
      </c>
      <c r="O13919" s="1">
        <v>113690000</v>
      </c>
      <c r="P13919" s="1">
        <v>2</v>
      </c>
      <c r="Q13919" s="5">
        <f t="shared" si="1234"/>
        <v>290</v>
      </c>
      <c r="R13919">
        <f t="shared" si="1236"/>
        <v>14</v>
      </c>
      <c r="S13919">
        <v>0.18</v>
      </c>
      <c r="T13919">
        <v>2.3E-3</v>
      </c>
      <c r="U13919">
        <f t="shared" si="1237"/>
        <v>1.3799999999999999E-3</v>
      </c>
    </row>
    <row r="13920" spans="1:21" x14ac:dyDescent="0.3">
      <c r="A13920" s="1">
        <v>13918</v>
      </c>
      <c r="B13920">
        <f t="shared" si="1238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235"/>
        <v>7060</v>
      </c>
      <c r="I13920" s="1"/>
      <c r="J13920" s="1">
        <v>1</v>
      </c>
      <c r="K13920" s="1">
        <f t="shared" si="1232"/>
        <v>27846000</v>
      </c>
      <c r="L13920" s="1">
        <v>1</v>
      </c>
      <c r="M13920" s="1">
        <f t="shared" si="1233"/>
        <v>55692000</v>
      </c>
      <c r="N13920" s="1">
        <v>2</v>
      </c>
      <c r="O13920" s="1">
        <v>113698000</v>
      </c>
      <c r="P13920" s="1">
        <v>2</v>
      </c>
      <c r="Q13920" s="5">
        <f t="shared" si="1234"/>
        <v>290</v>
      </c>
      <c r="R13920">
        <f t="shared" si="1236"/>
        <v>14</v>
      </c>
      <c r="S13920">
        <v>0.18</v>
      </c>
      <c r="T13920">
        <v>2.3E-3</v>
      </c>
      <c r="U13920">
        <f t="shared" si="1237"/>
        <v>1.3799999999999999E-3</v>
      </c>
    </row>
    <row r="13921" spans="1:21" x14ac:dyDescent="0.3">
      <c r="A13921" s="1">
        <v>13919</v>
      </c>
      <c r="B13921">
        <f t="shared" si="1238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235"/>
        <v>7060</v>
      </c>
      <c r="I13921" s="1"/>
      <c r="J13921" s="1">
        <v>1</v>
      </c>
      <c r="K13921" s="1">
        <f t="shared" si="1232"/>
        <v>27848000</v>
      </c>
      <c r="L13921" s="1">
        <v>1</v>
      </c>
      <c r="M13921" s="1">
        <f t="shared" si="1233"/>
        <v>55696000</v>
      </c>
      <c r="N13921" s="1">
        <v>2</v>
      </c>
      <c r="O13921" s="1">
        <v>113706000</v>
      </c>
      <c r="P13921" s="1">
        <v>2</v>
      </c>
      <c r="Q13921" s="5">
        <f t="shared" si="1234"/>
        <v>290</v>
      </c>
      <c r="R13921">
        <f t="shared" si="1236"/>
        <v>14</v>
      </c>
      <c r="S13921">
        <v>0.18</v>
      </c>
      <c r="T13921">
        <v>2.3E-3</v>
      </c>
      <c r="U13921">
        <f t="shared" si="1237"/>
        <v>1.3799999999999999E-3</v>
      </c>
    </row>
    <row r="13922" spans="1:21" x14ac:dyDescent="0.3">
      <c r="A13922" s="1">
        <v>13920</v>
      </c>
      <c r="B13922">
        <f t="shared" si="1238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235"/>
        <v>7060</v>
      </c>
      <c r="I13922" s="1"/>
      <c r="J13922" s="1">
        <v>1</v>
      </c>
      <c r="K13922" s="1">
        <f t="shared" si="1232"/>
        <v>27850000</v>
      </c>
      <c r="L13922" s="1">
        <v>1</v>
      </c>
      <c r="M13922" s="1">
        <f t="shared" si="1233"/>
        <v>55700000</v>
      </c>
      <c r="N13922" s="1">
        <v>2</v>
      </c>
      <c r="O13922" s="1">
        <v>113714000</v>
      </c>
      <c r="P13922" s="1">
        <v>2</v>
      </c>
      <c r="Q13922" s="5">
        <f t="shared" si="1234"/>
        <v>290</v>
      </c>
      <c r="R13922">
        <f t="shared" si="1236"/>
        <v>14</v>
      </c>
      <c r="S13922">
        <v>0.18</v>
      </c>
      <c r="T13922">
        <v>2.3E-3</v>
      </c>
      <c r="U13922">
        <f t="shared" si="1237"/>
        <v>1.3799999999999999E-3</v>
      </c>
    </row>
    <row r="13923" spans="1:21" x14ac:dyDescent="0.3">
      <c r="A13923" s="1">
        <v>13921</v>
      </c>
      <c r="B13923">
        <f t="shared" si="1238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235"/>
        <v>7060</v>
      </c>
      <c r="I13923" s="1"/>
      <c r="J13923" s="1">
        <v>1</v>
      </c>
      <c r="K13923" s="1">
        <f t="shared" si="1232"/>
        <v>27852000</v>
      </c>
      <c r="L13923" s="1">
        <v>1</v>
      </c>
      <c r="M13923" s="1">
        <f t="shared" si="1233"/>
        <v>55704000</v>
      </c>
      <c r="N13923" s="1">
        <v>2</v>
      </c>
      <c r="O13923" s="1">
        <v>113722000</v>
      </c>
      <c r="P13923" s="1">
        <v>2</v>
      </c>
      <c r="Q13923" s="5">
        <f t="shared" si="1234"/>
        <v>290</v>
      </c>
      <c r="R13923">
        <f t="shared" si="1236"/>
        <v>14</v>
      </c>
      <c r="S13923">
        <v>0.18</v>
      </c>
      <c r="T13923">
        <v>2.3E-3</v>
      </c>
      <c r="U13923">
        <f t="shared" si="1237"/>
        <v>1.3799999999999999E-3</v>
      </c>
    </row>
    <row r="13924" spans="1:21" x14ac:dyDescent="0.3">
      <c r="A13924" s="1">
        <v>13922</v>
      </c>
      <c r="B13924">
        <f t="shared" si="1238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235"/>
        <v>7060</v>
      </c>
      <c r="I13924" s="1"/>
      <c r="J13924" s="1">
        <v>1</v>
      </c>
      <c r="K13924" s="1">
        <f t="shared" si="1232"/>
        <v>27854000</v>
      </c>
      <c r="L13924" s="1">
        <v>1</v>
      </c>
      <c r="M13924" s="1">
        <f t="shared" si="1233"/>
        <v>55708000</v>
      </c>
      <c r="N13924" s="1">
        <v>2</v>
      </c>
      <c r="O13924" s="1">
        <v>113730000</v>
      </c>
      <c r="P13924" s="1">
        <v>2</v>
      </c>
      <c r="Q13924" s="5">
        <f t="shared" si="1234"/>
        <v>290</v>
      </c>
      <c r="R13924">
        <f t="shared" si="1236"/>
        <v>14</v>
      </c>
      <c r="S13924">
        <v>0.18</v>
      </c>
      <c r="T13924">
        <v>2.3E-3</v>
      </c>
      <c r="U13924">
        <f t="shared" si="1237"/>
        <v>1.3799999999999999E-3</v>
      </c>
    </row>
    <row r="13925" spans="1:21" x14ac:dyDescent="0.3">
      <c r="A13925" s="1">
        <v>13923</v>
      </c>
      <c r="B13925">
        <f t="shared" si="1238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235"/>
        <v>7060</v>
      </c>
      <c r="I13925" s="1"/>
      <c r="J13925" s="1">
        <v>1</v>
      </c>
      <c r="K13925" s="1">
        <f t="shared" si="1232"/>
        <v>27856000</v>
      </c>
      <c r="L13925" s="1">
        <v>1</v>
      </c>
      <c r="M13925" s="1">
        <f t="shared" si="1233"/>
        <v>55712000</v>
      </c>
      <c r="N13925" s="1">
        <v>2</v>
      </c>
      <c r="O13925" s="1">
        <v>113738000</v>
      </c>
      <c r="P13925" s="1">
        <v>2</v>
      </c>
      <c r="Q13925" s="5">
        <f t="shared" si="1234"/>
        <v>290</v>
      </c>
      <c r="R13925">
        <f t="shared" si="1236"/>
        <v>14</v>
      </c>
      <c r="S13925">
        <v>0.18</v>
      </c>
      <c r="T13925">
        <v>2.3E-3</v>
      </c>
      <c r="U13925">
        <f t="shared" si="1237"/>
        <v>1.3799999999999999E-3</v>
      </c>
    </row>
    <row r="13926" spans="1:21" x14ac:dyDescent="0.3">
      <c r="A13926" s="1">
        <v>13924</v>
      </c>
      <c r="B13926">
        <f t="shared" si="1238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235"/>
        <v>7060</v>
      </c>
      <c r="I13926" s="1"/>
      <c r="J13926" s="1">
        <v>1</v>
      </c>
      <c r="K13926" s="1">
        <f t="shared" si="1232"/>
        <v>27858000</v>
      </c>
      <c r="L13926" s="1">
        <v>1</v>
      </c>
      <c r="M13926" s="1">
        <f t="shared" si="1233"/>
        <v>55716000</v>
      </c>
      <c r="N13926" s="1">
        <v>2</v>
      </c>
      <c r="O13926" s="1">
        <v>113746000</v>
      </c>
      <c r="P13926" s="1">
        <v>2</v>
      </c>
      <c r="Q13926" s="5">
        <f t="shared" si="1234"/>
        <v>290</v>
      </c>
      <c r="R13926">
        <f t="shared" si="1236"/>
        <v>14</v>
      </c>
      <c r="S13926">
        <v>0.18</v>
      </c>
      <c r="T13926">
        <v>2.3E-3</v>
      </c>
      <c r="U13926">
        <f t="shared" si="1237"/>
        <v>1.3799999999999999E-3</v>
      </c>
    </row>
    <row r="13927" spans="1:21" x14ac:dyDescent="0.3">
      <c r="A13927" s="1">
        <v>13925</v>
      </c>
      <c r="B13927">
        <f t="shared" si="1238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235"/>
        <v>7060</v>
      </c>
      <c r="I13927" s="1"/>
      <c r="J13927" s="1">
        <v>1</v>
      </c>
      <c r="K13927" s="1">
        <f t="shared" si="1232"/>
        <v>27860000</v>
      </c>
      <c r="L13927" s="1">
        <v>1</v>
      </c>
      <c r="M13927" s="1">
        <f t="shared" si="1233"/>
        <v>55720000</v>
      </c>
      <c r="N13927" s="1">
        <v>2</v>
      </c>
      <c r="O13927" s="1">
        <v>113754000</v>
      </c>
      <c r="P13927" s="1">
        <v>2</v>
      </c>
      <c r="Q13927" s="5">
        <f t="shared" si="1234"/>
        <v>290</v>
      </c>
      <c r="R13927">
        <f t="shared" si="1236"/>
        <v>14</v>
      </c>
      <c r="S13927">
        <v>0.18</v>
      </c>
      <c r="T13927">
        <v>2.3E-3</v>
      </c>
      <c r="U13927">
        <f t="shared" si="1237"/>
        <v>1.3799999999999999E-3</v>
      </c>
    </row>
    <row r="13928" spans="1:21" x14ac:dyDescent="0.3">
      <c r="A13928" s="1">
        <v>13926</v>
      </c>
      <c r="B13928">
        <f t="shared" si="1238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235"/>
        <v>7070</v>
      </c>
      <c r="I13928" s="1"/>
      <c r="J13928" s="1">
        <v>1</v>
      </c>
      <c r="K13928" s="1">
        <f t="shared" si="1232"/>
        <v>27862000</v>
      </c>
      <c r="L13928" s="1">
        <v>1</v>
      </c>
      <c r="M13928" s="1">
        <f t="shared" si="1233"/>
        <v>55724000</v>
      </c>
      <c r="N13928" s="1">
        <v>2</v>
      </c>
      <c r="O13928" s="1">
        <v>113762000</v>
      </c>
      <c r="P13928" s="1">
        <v>2</v>
      </c>
      <c r="Q13928" s="5">
        <f t="shared" si="1234"/>
        <v>290</v>
      </c>
      <c r="R13928">
        <f t="shared" si="1236"/>
        <v>14</v>
      </c>
      <c r="S13928">
        <v>0.18</v>
      </c>
      <c r="T13928">
        <v>2.3E-3</v>
      </c>
      <c r="U13928">
        <f t="shared" si="1237"/>
        <v>1.3799999999999999E-3</v>
      </c>
    </row>
    <row r="13929" spans="1:21" x14ac:dyDescent="0.3">
      <c r="A13929" s="1">
        <v>13927</v>
      </c>
      <c r="B13929">
        <f t="shared" si="1238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235"/>
        <v>7070</v>
      </c>
      <c r="I13929" s="1"/>
      <c r="J13929" s="1">
        <v>1</v>
      </c>
      <c r="K13929" s="1">
        <f t="shared" si="1232"/>
        <v>27864000</v>
      </c>
      <c r="L13929" s="1">
        <v>1</v>
      </c>
      <c r="M13929" s="1">
        <f t="shared" si="1233"/>
        <v>55728000</v>
      </c>
      <c r="N13929" s="1">
        <v>2</v>
      </c>
      <c r="O13929" s="1">
        <v>113770000</v>
      </c>
      <c r="P13929" s="1">
        <v>2</v>
      </c>
      <c r="Q13929" s="5">
        <f t="shared" si="1234"/>
        <v>290</v>
      </c>
      <c r="R13929">
        <f t="shared" si="1236"/>
        <v>14</v>
      </c>
      <c r="S13929">
        <v>0.18</v>
      </c>
      <c r="T13929">
        <v>2.3E-3</v>
      </c>
      <c r="U13929">
        <f t="shared" si="1237"/>
        <v>1.3799999999999999E-3</v>
      </c>
    </row>
    <row r="13930" spans="1:21" x14ac:dyDescent="0.3">
      <c r="A13930" s="1">
        <v>13928</v>
      </c>
      <c r="B13930">
        <f t="shared" si="1238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235"/>
        <v>7070</v>
      </c>
      <c r="I13930" s="1"/>
      <c r="J13930" s="1">
        <v>1</v>
      </c>
      <c r="K13930" s="1">
        <f t="shared" si="1232"/>
        <v>27866000</v>
      </c>
      <c r="L13930" s="1">
        <v>1</v>
      </c>
      <c r="M13930" s="1">
        <f t="shared" si="1233"/>
        <v>55732000</v>
      </c>
      <c r="N13930" s="1">
        <v>2</v>
      </c>
      <c r="O13930" s="1">
        <v>113778000</v>
      </c>
      <c r="P13930" s="1">
        <v>2</v>
      </c>
      <c r="Q13930" s="5">
        <f t="shared" si="1234"/>
        <v>290</v>
      </c>
      <c r="R13930">
        <f t="shared" si="1236"/>
        <v>14</v>
      </c>
      <c r="S13930">
        <v>0.18</v>
      </c>
      <c r="T13930">
        <v>2.3E-3</v>
      </c>
      <c r="U13930">
        <f t="shared" si="1237"/>
        <v>1.3799999999999999E-3</v>
      </c>
    </row>
    <row r="13931" spans="1:21" x14ac:dyDescent="0.3">
      <c r="A13931" s="1">
        <v>13929</v>
      </c>
      <c r="B13931">
        <f t="shared" si="1238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235"/>
        <v>7070</v>
      </c>
      <c r="I13931" s="1"/>
      <c r="J13931" s="1">
        <v>1</v>
      </c>
      <c r="K13931" s="1">
        <f t="shared" ref="K13931:K13994" si="1239">10000+A13931*2000</f>
        <v>27868000</v>
      </c>
      <c r="L13931" s="1">
        <v>1</v>
      </c>
      <c r="M13931" s="1">
        <f t="shared" ref="M13931:M13994" si="1240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241">ROUNDDOWN(A13930/50+12,0)</f>
        <v>290</v>
      </c>
      <c r="R13931">
        <f t="shared" si="1236"/>
        <v>14</v>
      </c>
      <c r="S13931">
        <v>0.18</v>
      </c>
      <c r="T13931">
        <v>2.3E-3</v>
      </c>
      <c r="U13931">
        <f t="shared" si="1237"/>
        <v>1.3799999999999999E-3</v>
      </c>
    </row>
    <row r="13932" spans="1:21" x14ac:dyDescent="0.3">
      <c r="A13932" s="1">
        <v>13930</v>
      </c>
      <c r="B13932">
        <f t="shared" si="1238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235"/>
        <v>7070</v>
      </c>
      <c r="I13932" s="1"/>
      <c r="J13932" s="1">
        <v>1</v>
      </c>
      <c r="K13932" s="1">
        <f t="shared" si="1239"/>
        <v>27870000</v>
      </c>
      <c r="L13932" s="1">
        <v>1</v>
      </c>
      <c r="M13932" s="1">
        <f t="shared" si="1240"/>
        <v>55740000</v>
      </c>
      <c r="N13932" s="1">
        <v>2</v>
      </c>
      <c r="O13932" s="1">
        <v>113794000</v>
      </c>
      <c r="P13932" s="1">
        <v>2</v>
      </c>
      <c r="Q13932" s="5">
        <f t="shared" si="1241"/>
        <v>290</v>
      </c>
      <c r="R13932">
        <f t="shared" si="1236"/>
        <v>14</v>
      </c>
      <c r="S13932">
        <v>0.18</v>
      </c>
      <c r="T13932">
        <v>2.3E-3</v>
      </c>
      <c r="U13932">
        <f t="shared" si="1237"/>
        <v>1.3799999999999999E-3</v>
      </c>
    </row>
    <row r="13933" spans="1:21" x14ac:dyDescent="0.3">
      <c r="A13933" s="1">
        <v>13931</v>
      </c>
      <c r="B13933">
        <f t="shared" si="1238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235"/>
        <v>7070</v>
      </c>
      <c r="I13933" s="1"/>
      <c r="J13933" s="1">
        <v>1</v>
      </c>
      <c r="K13933" s="1">
        <f t="shared" si="1239"/>
        <v>27872000</v>
      </c>
      <c r="L13933" s="1">
        <v>1</v>
      </c>
      <c r="M13933" s="1">
        <f t="shared" si="1240"/>
        <v>55744000</v>
      </c>
      <c r="N13933" s="1">
        <v>2</v>
      </c>
      <c r="O13933" s="1">
        <v>113802000</v>
      </c>
      <c r="P13933" s="1">
        <v>2</v>
      </c>
      <c r="Q13933" s="5">
        <f t="shared" si="1241"/>
        <v>290</v>
      </c>
      <c r="R13933">
        <f t="shared" si="1236"/>
        <v>14</v>
      </c>
      <c r="S13933">
        <v>0.18</v>
      </c>
      <c r="T13933">
        <v>2.3E-3</v>
      </c>
      <c r="U13933">
        <f t="shared" si="1237"/>
        <v>1.3799999999999999E-3</v>
      </c>
    </row>
    <row r="13934" spans="1:21" x14ac:dyDescent="0.3">
      <c r="A13934" s="1">
        <v>13932</v>
      </c>
      <c r="B13934">
        <f t="shared" si="1238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235"/>
        <v>7070</v>
      </c>
      <c r="I13934" s="1"/>
      <c r="J13934" s="1">
        <v>1</v>
      </c>
      <c r="K13934" s="1">
        <f t="shared" si="1239"/>
        <v>27874000</v>
      </c>
      <c r="L13934" s="1">
        <v>1</v>
      </c>
      <c r="M13934" s="1">
        <f t="shared" si="1240"/>
        <v>55748000</v>
      </c>
      <c r="N13934" s="1">
        <v>2</v>
      </c>
      <c r="O13934" s="1">
        <v>113810000</v>
      </c>
      <c r="P13934" s="1">
        <v>2</v>
      </c>
      <c r="Q13934" s="5">
        <f t="shared" si="1241"/>
        <v>290</v>
      </c>
      <c r="R13934">
        <f t="shared" si="1236"/>
        <v>14</v>
      </c>
      <c r="S13934">
        <v>0.18</v>
      </c>
      <c r="T13934">
        <v>2.3E-3</v>
      </c>
      <c r="U13934">
        <f t="shared" si="1237"/>
        <v>1.3799999999999999E-3</v>
      </c>
    </row>
    <row r="13935" spans="1:21" x14ac:dyDescent="0.3">
      <c r="A13935" s="1">
        <v>13933</v>
      </c>
      <c r="B13935">
        <f t="shared" si="1238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235"/>
        <v>7070</v>
      </c>
      <c r="I13935" s="1"/>
      <c r="J13935" s="1">
        <v>1</v>
      </c>
      <c r="K13935" s="1">
        <f t="shared" si="1239"/>
        <v>27876000</v>
      </c>
      <c r="L13935" s="1">
        <v>1</v>
      </c>
      <c r="M13935" s="1">
        <f t="shared" si="1240"/>
        <v>55752000</v>
      </c>
      <c r="N13935" s="1">
        <v>2</v>
      </c>
      <c r="O13935" s="1">
        <v>113818000</v>
      </c>
      <c r="P13935" s="1">
        <v>2</v>
      </c>
      <c r="Q13935" s="5">
        <f t="shared" si="1241"/>
        <v>290</v>
      </c>
      <c r="R13935">
        <f t="shared" si="1236"/>
        <v>14</v>
      </c>
      <c r="S13935">
        <v>0.18</v>
      </c>
      <c r="T13935">
        <v>2.3E-3</v>
      </c>
      <c r="U13935">
        <f t="shared" si="1237"/>
        <v>1.3799999999999999E-3</v>
      </c>
    </row>
    <row r="13936" spans="1:21" x14ac:dyDescent="0.3">
      <c r="A13936" s="1">
        <v>13934</v>
      </c>
      <c r="B13936">
        <f t="shared" si="1238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235"/>
        <v>7070</v>
      </c>
      <c r="I13936" s="1"/>
      <c r="J13936" s="1">
        <v>1</v>
      </c>
      <c r="K13936" s="1">
        <f t="shared" si="1239"/>
        <v>27878000</v>
      </c>
      <c r="L13936" s="1">
        <v>1</v>
      </c>
      <c r="M13936" s="1">
        <f t="shared" si="1240"/>
        <v>55756000</v>
      </c>
      <c r="N13936" s="1">
        <v>2</v>
      </c>
      <c r="O13936" s="1">
        <v>113826000</v>
      </c>
      <c r="P13936" s="1">
        <v>2</v>
      </c>
      <c r="Q13936" s="5">
        <f t="shared" si="1241"/>
        <v>290</v>
      </c>
      <c r="R13936">
        <f t="shared" si="1236"/>
        <v>14</v>
      </c>
      <c r="S13936">
        <v>0.18</v>
      </c>
      <c r="T13936">
        <v>2.3E-3</v>
      </c>
      <c r="U13936">
        <f t="shared" si="1237"/>
        <v>1.3799999999999999E-3</v>
      </c>
    </row>
    <row r="13937" spans="1:21" x14ac:dyDescent="0.3">
      <c r="A13937" s="1">
        <v>13935</v>
      </c>
      <c r="B13937">
        <f t="shared" si="1238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235"/>
        <v>7070</v>
      </c>
      <c r="I13937" s="1"/>
      <c r="J13937" s="1">
        <v>1</v>
      </c>
      <c r="K13937" s="1">
        <f t="shared" si="1239"/>
        <v>27880000</v>
      </c>
      <c r="L13937" s="1">
        <v>1</v>
      </c>
      <c r="M13937" s="1">
        <f t="shared" si="1240"/>
        <v>55760000</v>
      </c>
      <c r="N13937" s="1">
        <v>2</v>
      </c>
      <c r="O13937" s="1">
        <v>113834000</v>
      </c>
      <c r="P13937" s="1">
        <v>2</v>
      </c>
      <c r="Q13937" s="5">
        <f t="shared" si="1241"/>
        <v>290</v>
      </c>
      <c r="R13937">
        <f t="shared" si="1236"/>
        <v>14</v>
      </c>
      <c r="S13937">
        <v>0.18</v>
      </c>
      <c r="T13937">
        <v>2.3E-3</v>
      </c>
      <c r="U13937">
        <f t="shared" si="1237"/>
        <v>1.3799999999999999E-3</v>
      </c>
    </row>
    <row r="13938" spans="1:21" x14ac:dyDescent="0.3">
      <c r="A13938" s="1">
        <v>13936</v>
      </c>
      <c r="B13938">
        <f t="shared" si="1238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235"/>
        <v>7070</v>
      </c>
      <c r="I13938" s="1"/>
      <c r="J13938" s="1">
        <v>1</v>
      </c>
      <c r="K13938" s="1">
        <f t="shared" si="1239"/>
        <v>27882000</v>
      </c>
      <c r="L13938" s="1">
        <v>1</v>
      </c>
      <c r="M13938" s="1">
        <f t="shared" si="1240"/>
        <v>55764000</v>
      </c>
      <c r="N13938" s="1">
        <v>2</v>
      </c>
      <c r="O13938" s="1">
        <v>113842000</v>
      </c>
      <c r="P13938" s="1">
        <v>2</v>
      </c>
      <c r="Q13938" s="5">
        <f t="shared" si="1241"/>
        <v>290</v>
      </c>
      <c r="R13938">
        <f t="shared" si="1236"/>
        <v>14</v>
      </c>
      <c r="S13938">
        <v>0.18</v>
      </c>
      <c r="T13938">
        <v>2.3E-3</v>
      </c>
      <c r="U13938">
        <f t="shared" si="1237"/>
        <v>1.3799999999999999E-3</v>
      </c>
    </row>
    <row r="13939" spans="1:21" x14ac:dyDescent="0.3">
      <c r="A13939" s="1">
        <v>13937</v>
      </c>
      <c r="B13939">
        <f t="shared" si="1238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235"/>
        <v>7070</v>
      </c>
      <c r="I13939" s="1"/>
      <c r="J13939" s="1">
        <v>1</v>
      </c>
      <c r="K13939" s="1">
        <f t="shared" si="1239"/>
        <v>27884000</v>
      </c>
      <c r="L13939" s="1">
        <v>1</v>
      </c>
      <c r="M13939" s="1">
        <f t="shared" si="1240"/>
        <v>55768000</v>
      </c>
      <c r="N13939" s="1">
        <v>2</v>
      </c>
      <c r="O13939" s="1">
        <v>113850000</v>
      </c>
      <c r="P13939" s="1">
        <v>2</v>
      </c>
      <c r="Q13939" s="5">
        <f t="shared" si="1241"/>
        <v>290</v>
      </c>
      <c r="R13939">
        <f t="shared" si="1236"/>
        <v>14</v>
      </c>
      <c r="S13939">
        <v>0.18</v>
      </c>
      <c r="T13939">
        <v>2.3E-3</v>
      </c>
      <c r="U13939">
        <f t="shared" si="1237"/>
        <v>1.3799999999999999E-3</v>
      </c>
    </row>
    <row r="13940" spans="1:21" x14ac:dyDescent="0.3">
      <c r="A13940" s="1">
        <v>13938</v>
      </c>
      <c r="B13940">
        <f t="shared" si="1238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235"/>
        <v>7070</v>
      </c>
      <c r="I13940" s="1"/>
      <c r="J13940" s="1">
        <v>1</v>
      </c>
      <c r="K13940" s="1">
        <f t="shared" si="1239"/>
        <v>27886000</v>
      </c>
      <c r="L13940" s="1">
        <v>1</v>
      </c>
      <c r="M13940" s="1">
        <f t="shared" si="1240"/>
        <v>55772000</v>
      </c>
      <c r="N13940" s="1">
        <v>2</v>
      </c>
      <c r="O13940" s="1">
        <v>113858000</v>
      </c>
      <c r="P13940" s="1">
        <v>2</v>
      </c>
      <c r="Q13940" s="5">
        <f t="shared" si="1241"/>
        <v>290</v>
      </c>
      <c r="R13940">
        <f t="shared" si="1236"/>
        <v>14</v>
      </c>
      <c r="S13940">
        <v>0.18</v>
      </c>
      <c r="T13940">
        <v>2.3E-3</v>
      </c>
      <c r="U13940">
        <f t="shared" si="1237"/>
        <v>1.3799999999999999E-3</v>
      </c>
    </row>
    <row r="13941" spans="1:21" x14ac:dyDescent="0.3">
      <c r="A13941" s="1">
        <v>13939</v>
      </c>
      <c r="B13941">
        <f t="shared" si="1238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235"/>
        <v>7070</v>
      </c>
      <c r="I13941" s="1"/>
      <c r="J13941" s="1">
        <v>1</v>
      </c>
      <c r="K13941" s="1">
        <f t="shared" si="1239"/>
        <v>27888000</v>
      </c>
      <c r="L13941" s="1">
        <v>1</v>
      </c>
      <c r="M13941" s="1">
        <f t="shared" si="1240"/>
        <v>55776000</v>
      </c>
      <c r="N13941" s="1">
        <v>2</v>
      </c>
      <c r="O13941" s="1">
        <v>113866000</v>
      </c>
      <c r="P13941" s="1">
        <v>2</v>
      </c>
      <c r="Q13941" s="5">
        <f t="shared" si="1241"/>
        <v>290</v>
      </c>
      <c r="R13941">
        <f t="shared" si="1236"/>
        <v>14</v>
      </c>
      <c r="S13941">
        <v>0.18</v>
      </c>
      <c r="T13941">
        <v>2.3E-3</v>
      </c>
      <c r="U13941">
        <f t="shared" si="1237"/>
        <v>1.3799999999999999E-3</v>
      </c>
    </row>
    <row r="13942" spans="1:21" x14ac:dyDescent="0.3">
      <c r="A13942" s="1">
        <v>13940</v>
      </c>
      <c r="B13942">
        <f t="shared" si="1238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235"/>
        <v>7070</v>
      </c>
      <c r="I13942" s="1"/>
      <c r="J13942" s="1">
        <v>1</v>
      </c>
      <c r="K13942" s="1">
        <f t="shared" si="1239"/>
        <v>27890000</v>
      </c>
      <c r="L13942" s="1">
        <v>1</v>
      </c>
      <c r="M13942" s="1">
        <f t="shared" si="1240"/>
        <v>55780000</v>
      </c>
      <c r="N13942" s="1">
        <v>2</v>
      </c>
      <c r="O13942" s="1">
        <v>113874000</v>
      </c>
      <c r="P13942" s="1">
        <v>2</v>
      </c>
      <c r="Q13942" s="5">
        <f t="shared" si="1241"/>
        <v>290</v>
      </c>
      <c r="R13942">
        <f t="shared" si="1236"/>
        <v>14</v>
      </c>
      <c r="S13942">
        <v>0.18</v>
      </c>
      <c r="T13942">
        <v>2.3E-3</v>
      </c>
      <c r="U13942">
        <f t="shared" si="1237"/>
        <v>1.3799999999999999E-3</v>
      </c>
    </row>
    <row r="13943" spans="1:21" x14ac:dyDescent="0.3">
      <c r="A13943" s="1">
        <v>13941</v>
      </c>
      <c r="B13943">
        <f t="shared" si="1238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235"/>
        <v>7070</v>
      </c>
      <c r="I13943" s="1"/>
      <c r="J13943" s="1">
        <v>1</v>
      </c>
      <c r="K13943" s="1">
        <f t="shared" si="1239"/>
        <v>27892000</v>
      </c>
      <c r="L13943" s="1">
        <v>1</v>
      </c>
      <c r="M13943" s="1">
        <f t="shared" si="1240"/>
        <v>55784000</v>
      </c>
      <c r="N13943" s="1">
        <v>2</v>
      </c>
      <c r="O13943" s="1">
        <v>113882000</v>
      </c>
      <c r="P13943" s="1">
        <v>2</v>
      </c>
      <c r="Q13943" s="5">
        <f t="shared" si="1241"/>
        <v>290</v>
      </c>
      <c r="R13943">
        <f t="shared" si="1236"/>
        <v>14</v>
      </c>
      <c r="S13943">
        <v>0.18</v>
      </c>
      <c r="T13943">
        <v>2.3E-3</v>
      </c>
      <c r="U13943">
        <f t="shared" si="1237"/>
        <v>1.3799999999999999E-3</v>
      </c>
    </row>
    <row r="13944" spans="1:21" x14ac:dyDescent="0.3">
      <c r="A13944" s="1">
        <v>13942</v>
      </c>
      <c r="B13944">
        <f t="shared" si="1238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235"/>
        <v>7070</v>
      </c>
      <c r="I13944" s="1"/>
      <c r="J13944" s="1">
        <v>1</v>
      </c>
      <c r="K13944" s="1">
        <f t="shared" si="1239"/>
        <v>27894000</v>
      </c>
      <c r="L13944" s="1">
        <v>1</v>
      </c>
      <c r="M13944" s="1">
        <f t="shared" si="1240"/>
        <v>55788000</v>
      </c>
      <c r="N13944" s="1">
        <v>2</v>
      </c>
      <c r="O13944" s="1">
        <v>113890000</v>
      </c>
      <c r="P13944" s="1">
        <v>2</v>
      </c>
      <c r="Q13944" s="5">
        <f t="shared" si="1241"/>
        <v>290</v>
      </c>
      <c r="R13944">
        <f t="shared" si="1236"/>
        <v>14</v>
      </c>
      <c r="S13944">
        <v>0.18</v>
      </c>
      <c r="T13944">
        <v>2.3E-3</v>
      </c>
      <c r="U13944">
        <f t="shared" si="1237"/>
        <v>1.3799999999999999E-3</v>
      </c>
    </row>
    <row r="13945" spans="1:21" x14ac:dyDescent="0.3">
      <c r="A13945" s="1">
        <v>13943</v>
      </c>
      <c r="B13945">
        <f t="shared" si="1238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235"/>
        <v>7070</v>
      </c>
      <c r="I13945" s="1"/>
      <c r="J13945" s="1">
        <v>1</v>
      </c>
      <c r="K13945" s="1">
        <f t="shared" si="1239"/>
        <v>27896000</v>
      </c>
      <c r="L13945" s="1">
        <v>1</v>
      </c>
      <c r="M13945" s="1">
        <f t="shared" si="1240"/>
        <v>55792000</v>
      </c>
      <c r="N13945" s="1">
        <v>2</v>
      </c>
      <c r="O13945" s="1">
        <v>113898000</v>
      </c>
      <c r="P13945" s="1">
        <v>2</v>
      </c>
      <c r="Q13945" s="5">
        <f t="shared" si="1241"/>
        <v>290</v>
      </c>
      <c r="R13945">
        <f t="shared" si="1236"/>
        <v>14</v>
      </c>
      <c r="S13945">
        <v>0.18</v>
      </c>
      <c r="T13945">
        <v>2.3E-3</v>
      </c>
      <c r="U13945">
        <f t="shared" si="1237"/>
        <v>1.3799999999999999E-3</v>
      </c>
    </row>
    <row r="13946" spans="1:21" x14ac:dyDescent="0.3">
      <c r="A13946" s="1">
        <v>13944</v>
      </c>
      <c r="B13946">
        <f t="shared" si="1238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235"/>
        <v>7070</v>
      </c>
      <c r="I13946" s="1"/>
      <c r="J13946" s="1">
        <v>1</v>
      </c>
      <c r="K13946" s="1">
        <f t="shared" si="1239"/>
        <v>27898000</v>
      </c>
      <c r="L13946" s="1">
        <v>1</v>
      </c>
      <c r="M13946" s="1">
        <f t="shared" si="1240"/>
        <v>55796000</v>
      </c>
      <c r="N13946" s="1">
        <v>2</v>
      </c>
      <c r="O13946" s="1">
        <v>113906000</v>
      </c>
      <c r="P13946" s="1">
        <v>2</v>
      </c>
      <c r="Q13946" s="5">
        <f t="shared" si="1241"/>
        <v>290</v>
      </c>
      <c r="R13946">
        <f t="shared" si="1236"/>
        <v>14</v>
      </c>
      <c r="S13946">
        <v>0.18</v>
      </c>
      <c r="T13946">
        <v>2.3E-3</v>
      </c>
      <c r="U13946">
        <f t="shared" si="1237"/>
        <v>1.3799999999999999E-3</v>
      </c>
    </row>
    <row r="13947" spans="1:21" x14ac:dyDescent="0.3">
      <c r="A13947" s="1">
        <v>13945</v>
      </c>
      <c r="B13947">
        <f t="shared" si="1238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235"/>
        <v>7070</v>
      </c>
      <c r="I13947" s="1"/>
      <c r="J13947" s="1">
        <v>1</v>
      </c>
      <c r="K13947" s="1">
        <f t="shared" si="1239"/>
        <v>27900000</v>
      </c>
      <c r="L13947" s="1">
        <v>1</v>
      </c>
      <c r="M13947" s="1">
        <f t="shared" si="1240"/>
        <v>55800000</v>
      </c>
      <c r="N13947" s="1">
        <v>2</v>
      </c>
      <c r="O13947" s="1">
        <v>113914000</v>
      </c>
      <c r="P13947" s="1">
        <v>2</v>
      </c>
      <c r="Q13947" s="5">
        <f t="shared" si="1241"/>
        <v>290</v>
      </c>
      <c r="R13947">
        <f t="shared" si="1236"/>
        <v>14</v>
      </c>
      <c r="S13947">
        <v>0.18</v>
      </c>
      <c r="T13947">
        <v>2.3E-3</v>
      </c>
      <c r="U13947">
        <f t="shared" si="1237"/>
        <v>1.3799999999999999E-3</v>
      </c>
    </row>
    <row r="13948" spans="1:21" x14ac:dyDescent="0.3">
      <c r="A13948" s="1">
        <v>13946</v>
      </c>
      <c r="B13948">
        <f t="shared" si="1238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242">ROUNDDOWN(A13947/50*20+1500,-1)</f>
        <v>7070</v>
      </c>
      <c r="I13948" s="1"/>
      <c r="J13948" s="1">
        <v>1</v>
      </c>
      <c r="K13948" s="1">
        <f t="shared" si="1239"/>
        <v>27902000</v>
      </c>
      <c r="L13948" s="1">
        <v>1</v>
      </c>
      <c r="M13948" s="1">
        <f t="shared" si="1240"/>
        <v>55804000</v>
      </c>
      <c r="N13948" s="1">
        <v>2</v>
      </c>
      <c r="O13948" s="1">
        <v>113922000</v>
      </c>
      <c r="P13948" s="1">
        <v>2</v>
      </c>
      <c r="Q13948" s="5">
        <f t="shared" si="1241"/>
        <v>290</v>
      </c>
      <c r="R13948">
        <f t="shared" si="1236"/>
        <v>14</v>
      </c>
      <c r="S13948">
        <v>0.18</v>
      </c>
      <c r="T13948">
        <v>2.3E-3</v>
      </c>
      <c r="U13948">
        <f t="shared" si="1237"/>
        <v>1.3799999999999999E-3</v>
      </c>
    </row>
    <row r="13949" spans="1:21" x14ac:dyDescent="0.3">
      <c r="A13949" s="1">
        <v>13947</v>
      </c>
      <c r="B13949">
        <f t="shared" si="1238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242"/>
        <v>7070</v>
      </c>
      <c r="I13949" s="1"/>
      <c r="J13949" s="1">
        <v>1</v>
      </c>
      <c r="K13949" s="1">
        <f t="shared" si="1239"/>
        <v>27904000</v>
      </c>
      <c r="L13949" s="1">
        <v>1</v>
      </c>
      <c r="M13949" s="1">
        <f t="shared" si="1240"/>
        <v>55808000</v>
      </c>
      <c r="N13949" s="1">
        <v>2</v>
      </c>
      <c r="O13949" s="1">
        <v>113930000</v>
      </c>
      <c r="P13949" s="1">
        <v>2</v>
      </c>
      <c r="Q13949" s="5">
        <f t="shared" si="1241"/>
        <v>290</v>
      </c>
      <c r="R13949">
        <f t="shared" si="1236"/>
        <v>14</v>
      </c>
      <c r="S13949">
        <v>0.18</v>
      </c>
      <c r="T13949">
        <v>2.3E-3</v>
      </c>
      <c r="U13949">
        <f t="shared" si="1237"/>
        <v>1.3799999999999999E-3</v>
      </c>
    </row>
    <row r="13950" spans="1:21" x14ac:dyDescent="0.3">
      <c r="A13950" s="1">
        <v>13948</v>
      </c>
      <c r="B13950">
        <f t="shared" si="1238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242"/>
        <v>7070</v>
      </c>
      <c r="I13950" s="1"/>
      <c r="J13950" s="1">
        <v>1</v>
      </c>
      <c r="K13950" s="1">
        <f t="shared" si="1239"/>
        <v>27906000</v>
      </c>
      <c r="L13950" s="1">
        <v>1</v>
      </c>
      <c r="M13950" s="1">
        <f t="shared" si="1240"/>
        <v>55812000</v>
      </c>
      <c r="N13950" s="1">
        <v>2</v>
      </c>
      <c r="O13950" s="1">
        <v>113938000</v>
      </c>
      <c r="P13950" s="1">
        <v>2</v>
      </c>
      <c r="Q13950" s="5">
        <f t="shared" si="1241"/>
        <v>290</v>
      </c>
      <c r="R13950">
        <f t="shared" si="1236"/>
        <v>14</v>
      </c>
      <c r="S13950">
        <v>0.18</v>
      </c>
      <c r="T13950">
        <v>2.3E-3</v>
      </c>
      <c r="U13950">
        <f t="shared" si="1237"/>
        <v>1.3799999999999999E-3</v>
      </c>
    </row>
    <row r="13951" spans="1:21" x14ac:dyDescent="0.3">
      <c r="A13951" s="1">
        <v>13949</v>
      </c>
      <c r="B13951">
        <f t="shared" si="1238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242"/>
        <v>7070</v>
      </c>
      <c r="I13951" s="1"/>
      <c r="J13951" s="1">
        <v>1</v>
      </c>
      <c r="K13951" s="1">
        <f t="shared" si="1239"/>
        <v>27908000</v>
      </c>
      <c r="L13951" s="1">
        <v>1</v>
      </c>
      <c r="M13951" s="1">
        <f t="shared" si="1240"/>
        <v>55816000</v>
      </c>
      <c r="N13951" s="1">
        <v>2</v>
      </c>
      <c r="O13951" s="1">
        <v>113946000</v>
      </c>
      <c r="P13951" s="1">
        <v>2</v>
      </c>
      <c r="Q13951" s="5">
        <f t="shared" si="1241"/>
        <v>290</v>
      </c>
      <c r="R13951">
        <f t="shared" si="1236"/>
        <v>14</v>
      </c>
      <c r="S13951">
        <v>0.18</v>
      </c>
      <c r="T13951">
        <v>2.3E-3</v>
      </c>
      <c r="U13951">
        <f t="shared" si="1237"/>
        <v>1.3799999999999999E-3</v>
      </c>
    </row>
    <row r="13952" spans="1:21" x14ac:dyDescent="0.3">
      <c r="A13952" s="1">
        <v>13950</v>
      </c>
      <c r="B13952">
        <f t="shared" si="1238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242"/>
        <v>7070</v>
      </c>
      <c r="I13952" s="1"/>
      <c r="J13952" s="1">
        <v>1</v>
      </c>
      <c r="K13952" s="1">
        <f t="shared" si="1239"/>
        <v>27910000</v>
      </c>
      <c r="L13952" s="1">
        <v>1</v>
      </c>
      <c r="M13952" s="1">
        <f t="shared" si="1240"/>
        <v>55820000</v>
      </c>
      <c r="N13952" s="1">
        <v>2</v>
      </c>
      <c r="O13952" s="1">
        <v>113954000</v>
      </c>
      <c r="P13952" s="1">
        <v>2</v>
      </c>
      <c r="Q13952" s="5">
        <f t="shared" si="1241"/>
        <v>290</v>
      </c>
      <c r="R13952">
        <f t="shared" si="1236"/>
        <v>14</v>
      </c>
      <c r="S13952">
        <v>0.18</v>
      </c>
      <c r="T13952">
        <v>2.3E-3</v>
      </c>
      <c r="U13952">
        <f t="shared" si="1237"/>
        <v>1.3799999999999999E-3</v>
      </c>
    </row>
    <row r="13953" spans="1:21" x14ac:dyDescent="0.3">
      <c r="A13953" s="1">
        <v>13951</v>
      </c>
      <c r="B13953">
        <f t="shared" si="1238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242"/>
        <v>7080</v>
      </c>
      <c r="I13953" s="1"/>
      <c r="J13953" s="1">
        <v>1</v>
      </c>
      <c r="K13953" s="1">
        <f t="shared" si="1239"/>
        <v>27912000</v>
      </c>
      <c r="L13953" s="1">
        <v>1</v>
      </c>
      <c r="M13953" s="1">
        <f t="shared" si="1240"/>
        <v>55824000</v>
      </c>
      <c r="N13953" s="1">
        <v>2</v>
      </c>
      <c r="O13953" s="1">
        <v>113962000</v>
      </c>
      <c r="P13953" s="1">
        <v>2</v>
      </c>
      <c r="Q13953" s="5">
        <f t="shared" si="1241"/>
        <v>291</v>
      </c>
      <c r="R13953">
        <f t="shared" si="1236"/>
        <v>14</v>
      </c>
      <c r="S13953">
        <v>0.18</v>
      </c>
      <c r="T13953">
        <v>2.3E-3</v>
      </c>
      <c r="U13953">
        <f t="shared" si="1237"/>
        <v>1.3799999999999999E-3</v>
      </c>
    </row>
    <row r="13954" spans="1:21" x14ac:dyDescent="0.3">
      <c r="A13954" s="1">
        <v>13952</v>
      </c>
      <c r="B13954">
        <f t="shared" si="1238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242"/>
        <v>7080</v>
      </c>
      <c r="I13954" s="1"/>
      <c r="J13954" s="1">
        <v>1</v>
      </c>
      <c r="K13954" s="1">
        <f t="shared" si="1239"/>
        <v>27914000</v>
      </c>
      <c r="L13954" s="1">
        <v>1</v>
      </c>
      <c r="M13954" s="1">
        <f t="shared" si="1240"/>
        <v>55828000</v>
      </c>
      <c r="N13954" s="1">
        <v>2</v>
      </c>
      <c r="O13954" s="1">
        <v>113970000</v>
      </c>
      <c r="P13954" s="1">
        <v>2</v>
      </c>
      <c r="Q13954" s="5">
        <f t="shared" si="1241"/>
        <v>291</v>
      </c>
      <c r="R13954">
        <f t="shared" si="1236"/>
        <v>14</v>
      </c>
      <c r="S13954">
        <v>0.18</v>
      </c>
      <c r="T13954">
        <v>2.3E-3</v>
      </c>
      <c r="U13954">
        <f t="shared" si="1237"/>
        <v>1.3799999999999999E-3</v>
      </c>
    </row>
    <row r="13955" spans="1:21" x14ac:dyDescent="0.3">
      <c r="A13955" s="1">
        <v>13953</v>
      </c>
      <c r="B13955">
        <f t="shared" si="1238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242"/>
        <v>7080</v>
      </c>
      <c r="I13955" s="1"/>
      <c r="J13955" s="1">
        <v>1</v>
      </c>
      <c r="K13955" s="1">
        <f t="shared" si="1239"/>
        <v>27916000</v>
      </c>
      <c r="L13955" s="1">
        <v>1</v>
      </c>
      <c r="M13955" s="1">
        <f t="shared" si="1240"/>
        <v>55832000</v>
      </c>
      <c r="N13955" s="1">
        <v>2</v>
      </c>
      <c r="O13955" s="1">
        <v>113978000</v>
      </c>
      <c r="P13955" s="1">
        <v>2</v>
      </c>
      <c r="Q13955" s="5">
        <f t="shared" si="1241"/>
        <v>291</v>
      </c>
      <c r="R13955">
        <f t="shared" ref="R13955:R14018" si="1243">QUOTIENT(A13955,1000)+1</f>
        <v>14</v>
      </c>
      <c r="S13955">
        <v>0.18</v>
      </c>
      <c r="T13955">
        <v>2.3E-3</v>
      </c>
      <c r="U13955">
        <f t="shared" si="1237"/>
        <v>1.3799999999999999E-3</v>
      </c>
    </row>
    <row r="13956" spans="1:21" x14ac:dyDescent="0.3">
      <c r="A13956" s="1">
        <v>13954</v>
      </c>
      <c r="B13956">
        <f t="shared" si="1238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242"/>
        <v>7080</v>
      </c>
      <c r="I13956" s="1"/>
      <c r="J13956" s="1">
        <v>1</v>
      </c>
      <c r="K13956" s="1">
        <f t="shared" si="1239"/>
        <v>27918000</v>
      </c>
      <c r="L13956" s="1">
        <v>1</v>
      </c>
      <c r="M13956" s="1">
        <f t="shared" si="1240"/>
        <v>55836000</v>
      </c>
      <c r="N13956" s="1">
        <v>2</v>
      </c>
      <c r="O13956" s="1">
        <v>113986000</v>
      </c>
      <c r="P13956" s="1">
        <v>2</v>
      </c>
      <c r="Q13956" s="5">
        <f t="shared" si="1241"/>
        <v>291</v>
      </c>
      <c r="R13956">
        <f t="shared" si="1243"/>
        <v>14</v>
      </c>
      <c r="S13956">
        <v>0.18</v>
      </c>
      <c r="T13956">
        <v>2.3E-3</v>
      </c>
      <c r="U13956">
        <f t="shared" ref="U13956:U14019" si="1244">T13956*0.6</f>
        <v>1.3799999999999999E-3</v>
      </c>
    </row>
    <row r="13957" spans="1:21" x14ac:dyDescent="0.3">
      <c r="A13957" s="1">
        <v>13955</v>
      </c>
      <c r="B13957">
        <f t="shared" si="1238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242"/>
        <v>7080</v>
      </c>
      <c r="I13957" s="1"/>
      <c r="J13957" s="1">
        <v>1</v>
      </c>
      <c r="K13957" s="1">
        <f t="shared" si="1239"/>
        <v>27920000</v>
      </c>
      <c r="L13957" s="1">
        <v>1</v>
      </c>
      <c r="M13957" s="1">
        <f t="shared" si="1240"/>
        <v>55840000</v>
      </c>
      <c r="N13957" s="1">
        <v>2</v>
      </c>
      <c r="O13957" s="1">
        <v>113994000</v>
      </c>
      <c r="P13957" s="1">
        <v>2</v>
      </c>
      <c r="Q13957" s="5">
        <f t="shared" si="1241"/>
        <v>291</v>
      </c>
      <c r="R13957">
        <f t="shared" si="1243"/>
        <v>14</v>
      </c>
      <c r="S13957">
        <v>0.18</v>
      </c>
      <c r="T13957">
        <v>2.3E-3</v>
      </c>
      <c r="U13957">
        <f t="shared" si="1244"/>
        <v>1.3799999999999999E-3</v>
      </c>
    </row>
    <row r="13958" spans="1:21" x14ac:dyDescent="0.3">
      <c r="A13958" s="1">
        <v>13956</v>
      </c>
      <c r="B13958">
        <f t="shared" si="1238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242"/>
        <v>7080</v>
      </c>
      <c r="I13958" s="1"/>
      <c r="J13958" s="1">
        <v>1</v>
      </c>
      <c r="K13958" s="1">
        <f t="shared" si="1239"/>
        <v>27922000</v>
      </c>
      <c r="L13958" s="1">
        <v>1</v>
      </c>
      <c r="M13958" s="1">
        <f t="shared" si="1240"/>
        <v>55844000</v>
      </c>
      <c r="N13958" s="1">
        <v>2</v>
      </c>
      <c r="O13958" s="1">
        <v>114002000</v>
      </c>
      <c r="P13958" s="1">
        <v>2</v>
      </c>
      <c r="Q13958" s="5">
        <f t="shared" si="1241"/>
        <v>291</v>
      </c>
      <c r="R13958">
        <f t="shared" si="1243"/>
        <v>14</v>
      </c>
      <c r="S13958">
        <v>0.18</v>
      </c>
      <c r="T13958">
        <v>2.3E-3</v>
      </c>
      <c r="U13958">
        <f t="shared" si="1244"/>
        <v>1.3799999999999999E-3</v>
      </c>
    </row>
    <row r="13959" spans="1:21" x14ac:dyDescent="0.3">
      <c r="A13959" s="1">
        <v>13957</v>
      </c>
      <c r="B13959">
        <f t="shared" si="1238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242"/>
        <v>7080</v>
      </c>
      <c r="I13959" s="1"/>
      <c r="J13959" s="1">
        <v>1</v>
      </c>
      <c r="K13959" s="1">
        <f t="shared" si="1239"/>
        <v>27924000</v>
      </c>
      <c r="L13959" s="1">
        <v>1</v>
      </c>
      <c r="M13959" s="1">
        <f t="shared" si="1240"/>
        <v>55848000</v>
      </c>
      <c r="N13959" s="1">
        <v>2</v>
      </c>
      <c r="O13959" s="1">
        <v>114010000</v>
      </c>
      <c r="P13959" s="1">
        <v>2</v>
      </c>
      <c r="Q13959" s="5">
        <f t="shared" si="1241"/>
        <v>291</v>
      </c>
      <c r="R13959">
        <f t="shared" si="1243"/>
        <v>14</v>
      </c>
      <c r="S13959">
        <v>0.18</v>
      </c>
      <c r="T13959">
        <v>2.3E-3</v>
      </c>
      <c r="U13959">
        <f t="shared" si="1244"/>
        <v>1.3799999999999999E-3</v>
      </c>
    </row>
    <row r="13960" spans="1:21" x14ac:dyDescent="0.3">
      <c r="A13960" s="1">
        <v>13958</v>
      </c>
      <c r="B13960">
        <f t="shared" si="1238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242"/>
        <v>7080</v>
      </c>
      <c r="I13960" s="1"/>
      <c r="J13960" s="1">
        <v>1</v>
      </c>
      <c r="K13960" s="1">
        <f t="shared" si="1239"/>
        <v>27926000</v>
      </c>
      <c r="L13960" s="1">
        <v>1</v>
      </c>
      <c r="M13960" s="1">
        <f t="shared" si="1240"/>
        <v>55852000</v>
      </c>
      <c r="N13960" s="1">
        <v>2</v>
      </c>
      <c r="O13960" s="1">
        <v>114018000</v>
      </c>
      <c r="P13960" s="1">
        <v>2</v>
      </c>
      <c r="Q13960" s="5">
        <f t="shared" si="1241"/>
        <v>291</v>
      </c>
      <c r="R13960">
        <f t="shared" si="1243"/>
        <v>14</v>
      </c>
      <c r="S13960">
        <v>0.18</v>
      </c>
      <c r="T13960">
        <v>2.3E-3</v>
      </c>
      <c r="U13960">
        <f t="shared" si="1244"/>
        <v>1.3799999999999999E-3</v>
      </c>
    </row>
    <row r="13961" spans="1:21" x14ac:dyDescent="0.3">
      <c r="A13961" s="1">
        <v>13959</v>
      </c>
      <c r="B13961">
        <f t="shared" si="1238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242"/>
        <v>7080</v>
      </c>
      <c r="I13961" s="1"/>
      <c r="J13961" s="1">
        <v>1</v>
      </c>
      <c r="K13961" s="1">
        <f t="shared" si="1239"/>
        <v>27928000</v>
      </c>
      <c r="L13961" s="1">
        <v>1</v>
      </c>
      <c r="M13961" s="1">
        <f t="shared" si="1240"/>
        <v>55856000</v>
      </c>
      <c r="N13961" s="1">
        <v>2</v>
      </c>
      <c r="O13961" s="1">
        <v>114026000</v>
      </c>
      <c r="P13961" s="1">
        <v>2</v>
      </c>
      <c r="Q13961" s="5">
        <f t="shared" si="1241"/>
        <v>291</v>
      </c>
      <c r="R13961">
        <f t="shared" si="1243"/>
        <v>14</v>
      </c>
      <c r="S13961">
        <v>0.18</v>
      </c>
      <c r="T13961">
        <v>2.3E-3</v>
      </c>
      <c r="U13961">
        <f t="shared" si="1244"/>
        <v>1.3799999999999999E-3</v>
      </c>
    </row>
    <row r="13962" spans="1:21" x14ac:dyDescent="0.3">
      <c r="A13962" s="1">
        <v>13960</v>
      </c>
      <c r="B13962">
        <f t="shared" si="1238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242"/>
        <v>7080</v>
      </c>
      <c r="I13962" s="1"/>
      <c r="J13962" s="1">
        <v>1</v>
      </c>
      <c r="K13962" s="1">
        <f t="shared" si="1239"/>
        <v>27930000</v>
      </c>
      <c r="L13962" s="1">
        <v>1</v>
      </c>
      <c r="M13962" s="1">
        <f t="shared" si="1240"/>
        <v>55860000</v>
      </c>
      <c r="N13962" s="1">
        <v>2</v>
      </c>
      <c r="O13962" s="1">
        <v>114034000</v>
      </c>
      <c r="P13962" s="1">
        <v>2</v>
      </c>
      <c r="Q13962" s="5">
        <f t="shared" si="1241"/>
        <v>291</v>
      </c>
      <c r="R13962">
        <f t="shared" si="1243"/>
        <v>14</v>
      </c>
      <c r="S13962">
        <v>0.18</v>
      </c>
      <c r="T13962">
        <v>2.3E-3</v>
      </c>
      <c r="U13962">
        <f t="shared" si="1244"/>
        <v>1.3799999999999999E-3</v>
      </c>
    </row>
    <row r="13963" spans="1:21" x14ac:dyDescent="0.3">
      <c r="A13963" s="1">
        <v>13961</v>
      </c>
      <c r="B13963">
        <f t="shared" si="1238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242"/>
        <v>7080</v>
      </c>
      <c r="I13963" s="1"/>
      <c r="J13963" s="1">
        <v>1</v>
      </c>
      <c r="K13963" s="1">
        <f t="shared" si="1239"/>
        <v>27932000</v>
      </c>
      <c r="L13963" s="1">
        <v>1</v>
      </c>
      <c r="M13963" s="1">
        <f t="shared" si="1240"/>
        <v>55864000</v>
      </c>
      <c r="N13963" s="1">
        <v>2</v>
      </c>
      <c r="O13963" s="1">
        <v>114042000</v>
      </c>
      <c r="P13963" s="1">
        <v>2</v>
      </c>
      <c r="Q13963" s="5">
        <f t="shared" si="1241"/>
        <v>291</v>
      </c>
      <c r="R13963">
        <f t="shared" si="1243"/>
        <v>14</v>
      </c>
      <c r="S13963">
        <v>0.18</v>
      </c>
      <c r="T13963">
        <v>2.3E-3</v>
      </c>
      <c r="U13963">
        <f t="shared" si="1244"/>
        <v>1.3799999999999999E-3</v>
      </c>
    </row>
    <row r="13964" spans="1:21" x14ac:dyDescent="0.3">
      <c r="A13964" s="1">
        <v>13962</v>
      </c>
      <c r="B13964">
        <f t="shared" si="1238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242"/>
        <v>7080</v>
      </c>
      <c r="I13964" s="1"/>
      <c r="J13964" s="1">
        <v>1</v>
      </c>
      <c r="K13964" s="1">
        <f t="shared" si="1239"/>
        <v>27934000</v>
      </c>
      <c r="L13964" s="1">
        <v>1</v>
      </c>
      <c r="M13964" s="1">
        <f t="shared" si="1240"/>
        <v>55868000</v>
      </c>
      <c r="N13964" s="1">
        <v>2</v>
      </c>
      <c r="O13964" s="1">
        <v>114050000</v>
      </c>
      <c r="P13964" s="1">
        <v>2</v>
      </c>
      <c r="Q13964" s="5">
        <f t="shared" si="1241"/>
        <v>291</v>
      </c>
      <c r="R13964">
        <f t="shared" si="1243"/>
        <v>14</v>
      </c>
      <c r="S13964">
        <v>0.18</v>
      </c>
      <c r="T13964">
        <v>2.3E-3</v>
      </c>
      <c r="U13964">
        <f t="shared" si="1244"/>
        <v>1.3799999999999999E-3</v>
      </c>
    </row>
    <row r="13965" spans="1:21" x14ac:dyDescent="0.3">
      <c r="A13965" s="1">
        <v>13963</v>
      </c>
      <c r="B13965">
        <f t="shared" si="1238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242"/>
        <v>7080</v>
      </c>
      <c r="I13965" s="1"/>
      <c r="J13965" s="1">
        <v>1</v>
      </c>
      <c r="K13965" s="1">
        <f t="shared" si="1239"/>
        <v>27936000</v>
      </c>
      <c r="L13965" s="1">
        <v>1</v>
      </c>
      <c r="M13965" s="1">
        <f t="shared" si="1240"/>
        <v>55872000</v>
      </c>
      <c r="N13965" s="1">
        <v>2</v>
      </c>
      <c r="O13965" s="1">
        <v>114058000</v>
      </c>
      <c r="P13965" s="1">
        <v>2</v>
      </c>
      <c r="Q13965" s="5">
        <f t="shared" si="1241"/>
        <v>291</v>
      </c>
      <c r="R13965">
        <f t="shared" si="1243"/>
        <v>14</v>
      </c>
      <c r="S13965">
        <v>0.18</v>
      </c>
      <c r="T13965">
        <v>2.3E-3</v>
      </c>
      <c r="U13965">
        <f t="shared" si="1244"/>
        <v>1.3799999999999999E-3</v>
      </c>
    </row>
    <row r="13966" spans="1:21" x14ac:dyDescent="0.3">
      <c r="A13966" s="1">
        <v>13964</v>
      </c>
      <c r="B13966">
        <f t="shared" si="1238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242"/>
        <v>7080</v>
      </c>
      <c r="I13966" s="1"/>
      <c r="J13966" s="1">
        <v>1</v>
      </c>
      <c r="K13966" s="1">
        <f t="shared" si="1239"/>
        <v>27938000</v>
      </c>
      <c r="L13966" s="1">
        <v>1</v>
      </c>
      <c r="M13966" s="1">
        <f t="shared" si="1240"/>
        <v>55876000</v>
      </c>
      <c r="N13966" s="1">
        <v>2</v>
      </c>
      <c r="O13966" s="1">
        <v>114066000</v>
      </c>
      <c r="P13966" s="1">
        <v>2</v>
      </c>
      <c r="Q13966" s="5">
        <f t="shared" si="1241"/>
        <v>291</v>
      </c>
      <c r="R13966">
        <f t="shared" si="1243"/>
        <v>14</v>
      </c>
      <c r="S13966">
        <v>0.18</v>
      </c>
      <c r="T13966">
        <v>2.3E-3</v>
      </c>
      <c r="U13966">
        <f t="shared" si="1244"/>
        <v>1.3799999999999999E-3</v>
      </c>
    </row>
    <row r="13967" spans="1:21" x14ac:dyDescent="0.3">
      <c r="A13967" s="1">
        <v>13965</v>
      </c>
      <c r="B13967">
        <f t="shared" si="1238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242"/>
        <v>7080</v>
      </c>
      <c r="I13967" s="1"/>
      <c r="J13967" s="1">
        <v>1</v>
      </c>
      <c r="K13967" s="1">
        <f t="shared" si="1239"/>
        <v>27940000</v>
      </c>
      <c r="L13967" s="1">
        <v>1</v>
      </c>
      <c r="M13967" s="1">
        <f t="shared" si="1240"/>
        <v>55880000</v>
      </c>
      <c r="N13967" s="1">
        <v>2</v>
      </c>
      <c r="O13967" s="1">
        <v>114074000</v>
      </c>
      <c r="P13967" s="1">
        <v>2</v>
      </c>
      <c r="Q13967" s="5">
        <f t="shared" si="1241"/>
        <v>291</v>
      </c>
      <c r="R13967">
        <f t="shared" si="1243"/>
        <v>14</v>
      </c>
      <c r="S13967">
        <v>0.18</v>
      </c>
      <c r="T13967">
        <v>2.3E-3</v>
      </c>
      <c r="U13967">
        <f t="shared" si="1244"/>
        <v>1.3799999999999999E-3</v>
      </c>
    </row>
    <row r="13968" spans="1:21" x14ac:dyDescent="0.3">
      <c r="A13968" s="1">
        <v>13966</v>
      </c>
      <c r="B13968">
        <f t="shared" si="1238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242"/>
        <v>7080</v>
      </c>
      <c r="I13968" s="1"/>
      <c r="J13968" s="1">
        <v>1</v>
      </c>
      <c r="K13968" s="1">
        <f t="shared" si="1239"/>
        <v>27942000</v>
      </c>
      <c r="L13968" s="1">
        <v>1</v>
      </c>
      <c r="M13968" s="1">
        <f t="shared" si="1240"/>
        <v>55884000</v>
      </c>
      <c r="N13968" s="1">
        <v>2</v>
      </c>
      <c r="O13968" s="1">
        <v>114082000</v>
      </c>
      <c r="P13968" s="1">
        <v>2</v>
      </c>
      <c r="Q13968" s="5">
        <f t="shared" si="1241"/>
        <v>291</v>
      </c>
      <c r="R13968">
        <f t="shared" si="1243"/>
        <v>14</v>
      </c>
      <c r="S13968">
        <v>0.18</v>
      </c>
      <c r="T13968">
        <v>2.3E-3</v>
      </c>
      <c r="U13968">
        <f t="shared" si="1244"/>
        <v>1.3799999999999999E-3</v>
      </c>
    </row>
    <row r="13969" spans="1:21" x14ac:dyDescent="0.3">
      <c r="A13969" s="1">
        <v>13967</v>
      </c>
      <c r="B13969">
        <f t="shared" si="1238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242"/>
        <v>7080</v>
      </c>
      <c r="I13969" s="1"/>
      <c r="J13969" s="1">
        <v>1</v>
      </c>
      <c r="K13969" s="1">
        <f t="shared" si="1239"/>
        <v>27944000</v>
      </c>
      <c r="L13969" s="1">
        <v>1</v>
      </c>
      <c r="M13969" s="1">
        <f t="shared" si="1240"/>
        <v>55888000</v>
      </c>
      <c r="N13969" s="1">
        <v>2</v>
      </c>
      <c r="O13969" s="1">
        <v>114090000</v>
      </c>
      <c r="P13969" s="1">
        <v>2</v>
      </c>
      <c r="Q13969" s="5">
        <f t="shared" si="1241"/>
        <v>291</v>
      </c>
      <c r="R13969">
        <f t="shared" si="1243"/>
        <v>14</v>
      </c>
      <c r="S13969">
        <v>0.18</v>
      </c>
      <c r="T13969">
        <v>2.3E-3</v>
      </c>
      <c r="U13969">
        <f t="shared" si="1244"/>
        <v>1.3799999999999999E-3</v>
      </c>
    </row>
    <row r="13970" spans="1:21" x14ac:dyDescent="0.3">
      <c r="A13970" s="1">
        <v>13968</v>
      </c>
      <c r="B13970">
        <f t="shared" si="1238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242"/>
        <v>7080</v>
      </c>
      <c r="I13970" s="1"/>
      <c r="J13970" s="1">
        <v>1</v>
      </c>
      <c r="K13970" s="1">
        <f t="shared" si="1239"/>
        <v>27946000</v>
      </c>
      <c r="L13970" s="1">
        <v>1</v>
      </c>
      <c r="M13970" s="1">
        <f t="shared" si="1240"/>
        <v>55892000</v>
      </c>
      <c r="N13970" s="1">
        <v>2</v>
      </c>
      <c r="O13970" s="1">
        <v>114098000</v>
      </c>
      <c r="P13970" s="1">
        <v>2</v>
      </c>
      <c r="Q13970" s="5">
        <f t="shared" si="1241"/>
        <v>291</v>
      </c>
      <c r="R13970">
        <f t="shared" si="1243"/>
        <v>14</v>
      </c>
      <c r="S13970">
        <v>0.18</v>
      </c>
      <c r="T13970">
        <v>2.3E-3</v>
      </c>
      <c r="U13970">
        <f t="shared" si="1244"/>
        <v>1.3799999999999999E-3</v>
      </c>
    </row>
    <row r="13971" spans="1:21" x14ac:dyDescent="0.3">
      <c r="A13971" s="1">
        <v>13969</v>
      </c>
      <c r="B13971">
        <f t="shared" si="1238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242"/>
        <v>7080</v>
      </c>
      <c r="I13971" s="1"/>
      <c r="J13971" s="1">
        <v>1</v>
      </c>
      <c r="K13971" s="1">
        <f t="shared" si="1239"/>
        <v>27948000</v>
      </c>
      <c r="L13971" s="1">
        <v>1</v>
      </c>
      <c r="M13971" s="1">
        <f t="shared" si="1240"/>
        <v>55896000</v>
      </c>
      <c r="N13971" s="1">
        <v>2</v>
      </c>
      <c r="O13971" s="1">
        <v>114106000</v>
      </c>
      <c r="P13971" s="1">
        <v>2</v>
      </c>
      <c r="Q13971" s="5">
        <f t="shared" si="1241"/>
        <v>291</v>
      </c>
      <c r="R13971">
        <f t="shared" si="1243"/>
        <v>14</v>
      </c>
      <c r="S13971">
        <v>0.18</v>
      </c>
      <c r="T13971">
        <v>2.3E-3</v>
      </c>
      <c r="U13971">
        <f t="shared" si="1244"/>
        <v>1.3799999999999999E-3</v>
      </c>
    </row>
    <row r="13972" spans="1:21" x14ac:dyDescent="0.3">
      <c r="A13972" s="1">
        <v>13970</v>
      </c>
      <c r="B13972">
        <f t="shared" si="1238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242"/>
        <v>7080</v>
      </c>
      <c r="I13972" s="1"/>
      <c r="J13972" s="1">
        <v>1</v>
      </c>
      <c r="K13972" s="1">
        <f t="shared" si="1239"/>
        <v>27950000</v>
      </c>
      <c r="L13972" s="1">
        <v>1</v>
      </c>
      <c r="M13972" s="1">
        <f t="shared" si="1240"/>
        <v>55900000</v>
      </c>
      <c r="N13972" s="1">
        <v>2</v>
      </c>
      <c r="O13972" s="1">
        <v>114114000</v>
      </c>
      <c r="P13972" s="1">
        <v>2</v>
      </c>
      <c r="Q13972" s="5">
        <f t="shared" si="1241"/>
        <v>291</v>
      </c>
      <c r="R13972">
        <f t="shared" si="1243"/>
        <v>14</v>
      </c>
      <c r="S13972">
        <v>0.18</v>
      </c>
      <c r="T13972">
        <v>2.3E-3</v>
      </c>
      <c r="U13972">
        <f t="shared" si="1244"/>
        <v>1.3799999999999999E-3</v>
      </c>
    </row>
    <row r="13973" spans="1:21" x14ac:dyDescent="0.3">
      <c r="A13973" s="1">
        <v>13971</v>
      </c>
      <c r="B13973">
        <f t="shared" si="1238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242"/>
        <v>7080</v>
      </c>
      <c r="I13973" s="1"/>
      <c r="J13973" s="1">
        <v>1</v>
      </c>
      <c r="K13973" s="1">
        <f t="shared" si="1239"/>
        <v>27952000</v>
      </c>
      <c r="L13973" s="1">
        <v>1</v>
      </c>
      <c r="M13973" s="1">
        <f t="shared" si="1240"/>
        <v>55904000</v>
      </c>
      <c r="N13973" s="1">
        <v>2</v>
      </c>
      <c r="O13973" s="1">
        <v>114122000</v>
      </c>
      <c r="P13973" s="1">
        <v>2</v>
      </c>
      <c r="Q13973" s="5">
        <f t="shared" si="1241"/>
        <v>291</v>
      </c>
      <c r="R13973">
        <f t="shared" si="1243"/>
        <v>14</v>
      </c>
      <c r="S13973">
        <v>0.18</v>
      </c>
      <c r="T13973">
        <v>2.3E-3</v>
      </c>
      <c r="U13973">
        <f t="shared" si="1244"/>
        <v>1.3799999999999999E-3</v>
      </c>
    </row>
    <row r="13974" spans="1:21" x14ac:dyDescent="0.3">
      <c r="A13974" s="1">
        <v>13972</v>
      </c>
      <c r="B13974">
        <f t="shared" si="1238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242"/>
        <v>7080</v>
      </c>
      <c r="I13974" s="1"/>
      <c r="J13974" s="1">
        <v>1</v>
      </c>
      <c r="K13974" s="1">
        <f t="shared" si="1239"/>
        <v>27954000</v>
      </c>
      <c r="L13974" s="1">
        <v>1</v>
      </c>
      <c r="M13974" s="1">
        <f t="shared" si="1240"/>
        <v>55908000</v>
      </c>
      <c r="N13974" s="1">
        <v>2</v>
      </c>
      <c r="O13974" s="1">
        <v>114130000</v>
      </c>
      <c r="P13974" s="1">
        <v>2</v>
      </c>
      <c r="Q13974" s="5">
        <f t="shared" si="1241"/>
        <v>291</v>
      </c>
      <c r="R13974">
        <f t="shared" si="1243"/>
        <v>14</v>
      </c>
      <c r="S13974">
        <v>0.18</v>
      </c>
      <c r="T13974">
        <v>2.3E-3</v>
      </c>
      <c r="U13974">
        <f t="shared" si="1244"/>
        <v>1.3799999999999999E-3</v>
      </c>
    </row>
    <row r="13975" spans="1:21" x14ac:dyDescent="0.3">
      <c r="A13975" s="1">
        <v>13973</v>
      </c>
      <c r="B13975">
        <f t="shared" si="1238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242"/>
        <v>7080</v>
      </c>
      <c r="I13975" s="1"/>
      <c r="J13975" s="1">
        <v>1</v>
      </c>
      <c r="K13975" s="1">
        <f t="shared" si="1239"/>
        <v>27956000</v>
      </c>
      <c r="L13975" s="1">
        <v>1</v>
      </c>
      <c r="M13975" s="1">
        <f t="shared" si="1240"/>
        <v>55912000</v>
      </c>
      <c r="N13975" s="1">
        <v>2</v>
      </c>
      <c r="O13975" s="1">
        <v>114138000</v>
      </c>
      <c r="P13975" s="1">
        <v>2</v>
      </c>
      <c r="Q13975" s="5">
        <f t="shared" si="1241"/>
        <v>291</v>
      </c>
      <c r="R13975">
        <f t="shared" si="1243"/>
        <v>14</v>
      </c>
      <c r="S13975">
        <v>0.18</v>
      </c>
      <c r="T13975">
        <v>2.3E-3</v>
      </c>
      <c r="U13975">
        <f t="shared" si="1244"/>
        <v>1.3799999999999999E-3</v>
      </c>
    </row>
    <row r="13976" spans="1:21" x14ac:dyDescent="0.3">
      <c r="A13976" s="1">
        <v>13974</v>
      </c>
      <c r="B13976">
        <f t="shared" si="1238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242"/>
        <v>7080</v>
      </c>
      <c r="I13976" s="1"/>
      <c r="J13976" s="1">
        <v>1</v>
      </c>
      <c r="K13976" s="1">
        <f t="shared" si="1239"/>
        <v>27958000</v>
      </c>
      <c r="L13976" s="1">
        <v>1</v>
      </c>
      <c r="M13976" s="1">
        <f t="shared" si="1240"/>
        <v>55916000</v>
      </c>
      <c r="N13976" s="1">
        <v>2</v>
      </c>
      <c r="O13976" s="1">
        <v>114146000</v>
      </c>
      <c r="P13976" s="1">
        <v>2</v>
      </c>
      <c r="Q13976" s="5">
        <f t="shared" si="1241"/>
        <v>291</v>
      </c>
      <c r="R13976">
        <f t="shared" si="1243"/>
        <v>14</v>
      </c>
      <c r="S13976">
        <v>0.18</v>
      </c>
      <c r="T13976">
        <v>2.3E-3</v>
      </c>
      <c r="U13976">
        <f t="shared" si="1244"/>
        <v>1.3799999999999999E-3</v>
      </c>
    </row>
    <row r="13977" spans="1:21" x14ac:dyDescent="0.3">
      <c r="A13977" s="1">
        <v>13975</v>
      </c>
      <c r="B13977">
        <f t="shared" si="1238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242"/>
        <v>7080</v>
      </c>
      <c r="I13977" s="1"/>
      <c r="J13977" s="1">
        <v>1</v>
      </c>
      <c r="K13977" s="1">
        <f t="shared" si="1239"/>
        <v>27960000</v>
      </c>
      <c r="L13977" s="1">
        <v>1</v>
      </c>
      <c r="M13977" s="1">
        <f t="shared" si="1240"/>
        <v>55920000</v>
      </c>
      <c r="N13977" s="1">
        <v>2</v>
      </c>
      <c r="O13977" s="1">
        <v>114154000</v>
      </c>
      <c r="P13977" s="1">
        <v>2</v>
      </c>
      <c r="Q13977" s="5">
        <f t="shared" si="1241"/>
        <v>291</v>
      </c>
      <c r="R13977">
        <f t="shared" si="1243"/>
        <v>14</v>
      </c>
      <c r="S13977">
        <v>0.18</v>
      </c>
      <c r="T13977">
        <v>2.3E-3</v>
      </c>
      <c r="U13977">
        <f t="shared" si="1244"/>
        <v>1.3799999999999999E-3</v>
      </c>
    </row>
    <row r="13978" spans="1:21" x14ac:dyDescent="0.3">
      <c r="A13978" s="1">
        <v>13976</v>
      </c>
      <c r="B13978">
        <f t="shared" si="1238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242"/>
        <v>7090</v>
      </c>
      <c r="I13978" s="1"/>
      <c r="J13978" s="1">
        <v>1</v>
      </c>
      <c r="K13978" s="1">
        <f t="shared" si="1239"/>
        <v>27962000</v>
      </c>
      <c r="L13978" s="1">
        <v>1</v>
      </c>
      <c r="M13978" s="1">
        <f t="shared" si="1240"/>
        <v>55924000</v>
      </c>
      <c r="N13978" s="1">
        <v>2</v>
      </c>
      <c r="O13978" s="1">
        <v>114162000</v>
      </c>
      <c r="P13978" s="1">
        <v>2</v>
      </c>
      <c r="Q13978" s="5">
        <f t="shared" si="1241"/>
        <v>291</v>
      </c>
      <c r="R13978">
        <f t="shared" si="1243"/>
        <v>14</v>
      </c>
      <c r="S13978">
        <v>0.18</v>
      </c>
      <c r="T13978">
        <v>2.3E-3</v>
      </c>
      <c r="U13978">
        <f t="shared" si="1244"/>
        <v>1.3799999999999999E-3</v>
      </c>
    </row>
    <row r="13979" spans="1:21" x14ac:dyDescent="0.3">
      <c r="A13979" s="1">
        <v>13977</v>
      </c>
      <c r="B13979">
        <f t="shared" si="1238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242"/>
        <v>7090</v>
      </c>
      <c r="I13979" s="1"/>
      <c r="J13979" s="1">
        <v>1</v>
      </c>
      <c r="K13979" s="1">
        <f t="shared" si="1239"/>
        <v>27964000</v>
      </c>
      <c r="L13979" s="1">
        <v>1</v>
      </c>
      <c r="M13979" s="1">
        <f t="shared" si="1240"/>
        <v>55928000</v>
      </c>
      <c r="N13979" s="1">
        <v>2</v>
      </c>
      <c r="O13979" s="1">
        <v>114170000</v>
      </c>
      <c r="P13979" s="1">
        <v>2</v>
      </c>
      <c r="Q13979" s="5">
        <f t="shared" si="1241"/>
        <v>291</v>
      </c>
      <c r="R13979">
        <f t="shared" si="1243"/>
        <v>14</v>
      </c>
      <c r="S13979">
        <v>0.18</v>
      </c>
      <c r="T13979">
        <v>2.3E-3</v>
      </c>
      <c r="U13979">
        <f t="shared" si="1244"/>
        <v>1.3799999999999999E-3</v>
      </c>
    </row>
    <row r="13980" spans="1:21" x14ac:dyDescent="0.3">
      <c r="A13980" s="1">
        <v>13978</v>
      </c>
      <c r="B13980">
        <f t="shared" ref="B13980:B14002" si="1245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242"/>
        <v>7090</v>
      </c>
      <c r="I13980" s="1"/>
      <c r="J13980" s="1">
        <v>1</v>
      </c>
      <c r="K13980" s="1">
        <f t="shared" si="1239"/>
        <v>27966000</v>
      </c>
      <c r="L13980" s="1">
        <v>1</v>
      </c>
      <c r="M13980" s="1">
        <f t="shared" si="1240"/>
        <v>55932000</v>
      </c>
      <c r="N13980" s="1">
        <v>2</v>
      </c>
      <c r="O13980" s="1">
        <v>114178000</v>
      </c>
      <c r="P13980" s="1">
        <v>2</v>
      </c>
      <c r="Q13980" s="5">
        <f t="shared" si="1241"/>
        <v>291</v>
      </c>
      <c r="R13980">
        <f t="shared" si="1243"/>
        <v>14</v>
      </c>
      <c r="S13980">
        <v>0.18</v>
      </c>
      <c r="T13980">
        <v>2.3E-3</v>
      </c>
      <c r="U13980">
        <f t="shared" si="1244"/>
        <v>1.3799999999999999E-3</v>
      </c>
    </row>
    <row r="13981" spans="1:21" x14ac:dyDescent="0.3">
      <c r="A13981" s="1">
        <v>13979</v>
      </c>
      <c r="B13981">
        <f t="shared" si="1245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242"/>
        <v>7090</v>
      </c>
      <c r="I13981" s="1"/>
      <c r="J13981" s="1">
        <v>1</v>
      </c>
      <c r="K13981" s="1">
        <f t="shared" si="1239"/>
        <v>27968000</v>
      </c>
      <c r="L13981" s="1">
        <v>1</v>
      </c>
      <c r="M13981" s="1">
        <f t="shared" si="1240"/>
        <v>55936000</v>
      </c>
      <c r="N13981" s="1">
        <v>2</v>
      </c>
      <c r="O13981" s="1">
        <v>114186000</v>
      </c>
      <c r="P13981" s="1">
        <v>2</v>
      </c>
      <c r="Q13981" s="5">
        <f t="shared" si="1241"/>
        <v>291</v>
      </c>
      <c r="R13981">
        <f t="shared" si="1243"/>
        <v>14</v>
      </c>
      <c r="S13981">
        <v>0.18</v>
      </c>
      <c r="T13981">
        <v>2.3E-3</v>
      </c>
      <c r="U13981">
        <f t="shared" si="1244"/>
        <v>1.3799999999999999E-3</v>
      </c>
    </row>
    <row r="13982" spans="1:21" x14ac:dyDescent="0.3">
      <c r="A13982" s="1">
        <v>13980</v>
      </c>
      <c r="B13982">
        <f t="shared" si="1245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242"/>
        <v>7090</v>
      </c>
      <c r="I13982" s="1"/>
      <c r="J13982" s="1">
        <v>1</v>
      </c>
      <c r="K13982" s="1">
        <f t="shared" si="1239"/>
        <v>27970000</v>
      </c>
      <c r="L13982" s="1">
        <v>1</v>
      </c>
      <c r="M13982" s="1">
        <f t="shared" si="1240"/>
        <v>55940000</v>
      </c>
      <c r="N13982" s="1">
        <v>2</v>
      </c>
      <c r="O13982" s="1">
        <v>114194000</v>
      </c>
      <c r="P13982" s="1">
        <v>2</v>
      </c>
      <c r="Q13982" s="5">
        <f t="shared" si="1241"/>
        <v>291</v>
      </c>
      <c r="R13982">
        <f t="shared" si="1243"/>
        <v>14</v>
      </c>
      <c r="S13982">
        <v>0.18</v>
      </c>
      <c r="T13982">
        <v>2.3E-3</v>
      </c>
      <c r="U13982">
        <f t="shared" si="1244"/>
        <v>1.3799999999999999E-3</v>
      </c>
    </row>
    <row r="13983" spans="1:21" x14ac:dyDescent="0.3">
      <c r="A13983" s="1">
        <v>13981</v>
      </c>
      <c r="B13983">
        <f t="shared" si="1245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242"/>
        <v>7090</v>
      </c>
      <c r="I13983" s="1"/>
      <c r="J13983" s="1">
        <v>1</v>
      </c>
      <c r="K13983" s="1">
        <f t="shared" si="1239"/>
        <v>27972000</v>
      </c>
      <c r="L13983" s="1">
        <v>1</v>
      </c>
      <c r="M13983" s="1">
        <f t="shared" si="1240"/>
        <v>55944000</v>
      </c>
      <c r="N13983" s="1">
        <v>2</v>
      </c>
      <c r="O13983" s="1">
        <v>114202000</v>
      </c>
      <c r="P13983" s="1">
        <v>2</v>
      </c>
      <c r="Q13983" s="5">
        <f t="shared" si="1241"/>
        <v>291</v>
      </c>
      <c r="R13983">
        <f t="shared" si="1243"/>
        <v>14</v>
      </c>
      <c r="S13983">
        <v>0.18</v>
      </c>
      <c r="T13983">
        <v>2.3E-3</v>
      </c>
      <c r="U13983">
        <f t="shared" si="1244"/>
        <v>1.3799999999999999E-3</v>
      </c>
    </row>
    <row r="13984" spans="1:21" x14ac:dyDescent="0.3">
      <c r="A13984" s="1">
        <v>13982</v>
      </c>
      <c r="B13984">
        <f t="shared" si="1245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242"/>
        <v>7090</v>
      </c>
      <c r="I13984" s="1"/>
      <c r="J13984" s="1">
        <v>1</v>
      </c>
      <c r="K13984" s="1">
        <f t="shared" si="1239"/>
        <v>27974000</v>
      </c>
      <c r="L13984" s="1">
        <v>1</v>
      </c>
      <c r="M13984" s="1">
        <f t="shared" si="1240"/>
        <v>55948000</v>
      </c>
      <c r="N13984" s="1">
        <v>2</v>
      </c>
      <c r="O13984" s="1">
        <v>114210000</v>
      </c>
      <c r="P13984" s="1">
        <v>2</v>
      </c>
      <c r="Q13984" s="5">
        <f t="shared" si="1241"/>
        <v>291</v>
      </c>
      <c r="R13984">
        <f t="shared" si="1243"/>
        <v>14</v>
      </c>
      <c r="S13984">
        <v>0.18</v>
      </c>
      <c r="T13984">
        <v>2.3E-3</v>
      </c>
      <c r="U13984">
        <f t="shared" si="1244"/>
        <v>1.3799999999999999E-3</v>
      </c>
    </row>
    <row r="13985" spans="1:21" x14ac:dyDescent="0.3">
      <c r="A13985" s="1">
        <v>13983</v>
      </c>
      <c r="B13985">
        <f t="shared" si="1245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242"/>
        <v>7090</v>
      </c>
      <c r="I13985" s="1"/>
      <c r="J13985" s="1">
        <v>1</v>
      </c>
      <c r="K13985" s="1">
        <f t="shared" si="1239"/>
        <v>27976000</v>
      </c>
      <c r="L13985" s="1">
        <v>1</v>
      </c>
      <c r="M13985" s="1">
        <f t="shared" si="1240"/>
        <v>55952000</v>
      </c>
      <c r="N13985" s="1">
        <v>2</v>
      </c>
      <c r="O13985" s="1">
        <v>114218000</v>
      </c>
      <c r="P13985" s="1">
        <v>2</v>
      </c>
      <c r="Q13985" s="5">
        <f t="shared" si="1241"/>
        <v>291</v>
      </c>
      <c r="R13985">
        <f t="shared" si="1243"/>
        <v>14</v>
      </c>
      <c r="S13985">
        <v>0.18</v>
      </c>
      <c r="T13985">
        <v>2.3E-3</v>
      </c>
      <c r="U13985">
        <f t="shared" si="1244"/>
        <v>1.3799999999999999E-3</v>
      </c>
    </row>
    <row r="13986" spans="1:21" x14ac:dyDescent="0.3">
      <c r="A13986" s="1">
        <v>13984</v>
      </c>
      <c r="B13986">
        <f t="shared" si="1245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242"/>
        <v>7090</v>
      </c>
      <c r="I13986" s="1"/>
      <c r="J13986" s="1">
        <v>1</v>
      </c>
      <c r="K13986" s="1">
        <f t="shared" si="1239"/>
        <v>27978000</v>
      </c>
      <c r="L13986" s="1">
        <v>1</v>
      </c>
      <c r="M13986" s="1">
        <f t="shared" si="1240"/>
        <v>55956000</v>
      </c>
      <c r="N13986" s="1">
        <v>2</v>
      </c>
      <c r="O13986" s="1">
        <v>114226000</v>
      </c>
      <c r="P13986" s="1">
        <v>2</v>
      </c>
      <c r="Q13986" s="5">
        <f t="shared" si="1241"/>
        <v>291</v>
      </c>
      <c r="R13986">
        <f t="shared" si="1243"/>
        <v>14</v>
      </c>
      <c r="S13986">
        <v>0.18</v>
      </c>
      <c r="T13986">
        <v>2.3E-3</v>
      </c>
      <c r="U13986">
        <f t="shared" si="1244"/>
        <v>1.3799999999999999E-3</v>
      </c>
    </row>
    <row r="13987" spans="1:21" x14ac:dyDescent="0.3">
      <c r="A13987" s="1">
        <v>13985</v>
      </c>
      <c r="B13987">
        <f t="shared" si="1245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242"/>
        <v>7090</v>
      </c>
      <c r="I13987" s="1"/>
      <c r="J13987" s="1">
        <v>1</v>
      </c>
      <c r="K13987" s="1">
        <f t="shared" si="1239"/>
        <v>27980000</v>
      </c>
      <c r="L13987" s="1">
        <v>1</v>
      </c>
      <c r="M13987" s="1">
        <f t="shared" si="1240"/>
        <v>55960000</v>
      </c>
      <c r="N13987" s="1">
        <v>2</v>
      </c>
      <c r="O13987" s="1">
        <v>114234000</v>
      </c>
      <c r="P13987" s="1">
        <v>2</v>
      </c>
      <c r="Q13987" s="5">
        <f t="shared" si="1241"/>
        <v>291</v>
      </c>
      <c r="R13987">
        <f t="shared" si="1243"/>
        <v>14</v>
      </c>
      <c r="S13987">
        <v>0.18</v>
      </c>
      <c r="T13987">
        <v>2.3E-3</v>
      </c>
      <c r="U13987">
        <f t="shared" si="1244"/>
        <v>1.3799999999999999E-3</v>
      </c>
    </row>
    <row r="13988" spans="1:21" x14ac:dyDescent="0.3">
      <c r="A13988" s="1">
        <v>13986</v>
      </c>
      <c r="B13988">
        <f t="shared" si="1245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242"/>
        <v>7090</v>
      </c>
      <c r="I13988" s="1"/>
      <c r="J13988" s="1">
        <v>1</v>
      </c>
      <c r="K13988" s="1">
        <f t="shared" si="1239"/>
        <v>27982000</v>
      </c>
      <c r="L13988" s="1">
        <v>1</v>
      </c>
      <c r="M13988" s="1">
        <f t="shared" si="1240"/>
        <v>55964000</v>
      </c>
      <c r="N13988" s="1">
        <v>2</v>
      </c>
      <c r="O13988" s="1">
        <v>114242000</v>
      </c>
      <c r="P13988" s="1">
        <v>2</v>
      </c>
      <c r="Q13988" s="5">
        <f t="shared" si="1241"/>
        <v>291</v>
      </c>
      <c r="R13988">
        <f t="shared" si="1243"/>
        <v>14</v>
      </c>
      <c r="S13988">
        <v>0.18</v>
      </c>
      <c r="T13988">
        <v>2.3E-3</v>
      </c>
      <c r="U13988">
        <f t="shared" si="1244"/>
        <v>1.3799999999999999E-3</v>
      </c>
    </row>
    <row r="13989" spans="1:21" x14ac:dyDescent="0.3">
      <c r="A13989" s="1">
        <v>13987</v>
      </c>
      <c r="B13989">
        <f t="shared" si="1245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242"/>
        <v>7090</v>
      </c>
      <c r="I13989" s="1"/>
      <c r="J13989" s="1">
        <v>1</v>
      </c>
      <c r="K13989" s="1">
        <f t="shared" si="1239"/>
        <v>27984000</v>
      </c>
      <c r="L13989" s="1">
        <v>1</v>
      </c>
      <c r="M13989" s="1">
        <f t="shared" si="1240"/>
        <v>55968000</v>
      </c>
      <c r="N13989" s="1">
        <v>2</v>
      </c>
      <c r="O13989" s="1">
        <v>114250000</v>
      </c>
      <c r="P13989" s="1">
        <v>2</v>
      </c>
      <c r="Q13989" s="5">
        <f t="shared" si="1241"/>
        <v>291</v>
      </c>
      <c r="R13989">
        <f t="shared" si="1243"/>
        <v>14</v>
      </c>
      <c r="S13989">
        <v>0.18</v>
      </c>
      <c r="T13989">
        <v>2.3E-3</v>
      </c>
      <c r="U13989">
        <f t="shared" si="1244"/>
        <v>1.3799999999999999E-3</v>
      </c>
    </row>
    <row r="13990" spans="1:21" x14ac:dyDescent="0.3">
      <c r="A13990" s="1">
        <v>13988</v>
      </c>
      <c r="B13990">
        <f t="shared" si="1245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242"/>
        <v>7090</v>
      </c>
      <c r="I13990" s="1"/>
      <c r="J13990" s="1">
        <v>1</v>
      </c>
      <c r="K13990" s="1">
        <f t="shared" si="1239"/>
        <v>27986000</v>
      </c>
      <c r="L13990" s="1">
        <v>1</v>
      </c>
      <c r="M13990" s="1">
        <f t="shared" si="1240"/>
        <v>55972000</v>
      </c>
      <c r="N13990" s="1">
        <v>2</v>
      </c>
      <c r="O13990" s="1">
        <v>114258000</v>
      </c>
      <c r="P13990" s="1">
        <v>2</v>
      </c>
      <c r="Q13990" s="5">
        <f t="shared" si="1241"/>
        <v>291</v>
      </c>
      <c r="R13990">
        <f t="shared" si="1243"/>
        <v>14</v>
      </c>
      <c r="S13990">
        <v>0.18</v>
      </c>
      <c r="T13990">
        <v>2.3E-3</v>
      </c>
      <c r="U13990">
        <f t="shared" si="1244"/>
        <v>1.3799999999999999E-3</v>
      </c>
    </row>
    <row r="13991" spans="1:21" x14ac:dyDescent="0.3">
      <c r="A13991" s="1">
        <v>13989</v>
      </c>
      <c r="B13991">
        <f t="shared" si="1245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242"/>
        <v>7090</v>
      </c>
      <c r="I13991" s="1"/>
      <c r="J13991" s="1">
        <v>1</v>
      </c>
      <c r="K13991" s="1">
        <f t="shared" si="1239"/>
        <v>27988000</v>
      </c>
      <c r="L13991" s="1">
        <v>1</v>
      </c>
      <c r="M13991" s="1">
        <f t="shared" si="1240"/>
        <v>55976000</v>
      </c>
      <c r="N13991" s="1">
        <v>2</v>
      </c>
      <c r="O13991" s="1">
        <v>114266000</v>
      </c>
      <c r="P13991" s="1">
        <v>2</v>
      </c>
      <c r="Q13991" s="5">
        <f t="shared" si="1241"/>
        <v>291</v>
      </c>
      <c r="R13991">
        <f t="shared" si="1243"/>
        <v>14</v>
      </c>
      <c r="S13991">
        <v>0.18</v>
      </c>
      <c r="T13991">
        <v>2.3E-3</v>
      </c>
      <c r="U13991">
        <f t="shared" si="1244"/>
        <v>1.3799999999999999E-3</v>
      </c>
    </row>
    <row r="13992" spans="1:21" x14ac:dyDescent="0.3">
      <c r="A13992" s="1">
        <v>13990</v>
      </c>
      <c r="B13992">
        <f t="shared" si="1245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242"/>
        <v>7090</v>
      </c>
      <c r="I13992" s="1"/>
      <c r="J13992" s="1">
        <v>1</v>
      </c>
      <c r="K13992" s="1">
        <f t="shared" si="1239"/>
        <v>27990000</v>
      </c>
      <c r="L13992" s="1">
        <v>1</v>
      </c>
      <c r="M13992" s="1">
        <f t="shared" si="1240"/>
        <v>55980000</v>
      </c>
      <c r="N13992" s="1">
        <v>2</v>
      </c>
      <c r="O13992" s="1">
        <v>114274000</v>
      </c>
      <c r="P13992" s="1">
        <v>2</v>
      </c>
      <c r="Q13992" s="5">
        <f t="shared" si="1241"/>
        <v>291</v>
      </c>
      <c r="R13992">
        <f t="shared" si="1243"/>
        <v>14</v>
      </c>
      <c r="S13992">
        <v>0.18</v>
      </c>
      <c r="T13992">
        <v>2.3E-3</v>
      </c>
      <c r="U13992">
        <f t="shared" si="1244"/>
        <v>1.3799999999999999E-3</v>
      </c>
    </row>
    <row r="13993" spans="1:21" x14ac:dyDescent="0.3">
      <c r="A13993" s="1">
        <v>13991</v>
      </c>
      <c r="B13993">
        <f t="shared" si="1245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242"/>
        <v>7090</v>
      </c>
      <c r="I13993" s="1"/>
      <c r="J13993" s="1">
        <v>1</v>
      </c>
      <c r="K13993" s="1">
        <f t="shared" si="1239"/>
        <v>27992000</v>
      </c>
      <c r="L13993" s="1">
        <v>1</v>
      </c>
      <c r="M13993" s="1">
        <f t="shared" si="1240"/>
        <v>55984000</v>
      </c>
      <c r="N13993" s="1">
        <v>2</v>
      </c>
      <c r="O13993" s="1">
        <v>114282000</v>
      </c>
      <c r="P13993" s="1">
        <v>2</v>
      </c>
      <c r="Q13993" s="5">
        <f t="shared" si="1241"/>
        <v>291</v>
      </c>
      <c r="R13993">
        <f t="shared" si="1243"/>
        <v>14</v>
      </c>
      <c r="S13993">
        <v>0.18</v>
      </c>
      <c r="T13993">
        <v>2.3E-3</v>
      </c>
      <c r="U13993">
        <f t="shared" si="1244"/>
        <v>1.3799999999999999E-3</v>
      </c>
    </row>
    <row r="13994" spans="1:21" x14ac:dyDescent="0.3">
      <c r="A13994" s="1">
        <v>13992</v>
      </c>
      <c r="B13994">
        <f t="shared" si="1245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242"/>
        <v>7090</v>
      </c>
      <c r="I13994" s="1"/>
      <c r="J13994" s="1">
        <v>1</v>
      </c>
      <c r="K13994" s="1">
        <f t="shared" si="1239"/>
        <v>27994000</v>
      </c>
      <c r="L13994" s="1">
        <v>1</v>
      </c>
      <c r="M13994" s="1">
        <f t="shared" si="1240"/>
        <v>55988000</v>
      </c>
      <c r="N13994" s="1">
        <v>2</v>
      </c>
      <c r="O13994" s="1">
        <v>114290000</v>
      </c>
      <c r="P13994" s="1">
        <v>2</v>
      </c>
      <c r="Q13994" s="5">
        <f t="shared" si="1241"/>
        <v>291</v>
      </c>
      <c r="R13994">
        <f t="shared" si="1243"/>
        <v>14</v>
      </c>
      <c r="S13994">
        <v>0.18</v>
      </c>
      <c r="T13994">
        <v>2.3E-3</v>
      </c>
      <c r="U13994">
        <f t="shared" si="1244"/>
        <v>1.3799999999999999E-3</v>
      </c>
    </row>
    <row r="13995" spans="1:21" x14ac:dyDescent="0.3">
      <c r="A13995" s="1">
        <v>13993</v>
      </c>
      <c r="B13995">
        <f t="shared" si="1245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242"/>
        <v>7090</v>
      </c>
      <c r="I13995" s="1"/>
      <c r="J13995" s="1">
        <v>1</v>
      </c>
      <c r="K13995" s="1">
        <f t="shared" ref="K13995:K14002" si="1246">10000+A13995*2000</f>
        <v>27996000</v>
      </c>
      <c r="L13995" s="1">
        <v>1</v>
      </c>
      <c r="M13995" s="1">
        <f t="shared" ref="M13995:M14002" si="1247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248">ROUNDDOWN(A13994/50+12,0)</f>
        <v>291</v>
      </c>
      <c r="R13995">
        <f t="shared" si="1243"/>
        <v>14</v>
      </c>
      <c r="S13995">
        <v>0.18</v>
      </c>
      <c r="T13995">
        <v>2.3E-3</v>
      </c>
      <c r="U13995">
        <f t="shared" si="1244"/>
        <v>1.3799999999999999E-3</v>
      </c>
    </row>
    <row r="13996" spans="1:21" x14ac:dyDescent="0.3">
      <c r="A13996" s="1">
        <v>13994</v>
      </c>
      <c r="B13996">
        <f t="shared" si="1245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242"/>
        <v>7090</v>
      </c>
      <c r="I13996" s="1"/>
      <c r="J13996" s="1">
        <v>1</v>
      </c>
      <c r="K13996" s="1">
        <f t="shared" si="1246"/>
        <v>27998000</v>
      </c>
      <c r="L13996" s="1">
        <v>1</v>
      </c>
      <c r="M13996" s="1">
        <f t="shared" si="1247"/>
        <v>55996000</v>
      </c>
      <c r="N13996" s="1">
        <v>2</v>
      </c>
      <c r="O13996" s="1">
        <v>114306000</v>
      </c>
      <c r="P13996" s="1">
        <v>2</v>
      </c>
      <c r="Q13996" s="5">
        <f t="shared" si="1248"/>
        <v>291</v>
      </c>
      <c r="R13996">
        <f t="shared" si="1243"/>
        <v>14</v>
      </c>
      <c r="S13996">
        <v>0.18</v>
      </c>
      <c r="T13996">
        <v>2.3E-3</v>
      </c>
      <c r="U13996">
        <f t="shared" si="1244"/>
        <v>1.3799999999999999E-3</v>
      </c>
    </row>
    <row r="13997" spans="1:21" x14ac:dyDescent="0.3">
      <c r="A13997" s="1">
        <v>13995</v>
      </c>
      <c r="B13997">
        <f t="shared" si="1245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242"/>
        <v>7090</v>
      </c>
      <c r="I13997" s="1"/>
      <c r="J13997" s="1">
        <v>1</v>
      </c>
      <c r="K13997" s="1">
        <f t="shared" si="1246"/>
        <v>28000000</v>
      </c>
      <c r="L13997" s="1">
        <v>1</v>
      </c>
      <c r="M13997" s="1">
        <f t="shared" si="1247"/>
        <v>56000000</v>
      </c>
      <c r="N13997" s="1">
        <v>2</v>
      </c>
      <c r="O13997" s="1">
        <v>114314000</v>
      </c>
      <c r="P13997" s="1">
        <v>2</v>
      </c>
      <c r="Q13997" s="5">
        <f t="shared" si="1248"/>
        <v>291</v>
      </c>
      <c r="R13997">
        <f t="shared" si="1243"/>
        <v>14</v>
      </c>
      <c r="S13997">
        <v>0.18</v>
      </c>
      <c r="T13997">
        <v>2.3E-3</v>
      </c>
      <c r="U13997">
        <f t="shared" si="1244"/>
        <v>1.3799999999999999E-3</v>
      </c>
    </row>
    <row r="13998" spans="1:21" x14ac:dyDescent="0.3">
      <c r="A13998" s="1">
        <v>13996</v>
      </c>
      <c r="B13998">
        <f t="shared" si="1245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242"/>
        <v>7090</v>
      </c>
      <c r="I13998" s="1"/>
      <c r="J13998" s="1">
        <v>1</v>
      </c>
      <c r="K13998" s="1">
        <f t="shared" si="1246"/>
        <v>28002000</v>
      </c>
      <c r="L13998" s="1">
        <v>1</v>
      </c>
      <c r="M13998" s="1">
        <f t="shared" si="1247"/>
        <v>56004000</v>
      </c>
      <c r="N13998" s="1">
        <v>2</v>
      </c>
      <c r="O13998" s="1">
        <v>114322000</v>
      </c>
      <c r="P13998" s="1">
        <v>2</v>
      </c>
      <c r="Q13998" s="5">
        <f t="shared" si="1248"/>
        <v>291</v>
      </c>
      <c r="R13998">
        <f t="shared" si="1243"/>
        <v>14</v>
      </c>
      <c r="S13998">
        <v>0.18</v>
      </c>
      <c r="T13998">
        <v>2.3E-3</v>
      </c>
      <c r="U13998">
        <f t="shared" si="1244"/>
        <v>1.3799999999999999E-3</v>
      </c>
    </row>
    <row r="13999" spans="1:21" x14ac:dyDescent="0.3">
      <c r="A13999" s="1">
        <v>13997</v>
      </c>
      <c r="B13999">
        <f t="shared" si="1245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242"/>
        <v>7090</v>
      </c>
      <c r="I13999" s="1"/>
      <c r="J13999" s="1">
        <v>1</v>
      </c>
      <c r="K13999" s="1">
        <f t="shared" si="1246"/>
        <v>28004000</v>
      </c>
      <c r="L13999" s="1">
        <v>1</v>
      </c>
      <c r="M13999" s="1">
        <f t="shared" si="1247"/>
        <v>56008000</v>
      </c>
      <c r="N13999" s="1">
        <v>2</v>
      </c>
      <c r="O13999" s="1">
        <v>114330000</v>
      </c>
      <c r="P13999" s="1">
        <v>2</v>
      </c>
      <c r="Q13999" s="5">
        <f t="shared" si="1248"/>
        <v>291</v>
      </c>
      <c r="R13999">
        <f t="shared" si="1243"/>
        <v>14</v>
      </c>
      <c r="S13999">
        <v>0.18</v>
      </c>
      <c r="T13999">
        <v>2.3E-3</v>
      </c>
      <c r="U13999">
        <f t="shared" si="1244"/>
        <v>1.3799999999999999E-3</v>
      </c>
    </row>
    <row r="14000" spans="1:21" x14ac:dyDescent="0.3">
      <c r="A14000" s="1">
        <v>13998</v>
      </c>
      <c r="B14000">
        <f t="shared" si="1245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242"/>
        <v>7090</v>
      </c>
      <c r="I14000" s="1"/>
      <c r="J14000" s="1">
        <v>1</v>
      </c>
      <c r="K14000" s="1">
        <f t="shared" si="1246"/>
        <v>28006000</v>
      </c>
      <c r="L14000" s="1">
        <v>1</v>
      </c>
      <c r="M14000" s="1">
        <f t="shared" si="1247"/>
        <v>56012000</v>
      </c>
      <c r="N14000" s="1">
        <v>2</v>
      </c>
      <c r="O14000" s="1">
        <v>114338000</v>
      </c>
      <c r="P14000" s="1">
        <v>2</v>
      </c>
      <c r="Q14000" s="5">
        <f t="shared" si="1248"/>
        <v>291</v>
      </c>
      <c r="R14000">
        <f t="shared" si="1243"/>
        <v>14</v>
      </c>
      <c r="S14000">
        <v>0.18</v>
      </c>
      <c r="T14000">
        <v>2.3E-3</v>
      </c>
      <c r="U14000">
        <f t="shared" si="1244"/>
        <v>1.3799999999999999E-3</v>
      </c>
    </row>
    <row r="14001" spans="1:21" x14ac:dyDescent="0.3">
      <c r="A14001" s="1">
        <v>13999</v>
      </c>
      <c r="B14001">
        <f t="shared" si="1245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242"/>
        <v>7090</v>
      </c>
      <c r="I14001" s="1"/>
      <c r="J14001" s="1">
        <v>1</v>
      </c>
      <c r="K14001" s="1">
        <f t="shared" si="1246"/>
        <v>28008000</v>
      </c>
      <c r="L14001" s="1">
        <v>1</v>
      </c>
      <c r="M14001" s="1">
        <f t="shared" si="1247"/>
        <v>56016000</v>
      </c>
      <c r="N14001" s="1">
        <v>2</v>
      </c>
      <c r="O14001" s="1">
        <v>114346000</v>
      </c>
      <c r="P14001" s="1">
        <v>2</v>
      </c>
      <c r="Q14001" s="5">
        <f t="shared" si="1248"/>
        <v>291</v>
      </c>
      <c r="R14001">
        <f t="shared" si="1243"/>
        <v>14</v>
      </c>
      <c r="S14001">
        <v>0.18</v>
      </c>
      <c r="T14001">
        <v>2.3E-3</v>
      </c>
      <c r="U14001">
        <f t="shared" si="1244"/>
        <v>1.3799999999999999E-3</v>
      </c>
    </row>
    <row r="14002" spans="1:21" x14ac:dyDescent="0.3">
      <c r="A14002" s="1">
        <v>14000</v>
      </c>
      <c r="B14002">
        <f t="shared" si="1245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242"/>
        <v>7090</v>
      </c>
      <c r="I14002" s="1"/>
      <c r="J14002" s="1">
        <v>1</v>
      </c>
      <c r="K14002" s="1">
        <f t="shared" si="1246"/>
        <v>28010000</v>
      </c>
      <c r="L14002" s="1">
        <v>1</v>
      </c>
      <c r="M14002" s="1">
        <f t="shared" si="1247"/>
        <v>56020000</v>
      </c>
      <c r="N14002" s="1">
        <v>2</v>
      </c>
      <c r="O14002" s="1">
        <v>114354000</v>
      </c>
      <c r="P14002" s="1">
        <v>2</v>
      </c>
      <c r="Q14002" s="5">
        <f t="shared" si="1248"/>
        <v>291</v>
      </c>
      <c r="R14002">
        <f t="shared" si="1243"/>
        <v>15</v>
      </c>
      <c r="S14002">
        <v>0.18</v>
      </c>
      <c r="T14002">
        <v>2.3E-3</v>
      </c>
      <c r="U14002">
        <f t="shared" si="1244"/>
        <v>1.3799999999999999E-3</v>
      </c>
    </row>
    <row r="14003" spans="1:21" x14ac:dyDescent="0.3">
      <c r="A14003" s="1">
        <v>14001</v>
      </c>
      <c r="B14003">
        <f t="shared" ref="B14003:B14066" si="1249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242"/>
        <v>7100</v>
      </c>
      <c r="I14003" s="1"/>
      <c r="J14003" s="1">
        <v>1</v>
      </c>
      <c r="K14003" s="1">
        <f t="shared" ref="K14003:K14066" si="1250">10000+A14003*2000</f>
        <v>28012000</v>
      </c>
      <c r="L14003" s="1">
        <v>1</v>
      </c>
      <c r="M14003" s="1">
        <f t="shared" ref="M14003:M14066" si="1251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252">ROUNDDOWN(A14002/50+12,0)</f>
        <v>292</v>
      </c>
      <c r="R14003">
        <f t="shared" si="1243"/>
        <v>15</v>
      </c>
      <c r="S14003">
        <v>0.18</v>
      </c>
      <c r="T14003">
        <v>2.3E-3</v>
      </c>
      <c r="U14003">
        <f t="shared" si="1244"/>
        <v>1.3799999999999999E-3</v>
      </c>
    </row>
    <row r="14004" spans="1:21" x14ac:dyDescent="0.3">
      <c r="A14004" s="1">
        <v>14002</v>
      </c>
      <c r="B14004">
        <f t="shared" si="1249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242"/>
        <v>7100</v>
      </c>
      <c r="I14004" s="1"/>
      <c r="J14004" s="1">
        <v>1</v>
      </c>
      <c r="K14004" s="1">
        <f t="shared" si="1250"/>
        <v>28014000</v>
      </c>
      <c r="L14004" s="1">
        <v>1</v>
      </c>
      <c r="M14004" s="1">
        <f t="shared" si="1251"/>
        <v>56028000</v>
      </c>
      <c r="N14004" s="1">
        <v>2</v>
      </c>
      <c r="O14004" s="1">
        <v>114370000</v>
      </c>
      <c r="P14004" s="1">
        <v>2</v>
      </c>
      <c r="Q14004" s="5">
        <f t="shared" si="1252"/>
        <v>292</v>
      </c>
      <c r="R14004">
        <f t="shared" si="1243"/>
        <v>15</v>
      </c>
      <c r="S14004">
        <v>0.18</v>
      </c>
      <c r="T14004">
        <v>2.3E-3</v>
      </c>
      <c r="U14004">
        <f t="shared" si="1244"/>
        <v>1.3799999999999999E-3</v>
      </c>
    </row>
    <row r="14005" spans="1:21" x14ac:dyDescent="0.3">
      <c r="A14005" s="1">
        <v>14003</v>
      </c>
      <c r="B14005">
        <f t="shared" si="1249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242"/>
        <v>7100</v>
      </c>
      <c r="I14005" s="1"/>
      <c r="J14005" s="1">
        <v>1</v>
      </c>
      <c r="K14005" s="1">
        <f t="shared" si="1250"/>
        <v>28016000</v>
      </c>
      <c r="L14005" s="1">
        <v>1</v>
      </c>
      <c r="M14005" s="1">
        <f t="shared" si="1251"/>
        <v>56032000</v>
      </c>
      <c r="N14005" s="1">
        <v>2</v>
      </c>
      <c r="O14005" s="1">
        <v>114378000</v>
      </c>
      <c r="P14005" s="1">
        <v>2</v>
      </c>
      <c r="Q14005" s="5">
        <f t="shared" si="1252"/>
        <v>292</v>
      </c>
      <c r="R14005">
        <f t="shared" si="1243"/>
        <v>15</v>
      </c>
      <c r="S14005">
        <v>0.18</v>
      </c>
      <c r="T14005">
        <v>2.3E-3</v>
      </c>
      <c r="U14005">
        <f t="shared" si="1244"/>
        <v>1.3799999999999999E-3</v>
      </c>
    </row>
    <row r="14006" spans="1:21" x14ac:dyDescent="0.3">
      <c r="A14006" s="1">
        <v>14004</v>
      </c>
      <c r="B14006">
        <f t="shared" si="1249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242"/>
        <v>7100</v>
      </c>
      <c r="I14006" s="1"/>
      <c r="J14006" s="1">
        <v>1</v>
      </c>
      <c r="K14006" s="1">
        <f t="shared" si="1250"/>
        <v>28018000</v>
      </c>
      <c r="L14006" s="1">
        <v>1</v>
      </c>
      <c r="M14006" s="1">
        <f t="shared" si="1251"/>
        <v>56036000</v>
      </c>
      <c r="N14006" s="1">
        <v>2</v>
      </c>
      <c r="O14006" s="1">
        <v>114386000</v>
      </c>
      <c r="P14006" s="1">
        <v>2</v>
      </c>
      <c r="Q14006" s="5">
        <f t="shared" si="1252"/>
        <v>292</v>
      </c>
      <c r="R14006">
        <f t="shared" si="1243"/>
        <v>15</v>
      </c>
      <c r="S14006">
        <v>0.18</v>
      </c>
      <c r="T14006">
        <v>2.3E-3</v>
      </c>
      <c r="U14006">
        <f t="shared" si="1244"/>
        <v>1.3799999999999999E-3</v>
      </c>
    </row>
    <row r="14007" spans="1:21" x14ac:dyDescent="0.3">
      <c r="A14007" s="1">
        <v>14005</v>
      </c>
      <c r="B14007">
        <f t="shared" si="1249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242"/>
        <v>7100</v>
      </c>
      <c r="I14007" s="1"/>
      <c r="J14007" s="1">
        <v>1</v>
      </c>
      <c r="K14007" s="1">
        <f t="shared" si="1250"/>
        <v>28020000</v>
      </c>
      <c r="L14007" s="1">
        <v>1</v>
      </c>
      <c r="M14007" s="1">
        <f t="shared" si="1251"/>
        <v>56040000</v>
      </c>
      <c r="N14007" s="1">
        <v>2</v>
      </c>
      <c r="O14007" s="1">
        <v>114394000</v>
      </c>
      <c r="P14007" s="1">
        <v>2</v>
      </c>
      <c r="Q14007" s="5">
        <f t="shared" si="1252"/>
        <v>292</v>
      </c>
      <c r="R14007">
        <f t="shared" si="1243"/>
        <v>15</v>
      </c>
      <c r="S14007">
        <v>0.18</v>
      </c>
      <c r="T14007">
        <v>2.3E-3</v>
      </c>
      <c r="U14007">
        <f t="shared" si="1244"/>
        <v>1.3799999999999999E-3</v>
      </c>
    </row>
    <row r="14008" spans="1:21" x14ac:dyDescent="0.3">
      <c r="A14008" s="1">
        <v>14006</v>
      </c>
      <c r="B14008">
        <f t="shared" si="1249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242"/>
        <v>7100</v>
      </c>
      <c r="I14008" s="1"/>
      <c r="J14008" s="1">
        <v>1</v>
      </c>
      <c r="K14008" s="1">
        <f t="shared" si="1250"/>
        <v>28022000</v>
      </c>
      <c r="L14008" s="1">
        <v>1</v>
      </c>
      <c r="M14008" s="1">
        <f t="shared" si="1251"/>
        <v>56044000</v>
      </c>
      <c r="N14008" s="1">
        <v>2</v>
      </c>
      <c r="O14008" s="1">
        <v>114402000</v>
      </c>
      <c r="P14008" s="1">
        <v>2</v>
      </c>
      <c r="Q14008" s="5">
        <f t="shared" si="1252"/>
        <v>292</v>
      </c>
      <c r="R14008">
        <f t="shared" si="1243"/>
        <v>15</v>
      </c>
      <c r="S14008">
        <v>0.18</v>
      </c>
      <c r="T14008">
        <v>2.3E-3</v>
      </c>
      <c r="U14008">
        <f t="shared" si="1244"/>
        <v>1.3799999999999999E-3</v>
      </c>
    </row>
    <row r="14009" spans="1:21" x14ac:dyDescent="0.3">
      <c r="A14009" s="1">
        <v>14007</v>
      </c>
      <c r="B14009">
        <f t="shared" si="1249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242"/>
        <v>7100</v>
      </c>
      <c r="I14009" s="1"/>
      <c r="J14009" s="1">
        <v>1</v>
      </c>
      <c r="K14009" s="1">
        <f t="shared" si="1250"/>
        <v>28024000</v>
      </c>
      <c r="L14009" s="1">
        <v>1</v>
      </c>
      <c r="M14009" s="1">
        <f t="shared" si="1251"/>
        <v>56048000</v>
      </c>
      <c r="N14009" s="1">
        <v>2</v>
      </c>
      <c r="O14009" s="1">
        <v>114410000</v>
      </c>
      <c r="P14009" s="1">
        <v>2</v>
      </c>
      <c r="Q14009" s="5">
        <f t="shared" si="1252"/>
        <v>292</v>
      </c>
      <c r="R14009">
        <f t="shared" si="1243"/>
        <v>15</v>
      </c>
      <c r="S14009">
        <v>0.18</v>
      </c>
      <c r="T14009">
        <v>2.3E-3</v>
      </c>
      <c r="U14009">
        <f t="shared" si="1244"/>
        <v>1.3799999999999999E-3</v>
      </c>
    </row>
    <row r="14010" spans="1:21" x14ac:dyDescent="0.3">
      <c r="A14010" s="1">
        <v>14008</v>
      </c>
      <c r="B14010">
        <f t="shared" si="1249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242"/>
        <v>7100</v>
      </c>
      <c r="I14010" s="1"/>
      <c r="J14010" s="1">
        <v>1</v>
      </c>
      <c r="K14010" s="1">
        <f t="shared" si="1250"/>
        <v>28026000</v>
      </c>
      <c r="L14010" s="1">
        <v>1</v>
      </c>
      <c r="M14010" s="1">
        <f t="shared" si="1251"/>
        <v>56052000</v>
      </c>
      <c r="N14010" s="1">
        <v>2</v>
      </c>
      <c r="O14010" s="1">
        <v>114418000</v>
      </c>
      <c r="P14010" s="1">
        <v>2</v>
      </c>
      <c r="Q14010" s="5">
        <f t="shared" si="1252"/>
        <v>292</v>
      </c>
      <c r="R14010">
        <f t="shared" si="1243"/>
        <v>15</v>
      </c>
      <c r="S14010">
        <v>0.18</v>
      </c>
      <c r="T14010">
        <v>2.3E-3</v>
      </c>
      <c r="U14010">
        <f t="shared" si="1244"/>
        <v>1.3799999999999999E-3</v>
      </c>
    </row>
    <row r="14011" spans="1:21" x14ac:dyDescent="0.3">
      <c r="A14011" s="1">
        <v>14009</v>
      </c>
      <c r="B14011">
        <f t="shared" si="1249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242"/>
        <v>7100</v>
      </c>
      <c r="I14011" s="1"/>
      <c r="J14011" s="1">
        <v>1</v>
      </c>
      <c r="K14011" s="1">
        <f t="shared" si="1250"/>
        <v>28028000</v>
      </c>
      <c r="L14011" s="1">
        <v>1</v>
      </c>
      <c r="M14011" s="1">
        <f t="shared" si="1251"/>
        <v>56056000</v>
      </c>
      <c r="N14011" s="1">
        <v>2</v>
      </c>
      <c r="O14011" s="1">
        <v>114426000</v>
      </c>
      <c r="P14011" s="1">
        <v>2</v>
      </c>
      <c r="Q14011" s="5">
        <f t="shared" si="1252"/>
        <v>292</v>
      </c>
      <c r="R14011">
        <f t="shared" si="1243"/>
        <v>15</v>
      </c>
      <c r="S14011">
        <v>0.18</v>
      </c>
      <c r="T14011">
        <v>2.3E-3</v>
      </c>
      <c r="U14011">
        <f t="shared" si="1244"/>
        <v>1.3799999999999999E-3</v>
      </c>
    </row>
    <row r="14012" spans="1:21" x14ac:dyDescent="0.3">
      <c r="A14012" s="1">
        <v>14010</v>
      </c>
      <c r="B14012">
        <f t="shared" si="1249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253">ROUNDDOWN(A14011/50*20+1500,-1)</f>
        <v>7100</v>
      </c>
      <c r="I14012" s="1"/>
      <c r="J14012" s="1">
        <v>1</v>
      </c>
      <c r="K14012" s="1">
        <f t="shared" si="1250"/>
        <v>28030000</v>
      </c>
      <c r="L14012" s="1">
        <v>1</v>
      </c>
      <c r="M14012" s="1">
        <f t="shared" si="1251"/>
        <v>56060000</v>
      </c>
      <c r="N14012" s="1">
        <v>2</v>
      </c>
      <c r="O14012" s="1">
        <v>114434000</v>
      </c>
      <c r="P14012" s="1">
        <v>2</v>
      </c>
      <c r="Q14012" s="5">
        <f t="shared" si="1252"/>
        <v>292</v>
      </c>
      <c r="R14012">
        <f t="shared" si="1243"/>
        <v>15</v>
      </c>
      <c r="S14012">
        <v>0.18</v>
      </c>
      <c r="T14012">
        <v>2.3E-3</v>
      </c>
      <c r="U14012">
        <f t="shared" si="1244"/>
        <v>1.3799999999999999E-3</v>
      </c>
    </row>
    <row r="14013" spans="1:21" x14ac:dyDescent="0.3">
      <c r="A14013" s="1">
        <v>14011</v>
      </c>
      <c r="B14013">
        <f t="shared" si="1249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253"/>
        <v>7100</v>
      </c>
      <c r="I14013" s="1"/>
      <c r="J14013" s="1">
        <v>1</v>
      </c>
      <c r="K14013" s="1">
        <f t="shared" si="1250"/>
        <v>28032000</v>
      </c>
      <c r="L14013" s="1">
        <v>1</v>
      </c>
      <c r="M14013" s="1">
        <f t="shared" si="1251"/>
        <v>56064000</v>
      </c>
      <c r="N14013" s="1">
        <v>2</v>
      </c>
      <c r="O14013" s="1">
        <v>114442000</v>
      </c>
      <c r="P14013" s="1">
        <v>2</v>
      </c>
      <c r="Q14013" s="5">
        <f t="shared" si="1252"/>
        <v>292</v>
      </c>
      <c r="R14013">
        <f t="shared" si="1243"/>
        <v>15</v>
      </c>
      <c r="S14013">
        <v>0.18</v>
      </c>
      <c r="T14013">
        <v>2.3E-3</v>
      </c>
      <c r="U14013">
        <f t="shared" si="1244"/>
        <v>1.3799999999999999E-3</v>
      </c>
    </row>
    <row r="14014" spans="1:21" x14ac:dyDescent="0.3">
      <c r="A14014" s="1">
        <v>14012</v>
      </c>
      <c r="B14014">
        <f t="shared" si="1249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253"/>
        <v>7100</v>
      </c>
      <c r="I14014" s="1"/>
      <c r="J14014" s="1">
        <v>1</v>
      </c>
      <c r="K14014" s="1">
        <f t="shared" si="1250"/>
        <v>28034000</v>
      </c>
      <c r="L14014" s="1">
        <v>1</v>
      </c>
      <c r="M14014" s="1">
        <f t="shared" si="1251"/>
        <v>56068000</v>
      </c>
      <c r="N14014" s="1">
        <v>2</v>
      </c>
      <c r="O14014" s="1">
        <v>114450000</v>
      </c>
      <c r="P14014" s="1">
        <v>2</v>
      </c>
      <c r="Q14014" s="5">
        <f t="shared" si="1252"/>
        <v>292</v>
      </c>
      <c r="R14014">
        <f t="shared" si="1243"/>
        <v>15</v>
      </c>
      <c r="S14014">
        <v>0.18</v>
      </c>
      <c r="T14014">
        <v>2.3E-3</v>
      </c>
      <c r="U14014">
        <f t="shared" si="1244"/>
        <v>1.3799999999999999E-3</v>
      </c>
    </row>
    <row r="14015" spans="1:21" x14ac:dyDescent="0.3">
      <c r="A14015" s="1">
        <v>14013</v>
      </c>
      <c r="B14015">
        <f t="shared" si="1249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253"/>
        <v>7100</v>
      </c>
      <c r="I14015" s="1"/>
      <c r="J14015" s="1">
        <v>1</v>
      </c>
      <c r="K14015" s="1">
        <f t="shared" si="1250"/>
        <v>28036000</v>
      </c>
      <c r="L14015" s="1">
        <v>1</v>
      </c>
      <c r="M14015" s="1">
        <f t="shared" si="1251"/>
        <v>56072000</v>
      </c>
      <c r="N14015" s="1">
        <v>2</v>
      </c>
      <c r="O14015" s="1">
        <v>114458000</v>
      </c>
      <c r="P14015" s="1">
        <v>2</v>
      </c>
      <c r="Q14015" s="5">
        <f t="shared" si="1252"/>
        <v>292</v>
      </c>
      <c r="R14015">
        <f t="shared" si="1243"/>
        <v>15</v>
      </c>
      <c r="S14015">
        <v>0.18</v>
      </c>
      <c r="T14015">
        <v>2.3E-3</v>
      </c>
      <c r="U14015">
        <f t="shared" si="1244"/>
        <v>1.3799999999999999E-3</v>
      </c>
    </row>
    <row r="14016" spans="1:21" x14ac:dyDescent="0.3">
      <c r="A14016" s="1">
        <v>14014</v>
      </c>
      <c r="B14016">
        <f t="shared" si="1249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253"/>
        <v>7100</v>
      </c>
      <c r="I14016" s="1"/>
      <c r="J14016" s="1">
        <v>1</v>
      </c>
      <c r="K14016" s="1">
        <f t="shared" si="1250"/>
        <v>28038000</v>
      </c>
      <c r="L14016" s="1">
        <v>1</v>
      </c>
      <c r="M14016" s="1">
        <f t="shared" si="1251"/>
        <v>56076000</v>
      </c>
      <c r="N14016" s="1">
        <v>2</v>
      </c>
      <c r="O14016" s="1">
        <v>114466000</v>
      </c>
      <c r="P14016" s="1">
        <v>2</v>
      </c>
      <c r="Q14016" s="5">
        <f t="shared" si="1252"/>
        <v>292</v>
      </c>
      <c r="R14016">
        <f t="shared" si="1243"/>
        <v>15</v>
      </c>
      <c r="S14016">
        <v>0.18</v>
      </c>
      <c r="T14016">
        <v>2.3E-3</v>
      </c>
      <c r="U14016">
        <f t="shared" si="1244"/>
        <v>1.3799999999999999E-3</v>
      </c>
    </row>
    <row r="14017" spans="1:21" x14ac:dyDescent="0.3">
      <c r="A14017" s="1">
        <v>14015</v>
      </c>
      <c r="B14017">
        <f t="shared" si="1249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253"/>
        <v>7100</v>
      </c>
      <c r="I14017" s="1"/>
      <c r="J14017" s="1">
        <v>1</v>
      </c>
      <c r="K14017" s="1">
        <f t="shared" si="1250"/>
        <v>28040000</v>
      </c>
      <c r="L14017" s="1">
        <v>1</v>
      </c>
      <c r="M14017" s="1">
        <f t="shared" si="1251"/>
        <v>56080000</v>
      </c>
      <c r="N14017" s="1">
        <v>2</v>
      </c>
      <c r="O14017" s="1">
        <v>114474000</v>
      </c>
      <c r="P14017" s="1">
        <v>2</v>
      </c>
      <c r="Q14017" s="5">
        <f t="shared" si="1252"/>
        <v>292</v>
      </c>
      <c r="R14017">
        <f t="shared" si="1243"/>
        <v>15</v>
      </c>
      <c r="S14017">
        <v>0.18</v>
      </c>
      <c r="T14017">
        <v>2.3E-3</v>
      </c>
      <c r="U14017">
        <f t="shared" si="1244"/>
        <v>1.3799999999999999E-3</v>
      </c>
    </row>
    <row r="14018" spans="1:21" x14ac:dyDescent="0.3">
      <c r="A14018" s="1">
        <v>14016</v>
      </c>
      <c r="B14018">
        <f t="shared" si="1249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253"/>
        <v>7100</v>
      </c>
      <c r="I14018" s="1"/>
      <c r="J14018" s="1">
        <v>1</v>
      </c>
      <c r="K14018" s="1">
        <f t="shared" si="1250"/>
        <v>28042000</v>
      </c>
      <c r="L14018" s="1">
        <v>1</v>
      </c>
      <c r="M14018" s="1">
        <f t="shared" si="1251"/>
        <v>56084000</v>
      </c>
      <c r="N14018" s="1">
        <v>2</v>
      </c>
      <c r="O14018" s="1">
        <v>114482000</v>
      </c>
      <c r="P14018" s="1">
        <v>2</v>
      </c>
      <c r="Q14018" s="5">
        <f t="shared" si="1252"/>
        <v>292</v>
      </c>
      <c r="R14018">
        <f t="shared" si="1243"/>
        <v>15</v>
      </c>
      <c r="S14018">
        <v>0.18</v>
      </c>
      <c r="T14018">
        <v>2.3E-3</v>
      </c>
      <c r="U14018">
        <f t="shared" si="1244"/>
        <v>1.3799999999999999E-3</v>
      </c>
    </row>
    <row r="14019" spans="1:21" x14ac:dyDescent="0.3">
      <c r="A14019" s="1">
        <v>14017</v>
      </c>
      <c r="B14019">
        <f t="shared" si="1249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253"/>
        <v>7100</v>
      </c>
      <c r="I14019" s="1"/>
      <c r="J14019" s="1">
        <v>1</v>
      </c>
      <c r="K14019" s="1">
        <f t="shared" si="1250"/>
        <v>28044000</v>
      </c>
      <c r="L14019" s="1">
        <v>1</v>
      </c>
      <c r="M14019" s="1">
        <f t="shared" si="1251"/>
        <v>56088000</v>
      </c>
      <c r="N14019" s="1">
        <v>2</v>
      </c>
      <c r="O14019" s="1">
        <v>114490000</v>
      </c>
      <c r="P14019" s="1">
        <v>2</v>
      </c>
      <c r="Q14019" s="5">
        <f t="shared" si="1252"/>
        <v>292</v>
      </c>
      <c r="R14019">
        <f t="shared" ref="R14019:R14082" si="1254">QUOTIENT(A14019,1000)+1</f>
        <v>15</v>
      </c>
      <c r="S14019">
        <v>0.18</v>
      </c>
      <c r="T14019">
        <v>2.3E-3</v>
      </c>
      <c r="U14019">
        <f t="shared" si="1244"/>
        <v>1.3799999999999999E-3</v>
      </c>
    </row>
    <row r="14020" spans="1:21" x14ac:dyDescent="0.3">
      <c r="A14020" s="1">
        <v>14018</v>
      </c>
      <c r="B14020">
        <f t="shared" si="1249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253"/>
        <v>7100</v>
      </c>
      <c r="I14020" s="1"/>
      <c r="J14020" s="1">
        <v>1</v>
      </c>
      <c r="K14020" s="1">
        <f t="shared" si="1250"/>
        <v>28046000</v>
      </c>
      <c r="L14020" s="1">
        <v>1</v>
      </c>
      <c r="M14020" s="1">
        <f t="shared" si="1251"/>
        <v>56092000</v>
      </c>
      <c r="N14020" s="1">
        <v>2</v>
      </c>
      <c r="O14020" s="1">
        <v>114498000</v>
      </c>
      <c r="P14020" s="1">
        <v>2</v>
      </c>
      <c r="Q14020" s="5">
        <f t="shared" si="1252"/>
        <v>292</v>
      </c>
      <c r="R14020">
        <f t="shared" si="1254"/>
        <v>15</v>
      </c>
      <c r="S14020">
        <v>0.18</v>
      </c>
      <c r="T14020">
        <v>2.3E-3</v>
      </c>
      <c r="U14020">
        <f t="shared" ref="U14020:U14083" si="1255">T14020*0.6</f>
        <v>1.3799999999999999E-3</v>
      </c>
    </row>
    <row r="14021" spans="1:21" x14ac:dyDescent="0.3">
      <c r="A14021" s="1">
        <v>14019</v>
      </c>
      <c r="B14021">
        <f t="shared" si="1249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253"/>
        <v>7100</v>
      </c>
      <c r="I14021" s="1"/>
      <c r="J14021" s="1">
        <v>1</v>
      </c>
      <c r="K14021" s="1">
        <f t="shared" si="1250"/>
        <v>28048000</v>
      </c>
      <c r="L14021" s="1">
        <v>1</v>
      </c>
      <c r="M14021" s="1">
        <f t="shared" si="1251"/>
        <v>56096000</v>
      </c>
      <c r="N14021" s="1">
        <v>2</v>
      </c>
      <c r="O14021" s="1">
        <v>114506000</v>
      </c>
      <c r="P14021" s="1">
        <v>2</v>
      </c>
      <c r="Q14021" s="5">
        <f t="shared" si="1252"/>
        <v>292</v>
      </c>
      <c r="R14021">
        <f t="shared" si="1254"/>
        <v>15</v>
      </c>
      <c r="S14021">
        <v>0.18</v>
      </c>
      <c r="T14021">
        <v>2.3E-3</v>
      </c>
      <c r="U14021">
        <f t="shared" si="1255"/>
        <v>1.3799999999999999E-3</v>
      </c>
    </row>
    <row r="14022" spans="1:21" x14ac:dyDescent="0.3">
      <c r="A14022" s="1">
        <v>14020</v>
      </c>
      <c r="B14022">
        <f t="shared" si="1249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253"/>
        <v>7100</v>
      </c>
      <c r="I14022" s="1"/>
      <c r="J14022" s="1">
        <v>1</v>
      </c>
      <c r="K14022" s="1">
        <f t="shared" si="1250"/>
        <v>28050000</v>
      </c>
      <c r="L14022" s="1">
        <v>1</v>
      </c>
      <c r="M14022" s="1">
        <f t="shared" si="1251"/>
        <v>56100000</v>
      </c>
      <c r="N14022" s="1">
        <v>2</v>
      </c>
      <c r="O14022" s="1">
        <v>114514000</v>
      </c>
      <c r="P14022" s="1">
        <v>2</v>
      </c>
      <c r="Q14022" s="5">
        <f t="shared" si="1252"/>
        <v>292</v>
      </c>
      <c r="R14022">
        <f t="shared" si="1254"/>
        <v>15</v>
      </c>
      <c r="S14022">
        <v>0.18</v>
      </c>
      <c r="T14022">
        <v>2.3E-3</v>
      </c>
      <c r="U14022">
        <f t="shared" si="1255"/>
        <v>1.3799999999999999E-3</v>
      </c>
    </row>
    <row r="14023" spans="1:21" x14ac:dyDescent="0.3">
      <c r="A14023" s="1">
        <v>14021</v>
      </c>
      <c r="B14023">
        <f t="shared" si="1249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253"/>
        <v>7100</v>
      </c>
      <c r="I14023" s="1"/>
      <c r="J14023" s="1">
        <v>1</v>
      </c>
      <c r="K14023" s="1">
        <f t="shared" si="1250"/>
        <v>28052000</v>
      </c>
      <c r="L14023" s="1">
        <v>1</v>
      </c>
      <c r="M14023" s="1">
        <f t="shared" si="1251"/>
        <v>56104000</v>
      </c>
      <c r="N14023" s="1">
        <v>2</v>
      </c>
      <c r="O14023" s="1">
        <v>114522000</v>
      </c>
      <c r="P14023" s="1">
        <v>2</v>
      </c>
      <c r="Q14023" s="5">
        <f t="shared" si="1252"/>
        <v>292</v>
      </c>
      <c r="R14023">
        <f t="shared" si="1254"/>
        <v>15</v>
      </c>
      <c r="S14023">
        <v>0.18</v>
      </c>
      <c r="T14023">
        <v>2.3E-3</v>
      </c>
      <c r="U14023">
        <f t="shared" si="1255"/>
        <v>1.3799999999999999E-3</v>
      </c>
    </row>
    <row r="14024" spans="1:21" x14ac:dyDescent="0.3">
      <c r="A14024" s="1">
        <v>14022</v>
      </c>
      <c r="B14024">
        <f t="shared" si="1249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253"/>
        <v>7100</v>
      </c>
      <c r="I14024" s="1"/>
      <c r="J14024" s="1">
        <v>1</v>
      </c>
      <c r="K14024" s="1">
        <f t="shared" si="1250"/>
        <v>28054000</v>
      </c>
      <c r="L14024" s="1">
        <v>1</v>
      </c>
      <c r="M14024" s="1">
        <f t="shared" si="1251"/>
        <v>56108000</v>
      </c>
      <c r="N14024" s="1">
        <v>2</v>
      </c>
      <c r="O14024" s="1">
        <v>114530000</v>
      </c>
      <c r="P14024" s="1">
        <v>2</v>
      </c>
      <c r="Q14024" s="5">
        <f t="shared" si="1252"/>
        <v>292</v>
      </c>
      <c r="R14024">
        <f t="shared" si="1254"/>
        <v>15</v>
      </c>
      <c r="S14024">
        <v>0.18</v>
      </c>
      <c r="T14024">
        <v>2.3E-3</v>
      </c>
      <c r="U14024">
        <f t="shared" si="1255"/>
        <v>1.3799999999999999E-3</v>
      </c>
    </row>
    <row r="14025" spans="1:21" x14ac:dyDescent="0.3">
      <c r="A14025" s="1">
        <v>14023</v>
      </c>
      <c r="B14025">
        <f t="shared" si="1249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253"/>
        <v>7100</v>
      </c>
      <c r="I14025" s="1"/>
      <c r="J14025" s="1">
        <v>1</v>
      </c>
      <c r="K14025" s="1">
        <f t="shared" si="1250"/>
        <v>28056000</v>
      </c>
      <c r="L14025" s="1">
        <v>1</v>
      </c>
      <c r="M14025" s="1">
        <f t="shared" si="1251"/>
        <v>56112000</v>
      </c>
      <c r="N14025" s="1">
        <v>2</v>
      </c>
      <c r="O14025" s="1">
        <v>114538000</v>
      </c>
      <c r="P14025" s="1">
        <v>2</v>
      </c>
      <c r="Q14025" s="5">
        <f t="shared" si="1252"/>
        <v>292</v>
      </c>
      <c r="R14025">
        <f t="shared" si="1254"/>
        <v>15</v>
      </c>
      <c r="S14025">
        <v>0.18</v>
      </c>
      <c r="T14025">
        <v>2.3E-3</v>
      </c>
      <c r="U14025">
        <f t="shared" si="1255"/>
        <v>1.3799999999999999E-3</v>
      </c>
    </row>
    <row r="14026" spans="1:21" x14ac:dyDescent="0.3">
      <c r="A14026" s="1">
        <v>14024</v>
      </c>
      <c r="B14026">
        <f t="shared" si="1249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253"/>
        <v>7100</v>
      </c>
      <c r="I14026" s="1"/>
      <c r="J14026" s="1">
        <v>1</v>
      </c>
      <c r="K14026" s="1">
        <f t="shared" si="1250"/>
        <v>28058000</v>
      </c>
      <c r="L14026" s="1">
        <v>1</v>
      </c>
      <c r="M14026" s="1">
        <f t="shared" si="1251"/>
        <v>56116000</v>
      </c>
      <c r="N14026" s="1">
        <v>2</v>
      </c>
      <c r="O14026" s="1">
        <v>114546000</v>
      </c>
      <c r="P14026" s="1">
        <v>2</v>
      </c>
      <c r="Q14026" s="5">
        <f t="shared" si="1252"/>
        <v>292</v>
      </c>
      <c r="R14026">
        <f t="shared" si="1254"/>
        <v>15</v>
      </c>
      <c r="S14026">
        <v>0.18</v>
      </c>
      <c r="T14026">
        <v>2.3E-3</v>
      </c>
      <c r="U14026">
        <f t="shared" si="1255"/>
        <v>1.3799999999999999E-3</v>
      </c>
    </row>
    <row r="14027" spans="1:21" x14ac:dyDescent="0.3">
      <c r="A14027" s="1">
        <v>14025</v>
      </c>
      <c r="B14027">
        <f t="shared" si="1249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253"/>
        <v>7100</v>
      </c>
      <c r="I14027" s="1"/>
      <c r="J14027" s="1">
        <v>1</v>
      </c>
      <c r="K14027" s="1">
        <f t="shared" si="1250"/>
        <v>28060000</v>
      </c>
      <c r="L14027" s="1">
        <v>1</v>
      </c>
      <c r="M14027" s="1">
        <f t="shared" si="1251"/>
        <v>56120000</v>
      </c>
      <c r="N14027" s="1">
        <v>2</v>
      </c>
      <c r="O14027" s="1">
        <v>114554000</v>
      </c>
      <c r="P14027" s="1">
        <v>2</v>
      </c>
      <c r="Q14027" s="5">
        <f t="shared" si="1252"/>
        <v>292</v>
      </c>
      <c r="R14027">
        <f t="shared" si="1254"/>
        <v>15</v>
      </c>
      <c r="S14027">
        <v>0.18</v>
      </c>
      <c r="T14027">
        <v>2.3E-3</v>
      </c>
      <c r="U14027">
        <f t="shared" si="1255"/>
        <v>1.3799999999999999E-3</v>
      </c>
    </row>
    <row r="14028" spans="1:21" x14ac:dyDescent="0.3">
      <c r="A14028" s="1">
        <v>14026</v>
      </c>
      <c r="B14028">
        <f t="shared" si="1249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253"/>
        <v>7110</v>
      </c>
      <c r="I14028" s="1"/>
      <c r="J14028" s="1">
        <v>1</v>
      </c>
      <c r="K14028" s="1">
        <f t="shared" si="1250"/>
        <v>28062000</v>
      </c>
      <c r="L14028" s="1">
        <v>1</v>
      </c>
      <c r="M14028" s="1">
        <f t="shared" si="1251"/>
        <v>56124000</v>
      </c>
      <c r="N14028" s="1">
        <v>2</v>
      </c>
      <c r="O14028" s="1">
        <v>114562000</v>
      </c>
      <c r="P14028" s="1">
        <v>2</v>
      </c>
      <c r="Q14028" s="5">
        <f t="shared" si="1252"/>
        <v>292</v>
      </c>
      <c r="R14028">
        <f t="shared" si="1254"/>
        <v>15</v>
      </c>
      <c r="S14028">
        <v>0.18</v>
      </c>
      <c r="T14028">
        <v>2.3E-3</v>
      </c>
      <c r="U14028">
        <f t="shared" si="1255"/>
        <v>1.3799999999999999E-3</v>
      </c>
    </row>
    <row r="14029" spans="1:21" x14ac:dyDescent="0.3">
      <c r="A14029" s="1">
        <v>14027</v>
      </c>
      <c r="B14029">
        <f t="shared" si="1249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253"/>
        <v>7110</v>
      </c>
      <c r="I14029" s="1"/>
      <c r="J14029" s="1">
        <v>1</v>
      </c>
      <c r="K14029" s="1">
        <f t="shared" si="1250"/>
        <v>28064000</v>
      </c>
      <c r="L14029" s="1">
        <v>1</v>
      </c>
      <c r="M14029" s="1">
        <f t="shared" si="1251"/>
        <v>56128000</v>
      </c>
      <c r="N14029" s="1">
        <v>2</v>
      </c>
      <c r="O14029" s="1">
        <v>114570000</v>
      </c>
      <c r="P14029" s="1">
        <v>2</v>
      </c>
      <c r="Q14029" s="5">
        <f t="shared" si="1252"/>
        <v>292</v>
      </c>
      <c r="R14029">
        <f t="shared" si="1254"/>
        <v>15</v>
      </c>
      <c r="S14029">
        <v>0.18</v>
      </c>
      <c r="T14029">
        <v>2.3E-3</v>
      </c>
      <c r="U14029">
        <f t="shared" si="1255"/>
        <v>1.3799999999999999E-3</v>
      </c>
    </row>
    <row r="14030" spans="1:21" x14ac:dyDescent="0.3">
      <c r="A14030" s="1">
        <v>14028</v>
      </c>
      <c r="B14030">
        <f t="shared" si="1249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253"/>
        <v>7110</v>
      </c>
      <c r="I14030" s="1"/>
      <c r="J14030" s="1">
        <v>1</v>
      </c>
      <c r="K14030" s="1">
        <f t="shared" si="1250"/>
        <v>28066000</v>
      </c>
      <c r="L14030" s="1">
        <v>1</v>
      </c>
      <c r="M14030" s="1">
        <f t="shared" si="1251"/>
        <v>56132000</v>
      </c>
      <c r="N14030" s="1">
        <v>2</v>
      </c>
      <c r="O14030" s="1">
        <v>114578000</v>
      </c>
      <c r="P14030" s="1">
        <v>2</v>
      </c>
      <c r="Q14030" s="5">
        <f t="shared" si="1252"/>
        <v>292</v>
      </c>
      <c r="R14030">
        <f t="shared" si="1254"/>
        <v>15</v>
      </c>
      <c r="S14030">
        <v>0.18</v>
      </c>
      <c r="T14030">
        <v>2.3E-3</v>
      </c>
      <c r="U14030">
        <f t="shared" si="1255"/>
        <v>1.3799999999999999E-3</v>
      </c>
    </row>
    <row r="14031" spans="1:21" x14ac:dyDescent="0.3">
      <c r="A14031" s="1">
        <v>14029</v>
      </c>
      <c r="B14031">
        <f t="shared" si="1249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253"/>
        <v>7110</v>
      </c>
      <c r="I14031" s="1"/>
      <c r="J14031" s="1">
        <v>1</v>
      </c>
      <c r="K14031" s="1">
        <f t="shared" si="1250"/>
        <v>28068000</v>
      </c>
      <c r="L14031" s="1">
        <v>1</v>
      </c>
      <c r="M14031" s="1">
        <f t="shared" si="1251"/>
        <v>56136000</v>
      </c>
      <c r="N14031" s="1">
        <v>2</v>
      </c>
      <c r="O14031" s="1">
        <v>114586000</v>
      </c>
      <c r="P14031" s="1">
        <v>2</v>
      </c>
      <c r="Q14031" s="5">
        <f t="shared" si="1252"/>
        <v>292</v>
      </c>
      <c r="R14031">
        <f t="shared" si="1254"/>
        <v>15</v>
      </c>
      <c r="S14031">
        <v>0.18</v>
      </c>
      <c r="T14031">
        <v>2.3E-3</v>
      </c>
      <c r="U14031">
        <f t="shared" si="1255"/>
        <v>1.3799999999999999E-3</v>
      </c>
    </row>
    <row r="14032" spans="1:21" x14ac:dyDescent="0.3">
      <c r="A14032" s="1">
        <v>14030</v>
      </c>
      <c r="B14032">
        <f t="shared" si="1249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253"/>
        <v>7110</v>
      </c>
      <c r="I14032" s="1"/>
      <c r="J14032" s="1">
        <v>1</v>
      </c>
      <c r="K14032" s="1">
        <f t="shared" si="1250"/>
        <v>28070000</v>
      </c>
      <c r="L14032" s="1">
        <v>1</v>
      </c>
      <c r="M14032" s="1">
        <f t="shared" si="1251"/>
        <v>56140000</v>
      </c>
      <c r="N14032" s="1">
        <v>2</v>
      </c>
      <c r="O14032" s="1">
        <v>114594000</v>
      </c>
      <c r="P14032" s="1">
        <v>2</v>
      </c>
      <c r="Q14032" s="5">
        <f t="shared" si="1252"/>
        <v>292</v>
      </c>
      <c r="R14032">
        <f t="shared" si="1254"/>
        <v>15</v>
      </c>
      <c r="S14032">
        <v>0.18</v>
      </c>
      <c r="T14032">
        <v>2.3E-3</v>
      </c>
      <c r="U14032">
        <f t="shared" si="1255"/>
        <v>1.3799999999999999E-3</v>
      </c>
    </row>
    <row r="14033" spans="1:21" x14ac:dyDescent="0.3">
      <c r="A14033" s="1">
        <v>14031</v>
      </c>
      <c r="B14033">
        <f t="shared" si="1249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253"/>
        <v>7110</v>
      </c>
      <c r="I14033" s="1"/>
      <c r="J14033" s="1">
        <v>1</v>
      </c>
      <c r="K14033" s="1">
        <f t="shared" si="1250"/>
        <v>28072000</v>
      </c>
      <c r="L14033" s="1">
        <v>1</v>
      </c>
      <c r="M14033" s="1">
        <f t="shared" si="1251"/>
        <v>56144000</v>
      </c>
      <c r="N14033" s="1">
        <v>2</v>
      </c>
      <c r="O14033" s="1">
        <v>114602000</v>
      </c>
      <c r="P14033" s="1">
        <v>2</v>
      </c>
      <c r="Q14033" s="5">
        <f t="shared" si="1252"/>
        <v>292</v>
      </c>
      <c r="R14033">
        <f t="shared" si="1254"/>
        <v>15</v>
      </c>
      <c r="S14033">
        <v>0.18</v>
      </c>
      <c r="T14033">
        <v>2.3E-3</v>
      </c>
      <c r="U14033">
        <f t="shared" si="1255"/>
        <v>1.3799999999999999E-3</v>
      </c>
    </row>
    <row r="14034" spans="1:21" x14ac:dyDescent="0.3">
      <c r="A14034" s="1">
        <v>14032</v>
      </c>
      <c r="B14034">
        <f t="shared" si="1249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253"/>
        <v>7110</v>
      </c>
      <c r="I14034" s="1"/>
      <c r="J14034" s="1">
        <v>1</v>
      </c>
      <c r="K14034" s="1">
        <f t="shared" si="1250"/>
        <v>28074000</v>
      </c>
      <c r="L14034" s="1">
        <v>1</v>
      </c>
      <c r="M14034" s="1">
        <f t="shared" si="1251"/>
        <v>56148000</v>
      </c>
      <c r="N14034" s="1">
        <v>2</v>
      </c>
      <c r="O14034" s="1">
        <v>114610000</v>
      </c>
      <c r="P14034" s="1">
        <v>2</v>
      </c>
      <c r="Q14034" s="5">
        <f t="shared" si="1252"/>
        <v>292</v>
      </c>
      <c r="R14034">
        <f t="shared" si="1254"/>
        <v>15</v>
      </c>
      <c r="S14034">
        <v>0.18</v>
      </c>
      <c r="T14034">
        <v>2.3E-3</v>
      </c>
      <c r="U14034">
        <f t="shared" si="1255"/>
        <v>1.3799999999999999E-3</v>
      </c>
    </row>
    <row r="14035" spans="1:21" x14ac:dyDescent="0.3">
      <c r="A14035" s="1">
        <v>14033</v>
      </c>
      <c r="B14035">
        <f t="shared" si="1249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253"/>
        <v>7110</v>
      </c>
      <c r="I14035" s="1"/>
      <c r="J14035" s="1">
        <v>1</v>
      </c>
      <c r="K14035" s="1">
        <f t="shared" si="1250"/>
        <v>28076000</v>
      </c>
      <c r="L14035" s="1">
        <v>1</v>
      </c>
      <c r="M14035" s="1">
        <f t="shared" si="1251"/>
        <v>56152000</v>
      </c>
      <c r="N14035" s="1">
        <v>2</v>
      </c>
      <c r="O14035" s="1">
        <v>114618000</v>
      </c>
      <c r="P14035" s="1">
        <v>2</v>
      </c>
      <c r="Q14035" s="5">
        <f t="shared" si="1252"/>
        <v>292</v>
      </c>
      <c r="R14035">
        <f t="shared" si="1254"/>
        <v>15</v>
      </c>
      <c r="S14035">
        <v>0.18</v>
      </c>
      <c r="T14035">
        <v>2.3E-3</v>
      </c>
      <c r="U14035">
        <f t="shared" si="1255"/>
        <v>1.3799999999999999E-3</v>
      </c>
    </row>
    <row r="14036" spans="1:21" x14ac:dyDescent="0.3">
      <c r="A14036" s="1">
        <v>14034</v>
      </c>
      <c r="B14036">
        <f t="shared" si="1249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253"/>
        <v>7110</v>
      </c>
      <c r="I14036" s="1"/>
      <c r="J14036" s="1">
        <v>1</v>
      </c>
      <c r="K14036" s="1">
        <f t="shared" si="1250"/>
        <v>28078000</v>
      </c>
      <c r="L14036" s="1">
        <v>1</v>
      </c>
      <c r="M14036" s="1">
        <f t="shared" si="1251"/>
        <v>56156000</v>
      </c>
      <c r="N14036" s="1">
        <v>2</v>
      </c>
      <c r="O14036" s="1">
        <v>114626000</v>
      </c>
      <c r="P14036" s="1">
        <v>2</v>
      </c>
      <c r="Q14036" s="5">
        <f t="shared" si="1252"/>
        <v>292</v>
      </c>
      <c r="R14036">
        <f t="shared" si="1254"/>
        <v>15</v>
      </c>
      <c r="S14036">
        <v>0.18</v>
      </c>
      <c r="T14036">
        <v>2.3E-3</v>
      </c>
      <c r="U14036">
        <f t="shared" si="1255"/>
        <v>1.3799999999999999E-3</v>
      </c>
    </row>
    <row r="14037" spans="1:21" x14ac:dyDescent="0.3">
      <c r="A14037" s="1">
        <v>14035</v>
      </c>
      <c r="B14037">
        <f t="shared" si="1249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253"/>
        <v>7110</v>
      </c>
      <c r="I14037" s="1"/>
      <c r="J14037" s="1">
        <v>1</v>
      </c>
      <c r="K14037" s="1">
        <f t="shared" si="1250"/>
        <v>28080000</v>
      </c>
      <c r="L14037" s="1">
        <v>1</v>
      </c>
      <c r="M14037" s="1">
        <f t="shared" si="1251"/>
        <v>56160000</v>
      </c>
      <c r="N14037" s="1">
        <v>2</v>
      </c>
      <c r="O14037" s="1">
        <v>114634000</v>
      </c>
      <c r="P14037" s="1">
        <v>2</v>
      </c>
      <c r="Q14037" s="5">
        <f t="shared" si="1252"/>
        <v>292</v>
      </c>
      <c r="R14037">
        <f t="shared" si="1254"/>
        <v>15</v>
      </c>
      <c r="S14037">
        <v>0.18</v>
      </c>
      <c r="T14037">
        <v>2.3E-3</v>
      </c>
      <c r="U14037">
        <f t="shared" si="1255"/>
        <v>1.3799999999999999E-3</v>
      </c>
    </row>
    <row r="14038" spans="1:21" x14ac:dyDescent="0.3">
      <c r="A14038" s="1">
        <v>14036</v>
      </c>
      <c r="B14038">
        <f t="shared" si="1249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253"/>
        <v>7110</v>
      </c>
      <c r="I14038" s="1"/>
      <c r="J14038" s="1">
        <v>1</v>
      </c>
      <c r="K14038" s="1">
        <f t="shared" si="1250"/>
        <v>28082000</v>
      </c>
      <c r="L14038" s="1">
        <v>1</v>
      </c>
      <c r="M14038" s="1">
        <f t="shared" si="1251"/>
        <v>56164000</v>
      </c>
      <c r="N14038" s="1">
        <v>2</v>
      </c>
      <c r="O14038" s="1">
        <v>114642000</v>
      </c>
      <c r="P14038" s="1">
        <v>2</v>
      </c>
      <c r="Q14038" s="5">
        <f t="shared" si="1252"/>
        <v>292</v>
      </c>
      <c r="R14038">
        <f t="shared" si="1254"/>
        <v>15</v>
      </c>
      <c r="S14038">
        <v>0.18</v>
      </c>
      <c r="T14038">
        <v>2.3E-3</v>
      </c>
      <c r="U14038">
        <f t="shared" si="1255"/>
        <v>1.3799999999999999E-3</v>
      </c>
    </row>
    <row r="14039" spans="1:21" x14ac:dyDescent="0.3">
      <c r="A14039" s="1">
        <v>14037</v>
      </c>
      <c r="B14039">
        <f t="shared" si="1249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253"/>
        <v>7110</v>
      </c>
      <c r="I14039" s="1"/>
      <c r="J14039" s="1">
        <v>1</v>
      </c>
      <c r="K14039" s="1">
        <f t="shared" si="1250"/>
        <v>28084000</v>
      </c>
      <c r="L14039" s="1">
        <v>1</v>
      </c>
      <c r="M14039" s="1">
        <f t="shared" si="1251"/>
        <v>56168000</v>
      </c>
      <c r="N14039" s="1">
        <v>2</v>
      </c>
      <c r="O14039" s="1">
        <v>114650000</v>
      </c>
      <c r="P14039" s="1">
        <v>2</v>
      </c>
      <c r="Q14039" s="5">
        <f t="shared" si="1252"/>
        <v>292</v>
      </c>
      <c r="R14039">
        <f t="shared" si="1254"/>
        <v>15</v>
      </c>
      <c r="S14039">
        <v>0.18</v>
      </c>
      <c r="T14039">
        <v>2.3E-3</v>
      </c>
      <c r="U14039">
        <f t="shared" si="1255"/>
        <v>1.3799999999999999E-3</v>
      </c>
    </row>
    <row r="14040" spans="1:21" x14ac:dyDescent="0.3">
      <c r="A14040" s="1">
        <v>14038</v>
      </c>
      <c r="B14040">
        <f t="shared" si="1249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253"/>
        <v>7110</v>
      </c>
      <c r="I14040" s="1"/>
      <c r="J14040" s="1">
        <v>1</v>
      </c>
      <c r="K14040" s="1">
        <f t="shared" si="1250"/>
        <v>28086000</v>
      </c>
      <c r="L14040" s="1">
        <v>1</v>
      </c>
      <c r="M14040" s="1">
        <f t="shared" si="1251"/>
        <v>56172000</v>
      </c>
      <c r="N14040" s="1">
        <v>2</v>
      </c>
      <c r="O14040" s="1">
        <v>114658000</v>
      </c>
      <c r="P14040" s="1">
        <v>2</v>
      </c>
      <c r="Q14040" s="5">
        <f t="shared" si="1252"/>
        <v>292</v>
      </c>
      <c r="R14040">
        <f t="shared" si="1254"/>
        <v>15</v>
      </c>
      <c r="S14040">
        <v>0.18</v>
      </c>
      <c r="T14040">
        <v>2.3E-3</v>
      </c>
      <c r="U14040">
        <f t="shared" si="1255"/>
        <v>1.3799999999999999E-3</v>
      </c>
    </row>
    <row r="14041" spans="1:21" x14ac:dyDescent="0.3">
      <c r="A14041" s="1">
        <v>14039</v>
      </c>
      <c r="B14041">
        <f t="shared" si="1249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253"/>
        <v>7110</v>
      </c>
      <c r="I14041" s="1"/>
      <c r="J14041" s="1">
        <v>1</v>
      </c>
      <c r="K14041" s="1">
        <f t="shared" si="1250"/>
        <v>28088000</v>
      </c>
      <c r="L14041" s="1">
        <v>1</v>
      </c>
      <c r="M14041" s="1">
        <f t="shared" si="1251"/>
        <v>56176000</v>
      </c>
      <c r="N14041" s="1">
        <v>2</v>
      </c>
      <c r="O14041" s="1">
        <v>114666000</v>
      </c>
      <c r="P14041" s="1">
        <v>2</v>
      </c>
      <c r="Q14041" s="5">
        <f t="shared" si="1252"/>
        <v>292</v>
      </c>
      <c r="R14041">
        <f t="shared" si="1254"/>
        <v>15</v>
      </c>
      <c r="S14041">
        <v>0.18</v>
      </c>
      <c r="T14041">
        <v>2.3E-3</v>
      </c>
      <c r="U14041">
        <f t="shared" si="1255"/>
        <v>1.3799999999999999E-3</v>
      </c>
    </row>
    <row r="14042" spans="1:21" x14ac:dyDescent="0.3">
      <c r="A14042" s="1">
        <v>14040</v>
      </c>
      <c r="B14042">
        <f t="shared" si="1249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253"/>
        <v>7110</v>
      </c>
      <c r="I14042" s="1"/>
      <c r="J14042" s="1">
        <v>1</v>
      </c>
      <c r="K14042" s="1">
        <f t="shared" si="1250"/>
        <v>28090000</v>
      </c>
      <c r="L14042" s="1">
        <v>1</v>
      </c>
      <c r="M14042" s="1">
        <f t="shared" si="1251"/>
        <v>56180000</v>
      </c>
      <c r="N14042" s="1">
        <v>2</v>
      </c>
      <c r="O14042" s="1">
        <v>114674000</v>
      </c>
      <c r="P14042" s="1">
        <v>2</v>
      </c>
      <c r="Q14042" s="5">
        <f t="shared" si="1252"/>
        <v>292</v>
      </c>
      <c r="R14042">
        <f t="shared" si="1254"/>
        <v>15</v>
      </c>
      <c r="S14042">
        <v>0.18</v>
      </c>
      <c r="T14042">
        <v>2.3E-3</v>
      </c>
      <c r="U14042">
        <f t="shared" si="1255"/>
        <v>1.3799999999999999E-3</v>
      </c>
    </row>
    <row r="14043" spans="1:21" x14ac:dyDescent="0.3">
      <c r="A14043" s="1">
        <v>14041</v>
      </c>
      <c r="B14043">
        <f t="shared" si="1249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253"/>
        <v>7110</v>
      </c>
      <c r="I14043" s="1"/>
      <c r="J14043" s="1">
        <v>1</v>
      </c>
      <c r="K14043" s="1">
        <f t="shared" si="1250"/>
        <v>28092000</v>
      </c>
      <c r="L14043" s="1">
        <v>1</v>
      </c>
      <c r="M14043" s="1">
        <f t="shared" si="1251"/>
        <v>56184000</v>
      </c>
      <c r="N14043" s="1">
        <v>2</v>
      </c>
      <c r="O14043" s="1">
        <v>114682000</v>
      </c>
      <c r="P14043" s="1">
        <v>2</v>
      </c>
      <c r="Q14043" s="5">
        <f t="shared" si="1252"/>
        <v>292</v>
      </c>
      <c r="R14043">
        <f t="shared" si="1254"/>
        <v>15</v>
      </c>
      <c r="S14043">
        <v>0.18</v>
      </c>
      <c r="T14043">
        <v>2.3E-3</v>
      </c>
      <c r="U14043">
        <f t="shared" si="1255"/>
        <v>1.3799999999999999E-3</v>
      </c>
    </row>
    <row r="14044" spans="1:21" x14ac:dyDescent="0.3">
      <c r="A14044" s="1">
        <v>14042</v>
      </c>
      <c r="B14044">
        <f t="shared" si="1249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253"/>
        <v>7110</v>
      </c>
      <c r="I14044" s="1"/>
      <c r="J14044" s="1">
        <v>1</v>
      </c>
      <c r="K14044" s="1">
        <f t="shared" si="1250"/>
        <v>28094000</v>
      </c>
      <c r="L14044" s="1">
        <v>1</v>
      </c>
      <c r="M14044" s="1">
        <f t="shared" si="1251"/>
        <v>56188000</v>
      </c>
      <c r="N14044" s="1">
        <v>2</v>
      </c>
      <c r="O14044" s="1">
        <v>114690000</v>
      </c>
      <c r="P14044" s="1">
        <v>2</v>
      </c>
      <c r="Q14044" s="5">
        <f t="shared" si="1252"/>
        <v>292</v>
      </c>
      <c r="R14044">
        <f t="shared" si="1254"/>
        <v>15</v>
      </c>
      <c r="S14044">
        <v>0.18</v>
      </c>
      <c r="T14044">
        <v>2.3E-3</v>
      </c>
      <c r="U14044">
        <f t="shared" si="1255"/>
        <v>1.3799999999999999E-3</v>
      </c>
    </row>
    <row r="14045" spans="1:21" x14ac:dyDescent="0.3">
      <c r="A14045" s="1">
        <v>14043</v>
      </c>
      <c r="B14045">
        <f t="shared" si="1249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253"/>
        <v>7110</v>
      </c>
      <c r="I14045" s="1"/>
      <c r="J14045" s="1">
        <v>1</v>
      </c>
      <c r="K14045" s="1">
        <f t="shared" si="1250"/>
        <v>28096000</v>
      </c>
      <c r="L14045" s="1">
        <v>1</v>
      </c>
      <c r="M14045" s="1">
        <f t="shared" si="1251"/>
        <v>56192000</v>
      </c>
      <c r="N14045" s="1">
        <v>2</v>
      </c>
      <c r="O14045" s="1">
        <v>114698000</v>
      </c>
      <c r="P14045" s="1">
        <v>2</v>
      </c>
      <c r="Q14045" s="5">
        <f t="shared" si="1252"/>
        <v>292</v>
      </c>
      <c r="R14045">
        <f t="shared" si="1254"/>
        <v>15</v>
      </c>
      <c r="S14045">
        <v>0.18</v>
      </c>
      <c r="T14045">
        <v>2.3E-3</v>
      </c>
      <c r="U14045">
        <f t="shared" si="1255"/>
        <v>1.3799999999999999E-3</v>
      </c>
    </row>
    <row r="14046" spans="1:21" x14ac:dyDescent="0.3">
      <c r="A14046" s="1">
        <v>14044</v>
      </c>
      <c r="B14046">
        <f t="shared" si="1249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253"/>
        <v>7110</v>
      </c>
      <c r="I14046" s="1"/>
      <c r="J14046" s="1">
        <v>1</v>
      </c>
      <c r="K14046" s="1">
        <f t="shared" si="1250"/>
        <v>28098000</v>
      </c>
      <c r="L14046" s="1">
        <v>1</v>
      </c>
      <c r="M14046" s="1">
        <f t="shared" si="1251"/>
        <v>56196000</v>
      </c>
      <c r="N14046" s="1">
        <v>2</v>
      </c>
      <c r="O14046" s="1">
        <v>114706000</v>
      </c>
      <c r="P14046" s="1">
        <v>2</v>
      </c>
      <c r="Q14046" s="5">
        <f t="shared" si="1252"/>
        <v>292</v>
      </c>
      <c r="R14046">
        <f t="shared" si="1254"/>
        <v>15</v>
      </c>
      <c r="S14046">
        <v>0.18</v>
      </c>
      <c r="T14046">
        <v>2.3E-3</v>
      </c>
      <c r="U14046">
        <f t="shared" si="1255"/>
        <v>1.3799999999999999E-3</v>
      </c>
    </row>
    <row r="14047" spans="1:21" x14ac:dyDescent="0.3">
      <c r="A14047" s="1">
        <v>14045</v>
      </c>
      <c r="B14047">
        <f t="shared" si="1249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253"/>
        <v>7110</v>
      </c>
      <c r="I14047" s="1"/>
      <c r="J14047" s="1">
        <v>1</v>
      </c>
      <c r="K14047" s="1">
        <f t="shared" si="1250"/>
        <v>28100000</v>
      </c>
      <c r="L14047" s="1">
        <v>1</v>
      </c>
      <c r="M14047" s="1">
        <f t="shared" si="1251"/>
        <v>56200000</v>
      </c>
      <c r="N14047" s="1">
        <v>2</v>
      </c>
      <c r="O14047" s="1">
        <v>114714000</v>
      </c>
      <c r="P14047" s="1">
        <v>2</v>
      </c>
      <c r="Q14047" s="5">
        <f t="shared" si="1252"/>
        <v>292</v>
      </c>
      <c r="R14047">
        <f t="shared" si="1254"/>
        <v>15</v>
      </c>
      <c r="S14047">
        <v>0.18</v>
      </c>
      <c r="T14047">
        <v>2.3E-3</v>
      </c>
      <c r="U14047">
        <f t="shared" si="1255"/>
        <v>1.3799999999999999E-3</v>
      </c>
    </row>
    <row r="14048" spans="1:21" x14ac:dyDescent="0.3">
      <c r="A14048" s="1">
        <v>14046</v>
      </c>
      <c r="B14048">
        <f t="shared" si="1249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253"/>
        <v>7110</v>
      </c>
      <c r="I14048" s="1"/>
      <c r="J14048" s="1">
        <v>1</v>
      </c>
      <c r="K14048" s="1">
        <f t="shared" si="1250"/>
        <v>28102000</v>
      </c>
      <c r="L14048" s="1">
        <v>1</v>
      </c>
      <c r="M14048" s="1">
        <f t="shared" si="1251"/>
        <v>56204000</v>
      </c>
      <c r="N14048" s="1">
        <v>2</v>
      </c>
      <c r="O14048" s="1">
        <v>114722000</v>
      </c>
      <c r="P14048" s="1">
        <v>2</v>
      </c>
      <c r="Q14048" s="5">
        <f t="shared" si="1252"/>
        <v>292</v>
      </c>
      <c r="R14048">
        <f t="shared" si="1254"/>
        <v>15</v>
      </c>
      <c r="S14048">
        <v>0.18</v>
      </c>
      <c r="T14048">
        <v>2.3E-3</v>
      </c>
      <c r="U14048">
        <f t="shared" si="1255"/>
        <v>1.3799999999999999E-3</v>
      </c>
    </row>
    <row r="14049" spans="1:21" x14ac:dyDescent="0.3">
      <c r="A14049" s="1">
        <v>14047</v>
      </c>
      <c r="B14049">
        <f t="shared" si="1249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253"/>
        <v>7110</v>
      </c>
      <c r="I14049" s="1"/>
      <c r="J14049" s="1">
        <v>1</v>
      </c>
      <c r="K14049" s="1">
        <f t="shared" si="1250"/>
        <v>28104000</v>
      </c>
      <c r="L14049" s="1">
        <v>1</v>
      </c>
      <c r="M14049" s="1">
        <f t="shared" si="1251"/>
        <v>56208000</v>
      </c>
      <c r="N14049" s="1">
        <v>2</v>
      </c>
      <c r="O14049" s="1">
        <v>114730000</v>
      </c>
      <c r="P14049" s="1">
        <v>2</v>
      </c>
      <c r="Q14049" s="5">
        <f t="shared" si="1252"/>
        <v>292</v>
      </c>
      <c r="R14049">
        <f t="shared" si="1254"/>
        <v>15</v>
      </c>
      <c r="S14049">
        <v>0.18</v>
      </c>
      <c r="T14049">
        <v>2.3E-3</v>
      </c>
      <c r="U14049">
        <f t="shared" si="1255"/>
        <v>1.3799999999999999E-3</v>
      </c>
    </row>
    <row r="14050" spans="1:21" x14ac:dyDescent="0.3">
      <c r="A14050" s="1">
        <v>14048</v>
      </c>
      <c r="B14050">
        <f t="shared" si="1249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253"/>
        <v>7110</v>
      </c>
      <c r="I14050" s="1"/>
      <c r="J14050" s="1">
        <v>1</v>
      </c>
      <c r="K14050" s="1">
        <f t="shared" si="1250"/>
        <v>28106000</v>
      </c>
      <c r="L14050" s="1">
        <v>1</v>
      </c>
      <c r="M14050" s="1">
        <f t="shared" si="1251"/>
        <v>56212000</v>
      </c>
      <c r="N14050" s="1">
        <v>2</v>
      </c>
      <c r="O14050" s="1">
        <v>114738000</v>
      </c>
      <c r="P14050" s="1">
        <v>2</v>
      </c>
      <c r="Q14050" s="5">
        <f t="shared" si="1252"/>
        <v>292</v>
      </c>
      <c r="R14050">
        <f t="shared" si="1254"/>
        <v>15</v>
      </c>
      <c r="S14050">
        <v>0.18</v>
      </c>
      <c r="T14050">
        <v>2.3E-3</v>
      </c>
      <c r="U14050">
        <f t="shared" si="1255"/>
        <v>1.3799999999999999E-3</v>
      </c>
    </row>
    <row r="14051" spans="1:21" x14ac:dyDescent="0.3">
      <c r="A14051" s="1">
        <v>14049</v>
      </c>
      <c r="B14051">
        <f t="shared" si="1249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253"/>
        <v>7110</v>
      </c>
      <c r="I14051" s="1"/>
      <c r="J14051" s="1">
        <v>1</v>
      </c>
      <c r="K14051" s="1">
        <f t="shared" si="1250"/>
        <v>28108000</v>
      </c>
      <c r="L14051" s="1">
        <v>1</v>
      </c>
      <c r="M14051" s="1">
        <f t="shared" si="1251"/>
        <v>56216000</v>
      </c>
      <c r="N14051" s="1">
        <v>2</v>
      </c>
      <c r="O14051" s="1">
        <v>114746000</v>
      </c>
      <c r="P14051" s="1">
        <v>2</v>
      </c>
      <c r="Q14051" s="5">
        <f t="shared" si="1252"/>
        <v>292</v>
      </c>
      <c r="R14051">
        <f t="shared" si="1254"/>
        <v>15</v>
      </c>
      <c r="S14051">
        <v>0.18</v>
      </c>
      <c r="T14051">
        <v>2.3E-3</v>
      </c>
      <c r="U14051">
        <f t="shared" si="1255"/>
        <v>1.3799999999999999E-3</v>
      </c>
    </row>
    <row r="14052" spans="1:21" x14ac:dyDescent="0.3">
      <c r="A14052" s="1">
        <v>14050</v>
      </c>
      <c r="B14052">
        <f t="shared" si="1249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253"/>
        <v>7110</v>
      </c>
      <c r="I14052" s="1"/>
      <c r="J14052" s="1">
        <v>1</v>
      </c>
      <c r="K14052" s="1">
        <f t="shared" si="1250"/>
        <v>28110000</v>
      </c>
      <c r="L14052" s="1">
        <v>1</v>
      </c>
      <c r="M14052" s="1">
        <f t="shared" si="1251"/>
        <v>56220000</v>
      </c>
      <c r="N14052" s="1">
        <v>2</v>
      </c>
      <c r="O14052" s="1">
        <v>114754000</v>
      </c>
      <c r="P14052" s="1">
        <v>2</v>
      </c>
      <c r="Q14052" s="5">
        <f t="shared" si="1252"/>
        <v>292</v>
      </c>
      <c r="R14052">
        <f t="shared" si="1254"/>
        <v>15</v>
      </c>
      <c r="S14052">
        <v>0.18</v>
      </c>
      <c r="T14052">
        <v>2.3E-3</v>
      </c>
      <c r="U14052">
        <f t="shared" si="1255"/>
        <v>1.3799999999999999E-3</v>
      </c>
    </row>
    <row r="14053" spans="1:21" x14ac:dyDescent="0.3">
      <c r="A14053" s="1">
        <v>14051</v>
      </c>
      <c r="B14053">
        <f t="shared" si="1249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253"/>
        <v>7120</v>
      </c>
      <c r="I14053" s="1"/>
      <c r="J14053" s="1">
        <v>1</v>
      </c>
      <c r="K14053" s="1">
        <f t="shared" si="1250"/>
        <v>28112000</v>
      </c>
      <c r="L14053" s="1">
        <v>1</v>
      </c>
      <c r="M14053" s="1">
        <f t="shared" si="1251"/>
        <v>56224000</v>
      </c>
      <c r="N14053" s="1">
        <v>2</v>
      </c>
      <c r="O14053" s="1">
        <v>114762000</v>
      </c>
      <c r="P14053" s="1">
        <v>2</v>
      </c>
      <c r="Q14053" s="5">
        <f t="shared" si="1252"/>
        <v>293</v>
      </c>
      <c r="R14053">
        <f t="shared" si="1254"/>
        <v>15</v>
      </c>
      <c r="S14053">
        <v>0.18</v>
      </c>
      <c r="T14053">
        <v>2.3E-3</v>
      </c>
      <c r="U14053">
        <f t="shared" si="1255"/>
        <v>1.3799999999999999E-3</v>
      </c>
    </row>
    <row r="14054" spans="1:21" x14ac:dyDescent="0.3">
      <c r="A14054" s="1">
        <v>14052</v>
      </c>
      <c r="B14054">
        <f t="shared" si="1249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253"/>
        <v>7120</v>
      </c>
      <c r="I14054" s="1"/>
      <c r="J14054" s="1">
        <v>1</v>
      </c>
      <c r="K14054" s="1">
        <f t="shared" si="1250"/>
        <v>28114000</v>
      </c>
      <c r="L14054" s="1">
        <v>1</v>
      </c>
      <c r="M14054" s="1">
        <f t="shared" si="1251"/>
        <v>56228000</v>
      </c>
      <c r="N14054" s="1">
        <v>2</v>
      </c>
      <c r="O14054" s="1">
        <v>114770000</v>
      </c>
      <c r="P14054" s="1">
        <v>2</v>
      </c>
      <c r="Q14054" s="5">
        <f t="shared" si="1252"/>
        <v>293</v>
      </c>
      <c r="R14054">
        <f t="shared" si="1254"/>
        <v>15</v>
      </c>
      <c r="S14054">
        <v>0.18</v>
      </c>
      <c r="T14054">
        <v>2.3E-3</v>
      </c>
      <c r="U14054">
        <f t="shared" si="1255"/>
        <v>1.3799999999999999E-3</v>
      </c>
    </row>
    <row r="14055" spans="1:21" x14ac:dyDescent="0.3">
      <c r="A14055" s="1">
        <v>14053</v>
      </c>
      <c r="B14055">
        <f t="shared" si="1249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253"/>
        <v>7120</v>
      </c>
      <c r="I14055" s="1"/>
      <c r="J14055" s="1">
        <v>1</v>
      </c>
      <c r="K14055" s="1">
        <f t="shared" si="1250"/>
        <v>28116000</v>
      </c>
      <c r="L14055" s="1">
        <v>1</v>
      </c>
      <c r="M14055" s="1">
        <f t="shared" si="1251"/>
        <v>56232000</v>
      </c>
      <c r="N14055" s="1">
        <v>2</v>
      </c>
      <c r="O14055" s="1">
        <v>114778000</v>
      </c>
      <c r="P14055" s="1">
        <v>2</v>
      </c>
      <c r="Q14055" s="5">
        <f t="shared" si="1252"/>
        <v>293</v>
      </c>
      <c r="R14055">
        <f t="shared" si="1254"/>
        <v>15</v>
      </c>
      <c r="S14055">
        <v>0.18</v>
      </c>
      <c r="T14055">
        <v>2.3E-3</v>
      </c>
      <c r="U14055">
        <f t="shared" si="1255"/>
        <v>1.3799999999999999E-3</v>
      </c>
    </row>
    <row r="14056" spans="1:21" x14ac:dyDescent="0.3">
      <c r="A14056" s="1">
        <v>14054</v>
      </c>
      <c r="B14056">
        <f t="shared" si="1249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253"/>
        <v>7120</v>
      </c>
      <c r="I14056" s="1"/>
      <c r="J14056" s="1">
        <v>1</v>
      </c>
      <c r="K14056" s="1">
        <f t="shared" si="1250"/>
        <v>28118000</v>
      </c>
      <c r="L14056" s="1">
        <v>1</v>
      </c>
      <c r="M14056" s="1">
        <f t="shared" si="1251"/>
        <v>56236000</v>
      </c>
      <c r="N14056" s="1">
        <v>2</v>
      </c>
      <c r="O14056" s="1">
        <v>114786000</v>
      </c>
      <c r="P14056" s="1">
        <v>2</v>
      </c>
      <c r="Q14056" s="5">
        <f t="shared" si="1252"/>
        <v>293</v>
      </c>
      <c r="R14056">
        <f t="shared" si="1254"/>
        <v>15</v>
      </c>
      <c r="S14056">
        <v>0.18</v>
      </c>
      <c r="T14056">
        <v>2.3E-3</v>
      </c>
      <c r="U14056">
        <f t="shared" si="1255"/>
        <v>1.3799999999999999E-3</v>
      </c>
    </row>
    <row r="14057" spans="1:21" x14ac:dyDescent="0.3">
      <c r="A14057" s="1">
        <v>14055</v>
      </c>
      <c r="B14057">
        <f t="shared" si="1249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253"/>
        <v>7120</v>
      </c>
      <c r="I14057" s="1"/>
      <c r="J14057" s="1">
        <v>1</v>
      </c>
      <c r="K14057" s="1">
        <f t="shared" si="1250"/>
        <v>28120000</v>
      </c>
      <c r="L14057" s="1">
        <v>1</v>
      </c>
      <c r="M14057" s="1">
        <f t="shared" si="1251"/>
        <v>56240000</v>
      </c>
      <c r="N14057" s="1">
        <v>2</v>
      </c>
      <c r="O14057" s="1">
        <v>114794000</v>
      </c>
      <c r="P14057" s="1">
        <v>2</v>
      </c>
      <c r="Q14057" s="5">
        <f t="shared" si="1252"/>
        <v>293</v>
      </c>
      <c r="R14057">
        <f t="shared" si="1254"/>
        <v>15</v>
      </c>
      <c r="S14057">
        <v>0.18</v>
      </c>
      <c r="T14057">
        <v>2.3E-3</v>
      </c>
      <c r="U14057">
        <f t="shared" si="1255"/>
        <v>1.3799999999999999E-3</v>
      </c>
    </row>
    <row r="14058" spans="1:21" x14ac:dyDescent="0.3">
      <c r="A14058" s="1">
        <v>14056</v>
      </c>
      <c r="B14058">
        <f t="shared" si="1249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253"/>
        <v>7120</v>
      </c>
      <c r="I14058" s="1"/>
      <c r="J14058" s="1">
        <v>1</v>
      </c>
      <c r="K14058" s="1">
        <f t="shared" si="1250"/>
        <v>28122000</v>
      </c>
      <c r="L14058" s="1">
        <v>1</v>
      </c>
      <c r="M14058" s="1">
        <f t="shared" si="1251"/>
        <v>56244000</v>
      </c>
      <c r="N14058" s="1">
        <v>2</v>
      </c>
      <c r="O14058" s="1">
        <v>114802000</v>
      </c>
      <c r="P14058" s="1">
        <v>2</v>
      </c>
      <c r="Q14058" s="5">
        <f t="shared" si="1252"/>
        <v>293</v>
      </c>
      <c r="R14058">
        <f t="shared" si="1254"/>
        <v>15</v>
      </c>
      <c r="S14058">
        <v>0.18</v>
      </c>
      <c r="T14058">
        <v>2.3E-3</v>
      </c>
      <c r="U14058">
        <f t="shared" si="1255"/>
        <v>1.3799999999999999E-3</v>
      </c>
    </row>
    <row r="14059" spans="1:21" x14ac:dyDescent="0.3">
      <c r="A14059" s="1">
        <v>14057</v>
      </c>
      <c r="B14059">
        <f t="shared" si="1249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253"/>
        <v>7120</v>
      </c>
      <c r="I14059" s="1"/>
      <c r="J14059" s="1">
        <v>1</v>
      </c>
      <c r="K14059" s="1">
        <f t="shared" si="1250"/>
        <v>28124000</v>
      </c>
      <c r="L14059" s="1">
        <v>1</v>
      </c>
      <c r="M14059" s="1">
        <f t="shared" si="1251"/>
        <v>56248000</v>
      </c>
      <c r="N14059" s="1">
        <v>2</v>
      </c>
      <c r="O14059" s="1">
        <v>114810000</v>
      </c>
      <c r="P14059" s="1">
        <v>2</v>
      </c>
      <c r="Q14059" s="5">
        <f t="shared" si="1252"/>
        <v>293</v>
      </c>
      <c r="R14059">
        <f t="shared" si="1254"/>
        <v>15</v>
      </c>
      <c r="S14059">
        <v>0.18</v>
      </c>
      <c r="T14059">
        <v>2.3E-3</v>
      </c>
      <c r="U14059">
        <f t="shared" si="1255"/>
        <v>1.3799999999999999E-3</v>
      </c>
    </row>
    <row r="14060" spans="1:21" x14ac:dyDescent="0.3">
      <c r="A14060" s="1">
        <v>14058</v>
      </c>
      <c r="B14060">
        <f t="shared" si="1249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253"/>
        <v>7120</v>
      </c>
      <c r="I14060" s="1"/>
      <c r="J14060" s="1">
        <v>1</v>
      </c>
      <c r="K14060" s="1">
        <f t="shared" si="1250"/>
        <v>28126000</v>
      </c>
      <c r="L14060" s="1">
        <v>1</v>
      </c>
      <c r="M14060" s="1">
        <f t="shared" si="1251"/>
        <v>56252000</v>
      </c>
      <c r="N14060" s="1">
        <v>2</v>
      </c>
      <c r="O14060" s="1">
        <v>114818000</v>
      </c>
      <c r="P14060" s="1">
        <v>2</v>
      </c>
      <c r="Q14060" s="5">
        <f t="shared" si="1252"/>
        <v>293</v>
      </c>
      <c r="R14060">
        <f t="shared" si="1254"/>
        <v>15</v>
      </c>
      <c r="S14060">
        <v>0.18</v>
      </c>
      <c r="T14060">
        <v>2.3E-3</v>
      </c>
      <c r="U14060">
        <f t="shared" si="1255"/>
        <v>1.3799999999999999E-3</v>
      </c>
    </row>
    <row r="14061" spans="1:21" x14ac:dyDescent="0.3">
      <c r="A14061" s="1">
        <v>14059</v>
      </c>
      <c r="B14061">
        <f t="shared" si="1249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253"/>
        <v>7120</v>
      </c>
      <c r="I14061" s="1"/>
      <c r="J14061" s="1">
        <v>1</v>
      </c>
      <c r="K14061" s="1">
        <f t="shared" si="1250"/>
        <v>28128000</v>
      </c>
      <c r="L14061" s="1">
        <v>1</v>
      </c>
      <c r="M14061" s="1">
        <f t="shared" si="1251"/>
        <v>56256000</v>
      </c>
      <c r="N14061" s="1">
        <v>2</v>
      </c>
      <c r="O14061" s="1">
        <v>114826000</v>
      </c>
      <c r="P14061" s="1">
        <v>2</v>
      </c>
      <c r="Q14061" s="5">
        <f t="shared" si="1252"/>
        <v>293</v>
      </c>
      <c r="R14061">
        <f t="shared" si="1254"/>
        <v>15</v>
      </c>
      <c r="S14061">
        <v>0.18</v>
      </c>
      <c r="T14061">
        <v>2.3E-3</v>
      </c>
      <c r="U14061">
        <f t="shared" si="1255"/>
        <v>1.3799999999999999E-3</v>
      </c>
    </row>
    <row r="14062" spans="1:21" x14ac:dyDescent="0.3">
      <c r="A14062" s="1">
        <v>14060</v>
      </c>
      <c r="B14062">
        <f t="shared" si="1249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253"/>
        <v>7120</v>
      </c>
      <c r="I14062" s="1"/>
      <c r="J14062" s="1">
        <v>1</v>
      </c>
      <c r="K14062" s="1">
        <f t="shared" si="1250"/>
        <v>28130000</v>
      </c>
      <c r="L14062" s="1">
        <v>1</v>
      </c>
      <c r="M14062" s="1">
        <f t="shared" si="1251"/>
        <v>56260000</v>
      </c>
      <c r="N14062" s="1">
        <v>2</v>
      </c>
      <c r="O14062" s="1">
        <v>114834000</v>
      </c>
      <c r="P14062" s="1">
        <v>2</v>
      </c>
      <c r="Q14062" s="5">
        <f t="shared" si="1252"/>
        <v>293</v>
      </c>
      <c r="R14062">
        <f t="shared" si="1254"/>
        <v>15</v>
      </c>
      <c r="S14062">
        <v>0.18</v>
      </c>
      <c r="T14062">
        <v>2.3E-3</v>
      </c>
      <c r="U14062">
        <f t="shared" si="1255"/>
        <v>1.3799999999999999E-3</v>
      </c>
    </row>
    <row r="14063" spans="1:21" x14ac:dyDescent="0.3">
      <c r="A14063" s="1">
        <v>14061</v>
      </c>
      <c r="B14063">
        <f t="shared" si="1249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253"/>
        <v>7120</v>
      </c>
      <c r="I14063" s="1"/>
      <c r="J14063" s="1">
        <v>1</v>
      </c>
      <c r="K14063" s="1">
        <f t="shared" si="1250"/>
        <v>28132000</v>
      </c>
      <c r="L14063" s="1">
        <v>1</v>
      </c>
      <c r="M14063" s="1">
        <f t="shared" si="1251"/>
        <v>56264000</v>
      </c>
      <c r="N14063" s="1">
        <v>2</v>
      </c>
      <c r="O14063" s="1">
        <v>114842000</v>
      </c>
      <c r="P14063" s="1">
        <v>2</v>
      </c>
      <c r="Q14063" s="5">
        <f t="shared" si="1252"/>
        <v>293</v>
      </c>
      <c r="R14063">
        <f t="shared" si="1254"/>
        <v>15</v>
      </c>
      <c r="S14063">
        <v>0.18</v>
      </c>
      <c r="T14063">
        <v>2.3E-3</v>
      </c>
      <c r="U14063">
        <f t="shared" si="1255"/>
        <v>1.3799999999999999E-3</v>
      </c>
    </row>
    <row r="14064" spans="1:21" x14ac:dyDescent="0.3">
      <c r="A14064" s="1">
        <v>14062</v>
      </c>
      <c r="B14064">
        <f t="shared" si="1249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253"/>
        <v>7120</v>
      </c>
      <c r="I14064" s="1"/>
      <c r="J14064" s="1">
        <v>1</v>
      </c>
      <c r="K14064" s="1">
        <f t="shared" si="1250"/>
        <v>28134000</v>
      </c>
      <c r="L14064" s="1">
        <v>1</v>
      </c>
      <c r="M14064" s="1">
        <f t="shared" si="1251"/>
        <v>56268000</v>
      </c>
      <c r="N14064" s="1">
        <v>2</v>
      </c>
      <c r="O14064" s="1">
        <v>114850000</v>
      </c>
      <c r="P14064" s="1">
        <v>2</v>
      </c>
      <c r="Q14064" s="5">
        <f t="shared" si="1252"/>
        <v>293</v>
      </c>
      <c r="R14064">
        <f t="shared" si="1254"/>
        <v>15</v>
      </c>
      <c r="S14064">
        <v>0.18</v>
      </c>
      <c r="T14064">
        <v>2.3E-3</v>
      </c>
      <c r="U14064">
        <f t="shared" si="1255"/>
        <v>1.3799999999999999E-3</v>
      </c>
    </row>
    <row r="14065" spans="1:21" x14ac:dyDescent="0.3">
      <c r="A14065" s="1">
        <v>14063</v>
      </c>
      <c r="B14065">
        <f t="shared" si="1249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253"/>
        <v>7120</v>
      </c>
      <c r="I14065" s="1"/>
      <c r="J14065" s="1">
        <v>1</v>
      </c>
      <c r="K14065" s="1">
        <f t="shared" si="1250"/>
        <v>28136000</v>
      </c>
      <c r="L14065" s="1">
        <v>1</v>
      </c>
      <c r="M14065" s="1">
        <f t="shared" si="1251"/>
        <v>56272000</v>
      </c>
      <c r="N14065" s="1">
        <v>2</v>
      </c>
      <c r="O14065" s="1">
        <v>114858000</v>
      </c>
      <c r="P14065" s="1">
        <v>2</v>
      </c>
      <c r="Q14065" s="5">
        <f t="shared" si="1252"/>
        <v>293</v>
      </c>
      <c r="R14065">
        <f t="shared" si="1254"/>
        <v>15</v>
      </c>
      <c r="S14065">
        <v>0.18</v>
      </c>
      <c r="T14065">
        <v>2.3E-3</v>
      </c>
      <c r="U14065">
        <f t="shared" si="1255"/>
        <v>1.3799999999999999E-3</v>
      </c>
    </row>
    <row r="14066" spans="1:21" x14ac:dyDescent="0.3">
      <c r="A14066" s="1">
        <v>14064</v>
      </c>
      <c r="B14066">
        <f t="shared" si="1249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253"/>
        <v>7120</v>
      </c>
      <c r="I14066" s="1"/>
      <c r="J14066" s="1">
        <v>1</v>
      </c>
      <c r="K14066" s="1">
        <f t="shared" si="1250"/>
        <v>28138000</v>
      </c>
      <c r="L14066" s="1">
        <v>1</v>
      </c>
      <c r="M14066" s="1">
        <f t="shared" si="1251"/>
        <v>56276000</v>
      </c>
      <c r="N14066" s="1">
        <v>2</v>
      </c>
      <c r="O14066" s="1">
        <v>114866000</v>
      </c>
      <c r="P14066" s="1">
        <v>2</v>
      </c>
      <c r="Q14066" s="5">
        <f t="shared" si="1252"/>
        <v>293</v>
      </c>
      <c r="R14066">
        <f t="shared" si="1254"/>
        <v>15</v>
      </c>
      <c r="S14066">
        <v>0.18</v>
      </c>
      <c r="T14066">
        <v>2.3E-3</v>
      </c>
      <c r="U14066">
        <f t="shared" si="1255"/>
        <v>1.3799999999999999E-3</v>
      </c>
    </row>
    <row r="14067" spans="1:21" x14ac:dyDescent="0.3">
      <c r="A14067" s="1">
        <v>14065</v>
      </c>
      <c r="B14067">
        <f t="shared" ref="B14067:B14130" si="125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253"/>
        <v>7120</v>
      </c>
      <c r="I14067" s="1"/>
      <c r="J14067" s="1">
        <v>1</v>
      </c>
      <c r="K14067" s="1">
        <f t="shared" ref="K14067:K14130" si="1257">10000+A14067*2000</f>
        <v>28140000</v>
      </c>
      <c r="L14067" s="1">
        <v>1</v>
      </c>
      <c r="M14067" s="1">
        <f t="shared" ref="M14067:M14130" si="125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259">ROUNDDOWN(A14066/50+12,0)</f>
        <v>293</v>
      </c>
      <c r="R14067">
        <f t="shared" si="1254"/>
        <v>15</v>
      </c>
      <c r="S14067">
        <v>0.18</v>
      </c>
      <c r="T14067">
        <v>2.3E-3</v>
      </c>
      <c r="U14067">
        <f t="shared" si="1255"/>
        <v>1.3799999999999999E-3</v>
      </c>
    </row>
    <row r="14068" spans="1:21" x14ac:dyDescent="0.3">
      <c r="A14068" s="1">
        <v>14066</v>
      </c>
      <c r="B14068">
        <f t="shared" si="125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253"/>
        <v>7120</v>
      </c>
      <c r="I14068" s="1"/>
      <c r="J14068" s="1">
        <v>1</v>
      </c>
      <c r="K14068" s="1">
        <f t="shared" si="1257"/>
        <v>28142000</v>
      </c>
      <c r="L14068" s="1">
        <v>1</v>
      </c>
      <c r="M14068" s="1">
        <f t="shared" si="1258"/>
        <v>56284000</v>
      </c>
      <c r="N14068" s="1">
        <v>2</v>
      </c>
      <c r="O14068" s="1">
        <v>114882000</v>
      </c>
      <c r="P14068" s="1">
        <v>2</v>
      </c>
      <c r="Q14068" s="5">
        <f t="shared" si="1259"/>
        <v>293</v>
      </c>
      <c r="R14068">
        <f t="shared" si="1254"/>
        <v>15</v>
      </c>
      <c r="S14068">
        <v>0.18</v>
      </c>
      <c r="T14068">
        <v>2.3E-3</v>
      </c>
      <c r="U14068">
        <f t="shared" si="1255"/>
        <v>1.3799999999999999E-3</v>
      </c>
    </row>
    <row r="14069" spans="1:21" x14ac:dyDescent="0.3">
      <c r="A14069" s="1">
        <v>14067</v>
      </c>
      <c r="B14069">
        <f t="shared" si="125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253"/>
        <v>7120</v>
      </c>
      <c r="I14069" s="1"/>
      <c r="J14069" s="1">
        <v>1</v>
      </c>
      <c r="K14069" s="1">
        <f t="shared" si="1257"/>
        <v>28144000</v>
      </c>
      <c r="L14069" s="1">
        <v>1</v>
      </c>
      <c r="M14069" s="1">
        <f t="shared" si="1258"/>
        <v>56288000</v>
      </c>
      <c r="N14069" s="1">
        <v>2</v>
      </c>
      <c r="O14069" s="1">
        <v>114890000</v>
      </c>
      <c r="P14069" s="1">
        <v>2</v>
      </c>
      <c r="Q14069" s="5">
        <f t="shared" si="1259"/>
        <v>293</v>
      </c>
      <c r="R14069">
        <f t="shared" si="1254"/>
        <v>15</v>
      </c>
      <c r="S14069">
        <v>0.18</v>
      </c>
      <c r="T14069">
        <v>2.3E-3</v>
      </c>
      <c r="U14069">
        <f t="shared" si="1255"/>
        <v>1.3799999999999999E-3</v>
      </c>
    </row>
    <row r="14070" spans="1:21" x14ac:dyDescent="0.3">
      <c r="A14070" s="1">
        <v>14068</v>
      </c>
      <c r="B14070">
        <f t="shared" si="125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253"/>
        <v>7120</v>
      </c>
      <c r="I14070" s="1"/>
      <c r="J14070" s="1">
        <v>1</v>
      </c>
      <c r="K14070" s="1">
        <f t="shared" si="1257"/>
        <v>28146000</v>
      </c>
      <c r="L14070" s="1">
        <v>1</v>
      </c>
      <c r="M14070" s="1">
        <f t="shared" si="1258"/>
        <v>56292000</v>
      </c>
      <c r="N14070" s="1">
        <v>2</v>
      </c>
      <c r="O14070" s="1">
        <v>114898000</v>
      </c>
      <c r="P14070" s="1">
        <v>2</v>
      </c>
      <c r="Q14070" s="5">
        <f t="shared" si="1259"/>
        <v>293</v>
      </c>
      <c r="R14070">
        <f t="shared" si="1254"/>
        <v>15</v>
      </c>
      <c r="S14070">
        <v>0.18</v>
      </c>
      <c r="T14070">
        <v>2.3E-3</v>
      </c>
      <c r="U14070">
        <f t="shared" si="1255"/>
        <v>1.3799999999999999E-3</v>
      </c>
    </row>
    <row r="14071" spans="1:21" x14ac:dyDescent="0.3">
      <c r="A14071" s="1">
        <v>14069</v>
      </c>
      <c r="B14071">
        <f t="shared" si="125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253"/>
        <v>7120</v>
      </c>
      <c r="I14071" s="1"/>
      <c r="J14071" s="1">
        <v>1</v>
      </c>
      <c r="K14071" s="1">
        <f t="shared" si="1257"/>
        <v>28148000</v>
      </c>
      <c r="L14071" s="1">
        <v>1</v>
      </c>
      <c r="M14071" s="1">
        <f t="shared" si="1258"/>
        <v>56296000</v>
      </c>
      <c r="N14071" s="1">
        <v>2</v>
      </c>
      <c r="O14071" s="1">
        <v>114906000</v>
      </c>
      <c r="P14071" s="1">
        <v>2</v>
      </c>
      <c r="Q14071" s="5">
        <f t="shared" si="1259"/>
        <v>293</v>
      </c>
      <c r="R14071">
        <f t="shared" si="1254"/>
        <v>15</v>
      </c>
      <c r="S14071">
        <v>0.18</v>
      </c>
      <c r="T14071">
        <v>2.3E-3</v>
      </c>
      <c r="U14071">
        <f t="shared" si="1255"/>
        <v>1.3799999999999999E-3</v>
      </c>
    </row>
    <row r="14072" spans="1:21" x14ac:dyDescent="0.3">
      <c r="A14072" s="1">
        <v>14070</v>
      </c>
      <c r="B14072">
        <f t="shared" si="125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253"/>
        <v>7120</v>
      </c>
      <c r="I14072" s="1"/>
      <c r="J14072" s="1">
        <v>1</v>
      </c>
      <c r="K14072" s="1">
        <f t="shared" si="1257"/>
        <v>28150000</v>
      </c>
      <c r="L14072" s="1">
        <v>1</v>
      </c>
      <c r="M14072" s="1">
        <f t="shared" si="1258"/>
        <v>56300000</v>
      </c>
      <c r="N14072" s="1">
        <v>2</v>
      </c>
      <c r="O14072" s="1">
        <v>114914000</v>
      </c>
      <c r="P14072" s="1">
        <v>2</v>
      </c>
      <c r="Q14072" s="5">
        <f t="shared" si="1259"/>
        <v>293</v>
      </c>
      <c r="R14072">
        <f t="shared" si="1254"/>
        <v>15</v>
      </c>
      <c r="S14072">
        <v>0.18</v>
      </c>
      <c r="T14072">
        <v>2.3E-3</v>
      </c>
      <c r="U14072">
        <f t="shared" si="1255"/>
        <v>1.3799999999999999E-3</v>
      </c>
    </row>
    <row r="14073" spans="1:21" x14ac:dyDescent="0.3">
      <c r="A14073" s="1">
        <v>14071</v>
      </c>
      <c r="B14073">
        <f t="shared" si="125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253"/>
        <v>7120</v>
      </c>
      <c r="I14073" s="1"/>
      <c r="J14073" s="1">
        <v>1</v>
      </c>
      <c r="K14073" s="1">
        <f t="shared" si="1257"/>
        <v>28152000</v>
      </c>
      <c r="L14073" s="1">
        <v>1</v>
      </c>
      <c r="M14073" s="1">
        <f t="shared" si="1258"/>
        <v>56304000</v>
      </c>
      <c r="N14073" s="1">
        <v>2</v>
      </c>
      <c r="O14073" s="1">
        <v>114922000</v>
      </c>
      <c r="P14073" s="1">
        <v>2</v>
      </c>
      <c r="Q14073" s="5">
        <f t="shared" si="1259"/>
        <v>293</v>
      </c>
      <c r="R14073">
        <f t="shared" si="1254"/>
        <v>15</v>
      </c>
      <c r="S14073">
        <v>0.18</v>
      </c>
      <c r="T14073">
        <v>2.3E-3</v>
      </c>
      <c r="U14073">
        <f t="shared" si="1255"/>
        <v>1.3799999999999999E-3</v>
      </c>
    </row>
    <row r="14074" spans="1:21" x14ac:dyDescent="0.3">
      <c r="A14074" s="1">
        <v>14072</v>
      </c>
      <c r="B14074">
        <f t="shared" si="125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253"/>
        <v>7120</v>
      </c>
      <c r="I14074" s="1"/>
      <c r="J14074" s="1">
        <v>1</v>
      </c>
      <c r="K14074" s="1">
        <f t="shared" si="1257"/>
        <v>28154000</v>
      </c>
      <c r="L14074" s="1">
        <v>1</v>
      </c>
      <c r="M14074" s="1">
        <f t="shared" si="1258"/>
        <v>56308000</v>
      </c>
      <c r="N14074" s="1">
        <v>2</v>
      </c>
      <c r="O14074" s="1">
        <v>114930000</v>
      </c>
      <c r="P14074" s="1">
        <v>2</v>
      </c>
      <c r="Q14074" s="5">
        <f t="shared" si="1259"/>
        <v>293</v>
      </c>
      <c r="R14074">
        <f t="shared" si="1254"/>
        <v>15</v>
      </c>
      <c r="S14074">
        <v>0.18</v>
      </c>
      <c r="T14074">
        <v>2.3E-3</v>
      </c>
      <c r="U14074">
        <f t="shared" si="1255"/>
        <v>1.3799999999999999E-3</v>
      </c>
    </row>
    <row r="14075" spans="1:21" x14ac:dyDescent="0.3">
      <c r="A14075" s="1">
        <v>14073</v>
      </c>
      <c r="B14075">
        <f t="shared" si="125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253"/>
        <v>7120</v>
      </c>
      <c r="I14075" s="1"/>
      <c r="J14075" s="1">
        <v>1</v>
      </c>
      <c r="K14075" s="1">
        <f t="shared" si="1257"/>
        <v>28156000</v>
      </c>
      <c r="L14075" s="1">
        <v>1</v>
      </c>
      <c r="M14075" s="1">
        <f t="shared" si="1258"/>
        <v>56312000</v>
      </c>
      <c r="N14075" s="1">
        <v>2</v>
      </c>
      <c r="O14075" s="1">
        <v>114938000</v>
      </c>
      <c r="P14075" s="1">
        <v>2</v>
      </c>
      <c r="Q14075" s="5">
        <f t="shared" si="1259"/>
        <v>293</v>
      </c>
      <c r="R14075">
        <f t="shared" si="1254"/>
        <v>15</v>
      </c>
      <c r="S14075">
        <v>0.18</v>
      </c>
      <c r="T14075">
        <v>2.3E-3</v>
      </c>
      <c r="U14075">
        <f t="shared" si="1255"/>
        <v>1.3799999999999999E-3</v>
      </c>
    </row>
    <row r="14076" spans="1:21" x14ac:dyDescent="0.3">
      <c r="A14076" s="1">
        <v>14074</v>
      </c>
      <c r="B14076">
        <f t="shared" si="125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260">ROUNDDOWN(A14075/50*20+1500,-1)</f>
        <v>7120</v>
      </c>
      <c r="I14076" s="1"/>
      <c r="J14076" s="1">
        <v>1</v>
      </c>
      <c r="K14076" s="1">
        <f t="shared" si="1257"/>
        <v>28158000</v>
      </c>
      <c r="L14076" s="1">
        <v>1</v>
      </c>
      <c r="M14076" s="1">
        <f t="shared" si="1258"/>
        <v>56316000</v>
      </c>
      <c r="N14076" s="1">
        <v>2</v>
      </c>
      <c r="O14076" s="1">
        <v>114946000</v>
      </c>
      <c r="P14076" s="1">
        <v>2</v>
      </c>
      <c r="Q14076" s="5">
        <f t="shared" si="1259"/>
        <v>293</v>
      </c>
      <c r="R14076">
        <f t="shared" si="1254"/>
        <v>15</v>
      </c>
      <c r="S14076">
        <v>0.18</v>
      </c>
      <c r="T14076">
        <v>2.3E-3</v>
      </c>
      <c r="U14076">
        <f t="shared" si="1255"/>
        <v>1.3799999999999999E-3</v>
      </c>
    </row>
    <row r="14077" spans="1:21" x14ac:dyDescent="0.3">
      <c r="A14077" s="1">
        <v>14075</v>
      </c>
      <c r="B14077">
        <f t="shared" si="125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260"/>
        <v>7120</v>
      </c>
      <c r="I14077" s="1"/>
      <c r="J14077" s="1">
        <v>1</v>
      </c>
      <c r="K14077" s="1">
        <f t="shared" si="1257"/>
        <v>28160000</v>
      </c>
      <c r="L14077" s="1">
        <v>1</v>
      </c>
      <c r="M14077" s="1">
        <f t="shared" si="1258"/>
        <v>56320000</v>
      </c>
      <c r="N14077" s="1">
        <v>2</v>
      </c>
      <c r="O14077" s="1">
        <v>114954000</v>
      </c>
      <c r="P14077" s="1">
        <v>2</v>
      </c>
      <c r="Q14077" s="5">
        <f t="shared" si="1259"/>
        <v>293</v>
      </c>
      <c r="R14077">
        <f t="shared" si="1254"/>
        <v>15</v>
      </c>
      <c r="S14077">
        <v>0.18</v>
      </c>
      <c r="T14077">
        <v>2.3E-3</v>
      </c>
      <c r="U14077">
        <f t="shared" si="1255"/>
        <v>1.3799999999999999E-3</v>
      </c>
    </row>
    <row r="14078" spans="1:21" x14ac:dyDescent="0.3">
      <c r="A14078" s="1">
        <v>14076</v>
      </c>
      <c r="B14078">
        <f t="shared" si="125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260"/>
        <v>7130</v>
      </c>
      <c r="I14078" s="1"/>
      <c r="J14078" s="1">
        <v>1</v>
      </c>
      <c r="K14078" s="1">
        <f t="shared" si="1257"/>
        <v>28162000</v>
      </c>
      <c r="L14078" s="1">
        <v>1</v>
      </c>
      <c r="M14078" s="1">
        <f t="shared" si="1258"/>
        <v>56324000</v>
      </c>
      <c r="N14078" s="1">
        <v>2</v>
      </c>
      <c r="O14078" s="1">
        <v>114962000</v>
      </c>
      <c r="P14078" s="1">
        <v>2</v>
      </c>
      <c r="Q14078" s="5">
        <f t="shared" si="1259"/>
        <v>293</v>
      </c>
      <c r="R14078">
        <f t="shared" si="1254"/>
        <v>15</v>
      </c>
      <c r="S14078">
        <v>0.18</v>
      </c>
      <c r="T14078">
        <v>2.3E-3</v>
      </c>
      <c r="U14078">
        <f t="shared" si="1255"/>
        <v>1.3799999999999999E-3</v>
      </c>
    </row>
    <row r="14079" spans="1:21" x14ac:dyDescent="0.3">
      <c r="A14079" s="1">
        <v>14077</v>
      </c>
      <c r="B14079">
        <f t="shared" si="125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260"/>
        <v>7130</v>
      </c>
      <c r="I14079" s="1"/>
      <c r="J14079" s="1">
        <v>1</v>
      </c>
      <c r="K14079" s="1">
        <f t="shared" si="1257"/>
        <v>28164000</v>
      </c>
      <c r="L14079" s="1">
        <v>1</v>
      </c>
      <c r="M14079" s="1">
        <f t="shared" si="1258"/>
        <v>56328000</v>
      </c>
      <c r="N14079" s="1">
        <v>2</v>
      </c>
      <c r="O14079" s="1">
        <v>114970000</v>
      </c>
      <c r="P14079" s="1">
        <v>2</v>
      </c>
      <c r="Q14079" s="5">
        <f t="shared" si="1259"/>
        <v>293</v>
      </c>
      <c r="R14079">
        <f t="shared" si="1254"/>
        <v>15</v>
      </c>
      <c r="S14079">
        <v>0.18</v>
      </c>
      <c r="T14079">
        <v>2.3E-3</v>
      </c>
      <c r="U14079">
        <f t="shared" si="1255"/>
        <v>1.3799999999999999E-3</v>
      </c>
    </row>
    <row r="14080" spans="1:21" x14ac:dyDescent="0.3">
      <c r="A14080" s="1">
        <v>14078</v>
      </c>
      <c r="B14080">
        <f t="shared" si="125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260"/>
        <v>7130</v>
      </c>
      <c r="I14080" s="1"/>
      <c r="J14080" s="1">
        <v>1</v>
      </c>
      <c r="K14080" s="1">
        <f t="shared" si="1257"/>
        <v>28166000</v>
      </c>
      <c r="L14080" s="1">
        <v>1</v>
      </c>
      <c r="M14080" s="1">
        <f t="shared" si="1258"/>
        <v>56332000</v>
      </c>
      <c r="N14080" s="1">
        <v>2</v>
      </c>
      <c r="O14080" s="1">
        <v>114978000</v>
      </c>
      <c r="P14080" s="1">
        <v>2</v>
      </c>
      <c r="Q14080" s="5">
        <f t="shared" si="1259"/>
        <v>293</v>
      </c>
      <c r="R14080">
        <f t="shared" si="1254"/>
        <v>15</v>
      </c>
      <c r="S14080">
        <v>0.18</v>
      </c>
      <c r="T14080">
        <v>2.3E-3</v>
      </c>
      <c r="U14080">
        <f t="shared" si="1255"/>
        <v>1.3799999999999999E-3</v>
      </c>
    </row>
    <row r="14081" spans="1:21" x14ac:dyDescent="0.3">
      <c r="A14081" s="1">
        <v>14079</v>
      </c>
      <c r="B14081">
        <f t="shared" si="125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260"/>
        <v>7130</v>
      </c>
      <c r="I14081" s="1"/>
      <c r="J14081" s="1">
        <v>1</v>
      </c>
      <c r="K14081" s="1">
        <f t="shared" si="1257"/>
        <v>28168000</v>
      </c>
      <c r="L14081" s="1">
        <v>1</v>
      </c>
      <c r="M14081" s="1">
        <f t="shared" si="1258"/>
        <v>56336000</v>
      </c>
      <c r="N14081" s="1">
        <v>2</v>
      </c>
      <c r="O14081" s="1">
        <v>114986000</v>
      </c>
      <c r="P14081" s="1">
        <v>2</v>
      </c>
      <c r="Q14081" s="5">
        <f t="shared" si="1259"/>
        <v>293</v>
      </c>
      <c r="R14081">
        <f t="shared" si="1254"/>
        <v>15</v>
      </c>
      <c r="S14081">
        <v>0.18</v>
      </c>
      <c r="T14081">
        <v>2.3E-3</v>
      </c>
      <c r="U14081">
        <f t="shared" si="1255"/>
        <v>1.3799999999999999E-3</v>
      </c>
    </row>
    <row r="14082" spans="1:21" x14ac:dyDescent="0.3">
      <c r="A14082" s="1">
        <v>14080</v>
      </c>
      <c r="B14082">
        <f t="shared" si="125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260"/>
        <v>7130</v>
      </c>
      <c r="I14082" s="1"/>
      <c r="J14082" s="1">
        <v>1</v>
      </c>
      <c r="K14082" s="1">
        <f t="shared" si="1257"/>
        <v>28170000</v>
      </c>
      <c r="L14082" s="1">
        <v>1</v>
      </c>
      <c r="M14082" s="1">
        <f t="shared" si="1258"/>
        <v>56340000</v>
      </c>
      <c r="N14082" s="1">
        <v>2</v>
      </c>
      <c r="O14082" s="1">
        <v>114994000</v>
      </c>
      <c r="P14082" s="1">
        <v>2</v>
      </c>
      <c r="Q14082" s="5">
        <f t="shared" si="1259"/>
        <v>293</v>
      </c>
      <c r="R14082">
        <f t="shared" si="1254"/>
        <v>15</v>
      </c>
      <c r="S14082">
        <v>0.18</v>
      </c>
      <c r="T14082">
        <v>2.3E-3</v>
      </c>
      <c r="U14082">
        <f t="shared" si="1255"/>
        <v>1.3799999999999999E-3</v>
      </c>
    </row>
    <row r="14083" spans="1:21" x14ac:dyDescent="0.3">
      <c r="A14083" s="1">
        <v>14081</v>
      </c>
      <c r="B14083">
        <f t="shared" si="125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260"/>
        <v>7130</v>
      </c>
      <c r="I14083" s="1"/>
      <c r="J14083" s="1">
        <v>1</v>
      </c>
      <c r="K14083" s="1">
        <f t="shared" si="1257"/>
        <v>28172000</v>
      </c>
      <c r="L14083" s="1">
        <v>1</v>
      </c>
      <c r="M14083" s="1">
        <f t="shared" si="1258"/>
        <v>56344000</v>
      </c>
      <c r="N14083" s="1">
        <v>2</v>
      </c>
      <c r="O14083" s="1">
        <v>115002000</v>
      </c>
      <c r="P14083" s="1">
        <v>2</v>
      </c>
      <c r="Q14083" s="5">
        <f t="shared" si="1259"/>
        <v>293</v>
      </c>
      <c r="R14083">
        <f t="shared" ref="R14083:R14146" si="1261">QUOTIENT(A14083,1000)+1</f>
        <v>15</v>
      </c>
      <c r="S14083">
        <v>0.18</v>
      </c>
      <c r="T14083">
        <v>2.3E-3</v>
      </c>
      <c r="U14083">
        <f t="shared" si="1255"/>
        <v>1.3799999999999999E-3</v>
      </c>
    </row>
    <row r="14084" spans="1:21" x14ac:dyDescent="0.3">
      <c r="A14084" s="1">
        <v>14082</v>
      </c>
      <c r="B14084">
        <f t="shared" si="125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260"/>
        <v>7130</v>
      </c>
      <c r="I14084" s="1"/>
      <c r="J14084" s="1">
        <v>1</v>
      </c>
      <c r="K14084" s="1">
        <f t="shared" si="1257"/>
        <v>28174000</v>
      </c>
      <c r="L14084" s="1">
        <v>1</v>
      </c>
      <c r="M14084" s="1">
        <f t="shared" si="1258"/>
        <v>56348000</v>
      </c>
      <c r="N14084" s="1">
        <v>2</v>
      </c>
      <c r="O14084" s="1">
        <v>115010000</v>
      </c>
      <c r="P14084" s="1">
        <v>2</v>
      </c>
      <c r="Q14084" s="5">
        <f t="shared" si="1259"/>
        <v>293</v>
      </c>
      <c r="R14084">
        <f t="shared" si="1261"/>
        <v>15</v>
      </c>
      <c r="S14084">
        <v>0.18</v>
      </c>
      <c r="T14084">
        <v>2.3E-3</v>
      </c>
      <c r="U14084">
        <f t="shared" ref="U14084:U14147" si="1262">T14084*0.6</f>
        <v>1.3799999999999999E-3</v>
      </c>
    </row>
    <row r="14085" spans="1:21" x14ac:dyDescent="0.3">
      <c r="A14085" s="1">
        <v>14083</v>
      </c>
      <c r="B14085">
        <f t="shared" si="125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260"/>
        <v>7130</v>
      </c>
      <c r="I14085" s="1"/>
      <c r="J14085" s="1">
        <v>1</v>
      </c>
      <c r="K14085" s="1">
        <f t="shared" si="1257"/>
        <v>28176000</v>
      </c>
      <c r="L14085" s="1">
        <v>1</v>
      </c>
      <c r="M14085" s="1">
        <f t="shared" si="1258"/>
        <v>56352000</v>
      </c>
      <c r="N14085" s="1">
        <v>2</v>
      </c>
      <c r="O14085" s="1">
        <v>115018000</v>
      </c>
      <c r="P14085" s="1">
        <v>2</v>
      </c>
      <c r="Q14085" s="5">
        <f t="shared" si="1259"/>
        <v>293</v>
      </c>
      <c r="R14085">
        <f t="shared" si="1261"/>
        <v>15</v>
      </c>
      <c r="S14085">
        <v>0.18</v>
      </c>
      <c r="T14085">
        <v>2.3E-3</v>
      </c>
      <c r="U14085">
        <f t="shared" si="1262"/>
        <v>1.3799999999999999E-3</v>
      </c>
    </row>
    <row r="14086" spans="1:21" x14ac:dyDescent="0.3">
      <c r="A14086" s="1">
        <v>14084</v>
      </c>
      <c r="B14086">
        <f t="shared" si="125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260"/>
        <v>7130</v>
      </c>
      <c r="I14086" s="1"/>
      <c r="J14086" s="1">
        <v>1</v>
      </c>
      <c r="K14086" s="1">
        <f t="shared" si="1257"/>
        <v>28178000</v>
      </c>
      <c r="L14086" s="1">
        <v>1</v>
      </c>
      <c r="M14086" s="1">
        <f t="shared" si="1258"/>
        <v>56356000</v>
      </c>
      <c r="N14086" s="1">
        <v>2</v>
      </c>
      <c r="O14086" s="1">
        <v>115026000</v>
      </c>
      <c r="P14086" s="1">
        <v>2</v>
      </c>
      <c r="Q14086" s="5">
        <f t="shared" si="1259"/>
        <v>293</v>
      </c>
      <c r="R14086">
        <f t="shared" si="1261"/>
        <v>15</v>
      </c>
      <c r="S14086">
        <v>0.18</v>
      </c>
      <c r="T14086">
        <v>2.3E-3</v>
      </c>
      <c r="U14086">
        <f t="shared" si="1262"/>
        <v>1.3799999999999999E-3</v>
      </c>
    </row>
    <row r="14087" spans="1:21" x14ac:dyDescent="0.3">
      <c r="A14087" s="1">
        <v>14085</v>
      </c>
      <c r="B14087">
        <f t="shared" si="125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260"/>
        <v>7130</v>
      </c>
      <c r="I14087" s="1"/>
      <c r="J14087" s="1">
        <v>1</v>
      </c>
      <c r="K14087" s="1">
        <f t="shared" si="1257"/>
        <v>28180000</v>
      </c>
      <c r="L14087" s="1">
        <v>1</v>
      </c>
      <c r="M14087" s="1">
        <f t="shared" si="1258"/>
        <v>56360000</v>
      </c>
      <c r="N14087" s="1">
        <v>2</v>
      </c>
      <c r="O14087" s="1">
        <v>115034000</v>
      </c>
      <c r="P14087" s="1">
        <v>2</v>
      </c>
      <c r="Q14087" s="5">
        <f t="shared" si="1259"/>
        <v>293</v>
      </c>
      <c r="R14087">
        <f t="shared" si="1261"/>
        <v>15</v>
      </c>
      <c r="S14087">
        <v>0.18</v>
      </c>
      <c r="T14087">
        <v>2.3E-3</v>
      </c>
      <c r="U14087">
        <f t="shared" si="1262"/>
        <v>1.3799999999999999E-3</v>
      </c>
    </row>
    <row r="14088" spans="1:21" x14ac:dyDescent="0.3">
      <c r="A14088" s="1">
        <v>14086</v>
      </c>
      <c r="B14088">
        <f t="shared" si="125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260"/>
        <v>7130</v>
      </c>
      <c r="I14088" s="1"/>
      <c r="J14088" s="1">
        <v>1</v>
      </c>
      <c r="K14088" s="1">
        <f t="shared" si="1257"/>
        <v>28182000</v>
      </c>
      <c r="L14088" s="1">
        <v>1</v>
      </c>
      <c r="M14088" s="1">
        <f t="shared" si="1258"/>
        <v>56364000</v>
      </c>
      <c r="N14088" s="1">
        <v>2</v>
      </c>
      <c r="O14088" s="1">
        <v>115042000</v>
      </c>
      <c r="P14088" s="1">
        <v>2</v>
      </c>
      <c r="Q14088" s="5">
        <f t="shared" si="1259"/>
        <v>293</v>
      </c>
      <c r="R14088">
        <f t="shared" si="1261"/>
        <v>15</v>
      </c>
      <c r="S14088">
        <v>0.18</v>
      </c>
      <c r="T14088">
        <v>2.3E-3</v>
      </c>
      <c r="U14088">
        <f t="shared" si="1262"/>
        <v>1.3799999999999999E-3</v>
      </c>
    </row>
    <row r="14089" spans="1:21" x14ac:dyDescent="0.3">
      <c r="A14089" s="1">
        <v>14087</v>
      </c>
      <c r="B14089">
        <f t="shared" si="125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260"/>
        <v>7130</v>
      </c>
      <c r="I14089" s="1"/>
      <c r="J14089" s="1">
        <v>1</v>
      </c>
      <c r="K14089" s="1">
        <f t="shared" si="1257"/>
        <v>28184000</v>
      </c>
      <c r="L14089" s="1">
        <v>1</v>
      </c>
      <c r="M14089" s="1">
        <f t="shared" si="1258"/>
        <v>56368000</v>
      </c>
      <c r="N14089" s="1">
        <v>2</v>
      </c>
      <c r="O14089" s="1">
        <v>115050000</v>
      </c>
      <c r="P14089" s="1">
        <v>2</v>
      </c>
      <c r="Q14089" s="5">
        <f t="shared" si="1259"/>
        <v>293</v>
      </c>
      <c r="R14089">
        <f t="shared" si="1261"/>
        <v>15</v>
      </c>
      <c r="S14089">
        <v>0.18</v>
      </c>
      <c r="T14089">
        <v>2.3E-3</v>
      </c>
      <c r="U14089">
        <f t="shared" si="1262"/>
        <v>1.3799999999999999E-3</v>
      </c>
    </row>
    <row r="14090" spans="1:21" x14ac:dyDescent="0.3">
      <c r="A14090" s="1">
        <v>14088</v>
      </c>
      <c r="B14090">
        <f t="shared" si="125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260"/>
        <v>7130</v>
      </c>
      <c r="I14090" s="1"/>
      <c r="J14090" s="1">
        <v>1</v>
      </c>
      <c r="K14090" s="1">
        <f t="shared" si="1257"/>
        <v>28186000</v>
      </c>
      <c r="L14090" s="1">
        <v>1</v>
      </c>
      <c r="M14090" s="1">
        <f t="shared" si="1258"/>
        <v>56372000</v>
      </c>
      <c r="N14090" s="1">
        <v>2</v>
      </c>
      <c r="O14090" s="1">
        <v>115058000</v>
      </c>
      <c r="P14090" s="1">
        <v>2</v>
      </c>
      <c r="Q14090" s="5">
        <f t="shared" si="1259"/>
        <v>293</v>
      </c>
      <c r="R14090">
        <f t="shared" si="1261"/>
        <v>15</v>
      </c>
      <c r="S14090">
        <v>0.18</v>
      </c>
      <c r="T14090">
        <v>2.3E-3</v>
      </c>
      <c r="U14090">
        <f t="shared" si="1262"/>
        <v>1.3799999999999999E-3</v>
      </c>
    </row>
    <row r="14091" spans="1:21" x14ac:dyDescent="0.3">
      <c r="A14091" s="1">
        <v>14089</v>
      </c>
      <c r="B14091">
        <f t="shared" si="125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260"/>
        <v>7130</v>
      </c>
      <c r="I14091" s="1"/>
      <c r="J14091" s="1">
        <v>1</v>
      </c>
      <c r="K14091" s="1">
        <f t="shared" si="1257"/>
        <v>28188000</v>
      </c>
      <c r="L14091" s="1">
        <v>1</v>
      </c>
      <c r="M14091" s="1">
        <f t="shared" si="1258"/>
        <v>56376000</v>
      </c>
      <c r="N14091" s="1">
        <v>2</v>
      </c>
      <c r="O14091" s="1">
        <v>115066000</v>
      </c>
      <c r="P14091" s="1">
        <v>2</v>
      </c>
      <c r="Q14091" s="5">
        <f t="shared" si="1259"/>
        <v>293</v>
      </c>
      <c r="R14091">
        <f t="shared" si="1261"/>
        <v>15</v>
      </c>
      <c r="S14091">
        <v>0.18</v>
      </c>
      <c r="T14091">
        <v>2.3E-3</v>
      </c>
      <c r="U14091">
        <f t="shared" si="1262"/>
        <v>1.3799999999999999E-3</v>
      </c>
    </row>
    <row r="14092" spans="1:21" x14ac:dyDescent="0.3">
      <c r="A14092" s="1">
        <v>14090</v>
      </c>
      <c r="B14092">
        <f t="shared" si="125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260"/>
        <v>7130</v>
      </c>
      <c r="I14092" s="1"/>
      <c r="J14092" s="1">
        <v>1</v>
      </c>
      <c r="K14092" s="1">
        <f t="shared" si="1257"/>
        <v>28190000</v>
      </c>
      <c r="L14092" s="1">
        <v>1</v>
      </c>
      <c r="M14092" s="1">
        <f t="shared" si="1258"/>
        <v>56380000</v>
      </c>
      <c r="N14092" s="1">
        <v>2</v>
      </c>
      <c r="O14092" s="1">
        <v>115074000</v>
      </c>
      <c r="P14092" s="1">
        <v>2</v>
      </c>
      <c r="Q14092" s="5">
        <f t="shared" si="1259"/>
        <v>293</v>
      </c>
      <c r="R14092">
        <f t="shared" si="1261"/>
        <v>15</v>
      </c>
      <c r="S14092">
        <v>0.18</v>
      </c>
      <c r="T14092">
        <v>2.3E-3</v>
      </c>
      <c r="U14092">
        <f t="shared" si="1262"/>
        <v>1.3799999999999999E-3</v>
      </c>
    </row>
    <row r="14093" spans="1:21" x14ac:dyDescent="0.3">
      <c r="A14093" s="1">
        <v>14091</v>
      </c>
      <c r="B14093">
        <f t="shared" si="125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260"/>
        <v>7130</v>
      </c>
      <c r="I14093" s="1"/>
      <c r="J14093" s="1">
        <v>1</v>
      </c>
      <c r="K14093" s="1">
        <f t="shared" si="1257"/>
        <v>28192000</v>
      </c>
      <c r="L14093" s="1">
        <v>1</v>
      </c>
      <c r="M14093" s="1">
        <f t="shared" si="1258"/>
        <v>56384000</v>
      </c>
      <c r="N14093" s="1">
        <v>2</v>
      </c>
      <c r="O14093" s="1">
        <v>115082000</v>
      </c>
      <c r="P14093" s="1">
        <v>2</v>
      </c>
      <c r="Q14093" s="5">
        <f t="shared" si="1259"/>
        <v>293</v>
      </c>
      <c r="R14093">
        <f t="shared" si="1261"/>
        <v>15</v>
      </c>
      <c r="S14093">
        <v>0.18</v>
      </c>
      <c r="T14093">
        <v>2.3E-3</v>
      </c>
      <c r="U14093">
        <f t="shared" si="1262"/>
        <v>1.3799999999999999E-3</v>
      </c>
    </row>
    <row r="14094" spans="1:21" x14ac:dyDescent="0.3">
      <c r="A14094" s="1">
        <v>14092</v>
      </c>
      <c r="B14094">
        <f t="shared" si="125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260"/>
        <v>7130</v>
      </c>
      <c r="I14094" s="1"/>
      <c r="J14094" s="1">
        <v>1</v>
      </c>
      <c r="K14094" s="1">
        <f t="shared" si="1257"/>
        <v>28194000</v>
      </c>
      <c r="L14094" s="1">
        <v>1</v>
      </c>
      <c r="M14094" s="1">
        <f t="shared" si="1258"/>
        <v>56388000</v>
      </c>
      <c r="N14094" s="1">
        <v>2</v>
      </c>
      <c r="O14094" s="1">
        <v>115090000</v>
      </c>
      <c r="P14094" s="1">
        <v>2</v>
      </c>
      <c r="Q14094" s="5">
        <f t="shared" si="1259"/>
        <v>293</v>
      </c>
      <c r="R14094">
        <f t="shared" si="1261"/>
        <v>15</v>
      </c>
      <c r="S14094">
        <v>0.18</v>
      </c>
      <c r="T14094">
        <v>2.3E-3</v>
      </c>
      <c r="U14094">
        <f t="shared" si="1262"/>
        <v>1.3799999999999999E-3</v>
      </c>
    </row>
    <row r="14095" spans="1:21" x14ac:dyDescent="0.3">
      <c r="A14095" s="1">
        <v>14093</v>
      </c>
      <c r="B14095">
        <f t="shared" si="125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260"/>
        <v>7130</v>
      </c>
      <c r="I14095" s="1"/>
      <c r="J14095" s="1">
        <v>1</v>
      </c>
      <c r="K14095" s="1">
        <f t="shared" si="1257"/>
        <v>28196000</v>
      </c>
      <c r="L14095" s="1">
        <v>1</v>
      </c>
      <c r="M14095" s="1">
        <f t="shared" si="1258"/>
        <v>56392000</v>
      </c>
      <c r="N14095" s="1">
        <v>2</v>
      </c>
      <c r="O14095" s="1">
        <v>115098000</v>
      </c>
      <c r="P14095" s="1">
        <v>2</v>
      </c>
      <c r="Q14095" s="5">
        <f t="shared" si="1259"/>
        <v>293</v>
      </c>
      <c r="R14095">
        <f t="shared" si="1261"/>
        <v>15</v>
      </c>
      <c r="S14095">
        <v>0.18</v>
      </c>
      <c r="T14095">
        <v>2.3E-3</v>
      </c>
      <c r="U14095">
        <f t="shared" si="1262"/>
        <v>1.3799999999999999E-3</v>
      </c>
    </row>
    <row r="14096" spans="1:21" x14ac:dyDescent="0.3">
      <c r="A14096" s="1">
        <v>14094</v>
      </c>
      <c r="B14096">
        <f t="shared" si="125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260"/>
        <v>7130</v>
      </c>
      <c r="I14096" s="1"/>
      <c r="J14096" s="1">
        <v>1</v>
      </c>
      <c r="K14096" s="1">
        <f t="shared" si="1257"/>
        <v>28198000</v>
      </c>
      <c r="L14096" s="1">
        <v>1</v>
      </c>
      <c r="M14096" s="1">
        <f t="shared" si="1258"/>
        <v>56396000</v>
      </c>
      <c r="N14096" s="1">
        <v>2</v>
      </c>
      <c r="O14096" s="1">
        <v>115106000</v>
      </c>
      <c r="P14096" s="1">
        <v>2</v>
      </c>
      <c r="Q14096" s="5">
        <f t="shared" si="1259"/>
        <v>293</v>
      </c>
      <c r="R14096">
        <f t="shared" si="1261"/>
        <v>15</v>
      </c>
      <c r="S14096">
        <v>0.18</v>
      </c>
      <c r="T14096">
        <v>2.3E-3</v>
      </c>
      <c r="U14096">
        <f t="shared" si="1262"/>
        <v>1.3799999999999999E-3</v>
      </c>
    </row>
    <row r="14097" spans="1:21" x14ac:dyDescent="0.3">
      <c r="A14097" s="1">
        <v>14095</v>
      </c>
      <c r="B14097">
        <f t="shared" si="125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260"/>
        <v>7130</v>
      </c>
      <c r="I14097" s="1"/>
      <c r="J14097" s="1">
        <v>1</v>
      </c>
      <c r="K14097" s="1">
        <f t="shared" si="1257"/>
        <v>28200000</v>
      </c>
      <c r="L14097" s="1">
        <v>1</v>
      </c>
      <c r="M14097" s="1">
        <f t="shared" si="1258"/>
        <v>56400000</v>
      </c>
      <c r="N14097" s="1">
        <v>2</v>
      </c>
      <c r="O14097" s="1">
        <v>115114000</v>
      </c>
      <c r="P14097" s="1">
        <v>2</v>
      </c>
      <c r="Q14097" s="5">
        <f t="shared" si="1259"/>
        <v>293</v>
      </c>
      <c r="R14097">
        <f t="shared" si="1261"/>
        <v>15</v>
      </c>
      <c r="S14097">
        <v>0.18</v>
      </c>
      <c r="T14097">
        <v>2.3E-3</v>
      </c>
      <c r="U14097">
        <f t="shared" si="1262"/>
        <v>1.3799999999999999E-3</v>
      </c>
    </row>
    <row r="14098" spans="1:21" x14ac:dyDescent="0.3">
      <c r="A14098" s="1">
        <v>14096</v>
      </c>
      <c r="B14098">
        <f t="shared" si="125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260"/>
        <v>7130</v>
      </c>
      <c r="I14098" s="1"/>
      <c r="J14098" s="1">
        <v>1</v>
      </c>
      <c r="K14098" s="1">
        <f t="shared" si="1257"/>
        <v>28202000</v>
      </c>
      <c r="L14098" s="1">
        <v>1</v>
      </c>
      <c r="M14098" s="1">
        <f t="shared" si="1258"/>
        <v>56404000</v>
      </c>
      <c r="N14098" s="1">
        <v>2</v>
      </c>
      <c r="O14098" s="1">
        <v>115122000</v>
      </c>
      <c r="P14098" s="1">
        <v>2</v>
      </c>
      <c r="Q14098" s="5">
        <f t="shared" si="1259"/>
        <v>293</v>
      </c>
      <c r="R14098">
        <f t="shared" si="1261"/>
        <v>15</v>
      </c>
      <c r="S14098">
        <v>0.18</v>
      </c>
      <c r="T14098">
        <v>2.3E-3</v>
      </c>
      <c r="U14098">
        <f t="shared" si="1262"/>
        <v>1.3799999999999999E-3</v>
      </c>
    </row>
    <row r="14099" spans="1:21" x14ac:dyDescent="0.3">
      <c r="A14099" s="1">
        <v>14097</v>
      </c>
      <c r="B14099">
        <f t="shared" si="125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260"/>
        <v>7130</v>
      </c>
      <c r="I14099" s="1"/>
      <c r="J14099" s="1">
        <v>1</v>
      </c>
      <c r="K14099" s="1">
        <f t="shared" si="1257"/>
        <v>28204000</v>
      </c>
      <c r="L14099" s="1">
        <v>1</v>
      </c>
      <c r="M14099" s="1">
        <f t="shared" si="1258"/>
        <v>56408000</v>
      </c>
      <c r="N14099" s="1">
        <v>2</v>
      </c>
      <c r="O14099" s="1">
        <v>115130000</v>
      </c>
      <c r="P14099" s="1">
        <v>2</v>
      </c>
      <c r="Q14099" s="5">
        <f t="shared" si="1259"/>
        <v>293</v>
      </c>
      <c r="R14099">
        <f t="shared" si="1261"/>
        <v>15</v>
      </c>
      <c r="S14099">
        <v>0.18</v>
      </c>
      <c r="T14099">
        <v>2.3E-3</v>
      </c>
      <c r="U14099">
        <f t="shared" si="1262"/>
        <v>1.3799999999999999E-3</v>
      </c>
    </row>
    <row r="14100" spans="1:21" x14ac:dyDescent="0.3">
      <c r="A14100" s="1">
        <v>14098</v>
      </c>
      <c r="B14100">
        <f t="shared" si="125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260"/>
        <v>7130</v>
      </c>
      <c r="I14100" s="1"/>
      <c r="J14100" s="1">
        <v>1</v>
      </c>
      <c r="K14100" s="1">
        <f t="shared" si="1257"/>
        <v>28206000</v>
      </c>
      <c r="L14100" s="1">
        <v>1</v>
      </c>
      <c r="M14100" s="1">
        <f t="shared" si="1258"/>
        <v>56412000</v>
      </c>
      <c r="N14100" s="1">
        <v>2</v>
      </c>
      <c r="O14100" s="1">
        <v>115138000</v>
      </c>
      <c r="P14100" s="1">
        <v>2</v>
      </c>
      <c r="Q14100" s="5">
        <f t="shared" si="1259"/>
        <v>293</v>
      </c>
      <c r="R14100">
        <f t="shared" si="1261"/>
        <v>15</v>
      </c>
      <c r="S14100">
        <v>0.18</v>
      </c>
      <c r="T14100">
        <v>2.3E-3</v>
      </c>
      <c r="U14100">
        <f t="shared" si="1262"/>
        <v>1.3799999999999999E-3</v>
      </c>
    </row>
    <row r="14101" spans="1:21" x14ac:dyDescent="0.3">
      <c r="A14101" s="1">
        <v>14099</v>
      </c>
      <c r="B14101">
        <f t="shared" si="125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260"/>
        <v>7130</v>
      </c>
      <c r="I14101" s="1"/>
      <c r="J14101" s="1">
        <v>1</v>
      </c>
      <c r="K14101" s="1">
        <f t="shared" si="1257"/>
        <v>28208000</v>
      </c>
      <c r="L14101" s="1">
        <v>1</v>
      </c>
      <c r="M14101" s="1">
        <f t="shared" si="1258"/>
        <v>56416000</v>
      </c>
      <c r="N14101" s="1">
        <v>2</v>
      </c>
      <c r="O14101" s="1">
        <v>115146000</v>
      </c>
      <c r="P14101" s="1">
        <v>2</v>
      </c>
      <c r="Q14101" s="5">
        <f t="shared" si="1259"/>
        <v>293</v>
      </c>
      <c r="R14101">
        <f t="shared" si="1261"/>
        <v>15</v>
      </c>
      <c r="S14101">
        <v>0.18</v>
      </c>
      <c r="T14101">
        <v>2.3E-3</v>
      </c>
      <c r="U14101">
        <f t="shared" si="1262"/>
        <v>1.3799999999999999E-3</v>
      </c>
    </row>
    <row r="14102" spans="1:21" x14ac:dyDescent="0.3">
      <c r="A14102" s="1">
        <v>14100</v>
      </c>
      <c r="B14102">
        <f t="shared" si="125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260"/>
        <v>7130</v>
      </c>
      <c r="I14102" s="1"/>
      <c r="J14102" s="1">
        <v>1</v>
      </c>
      <c r="K14102" s="1">
        <f t="shared" si="1257"/>
        <v>28210000</v>
      </c>
      <c r="L14102" s="1">
        <v>1</v>
      </c>
      <c r="M14102" s="1">
        <f t="shared" si="1258"/>
        <v>56420000</v>
      </c>
      <c r="N14102" s="1">
        <v>2</v>
      </c>
      <c r="O14102" s="1">
        <v>115154000</v>
      </c>
      <c r="P14102" s="1">
        <v>2</v>
      </c>
      <c r="Q14102" s="5">
        <f t="shared" si="1259"/>
        <v>293</v>
      </c>
      <c r="R14102">
        <f t="shared" si="1261"/>
        <v>15</v>
      </c>
      <c r="S14102">
        <v>0.18</v>
      </c>
      <c r="T14102">
        <v>2.3E-3</v>
      </c>
      <c r="U14102">
        <f t="shared" si="1262"/>
        <v>1.3799999999999999E-3</v>
      </c>
    </row>
    <row r="14103" spans="1:21" x14ac:dyDescent="0.3">
      <c r="A14103" s="1">
        <v>14101</v>
      </c>
      <c r="B14103">
        <f t="shared" si="125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260"/>
        <v>7140</v>
      </c>
      <c r="I14103" s="1"/>
      <c r="J14103" s="1">
        <v>1</v>
      </c>
      <c r="K14103" s="1">
        <f t="shared" si="1257"/>
        <v>28212000</v>
      </c>
      <c r="L14103" s="1">
        <v>1</v>
      </c>
      <c r="M14103" s="1">
        <f t="shared" si="1258"/>
        <v>56424000</v>
      </c>
      <c r="N14103" s="1">
        <v>2</v>
      </c>
      <c r="O14103" s="1">
        <v>115162000</v>
      </c>
      <c r="P14103" s="1">
        <v>2</v>
      </c>
      <c r="Q14103" s="5">
        <f t="shared" si="1259"/>
        <v>294</v>
      </c>
      <c r="R14103">
        <f t="shared" si="1261"/>
        <v>15</v>
      </c>
      <c r="S14103">
        <v>0.18</v>
      </c>
      <c r="T14103">
        <v>2.3E-3</v>
      </c>
      <c r="U14103">
        <f t="shared" si="1262"/>
        <v>1.3799999999999999E-3</v>
      </c>
    </row>
    <row r="14104" spans="1:21" x14ac:dyDescent="0.3">
      <c r="A14104" s="1">
        <v>14102</v>
      </c>
      <c r="B14104">
        <f t="shared" si="125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260"/>
        <v>7140</v>
      </c>
      <c r="I14104" s="1"/>
      <c r="J14104" s="1">
        <v>1</v>
      </c>
      <c r="K14104" s="1">
        <f t="shared" si="1257"/>
        <v>28214000</v>
      </c>
      <c r="L14104" s="1">
        <v>1</v>
      </c>
      <c r="M14104" s="1">
        <f t="shared" si="1258"/>
        <v>56428000</v>
      </c>
      <c r="N14104" s="1">
        <v>2</v>
      </c>
      <c r="O14104" s="1">
        <v>115170000</v>
      </c>
      <c r="P14104" s="1">
        <v>2</v>
      </c>
      <c r="Q14104" s="5">
        <f t="shared" si="1259"/>
        <v>294</v>
      </c>
      <c r="R14104">
        <f t="shared" si="1261"/>
        <v>15</v>
      </c>
      <c r="S14104">
        <v>0.18</v>
      </c>
      <c r="T14104">
        <v>2.3E-3</v>
      </c>
      <c r="U14104">
        <f t="shared" si="1262"/>
        <v>1.3799999999999999E-3</v>
      </c>
    </row>
    <row r="14105" spans="1:21" x14ac:dyDescent="0.3">
      <c r="A14105" s="1">
        <v>14103</v>
      </c>
      <c r="B14105">
        <f t="shared" si="125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260"/>
        <v>7140</v>
      </c>
      <c r="I14105" s="1"/>
      <c r="J14105" s="1">
        <v>1</v>
      </c>
      <c r="K14105" s="1">
        <f t="shared" si="1257"/>
        <v>28216000</v>
      </c>
      <c r="L14105" s="1">
        <v>1</v>
      </c>
      <c r="M14105" s="1">
        <f t="shared" si="1258"/>
        <v>56432000</v>
      </c>
      <c r="N14105" s="1">
        <v>2</v>
      </c>
      <c r="O14105" s="1">
        <v>115178000</v>
      </c>
      <c r="P14105" s="1">
        <v>2</v>
      </c>
      <c r="Q14105" s="5">
        <f t="shared" si="1259"/>
        <v>294</v>
      </c>
      <c r="R14105">
        <f t="shared" si="1261"/>
        <v>15</v>
      </c>
      <c r="S14105">
        <v>0.18</v>
      </c>
      <c r="T14105">
        <v>2.3E-3</v>
      </c>
      <c r="U14105">
        <f t="shared" si="1262"/>
        <v>1.3799999999999999E-3</v>
      </c>
    </row>
    <row r="14106" spans="1:21" x14ac:dyDescent="0.3">
      <c r="A14106" s="1">
        <v>14104</v>
      </c>
      <c r="B14106">
        <f t="shared" si="125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260"/>
        <v>7140</v>
      </c>
      <c r="I14106" s="1"/>
      <c r="J14106" s="1">
        <v>1</v>
      </c>
      <c r="K14106" s="1">
        <f t="shared" si="1257"/>
        <v>28218000</v>
      </c>
      <c r="L14106" s="1">
        <v>1</v>
      </c>
      <c r="M14106" s="1">
        <f t="shared" si="1258"/>
        <v>56436000</v>
      </c>
      <c r="N14106" s="1">
        <v>2</v>
      </c>
      <c r="O14106" s="1">
        <v>115186000</v>
      </c>
      <c r="P14106" s="1">
        <v>2</v>
      </c>
      <c r="Q14106" s="5">
        <f t="shared" si="1259"/>
        <v>294</v>
      </c>
      <c r="R14106">
        <f t="shared" si="1261"/>
        <v>15</v>
      </c>
      <c r="S14106">
        <v>0.18</v>
      </c>
      <c r="T14106">
        <v>2.3E-3</v>
      </c>
      <c r="U14106">
        <f t="shared" si="1262"/>
        <v>1.3799999999999999E-3</v>
      </c>
    </row>
    <row r="14107" spans="1:21" x14ac:dyDescent="0.3">
      <c r="A14107" s="1">
        <v>14105</v>
      </c>
      <c r="B14107">
        <f t="shared" si="125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260"/>
        <v>7140</v>
      </c>
      <c r="I14107" s="1"/>
      <c r="J14107" s="1">
        <v>1</v>
      </c>
      <c r="K14107" s="1">
        <f t="shared" si="1257"/>
        <v>28220000</v>
      </c>
      <c r="L14107" s="1">
        <v>1</v>
      </c>
      <c r="M14107" s="1">
        <f t="shared" si="1258"/>
        <v>56440000</v>
      </c>
      <c r="N14107" s="1">
        <v>2</v>
      </c>
      <c r="O14107" s="1">
        <v>115194000</v>
      </c>
      <c r="P14107" s="1">
        <v>2</v>
      </c>
      <c r="Q14107" s="5">
        <f t="shared" si="1259"/>
        <v>294</v>
      </c>
      <c r="R14107">
        <f t="shared" si="1261"/>
        <v>15</v>
      </c>
      <c r="S14107">
        <v>0.18</v>
      </c>
      <c r="T14107">
        <v>2.3E-3</v>
      </c>
      <c r="U14107">
        <f t="shared" si="1262"/>
        <v>1.3799999999999999E-3</v>
      </c>
    </row>
    <row r="14108" spans="1:21" x14ac:dyDescent="0.3">
      <c r="A14108" s="1">
        <v>14106</v>
      </c>
      <c r="B14108">
        <f t="shared" si="125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260"/>
        <v>7140</v>
      </c>
      <c r="I14108" s="1"/>
      <c r="J14108" s="1">
        <v>1</v>
      </c>
      <c r="K14108" s="1">
        <f t="shared" si="1257"/>
        <v>28222000</v>
      </c>
      <c r="L14108" s="1">
        <v>1</v>
      </c>
      <c r="M14108" s="1">
        <f t="shared" si="1258"/>
        <v>56444000</v>
      </c>
      <c r="N14108" s="1">
        <v>2</v>
      </c>
      <c r="O14108" s="1">
        <v>115202000</v>
      </c>
      <c r="P14108" s="1">
        <v>2</v>
      </c>
      <c r="Q14108" s="5">
        <f t="shared" si="1259"/>
        <v>294</v>
      </c>
      <c r="R14108">
        <f t="shared" si="1261"/>
        <v>15</v>
      </c>
      <c r="S14108">
        <v>0.18</v>
      </c>
      <c r="T14108">
        <v>2.3E-3</v>
      </c>
      <c r="U14108">
        <f t="shared" si="1262"/>
        <v>1.3799999999999999E-3</v>
      </c>
    </row>
    <row r="14109" spans="1:21" x14ac:dyDescent="0.3">
      <c r="A14109" s="1">
        <v>14107</v>
      </c>
      <c r="B14109">
        <f t="shared" si="125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260"/>
        <v>7140</v>
      </c>
      <c r="I14109" s="1"/>
      <c r="J14109" s="1">
        <v>1</v>
      </c>
      <c r="K14109" s="1">
        <f t="shared" si="1257"/>
        <v>28224000</v>
      </c>
      <c r="L14109" s="1">
        <v>1</v>
      </c>
      <c r="M14109" s="1">
        <f t="shared" si="1258"/>
        <v>56448000</v>
      </c>
      <c r="N14109" s="1">
        <v>2</v>
      </c>
      <c r="O14109" s="1">
        <v>115210000</v>
      </c>
      <c r="P14109" s="1">
        <v>2</v>
      </c>
      <c r="Q14109" s="5">
        <f t="shared" si="1259"/>
        <v>294</v>
      </c>
      <c r="R14109">
        <f t="shared" si="1261"/>
        <v>15</v>
      </c>
      <c r="S14109">
        <v>0.18</v>
      </c>
      <c r="T14109">
        <v>2.3E-3</v>
      </c>
      <c r="U14109">
        <f t="shared" si="1262"/>
        <v>1.3799999999999999E-3</v>
      </c>
    </row>
    <row r="14110" spans="1:21" x14ac:dyDescent="0.3">
      <c r="A14110" s="1">
        <v>14108</v>
      </c>
      <c r="B14110">
        <f t="shared" si="125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260"/>
        <v>7140</v>
      </c>
      <c r="I14110" s="1"/>
      <c r="J14110" s="1">
        <v>1</v>
      </c>
      <c r="K14110" s="1">
        <f t="shared" si="1257"/>
        <v>28226000</v>
      </c>
      <c r="L14110" s="1">
        <v>1</v>
      </c>
      <c r="M14110" s="1">
        <f t="shared" si="1258"/>
        <v>56452000</v>
      </c>
      <c r="N14110" s="1">
        <v>2</v>
      </c>
      <c r="O14110" s="1">
        <v>115218000</v>
      </c>
      <c r="P14110" s="1">
        <v>2</v>
      </c>
      <c r="Q14110" s="5">
        <f t="shared" si="1259"/>
        <v>294</v>
      </c>
      <c r="R14110">
        <f t="shared" si="1261"/>
        <v>15</v>
      </c>
      <c r="S14110">
        <v>0.18</v>
      </c>
      <c r="T14110">
        <v>2.3E-3</v>
      </c>
      <c r="U14110">
        <f t="shared" si="1262"/>
        <v>1.3799999999999999E-3</v>
      </c>
    </row>
    <row r="14111" spans="1:21" x14ac:dyDescent="0.3">
      <c r="A14111" s="1">
        <v>14109</v>
      </c>
      <c r="B14111">
        <f t="shared" si="125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260"/>
        <v>7140</v>
      </c>
      <c r="I14111" s="1"/>
      <c r="J14111" s="1">
        <v>1</v>
      </c>
      <c r="K14111" s="1">
        <f t="shared" si="1257"/>
        <v>28228000</v>
      </c>
      <c r="L14111" s="1">
        <v>1</v>
      </c>
      <c r="M14111" s="1">
        <f t="shared" si="1258"/>
        <v>56456000</v>
      </c>
      <c r="N14111" s="1">
        <v>2</v>
      </c>
      <c r="O14111" s="1">
        <v>115226000</v>
      </c>
      <c r="P14111" s="1">
        <v>2</v>
      </c>
      <c r="Q14111" s="5">
        <f t="shared" si="1259"/>
        <v>294</v>
      </c>
      <c r="R14111">
        <f t="shared" si="1261"/>
        <v>15</v>
      </c>
      <c r="S14111">
        <v>0.18</v>
      </c>
      <c r="T14111">
        <v>2.3E-3</v>
      </c>
      <c r="U14111">
        <f t="shared" si="1262"/>
        <v>1.3799999999999999E-3</v>
      </c>
    </row>
    <row r="14112" spans="1:21" x14ac:dyDescent="0.3">
      <c r="A14112" s="1">
        <v>14110</v>
      </c>
      <c r="B14112">
        <f t="shared" si="125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260"/>
        <v>7140</v>
      </c>
      <c r="I14112" s="1"/>
      <c r="J14112" s="1">
        <v>1</v>
      </c>
      <c r="K14112" s="1">
        <f t="shared" si="1257"/>
        <v>28230000</v>
      </c>
      <c r="L14112" s="1">
        <v>1</v>
      </c>
      <c r="M14112" s="1">
        <f t="shared" si="1258"/>
        <v>56460000</v>
      </c>
      <c r="N14112" s="1">
        <v>2</v>
      </c>
      <c r="O14112" s="1">
        <v>115234000</v>
      </c>
      <c r="P14112" s="1">
        <v>2</v>
      </c>
      <c r="Q14112" s="5">
        <f t="shared" si="1259"/>
        <v>294</v>
      </c>
      <c r="R14112">
        <f t="shared" si="1261"/>
        <v>15</v>
      </c>
      <c r="S14112">
        <v>0.18</v>
      </c>
      <c r="T14112">
        <v>2.3E-3</v>
      </c>
      <c r="U14112">
        <f t="shared" si="1262"/>
        <v>1.3799999999999999E-3</v>
      </c>
    </row>
    <row r="14113" spans="1:21" x14ac:dyDescent="0.3">
      <c r="A14113" s="1">
        <v>14111</v>
      </c>
      <c r="B14113">
        <f t="shared" si="125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260"/>
        <v>7140</v>
      </c>
      <c r="I14113" s="1"/>
      <c r="J14113" s="1">
        <v>1</v>
      </c>
      <c r="K14113" s="1">
        <f t="shared" si="1257"/>
        <v>28232000</v>
      </c>
      <c r="L14113" s="1">
        <v>1</v>
      </c>
      <c r="M14113" s="1">
        <f t="shared" si="1258"/>
        <v>56464000</v>
      </c>
      <c r="N14113" s="1">
        <v>2</v>
      </c>
      <c r="O14113" s="1">
        <v>115242000</v>
      </c>
      <c r="P14113" s="1">
        <v>2</v>
      </c>
      <c r="Q14113" s="5">
        <f t="shared" si="1259"/>
        <v>294</v>
      </c>
      <c r="R14113">
        <f t="shared" si="1261"/>
        <v>15</v>
      </c>
      <c r="S14113">
        <v>0.18</v>
      </c>
      <c r="T14113">
        <v>2.3E-3</v>
      </c>
      <c r="U14113">
        <f t="shared" si="1262"/>
        <v>1.3799999999999999E-3</v>
      </c>
    </row>
    <row r="14114" spans="1:21" x14ac:dyDescent="0.3">
      <c r="A14114" s="1">
        <v>14112</v>
      </c>
      <c r="B14114">
        <f t="shared" si="125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260"/>
        <v>7140</v>
      </c>
      <c r="I14114" s="1"/>
      <c r="J14114" s="1">
        <v>1</v>
      </c>
      <c r="K14114" s="1">
        <f t="shared" si="1257"/>
        <v>28234000</v>
      </c>
      <c r="L14114" s="1">
        <v>1</v>
      </c>
      <c r="M14114" s="1">
        <f t="shared" si="1258"/>
        <v>56468000</v>
      </c>
      <c r="N14114" s="1">
        <v>2</v>
      </c>
      <c r="O14114" s="1">
        <v>115250000</v>
      </c>
      <c r="P14114" s="1">
        <v>2</v>
      </c>
      <c r="Q14114" s="5">
        <f t="shared" si="1259"/>
        <v>294</v>
      </c>
      <c r="R14114">
        <f t="shared" si="1261"/>
        <v>15</v>
      </c>
      <c r="S14114">
        <v>0.18</v>
      </c>
      <c r="T14114">
        <v>2.3E-3</v>
      </c>
      <c r="U14114">
        <f t="shared" si="1262"/>
        <v>1.3799999999999999E-3</v>
      </c>
    </row>
    <row r="14115" spans="1:21" x14ac:dyDescent="0.3">
      <c r="A14115" s="1">
        <v>14113</v>
      </c>
      <c r="B14115">
        <f t="shared" si="125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260"/>
        <v>7140</v>
      </c>
      <c r="I14115" s="1"/>
      <c r="J14115" s="1">
        <v>1</v>
      </c>
      <c r="K14115" s="1">
        <f t="shared" si="1257"/>
        <v>28236000</v>
      </c>
      <c r="L14115" s="1">
        <v>1</v>
      </c>
      <c r="M14115" s="1">
        <f t="shared" si="1258"/>
        <v>56472000</v>
      </c>
      <c r="N14115" s="1">
        <v>2</v>
      </c>
      <c r="O14115" s="1">
        <v>115258000</v>
      </c>
      <c r="P14115" s="1">
        <v>2</v>
      </c>
      <c r="Q14115" s="5">
        <f t="shared" si="1259"/>
        <v>294</v>
      </c>
      <c r="R14115">
        <f t="shared" si="1261"/>
        <v>15</v>
      </c>
      <c r="S14115">
        <v>0.18</v>
      </c>
      <c r="T14115">
        <v>2.3E-3</v>
      </c>
      <c r="U14115">
        <f t="shared" si="1262"/>
        <v>1.3799999999999999E-3</v>
      </c>
    </row>
    <row r="14116" spans="1:21" x14ac:dyDescent="0.3">
      <c r="A14116" s="1">
        <v>14114</v>
      </c>
      <c r="B14116">
        <f t="shared" si="125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260"/>
        <v>7140</v>
      </c>
      <c r="I14116" s="1"/>
      <c r="J14116" s="1">
        <v>1</v>
      </c>
      <c r="K14116" s="1">
        <f t="shared" si="1257"/>
        <v>28238000</v>
      </c>
      <c r="L14116" s="1">
        <v>1</v>
      </c>
      <c r="M14116" s="1">
        <f t="shared" si="1258"/>
        <v>56476000</v>
      </c>
      <c r="N14116" s="1">
        <v>2</v>
      </c>
      <c r="O14116" s="1">
        <v>115266000</v>
      </c>
      <c r="P14116" s="1">
        <v>2</v>
      </c>
      <c r="Q14116" s="5">
        <f t="shared" si="1259"/>
        <v>294</v>
      </c>
      <c r="R14116">
        <f t="shared" si="1261"/>
        <v>15</v>
      </c>
      <c r="S14116">
        <v>0.18</v>
      </c>
      <c r="T14116">
        <v>2.3E-3</v>
      </c>
      <c r="U14116">
        <f t="shared" si="1262"/>
        <v>1.3799999999999999E-3</v>
      </c>
    </row>
    <row r="14117" spans="1:21" x14ac:dyDescent="0.3">
      <c r="A14117" s="1">
        <v>14115</v>
      </c>
      <c r="B14117">
        <f t="shared" si="125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260"/>
        <v>7140</v>
      </c>
      <c r="I14117" s="1"/>
      <c r="J14117" s="1">
        <v>1</v>
      </c>
      <c r="K14117" s="1">
        <f t="shared" si="1257"/>
        <v>28240000</v>
      </c>
      <c r="L14117" s="1">
        <v>1</v>
      </c>
      <c r="M14117" s="1">
        <f t="shared" si="1258"/>
        <v>56480000</v>
      </c>
      <c r="N14117" s="1">
        <v>2</v>
      </c>
      <c r="O14117" s="1">
        <v>115274000</v>
      </c>
      <c r="P14117" s="1">
        <v>2</v>
      </c>
      <c r="Q14117" s="5">
        <f t="shared" si="1259"/>
        <v>294</v>
      </c>
      <c r="R14117">
        <f t="shared" si="1261"/>
        <v>15</v>
      </c>
      <c r="S14117">
        <v>0.18</v>
      </c>
      <c r="T14117">
        <v>2.3E-3</v>
      </c>
      <c r="U14117">
        <f t="shared" si="1262"/>
        <v>1.3799999999999999E-3</v>
      </c>
    </row>
    <row r="14118" spans="1:21" x14ac:dyDescent="0.3">
      <c r="A14118" s="1">
        <v>14116</v>
      </c>
      <c r="B14118">
        <f t="shared" si="125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260"/>
        <v>7140</v>
      </c>
      <c r="I14118" s="1"/>
      <c r="J14118" s="1">
        <v>1</v>
      </c>
      <c r="K14118" s="1">
        <f t="shared" si="1257"/>
        <v>28242000</v>
      </c>
      <c r="L14118" s="1">
        <v>1</v>
      </c>
      <c r="M14118" s="1">
        <f t="shared" si="1258"/>
        <v>56484000</v>
      </c>
      <c r="N14118" s="1">
        <v>2</v>
      </c>
      <c r="O14118" s="1">
        <v>115282000</v>
      </c>
      <c r="P14118" s="1">
        <v>2</v>
      </c>
      <c r="Q14118" s="5">
        <f t="shared" si="1259"/>
        <v>294</v>
      </c>
      <c r="R14118">
        <f t="shared" si="1261"/>
        <v>15</v>
      </c>
      <c r="S14118">
        <v>0.18</v>
      </c>
      <c r="T14118">
        <v>2.3E-3</v>
      </c>
      <c r="U14118">
        <f t="shared" si="1262"/>
        <v>1.3799999999999999E-3</v>
      </c>
    </row>
    <row r="14119" spans="1:21" x14ac:dyDescent="0.3">
      <c r="A14119" s="1">
        <v>14117</v>
      </c>
      <c r="B14119">
        <f t="shared" si="125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260"/>
        <v>7140</v>
      </c>
      <c r="I14119" s="1"/>
      <c r="J14119" s="1">
        <v>1</v>
      </c>
      <c r="K14119" s="1">
        <f t="shared" si="1257"/>
        <v>28244000</v>
      </c>
      <c r="L14119" s="1">
        <v>1</v>
      </c>
      <c r="M14119" s="1">
        <f t="shared" si="1258"/>
        <v>56488000</v>
      </c>
      <c r="N14119" s="1">
        <v>2</v>
      </c>
      <c r="O14119" s="1">
        <v>115290000</v>
      </c>
      <c r="P14119" s="1">
        <v>2</v>
      </c>
      <c r="Q14119" s="5">
        <f t="shared" si="1259"/>
        <v>294</v>
      </c>
      <c r="R14119">
        <f t="shared" si="1261"/>
        <v>15</v>
      </c>
      <c r="S14119">
        <v>0.18</v>
      </c>
      <c r="T14119">
        <v>2.3E-3</v>
      </c>
      <c r="U14119">
        <f t="shared" si="1262"/>
        <v>1.3799999999999999E-3</v>
      </c>
    </row>
    <row r="14120" spans="1:21" x14ac:dyDescent="0.3">
      <c r="A14120" s="1">
        <v>14118</v>
      </c>
      <c r="B14120">
        <f t="shared" si="125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260"/>
        <v>7140</v>
      </c>
      <c r="I14120" s="1"/>
      <c r="J14120" s="1">
        <v>1</v>
      </c>
      <c r="K14120" s="1">
        <f t="shared" si="1257"/>
        <v>28246000</v>
      </c>
      <c r="L14120" s="1">
        <v>1</v>
      </c>
      <c r="M14120" s="1">
        <f t="shared" si="1258"/>
        <v>56492000</v>
      </c>
      <c r="N14120" s="1">
        <v>2</v>
      </c>
      <c r="O14120" s="1">
        <v>115298000</v>
      </c>
      <c r="P14120" s="1">
        <v>2</v>
      </c>
      <c r="Q14120" s="5">
        <f t="shared" si="1259"/>
        <v>294</v>
      </c>
      <c r="R14120">
        <f t="shared" si="1261"/>
        <v>15</v>
      </c>
      <c r="S14120">
        <v>0.18</v>
      </c>
      <c r="T14120">
        <v>2.3E-3</v>
      </c>
      <c r="U14120">
        <f t="shared" si="1262"/>
        <v>1.3799999999999999E-3</v>
      </c>
    </row>
    <row r="14121" spans="1:21" x14ac:dyDescent="0.3">
      <c r="A14121" s="1">
        <v>14119</v>
      </c>
      <c r="B14121">
        <f t="shared" si="125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260"/>
        <v>7140</v>
      </c>
      <c r="I14121" s="1"/>
      <c r="J14121" s="1">
        <v>1</v>
      </c>
      <c r="K14121" s="1">
        <f t="shared" si="1257"/>
        <v>28248000</v>
      </c>
      <c r="L14121" s="1">
        <v>1</v>
      </c>
      <c r="M14121" s="1">
        <f t="shared" si="1258"/>
        <v>56496000</v>
      </c>
      <c r="N14121" s="1">
        <v>2</v>
      </c>
      <c r="O14121" s="1">
        <v>115306000</v>
      </c>
      <c r="P14121" s="1">
        <v>2</v>
      </c>
      <c r="Q14121" s="5">
        <f t="shared" si="1259"/>
        <v>294</v>
      </c>
      <c r="R14121">
        <f t="shared" si="1261"/>
        <v>15</v>
      </c>
      <c r="S14121">
        <v>0.18</v>
      </c>
      <c r="T14121">
        <v>2.3E-3</v>
      </c>
      <c r="U14121">
        <f t="shared" si="1262"/>
        <v>1.3799999999999999E-3</v>
      </c>
    </row>
    <row r="14122" spans="1:21" x14ac:dyDescent="0.3">
      <c r="A14122" s="1">
        <v>14120</v>
      </c>
      <c r="B14122">
        <f t="shared" si="125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260"/>
        <v>7140</v>
      </c>
      <c r="I14122" s="1"/>
      <c r="J14122" s="1">
        <v>1</v>
      </c>
      <c r="K14122" s="1">
        <f t="shared" si="1257"/>
        <v>28250000</v>
      </c>
      <c r="L14122" s="1">
        <v>1</v>
      </c>
      <c r="M14122" s="1">
        <f t="shared" si="1258"/>
        <v>56500000</v>
      </c>
      <c r="N14122" s="1">
        <v>2</v>
      </c>
      <c r="O14122" s="1">
        <v>115314000</v>
      </c>
      <c r="P14122" s="1">
        <v>2</v>
      </c>
      <c r="Q14122" s="5">
        <f t="shared" si="1259"/>
        <v>294</v>
      </c>
      <c r="R14122">
        <f t="shared" si="1261"/>
        <v>15</v>
      </c>
      <c r="S14122">
        <v>0.18</v>
      </c>
      <c r="T14122">
        <v>2.3E-3</v>
      </c>
      <c r="U14122">
        <f t="shared" si="1262"/>
        <v>1.3799999999999999E-3</v>
      </c>
    </row>
    <row r="14123" spans="1:21" x14ac:dyDescent="0.3">
      <c r="A14123" s="1">
        <v>14121</v>
      </c>
      <c r="B14123">
        <f t="shared" si="125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260"/>
        <v>7140</v>
      </c>
      <c r="I14123" s="1"/>
      <c r="J14123" s="1">
        <v>1</v>
      </c>
      <c r="K14123" s="1">
        <f t="shared" si="1257"/>
        <v>28252000</v>
      </c>
      <c r="L14123" s="1">
        <v>1</v>
      </c>
      <c r="M14123" s="1">
        <f t="shared" si="1258"/>
        <v>56504000</v>
      </c>
      <c r="N14123" s="1">
        <v>2</v>
      </c>
      <c r="O14123" s="1">
        <v>115322000</v>
      </c>
      <c r="P14123" s="1">
        <v>2</v>
      </c>
      <c r="Q14123" s="5">
        <f t="shared" si="1259"/>
        <v>294</v>
      </c>
      <c r="R14123">
        <f t="shared" si="1261"/>
        <v>15</v>
      </c>
      <c r="S14123">
        <v>0.18</v>
      </c>
      <c r="T14123">
        <v>2.3E-3</v>
      </c>
      <c r="U14123">
        <f t="shared" si="1262"/>
        <v>1.3799999999999999E-3</v>
      </c>
    </row>
    <row r="14124" spans="1:21" x14ac:dyDescent="0.3">
      <c r="A14124" s="1">
        <v>14122</v>
      </c>
      <c r="B14124">
        <f t="shared" si="125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260"/>
        <v>7140</v>
      </c>
      <c r="I14124" s="1"/>
      <c r="J14124" s="1">
        <v>1</v>
      </c>
      <c r="K14124" s="1">
        <f t="shared" si="1257"/>
        <v>28254000</v>
      </c>
      <c r="L14124" s="1">
        <v>1</v>
      </c>
      <c r="M14124" s="1">
        <f t="shared" si="1258"/>
        <v>56508000</v>
      </c>
      <c r="N14124" s="1">
        <v>2</v>
      </c>
      <c r="O14124" s="1">
        <v>115330000</v>
      </c>
      <c r="P14124" s="1">
        <v>2</v>
      </c>
      <c r="Q14124" s="5">
        <f t="shared" si="1259"/>
        <v>294</v>
      </c>
      <c r="R14124">
        <f t="shared" si="1261"/>
        <v>15</v>
      </c>
      <c r="S14124">
        <v>0.18</v>
      </c>
      <c r="T14124">
        <v>2.3E-3</v>
      </c>
      <c r="U14124">
        <f t="shared" si="1262"/>
        <v>1.3799999999999999E-3</v>
      </c>
    </row>
    <row r="14125" spans="1:21" x14ac:dyDescent="0.3">
      <c r="A14125" s="1">
        <v>14123</v>
      </c>
      <c r="B14125">
        <f t="shared" si="125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260"/>
        <v>7140</v>
      </c>
      <c r="I14125" s="1"/>
      <c r="J14125" s="1">
        <v>1</v>
      </c>
      <c r="K14125" s="1">
        <f t="shared" si="1257"/>
        <v>28256000</v>
      </c>
      <c r="L14125" s="1">
        <v>1</v>
      </c>
      <c r="M14125" s="1">
        <f t="shared" si="1258"/>
        <v>56512000</v>
      </c>
      <c r="N14125" s="1">
        <v>2</v>
      </c>
      <c r="O14125" s="1">
        <v>115338000</v>
      </c>
      <c r="P14125" s="1">
        <v>2</v>
      </c>
      <c r="Q14125" s="5">
        <f t="shared" si="1259"/>
        <v>294</v>
      </c>
      <c r="R14125">
        <f t="shared" si="1261"/>
        <v>15</v>
      </c>
      <c r="S14125">
        <v>0.18</v>
      </c>
      <c r="T14125">
        <v>2.3E-3</v>
      </c>
      <c r="U14125">
        <f t="shared" si="1262"/>
        <v>1.3799999999999999E-3</v>
      </c>
    </row>
    <row r="14126" spans="1:21" x14ac:dyDescent="0.3">
      <c r="A14126" s="1">
        <v>14124</v>
      </c>
      <c r="B14126">
        <f t="shared" si="125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260"/>
        <v>7140</v>
      </c>
      <c r="I14126" s="1"/>
      <c r="J14126" s="1">
        <v>1</v>
      </c>
      <c r="K14126" s="1">
        <f t="shared" si="1257"/>
        <v>28258000</v>
      </c>
      <c r="L14126" s="1">
        <v>1</v>
      </c>
      <c r="M14126" s="1">
        <f t="shared" si="1258"/>
        <v>56516000</v>
      </c>
      <c r="N14126" s="1">
        <v>2</v>
      </c>
      <c r="O14126" s="1">
        <v>115346000</v>
      </c>
      <c r="P14126" s="1">
        <v>2</v>
      </c>
      <c r="Q14126" s="5">
        <f t="shared" si="1259"/>
        <v>294</v>
      </c>
      <c r="R14126">
        <f t="shared" si="1261"/>
        <v>15</v>
      </c>
      <c r="S14126">
        <v>0.18</v>
      </c>
      <c r="T14126">
        <v>2.3E-3</v>
      </c>
      <c r="U14126">
        <f t="shared" si="1262"/>
        <v>1.3799999999999999E-3</v>
      </c>
    </row>
    <row r="14127" spans="1:21" x14ac:dyDescent="0.3">
      <c r="A14127" s="1">
        <v>14125</v>
      </c>
      <c r="B14127">
        <f t="shared" si="125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260"/>
        <v>7140</v>
      </c>
      <c r="I14127" s="1"/>
      <c r="J14127" s="1">
        <v>1</v>
      </c>
      <c r="K14127" s="1">
        <f t="shared" si="1257"/>
        <v>28260000</v>
      </c>
      <c r="L14127" s="1">
        <v>1</v>
      </c>
      <c r="M14127" s="1">
        <f t="shared" si="1258"/>
        <v>56520000</v>
      </c>
      <c r="N14127" s="1">
        <v>2</v>
      </c>
      <c r="O14127" s="1">
        <v>115354000</v>
      </c>
      <c r="P14127" s="1">
        <v>2</v>
      </c>
      <c r="Q14127" s="5">
        <f t="shared" si="1259"/>
        <v>294</v>
      </c>
      <c r="R14127">
        <f t="shared" si="1261"/>
        <v>15</v>
      </c>
      <c r="S14127">
        <v>0.18</v>
      </c>
      <c r="T14127">
        <v>2.3E-3</v>
      </c>
      <c r="U14127">
        <f t="shared" si="1262"/>
        <v>1.3799999999999999E-3</v>
      </c>
    </row>
    <row r="14128" spans="1:21" x14ac:dyDescent="0.3">
      <c r="A14128" s="1">
        <v>14126</v>
      </c>
      <c r="B14128">
        <f t="shared" si="125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260"/>
        <v>7150</v>
      </c>
      <c r="I14128" s="1"/>
      <c r="J14128" s="1">
        <v>1</v>
      </c>
      <c r="K14128" s="1">
        <f t="shared" si="1257"/>
        <v>28262000</v>
      </c>
      <c r="L14128" s="1">
        <v>1</v>
      </c>
      <c r="M14128" s="1">
        <f t="shared" si="1258"/>
        <v>56524000</v>
      </c>
      <c r="N14128" s="1">
        <v>2</v>
      </c>
      <c r="O14128" s="1">
        <v>115362000</v>
      </c>
      <c r="P14128" s="1">
        <v>2</v>
      </c>
      <c r="Q14128" s="5">
        <f t="shared" si="1259"/>
        <v>294</v>
      </c>
      <c r="R14128">
        <f t="shared" si="1261"/>
        <v>15</v>
      </c>
      <c r="S14128">
        <v>0.18</v>
      </c>
      <c r="T14128">
        <v>2.3E-3</v>
      </c>
      <c r="U14128">
        <f t="shared" si="1262"/>
        <v>1.3799999999999999E-3</v>
      </c>
    </row>
    <row r="14129" spans="1:21" x14ac:dyDescent="0.3">
      <c r="A14129" s="1">
        <v>14127</v>
      </c>
      <c r="B14129">
        <f t="shared" si="125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260"/>
        <v>7150</v>
      </c>
      <c r="I14129" s="1"/>
      <c r="J14129" s="1">
        <v>1</v>
      </c>
      <c r="K14129" s="1">
        <f t="shared" si="1257"/>
        <v>28264000</v>
      </c>
      <c r="L14129" s="1">
        <v>1</v>
      </c>
      <c r="M14129" s="1">
        <f t="shared" si="1258"/>
        <v>56528000</v>
      </c>
      <c r="N14129" s="1">
        <v>2</v>
      </c>
      <c r="O14129" s="1">
        <v>115370000</v>
      </c>
      <c r="P14129" s="1">
        <v>2</v>
      </c>
      <c r="Q14129" s="5">
        <f t="shared" si="1259"/>
        <v>294</v>
      </c>
      <c r="R14129">
        <f t="shared" si="1261"/>
        <v>15</v>
      </c>
      <c r="S14129">
        <v>0.18</v>
      </c>
      <c r="T14129">
        <v>2.3E-3</v>
      </c>
      <c r="U14129">
        <f t="shared" si="1262"/>
        <v>1.3799999999999999E-3</v>
      </c>
    </row>
    <row r="14130" spans="1:21" x14ac:dyDescent="0.3">
      <c r="A14130" s="1">
        <v>14128</v>
      </c>
      <c r="B14130">
        <f t="shared" si="125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260"/>
        <v>7150</v>
      </c>
      <c r="I14130" s="1"/>
      <c r="J14130" s="1">
        <v>1</v>
      </c>
      <c r="K14130" s="1">
        <f t="shared" si="1257"/>
        <v>28266000</v>
      </c>
      <c r="L14130" s="1">
        <v>1</v>
      </c>
      <c r="M14130" s="1">
        <f t="shared" si="1258"/>
        <v>56532000</v>
      </c>
      <c r="N14130" s="1">
        <v>2</v>
      </c>
      <c r="O14130" s="1">
        <v>115378000</v>
      </c>
      <c r="P14130" s="1">
        <v>2</v>
      </c>
      <c r="Q14130" s="5">
        <f t="shared" si="1259"/>
        <v>294</v>
      </c>
      <c r="R14130">
        <f t="shared" si="1261"/>
        <v>15</v>
      </c>
      <c r="S14130">
        <v>0.18</v>
      </c>
      <c r="T14130">
        <v>2.3E-3</v>
      </c>
      <c r="U14130">
        <f t="shared" si="1262"/>
        <v>1.3799999999999999E-3</v>
      </c>
    </row>
    <row r="14131" spans="1:21" x14ac:dyDescent="0.3">
      <c r="A14131" s="1">
        <v>14129</v>
      </c>
      <c r="B14131">
        <f t="shared" ref="B14131:B14194" si="1263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260"/>
        <v>7150</v>
      </c>
      <c r="I14131" s="1"/>
      <c r="J14131" s="1">
        <v>1</v>
      </c>
      <c r="K14131" s="1">
        <f t="shared" ref="K14131:K14194" si="1264">10000+A14131*2000</f>
        <v>28268000</v>
      </c>
      <c r="L14131" s="1">
        <v>1</v>
      </c>
      <c r="M14131" s="1">
        <f t="shared" ref="M14131:M14194" si="1265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266">ROUNDDOWN(A14130/50+12,0)</f>
        <v>294</v>
      </c>
      <c r="R14131">
        <f t="shared" si="1261"/>
        <v>15</v>
      </c>
      <c r="S14131">
        <v>0.18</v>
      </c>
      <c r="T14131">
        <v>2.3E-3</v>
      </c>
      <c r="U14131">
        <f t="shared" si="1262"/>
        <v>1.3799999999999999E-3</v>
      </c>
    </row>
    <row r="14132" spans="1:21" x14ac:dyDescent="0.3">
      <c r="A14132" s="1">
        <v>14130</v>
      </c>
      <c r="B14132">
        <f t="shared" si="1263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260"/>
        <v>7150</v>
      </c>
      <c r="I14132" s="1"/>
      <c r="J14132" s="1">
        <v>1</v>
      </c>
      <c r="K14132" s="1">
        <f t="shared" si="1264"/>
        <v>28270000</v>
      </c>
      <c r="L14132" s="1">
        <v>1</v>
      </c>
      <c r="M14132" s="1">
        <f t="shared" si="1265"/>
        <v>56540000</v>
      </c>
      <c r="N14132" s="1">
        <v>2</v>
      </c>
      <c r="O14132" s="1">
        <v>115394000</v>
      </c>
      <c r="P14132" s="1">
        <v>2</v>
      </c>
      <c r="Q14132" s="5">
        <f t="shared" si="1266"/>
        <v>294</v>
      </c>
      <c r="R14132">
        <f t="shared" si="1261"/>
        <v>15</v>
      </c>
      <c r="S14132">
        <v>0.18</v>
      </c>
      <c r="T14132">
        <v>2.3E-3</v>
      </c>
      <c r="U14132">
        <f t="shared" si="1262"/>
        <v>1.3799999999999999E-3</v>
      </c>
    </row>
    <row r="14133" spans="1:21" x14ac:dyDescent="0.3">
      <c r="A14133" s="1">
        <v>14131</v>
      </c>
      <c r="B14133">
        <f t="shared" si="1263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260"/>
        <v>7150</v>
      </c>
      <c r="I14133" s="1"/>
      <c r="J14133" s="1">
        <v>1</v>
      </c>
      <c r="K14133" s="1">
        <f t="shared" si="1264"/>
        <v>28272000</v>
      </c>
      <c r="L14133" s="1">
        <v>1</v>
      </c>
      <c r="M14133" s="1">
        <f t="shared" si="1265"/>
        <v>56544000</v>
      </c>
      <c r="N14133" s="1">
        <v>2</v>
      </c>
      <c r="O14133" s="1">
        <v>115402000</v>
      </c>
      <c r="P14133" s="1">
        <v>2</v>
      </c>
      <c r="Q14133" s="5">
        <f t="shared" si="1266"/>
        <v>294</v>
      </c>
      <c r="R14133">
        <f t="shared" si="1261"/>
        <v>15</v>
      </c>
      <c r="S14133">
        <v>0.18</v>
      </c>
      <c r="T14133">
        <v>2.3E-3</v>
      </c>
      <c r="U14133">
        <f t="shared" si="1262"/>
        <v>1.3799999999999999E-3</v>
      </c>
    </row>
    <row r="14134" spans="1:21" x14ac:dyDescent="0.3">
      <c r="A14134" s="1">
        <v>14132</v>
      </c>
      <c r="B14134">
        <f t="shared" si="1263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260"/>
        <v>7150</v>
      </c>
      <c r="I14134" s="1"/>
      <c r="J14134" s="1">
        <v>1</v>
      </c>
      <c r="K14134" s="1">
        <f t="shared" si="1264"/>
        <v>28274000</v>
      </c>
      <c r="L14134" s="1">
        <v>1</v>
      </c>
      <c r="M14134" s="1">
        <f t="shared" si="1265"/>
        <v>56548000</v>
      </c>
      <c r="N14134" s="1">
        <v>2</v>
      </c>
      <c r="O14134" s="1">
        <v>115410000</v>
      </c>
      <c r="P14134" s="1">
        <v>2</v>
      </c>
      <c r="Q14134" s="5">
        <f t="shared" si="1266"/>
        <v>294</v>
      </c>
      <c r="R14134">
        <f t="shared" si="1261"/>
        <v>15</v>
      </c>
      <c r="S14134">
        <v>0.18</v>
      </c>
      <c r="T14134">
        <v>2.3E-3</v>
      </c>
      <c r="U14134">
        <f t="shared" si="1262"/>
        <v>1.3799999999999999E-3</v>
      </c>
    </row>
    <row r="14135" spans="1:21" x14ac:dyDescent="0.3">
      <c r="A14135" s="1">
        <v>14133</v>
      </c>
      <c r="B14135">
        <f t="shared" si="1263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260"/>
        <v>7150</v>
      </c>
      <c r="I14135" s="1"/>
      <c r="J14135" s="1">
        <v>1</v>
      </c>
      <c r="K14135" s="1">
        <f t="shared" si="1264"/>
        <v>28276000</v>
      </c>
      <c r="L14135" s="1">
        <v>1</v>
      </c>
      <c r="M14135" s="1">
        <f t="shared" si="1265"/>
        <v>56552000</v>
      </c>
      <c r="N14135" s="1">
        <v>2</v>
      </c>
      <c r="O14135" s="1">
        <v>115418000</v>
      </c>
      <c r="P14135" s="1">
        <v>2</v>
      </c>
      <c r="Q14135" s="5">
        <f t="shared" si="1266"/>
        <v>294</v>
      </c>
      <c r="R14135">
        <f t="shared" si="1261"/>
        <v>15</v>
      </c>
      <c r="S14135">
        <v>0.18</v>
      </c>
      <c r="T14135">
        <v>2.3E-3</v>
      </c>
      <c r="U14135">
        <f t="shared" si="1262"/>
        <v>1.3799999999999999E-3</v>
      </c>
    </row>
    <row r="14136" spans="1:21" x14ac:dyDescent="0.3">
      <c r="A14136" s="1">
        <v>14134</v>
      </c>
      <c r="B14136">
        <f t="shared" si="1263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260"/>
        <v>7150</v>
      </c>
      <c r="I14136" s="1"/>
      <c r="J14136" s="1">
        <v>1</v>
      </c>
      <c r="K14136" s="1">
        <f t="shared" si="1264"/>
        <v>28278000</v>
      </c>
      <c r="L14136" s="1">
        <v>1</v>
      </c>
      <c r="M14136" s="1">
        <f t="shared" si="1265"/>
        <v>56556000</v>
      </c>
      <c r="N14136" s="1">
        <v>2</v>
      </c>
      <c r="O14136" s="1">
        <v>115426000</v>
      </c>
      <c r="P14136" s="1">
        <v>2</v>
      </c>
      <c r="Q14136" s="5">
        <f t="shared" si="1266"/>
        <v>294</v>
      </c>
      <c r="R14136">
        <f t="shared" si="1261"/>
        <v>15</v>
      </c>
      <c r="S14136">
        <v>0.18</v>
      </c>
      <c r="T14136">
        <v>2.3E-3</v>
      </c>
      <c r="U14136">
        <f t="shared" si="1262"/>
        <v>1.3799999999999999E-3</v>
      </c>
    </row>
    <row r="14137" spans="1:21" x14ac:dyDescent="0.3">
      <c r="A14137" s="1">
        <v>14135</v>
      </c>
      <c r="B14137">
        <f t="shared" si="1263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260"/>
        <v>7150</v>
      </c>
      <c r="I14137" s="1"/>
      <c r="J14137" s="1">
        <v>1</v>
      </c>
      <c r="K14137" s="1">
        <f t="shared" si="1264"/>
        <v>28280000</v>
      </c>
      <c r="L14137" s="1">
        <v>1</v>
      </c>
      <c r="M14137" s="1">
        <f t="shared" si="1265"/>
        <v>56560000</v>
      </c>
      <c r="N14137" s="1">
        <v>2</v>
      </c>
      <c r="O14137" s="1">
        <v>115434000</v>
      </c>
      <c r="P14137" s="1">
        <v>2</v>
      </c>
      <c r="Q14137" s="5">
        <f t="shared" si="1266"/>
        <v>294</v>
      </c>
      <c r="R14137">
        <f t="shared" si="1261"/>
        <v>15</v>
      </c>
      <c r="S14137">
        <v>0.18</v>
      </c>
      <c r="T14137">
        <v>2.3E-3</v>
      </c>
      <c r="U14137">
        <f t="shared" si="1262"/>
        <v>1.3799999999999999E-3</v>
      </c>
    </row>
    <row r="14138" spans="1:21" x14ac:dyDescent="0.3">
      <c r="A14138" s="1">
        <v>14136</v>
      </c>
      <c r="B14138">
        <f t="shared" si="1263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260"/>
        <v>7150</v>
      </c>
      <c r="I14138" s="1"/>
      <c r="J14138" s="1">
        <v>1</v>
      </c>
      <c r="K14138" s="1">
        <f t="shared" si="1264"/>
        <v>28282000</v>
      </c>
      <c r="L14138" s="1">
        <v>1</v>
      </c>
      <c r="M14138" s="1">
        <f t="shared" si="1265"/>
        <v>56564000</v>
      </c>
      <c r="N14138" s="1">
        <v>2</v>
      </c>
      <c r="O14138" s="1">
        <v>115442000</v>
      </c>
      <c r="P14138" s="1">
        <v>2</v>
      </c>
      <c r="Q14138" s="5">
        <f t="shared" si="1266"/>
        <v>294</v>
      </c>
      <c r="R14138">
        <f t="shared" si="1261"/>
        <v>15</v>
      </c>
      <c r="S14138">
        <v>0.18</v>
      </c>
      <c r="T14138">
        <v>2.3E-3</v>
      </c>
      <c r="U14138">
        <f t="shared" si="1262"/>
        <v>1.3799999999999999E-3</v>
      </c>
    </row>
    <row r="14139" spans="1:21" x14ac:dyDescent="0.3">
      <c r="A14139" s="1">
        <v>14137</v>
      </c>
      <c r="B14139">
        <f t="shared" si="1263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260"/>
        <v>7150</v>
      </c>
      <c r="I14139" s="1"/>
      <c r="J14139" s="1">
        <v>1</v>
      </c>
      <c r="K14139" s="1">
        <f t="shared" si="1264"/>
        <v>28284000</v>
      </c>
      <c r="L14139" s="1">
        <v>1</v>
      </c>
      <c r="M14139" s="1">
        <f t="shared" si="1265"/>
        <v>56568000</v>
      </c>
      <c r="N14139" s="1">
        <v>2</v>
      </c>
      <c r="O14139" s="1">
        <v>115450000</v>
      </c>
      <c r="P14139" s="1">
        <v>2</v>
      </c>
      <c r="Q14139" s="5">
        <f t="shared" si="1266"/>
        <v>294</v>
      </c>
      <c r="R14139">
        <f t="shared" si="1261"/>
        <v>15</v>
      </c>
      <c r="S14139">
        <v>0.18</v>
      </c>
      <c r="T14139">
        <v>2.3E-3</v>
      </c>
      <c r="U14139">
        <f t="shared" si="1262"/>
        <v>1.3799999999999999E-3</v>
      </c>
    </row>
    <row r="14140" spans="1:21" x14ac:dyDescent="0.3">
      <c r="A14140" s="1">
        <v>14138</v>
      </c>
      <c r="B14140">
        <f t="shared" si="1263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267">ROUNDDOWN(A14139/50*20+1500,-1)</f>
        <v>7150</v>
      </c>
      <c r="I14140" s="1"/>
      <c r="J14140" s="1">
        <v>1</v>
      </c>
      <c r="K14140" s="1">
        <f t="shared" si="1264"/>
        <v>28286000</v>
      </c>
      <c r="L14140" s="1">
        <v>1</v>
      </c>
      <c r="M14140" s="1">
        <f t="shared" si="1265"/>
        <v>56572000</v>
      </c>
      <c r="N14140" s="1">
        <v>2</v>
      </c>
      <c r="O14140" s="1">
        <v>115458000</v>
      </c>
      <c r="P14140" s="1">
        <v>2</v>
      </c>
      <c r="Q14140" s="5">
        <f t="shared" si="1266"/>
        <v>294</v>
      </c>
      <c r="R14140">
        <f t="shared" si="1261"/>
        <v>15</v>
      </c>
      <c r="S14140">
        <v>0.18</v>
      </c>
      <c r="T14140">
        <v>2.3E-3</v>
      </c>
      <c r="U14140">
        <f t="shared" si="1262"/>
        <v>1.3799999999999999E-3</v>
      </c>
    </row>
    <row r="14141" spans="1:21" x14ac:dyDescent="0.3">
      <c r="A14141" s="1">
        <v>14139</v>
      </c>
      <c r="B14141">
        <f t="shared" si="1263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267"/>
        <v>7150</v>
      </c>
      <c r="I14141" s="1"/>
      <c r="J14141" s="1">
        <v>1</v>
      </c>
      <c r="K14141" s="1">
        <f t="shared" si="1264"/>
        <v>28288000</v>
      </c>
      <c r="L14141" s="1">
        <v>1</v>
      </c>
      <c r="M14141" s="1">
        <f t="shared" si="1265"/>
        <v>56576000</v>
      </c>
      <c r="N14141" s="1">
        <v>2</v>
      </c>
      <c r="O14141" s="1">
        <v>115466000</v>
      </c>
      <c r="P14141" s="1">
        <v>2</v>
      </c>
      <c r="Q14141" s="5">
        <f t="shared" si="1266"/>
        <v>294</v>
      </c>
      <c r="R14141">
        <f t="shared" si="1261"/>
        <v>15</v>
      </c>
      <c r="S14141">
        <v>0.18</v>
      </c>
      <c r="T14141">
        <v>2.3E-3</v>
      </c>
      <c r="U14141">
        <f t="shared" si="1262"/>
        <v>1.3799999999999999E-3</v>
      </c>
    </row>
    <row r="14142" spans="1:21" x14ac:dyDescent="0.3">
      <c r="A14142" s="1">
        <v>14140</v>
      </c>
      <c r="B14142">
        <f t="shared" si="1263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267"/>
        <v>7150</v>
      </c>
      <c r="I14142" s="1"/>
      <c r="J14142" s="1">
        <v>1</v>
      </c>
      <c r="K14142" s="1">
        <f t="shared" si="1264"/>
        <v>28290000</v>
      </c>
      <c r="L14142" s="1">
        <v>1</v>
      </c>
      <c r="M14142" s="1">
        <f t="shared" si="1265"/>
        <v>56580000</v>
      </c>
      <c r="N14142" s="1">
        <v>2</v>
      </c>
      <c r="O14142" s="1">
        <v>115474000</v>
      </c>
      <c r="P14142" s="1">
        <v>2</v>
      </c>
      <c r="Q14142" s="5">
        <f t="shared" si="1266"/>
        <v>294</v>
      </c>
      <c r="R14142">
        <f t="shared" si="1261"/>
        <v>15</v>
      </c>
      <c r="S14142">
        <v>0.18</v>
      </c>
      <c r="T14142">
        <v>2.3E-3</v>
      </c>
      <c r="U14142">
        <f t="shared" si="1262"/>
        <v>1.3799999999999999E-3</v>
      </c>
    </row>
    <row r="14143" spans="1:21" x14ac:dyDescent="0.3">
      <c r="A14143" s="1">
        <v>14141</v>
      </c>
      <c r="B14143">
        <f t="shared" si="1263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267"/>
        <v>7150</v>
      </c>
      <c r="I14143" s="1"/>
      <c r="J14143" s="1">
        <v>1</v>
      </c>
      <c r="K14143" s="1">
        <f t="shared" si="1264"/>
        <v>28292000</v>
      </c>
      <c r="L14143" s="1">
        <v>1</v>
      </c>
      <c r="M14143" s="1">
        <f t="shared" si="1265"/>
        <v>56584000</v>
      </c>
      <c r="N14143" s="1">
        <v>2</v>
      </c>
      <c r="O14143" s="1">
        <v>115482000</v>
      </c>
      <c r="P14143" s="1">
        <v>2</v>
      </c>
      <c r="Q14143" s="5">
        <f t="shared" si="1266"/>
        <v>294</v>
      </c>
      <c r="R14143">
        <f t="shared" si="1261"/>
        <v>15</v>
      </c>
      <c r="S14143">
        <v>0.18</v>
      </c>
      <c r="T14143">
        <v>2.3E-3</v>
      </c>
      <c r="U14143">
        <f t="shared" si="1262"/>
        <v>1.3799999999999999E-3</v>
      </c>
    </row>
    <row r="14144" spans="1:21" x14ac:dyDescent="0.3">
      <c r="A14144" s="1">
        <v>14142</v>
      </c>
      <c r="B14144">
        <f t="shared" si="1263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267"/>
        <v>7150</v>
      </c>
      <c r="I14144" s="1"/>
      <c r="J14144" s="1">
        <v>1</v>
      </c>
      <c r="K14144" s="1">
        <f t="shared" si="1264"/>
        <v>28294000</v>
      </c>
      <c r="L14144" s="1">
        <v>1</v>
      </c>
      <c r="M14144" s="1">
        <f t="shared" si="1265"/>
        <v>56588000</v>
      </c>
      <c r="N14144" s="1">
        <v>2</v>
      </c>
      <c r="O14144" s="1">
        <v>115490000</v>
      </c>
      <c r="P14144" s="1">
        <v>2</v>
      </c>
      <c r="Q14144" s="5">
        <f t="shared" si="1266"/>
        <v>294</v>
      </c>
      <c r="R14144">
        <f t="shared" si="1261"/>
        <v>15</v>
      </c>
      <c r="S14144">
        <v>0.18</v>
      </c>
      <c r="T14144">
        <v>2.3E-3</v>
      </c>
      <c r="U14144">
        <f t="shared" si="1262"/>
        <v>1.3799999999999999E-3</v>
      </c>
    </row>
    <row r="14145" spans="1:21" x14ac:dyDescent="0.3">
      <c r="A14145" s="1">
        <v>14143</v>
      </c>
      <c r="B14145">
        <f t="shared" si="1263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267"/>
        <v>7150</v>
      </c>
      <c r="I14145" s="1"/>
      <c r="J14145" s="1">
        <v>1</v>
      </c>
      <c r="K14145" s="1">
        <f t="shared" si="1264"/>
        <v>28296000</v>
      </c>
      <c r="L14145" s="1">
        <v>1</v>
      </c>
      <c r="M14145" s="1">
        <f t="shared" si="1265"/>
        <v>56592000</v>
      </c>
      <c r="N14145" s="1">
        <v>2</v>
      </c>
      <c r="O14145" s="1">
        <v>115498000</v>
      </c>
      <c r="P14145" s="1">
        <v>2</v>
      </c>
      <c r="Q14145" s="5">
        <f t="shared" si="1266"/>
        <v>294</v>
      </c>
      <c r="R14145">
        <f t="shared" si="1261"/>
        <v>15</v>
      </c>
      <c r="S14145">
        <v>0.18</v>
      </c>
      <c r="T14145">
        <v>2.3E-3</v>
      </c>
      <c r="U14145">
        <f t="shared" si="1262"/>
        <v>1.3799999999999999E-3</v>
      </c>
    </row>
    <row r="14146" spans="1:21" x14ac:dyDescent="0.3">
      <c r="A14146" s="1">
        <v>14144</v>
      </c>
      <c r="B14146">
        <f t="shared" si="1263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267"/>
        <v>7150</v>
      </c>
      <c r="I14146" s="1"/>
      <c r="J14146" s="1">
        <v>1</v>
      </c>
      <c r="K14146" s="1">
        <f t="shared" si="1264"/>
        <v>28298000</v>
      </c>
      <c r="L14146" s="1">
        <v>1</v>
      </c>
      <c r="M14146" s="1">
        <f t="shared" si="1265"/>
        <v>56596000</v>
      </c>
      <c r="N14146" s="1">
        <v>2</v>
      </c>
      <c r="O14146" s="1">
        <v>115506000</v>
      </c>
      <c r="P14146" s="1">
        <v>2</v>
      </c>
      <c r="Q14146" s="5">
        <f t="shared" si="1266"/>
        <v>294</v>
      </c>
      <c r="R14146">
        <f t="shared" si="1261"/>
        <v>15</v>
      </c>
      <c r="S14146">
        <v>0.18</v>
      </c>
      <c r="T14146">
        <v>2.3E-3</v>
      </c>
      <c r="U14146">
        <f t="shared" si="1262"/>
        <v>1.3799999999999999E-3</v>
      </c>
    </row>
    <row r="14147" spans="1:21" x14ac:dyDescent="0.3">
      <c r="A14147" s="1">
        <v>14145</v>
      </c>
      <c r="B14147">
        <f t="shared" si="1263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267"/>
        <v>7150</v>
      </c>
      <c r="I14147" s="1"/>
      <c r="J14147" s="1">
        <v>1</v>
      </c>
      <c r="K14147" s="1">
        <f t="shared" si="1264"/>
        <v>28300000</v>
      </c>
      <c r="L14147" s="1">
        <v>1</v>
      </c>
      <c r="M14147" s="1">
        <f t="shared" si="1265"/>
        <v>56600000</v>
      </c>
      <c r="N14147" s="1">
        <v>2</v>
      </c>
      <c r="O14147" s="1">
        <v>115514000</v>
      </c>
      <c r="P14147" s="1">
        <v>2</v>
      </c>
      <c r="Q14147" s="5">
        <f t="shared" si="1266"/>
        <v>294</v>
      </c>
      <c r="R14147">
        <f t="shared" ref="R14147:R14210" si="1268">QUOTIENT(A14147,1000)+1</f>
        <v>15</v>
      </c>
      <c r="S14147">
        <v>0.18</v>
      </c>
      <c r="T14147">
        <v>2.3E-3</v>
      </c>
      <c r="U14147">
        <f t="shared" si="1262"/>
        <v>1.3799999999999999E-3</v>
      </c>
    </row>
    <row r="14148" spans="1:21" x14ac:dyDescent="0.3">
      <c r="A14148" s="1">
        <v>14146</v>
      </c>
      <c r="B14148">
        <f t="shared" si="1263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267"/>
        <v>7150</v>
      </c>
      <c r="I14148" s="1"/>
      <c r="J14148" s="1">
        <v>1</v>
      </c>
      <c r="K14148" s="1">
        <f t="shared" si="1264"/>
        <v>28302000</v>
      </c>
      <c r="L14148" s="1">
        <v>1</v>
      </c>
      <c r="M14148" s="1">
        <f t="shared" si="1265"/>
        <v>56604000</v>
      </c>
      <c r="N14148" s="1">
        <v>2</v>
      </c>
      <c r="O14148" s="1">
        <v>115522000</v>
      </c>
      <c r="P14148" s="1">
        <v>2</v>
      </c>
      <c r="Q14148" s="5">
        <f t="shared" si="1266"/>
        <v>294</v>
      </c>
      <c r="R14148">
        <f t="shared" si="1268"/>
        <v>15</v>
      </c>
      <c r="S14148">
        <v>0.18</v>
      </c>
      <c r="T14148">
        <v>2.3E-3</v>
      </c>
      <c r="U14148">
        <f t="shared" ref="U14148:U14211" si="1269">T14148*0.6</f>
        <v>1.3799999999999999E-3</v>
      </c>
    </row>
    <row r="14149" spans="1:21" x14ac:dyDescent="0.3">
      <c r="A14149" s="1">
        <v>14147</v>
      </c>
      <c r="B14149">
        <f t="shared" si="1263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267"/>
        <v>7150</v>
      </c>
      <c r="I14149" s="1"/>
      <c r="J14149" s="1">
        <v>1</v>
      </c>
      <c r="K14149" s="1">
        <f t="shared" si="1264"/>
        <v>28304000</v>
      </c>
      <c r="L14149" s="1">
        <v>1</v>
      </c>
      <c r="M14149" s="1">
        <f t="shared" si="1265"/>
        <v>56608000</v>
      </c>
      <c r="N14149" s="1">
        <v>2</v>
      </c>
      <c r="O14149" s="1">
        <v>115530000</v>
      </c>
      <c r="P14149" s="1">
        <v>2</v>
      </c>
      <c r="Q14149" s="5">
        <f t="shared" si="1266"/>
        <v>294</v>
      </c>
      <c r="R14149">
        <f t="shared" si="1268"/>
        <v>15</v>
      </c>
      <c r="S14149">
        <v>0.18</v>
      </c>
      <c r="T14149">
        <v>2.3E-3</v>
      </c>
      <c r="U14149">
        <f t="shared" si="1269"/>
        <v>1.3799999999999999E-3</v>
      </c>
    </row>
    <row r="14150" spans="1:21" x14ac:dyDescent="0.3">
      <c r="A14150" s="1">
        <v>14148</v>
      </c>
      <c r="B14150">
        <f t="shared" si="1263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267"/>
        <v>7150</v>
      </c>
      <c r="I14150" s="1"/>
      <c r="J14150" s="1">
        <v>1</v>
      </c>
      <c r="K14150" s="1">
        <f t="shared" si="1264"/>
        <v>28306000</v>
      </c>
      <c r="L14150" s="1">
        <v>1</v>
      </c>
      <c r="M14150" s="1">
        <f t="shared" si="1265"/>
        <v>56612000</v>
      </c>
      <c r="N14150" s="1">
        <v>2</v>
      </c>
      <c r="O14150" s="1">
        <v>115538000</v>
      </c>
      <c r="P14150" s="1">
        <v>2</v>
      </c>
      <c r="Q14150" s="5">
        <f t="shared" si="1266"/>
        <v>294</v>
      </c>
      <c r="R14150">
        <f t="shared" si="1268"/>
        <v>15</v>
      </c>
      <c r="S14150">
        <v>0.18</v>
      </c>
      <c r="T14150">
        <v>2.3E-3</v>
      </c>
      <c r="U14150">
        <f t="shared" si="1269"/>
        <v>1.3799999999999999E-3</v>
      </c>
    </row>
    <row r="14151" spans="1:21" x14ac:dyDescent="0.3">
      <c r="A14151" s="1">
        <v>14149</v>
      </c>
      <c r="B14151">
        <f t="shared" si="1263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267"/>
        <v>7150</v>
      </c>
      <c r="I14151" s="1"/>
      <c r="J14151" s="1">
        <v>1</v>
      </c>
      <c r="K14151" s="1">
        <f t="shared" si="1264"/>
        <v>28308000</v>
      </c>
      <c r="L14151" s="1">
        <v>1</v>
      </c>
      <c r="M14151" s="1">
        <f t="shared" si="1265"/>
        <v>56616000</v>
      </c>
      <c r="N14151" s="1">
        <v>2</v>
      </c>
      <c r="O14151" s="1">
        <v>115546000</v>
      </c>
      <c r="P14151" s="1">
        <v>2</v>
      </c>
      <c r="Q14151" s="5">
        <f t="shared" si="1266"/>
        <v>294</v>
      </c>
      <c r="R14151">
        <f t="shared" si="1268"/>
        <v>15</v>
      </c>
      <c r="S14151">
        <v>0.18</v>
      </c>
      <c r="T14151">
        <v>2.3E-3</v>
      </c>
      <c r="U14151">
        <f t="shared" si="1269"/>
        <v>1.3799999999999999E-3</v>
      </c>
    </row>
    <row r="14152" spans="1:21" x14ac:dyDescent="0.3">
      <c r="A14152" s="1">
        <v>14150</v>
      </c>
      <c r="B14152">
        <f t="shared" si="1263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267"/>
        <v>7150</v>
      </c>
      <c r="I14152" s="1"/>
      <c r="J14152" s="1">
        <v>1</v>
      </c>
      <c r="K14152" s="1">
        <f t="shared" si="1264"/>
        <v>28310000</v>
      </c>
      <c r="L14152" s="1">
        <v>1</v>
      </c>
      <c r="M14152" s="1">
        <f t="shared" si="1265"/>
        <v>56620000</v>
      </c>
      <c r="N14152" s="1">
        <v>2</v>
      </c>
      <c r="O14152" s="1">
        <v>115554000</v>
      </c>
      <c r="P14152" s="1">
        <v>2</v>
      </c>
      <c r="Q14152" s="5">
        <f t="shared" si="1266"/>
        <v>294</v>
      </c>
      <c r="R14152">
        <f t="shared" si="1268"/>
        <v>15</v>
      </c>
      <c r="S14152">
        <v>0.18</v>
      </c>
      <c r="T14152">
        <v>2.3E-3</v>
      </c>
      <c r="U14152">
        <f t="shared" si="1269"/>
        <v>1.3799999999999999E-3</v>
      </c>
    </row>
    <row r="14153" spans="1:21" x14ac:dyDescent="0.3">
      <c r="A14153" s="1">
        <v>14151</v>
      </c>
      <c r="B14153">
        <f t="shared" si="1263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267"/>
        <v>7160</v>
      </c>
      <c r="I14153" s="1"/>
      <c r="J14153" s="1">
        <v>1</v>
      </c>
      <c r="K14153" s="1">
        <f t="shared" si="1264"/>
        <v>28312000</v>
      </c>
      <c r="L14153" s="1">
        <v>1</v>
      </c>
      <c r="M14153" s="1">
        <f t="shared" si="1265"/>
        <v>56624000</v>
      </c>
      <c r="N14153" s="1">
        <v>2</v>
      </c>
      <c r="O14153" s="1">
        <v>115562000</v>
      </c>
      <c r="P14153" s="1">
        <v>2</v>
      </c>
      <c r="Q14153" s="5">
        <f t="shared" si="1266"/>
        <v>295</v>
      </c>
      <c r="R14153">
        <f t="shared" si="1268"/>
        <v>15</v>
      </c>
      <c r="S14153">
        <v>0.18</v>
      </c>
      <c r="T14153">
        <v>2.3E-3</v>
      </c>
      <c r="U14153">
        <f t="shared" si="1269"/>
        <v>1.3799999999999999E-3</v>
      </c>
    </row>
    <row r="14154" spans="1:21" x14ac:dyDescent="0.3">
      <c r="A14154" s="1">
        <v>14152</v>
      </c>
      <c r="B14154">
        <f t="shared" si="1263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267"/>
        <v>7160</v>
      </c>
      <c r="I14154" s="1"/>
      <c r="J14154" s="1">
        <v>1</v>
      </c>
      <c r="K14154" s="1">
        <f t="shared" si="1264"/>
        <v>28314000</v>
      </c>
      <c r="L14154" s="1">
        <v>1</v>
      </c>
      <c r="M14154" s="1">
        <f t="shared" si="1265"/>
        <v>56628000</v>
      </c>
      <c r="N14154" s="1">
        <v>2</v>
      </c>
      <c r="O14154" s="1">
        <v>115570000</v>
      </c>
      <c r="P14154" s="1">
        <v>2</v>
      </c>
      <c r="Q14154" s="5">
        <f t="shared" si="1266"/>
        <v>295</v>
      </c>
      <c r="R14154">
        <f t="shared" si="1268"/>
        <v>15</v>
      </c>
      <c r="S14154">
        <v>0.18</v>
      </c>
      <c r="T14154">
        <v>2.3E-3</v>
      </c>
      <c r="U14154">
        <f t="shared" si="1269"/>
        <v>1.3799999999999999E-3</v>
      </c>
    </row>
    <row r="14155" spans="1:21" x14ac:dyDescent="0.3">
      <c r="A14155" s="1">
        <v>14153</v>
      </c>
      <c r="B14155">
        <f t="shared" si="1263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267"/>
        <v>7160</v>
      </c>
      <c r="I14155" s="1"/>
      <c r="J14155" s="1">
        <v>1</v>
      </c>
      <c r="K14155" s="1">
        <f t="shared" si="1264"/>
        <v>28316000</v>
      </c>
      <c r="L14155" s="1">
        <v>1</v>
      </c>
      <c r="M14155" s="1">
        <f t="shared" si="1265"/>
        <v>56632000</v>
      </c>
      <c r="N14155" s="1">
        <v>2</v>
      </c>
      <c r="O14155" s="1">
        <v>115578000</v>
      </c>
      <c r="P14155" s="1">
        <v>2</v>
      </c>
      <c r="Q14155" s="5">
        <f t="shared" si="1266"/>
        <v>295</v>
      </c>
      <c r="R14155">
        <f t="shared" si="1268"/>
        <v>15</v>
      </c>
      <c r="S14155">
        <v>0.18</v>
      </c>
      <c r="T14155">
        <v>2.3E-3</v>
      </c>
      <c r="U14155">
        <f t="shared" si="1269"/>
        <v>1.3799999999999999E-3</v>
      </c>
    </row>
    <row r="14156" spans="1:21" x14ac:dyDescent="0.3">
      <c r="A14156" s="1">
        <v>14154</v>
      </c>
      <c r="B14156">
        <f t="shared" si="1263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267"/>
        <v>7160</v>
      </c>
      <c r="I14156" s="1"/>
      <c r="J14156" s="1">
        <v>1</v>
      </c>
      <c r="K14156" s="1">
        <f t="shared" si="1264"/>
        <v>28318000</v>
      </c>
      <c r="L14156" s="1">
        <v>1</v>
      </c>
      <c r="M14156" s="1">
        <f t="shared" si="1265"/>
        <v>56636000</v>
      </c>
      <c r="N14156" s="1">
        <v>2</v>
      </c>
      <c r="O14156" s="1">
        <v>115586000</v>
      </c>
      <c r="P14156" s="1">
        <v>2</v>
      </c>
      <c r="Q14156" s="5">
        <f t="shared" si="1266"/>
        <v>295</v>
      </c>
      <c r="R14156">
        <f t="shared" si="1268"/>
        <v>15</v>
      </c>
      <c r="S14156">
        <v>0.18</v>
      </c>
      <c r="T14156">
        <v>2.3E-3</v>
      </c>
      <c r="U14156">
        <f t="shared" si="1269"/>
        <v>1.3799999999999999E-3</v>
      </c>
    </row>
    <row r="14157" spans="1:21" x14ac:dyDescent="0.3">
      <c r="A14157" s="1">
        <v>14155</v>
      </c>
      <c r="B14157">
        <f t="shared" si="1263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267"/>
        <v>7160</v>
      </c>
      <c r="I14157" s="1"/>
      <c r="J14157" s="1">
        <v>1</v>
      </c>
      <c r="K14157" s="1">
        <f t="shared" si="1264"/>
        <v>28320000</v>
      </c>
      <c r="L14157" s="1">
        <v>1</v>
      </c>
      <c r="M14157" s="1">
        <f t="shared" si="1265"/>
        <v>56640000</v>
      </c>
      <c r="N14157" s="1">
        <v>2</v>
      </c>
      <c r="O14157" s="1">
        <v>115594000</v>
      </c>
      <c r="P14157" s="1">
        <v>2</v>
      </c>
      <c r="Q14157" s="5">
        <f t="shared" si="1266"/>
        <v>295</v>
      </c>
      <c r="R14157">
        <f t="shared" si="1268"/>
        <v>15</v>
      </c>
      <c r="S14157">
        <v>0.18</v>
      </c>
      <c r="T14157">
        <v>2.3E-3</v>
      </c>
      <c r="U14157">
        <f t="shared" si="1269"/>
        <v>1.3799999999999999E-3</v>
      </c>
    </row>
    <row r="14158" spans="1:21" x14ac:dyDescent="0.3">
      <c r="A14158" s="1">
        <v>14156</v>
      </c>
      <c r="B14158">
        <f t="shared" si="1263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267"/>
        <v>7160</v>
      </c>
      <c r="I14158" s="1"/>
      <c r="J14158" s="1">
        <v>1</v>
      </c>
      <c r="K14158" s="1">
        <f t="shared" si="1264"/>
        <v>28322000</v>
      </c>
      <c r="L14158" s="1">
        <v>1</v>
      </c>
      <c r="M14158" s="1">
        <f t="shared" si="1265"/>
        <v>56644000</v>
      </c>
      <c r="N14158" s="1">
        <v>2</v>
      </c>
      <c r="O14158" s="1">
        <v>115602000</v>
      </c>
      <c r="P14158" s="1">
        <v>2</v>
      </c>
      <c r="Q14158" s="5">
        <f t="shared" si="1266"/>
        <v>295</v>
      </c>
      <c r="R14158">
        <f t="shared" si="1268"/>
        <v>15</v>
      </c>
      <c r="S14158">
        <v>0.18</v>
      </c>
      <c r="T14158">
        <v>2.3E-3</v>
      </c>
      <c r="U14158">
        <f t="shared" si="1269"/>
        <v>1.3799999999999999E-3</v>
      </c>
    </row>
    <row r="14159" spans="1:21" x14ac:dyDescent="0.3">
      <c r="A14159" s="1">
        <v>14157</v>
      </c>
      <c r="B14159">
        <f t="shared" si="1263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267"/>
        <v>7160</v>
      </c>
      <c r="I14159" s="1"/>
      <c r="J14159" s="1">
        <v>1</v>
      </c>
      <c r="K14159" s="1">
        <f t="shared" si="1264"/>
        <v>28324000</v>
      </c>
      <c r="L14159" s="1">
        <v>1</v>
      </c>
      <c r="M14159" s="1">
        <f t="shared" si="1265"/>
        <v>56648000</v>
      </c>
      <c r="N14159" s="1">
        <v>2</v>
      </c>
      <c r="O14159" s="1">
        <v>115610000</v>
      </c>
      <c r="P14159" s="1">
        <v>2</v>
      </c>
      <c r="Q14159" s="5">
        <f t="shared" si="1266"/>
        <v>295</v>
      </c>
      <c r="R14159">
        <f t="shared" si="1268"/>
        <v>15</v>
      </c>
      <c r="S14159">
        <v>0.18</v>
      </c>
      <c r="T14159">
        <v>2.3E-3</v>
      </c>
      <c r="U14159">
        <f t="shared" si="1269"/>
        <v>1.3799999999999999E-3</v>
      </c>
    </row>
    <row r="14160" spans="1:21" x14ac:dyDescent="0.3">
      <c r="A14160" s="1">
        <v>14158</v>
      </c>
      <c r="B14160">
        <f t="shared" si="1263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267"/>
        <v>7160</v>
      </c>
      <c r="I14160" s="1"/>
      <c r="J14160" s="1">
        <v>1</v>
      </c>
      <c r="K14160" s="1">
        <f t="shared" si="1264"/>
        <v>28326000</v>
      </c>
      <c r="L14160" s="1">
        <v>1</v>
      </c>
      <c r="M14160" s="1">
        <f t="shared" si="1265"/>
        <v>56652000</v>
      </c>
      <c r="N14160" s="1">
        <v>2</v>
      </c>
      <c r="O14160" s="1">
        <v>115618000</v>
      </c>
      <c r="P14160" s="1">
        <v>2</v>
      </c>
      <c r="Q14160" s="5">
        <f t="shared" si="1266"/>
        <v>295</v>
      </c>
      <c r="R14160">
        <f t="shared" si="1268"/>
        <v>15</v>
      </c>
      <c r="S14160">
        <v>0.18</v>
      </c>
      <c r="T14160">
        <v>2.3E-3</v>
      </c>
      <c r="U14160">
        <f t="shared" si="1269"/>
        <v>1.3799999999999999E-3</v>
      </c>
    </row>
    <row r="14161" spans="1:21" x14ac:dyDescent="0.3">
      <c r="A14161" s="1">
        <v>14159</v>
      </c>
      <c r="B14161">
        <f t="shared" si="1263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267"/>
        <v>7160</v>
      </c>
      <c r="I14161" s="1"/>
      <c r="J14161" s="1">
        <v>1</v>
      </c>
      <c r="K14161" s="1">
        <f t="shared" si="1264"/>
        <v>28328000</v>
      </c>
      <c r="L14161" s="1">
        <v>1</v>
      </c>
      <c r="M14161" s="1">
        <f t="shared" si="1265"/>
        <v>56656000</v>
      </c>
      <c r="N14161" s="1">
        <v>2</v>
      </c>
      <c r="O14161" s="1">
        <v>115626000</v>
      </c>
      <c r="P14161" s="1">
        <v>2</v>
      </c>
      <c r="Q14161" s="5">
        <f t="shared" si="1266"/>
        <v>295</v>
      </c>
      <c r="R14161">
        <f t="shared" si="1268"/>
        <v>15</v>
      </c>
      <c r="S14161">
        <v>0.18</v>
      </c>
      <c r="T14161">
        <v>2.3E-3</v>
      </c>
      <c r="U14161">
        <f t="shared" si="1269"/>
        <v>1.3799999999999999E-3</v>
      </c>
    </row>
    <row r="14162" spans="1:21" x14ac:dyDescent="0.3">
      <c r="A14162" s="1">
        <v>14160</v>
      </c>
      <c r="B14162">
        <f t="shared" si="1263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267"/>
        <v>7160</v>
      </c>
      <c r="I14162" s="1"/>
      <c r="J14162" s="1">
        <v>1</v>
      </c>
      <c r="K14162" s="1">
        <f t="shared" si="1264"/>
        <v>28330000</v>
      </c>
      <c r="L14162" s="1">
        <v>1</v>
      </c>
      <c r="M14162" s="1">
        <f t="shared" si="1265"/>
        <v>56660000</v>
      </c>
      <c r="N14162" s="1">
        <v>2</v>
      </c>
      <c r="O14162" s="1">
        <v>115634000</v>
      </c>
      <c r="P14162" s="1">
        <v>2</v>
      </c>
      <c r="Q14162" s="5">
        <f t="shared" si="1266"/>
        <v>295</v>
      </c>
      <c r="R14162">
        <f t="shared" si="1268"/>
        <v>15</v>
      </c>
      <c r="S14162">
        <v>0.18</v>
      </c>
      <c r="T14162">
        <v>2.3E-3</v>
      </c>
      <c r="U14162">
        <f t="shared" si="1269"/>
        <v>1.3799999999999999E-3</v>
      </c>
    </row>
    <row r="14163" spans="1:21" x14ac:dyDescent="0.3">
      <c r="A14163" s="1">
        <v>14161</v>
      </c>
      <c r="B14163">
        <f t="shared" si="1263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267"/>
        <v>7160</v>
      </c>
      <c r="I14163" s="1"/>
      <c r="J14163" s="1">
        <v>1</v>
      </c>
      <c r="K14163" s="1">
        <f t="shared" si="1264"/>
        <v>28332000</v>
      </c>
      <c r="L14163" s="1">
        <v>1</v>
      </c>
      <c r="M14163" s="1">
        <f t="shared" si="1265"/>
        <v>56664000</v>
      </c>
      <c r="N14163" s="1">
        <v>2</v>
      </c>
      <c r="O14163" s="1">
        <v>115642000</v>
      </c>
      <c r="P14163" s="1">
        <v>2</v>
      </c>
      <c r="Q14163" s="5">
        <f t="shared" si="1266"/>
        <v>295</v>
      </c>
      <c r="R14163">
        <f t="shared" si="1268"/>
        <v>15</v>
      </c>
      <c r="S14163">
        <v>0.18</v>
      </c>
      <c r="T14163">
        <v>2.3E-3</v>
      </c>
      <c r="U14163">
        <f t="shared" si="1269"/>
        <v>1.3799999999999999E-3</v>
      </c>
    </row>
    <row r="14164" spans="1:21" x14ac:dyDescent="0.3">
      <c r="A14164" s="1">
        <v>14162</v>
      </c>
      <c r="B14164">
        <f t="shared" si="1263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267"/>
        <v>7160</v>
      </c>
      <c r="I14164" s="1"/>
      <c r="J14164" s="1">
        <v>1</v>
      </c>
      <c r="K14164" s="1">
        <f t="shared" si="1264"/>
        <v>28334000</v>
      </c>
      <c r="L14164" s="1">
        <v>1</v>
      </c>
      <c r="M14164" s="1">
        <f t="shared" si="1265"/>
        <v>56668000</v>
      </c>
      <c r="N14164" s="1">
        <v>2</v>
      </c>
      <c r="O14164" s="1">
        <v>115650000</v>
      </c>
      <c r="P14164" s="1">
        <v>2</v>
      </c>
      <c r="Q14164" s="5">
        <f t="shared" si="1266"/>
        <v>295</v>
      </c>
      <c r="R14164">
        <f t="shared" si="1268"/>
        <v>15</v>
      </c>
      <c r="S14164">
        <v>0.18</v>
      </c>
      <c r="T14164">
        <v>2.3E-3</v>
      </c>
      <c r="U14164">
        <f t="shared" si="1269"/>
        <v>1.3799999999999999E-3</v>
      </c>
    </row>
    <row r="14165" spans="1:21" x14ac:dyDescent="0.3">
      <c r="A14165" s="1">
        <v>14163</v>
      </c>
      <c r="B14165">
        <f t="shared" si="1263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267"/>
        <v>7160</v>
      </c>
      <c r="I14165" s="1"/>
      <c r="J14165" s="1">
        <v>1</v>
      </c>
      <c r="K14165" s="1">
        <f t="shared" si="1264"/>
        <v>28336000</v>
      </c>
      <c r="L14165" s="1">
        <v>1</v>
      </c>
      <c r="M14165" s="1">
        <f t="shared" si="1265"/>
        <v>56672000</v>
      </c>
      <c r="N14165" s="1">
        <v>2</v>
      </c>
      <c r="O14165" s="1">
        <v>115658000</v>
      </c>
      <c r="P14165" s="1">
        <v>2</v>
      </c>
      <c r="Q14165" s="5">
        <f t="shared" si="1266"/>
        <v>295</v>
      </c>
      <c r="R14165">
        <f t="shared" si="1268"/>
        <v>15</v>
      </c>
      <c r="S14165">
        <v>0.18</v>
      </c>
      <c r="T14165">
        <v>2.3E-3</v>
      </c>
      <c r="U14165">
        <f t="shared" si="1269"/>
        <v>1.3799999999999999E-3</v>
      </c>
    </row>
    <row r="14166" spans="1:21" x14ac:dyDescent="0.3">
      <c r="A14166" s="1">
        <v>14164</v>
      </c>
      <c r="B14166">
        <f t="shared" si="1263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267"/>
        <v>7160</v>
      </c>
      <c r="I14166" s="1"/>
      <c r="J14166" s="1">
        <v>1</v>
      </c>
      <c r="K14166" s="1">
        <f t="shared" si="1264"/>
        <v>28338000</v>
      </c>
      <c r="L14166" s="1">
        <v>1</v>
      </c>
      <c r="M14166" s="1">
        <f t="shared" si="1265"/>
        <v>56676000</v>
      </c>
      <c r="N14166" s="1">
        <v>2</v>
      </c>
      <c r="O14166" s="1">
        <v>115666000</v>
      </c>
      <c r="P14166" s="1">
        <v>2</v>
      </c>
      <c r="Q14166" s="5">
        <f t="shared" si="1266"/>
        <v>295</v>
      </c>
      <c r="R14166">
        <f t="shared" si="1268"/>
        <v>15</v>
      </c>
      <c r="S14166">
        <v>0.18</v>
      </c>
      <c r="T14166">
        <v>2.3E-3</v>
      </c>
      <c r="U14166">
        <f t="shared" si="1269"/>
        <v>1.3799999999999999E-3</v>
      </c>
    </row>
    <row r="14167" spans="1:21" x14ac:dyDescent="0.3">
      <c r="A14167" s="1">
        <v>14165</v>
      </c>
      <c r="B14167">
        <f t="shared" si="1263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267"/>
        <v>7160</v>
      </c>
      <c r="I14167" s="1"/>
      <c r="J14167" s="1">
        <v>1</v>
      </c>
      <c r="K14167" s="1">
        <f t="shared" si="1264"/>
        <v>28340000</v>
      </c>
      <c r="L14167" s="1">
        <v>1</v>
      </c>
      <c r="M14167" s="1">
        <f t="shared" si="1265"/>
        <v>56680000</v>
      </c>
      <c r="N14167" s="1">
        <v>2</v>
      </c>
      <c r="O14167" s="1">
        <v>115674000</v>
      </c>
      <c r="P14167" s="1">
        <v>2</v>
      </c>
      <c r="Q14167" s="5">
        <f t="shared" si="1266"/>
        <v>295</v>
      </c>
      <c r="R14167">
        <f t="shared" si="1268"/>
        <v>15</v>
      </c>
      <c r="S14167">
        <v>0.18</v>
      </c>
      <c r="T14167">
        <v>2.3E-3</v>
      </c>
      <c r="U14167">
        <f t="shared" si="1269"/>
        <v>1.3799999999999999E-3</v>
      </c>
    </row>
    <row r="14168" spans="1:21" x14ac:dyDescent="0.3">
      <c r="A14168" s="1">
        <v>14166</v>
      </c>
      <c r="B14168">
        <f t="shared" si="1263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267"/>
        <v>7160</v>
      </c>
      <c r="I14168" s="1"/>
      <c r="J14168" s="1">
        <v>1</v>
      </c>
      <c r="K14168" s="1">
        <f t="shared" si="1264"/>
        <v>28342000</v>
      </c>
      <c r="L14168" s="1">
        <v>1</v>
      </c>
      <c r="M14168" s="1">
        <f t="shared" si="1265"/>
        <v>56684000</v>
      </c>
      <c r="N14168" s="1">
        <v>2</v>
      </c>
      <c r="O14168" s="1">
        <v>115682000</v>
      </c>
      <c r="P14168" s="1">
        <v>2</v>
      </c>
      <c r="Q14168" s="5">
        <f t="shared" si="1266"/>
        <v>295</v>
      </c>
      <c r="R14168">
        <f t="shared" si="1268"/>
        <v>15</v>
      </c>
      <c r="S14168">
        <v>0.18</v>
      </c>
      <c r="T14168">
        <v>2.3E-3</v>
      </c>
      <c r="U14168">
        <f t="shared" si="1269"/>
        <v>1.3799999999999999E-3</v>
      </c>
    </row>
    <row r="14169" spans="1:21" x14ac:dyDescent="0.3">
      <c r="A14169" s="1">
        <v>14167</v>
      </c>
      <c r="B14169">
        <f t="shared" si="1263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267"/>
        <v>7160</v>
      </c>
      <c r="I14169" s="1"/>
      <c r="J14169" s="1">
        <v>1</v>
      </c>
      <c r="K14169" s="1">
        <f t="shared" si="1264"/>
        <v>28344000</v>
      </c>
      <c r="L14169" s="1">
        <v>1</v>
      </c>
      <c r="M14169" s="1">
        <f t="shared" si="1265"/>
        <v>56688000</v>
      </c>
      <c r="N14169" s="1">
        <v>2</v>
      </c>
      <c r="O14169" s="1">
        <v>115690000</v>
      </c>
      <c r="P14169" s="1">
        <v>2</v>
      </c>
      <c r="Q14169" s="5">
        <f t="shared" si="1266"/>
        <v>295</v>
      </c>
      <c r="R14169">
        <f t="shared" si="1268"/>
        <v>15</v>
      </c>
      <c r="S14169">
        <v>0.18</v>
      </c>
      <c r="T14169">
        <v>2.3E-3</v>
      </c>
      <c r="U14169">
        <f t="shared" si="1269"/>
        <v>1.3799999999999999E-3</v>
      </c>
    </row>
    <row r="14170" spans="1:21" x14ac:dyDescent="0.3">
      <c r="A14170" s="1">
        <v>14168</v>
      </c>
      <c r="B14170">
        <f t="shared" si="1263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267"/>
        <v>7160</v>
      </c>
      <c r="I14170" s="1"/>
      <c r="J14170" s="1">
        <v>1</v>
      </c>
      <c r="K14170" s="1">
        <f t="shared" si="1264"/>
        <v>28346000</v>
      </c>
      <c r="L14170" s="1">
        <v>1</v>
      </c>
      <c r="M14170" s="1">
        <f t="shared" si="1265"/>
        <v>56692000</v>
      </c>
      <c r="N14170" s="1">
        <v>2</v>
      </c>
      <c r="O14170" s="1">
        <v>115698000</v>
      </c>
      <c r="P14170" s="1">
        <v>2</v>
      </c>
      <c r="Q14170" s="5">
        <f t="shared" si="1266"/>
        <v>295</v>
      </c>
      <c r="R14170">
        <f t="shared" si="1268"/>
        <v>15</v>
      </c>
      <c r="S14170">
        <v>0.18</v>
      </c>
      <c r="T14170">
        <v>2.3E-3</v>
      </c>
      <c r="U14170">
        <f t="shared" si="1269"/>
        <v>1.3799999999999999E-3</v>
      </c>
    </row>
    <row r="14171" spans="1:21" x14ac:dyDescent="0.3">
      <c r="A14171" s="1">
        <v>14169</v>
      </c>
      <c r="B14171">
        <f t="shared" si="1263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267"/>
        <v>7160</v>
      </c>
      <c r="I14171" s="1"/>
      <c r="J14171" s="1">
        <v>1</v>
      </c>
      <c r="K14171" s="1">
        <f t="shared" si="1264"/>
        <v>28348000</v>
      </c>
      <c r="L14171" s="1">
        <v>1</v>
      </c>
      <c r="M14171" s="1">
        <f t="shared" si="1265"/>
        <v>56696000</v>
      </c>
      <c r="N14171" s="1">
        <v>2</v>
      </c>
      <c r="O14171" s="1">
        <v>115706000</v>
      </c>
      <c r="P14171" s="1">
        <v>2</v>
      </c>
      <c r="Q14171" s="5">
        <f t="shared" si="1266"/>
        <v>295</v>
      </c>
      <c r="R14171">
        <f t="shared" si="1268"/>
        <v>15</v>
      </c>
      <c r="S14171">
        <v>0.18</v>
      </c>
      <c r="T14171">
        <v>2.3E-3</v>
      </c>
      <c r="U14171">
        <f t="shared" si="1269"/>
        <v>1.3799999999999999E-3</v>
      </c>
    </row>
    <row r="14172" spans="1:21" x14ac:dyDescent="0.3">
      <c r="A14172" s="1">
        <v>14170</v>
      </c>
      <c r="B14172">
        <f t="shared" si="1263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267"/>
        <v>7160</v>
      </c>
      <c r="I14172" s="1"/>
      <c r="J14172" s="1">
        <v>1</v>
      </c>
      <c r="K14172" s="1">
        <f t="shared" si="1264"/>
        <v>28350000</v>
      </c>
      <c r="L14172" s="1">
        <v>1</v>
      </c>
      <c r="M14172" s="1">
        <f t="shared" si="1265"/>
        <v>56700000</v>
      </c>
      <c r="N14172" s="1">
        <v>2</v>
      </c>
      <c r="O14172" s="1">
        <v>115714000</v>
      </c>
      <c r="P14172" s="1">
        <v>2</v>
      </c>
      <c r="Q14172" s="5">
        <f t="shared" si="1266"/>
        <v>295</v>
      </c>
      <c r="R14172">
        <f t="shared" si="1268"/>
        <v>15</v>
      </c>
      <c r="S14172">
        <v>0.18</v>
      </c>
      <c r="T14172">
        <v>2.3E-3</v>
      </c>
      <c r="U14172">
        <f t="shared" si="1269"/>
        <v>1.3799999999999999E-3</v>
      </c>
    </row>
    <row r="14173" spans="1:21" x14ac:dyDescent="0.3">
      <c r="A14173" s="1">
        <v>14171</v>
      </c>
      <c r="B14173">
        <f t="shared" si="1263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267"/>
        <v>7160</v>
      </c>
      <c r="I14173" s="1"/>
      <c r="J14173" s="1">
        <v>1</v>
      </c>
      <c r="K14173" s="1">
        <f t="shared" si="1264"/>
        <v>28352000</v>
      </c>
      <c r="L14173" s="1">
        <v>1</v>
      </c>
      <c r="M14173" s="1">
        <f t="shared" si="1265"/>
        <v>56704000</v>
      </c>
      <c r="N14173" s="1">
        <v>2</v>
      </c>
      <c r="O14173" s="1">
        <v>115722000</v>
      </c>
      <c r="P14173" s="1">
        <v>2</v>
      </c>
      <c r="Q14173" s="5">
        <f t="shared" si="1266"/>
        <v>295</v>
      </c>
      <c r="R14173">
        <f t="shared" si="1268"/>
        <v>15</v>
      </c>
      <c r="S14173">
        <v>0.18</v>
      </c>
      <c r="T14173">
        <v>2.3E-3</v>
      </c>
      <c r="U14173">
        <f t="shared" si="1269"/>
        <v>1.3799999999999999E-3</v>
      </c>
    </row>
    <row r="14174" spans="1:21" x14ac:dyDescent="0.3">
      <c r="A14174" s="1">
        <v>14172</v>
      </c>
      <c r="B14174">
        <f t="shared" si="1263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267"/>
        <v>7160</v>
      </c>
      <c r="I14174" s="1"/>
      <c r="J14174" s="1">
        <v>1</v>
      </c>
      <c r="K14174" s="1">
        <f t="shared" si="1264"/>
        <v>28354000</v>
      </c>
      <c r="L14174" s="1">
        <v>1</v>
      </c>
      <c r="M14174" s="1">
        <f t="shared" si="1265"/>
        <v>56708000</v>
      </c>
      <c r="N14174" s="1">
        <v>2</v>
      </c>
      <c r="O14174" s="1">
        <v>115730000</v>
      </c>
      <c r="P14174" s="1">
        <v>2</v>
      </c>
      <c r="Q14174" s="5">
        <f t="shared" si="1266"/>
        <v>295</v>
      </c>
      <c r="R14174">
        <f t="shared" si="1268"/>
        <v>15</v>
      </c>
      <c r="S14174">
        <v>0.18</v>
      </c>
      <c r="T14174">
        <v>2.3E-3</v>
      </c>
      <c r="U14174">
        <f t="shared" si="1269"/>
        <v>1.3799999999999999E-3</v>
      </c>
    </row>
    <row r="14175" spans="1:21" x14ac:dyDescent="0.3">
      <c r="A14175" s="1">
        <v>14173</v>
      </c>
      <c r="B14175">
        <f t="shared" si="1263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267"/>
        <v>7160</v>
      </c>
      <c r="I14175" s="1"/>
      <c r="J14175" s="1">
        <v>1</v>
      </c>
      <c r="K14175" s="1">
        <f t="shared" si="1264"/>
        <v>28356000</v>
      </c>
      <c r="L14175" s="1">
        <v>1</v>
      </c>
      <c r="M14175" s="1">
        <f t="shared" si="1265"/>
        <v>56712000</v>
      </c>
      <c r="N14175" s="1">
        <v>2</v>
      </c>
      <c r="O14175" s="1">
        <v>115738000</v>
      </c>
      <c r="P14175" s="1">
        <v>2</v>
      </c>
      <c r="Q14175" s="5">
        <f t="shared" si="1266"/>
        <v>295</v>
      </c>
      <c r="R14175">
        <f t="shared" si="1268"/>
        <v>15</v>
      </c>
      <c r="S14175">
        <v>0.18</v>
      </c>
      <c r="T14175">
        <v>2.3E-3</v>
      </c>
      <c r="U14175">
        <f t="shared" si="1269"/>
        <v>1.3799999999999999E-3</v>
      </c>
    </row>
    <row r="14176" spans="1:21" x14ac:dyDescent="0.3">
      <c r="A14176" s="1">
        <v>14174</v>
      </c>
      <c r="B14176">
        <f t="shared" si="1263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267"/>
        <v>7160</v>
      </c>
      <c r="I14176" s="1"/>
      <c r="J14176" s="1">
        <v>1</v>
      </c>
      <c r="K14176" s="1">
        <f t="shared" si="1264"/>
        <v>28358000</v>
      </c>
      <c r="L14176" s="1">
        <v>1</v>
      </c>
      <c r="M14176" s="1">
        <f t="shared" si="1265"/>
        <v>56716000</v>
      </c>
      <c r="N14176" s="1">
        <v>2</v>
      </c>
      <c r="O14176" s="1">
        <v>115746000</v>
      </c>
      <c r="P14176" s="1">
        <v>2</v>
      </c>
      <c r="Q14176" s="5">
        <f t="shared" si="1266"/>
        <v>295</v>
      </c>
      <c r="R14176">
        <f t="shared" si="1268"/>
        <v>15</v>
      </c>
      <c r="S14176">
        <v>0.18</v>
      </c>
      <c r="T14176">
        <v>2.3E-3</v>
      </c>
      <c r="U14176">
        <f t="shared" si="1269"/>
        <v>1.3799999999999999E-3</v>
      </c>
    </row>
    <row r="14177" spans="1:21" x14ac:dyDescent="0.3">
      <c r="A14177" s="1">
        <v>14175</v>
      </c>
      <c r="B14177">
        <f t="shared" si="1263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267"/>
        <v>7160</v>
      </c>
      <c r="I14177" s="1"/>
      <c r="J14177" s="1">
        <v>1</v>
      </c>
      <c r="K14177" s="1">
        <f t="shared" si="1264"/>
        <v>28360000</v>
      </c>
      <c r="L14177" s="1">
        <v>1</v>
      </c>
      <c r="M14177" s="1">
        <f t="shared" si="1265"/>
        <v>56720000</v>
      </c>
      <c r="N14177" s="1">
        <v>2</v>
      </c>
      <c r="O14177" s="1">
        <v>115754000</v>
      </c>
      <c r="P14177" s="1">
        <v>2</v>
      </c>
      <c r="Q14177" s="5">
        <f t="shared" si="1266"/>
        <v>295</v>
      </c>
      <c r="R14177">
        <f t="shared" si="1268"/>
        <v>15</v>
      </c>
      <c r="S14177">
        <v>0.18</v>
      </c>
      <c r="T14177">
        <v>2.3E-3</v>
      </c>
      <c r="U14177">
        <f t="shared" si="1269"/>
        <v>1.3799999999999999E-3</v>
      </c>
    </row>
    <row r="14178" spans="1:21" x14ac:dyDescent="0.3">
      <c r="A14178" s="1">
        <v>14176</v>
      </c>
      <c r="B14178">
        <f t="shared" si="1263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267"/>
        <v>7170</v>
      </c>
      <c r="I14178" s="1"/>
      <c r="J14178" s="1">
        <v>1</v>
      </c>
      <c r="K14178" s="1">
        <f t="shared" si="1264"/>
        <v>28362000</v>
      </c>
      <c r="L14178" s="1">
        <v>1</v>
      </c>
      <c r="M14178" s="1">
        <f t="shared" si="1265"/>
        <v>56724000</v>
      </c>
      <c r="N14178" s="1">
        <v>2</v>
      </c>
      <c r="O14178" s="1">
        <v>115762000</v>
      </c>
      <c r="P14178" s="1">
        <v>2</v>
      </c>
      <c r="Q14178" s="5">
        <f t="shared" si="1266"/>
        <v>295</v>
      </c>
      <c r="R14178">
        <f t="shared" si="1268"/>
        <v>15</v>
      </c>
      <c r="S14178">
        <v>0.18</v>
      </c>
      <c r="T14178">
        <v>2.3E-3</v>
      </c>
      <c r="U14178">
        <f t="shared" si="1269"/>
        <v>1.3799999999999999E-3</v>
      </c>
    </row>
    <row r="14179" spans="1:21" x14ac:dyDescent="0.3">
      <c r="A14179" s="1">
        <v>14177</v>
      </c>
      <c r="B14179">
        <f t="shared" si="1263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267"/>
        <v>7170</v>
      </c>
      <c r="I14179" s="1"/>
      <c r="J14179" s="1">
        <v>1</v>
      </c>
      <c r="K14179" s="1">
        <f t="shared" si="1264"/>
        <v>28364000</v>
      </c>
      <c r="L14179" s="1">
        <v>1</v>
      </c>
      <c r="M14179" s="1">
        <f t="shared" si="1265"/>
        <v>56728000</v>
      </c>
      <c r="N14179" s="1">
        <v>2</v>
      </c>
      <c r="O14179" s="1">
        <v>115770000</v>
      </c>
      <c r="P14179" s="1">
        <v>2</v>
      </c>
      <c r="Q14179" s="5">
        <f t="shared" si="1266"/>
        <v>295</v>
      </c>
      <c r="R14179">
        <f t="shared" si="1268"/>
        <v>15</v>
      </c>
      <c r="S14179">
        <v>0.18</v>
      </c>
      <c r="T14179">
        <v>2.3E-3</v>
      </c>
      <c r="U14179">
        <f t="shared" si="1269"/>
        <v>1.3799999999999999E-3</v>
      </c>
    </row>
    <row r="14180" spans="1:21" x14ac:dyDescent="0.3">
      <c r="A14180" s="1">
        <v>14178</v>
      </c>
      <c r="B14180">
        <f t="shared" si="1263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267"/>
        <v>7170</v>
      </c>
      <c r="I14180" s="1"/>
      <c r="J14180" s="1">
        <v>1</v>
      </c>
      <c r="K14180" s="1">
        <f t="shared" si="1264"/>
        <v>28366000</v>
      </c>
      <c r="L14180" s="1">
        <v>1</v>
      </c>
      <c r="M14180" s="1">
        <f t="shared" si="1265"/>
        <v>56732000</v>
      </c>
      <c r="N14180" s="1">
        <v>2</v>
      </c>
      <c r="O14180" s="1">
        <v>115778000</v>
      </c>
      <c r="P14180" s="1">
        <v>2</v>
      </c>
      <c r="Q14180" s="5">
        <f t="shared" si="1266"/>
        <v>295</v>
      </c>
      <c r="R14180">
        <f t="shared" si="1268"/>
        <v>15</v>
      </c>
      <c r="S14180">
        <v>0.18</v>
      </c>
      <c r="T14180">
        <v>2.3E-3</v>
      </c>
      <c r="U14180">
        <f t="shared" si="1269"/>
        <v>1.3799999999999999E-3</v>
      </c>
    </row>
    <row r="14181" spans="1:21" x14ac:dyDescent="0.3">
      <c r="A14181" s="1">
        <v>14179</v>
      </c>
      <c r="B14181">
        <f t="shared" si="1263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267"/>
        <v>7170</v>
      </c>
      <c r="I14181" s="1"/>
      <c r="J14181" s="1">
        <v>1</v>
      </c>
      <c r="K14181" s="1">
        <f t="shared" si="1264"/>
        <v>28368000</v>
      </c>
      <c r="L14181" s="1">
        <v>1</v>
      </c>
      <c r="M14181" s="1">
        <f t="shared" si="1265"/>
        <v>56736000</v>
      </c>
      <c r="N14181" s="1">
        <v>2</v>
      </c>
      <c r="O14181" s="1">
        <v>115786000</v>
      </c>
      <c r="P14181" s="1">
        <v>2</v>
      </c>
      <c r="Q14181" s="5">
        <f t="shared" si="1266"/>
        <v>295</v>
      </c>
      <c r="R14181">
        <f t="shared" si="1268"/>
        <v>15</v>
      </c>
      <c r="S14181">
        <v>0.18</v>
      </c>
      <c r="T14181">
        <v>2.3E-3</v>
      </c>
      <c r="U14181">
        <f t="shared" si="1269"/>
        <v>1.3799999999999999E-3</v>
      </c>
    </row>
    <row r="14182" spans="1:21" x14ac:dyDescent="0.3">
      <c r="A14182" s="1">
        <v>14180</v>
      </c>
      <c r="B14182">
        <f t="shared" si="1263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267"/>
        <v>7170</v>
      </c>
      <c r="I14182" s="1"/>
      <c r="J14182" s="1">
        <v>1</v>
      </c>
      <c r="K14182" s="1">
        <f t="shared" si="1264"/>
        <v>28370000</v>
      </c>
      <c r="L14182" s="1">
        <v>1</v>
      </c>
      <c r="M14182" s="1">
        <f t="shared" si="1265"/>
        <v>56740000</v>
      </c>
      <c r="N14182" s="1">
        <v>2</v>
      </c>
      <c r="O14182" s="1">
        <v>115794000</v>
      </c>
      <c r="P14182" s="1">
        <v>2</v>
      </c>
      <c r="Q14182" s="5">
        <f t="shared" si="1266"/>
        <v>295</v>
      </c>
      <c r="R14182">
        <f t="shared" si="1268"/>
        <v>15</v>
      </c>
      <c r="S14182">
        <v>0.18</v>
      </c>
      <c r="T14182">
        <v>2.3E-3</v>
      </c>
      <c r="U14182">
        <f t="shared" si="1269"/>
        <v>1.3799999999999999E-3</v>
      </c>
    </row>
    <row r="14183" spans="1:21" x14ac:dyDescent="0.3">
      <c r="A14183" s="1">
        <v>14181</v>
      </c>
      <c r="B14183">
        <f t="shared" si="1263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267"/>
        <v>7170</v>
      </c>
      <c r="I14183" s="1"/>
      <c r="J14183" s="1">
        <v>1</v>
      </c>
      <c r="K14183" s="1">
        <f t="shared" si="1264"/>
        <v>28372000</v>
      </c>
      <c r="L14183" s="1">
        <v>1</v>
      </c>
      <c r="M14183" s="1">
        <f t="shared" si="1265"/>
        <v>56744000</v>
      </c>
      <c r="N14183" s="1">
        <v>2</v>
      </c>
      <c r="O14183" s="1">
        <v>115802000</v>
      </c>
      <c r="P14183" s="1">
        <v>2</v>
      </c>
      <c r="Q14183" s="5">
        <f t="shared" si="1266"/>
        <v>295</v>
      </c>
      <c r="R14183">
        <f t="shared" si="1268"/>
        <v>15</v>
      </c>
      <c r="S14183">
        <v>0.18</v>
      </c>
      <c r="T14183">
        <v>2.3E-3</v>
      </c>
      <c r="U14183">
        <f t="shared" si="1269"/>
        <v>1.3799999999999999E-3</v>
      </c>
    </row>
    <row r="14184" spans="1:21" x14ac:dyDescent="0.3">
      <c r="A14184" s="1">
        <v>14182</v>
      </c>
      <c r="B14184">
        <f t="shared" si="1263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267"/>
        <v>7170</v>
      </c>
      <c r="I14184" s="1"/>
      <c r="J14184" s="1">
        <v>1</v>
      </c>
      <c r="K14184" s="1">
        <f t="shared" si="1264"/>
        <v>28374000</v>
      </c>
      <c r="L14184" s="1">
        <v>1</v>
      </c>
      <c r="M14184" s="1">
        <f t="shared" si="1265"/>
        <v>56748000</v>
      </c>
      <c r="N14184" s="1">
        <v>2</v>
      </c>
      <c r="O14184" s="1">
        <v>115810000</v>
      </c>
      <c r="P14184" s="1">
        <v>2</v>
      </c>
      <c r="Q14184" s="5">
        <f t="shared" si="1266"/>
        <v>295</v>
      </c>
      <c r="R14184">
        <f t="shared" si="1268"/>
        <v>15</v>
      </c>
      <c r="S14184">
        <v>0.18</v>
      </c>
      <c r="T14184">
        <v>2.3E-3</v>
      </c>
      <c r="U14184">
        <f t="shared" si="1269"/>
        <v>1.3799999999999999E-3</v>
      </c>
    </row>
    <row r="14185" spans="1:21" x14ac:dyDescent="0.3">
      <c r="A14185" s="1">
        <v>14183</v>
      </c>
      <c r="B14185">
        <f t="shared" si="1263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267"/>
        <v>7170</v>
      </c>
      <c r="I14185" s="1"/>
      <c r="J14185" s="1">
        <v>1</v>
      </c>
      <c r="K14185" s="1">
        <f t="shared" si="1264"/>
        <v>28376000</v>
      </c>
      <c r="L14185" s="1">
        <v>1</v>
      </c>
      <c r="M14185" s="1">
        <f t="shared" si="1265"/>
        <v>56752000</v>
      </c>
      <c r="N14185" s="1">
        <v>2</v>
      </c>
      <c r="O14185" s="1">
        <v>115818000</v>
      </c>
      <c r="P14185" s="1">
        <v>2</v>
      </c>
      <c r="Q14185" s="5">
        <f t="shared" si="1266"/>
        <v>295</v>
      </c>
      <c r="R14185">
        <f t="shared" si="1268"/>
        <v>15</v>
      </c>
      <c r="S14185">
        <v>0.18</v>
      </c>
      <c r="T14185">
        <v>2.3E-3</v>
      </c>
      <c r="U14185">
        <f t="shared" si="1269"/>
        <v>1.3799999999999999E-3</v>
      </c>
    </row>
    <row r="14186" spans="1:21" x14ac:dyDescent="0.3">
      <c r="A14186" s="1">
        <v>14184</v>
      </c>
      <c r="B14186">
        <f t="shared" si="1263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267"/>
        <v>7170</v>
      </c>
      <c r="I14186" s="1"/>
      <c r="J14186" s="1">
        <v>1</v>
      </c>
      <c r="K14186" s="1">
        <f t="shared" si="1264"/>
        <v>28378000</v>
      </c>
      <c r="L14186" s="1">
        <v>1</v>
      </c>
      <c r="M14186" s="1">
        <f t="shared" si="1265"/>
        <v>56756000</v>
      </c>
      <c r="N14186" s="1">
        <v>2</v>
      </c>
      <c r="O14186" s="1">
        <v>115826000</v>
      </c>
      <c r="P14186" s="1">
        <v>2</v>
      </c>
      <c r="Q14186" s="5">
        <f t="shared" si="1266"/>
        <v>295</v>
      </c>
      <c r="R14186">
        <f t="shared" si="1268"/>
        <v>15</v>
      </c>
      <c r="S14186">
        <v>0.18</v>
      </c>
      <c r="T14186">
        <v>2.3E-3</v>
      </c>
      <c r="U14186">
        <f t="shared" si="1269"/>
        <v>1.3799999999999999E-3</v>
      </c>
    </row>
    <row r="14187" spans="1:21" x14ac:dyDescent="0.3">
      <c r="A14187" s="1">
        <v>14185</v>
      </c>
      <c r="B14187">
        <f t="shared" si="1263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267"/>
        <v>7170</v>
      </c>
      <c r="I14187" s="1"/>
      <c r="J14187" s="1">
        <v>1</v>
      </c>
      <c r="K14187" s="1">
        <f t="shared" si="1264"/>
        <v>28380000</v>
      </c>
      <c r="L14187" s="1">
        <v>1</v>
      </c>
      <c r="M14187" s="1">
        <f t="shared" si="1265"/>
        <v>56760000</v>
      </c>
      <c r="N14187" s="1">
        <v>2</v>
      </c>
      <c r="O14187" s="1">
        <v>115834000</v>
      </c>
      <c r="P14187" s="1">
        <v>2</v>
      </c>
      <c r="Q14187" s="5">
        <f t="shared" si="1266"/>
        <v>295</v>
      </c>
      <c r="R14187">
        <f t="shared" si="1268"/>
        <v>15</v>
      </c>
      <c r="S14187">
        <v>0.18</v>
      </c>
      <c r="T14187">
        <v>2.3E-3</v>
      </c>
      <c r="U14187">
        <f t="shared" si="1269"/>
        <v>1.3799999999999999E-3</v>
      </c>
    </row>
    <row r="14188" spans="1:21" x14ac:dyDescent="0.3">
      <c r="A14188" s="1">
        <v>14186</v>
      </c>
      <c r="B14188">
        <f t="shared" si="1263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267"/>
        <v>7170</v>
      </c>
      <c r="I14188" s="1"/>
      <c r="J14188" s="1">
        <v>1</v>
      </c>
      <c r="K14188" s="1">
        <f t="shared" si="1264"/>
        <v>28382000</v>
      </c>
      <c r="L14188" s="1">
        <v>1</v>
      </c>
      <c r="M14188" s="1">
        <f t="shared" si="1265"/>
        <v>56764000</v>
      </c>
      <c r="N14188" s="1">
        <v>2</v>
      </c>
      <c r="O14188" s="1">
        <v>115842000</v>
      </c>
      <c r="P14188" s="1">
        <v>2</v>
      </c>
      <c r="Q14188" s="5">
        <f t="shared" si="1266"/>
        <v>295</v>
      </c>
      <c r="R14188">
        <f t="shared" si="1268"/>
        <v>15</v>
      </c>
      <c r="S14188">
        <v>0.18</v>
      </c>
      <c r="T14188">
        <v>2.3E-3</v>
      </c>
      <c r="U14188">
        <f t="shared" si="1269"/>
        <v>1.3799999999999999E-3</v>
      </c>
    </row>
    <row r="14189" spans="1:21" x14ac:dyDescent="0.3">
      <c r="A14189" s="1">
        <v>14187</v>
      </c>
      <c r="B14189">
        <f t="shared" si="1263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267"/>
        <v>7170</v>
      </c>
      <c r="I14189" s="1"/>
      <c r="J14189" s="1">
        <v>1</v>
      </c>
      <c r="K14189" s="1">
        <f t="shared" si="1264"/>
        <v>28384000</v>
      </c>
      <c r="L14189" s="1">
        <v>1</v>
      </c>
      <c r="M14189" s="1">
        <f t="shared" si="1265"/>
        <v>56768000</v>
      </c>
      <c r="N14189" s="1">
        <v>2</v>
      </c>
      <c r="O14189" s="1">
        <v>115850000</v>
      </c>
      <c r="P14189" s="1">
        <v>2</v>
      </c>
      <c r="Q14189" s="5">
        <f t="shared" si="1266"/>
        <v>295</v>
      </c>
      <c r="R14189">
        <f t="shared" si="1268"/>
        <v>15</v>
      </c>
      <c r="S14189">
        <v>0.18</v>
      </c>
      <c r="T14189">
        <v>2.3E-3</v>
      </c>
      <c r="U14189">
        <f t="shared" si="1269"/>
        <v>1.3799999999999999E-3</v>
      </c>
    </row>
    <row r="14190" spans="1:21" x14ac:dyDescent="0.3">
      <c r="A14190" s="1">
        <v>14188</v>
      </c>
      <c r="B14190">
        <f t="shared" si="1263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267"/>
        <v>7170</v>
      </c>
      <c r="I14190" s="1"/>
      <c r="J14190" s="1">
        <v>1</v>
      </c>
      <c r="K14190" s="1">
        <f t="shared" si="1264"/>
        <v>28386000</v>
      </c>
      <c r="L14190" s="1">
        <v>1</v>
      </c>
      <c r="M14190" s="1">
        <f t="shared" si="1265"/>
        <v>56772000</v>
      </c>
      <c r="N14190" s="1">
        <v>2</v>
      </c>
      <c r="O14190" s="1">
        <v>115858000</v>
      </c>
      <c r="P14190" s="1">
        <v>2</v>
      </c>
      <c r="Q14190" s="5">
        <f t="shared" si="1266"/>
        <v>295</v>
      </c>
      <c r="R14190">
        <f t="shared" si="1268"/>
        <v>15</v>
      </c>
      <c r="S14190">
        <v>0.18</v>
      </c>
      <c r="T14190">
        <v>2.3E-3</v>
      </c>
      <c r="U14190">
        <f t="shared" si="1269"/>
        <v>1.3799999999999999E-3</v>
      </c>
    </row>
    <row r="14191" spans="1:21" x14ac:dyDescent="0.3">
      <c r="A14191" s="1">
        <v>14189</v>
      </c>
      <c r="B14191">
        <f t="shared" si="1263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267"/>
        <v>7170</v>
      </c>
      <c r="I14191" s="1"/>
      <c r="J14191" s="1">
        <v>1</v>
      </c>
      <c r="K14191" s="1">
        <f t="shared" si="1264"/>
        <v>28388000</v>
      </c>
      <c r="L14191" s="1">
        <v>1</v>
      </c>
      <c r="M14191" s="1">
        <f t="shared" si="1265"/>
        <v>56776000</v>
      </c>
      <c r="N14191" s="1">
        <v>2</v>
      </c>
      <c r="O14191" s="1">
        <v>115866000</v>
      </c>
      <c r="P14191" s="1">
        <v>2</v>
      </c>
      <c r="Q14191" s="5">
        <f t="shared" si="1266"/>
        <v>295</v>
      </c>
      <c r="R14191">
        <f t="shared" si="1268"/>
        <v>15</v>
      </c>
      <c r="S14191">
        <v>0.18</v>
      </c>
      <c r="T14191">
        <v>2.3E-3</v>
      </c>
      <c r="U14191">
        <f t="shared" si="1269"/>
        <v>1.3799999999999999E-3</v>
      </c>
    </row>
    <row r="14192" spans="1:21" x14ac:dyDescent="0.3">
      <c r="A14192" s="1">
        <v>14190</v>
      </c>
      <c r="B14192">
        <f t="shared" si="1263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267"/>
        <v>7170</v>
      </c>
      <c r="I14192" s="1"/>
      <c r="J14192" s="1">
        <v>1</v>
      </c>
      <c r="K14192" s="1">
        <f t="shared" si="1264"/>
        <v>28390000</v>
      </c>
      <c r="L14192" s="1">
        <v>1</v>
      </c>
      <c r="M14192" s="1">
        <f t="shared" si="1265"/>
        <v>56780000</v>
      </c>
      <c r="N14192" s="1">
        <v>2</v>
      </c>
      <c r="O14192" s="1">
        <v>115874000</v>
      </c>
      <c r="P14192" s="1">
        <v>2</v>
      </c>
      <c r="Q14192" s="5">
        <f t="shared" si="1266"/>
        <v>295</v>
      </c>
      <c r="R14192">
        <f t="shared" si="1268"/>
        <v>15</v>
      </c>
      <c r="S14192">
        <v>0.18</v>
      </c>
      <c r="T14192">
        <v>2.3E-3</v>
      </c>
      <c r="U14192">
        <f t="shared" si="1269"/>
        <v>1.3799999999999999E-3</v>
      </c>
    </row>
    <row r="14193" spans="1:21" x14ac:dyDescent="0.3">
      <c r="A14193" s="1">
        <v>14191</v>
      </c>
      <c r="B14193">
        <f t="shared" si="1263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267"/>
        <v>7170</v>
      </c>
      <c r="I14193" s="1"/>
      <c r="J14193" s="1">
        <v>1</v>
      </c>
      <c r="K14193" s="1">
        <f t="shared" si="1264"/>
        <v>28392000</v>
      </c>
      <c r="L14193" s="1">
        <v>1</v>
      </c>
      <c r="M14193" s="1">
        <f t="shared" si="1265"/>
        <v>56784000</v>
      </c>
      <c r="N14193" s="1">
        <v>2</v>
      </c>
      <c r="O14193" s="1">
        <v>115882000</v>
      </c>
      <c r="P14193" s="1">
        <v>2</v>
      </c>
      <c r="Q14193" s="5">
        <f t="shared" si="1266"/>
        <v>295</v>
      </c>
      <c r="R14193">
        <f t="shared" si="1268"/>
        <v>15</v>
      </c>
      <c r="S14193">
        <v>0.18</v>
      </c>
      <c r="T14193">
        <v>2.3E-3</v>
      </c>
      <c r="U14193">
        <f t="shared" si="1269"/>
        <v>1.3799999999999999E-3</v>
      </c>
    </row>
    <row r="14194" spans="1:21" x14ac:dyDescent="0.3">
      <c r="A14194" s="1">
        <v>14192</v>
      </c>
      <c r="B14194">
        <f t="shared" si="1263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267"/>
        <v>7170</v>
      </c>
      <c r="I14194" s="1"/>
      <c r="J14194" s="1">
        <v>1</v>
      </c>
      <c r="K14194" s="1">
        <f t="shared" si="1264"/>
        <v>28394000</v>
      </c>
      <c r="L14194" s="1">
        <v>1</v>
      </c>
      <c r="M14194" s="1">
        <f t="shared" si="1265"/>
        <v>56788000</v>
      </c>
      <c r="N14194" s="1">
        <v>2</v>
      </c>
      <c r="O14194" s="1">
        <v>115890000</v>
      </c>
      <c r="P14194" s="1">
        <v>2</v>
      </c>
      <c r="Q14194" s="5">
        <f t="shared" si="1266"/>
        <v>295</v>
      </c>
      <c r="R14194">
        <f t="shared" si="1268"/>
        <v>15</v>
      </c>
      <c r="S14194">
        <v>0.18</v>
      </c>
      <c r="T14194">
        <v>2.3E-3</v>
      </c>
      <c r="U14194">
        <f t="shared" si="1269"/>
        <v>1.3799999999999999E-3</v>
      </c>
    </row>
    <row r="14195" spans="1:21" x14ac:dyDescent="0.3">
      <c r="A14195" s="1">
        <v>14193</v>
      </c>
      <c r="B14195">
        <f t="shared" ref="B14195:B14202" si="1270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267"/>
        <v>7170</v>
      </c>
      <c r="I14195" s="1"/>
      <c r="J14195" s="1">
        <v>1</v>
      </c>
      <c r="K14195" s="1">
        <f t="shared" ref="K14195:K14202" si="1271">10000+A14195*2000</f>
        <v>28396000</v>
      </c>
      <c r="L14195" s="1">
        <v>1</v>
      </c>
      <c r="M14195" s="1">
        <f t="shared" ref="M14195:M14202" si="1272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273">ROUNDDOWN(A14194/50+12,0)</f>
        <v>295</v>
      </c>
      <c r="R14195">
        <f t="shared" si="1268"/>
        <v>15</v>
      </c>
      <c r="S14195">
        <v>0.18</v>
      </c>
      <c r="T14195">
        <v>2.3E-3</v>
      </c>
      <c r="U14195">
        <f t="shared" si="1269"/>
        <v>1.3799999999999999E-3</v>
      </c>
    </row>
    <row r="14196" spans="1:21" x14ac:dyDescent="0.3">
      <c r="A14196" s="1">
        <v>14194</v>
      </c>
      <c r="B14196">
        <f t="shared" si="1270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267"/>
        <v>7170</v>
      </c>
      <c r="I14196" s="1"/>
      <c r="J14196" s="1">
        <v>1</v>
      </c>
      <c r="K14196" s="1">
        <f t="shared" si="1271"/>
        <v>28398000</v>
      </c>
      <c r="L14196" s="1">
        <v>1</v>
      </c>
      <c r="M14196" s="1">
        <f t="shared" si="1272"/>
        <v>56796000</v>
      </c>
      <c r="N14196" s="1">
        <v>2</v>
      </c>
      <c r="O14196" s="1">
        <v>115906000</v>
      </c>
      <c r="P14196" s="1">
        <v>2</v>
      </c>
      <c r="Q14196" s="5">
        <f t="shared" si="1273"/>
        <v>295</v>
      </c>
      <c r="R14196">
        <f t="shared" si="1268"/>
        <v>15</v>
      </c>
      <c r="S14196">
        <v>0.18</v>
      </c>
      <c r="T14196">
        <v>2.3E-3</v>
      </c>
      <c r="U14196">
        <f t="shared" si="1269"/>
        <v>1.3799999999999999E-3</v>
      </c>
    </row>
    <row r="14197" spans="1:21" x14ac:dyDescent="0.3">
      <c r="A14197" s="1">
        <v>14195</v>
      </c>
      <c r="B14197">
        <f t="shared" si="1270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267"/>
        <v>7170</v>
      </c>
      <c r="I14197" s="1"/>
      <c r="J14197" s="1">
        <v>1</v>
      </c>
      <c r="K14197" s="1">
        <f t="shared" si="1271"/>
        <v>28400000</v>
      </c>
      <c r="L14197" s="1">
        <v>1</v>
      </c>
      <c r="M14197" s="1">
        <f t="shared" si="1272"/>
        <v>56800000</v>
      </c>
      <c r="N14197" s="1">
        <v>2</v>
      </c>
      <c r="O14197" s="1">
        <v>115914000</v>
      </c>
      <c r="P14197" s="1">
        <v>2</v>
      </c>
      <c r="Q14197" s="5">
        <f t="shared" si="1273"/>
        <v>295</v>
      </c>
      <c r="R14197">
        <f t="shared" si="1268"/>
        <v>15</v>
      </c>
      <c r="S14197">
        <v>0.18</v>
      </c>
      <c r="T14197">
        <v>2.3E-3</v>
      </c>
      <c r="U14197">
        <f t="shared" si="1269"/>
        <v>1.3799999999999999E-3</v>
      </c>
    </row>
    <row r="14198" spans="1:21" x14ac:dyDescent="0.3">
      <c r="A14198" s="1">
        <v>14196</v>
      </c>
      <c r="B14198">
        <f t="shared" si="1270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267"/>
        <v>7170</v>
      </c>
      <c r="I14198" s="1"/>
      <c r="J14198" s="1">
        <v>1</v>
      </c>
      <c r="K14198" s="1">
        <f t="shared" si="1271"/>
        <v>28402000</v>
      </c>
      <c r="L14198" s="1">
        <v>1</v>
      </c>
      <c r="M14198" s="1">
        <f t="shared" si="1272"/>
        <v>56804000</v>
      </c>
      <c r="N14198" s="1">
        <v>2</v>
      </c>
      <c r="O14198" s="1">
        <v>115922000</v>
      </c>
      <c r="P14198" s="1">
        <v>2</v>
      </c>
      <c r="Q14198" s="5">
        <f t="shared" si="1273"/>
        <v>295</v>
      </c>
      <c r="R14198">
        <f t="shared" si="1268"/>
        <v>15</v>
      </c>
      <c r="S14198">
        <v>0.18</v>
      </c>
      <c r="T14198">
        <v>2.3E-3</v>
      </c>
      <c r="U14198">
        <f t="shared" si="1269"/>
        <v>1.3799999999999999E-3</v>
      </c>
    </row>
    <row r="14199" spans="1:21" x14ac:dyDescent="0.3">
      <c r="A14199" s="1">
        <v>14197</v>
      </c>
      <c r="B14199">
        <f t="shared" si="1270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267"/>
        <v>7170</v>
      </c>
      <c r="I14199" s="1"/>
      <c r="J14199" s="1">
        <v>1</v>
      </c>
      <c r="K14199" s="1">
        <f t="shared" si="1271"/>
        <v>28404000</v>
      </c>
      <c r="L14199" s="1">
        <v>1</v>
      </c>
      <c r="M14199" s="1">
        <f t="shared" si="1272"/>
        <v>56808000</v>
      </c>
      <c r="N14199" s="1">
        <v>2</v>
      </c>
      <c r="O14199" s="1">
        <v>115930000</v>
      </c>
      <c r="P14199" s="1">
        <v>2</v>
      </c>
      <c r="Q14199" s="5">
        <f t="shared" si="1273"/>
        <v>295</v>
      </c>
      <c r="R14199">
        <f t="shared" si="1268"/>
        <v>15</v>
      </c>
      <c r="S14199">
        <v>0.18</v>
      </c>
      <c r="T14199">
        <v>2.3E-3</v>
      </c>
      <c r="U14199">
        <f t="shared" si="1269"/>
        <v>1.3799999999999999E-3</v>
      </c>
    </row>
    <row r="14200" spans="1:21" x14ac:dyDescent="0.3">
      <c r="A14200" s="1">
        <v>14198</v>
      </c>
      <c r="B14200">
        <f t="shared" si="1270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267"/>
        <v>7170</v>
      </c>
      <c r="I14200" s="1"/>
      <c r="J14200" s="1">
        <v>1</v>
      </c>
      <c r="K14200" s="1">
        <f t="shared" si="1271"/>
        <v>28406000</v>
      </c>
      <c r="L14200" s="1">
        <v>1</v>
      </c>
      <c r="M14200" s="1">
        <f t="shared" si="1272"/>
        <v>56812000</v>
      </c>
      <c r="N14200" s="1">
        <v>2</v>
      </c>
      <c r="O14200" s="1">
        <v>115938000</v>
      </c>
      <c r="P14200" s="1">
        <v>2</v>
      </c>
      <c r="Q14200" s="5">
        <f t="shared" si="1273"/>
        <v>295</v>
      </c>
      <c r="R14200">
        <f t="shared" si="1268"/>
        <v>15</v>
      </c>
      <c r="S14200">
        <v>0.18</v>
      </c>
      <c r="T14200">
        <v>2.3E-3</v>
      </c>
      <c r="U14200">
        <f t="shared" si="1269"/>
        <v>1.3799999999999999E-3</v>
      </c>
    </row>
    <row r="14201" spans="1:21" x14ac:dyDescent="0.3">
      <c r="A14201" s="1">
        <v>14199</v>
      </c>
      <c r="B14201">
        <f t="shared" si="1270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267"/>
        <v>7170</v>
      </c>
      <c r="I14201" s="1"/>
      <c r="J14201" s="1">
        <v>1</v>
      </c>
      <c r="K14201" s="1">
        <f t="shared" si="1271"/>
        <v>28408000</v>
      </c>
      <c r="L14201" s="1">
        <v>1</v>
      </c>
      <c r="M14201" s="1">
        <f t="shared" si="1272"/>
        <v>56816000</v>
      </c>
      <c r="N14201" s="1">
        <v>2</v>
      </c>
      <c r="O14201" s="1">
        <v>115946000</v>
      </c>
      <c r="P14201" s="1">
        <v>2</v>
      </c>
      <c r="Q14201" s="5">
        <f t="shared" si="1273"/>
        <v>295</v>
      </c>
      <c r="R14201">
        <f t="shared" si="1268"/>
        <v>15</v>
      </c>
      <c r="S14201">
        <v>0.18</v>
      </c>
      <c r="T14201">
        <v>2.3E-3</v>
      </c>
      <c r="U14201">
        <f t="shared" si="1269"/>
        <v>1.3799999999999999E-3</v>
      </c>
    </row>
    <row r="14202" spans="1:21" x14ac:dyDescent="0.3">
      <c r="A14202" s="1">
        <v>14200</v>
      </c>
      <c r="B14202">
        <f t="shared" si="1270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267"/>
        <v>7170</v>
      </c>
      <c r="I14202" s="1"/>
      <c r="J14202" s="1">
        <v>1</v>
      </c>
      <c r="K14202" s="1">
        <f t="shared" si="1271"/>
        <v>28410000</v>
      </c>
      <c r="L14202" s="1">
        <v>1</v>
      </c>
      <c r="M14202" s="1">
        <f t="shared" si="1272"/>
        <v>56820000</v>
      </c>
      <c r="N14202" s="1">
        <v>2</v>
      </c>
      <c r="O14202" s="1">
        <v>115954000</v>
      </c>
      <c r="P14202" s="1">
        <v>2</v>
      </c>
      <c r="Q14202" s="5">
        <f t="shared" si="1273"/>
        <v>295</v>
      </c>
      <c r="R14202">
        <f t="shared" si="1268"/>
        <v>15</v>
      </c>
      <c r="S14202">
        <v>0.18</v>
      </c>
      <c r="T14202">
        <v>2.3E-3</v>
      </c>
      <c r="U14202">
        <f t="shared" si="1269"/>
        <v>1.3799999999999999E-3</v>
      </c>
    </row>
    <row r="14203" spans="1:21" x14ac:dyDescent="0.3">
      <c r="A14203" s="1">
        <v>14201</v>
      </c>
      <c r="B14203">
        <f t="shared" ref="B14203:B14266" si="1274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267"/>
        <v>7180</v>
      </c>
      <c r="I14203" s="1"/>
      <c r="J14203" s="1">
        <v>1</v>
      </c>
      <c r="K14203" s="1">
        <f t="shared" ref="K14203:K14266" si="1275">10000+A14203*2000</f>
        <v>28412000</v>
      </c>
      <c r="L14203" s="1">
        <v>1</v>
      </c>
      <c r="M14203" s="1">
        <f t="shared" ref="M14203:M14266" si="1276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277">ROUNDDOWN(A14202/50+12,0)</f>
        <v>296</v>
      </c>
      <c r="R14203">
        <f t="shared" si="1268"/>
        <v>15</v>
      </c>
      <c r="S14203">
        <v>0.18</v>
      </c>
      <c r="T14203">
        <v>2.3E-3</v>
      </c>
      <c r="U14203">
        <f t="shared" si="1269"/>
        <v>1.3799999999999999E-3</v>
      </c>
    </row>
    <row r="14204" spans="1:21" x14ac:dyDescent="0.3">
      <c r="A14204" s="1">
        <v>14202</v>
      </c>
      <c r="B14204">
        <f t="shared" si="1274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278">ROUNDDOWN(A14203/50*20+1500,-1)</f>
        <v>7180</v>
      </c>
      <c r="I14204" s="1"/>
      <c r="J14204" s="1">
        <v>1</v>
      </c>
      <c r="K14204" s="1">
        <f t="shared" si="1275"/>
        <v>28414000</v>
      </c>
      <c r="L14204" s="1">
        <v>1</v>
      </c>
      <c r="M14204" s="1">
        <f t="shared" si="1276"/>
        <v>56828000</v>
      </c>
      <c r="N14204" s="1">
        <v>2</v>
      </c>
      <c r="O14204" s="1">
        <v>115970000</v>
      </c>
      <c r="P14204" s="1">
        <v>2</v>
      </c>
      <c r="Q14204" s="5">
        <f t="shared" si="1277"/>
        <v>296</v>
      </c>
      <c r="R14204">
        <f t="shared" si="1268"/>
        <v>15</v>
      </c>
      <c r="S14204">
        <v>0.18</v>
      </c>
      <c r="T14204">
        <v>2.3E-3</v>
      </c>
      <c r="U14204">
        <f t="shared" si="1269"/>
        <v>1.3799999999999999E-3</v>
      </c>
    </row>
    <row r="14205" spans="1:21" x14ac:dyDescent="0.3">
      <c r="A14205" s="1">
        <v>14203</v>
      </c>
      <c r="B14205">
        <f t="shared" si="1274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278"/>
        <v>7180</v>
      </c>
      <c r="I14205" s="1"/>
      <c r="J14205" s="1">
        <v>1</v>
      </c>
      <c r="K14205" s="1">
        <f t="shared" si="1275"/>
        <v>28416000</v>
      </c>
      <c r="L14205" s="1">
        <v>1</v>
      </c>
      <c r="M14205" s="1">
        <f t="shared" si="1276"/>
        <v>56832000</v>
      </c>
      <c r="N14205" s="1">
        <v>2</v>
      </c>
      <c r="O14205" s="1">
        <v>115978000</v>
      </c>
      <c r="P14205" s="1">
        <v>2</v>
      </c>
      <c r="Q14205" s="5">
        <f t="shared" si="1277"/>
        <v>296</v>
      </c>
      <c r="R14205">
        <f t="shared" si="1268"/>
        <v>15</v>
      </c>
      <c r="S14205">
        <v>0.18</v>
      </c>
      <c r="T14205">
        <v>2.3E-3</v>
      </c>
      <c r="U14205">
        <f t="shared" si="1269"/>
        <v>1.3799999999999999E-3</v>
      </c>
    </row>
    <row r="14206" spans="1:21" x14ac:dyDescent="0.3">
      <c r="A14206" s="1">
        <v>14204</v>
      </c>
      <c r="B14206">
        <f t="shared" si="1274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278"/>
        <v>7180</v>
      </c>
      <c r="I14206" s="1"/>
      <c r="J14206" s="1">
        <v>1</v>
      </c>
      <c r="K14206" s="1">
        <f t="shared" si="1275"/>
        <v>28418000</v>
      </c>
      <c r="L14206" s="1">
        <v>1</v>
      </c>
      <c r="M14206" s="1">
        <f t="shared" si="1276"/>
        <v>56836000</v>
      </c>
      <c r="N14206" s="1">
        <v>2</v>
      </c>
      <c r="O14206" s="1">
        <v>115986000</v>
      </c>
      <c r="P14206" s="1">
        <v>2</v>
      </c>
      <c r="Q14206" s="5">
        <f t="shared" si="1277"/>
        <v>296</v>
      </c>
      <c r="R14206">
        <f t="shared" si="1268"/>
        <v>15</v>
      </c>
      <c r="S14206">
        <v>0.18</v>
      </c>
      <c r="T14206">
        <v>2.3E-3</v>
      </c>
      <c r="U14206">
        <f t="shared" si="1269"/>
        <v>1.3799999999999999E-3</v>
      </c>
    </row>
    <row r="14207" spans="1:21" x14ac:dyDescent="0.3">
      <c r="A14207" s="1">
        <v>14205</v>
      </c>
      <c r="B14207">
        <f t="shared" si="1274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278"/>
        <v>7180</v>
      </c>
      <c r="I14207" s="1"/>
      <c r="J14207" s="1">
        <v>1</v>
      </c>
      <c r="K14207" s="1">
        <f t="shared" si="1275"/>
        <v>28420000</v>
      </c>
      <c r="L14207" s="1">
        <v>1</v>
      </c>
      <c r="M14207" s="1">
        <f t="shared" si="1276"/>
        <v>56840000</v>
      </c>
      <c r="N14207" s="1">
        <v>2</v>
      </c>
      <c r="O14207" s="1">
        <v>115994000</v>
      </c>
      <c r="P14207" s="1">
        <v>2</v>
      </c>
      <c r="Q14207" s="5">
        <f t="shared" si="1277"/>
        <v>296</v>
      </c>
      <c r="R14207">
        <f t="shared" si="1268"/>
        <v>15</v>
      </c>
      <c r="S14207">
        <v>0.18</v>
      </c>
      <c r="T14207">
        <v>2.3E-3</v>
      </c>
      <c r="U14207">
        <f t="shared" si="1269"/>
        <v>1.3799999999999999E-3</v>
      </c>
    </row>
    <row r="14208" spans="1:21" x14ac:dyDescent="0.3">
      <c r="A14208" s="1">
        <v>14206</v>
      </c>
      <c r="B14208">
        <f t="shared" si="1274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278"/>
        <v>7180</v>
      </c>
      <c r="I14208" s="1"/>
      <c r="J14208" s="1">
        <v>1</v>
      </c>
      <c r="K14208" s="1">
        <f t="shared" si="1275"/>
        <v>28422000</v>
      </c>
      <c r="L14208" s="1">
        <v>1</v>
      </c>
      <c r="M14208" s="1">
        <f t="shared" si="1276"/>
        <v>56844000</v>
      </c>
      <c r="N14208" s="1">
        <v>2</v>
      </c>
      <c r="O14208" s="1">
        <v>116002000</v>
      </c>
      <c r="P14208" s="1">
        <v>2</v>
      </c>
      <c r="Q14208" s="5">
        <f t="shared" si="1277"/>
        <v>296</v>
      </c>
      <c r="R14208">
        <f t="shared" si="1268"/>
        <v>15</v>
      </c>
      <c r="S14208">
        <v>0.18</v>
      </c>
      <c r="T14208">
        <v>2.3E-3</v>
      </c>
      <c r="U14208">
        <f t="shared" si="1269"/>
        <v>1.3799999999999999E-3</v>
      </c>
    </row>
    <row r="14209" spans="1:21" x14ac:dyDescent="0.3">
      <c r="A14209" s="1">
        <v>14207</v>
      </c>
      <c r="B14209">
        <f t="shared" si="1274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278"/>
        <v>7180</v>
      </c>
      <c r="I14209" s="1"/>
      <c r="J14209" s="1">
        <v>1</v>
      </c>
      <c r="K14209" s="1">
        <f t="shared" si="1275"/>
        <v>28424000</v>
      </c>
      <c r="L14209" s="1">
        <v>1</v>
      </c>
      <c r="M14209" s="1">
        <f t="shared" si="1276"/>
        <v>56848000</v>
      </c>
      <c r="N14209" s="1">
        <v>2</v>
      </c>
      <c r="O14209" s="1">
        <v>116010000</v>
      </c>
      <c r="P14209" s="1">
        <v>2</v>
      </c>
      <c r="Q14209" s="5">
        <f t="shared" si="1277"/>
        <v>296</v>
      </c>
      <c r="R14209">
        <f t="shared" si="1268"/>
        <v>15</v>
      </c>
      <c r="S14209">
        <v>0.18</v>
      </c>
      <c r="T14209">
        <v>2.3E-3</v>
      </c>
      <c r="U14209">
        <f t="shared" si="1269"/>
        <v>1.3799999999999999E-3</v>
      </c>
    </row>
    <row r="14210" spans="1:21" x14ac:dyDescent="0.3">
      <c r="A14210" s="1">
        <v>14208</v>
      </c>
      <c r="B14210">
        <f t="shared" si="1274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278"/>
        <v>7180</v>
      </c>
      <c r="I14210" s="1"/>
      <c r="J14210" s="1">
        <v>1</v>
      </c>
      <c r="K14210" s="1">
        <f t="shared" si="1275"/>
        <v>28426000</v>
      </c>
      <c r="L14210" s="1">
        <v>1</v>
      </c>
      <c r="M14210" s="1">
        <f t="shared" si="1276"/>
        <v>56852000</v>
      </c>
      <c r="N14210" s="1">
        <v>2</v>
      </c>
      <c r="O14210" s="1">
        <v>116018000</v>
      </c>
      <c r="P14210" s="1">
        <v>2</v>
      </c>
      <c r="Q14210" s="5">
        <f t="shared" si="1277"/>
        <v>296</v>
      </c>
      <c r="R14210">
        <f t="shared" si="1268"/>
        <v>15</v>
      </c>
      <c r="S14210">
        <v>0.18</v>
      </c>
      <c r="T14210">
        <v>2.3E-3</v>
      </c>
      <c r="U14210">
        <f t="shared" si="1269"/>
        <v>1.3799999999999999E-3</v>
      </c>
    </row>
    <row r="14211" spans="1:21" x14ac:dyDescent="0.3">
      <c r="A14211" s="1">
        <v>14209</v>
      </c>
      <c r="B14211">
        <f t="shared" si="1274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278"/>
        <v>7180</v>
      </c>
      <c r="I14211" s="1"/>
      <c r="J14211" s="1">
        <v>1</v>
      </c>
      <c r="K14211" s="1">
        <f t="shared" si="1275"/>
        <v>28428000</v>
      </c>
      <c r="L14211" s="1">
        <v>1</v>
      </c>
      <c r="M14211" s="1">
        <f t="shared" si="1276"/>
        <v>56856000</v>
      </c>
      <c r="N14211" s="1">
        <v>2</v>
      </c>
      <c r="O14211" s="1">
        <v>116026000</v>
      </c>
      <c r="P14211" s="1">
        <v>2</v>
      </c>
      <c r="Q14211" s="5">
        <f t="shared" si="1277"/>
        <v>296</v>
      </c>
      <c r="R14211">
        <f t="shared" ref="R14211:R14274" si="1279">QUOTIENT(A14211,1000)+1</f>
        <v>15</v>
      </c>
      <c r="S14211">
        <v>0.18</v>
      </c>
      <c r="T14211">
        <v>2.3E-3</v>
      </c>
      <c r="U14211">
        <f t="shared" si="1269"/>
        <v>1.3799999999999999E-3</v>
      </c>
    </row>
    <row r="14212" spans="1:21" x14ac:dyDescent="0.3">
      <c r="A14212" s="1">
        <v>14210</v>
      </c>
      <c r="B14212">
        <f t="shared" si="1274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278"/>
        <v>7180</v>
      </c>
      <c r="I14212" s="1"/>
      <c r="J14212" s="1">
        <v>1</v>
      </c>
      <c r="K14212" s="1">
        <f t="shared" si="1275"/>
        <v>28430000</v>
      </c>
      <c r="L14212" s="1">
        <v>1</v>
      </c>
      <c r="M14212" s="1">
        <f t="shared" si="1276"/>
        <v>56860000</v>
      </c>
      <c r="N14212" s="1">
        <v>2</v>
      </c>
      <c r="O14212" s="1">
        <v>116034000</v>
      </c>
      <c r="P14212" s="1">
        <v>2</v>
      </c>
      <c r="Q14212" s="5">
        <f t="shared" si="1277"/>
        <v>296</v>
      </c>
      <c r="R14212">
        <f t="shared" si="1279"/>
        <v>15</v>
      </c>
      <c r="S14212">
        <v>0.18</v>
      </c>
      <c r="T14212">
        <v>2.3E-3</v>
      </c>
      <c r="U14212">
        <f t="shared" ref="U14212:U14275" si="1280">T14212*0.6</f>
        <v>1.3799999999999999E-3</v>
      </c>
    </row>
    <row r="14213" spans="1:21" x14ac:dyDescent="0.3">
      <c r="A14213" s="1">
        <v>14211</v>
      </c>
      <c r="B14213">
        <f t="shared" si="1274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278"/>
        <v>7180</v>
      </c>
      <c r="I14213" s="1"/>
      <c r="J14213" s="1">
        <v>1</v>
      </c>
      <c r="K14213" s="1">
        <f t="shared" si="1275"/>
        <v>28432000</v>
      </c>
      <c r="L14213" s="1">
        <v>1</v>
      </c>
      <c r="M14213" s="1">
        <f t="shared" si="1276"/>
        <v>56864000</v>
      </c>
      <c r="N14213" s="1">
        <v>2</v>
      </c>
      <c r="O14213" s="1">
        <v>116042000</v>
      </c>
      <c r="P14213" s="1">
        <v>2</v>
      </c>
      <c r="Q14213" s="5">
        <f t="shared" si="1277"/>
        <v>296</v>
      </c>
      <c r="R14213">
        <f t="shared" si="1279"/>
        <v>15</v>
      </c>
      <c r="S14213">
        <v>0.18</v>
      </c>
      <c r="T14213">
        <v>2.3E-3</v>
      </c>
      <c r="U14213">
        <f t="shared" si="1280"/>
        <v>1.3799999999999999E-3</v>
      </c>
    </row>
    <row r="14214" spans="1:21" x14ac:dyDescent="0.3">
      <c r="A14214" s="1">
        <v>14212</v>
      </c>
      <c r="B14214">
        <f t="shared" si="1274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278"/>
        <v>7180</v>
      </c>
      <c r="I14214" s="1"/>
      <c r="J14214" s="1">
        <v>1</v>
      </c>
      <c r="K14214" s="1">
        <f t="shared" si="1275"/>
        <v>28434000</v>
      </c>
      <c r="L14214" s="1">
        <v>1</v>
      </c>
      <c r="M14214" s="1">
        <f t="shared" si="1276"/>
        <v>56868000</v>
      </c>
      <c r="N14214" s="1">
        <v>2</v>
      </c>
      <c r="O14214" s="1">
        <v>116050000</v>
      </c>
      <c r="P14214" s="1">
        <v>2</v>
      </c>
      <c r="Q14214" s="5">
        <f t="shared" si="1277"/>
        <v>296</v>
      </c>
      <c r="R14214">
        <f t="shared" si="1279"/>
        <v>15</v>
      </c>
      <c r="S14214">
        <v>0.18</v>
      </c>
      <c r="T14214">
        <v>2.3E-3</v>
      </c>
      <c r="U14214">
        <f t="shared" si="1280"/>
        <v>1.3799999999999999E-3</v>
      </c>
    </row>
    <row r="14215" spans="1:21" x14ac:dyDescent="0.3">
      <c r="A14215" s="1">
        <v>14213</v>
      </c>
      <c r="B14215">
        <f t="shared" si="1274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278"/>
        <v>7180</v>
      </c>
      <c r="I14215" s="1"/>
      <c r="J14215" s="1">
        <v>1</v>
      </c>
      <c r="K14215" s="1">
        <f t="shared" si="1275"/>
        <v>28436000</v>
      </c>
      <c r="L14215" s="1">
        <v>1</v>
      </c>
      <c r="M14215" s="1">
        <f t="shared" si="1276"/>
        <v>56872000</v>
      </c>
      <c r="N14215" s="1">
        <v>2</v>
      </c>
      <c r="O14215" s="1">
        <v>116058000</v>
      </c>
      <c r="P14215" s="1">
        <v>2</v>
      </c>
      <c r="Q14215" s="5">
        <f t="shared" si="1277"/>
        <v>296</v>
      </c>
      <c r="R14215">
        <f t="shared" si="1279"/>
        <v>15</v>
      </c>
      <c r="S14215">
        <v>0.18</v>
      </c>
      <c r="T14215">
        <v>2.3E-3</v>
      </c>
      <c r="U14215">
        <f t="shared" si="1280"/>
        <v>1.3799999999999999E-3</v>
      </c>
    </row>
    <row r="14216" spans="1:21" x14ac:dyDescent="0.3">
      <c r="A14216" s="1">
        <v>14214</v>
      </c>
      <c r="B14216">
        <f t="shared" si="1274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278"/>
        <v>7180</v>
      </c>
      <c r="I14216" s="1"/>
      <c r="J14216" s="1">
        <v>1</v>
      </c>
      <c r="K14216" s="1">
        <f t="shared" si="1275"/>
        <v>28438000</v>
      </c>
      <c r="L14216" s="1">
        <v>1</v>
      </c>
      <c r="M14216" s="1">
        <f t="shared" si="1276"/>
        <v>56876000</v>
      </c>
      <c r="N14216" s="1">
        <v>2</v>
      </c>
      <c r="O14216" s="1">
        <v>116066000</v>
      </c>
      <c r="P14216" s="1">
        <v>2</v>
      </c>
      <c r="Q14216" s="5">
        <f t="shared" si="1277"/>
        <v>296</v>
      </c>
      <c r="R14216">
        <f t="shared" si="1279"/>
        <v>15</v>
      </c>
      <c r="S14216">
        <v>0.18</v>
      </c>
      <c r="T14216">
        <v>2.3E-3</v>
      </c>
      <c r="U14216">
        <f t="shared" si="1280"/>
        <v>1.3799999999999999E-3</v>
      </c>
    </row>
    <row r="14217" spans="1:21" x14ac:dyDescent="0.3">
      <c r="A14217" s="1">
        <v>14215</v>
      </c>
      <c r="B14217">
        <f t="shared" si="1274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278"/>
        <v>7180</v>
      </c>
      <c r="I14217" s="1"/>
      <c r="J14217" s="1">
        <v>1</v>
      </c>
      <c r="K14217" s="1">
        <f t="shared" si="1275"/>
        <v>28440000</v>
      </c>
      <c r="L14217" s="1">
        <v>1</v>
      </c>
      <c r="M14217" s="1">
        <f t="shared" si="1276"/>
        <v>56880000</v>
      </c>
      <c r="N14217" s="1">
        <v>2</v>
      </c>
      <c r="O14217" s="1">
        <v>116074000</v>
      </c>
      <c r="P14217" s="1">
        <v>2</v>
      </c>
      <c r="Q14217" s="5">
        <f t="shared" si="1277"/>
        <v>296</v>
      </c>
      <c r="R14217">
        <f t="shared" si="1279"/>
        <v>15</v>
      </c>
      <c r="S14217">
        <v>0.18</v>
      </c>
      <c r="T14217">
        <v>2.3E-3</v>
      </c>
      <c r="U14217">
        <f t="shared" si="1280"/>
        <v>1.3799999999999999E-3</v>
      </c>
    </row>
    <row r="14218" spans="1:21" x14ac:dyDescent="0.3">
      <c r="A14218" s="1">
        <v>14216</v>
      </c>
      <c r="B14218">
        <f t="shared" si="1274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278"/>
        <v>7180</v>
      </c>
      <c r="I14218" s="1"/>
      <c r="J14218" s="1">
        <v>1</v>
      </c>
      <c r="K14218" s="1">
        <f t="shared" si="1275"/>
        <v>28442000</v>
      </c>
      <c r="L14218" s="1">
        <v>1</v>
      </c>
      <c r="M14218" s="1">
        <f t="shared" si="1276"/>
        <v>56884000</v>
      </c>
      <c r="N14218" s="1">
        <v>2</v>
      </c>
      <c r="O14218" s="1">
        <v>116082000</v>
      </c>
      <c r="P14218" s="1">
        <v>2</v>
      </c>
      <c r="Q14218" s="5">
        <f t="shared" si="1277"/>
        <v>296</v>
      </c>
      <c r="R14218">
        <f t="shared" si="1279"/>
        <v>15</v>
      </c>
      <c r="S14218">
        <v>0.18</v>
      </c>
      <c r="T14218">
        <v>2.3E-3</v>
      </c>
      <c r="U14218">
        <f t="shared" si="1280"/>
        <v>1.3799999999999999E-3</v>
      </c>
    </row>
    <row r="14219" spans="1:21" x14ac:dyDescent="0.3">
      <c r="A14219" s="1">
        <v>14217</v>
      </c>
      <c r="B14219">
        <f t="shared" si="1274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278"/>
        <v>7180</v>
      </c>
      <c r="I14219" s="1"/>
      <c r="J14219" s="1">
        <v>1</v>
      </c>
      <c r="K14219" s="1">
        <f t="shared" si="1275"/>
        <v>28444000</v>
      </c>
      <c r="L14219" s="1">
        <v>1</v>
      </c>
      <c r="M14219" s="1">
        <f t="shared" si="1276"/>
        <v>56888000</v>
      </c>
      <c r="N14219" s="1">
        <v>2</v>
      </c>
      <c r="O14219" s="1">
        <v>116090000</v>
      </c>
      <c r="P14219" s="1">
        <v>2</v>
      </c>
      <c r="Q14219" s="5">
        <f t="shared" si="1277"/>
        <v>296</v>
      </c>
      <c r="R14219">
        <f t="shared" si="1279"/>
        <v>15</v>
      </c>
      <c r="S14219">
        <v>0.18</v>
      </c>
      <c r="T14219">
        <v>2.3E-3</v>
      </c>
      <c r="U14219">
        <f t="shared" si="1280"/>
        <v>1.3799999999999999E-3</v>
      </c>
    </row>
    <row r="14220" spans="1:21" x14ac:dyDescent="0.3">
      <c r="A14220" s="1">
        <v>14218</v>
      </c>
      <c r="B14220">
        <f t="shared" si="1274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278"/>
        <v>7180</v>
      </c>
      <c r="I14220" s="1"/>
      <c r="J14220" s="1">
        <v>1</v>
      </c>
      <c r="K14220" s="1">
        <f t="shared" si="1275"/>
        <v>28446000</v>
      </c>
      <c r="L14220" s="1">
        <v>1</v>
      </c>
      <c r="M14220" s="1">
        <f t="shared" si="1276"/>
        <v>56892000</v>
      </c>
      <c r="N14220" s="1">
        <v>2</v>
      </c>
      <c r="O14220" s="1">
        <v>116098000</v>
      </c>
      <c r="P14220" s="1">
        <v>2</v>
      </c>
      <c r="Q14220" s="5">
        <f t="shared" si="1277"/>
        <v>296</v>
      </c>
      <c r="R14220">
        <f t="shared" si="1279"/>
        <v>15</v>
      </c>
      <c r="S14220">
        <v>0.18</v>
      </c>
      <c r="T14220">
        <v>2.3E-3</v>
      </c>
      <c r="U14220">
        <f t="shared" si="1280"/>
        <v>1.3799999999999999E-3</v>
      </c>
    </row>
    <row r="14221" spans="1:21" x14ac:dyDescent="0.3">
      <c r="A14221" s="1">
        <v>14219</v>
      </c>
      <c r="B14221">
        <f t="shared" si="1274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278"/>
        <v>7180</v>
      </c>
      <c r="I14221" s="1"/>
      <c r="J14221" s="1">
        <v>1</v>
      </c>
      <c r="K14221" s="1">
        <f t="shared" si="1275"/>
        <v>28448000</v>
      </c>
      <c r="L14221" s="1">
        <v>1</v>
      </c>
      <c r="M14221" s="1">
        <f t="shared" si="1276"/>
        <v>56896000</v>
      </c>
      <c r="N14221" s="1">
        <v>2</v>
      </c>
      <c r="O14221" s="1">
        <v>116106000</v>
      </c>
      <c r="P14221" s="1">
        <v>2</v>
      </c>
      <c r="Q14221" s="5">
        <f t="shared" si="1277"/>
        <v>296</v>
      </c>
      <c r="R14221">
        <f t="shared" si="1279"/>
        <v>15</v>
      </c>
      <c r="S14221">
        <v>0.18</v>
      </c>
      <c r="T14221">
        <v>2.3E-3</v>
      </c>
      <c r="U14221">
        <f t="shared" si="1280"/>
        <v>1.3799999999999999E-3</v>
      </c>
    </row>
    <row r="14222" spans="1:21" x14ac:dyDescent="0.3">
      <c r="A14222" s="1">
        <v>14220</v>
      </c>
      <c r="B14222">
        <f t="shared" si="1274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278"/>
        <v>7180</v>
      </c>
      <c r="I14222" s="1"/>
      <c r="J14222" s="1">
        <v>1</v>
      </c>
      <c r="K14222" s="1">
        <f t="shared" si="1275"/>
        <v>28450000</v>
      </c>
      <c r="L14222" s="1">
        <v>1</v>
      </c>
      <c r="M14222" s="1">
        <f t="shared" si="1276"/>
        <v>56900000</v>
      </c>
      <c r="N14222" s="1">
        <v>2</v>
      </c>
      <c r="O14222" s="1">
        <v>116114000</v>
      </c>
      <c r="P14222" s="1">
        <v>2</v>
      </c>
      <c r="Q14222" s="5">
        <f t="shared" si="1277"/>
        <v>296</v>
      </c>
      <c r="R14222">
        <f t="shared" si="1279"/>
        <v>15</v>
      </c>
      <c r="S14222">
        <v>0.18</v>
      </c>
      <c r="T14222">
        <v>2.3E-3</v>
      </c>
      <c r="U14222">
        <f t="shared" si="1280"/>
        <v>1.3799999999999999E-3</v>
      </c>
    </row>
    <row r="14223" spans="1:21" x14ac:dyDescent="0.3">
      <c r="A14223" s="1">
        <v>14221</v>
      </c>
      <c r="B14223">
        <f t="shared" si="1274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278"/>
        <v>7180</v>
      </c>
      <c r="I14223" s="1"/>
      <c r="J14223" s="1">
        <v>1</v>
      </c>
      <c r="K14223" s="1">
        <f t="shared" si="1275"/>
        <v>28452000</v>
      </c>
      <c r="L14223" s="1">
        <v>1</v>
      </c>
      <c r="M14223" s="1">
        <f t="shared" si="1276"/>
        <v>56904000</v>
      </c>
      <c r="N14223" s="1">
        <v>2</v>
      </c>
      <c r="O14223" s="1">
        <v>116122000</v>
      </c>
      <c r="P14223" s="1">
        <v>2</v>
      </c>
      <c r="Q14223" s="5">
        <f t="shared" si="1277"/>
        <v>296</v>
      </c>
      <c r="R14223">
        <f t="shared" si="1279"/>
        <v>15</v>
      </c>
      <c r="S14223">
        <v>0.18</v>
      </c>
      <c r="T14223">
        <v>2.3E-3</v>
      </c>
      <c r="U14223">
        <f t="shared" si="1280"/>
        <v>1.3799999999999999E-3</v>
      </c>
    </row>
    <row r="14224" spans="1:21" x14ac:dyDescent="0.3">
      <c r="A14224" s="1">
        <v>14222</v>
      </c>
      <c r="B14224">
        <f t="shared" si="1274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278"/>
        <v>7180</v>
      </c>
      <c r="I14224" s="1"/>
      <c r="J14224" s="1">
        <v>1</v>
      </c>
      <c r="K14224" s="1">
        <f t="shared" si="1275"/>
        <v>28454000</v>
      </c>
      <c r="L14224" s="1">
        <v>1</v>
      </c>
      <c r="M14224" s="1">
        <f t="shared" si="1276"/>
        <v>56908000</v>
      </c>
      <c r="N14224" s="1">
        <v>2</v>
      </c>
      <c r="O14224" s="1">
        <v>116130000</v>
      </c>
      <c r="P14224" s="1">
        <v>2</v>
      </c>
      <c r="Q14224" s="5">
        <f t="shared" si="1277"/>
        <v>296</v>
      </c>
      <c r="R14224">
        <f t="shared" si="1279"/>
        <v>15</v>
      </c>
      <c r="S14224">
        <v>0.18</v>
      </c>
      <c r="T14224">
        <v>2.3E-3</v>
      </c>
      <c r="U14224">
        <f t="shared" si="1280"/>
        <v>1.3799999999999999E-3</v>
      </c>
    </row>
    <row r="14225" spans="1:21" x14ac:dyDescent="0.3">
      <c r="A14225" s="1">
        <v>14223</v>
      </c>
      <c r="B14225">
        <f t="shared" si="1274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278"/>
        <v>7180</v>
      </c>
      <c r="I14225" s="1"/>
      <c r="J14225" s="1">
        <v>1</v>
      </c>
      <c r="K14225" s="1">
        <f t="shared" si="1275"/>
        <v>28456000</v>
      </c>
      <c r="L14225" s="1">
        <v>1</v>
      </c>
      <c r="M14225" s="1">
        <f t="shared" si="1276"/>
        <v>56912000</v>
      </c>
      <c r="N14225" s="1">
        <v>2</v>
      </c>
      <c r="O14225" s="1">
        <v>116138000</v>
      </c>
      <c r="P14225" s="1">
        <v>2</v>
      </c>
      <c r="Q14225" s="5">
        <f t="shared" si="1277"/>
        <v>296</v>
      </c>
      <c r="R14225">
        <f t="shared" si="1279"/>
        <v>15</v>
      </c>
      <c r="S14225">
        <v>0.18</v>
      </c>
      <c r="T14225">
        <v>2.3E-3</v>
      </c>
      <c r="U14225">
        <f t="shared" si="1280"/>
        <v>1.3799999999999999E-3</v>
      </c>
    </row>
    <row r="14226" spans="1:21" x14ac:dyDescent="0.3">
      <c r="A14226" s="1">
        <v>14224</v>
      </c>
      <c r="B14226">
        <f t="shared" si="1274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278"/>
        <v>7180</v>
      </c>
      <c r="I14226" s="1"/>
      <c r="J14226" s="1">
        <v>1</v>
      </c>
      <c r="K14226" s="1">
        <f t="shared" si="1275"/>
        <v>28458000</v>
      </c>
      <c r="L14226" s="1">
        <v>1</v>
      </c>
      <c r="M14226" s="1">
        <f t="shared" si="1276"/>
        <v>56916000</v>
      </c>
      <c r="N14226" s="1">
        <v>2</v>
      </c>
      <c r="O14226" s="1">
        <v>116146000</v>
      </c>
      <c r="P14226" s="1">
        <v>2</v>
      </c>
      <c r="Q14226" s="5">
        <f t="shared" si="1277"/>
        <v>296</v>
      </c>
      <c r="R14226">
        <f t="shared" si="1279"/>
        <v>15</v>
      </c>
      <c r="S14226">
        <v>0.18</v>
      </c>
      <c r="T14226">
        <v>2.3E-3</v>
      </c>
      <c r="U14226">
        <f t="shared" si="1280"/>
        <v>1.3799999999999999E-3</v>
      </c>
    </row>
    <row r="14227" spans="1:21" x14ac:dyDescent="0.3">
      <c r="A14227" s="1">
        <v>14225</v>
      </c>
      <c r="B14227">
        <f t="shared" si="1274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278"/>
        <v>7180</v>
      </c>
      <c r="I14227" s="1"/>
      <c r="J14227" s="1">
        <v>1</v>
      </c>
      <c r="K14227" s="1">
        <f t="shared" si="1275"/>
        <v>28460000</v>
      </c>
      <c r="L14227" s="1">
        <v>1</v>
      </c>
      <c r="M14227" s="1">
        <f t="shared" si="1276"/>
        <v>56920000</v>
      </c>
      <c r="N14227" s="1">
        <v>2</v>
      </c>
      <c r="O14227" s="1">
        <v>116154000</v>
      </c>
      <c r="P14227" s="1">
        <v>2</v>
      </c>
      <c r="Q14227" s="5">
        <f t="shared" si="1277"/>
        <v>296</v>
      </c>
      <c r="R14227">
        <f t="shared" si="1279"/>
        <v>15</v>
      </c>
      <c r="S14227">
        <v>0.18</v>
      </c>
      <c r="T14227">
        <v>2.3E-3</v>
      </c>
      <c r="U14227">
        <f t="shared" si="1280"/>
        <v>1.3799999999999999E-3</v>
      </c>
    </row>
    <row r="14228" spans="1:21" x14ac:dyDescent="0.3">
      <c r="A14228" s="1">
        <v>14226</v>
      </c>
      <c r="B14228">
        <f t="shared" si="1274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278"/>
        <v>7190</v>
      </c>
      <c r="I14228" s="1"/>
      <c r="J14228" s="1">
        <v>1</v>
      </c>
      <c r="K14228" s="1">
        <f t="shared" si="1275"/>
        <v>28462000</v>
      </c>
      <c r="L14228" s="1">
        <v>1</v>
      </c>
      <c r="M14228" s="1">
        <f t="shared" si="1276"/>
        <v>56924000</v>
      </c>
      <c r="N14228" s="1">
        <v>2</v>
      </c>
      <c r="O14228" s="1">
        <v>116162000</v>
      </c>
      <c r="P14228" s="1">
        <v>2</v>
      </c>
      <c r="Q14228" s="5">
        <f t="shared" si="1277"/>
        <v>296</v>
      </c>
      <c r="R14228">
        <f t="shared" si="1279"/>
        <v>15</v>
      </c>
      <c r="S14228">
        <v>0.18</v>
      </c>
      <c r="T14228">
        <v>2.3E-3</v>
      </c>
      <c r="U14228">
        <f t="shared" si="1280"/>
        <v>1.3799999999999999E-3</v>
      </c>
    </row>
    <row r="14229" spans="1:21" x14ac:dyDescent="0.3">
      <c r="A14229" s="1">
        <v>14227</v>
      </c>
      <c r="B14229">
        <f t="shared" si="1274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278"/>
        <v>7190</v>
      </c>
      <c r="I14229" s="1"/>
      <c r="J14229" s="1">
        <v>1</v>
      </c>
      <c r="K14229" s="1">
        <f t="shared" si="1275"/>
        <v>28464000</v>
      </c>
      <c r="L14229" s="1">
        <v>1</v>
      </c>
      <c r="M14229" s="1">
        <f t="shared" si="1276"/>
        <v>56928000</v>
      </c>
      <c r="N14229" s="1">
        <v>2</v>
      </c>
      <c r="O14229" s="1">
        <v>116170000</v>
      </c>
      <c r="P14229" s="1">
        <v>2</v>
      </c>
      <c r="Q14229" s="5">
        <f t="shared" si="1277"/>
        <v>296</v>
      </c>
      <c r="R14229">
        <f t="shared" si="1279"/>
        <v>15</v>
      </c>
      <c r="S14229">
        <v>0.18</v>
      </c>
      <c r="T14229">
        <v>2.3E-3</v>
      </c>
      <c r="U14229">
        <f t="shared" si="1280"/>
        <v>1.3799999999999999E-3</v>
      </c>
    </row>
    <row r="14230" spans="1:21" x14ac:dyDescent="0.3">
      <c r="A14230" s="1">
        <v>14228</v>
      </c>
      <c r="B14230">
        <f t="shared" si="1274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278"/>
        <v>7190</v>
      </c>
      <c r="I14230" s="1"/>
      <c r="J14230" s="1">
        <v>1</v>
      </c>
      <c r="K14230" s="1">
        <f t="shared" si="1275"/>
        <v>28466000</v>
      </c>
      <c r="L14230" s="1">
        <v>1</v>
      </c>
      <c r="M14230" s="1">
        <f t="shared" si="1276"/>
        <v>56932000</v>
      </c>
      <c r="N14230" s="1">
        <v>2</v>
      </c>
      <c r="O14230" s="1">
        <v>116178000</v>
      </c>
      <c r="P14230" s="1">
        <v>2</v>
      </c>
      <c r="Q14230" s="5">
        <f t="shared" si="1277"/>
        <v>296</v>
      </c>
      <c r="R14230">
        <f t="shared" si="1279"/>
        <v>15</v>
      </c>
      <c r="S14230">
        <v>0.18</v>
      </c>
      <c r="T14230">
        <v>2.3E-3</v>
      </c>
      <c r="U14230">
        <f t="shared" si="1280"/>
        <v>1.3799999999999999E-3</v>
      </c>
    </row>
    <row r="14231" spans="1:21" x14ac:dyDescent="0.3">
      <c r="A14231" s="1">
        <v>14229</v>
      </c>
      <c r="B14231">
        <f t="shared" si="1274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278"/>
        <v>7190</v>
      </c>
      <c r="I14231" s="1"/>
      <c r="J14231" s="1">
        <v>1</v>
      </c>
      <c r="K14231" s="1">
        <f t="shared" si="1275"/>
        <v>28468000</v>
      </c>
      <c r="L14231" s="1">
        <v>1</v>
      </c>
      <c r="M14231" s="1">
        <f t="shared" si="1276"/>
        <v>56936000</v>
      </c>
      <c r="N14231" s="1">
        <v>2</v>
      </c>
      <c r="O14231" s="1">
        <v>116186000</v>
      </c>
      <c r="P14231" s="1">
        <v>2</v>
      </c>
      <c r="Q14231" s="5">
        <f t="shared" si="1277"/>
        <v>296</v>
      </c>
      <c r="R14231">
        <f t="shared" si="1279"/>
        <v>15</v>
      </c>
      <c r="S14231">
        <v>0.18</v>
      </c>
      <c r="T14231">
        <v>2.3E-3</v>
      </c>
      <c r="U14231">
        <f t="shared" si="1280"/>
        <v>1.3799999999999999E-3</v>
      </c>
    </row>
    <row r="14232" spans="1:21" x14ac:dyDescent="0.3">
      <c r="A14232" s="1">
        <v>14230</v>
      </c>
      <c r="B14232">
        <f t="shared" si="1274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278"/>
        <v>7190</v>
      </c>
      <c r="I14232" s="1"/>
      <c r="J14232" s="1">
        <v>1</v>
      </c>
      <c r="K14232" s="1">
        <f t="shared" si="1275"/>
        <v>28470000</v>
      </c>
      <c r="L14232" s="1">
        <v>1</v>
      </c>
      <c r="M14232" s="1">
        <f t="shared" si="1276"/>
        <v>56940000</v>
      </c>
      <c r="N14232" s="1">
        <v>2</v>
      </c>
      <c r="O14232" s="1">
        <v>116194000</v>
      </c>
      <c r="P14232" s="1">
        <v>2</v>
      </c>
      <c r="Q14232" s="5">
        <f t="shared" si="1277"/>
        <v>296</v>
      </c>
      <c r="R14232">
        <f t="shared" si="1279"/>
        <v>15</v>
      </c>
      <c r="S14232">
        <v>0.18</v>
      </c>
      <c r="T14232">
        <v>2.3E-3</v>
      </c>
      <c r="U14232">
        <f t="shared" si="1280"/>
        <v>1.3799999999999999E-3</v>
      </c>
    </row>
    <row r="14233" spans="1:21" x14ac:dyDescent="0.3">
      <c r="A14233" s="1">
        <v>14231</v>
      </c>
      <c r="B14233">
        <f t="shared" si="1274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278"/>
        <v>7190</v>
      </c>
      <c r="I14233" s="1"/>
      <c r="J14233" s="1">
        <v>1</v>
      </c>
      <c r="K14233" s="1">
        <f t="shared" si="1275"/>
        <v>28472000</v>
      </c>
      <c r="L14233" s="1">
        <v>1</v>
      </c>
      <c r="M14233" s="1">
        <f t="shared" si="1276"/>
        <v>56944000</v>
      </c>
      <c r="N14233" s="1">
        <v>2</v>
      </c>
      <c r="O14233" s="1">
        <v>116202000</v>
      </c>
      <c r="P14233" s="1">
        <v>2</v>
      </c>
      <c r="Q14233" s="5">
        <f t="shared" si="1277"/>
        <v>296</v>
      </c>
      <c r="R14233">
        <f t="shared" si="1279"/>
        <v>15</v>
      </c>
      <c r="S14233">
        <v>0.18</v>
      </c>
      <c r="T14233">
        <v>2.3E-3</v>
      </c>
      <c r="U14233">
        <f t="shared" si="1280"/>
        <v>1.3799999999999999E-3</v>
      </c>
    </row>
    <row r="14234" spans="1:21" x14ac:dyDescent="0.3">
      <c r="A14234" s="1">
        <v>14232</v>
      </c>
      <c r="B14234">
        <f t="shared" si="1274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278"/>
        <v>7190</v>
      </c>
      <c r="I14234" s="1"/>
      <c r="J14234" s="1">
        <v>1</v>
      </c>
      <c r="K14234" s="1">
        <f t="shared" si="1275"/>
        <v>28474000</v>
      </c>
      <c r="L14234" s="1">
        <v>1</v>
      </c>
      <c r="M14234" s="1">
        <f t="shared" si="1276"/>
        <v>56948000</v>
      </c>
      <c r="N14234" s="1">
        <v>2</v>
      </c>
      <c r="O14234" s="1">
        <v>116210000</v>
      </c>
      <c r="P14234" s="1">
        <v>2</v>
      </c>
      <c r="Q14234" s="5">
        <f t="shared" si="1277"/>
        <v>296</v>
      </c>
      <c r="R14234">
        <f t="shared" si="1279"/>
        <v>15</v>
      </c>
      <c r="S14234">
        <v>0.18</v>
      </c>
      <c r="T14234">
        <v>2.3E-3</v>
      </c>
      <c r="U14234">
        <f t="shared" si="1280"/>
        <v>1.3799999999999999E-3</v>
      </c>
    </row>
    <row r="14235" spans="1:21" x14ac:dyDescent="0.3">
      <c r="A14235" s="1">
        <v>14233</v>
      </c>
      <c r="B14235">
        <f t="shared" si="1274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278"/>
        <v>7190</v>
      </c>
      <c r="I14235" s="1"/>
      <c r="J14235" s="1">
        <v>1</v>
      </c>
      <c r="K14235" s="1">
        <f t="shared" si="1275"/>
        <v>28476000</v>
      </c>
      <c r="L14235" s="1">
        <v>1</v>
      </c>
      <c r="M14235" s="1">
        <f t="shared" si="1276"/>
        <v>56952000</v>
      </c>
      <c r="N14235" s="1">
        <v>2</v>
      </c>
      <c r="O14235" s="1">
        <v>116218000</v>
      </c>
      <c r="P14235" s="1">
        <v>2</v>
      </c>
      <c r="Q14235" s="5">
        <f t="shared" si="1277"/>
        <v>296</v>
      </c>
      <c r="R14235">
        <f t="shared" si="1279"/>
        <v>15</v>
      </c>
      <c r="S14235">
        <v>0.18</v>
      </c>
      <c r="T14235">
        <v>2.3E-3</v>
      </c>
      <c r="U14235">
        <f t="shared" si="1280"/>
        <v>1.3799999999999999E-3</v>
      </c>
    </row>
    <row r="14236" spans="1:21" x14ac:dyDescent="0.3">
      <c r="A14236" s="1">
        <v>14234</v>
      </c>
      <c r="B14236">
        <f t="shared" si="1274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278"/>
        <v>7190</v>
      </c>
      <c r="I14236" s="1"/>
      <c r="J14236" s="1">
        <v>1</v>
      </c>
      <c r="K14236" s="1">
        <f t="shared" si="1275"/>
        <v>28478000</v>
      </c>
      <c r="L14236" s="1">
        <v>1</v>
      </c>
      <c r="M14236" s="1">
        <f t="shared" si="1276"/>
        <v>56956000</v>
      </c>
      <c r="N14236" s="1">
        <v>2</v>
      </c>
      <c r="O14236" s="1">
        <v>116226000</v>
      </c>
      <c r="P14236" s="1">
        <v>2</v>
      </c>
      <c r="Q14236" s="5">
        <f t="shared" si="1277"/>
        <v>296</v>
      </c>
      <c r="R14236">
        <f t="shared" si="1279"/>
        <v>15</v>
      </c>
      <c r="S14236">
        <v>0.18</v>
      </c>
      <c r="T14236">
        <v>2.3E-3</v>
      </c>
      <c r="U14236">
        <f t="shared" si="1280"/>
        <v>1.3799999999999999E-3</v>
      </c>
    </row>
    <row r="14237" spans="1:21" x14ac:dyDescent="0.3">
      <c r="A14237" s="1">
        <v>14235</v>
      </c>
      <c r="B14237">
        <f t="shared" si="1274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278"/>
        <v>7190</v>
      </c>
      <c r="I14237" s="1"/>
      <c r="J14237" s="1">
        <v>1</v>
      </c>
      <c r="K14237" s="1">
        <f t="shared" si="1275"/>
        <v>28480000</v>
      </c>
      <c r="L14237" s="1">
        <v>1</v>
      </c>
      <c r="M14237" s="1">
        <f t="shared" si="1276"/>
        <v>56960000</v>
      </c>
      <c r="N14237" s="1">
        <v>2</v>
      </c>
      <c r="O14237" s="1">
        <v>116234000</v>
      </c>
      <c r="P14237" s="1">
        <v>2</v>
      </c>
      <c r="Q14237" s="5">
        <f t="shared" si="1277"/>
        <v>296</v>
      </c>
      <c r="R14237">
        <f t="shared" si="1279"/>
        <v>15</v>
      </c>
      <c r="S14237">
        <v>0.18</v>
      </c>
      <c r="T14237">
        <v>2.3E-3</v>
      </c>
      <c r="U14237">
        <f t="shared" si="1280"/>
        <v>1.3799999999999999E-3</v>
      </c>
    </row>
    <row r="14238" spans="1:21" x14ac:dyDescent="0.3">
      <c r="A14238" s="1">
        <v>14236</v>
      </c>
      <c r="B14238">
        <f t="shared" si="1274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278"/>
        <v>7190</v>
      </c>
      <c r="I14238" s="1"/>
      <c r="J14238" s="1">
        <v>1</v>
      </c>
      <c r="K14238" s="1">
        <f t="shared" si="1275"/>
        <v>28482000</v>
      </c>
      <c r="L14238" s="1">
        <v>1</v>
      </c>
      <c r="M14238" s="1">
        <f t="shared" si="1276"/>
        <v>56964000</v>
      </c>
      <c r="N14238" s="1">
        <v>2</v>
      </c>
      <c r="O14238" s="1">
        <v>116242000</v>
      </c>
      <c r="P14238" s="1">
        <v>2</v>
      </c>
      <c r="Q14238" s="5">
        <f t="shared" si="1277"/>
        <v>296</v>
      </c>
      <c r="R14238">
        <f t="shared" si="1279"/>
        <v>15</v>
      </c>
      <c r="S14238">
        <v>0.18</v>
      </c>
      <c r="T14238">
        <v>2.3E-3</v>
      </c>
      <c r="U14238">
        <f t="shared" si="1280"/>
        <v>1.3799999999999999E-3</v>
      </c>
    </row>
    <row r="14239" spans="1:21" x14ac:dyDescent="0.3">
      <c r="A14239" s="1">
        <v>14237</v>
      </c>
      <c r="B14239">
        <f t="shared" si="1274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278"/>
        <v>7190</v>
      </c>
      <c r="I14239" s="1"/>
      <c r="J14239" s="1">
        <v>1</v>
      </c>
      <c r="K14239" s="1">
        <f t="shared" si="1275"/>
        <v>28484000</v>
      </c>
      <c r="L14239" s="1">
        <v>1</v>
      </c>
      <c r="M14239" s="1">
        <f t="shared" si="1276"/>
        <v>56968000</v>
      </c>
      <c r="N14239" s="1">
        <v>2</v>
      </c>
      <c r="O14239" s="1">
        <v>116250000</v>
      </c>
      <c r="P14239" s="1">
        <v>2</v>
      </c>
      <c r="Q14239" s="5">
        <f t="shared" si="1277"/>
        <v>296</v>
      </c>
      <c r="R14239">
        <f t="shared" si="1279"/>
        <v>15</v>
      </c>
      <c r="S14239">
        <v>0.18</v>
      </c>
      <c r="T14239">
        <v>2.3E-3</v>
      </c>
      <c r="U14239">
        <f t="shared" si="1280"/>
        <v>1.3799999999999999E-3</v>
      </c>
    </row>
    <row r="14240" spans="1:21" x14ac:dyDescent="0.3">
      <c r="A14240" s="1">
        <v>14238</v>
      </c>
      <c r="B14240">
        <f t="shared" si="1274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278"/>
        <v>7190</v>
      </c>
      <c r="I14240" s="1"/>
      <c r="J14240" s="1">
        <v>1</v>
      </c>
      <c r="K14240" s="1">
        <f t="shared" si="1275"/>
        <v>28486000</v>
      </c>
      <c r="L14240" s="1">
        <v>1</v>
      </c>
      <c r="M14240" s="1">
        <f t="shared" si="1276"/>
        <v>56972000</v>
      </c>
      <c r="N14240" s="1">
        <v>2</v>
      </c>
      <c r="O14240" s="1">
        <v>116258000</v>
      </c>
      <c r="P14240" s="1">
        <v>2</v>
      </c>
      <c r="Q14240" s="5">
        <f t="shared" si="1277"/>
        <v>296</v>
      </c>
      <c r="R14240">
        <f t="shared" si="1279"/>
        <v>15</v>
      </c>
      <c r="S14240">
        <v>0.18</v>
      </c>
      <c r="T14240">
        <v>2.3E-3</v>
      </c>
      <c r="U14240">
        <f t="shared" si="1280"/>
        <v>1.3799999999999999E-3</v>
      </c>
    </row>
    <row r="14241" spans="1:21" x14ac:dyDescent="0.3">
      <c r="A14241" s="1">
        <v>14239</v>
      </c>
      <c r="B14241">
        <f t="shared" si="1274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278"/>
        <v>7190</v>
      </c>
      <c r="I14241" s="1"/>
      <c r="J14241" s="1">
        <v>1</v>
      </c>
      <c r="K14241" s="1">
        <f t="shared" si="1275"/>
        <v>28488000</v>
      </c>
      <c r="L14241" s="1">
        <v>1</v>
      </c>
      <c r="M14241" s="1">
        <f t="shared" si="1276"/>
        <v>56976000</v>
      </c>
      <c r="N14241" s="1">
        <v>2</v>
      </c>
      <c r="O14241" s="1">
        <v>116266000</v>
      </c>
      <c r="P14241" s="1">
        <v>2</v>
      </c>
      <c r="Q14241" s="5">
        <f t="shared" si="1277"/>
        <v>296</v>
      </c>
      <c r="R14241">
        <f t="shared" si="1279"/>
        <v>15</v>
      </c>
      <c r="S14241">
        <v>0.18</v>
      </c>
      <c r="T14241">
        <v>2.3E-3</v>
      </c>
      <c r="U14241">
        <f t="shared" si="1280"/>
        <v>1.3799999999999999E-3</v>
      </c>
    </row>
    <row r="14242" spans="1:21" x14ac:dyDescent="0.3">
      <c r="A14242" s="1">
        <v>14240</v>
      </c>
      <c r="B14242">
        <f t="shared" si="1274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278"/>
        <v>7190</v>
      </c>
      <c r="I14242" s="1"/>
      <c r="J14242" s="1">
        <v>1</v>
      </c>
      <c r="K14242" s="1">
        <f t="shared" si="1275"/>
        <v>28490000</v>
      </c>
      <c r="L14242" s="1">
        <v>1</v>
      </c>
      <c r="M14242" s="1">
        <f t="shared" si="1276"/>
        <v>56980000</v>
      </c>
      <c r="N14242" s="1">
        <v>2</v>
      </c>
      <c r="O14242" s="1">
        <v>116274000</v>
      </c>
      <c r="P14242" s="1">
        <v>2</v>
      </c>
      <c r="Q14242" s="5">
        <f t="shared" si="1277"/>
        <v>296</v>
      </c>
      <c r="R14242">
        <f t="shared" si="1279"/>
        <v>15</v>
      </c>
      <c r="S14242">
        <v>0.18</v>
      </c>
      <c r="T14242">
        <v>2.3E-3</v>
      </c>
      <c r="U14242">
        <f t="shared" si="1280"/>
        <v>1.3799999999999999E-3</v>
      </c>
    </row>
    <row r="14243" spans="1:21" x14ac:dyDescent="0.3">
      <c r="A14243" s="1">
        <v>14241</v>
      </c>
      <c r="B14243">
        <f t="shared" si="1274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278"/>
        <v>7190</v>
      </c>
      <c r="I14243" s="1"/>
      <c r="J14243" s="1">
        <v>1</v>
      </c>
      <c r="K14243" s="1">
        <f t="shared" si="1275"/>
        <v>28492000</v>
      </c>
      <c r="L14243" s="1">
        <v>1</v>
      </c>
      <c r="M14243" s="1">
        <f t="shared" si="1276"/>
        <v>56984000</v>
      </c>
      <c r="N14243" s="1">
        <v>2</v>
      </c>
      <c r="O14243" s="1">
        <v>116282000</v>
      </c>
      <c r="P14243" s="1">
        <v>2</v>
      </c>
      <c r="Q14243" s="5">
        <f t="shared" si="1277"/>
        <v>296</v>
      </c>
      <c r="R14243">
        <f t="shared" si="1279"/>
        <v>15</v>
      </c>
      <c r="S14243">
        <v>0.18</v>
      </c>
      <c r="T14243">
        <v>2.3E-3</v>
      </c>
      <c r="U14243">
        <f t="shared" si="1280"/>
        <v>1.3799999999999999E-3</v>
      </c>
    </row>
    <row r="14244" spans="1:21" x14ac:dyDescent="0.3">
      <c r="A14244" s="1">
        <v>14242</v>
      </c>
      <c r="B14244">
        <f t="shared" si="1274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278"/>
        <v>7190</v>
      </c>
      <c r="I14244" s="1"/>
      <c r="J14244" s="1">
        <v>1</v>
      </c>
      <c r="K14244" s="1">
        <f t="shared" si="1275"/>
        <v>28494000</v>
      </c>
      <c r="L14244" s="1">
        <v>1</v>
      </c>
      <c r="M14244" s="1">
        <f t="shared" si="1276"/>
        <v>56988000</v>
      </c>
      <c r="N14244" s="1">
        <v>2</v>
      </c>
      <c r="O14244" s="1">
        <v>116290000</v>
      </c>
      <c r="P14244" s="1">
        <v>2</v>
      </c>
      <c r="Q14244" s="5">
        <f t="shared" si="1277"/>
        <v>296</v>
      </c>
      <c r="R14244">
        <f t="shared" si="1279"/>
        <v>15</v>
      </c>
      <c r="S14244">
        <v>0.18</v>
      </c>
      <c r="T14244">
        <v>2.3E-3</v>
      </c>
      <c r="U14244">
        <f t="shared" si="1280"/>
        <v>1.3799999999999999E-3</v>
      </c>
    </row>
    <row r="14245" spans="1:21" x14ac:dyDescent="0.3">
      <c r="A14245" s="1">
        <v>14243</v>
      </c>
      <c r="B14245">
        <f t="shared" si="1274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278"/>
        <v>7190</v>
      </c>
      <c r="I14245" s="1"/>
      <c r="J14245" s="1">
        <v>1</v>
      </c>
      <c r="K14245" s="1">
        <f t="shared" si="1275"/>
        <v>28496000</v>
      </c>
      <c r="L14245" s="1">
        <v>1</v>
      </c>
      <c r="M14245" s="1">
        <f t="shared" si="1276"/>
        <v>56992000</v>
      </c>
      <c r="N14245" s="1">
        <v>2</v>
      </c>
      <c r="O14245" s="1">
        <v>116298000</v>
      </c>
      <c r="P14245" s="1">
        <v>2</v>
      </c>
      <c r="Q14245" s="5">
        <f t="shared" si="1277"/>
        <v>296</v>
      </c>
      <c r="R14245">
        <f t="shared" si="1279"/>
        <v>15</v>
      </c>
      <c r="S14245">
        <v>0.18</v>
      </c>
      <c r="T14245">
        <v>2.3E-3</v>
      </c>
      <c r="U14245">
        <f t="shared" si="1280"/>
        <v>1.3799999999999999E-3</v>
      </c>
    </row>
    <row r="14246" spans="1:21" x14ac:dyDescent="0.3">
      <c r="A14246" s="1">
        <v>14244</v>
      </c>
      <c r="B14246">
        <f t="shared" si="1274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278"/>
        <v>7190</v>
      </c>
      <c r="I14246" s="1"/>
      <c r="J14246" s="1">
        <v>1</v>
      </c>
      <c r="K14246" s="1">
        <f t="shared" si="1275"/>
        <v>28498000</v>
      </c>
      <c r="L14246" s="1">
        <v>1</v>
      </c>
      <c r="M14246" s="1">
        <f t="shared" si="1276"/>
        <v>56996000</v>
      </c>
      <c r="N14246" s="1">
        <v>2</v>
      </c>
      <c r="O14246" s="1">
        <v>116306000</v>
      </c>
      <c r="P14246" s="1">
        <v>2</v>
      </c>
      <c r="Q14246" s="5">
        <f t="shared" si="1277"/>
        <v>296</v>
      </c>
      <c r="R14246">
        <f t="shared" si="1279"/>
        <v>15</v>
      </c>
      <c r="S14246">
        <v>0.18</v>
      </c>
      <c r="T14246">
        <v>2.3E-3</v>
      </c>
      <c r="U14246">
        <f t="shared" si="1280"/>
        <v>1.3799999999999999E-3</v>
      </c>
    </row>
    <row r="14247" spans="1:21" x14ac:dyDescent="0.3">
      <c r="A14247" s="1">
        <v>14245</v>
      </c>
      <c r="B14247">
        <f t="shared" si="1274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278"/>
        <v>7190</v>
      </c>
      <c r="I14247" s="1"/>
      <c r="J14247" s="1">
        <v>1</v>
      </c>
      <c r="K14247" s="1">
        <f t="shared" si="1275"/>
        <v>28500000</v>
      </c>
      <c r="L14247" s="1">
        <v>1</v>
      </c>
      <c r="M14247" s="1">
        <f t="shared" si="1276"/>
        <v>57000000</v>
      </c>
      <c r="N14247" s="1">
        <v>2</v>
      </c>
      <c r="O14247" s="1">
        <v>116314000</v>
      </c>
      <c r="P14247" s="1">
        <v>2</v>
      </c>
      <c r="Q14247" s="5">
        <f t="shared" si="1277"/>
        <v>296</v>
      </c>
      <c r="R14247">
        <f t="shared" si="1279"/>
        <v>15</v>
      </c>
      <c r="S14247">
        <v>0.18</v>
      </c>
      <c r="T14247">
        <v>2.3E-3</v>
      </c>
      <c r="U14247">
        <f t="shared" si="1280"/>
        <v>1.3799999999999999E-3</v>
      </c>
    </row>
    <row r="14248" spans="1:21" x14ac:dyDescent="0.3">
      <c r="A14248" s="1">
        <v>14246</v>
      </c>
      <c r="B14248">
        <f t="shared" si="1274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278"/>
        <v>7190</v>
      </c>
      <c r="I14248" s="1"/>
      <c r="J14248" s="1">
        <v>1</v>
      </c>
      <c r="K14248" s="1">
        <f t="shared" si="1275"/>
        <v>28502000</v>
      </c>
      <c r="L14248" s="1">
        <v>1</v>
      </c>
      <c r="M14248" s="1">
        <f t="shared" si="1276"/>
        <v>57004000</v>
      </c>
      <c r="N14248" s="1">
        <v>2</v>
      </c>
      <c r="O14248" s="1">
        <v>116322000</v>
      </c>
      <c r="P14248" s="1">
        <v>2</v>
      </c>
      <c r="Q14248" s="5">
        <f t="shared" si="1277"/>
        <v>296</v>
      </c>
      <c r="R14248">
        <f t="shared" si="1279"/>
        <v>15</v>
      </c>
      <c r="S14248">
        <v>0.18</v>
      </c>
      <c r="T14248">
        <v>2.3E-3</v>
      </c>
      <c r="U14248">
        <f t="shared" si="1280"/>
        <v>1.3799999999999999E-3</v>
      </c>
    </row>
    <row r="14249" spans="1:21" x14ac:dyDescent="0.3">
      <c r="A14249" s="1">
        <v>14247</v>
      </c>
      <c r="B14249">
        <f t="shared" si="1274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278"/>
        <v>7190</v>
      </c>
      <c r="I14249" s="1"/>
      <c r="J14249" s="1">
        <v>1</v>
      </c>
      <c r="K14249" s="1">
        <f t="shared" si="1275"/>
        <v>28504000</v>
      </c>
      <c r="L14249" s="1">
        <v>1</v>
      </c>
      <c r="M14249" s="1">
        <f t="shared" si="1276"/>
        <v>57008000</v>
      </c>
      <c r="N14249" s="1">
        <v>2</v>
      </c>
      <c r="O14249" s="1">
        <v>116330000</v>
      </c>
      <c r="P14249" s="1">
        <v>2</v>
      </c>
      <c r="Q14249" s="5">
        <f t="shared" si="1277"/>
        <v>296</v>
      </c>
      <c r="R14249">
        <f t="shared" si="1279"/>
        <v>15</v>
      </c>
      <c r="S14249">
        <v>0.18</v>
      </c>
      <c r="T14249">
        <v>2.3E-3</v>
      </c>
      <c r="U14249">
        <f t="shared" si="1280"/>
        <v>1.3799999999999999E-3</v>
      </c>
    </row>
    <row r="14250" spans="1:21" x14ac:dyDescent="0.3">
      <c r="A14250" s="1">
        <v>14248</v>
      </c>
      <c r="B14250">
        <f t="shared" si="1274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278"/>
        <v>7190</v>
      </c>
      <c r="I14250" s="1"/>
      <c r="J14250" s="1">
        <v>1</v>
      </c>
      <c r="K14250" s="1">
        <f t="shared" si="1275"/>
        <v>28506000</v>
      </c>
      <c r="L14250" s="1">
        <v>1</v>
      </c>
      <c r="M14250" s="1">
        <f t="shared" si="1276"/>
        <v>57012000</v>
      </c>
      <c r="N14250" s="1">
        <v>2</v>
      </c>
      <c r="O14250" s="1">
        <v>116338000</v>
      </c>
      <c r="P14250" s="1">
        <v>2</v>
      </c>
      <c r="Q14250" s="5">
        <f t="shared" si="1277"/>
        <v>296</v>
      </c>
      <c r="R14250">
        <f t="shared" si="1279"/>
        <v>15</v>
      </c>
      <c r="S14250">
        <v>0.18</v>
      </c>
      <c r="T14250">
        <v>2.3E-3</v>
      </c>
      <c r="U14250">
        <f t="shared" si="1280"/>
        <v>1.3799999999999999E-3</v>
      </c>
    </row>
    <row r="14251" spans="1:21" x14ac:dyDescent="0.3">
      <c r="A14251" s="1">
        <v>14249</v>
      </c>
      <c r="B14251">
        <f t="shared" si="1274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278"/>
        <v>7190</v>
      </c>
      <c r="I14251" s="1"/>
      <c r="J14251" s="1">
        <v>1</v>
      </c>
      <c r="K14251" s="1">
        <f t="shared" si="1275"/>
        <v>28508000</v>
      </c>
      <c r="L14251" s="1">
        <v>1</v>
      </c>
      <c r="M14251" s="1">
        <f t="shared" si="1276"/>
        <v>57016000</v>
      </c>
      <c r="N14251" s="1">
        <v>2</v>
      </c>
      <c r="O14251" s="1">
        <v>116346000</v>
      </c>
      <c r="P14251" s="1">
        <v>2</v>
      </c>
      <c r="Q14251" s="5">
        <f t="shared" si="1277"/>
        <v>296</v>
      </c>
      <c r="R14251">
        <f t="shared" si="1279"/>
        <v>15</v>
      </c>
      <c r="S14251">
        <v>0.18</v>
      </c>
      <c r="T14251">
        <v>2.3E-3</v>
      </c>
      <c r="U14251">
        <f t="shared" si="1280"/>
        <v>1.3799999999999999E-3</v>
      </c>
    </row>
    <row r="14252" spans="1:21" x14ac:dyDescent="0.3">
      <c r="A14252" s="1">
        <v>14250</v>
      </c>
      <c r="B14252">
        <f t="shared" si="1274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278"/>
        <v>7190</v>
      </c>
      <c r="I14252" s="1"/>
      <c r="J14252" s="1">
        <v>1</v>
      </c>
      <c r="K14252" s="1">
        <f t="shared" si="1275"/>
        <v>28510000</v>
      </c>
      <c r="L14252" s="1">
        <v>1</v>
      </c>
      <c r="M14252" s="1">
        <f t="shared" si="1276"/>
        <v>57020000</v>
      </c>
      <c r="N14252" s="1">
        <v>2</v>
      </c>
      <c r="O14252" s="1">
        <v>116354000</v>
      </c>
      <c r="P14252" s="1">
        <v>2</v>
      </c>
      <c r="Q14252" s="5">
        <f t="shared" si="1277"/>
        <v>296</v>
      </c>
      <c r="R14252">
        <f t="shared" si="1279"/>
        <v>15</v>
      </c>
      <c r="S14252">
        <v>0.18</v>
      </c>
      <c r="T14252">
        <v>2.3E-3</v>
      </c>
      <c r="U14252">
        <f t="shared" si="1280"/>
        <v>1.3799999999999999E-3</v>
      </c>
    </row>
    <row r="14253" spans="1:21" x14ac:dyDescent="0.3">
      <c r="A14253" s="1">
        <v>14251</v>
      </c>
      <c r="B14253">
        <f t="shared" si="1274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278"/>
        <v>7200</v>
      </c>
      <c r="I14253" s="1"/>
      <c r="J14253" s="1">
        <v>1</v>
      </c>
      <c r="K14253" s="1">
        <f t="shared" si="1275"/>
        <v>28512000</v>
      </c>
      <c r="L14253" s="1">
        <v>1</v>
      </c>
      <c r="M14253" s="1">
        <f t="shared" si="1276"/>
        <v>57024000</v>
      </c>
      <c r="N14253" s="1">
        <v>2</v>
      </c>
      <c r="O14253" s="1">
        <v>116362000</v>
      </c>
      <c r="P14253" s="1">
        <v>2</v>
      </c>
      <c r="Q14253" s="5">
        <f t="shared" si="1277"/>
        <v>297</v>
      </c>
      <c r="R14253">
        <f t="shared" si="1279"/>
        <v>15</v>
      </c>
      <c r="S14253">
        <v>0.18</v>
      </c>
      <c r="T14253">
        <v>2.3E-3</v>
      </c>
      <c r="U14253">
        <f t="shared" si="1280"/>
        <v>1.3799999999999999E-3</v>
      </c>
    </row>
    <row r="14254" spans="1:21" x14ac:dyDescent="0.3">
      <c r="A14254" s="1">
        <v>14252</v>
      </c>
      <c r="B14254">
        <f t="shared" si="1274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278"/>
        <v>7200</v>
      </c>
      <c r="I14254" s="1"/>
      <c r="J14254" s="1">
        <v>1</v>
      </c>
      <c r="K14254" s="1">
        <f t="shared" si="1275"/>
        <v>28514000</v>
      </c>
      <c r="L14254" s="1">
        <v>1</v>
      </c>
      <c r="M14254" s="1">
        <f t="shared" si="1276"/>
        <v>57028000</v>
      </c>
      <c r="N14254" s="1">
        <v>2</v>
      </c>
      <c r="O14254" s="1">
        <v>116370000</v>
      </c>
      <c r="P14254" s="1">
        <v>2</v>
      </c>
      <c r="Q14254" s="5">
        <f t="shared" si="1277"/>
        <v>297</v>
      </c>
      <c r="R14254">
        <f t="shared" si="1279"/>
        <v>15</v>
      </c>
      <c r="S14254">
        <v>0.18</v>
      </c>
      <c r="T14254">
        <v>2.3E-3</v>
      </c>
      <c r="U14254">
        <f t="shared" si="1280"/>
        <v>1.3799999999999999E-3</v>
      </c>
    </row>
    <row r="14255" spans="1:21" x14ac:dyDescent="0.3">
      <c r="A14255" s="1">
        <v>14253</v>
      </c>
      <c r="B14255">
        <f t="shared" si="1274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278"/>
        <v>7200</v>
      </c>
      <c r="I14255" s="1"/>
      <c r="J14255" s="1">
        <v>1</v>
      </c>
      <c r="K14255" s="1">
        <f t="shared" si="1275"/>
        <v>28516000</v>
      </c>
      <c r="L14255" s="1">
        <v>1</v>
      </c>
      <c r="M14255" s="1">
        <f t="shared" si="1276"/>
        <v>57032000</v>
      </c>
      <c r="N14255" s="1">
        <v>2</v>
      </c>
      <c r="O14255" s="1">
        <v>116378000</v>
      </c>
      <c r="P14255" s="1">
        <v>2</v>
      </c>
      <c r="Q14255" s="5">
        <f t="shared" si="1277"/>
        <v>297</v>
      </c>
      <c r="R14255">
        <f t="shared" si="1279"/>
        <v>15</v>
      </c>
      <c r="S14255">
        <v>0.18</v>
      </c>
      <c r="T14255">
        <v>2.3E-3</v>
      </c>
      <c r="U14255">
        <f t="shared" si="1280"/>
        <v>1.3799999999999999E-3</v>
      </c>
    </row>
    <row r="14256" spans="1:21" x14ac:dyDescent="0.3">
      <c r="A14256" s="1">
        <v>14254</v>
      </c>
      <c r="B14256">
        <f t="shared" si="1274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278"/>
        <v>7200</v>
      </c>
      <c r="I14256" s="1"/>
      <c r="J14256" s="1">
        <v>1</v>
      </c>
      <c r="K14256" s="1">
        <f t="shared" si="1275"/>
        <v>28518000</v>
      </c>
      <c r="L14256" s="1">
        <v>1</v>
      </c>
      <c r="M14256" s="1">
        <f t="shared" si="1276"/>
        <v>57036000</v>
      </c>
      <c r="N14256" s="1">
        <v>2</v>
      </c>
      <c r="O14256" s="1">
        <v>116386000</v>
      </c>
      <c r="P14256" s="1">
        <v>2</v>
      </c>
      <c r="Q14256" s="5">
        <f t="shared" si="1277"/>
        <v>297</v>
      </c>
      <c r="R14256">
        <f t="shared" si="1279"/>
        <v>15</v>
      </c>
      <c r="S14256">
        <v>0.18</v>
      </c>
      <c r="T14256">
        <v>2.3E-3</v>
      </c>
      <c r="U14256">
        <f t="shared" si="1280"/>
        <v>1.3799999999999999E-3</v>
      </c>
    </row>
    <row r="14257" spans="1:21" x14ac:dyDescent="0.3">
      <c r="A14257" s="1">
        <v>14255</v>
      </c>
      <c r="B14257">
        <f t="shared" si="1274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278"/>
        <v>7200</v>
      </c>
      <c r="I14257" s="1"/>
      <c r="J14257" s="1">
        <v>1</v>
      </c>
      <c r="K14257" s="1">
        <f t="shared" si="1275"/>
        <v>28520000</v>
      </c>
      <c r="L14257" s="1">
        <v>1</v>
      </c>
      <c r="M14257" s="1">
        <f t="shared" si="1276"/>
        <v>57040000</v>
      </c>
      <c r="N14257" s="1">
        <v>2</v>
      </c>
      <c r="O14257" s="1">
        <v>116394000</v>
      </c>
      <c r="P14257" s="1">
        <v>2</v>
      </c>
      <c r="Q14257" s="5">
        <f t="shared" si="1277"/>
        <v>297</v>
      </c>
      <c r="R14257">
        <f t="shared" si="1279"/>
        <v>15</v>
      </c>
      <c r="S14257">
        <v>0.18</v>
      </c>
      <c r="T14257">
        <v>2.3E-3</v>
      </c>
      <c r="U14257">
        <f t="shared" si="1280"/>
        <v>1.3799999999999999E-3</v>
      </c>
    </row>
    <row r="14258" spans="1:21" x14ac:dyDescent="0.3">
      <c r="A14258" s="1">
        <v>14256</v>
      </c>
      <c r="B14258">
        <f t="shared" si="1274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278"/>
        <v>7200</v>
      </c>
      <c r="I14258" s="1"/>
      <c r="J14258" s="1">
        <v>1</v>
      </c>
      <c r="K14258" s="1">
        <f t="shared" si="1275"/>
        <v>28522000</v>
      </c>
      <c r="L14258" s="1">
        <v>1</v>
      </c>
      <c r="M14258" s="1">
        <f t="shared" si="1276"/>
        <v>57044000</v>
      </c>
      <c r="N14258" s="1">
        <v>2</v>
      </c>
      <c r="O14258" s="1">
        <v>116402000</v>
      </c>
      <c r="P14258" s="1">
        <v>2</v>
      </c>
      <c r="Q14258" s="5">
        <f t="shared" si="1277"/>
        <v>297</v>
      </c>
      <c r="R14258">
        <f t="shared" si="1279"/>
        <v>15</v>
      </c>
      <c r="S14258">
        <v>0.18</v>
      </c>
      <c r="T14258">
        <v>2.3E-3</v>
      </c>
      <c r="U14258">
        <f t="shared" si="1280"/>
        <v>1.3799999999999999E-3</v>
      </c>
    </row>
    <row r="14259" spans="1:21" x14ac:dyDescent="0.3">
      <c r="A14259" s="1">
        <v>14257</v>
      </c>
      <c r="B14259">
        <f t="shared" si="1274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278"/>
        <v>7200</v>
      </c>
      <c r="I14259" s="1"/>
      <c r="J14259" s="1">
        <v>1</v>
      </c>
      <c r="K14259" s="1">
        <f t="shared" si="1275"/>
        <v>28524000</v>
      </c>
      <c r="L14259" s="1">
        <v>1</v>
      </c>
      <c r="M14259" s="1">
        <f t="shared" si="1276"/>
        <v>57048000</v>
      </c>
      <c r="N14259" s="1">
        <v>2</v>
      </c>
      <c r="O14259" s="1">
        <v>116410000</v>
      </c>
      <c r="P14259" s="1">
        <v>2</v>
      </c>
      <c r="Q14259" s="5">
        <f t="shared" si="1277"/>
        <v>297</v>
      </c>
      <c r="R14259">
        <f t="shared" si="1279"/>
        <v>15</v>
      </c>
      <c r="S14259">
        <v>0.18</v>
      </c>
      <c r="T14259">
        <v>2.3E-3</v>
      </c>
      <c r="U14259">
        <f t="shared" si="1280"/>
        <v>1.3799999999999999E-3</v>
      </c>
    </row>
    <row r="14260" spans="1:21" x14ac:dyDescent="0.3">
      <c r="A14260" s="1">
        <v>14258</v>
      </c>
      <c r="B14260">
        <f t="shared" si="1274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278"/>
        <v>7200</v>
      </c>
      <c r="I14260" s="1"/>
      <c r="J14260" s="1">
        <v>1</v>
      </c>
      <c r="K14260" s="1">
        <f t="shared" si="1275"/>
        <v>28526000</v>
      </c>
      <c r="L14260" s="1">
        <v>1</v>
      </c>
      <c r="M14260" s="1">
        <f t="shared" si="1276"/>
        <v>57052000</v>
      </c>
      <c r="N14260" s="1">
        <v>2</v>
      </c>
      <c r="O14260" s="1">
        <v>116418000</v>
      </c>
      <c r="P14260" s="1">
        <v>2</v>
      </c>
      <c r="Q14260" s="5">
        <f t="shared" si="1277"/>
        <v>297</v>
      </c>
      <c r="R14260">
        <f t="shared" si="1279"/>
        <v>15</v>
      </c>
      <c r="S14260">
        <v>0.18</v>
      </c>
      <c r="T14260">
        <v>2.3E-3</v>
      </c>
      <c r="U14260">
        <f t="shared" si="1280"/>
        <v>1.3799999999999999E-3</v>
      </c>
    </row>
    <row r="14261" spans="1:21" x14ac:dyDescent="0.3">
      <c r="A14261" s="1">
        <v>14259</v>
      </c>
      <c r="B14261">
        <f t="shared" si="1274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278"/>
        <v>7200</v>
      </c>
      <c r="I14261" s="1"/>
      <c r="J14261" s="1">
        <v>1</v>
      </c>
      <c r="K14261" s="1">
        <f t="shared" si="1275"/>
        <v>28528000</v>
      </c>
      <c r="L14261" s="1">
        <v>1</v>
      </c>
      <c r="M14261" s="1">
        <f t="shared" si="1276"/>
        <v>57056000</v>
      </c>
      <c r="N14261" s="1">
        <v>2</v>
      </c>
      <c r="O14261" s="1">
        <v>116426000</v>
      </c>
      <c r="P14261" s="1">
        <v>2</v>
      </c>
      <c r="Q14261" s="5">
        <f t="shared" si="1277"/>
        <v>297</v>
      </c>
      <c r="R14261">
        <f t="shared" si="1279"/>
        <v>15</v>
      </c>
      <c r="S14261">
        <v>0.18</v>
      </c>
      <c r="T14261">
        <v>2.3E-3</v>
      </c>
      <c r="U14261">
        <f t="shared" si="1280"/>
        <v>1.3799999999999999E-3</v>
      </c>
    </row>
    <row r="14262" spans="1:21" x14ac:dyDescent="0.3">
      <c r="A14262" s="1">
        <v>14260</v>
      </c>
      <c r="B14262">
        <f t="shared" si="1274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278"/>
        <v>7200</v>
      </c>
      <c r="I14262" s="1"/>
      <c r="J14262" s="1">
        <v>1</v>
      </c>
      <c r="K14262" s="1">
        <f t="shared" si="1275"/>
        <v>28530000</v>
      </c>
      <c r="L14262" s="1">
        <v>1</v>
      </c>
      <c r="M14262" s="1">
        <f t="shared" si="1276"/>
        <v>57060000</v>
      </c>
      <c r="N14262" s="1">
        <v>2</v>
      </c>
      <c r="O14262" s="1">
        <v>116434000</v>
      </c>
      <c r="P14262" s="1">
        <v>2</v>
      </c>
      <c r="Q14262" s="5">
        <f t="shared" si="1277"/>
        <v>297</v>
      </c>
      <c r="R14262">
        <f t="shared" si="1279"/>
        <v>15</v>
      </c>
      <c r="S14262">
        <v>0.18</v>
      </c>
      <c r="T14262">
        <v>2.3E-3</v>
      </c>
      <c r="U14262">
        <f t="shared" si="1280"/>
        <v>1.3799999999999999E-3</v>
      </c>
    </row>
    <row r="14263" spans="1:21" x14ac:dyDescent="0.3">
      <c r="A14263" s="1">
        <v>14261</v>
      </c>
      <c r="B14263">
        <f t="shared" si="1274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278"/>
        <v>7200</v>
      </c>
      <c r="I14263" s="1"/>
      <c r="J14263" s="1">
        <v>1</v>
      </c>
      <c r="K14263" s="1">
        <f t="shared" si="1275"/>
        <v>28532000</v>
      </c>
      <c r="L14263" s="1">
        <v>1</v>
      </c>
      <c r="M14263" s="1">
        <f t="shared" si="1276"/>
        <v>57064000</v>
      </c>
      <c r="N14263" s="1">
        <v>2</v>
      </c>
      <c r="O14263" s="1">
        <v>116442000</v>
      </c>
      <c r="P14263" s="1">
        <v>2</v>
      </c>
      <c r="Q14263" s="5">
        <f t="shared" si="1277"/>
        <v>297</v>
      </c>
      <c r="R14263">
        <f t="shared" si="1279"/>
        <v>15</v>
      </c>
      <c r="S14263">
        <v>0.18</v>
      </c>
      <c r="T14263">
        <v>2.3E-3</v>
      </c>
      <c r="U14263">
        <f t="shared" si="1280"/>
        <v>1.3799999999999999E-3</v>
      </c>
    </row>
    <row r="14264" spans="1:21" x14ac:dyDescent="0.3">
      <c r="A14264" s="1">
        <v>14262</v>
      </c>
      <c r="B14264">
        <f t="shared" si="1274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278"/>
        <v>7200</v>
      </c>
      <c r="I14264" s="1"/>
      <c r="J14264" s="1">
        <v>1</v>
      </c>
      <c r="K14264" s="1">
        <f t="shared" si="1275"/>
        <v>28534000</v>
      </c>
      <c r="L14264" s="1">
        <v>1</v>
      </c>
      <c r="M14264" s="1">
        <f t="shared" si="1276"/>
        <v>57068000</v>
      </c>
      <c r="N14264" s="1">
        <v>2</v>
      </c>
      <c r="O14264" s="1">
        <v>116450000</v>
      </c>
      <c r="P14264" s="1">
        <v>2</v>
      </c>
      <c r="Q14264" s="5">
        <f t="shared" si="1277"/>
        <v>297</v>
      </c>
      <c r="R14264">
        <f t="shared" si="1279"/>
        <v>15</v>
      </c>
      <c r="S14264">
        <v>0.18</v>
      </c>
      <c r="T14264">
        <v>2.3E-3</v>
      </c>
      <c r="U14264">
        <f t="shared" si="1280"/>
        <v>1.3799999999999999E-3</v>
      </c>
    </row>
    <row r="14265" spans="1:21" x14ac:dyDescent="0.3">
      <c r="A14265" s="1">
        <v>14263</v>
      </c>
      <c r="B14265">
        <f t="shared" si="1274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278"/>
        <v>7200</v>
      </c>
      <c r="I14265" s="1"/>
      <c r="J14265" s="1">
        <v>1</v>
      </c>
      <c r="K14265" s="1">
        <f t="shared" si="1275"/>
        <v>28536000</v>
      </c>
      <c r="L14265" s="1">
        <v>1</v>
      </c>
      <c r="M14265" s="1">
        <f t="shared" si="1276"/>
        <v>57072000</v>
      </c>
      <c r="N14265" s="1">
        <v>2</v>
      </c>
      <c r="O14265" s="1">
        <v>116458000</v>
      </c>
      <c r="P14265" s="1">
        <v>2</v>
      </c>
      <c r="Q14265" s="5">
        <f t="shared" si="1277"/>
        <v>297</v>
      </c>
      <c r="R14265">
        <f t="shared" si="1279"/>
        <v>15</v>
      </c>
      <c r="S14265">
        <v>0.18</v>
      </c>
      <c r="T14265">
        <v>2.3E-3</v>
      </c>
      <c r="U14265">
        <f t="shared" si="1280"/>
        <v>1.3799999999999999E-3</v>
      </c>
    </row>
    <row r="14266" spans="1:21" x14ac:dyDescent="0.3">
      <c r="A14266" s="1">
        <v>14264</v>
      </c>
      <c r="B14266">
        <f t="shared" si="1274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278"/>
        <v>7200</v>
      </c>
      <c r="I14266" s="1"/>
      <c r="J14266" s="1">
        <v>1</v>
      </c>
      <c r="K14266" s="1">
        <f t="shared" si="1275"/>
        <v>28538000</v>
      </c>
      <c r="L14266" s="1">
        <v>1</v>
      </c>
      <c r="M14266" s="1">
        <f t="shared" si="1276"/>
        <v>57076000</v>
      </c>
      <c r="N14266" s="1">
        <v>2</v>
      </c>
      <c r="O14266" s="1">
        <v>116466000</v>
      </c>
      <c r="P14266" s="1">
        <v>2</v>
      </c>
      <c r="Q14266" s="5">
        <f t="shared" si="1277"/>
        <v>297</v>
      </c>
      <c r="R14266">
        <f t="shared" si="1279"/>
        <v>15</v>
      </c>
      <c r="S14266">
        <v>0.18</v>
      </c>
      <c r="T14266">
        <v>2.3E-3</v>
      </c>
      <c r="U14266">
        <f t="shared" si="1280"/>
        <v>1.3799999999999999E-3</v>
      </c>
    </row>
    <row r="14267" spans="1:21" x14ac:dyDescent="0.3">
      <c r="A14267" s="1">
        <v>14265</v>
      </c>
      <c r="B14267">
        <f t="shared" ref="B14267:B14330" si="1281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278"/>
        <v>7200</v>
      </c>
      <c r="I14267" s="1"/>
      <c r="J14267" s="1">
        <v>1</v>
      </c>
      <c r="K14267" s="1">
        <f t="shared" ref="K14267:K14330" si="1282">10000+A14267*2000</f>
        <v>28540000</v>
      </c>
      <c r="L14267" s="1">
        <v>1</v>
      </c>
      <c r="M14267" s="1">
        <f t="shared" ref="M14267:M14330" si="1283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284">ROUNDDOWN(A14266/50+12,0)</f>
        <v>297</v>
      </c>
      <c r="R14267">
        <f t="shared" si="1279"/>
        <v>15</v>
      </c>
      <c r="S14267">
        <v>0.18</v>
      </c>
      <c r="T14267">
        <v>2.3E-3</v>
      </c>
      <c r="U14267">
        <f t="shared" si="1280"/>
        <v>1.3799999999999999E-3</v>
      </c>
    </row>
    <row r="14268" spans="1:21" x14ac:dyDescent="0.3">
      <c r="A14268" s="1">
        <v>14266</v>
      </c>
      <c r="B14268">
        <f t="shared" si="1281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285">ROUNDDOWN(A14267/50*20+1500,-1)</f>
        <v>7200</v>
      </c>
      <c r="I14268" s="1"/>
      <c r="J14268" s="1">
        <v>1</v>
      </c>
      <c r="K14268" s="1">
        <f t="shared" si="1282"/>
        <v>28542000</v>
      </c>
      <c r="L14268" s="1">
        <v>1</v>
      </c>
      <c r="M14268" s="1">
        <f t="shared" si="1283"/>
        <v>57084000</v>
      </c>
      <c r="N14268" s="1">
        <v>2</v>
      </c>
      <c r="O14268" s="1">
        <v>116482000</v>
      </c>
      <c r="P14268" s="1">
        <v>2</v>
      </c>
      <c r="Q14268" s="5">
        <f t="shared" si="1284"/>
        <v>297</v>
      </c>
      <c r="R14268">
        <f t="shared" si="1279"/>
        <v>15</v>
      </c>
      <c r="S14268">
        <v>0.18</v>
      </c>
      <c r="T14268">
        <v>2.3E-3</v>
      </c>
      <c r="U14268">
        <f t="shared" si="1280"/>
        <v>1.3799999999999999E-3</v>
      </c>
    </row>
    <row r="14269" spans="1:21" x14ac:dyDescent="0.3">
      <c r="A14269" s="1">
        <v>14267</v>
      </c>
      <c r="B14269">
        <f t="shared" si="1281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285"/>
        <v>7200</v>
      </c>
      <c r="I14269" s="1"/>
      <c r="J14269" s="1">
        <v>1</v>
      </c>
      <c r="K14269" s="1">
        <f t="shared" si="1282"/>
        <v>28544000</v>
      </c>
      <c r="L14269" s="1">
        <v>1</v>
      </c>
      <c r="M14269" s="1">
        <f t="shared" si="1283"/>
        <v>57088000</v>
      </c>
      <c r="N14269" s="1">
        <v>2</v>
      </c>
      <c r="O14269" s="1">
        <v>116490000</v>
      </c>
      <c r="P14269" s="1">
        <v>2</v>
      </c>
      <c r="Q14269" s="5">
        <f t="shared" si="1284"/>
        <v>297</v>
      </c>
      <c r="R14269">
        <f t="shared" si="1279"/>
        <v>15</v>
      </c>
      <c r="S14269">
        <v>0.18</v>
      </c>
      <c r="T14269">
        <v>2.3E-3</v>
      </c>
      <c r="U14269">
        <f t="shared" si="1280"/>
        <v>1.3799999999999999E-3</v>
      </c>
    </row>
    <row r="14270" spans="1:21" x14ac:dyDescent="0.3">
      <c r="A14270" s="1">
        <v>14268</v>
      </c>
      <c r="B14270">
        <f t="shared" si="1281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285"/>
        <v>7200</v>
      </c>
      <c r="I14270" s="1"/>
      <c r="J14270" s="1">
        <v>1</v>
      </c>
      <c r="K14270" s="1">
        <f t="shared" si="1282"/>
        <v>28546000</v>
      </c>
      <c r="L14270" s="1">
        <v>1</v>
      </c>
      <c r="M14270" s="1">
        <f t="shared" si="1283"/>
        <v>57092000</v>
      </c>
      <c r="N14270" s="1">
        <v>2</v>
      </c>
      <c r="O14270" s="1">
        <v>116498000</v>
      </c>
      <c r="P14270" s="1">
        <v>2</v>
      </c>
      <c r="Q14270" s="5">
        <f t="shared" si="1284"/>
        <v>297</v>
      </c>
      <c r="R14270">
        <f t="shared" si="1279"/>
        <v>15</v>
      </c>
      <c r="S14270">
        <v>0.18</v>
      </c>
      <c r="T14270">
        <v>2.3E-3</v>
      </c>
      <c r="U14270">
        <f t="shared" si="1280"/>
        <v>1.3799999999999999E-3</v>
      </c>
    </row>
    <row r="14271" spans="1:21" x14ac:dyDescent="0.3">
      <c r="A14271" s="1">
        <v>14269</v>
      </c>
      <c r="B14271">
        <f t="shared" si="1281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285"/>
        <v>7200</v>
      </c>
      <c r="I14271" s="1"/>
      <c r="J14271" s="1">
        <v>1</v>
      </c>
      <c r="K14271" s="1">
        <f t="shared" si="1282"/>
        <v>28548000</v>
      </c>
      <c r="L14271" s="1">
        <v>1</v>
      </c>
      <c r="M14271" s="1">
        <f t="shared" si="1283"/>
        <v>57096000</v>
      </c>
      <c r="N14271" s="1">
        <v>2</v>
      </c>
      <c r="O14271" s="1">
        <v>116506000</v>
      </c>
      <c r="P14271" s="1">
        <v>2</v>
      </c>
      <c r="Q14271" s="5">
        <f t="shared" si="1284"/>
        <v>297</v>
      </c>
      <c r="R14271">
        <f t="shared" si="1279"/>
        <v>15</v>
      </c>
      <c r="S14271">
        <v>0.18</v>
      </c>
      <c r="T14271">
        <v>2.3E-3</v>
      </c>
      <c r="U14271">
        <f t="shared" si="1280"/>
        <v>1.3799999999999999E-3</v>
      </c>
    </row>
    <row r="14272" spans="1:21" x14ac:dyDescent="0.3">
      <c r="A14272" s="1">
        <v>14270</v>
      </c>
      <c r="B14272">
        <f t="shared" si="1281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285"/>
        <v>7200</v>
      </c>
      <c r="I14272" s="1"/>
      <c r="J14272" s="1">
        <v>1</v>
      </c>
      <c r="K14272" s="1">
        <f t="shared" si="1282"/>
        <v>28550000</v>
      </c>
      <c r="L14272" s="1">
        <v>1</v>
      </c>
      <c r="M14272" s="1">
        <f t="shared" si="1283"/>
        <v>57100000</v>
      </c>
      <c r="N14272" s="1">
        <v>2</v>
      </c>
      <c r="O14272" s="1">
        <v>116514000</v>
      </c>
      <c r="P14272" s="1">
        <v>2</v>
      </c>
      <c r="Q14272" s="5">
        <f t="shared" si="1284"/>
        <v>297</v>
      </c>
      <c r="R14272">
        <f t="shared" si="1279"/>
        <v>15</v>
      </c>
      <c r="S14272">
        <v>0.18</v>
      </c>
      <c r="T14272">
        <v>2.3E-3</v>
      </c>
      <c r="U14272">
        <f t="shared" si="1280"/>
        <v>1.3799999999999999E-3</v>
      </c>
    </row>
    <row r="14273" spans="1:21" x14ac:dyDescent="0.3">
      <c r="A14273" s="1">
        <v>14271</v>
      </c>
      <c r="B14273">
        <f t="shared" si="1281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285"/>
        <v>7200</v>
      </c>
      <c r="I14273" s="1"/>
      <c r="J14273" s="1">
        <v>1</v>
      </c>
      <c r="K14273" s="1">
        <f t="shared" si="1282"/>
        <v>28552000</v>
      </c>
      <c r="L14273" s="1">
        <v>1</v>
      </c>
      <c r="M14273" s="1">
        <f t="shared" si="1283"/>
        <v>57104000</v>
      </c>
      <c r="N14273" s="1">
        <v>2</v>
      </c>
      <c r="O14273" s="1">
        <v>116522000</v>
      </c>
      <c r="P14273" s="1">
        <v>2</v>
      </c>
      <c r="Q14273" s="5">
        <f t="shared" si="1284"/>
        <v>297</v>
      </c>
      <c r="R14273">
        <f t="shared" si="1279"/>
        <v>15</v>
      </c>
      <c r="S14273">
        <v>0.18</v>
      </c>
      <c r="T14273">
        <v>2.3E-3</v>
      </c>
      <c r="U14273">
        <f t="shared" si="1280"/>
        <v>1.3799999999999999E-3</v>
      </c>
    </row>
    <row r="14274" spans="1:21" x14ac:dyDescent="0.3">
      <c r="A14274" s="1">
        <v>14272</v>
      </c>
      <c r="B14274">
        <f t="shared" si="1281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285"/>
        <v>7200</v>
      </c>
      <c r="I14274" s="1"/>
      <c r="J14274" s="1">
        <v>1</v>
      </c>
      <c r="K14274" s="1">
        <f t="shared" si="1282"/>
        <v>28554000</v>
      </c>
      <c r="L14274" s="1">
        <v>1</v>
      </c>
      <c r="M14274" s="1">
        <f t="shared" si="1283"/>
        <v>57108000</v>
      </c>
      <c r="N14274" s="1">
        <v>2</v>
      </c>
      <c r="O14274" s="1">
        <v>116530000</v>
      </c>
      <c r="P14274" s="1">
        <v>2</v>
      </c>
      <c r="Q14274" s="5">
        <f t="shared" si="1284"/>
        <v>297</v>
      </c>
      <c r="R14274">
        <f t="shared" si="1279"/>
        <v>15</v>
      </c>
      <c r="S14274">
        <v>0.18</v>
      </c>
      <c r="T14274">
        <v>2.3E-3</v>
      </c>
      <c r="U14274">
        <f t="shared" si="1280"/>
        <v>1.3799999999999999E-3</v>
      </c>
    </row>
    <row r="14275" spans="1:21" x14ac:dyDescent="0.3">
      <c r="A14275" s="1">
        <v>14273</v>
      </c>
      <c r="B14275">
        <f t="shared" si="1281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285"/>
        <v>7200</v>
      </c>
      <c r="I14275" s="1"/>
      <c r="J14275" s="1">
        <v>1</v>
      </c>
      <c r="K14275" s="1">
        <f t="shared" si="1282"/>
        <v>28556000</v>
      </c>
      <c r="L14275" s="1">
        <v>1</v>
      </c>
      <c r="M14275" s="1">
        <f t="shared" si="1283"/>
        <v>57112000</v>
      </c>
      <c r="N14275" s="1">
        <v>2</v>
      </c>
      <c r="O14275" s="1">
        <v>116538000</v>
      </c>
      <c r="P14275" s="1">
        <v>2</v>
      </c>
      <c r="Q14275" s="5">
        <f t="shared" si="1284"/>
        <v>297</v>
      </c>
      <c r="R14275">
        <f t="shared" ref="R14275:R14338" si="1286">QUOTIENT(A14275,1000)+1</f>
        <v>15</v>
      </c>
      <c r="S14275">
        <v>0.18</v>
      </c>
      <c r="T14275">
        <v>2.3E-3</v>
      </c>
      <c r="U14275">
        <f t="shared" si="1280"/>
        <v>1.3799999999999999E-3</v>
      </c>
    </row>
    <row r="14276" spans="1:21" x14ac:dyDescent="0.3">
      <c r="A14276" s="1">
        <v>14274</v>
      </c>
      <c r="B14276">
        <f t="shared" si="1281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285"/>
        <v>7200</v>
      </c>
      <c r="I14276" s="1"/>
      <c r="J14276" s="1">
        <v>1</v>
      </c>
      <c r="K14276" s="1">
        <f t="shared" si="1282"/>
        <v>28558000</v>
      </c>
      <c r="L14276" s="1">
        <v>1</v>
      </c>
      <c r="M14276" s="1">
        <f t="shared" si="1283"/>
        <v>57116000</v>
      </c>
      <c r="N14276" s="1">
        <v>2</v>
      </c>
      <c r="O14276" s="1">
        <v>116546000</v>
      </c>
      <c r="P14276" s="1">
        <v>2</v>
      </c>
      <c r="Q14276" s="5">
        <f t="shared" si="1284"/>
        <v>297</v>
      </c>
      <c r="R14276">
        <f t="shared" si="1286"/>
        <v>15</v>
      </c>
      <c r="S14276">
        <v>0.18</v>
      </c>
      <c r="T14276">
        <v>2.3E-3</v>
      </c>
      <c r="U14276">
        <f t="shared" ref="U14276:U14339" si="1287">T14276*0.6</f>
        <v>1.3799999999999999E-3</v>
      </c>
    </row>
    <row r="14277" spans="1:21" x14ac:dyDescent="0.3">
      <c r="A14277" s="1">
        <v>14275</v>
      </c>
      <c r="B14277">
        <f t="shared" si="1281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285"/>
        <v>7200</v>
      </c>
      <c r="I14277" s="1"/>
      <c r="J14277" s="1">
        <v>1</v>
      </c>
      <c r="K14277" s="1">
        <f t="shared" si="1282"/>
        <v>28560000</v>
      </c>
      <c r="L14277" s="1">
        <v>1</v>
      </c>
      <c r="M14277" s="1">
        <f t="shared" si="1283"/>
        <v>57120000</v>
      </c>
      <c r="N14277" s="1">
        <v>2</v>
      </c>
      <c r="O14277" s="1">
        <v>116554000</v>
      </c>
      <c r="P14277" s="1">
        <v>2</v>
      </c>
      <c r="Q14277" s="5">
        <f t="shared" si="1284"/>
        <v>297</v>
      </c>
      <c r="R14277">
        <f t="shared" si="1286"/>
        <v>15</v>
      </c>
      <c r="S14277">
        <v>0.18</v>
      </c>
      <c r="T14277">
        <v>2.3E-3</v>
      </c>
      <c r="U14277">
        <f t="shared" si="1287"/>
        <v>1.3799999999999999E-3</v>
      </c>
    </row>
    <row r="14278" spans="1:21" x14ac:dyDescent="0.3">
      <c r="A14278" s="1">
        <v>14276</v>
      </c>
      <c r="B14278">
        <f t="shared" si="1281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285"/>
        <v>7210</v>
      </c>
      <c r="I14278" s="1"/>
      <c r="J14278" s="1">
        <v>1</v>
      </c>
      <c r="K14278" s="1">
        <f t="shared" si="1282"/>
        <v>28562000</v>
      </c>
      <c r="L14278" s="1">
        <v>1</v>
      </c>
      <c r="M14278" s="1">
        <f t="shared" si="1283"/>
        <v>57124000</v>
      </c>
      <c r="N14278" s="1">
        <v>2</v>
      </c>
      <c r="O14278" s="1">
        <v>116562000</v>
      </c>
      <c r="P14278" s="1">
        <v>2</v>
      </c>
      <c r="Q14278" s="5">
        <f t="shared" si="1284"/>
        <v>297</v>
      </c>
      <c r="R14278">
        <f t="shared" si="1286"/>
        <v>15</v>
      </c>
      <c r="S14278">
        <v>0.18</v>
      </c>
      <c r="T14278">
        <v>2.3E-3</v>
      </c>
      <c r="U14278">
        <f t="shared" si="1287"/>
        <v>1.3799999999999999E-3</v>
      </c>
    </row>
    <row r="14279" spans="1:21" x14ac:dyDescent="0.3">
      <c r="A14279" s="1">
        <v>14277</v>
      </c>
      <c r="B14279">
        <f t="shared" si="1281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285"/>
        <v>7210</v>
      </c>
      <c r="I14279" s="1"/>
      <c r="J14279" s="1">
        <v>1</v>
      </c>
      <c r="K14279" s="1">
        <f t="shared" si="1282"/>
        <v>28564000</v>
      </c>
      <c r="L14279" s="1">
        <v>1</v>
      </c>
      <c r="M14279" s="1">
        <f t="shared" si="1283"/>
        <v>57128000</v>
      </c>
      <c r="N14279" s="1">
        <v>2</v>
      </c>
      <c r="O14279" s="1">
        <v>116570000</v>
      </c>
      <c r="P14279" s="1">
        <v>2</v>
      </c>
      <c r="Q14279" s="5">
        <f t="shared" si="1284"/>
        <v>297</v>
      </c>
      <c r="R14279">
        <f t="shared" si="1286"/>
        <v>15</v>
      </c>
      <c r="S14279">
        <v>0.18</v>
      </c>
      <c r="T14279">
        <v>2.3E-3</v>
      </c>
      <c r="U14279">
        <f t="shared" si="1287"/>
        <v>1.3799999999999999E-3</v>
      </c>
    </row>
    <row r="14280" spans="1:21" x14ac:dyDescent="0.3">
      <c r="A14280" s="1">
        <v>14278</v>
      </c>
      <c r="B14280">
        <f t="shared" si="1281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285"/>
        <v>7210</v>
      </c>
      <c r="I14280" s="1"/>
      <c r="J14280" s="1">
        <v>1</v>
      </c>
      <c r="K14280" s="1">
        <f t="shared" si="1282"/>
        <v>28566000</v>
      </c>
      <c r="L14280" s="1">
        <v>1</v>
      </c>
      <c r="M14280" s="1">
        <f t="shared" si="1283"/>
        <v>57132000</v>
      </c>
      <c r="N14280" s="1">
        <v>2</v>
      </c>
      <c r="O14280" s="1">
        <v>116578000</v>
      </c>
      <c r="P14280" s="1">
        <v>2</v>
      </c>
      <c r="Q14280" s="5">
        <f t="shared" si="1284"/>
        <v>297</v>
      </c>
      <c r="R14280">
        <f t="shared" si="1286"/>
        <v>15</v>
      </c>
      <c r="S14280">
        <v>0.18</v>
      </c>
      <c r="T14280">
        <v>2.3E-3</v>
      </c>
      <c r="U14280">
        <f t="shared" si="1287"/>
        <v>1.3799999999999999E-3</v>
      </c>
    </row>
    <row r="14281" spans="1:21" x14ac:dyDescent="0.3">
      <c r="A14281" s="1">
        <v>14279</v>
      </c>
      <c r="B14281">
        <f t="shared" si="1281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285"/>
        <v>7210</v>
      </c>
      <c r="I14281" s="1"/>
      <c r="J14281" s="1">
        <v>1</v>
      </c>
      <c r="K14281" s="1">
        <f t="shared" si="1282"/>
        <v>28568000</v>
      </c>
      <c r="L14281" s="1">
        <v>1</v>
      </c>
      <c r="M14281" s="1">
        <f t="shared" si="1283"/>
        <v>57136000</v>
      </c>
      <c r="N14281" s="1">
        <v>2</v>
      </c>
      <c r="O14281" s="1">
        <v>116586000</v>
      </c>
      <c r="P14281" s="1">
        <v>2</v>
      </c>
      <c r="Q14281" s="5">
        <f t="shared" si="1284"/>
        <v>297</v>
      </c>
      <c r="R14281">
        <f t="shared" si="1286"/>
        <v>15</v>
      </c>
      <c r="S14281">
        <v>0.18</v>
      </c>
      <c r="T14281">
        <v>2.3E-3</v>
      </c>
      <c r="U14281">
        <f t="shared" si="1287"/>
        <v>1.3799999999999999E-3</v>
      </c>
    </row>
    <row r="14282" spans="1:21" x14ac:dyDescent="0.3">
      <c r="A14282" s="1">
        <v>14280</v>
      </c>
      <c r="B14282">
        <f t="shared" si="1281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285"/>
        <v>7210</v>
      </c>
      <c r="I14282" s="1"/>
      <c r="J14282" s="1">
        <v>1</v>
      </c>
      <c r="K14282" s="1">
        <f t="shared" si="1282"/>
        <v>28570000</v>
      </c>
      <c r="L14282" s="1">
        <v>1</v>
      </c>
      <c r="M14282" s="1">
        <f t="shared" si="1283"/>
        <v>57140000</v>
      </c>
      <c r="N14282" s="1">
        <v>2</v>
      </c>
      <c r="O14282" s="1">
        <v>116594000</v>
      </c>
      <c r="P14282" s="1">
        <v>2</v>
      </c>
      <c r="Q14282" s="5">
        <f t="shared" si="1284"/>
        <v>297</v>
      </c>
      <c r="R14282">
        <f t="shared" si="1286"/>
        <v>15</v>
      </c>
      <c r="S14282">
        <v>0.18</v>
      </c>
      <c r="T14282">
        <v>2.3E-3</v>
      </c>
      <c r="U14282">
        <f t="shared" si="1287"/>
        <v>1.3799999999999999E-3</v>
      </c>
    </row>
    <row r="14283" spans="1:21" x14ac:dyDescent="0.3">
      <c r="A14283" s="1">
        <v>14281</v>
      </c>
      <c r="B14283">
        <f t="shared" si="1281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285"/>
        <v>7210</v>
      </c>
      <c r="I14283" s="1"/>
      <c r="J14283" s="1">
        <v>1</v>
      </c>
      <c r="K14283" s="1">
        <f t="shared" si="1282"/>
        <v>28572000</v>
      </c>
      <c r="L14283" s="1">
        <v>1</v>
      </c>
      <c r="M14283" s="1">
        <f t="shared" si="1283"/>
        <v>57144000</v>
      </c>
      <c r="N14283" s="1">
        <v>2</v>
      </c>
      <c r="O14283" s="1">
        <v>116602000</v>
      </c>
      <c r="P14283" s="1">
        <v>2</v>
      </c>
      <c r="Q14283" s="5">
        <f t="shared" si="1284"/>
        <v>297</v>
      </c>
      <c r="R14283">
        <f t="shared" si="1286"/>
        <v>15</v>
      </c>
      <c r="S14283">
        <v>0.18</v>
      </c>
      <c r="T14283">
        <v>2.3E-3</v>
      </c>
      <c r="U14283">
        <f t="shared" si="1287"/>
        <v>1.3799999999999999E-3</v>
      </c>
    </row>
    <row r="14284" spans="1:21" x14ac:dyDescent="0.3">
      <c r="A14284" s="1">
        <v>14282</v>
      </c>
      <c r="B14284">
        <f t="shared" si="1281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285"/>
        <v>7210</v>
      </c>
      <c r="I14284" s="1"/>
      <c r="J14284" s="1">
        <v>1</v>
      </c>
      <c r="K14284" s="1">
        <f t="shared" si="1282"/>
        <v>28574000</v>
      </c>
      <c r="L14284" s="1">
        <v>1</v>
      </c>
      <c r="M14284" s="1">
        <f t="shared" si="1283"/>
        <v>57148000</v>
      </c>
      <c r="N14284" s="1">
        <v>2</v>
      </c>
      <c r="O14284" s="1">
        <v>116610000</v>
      </c>
      <c r="P14284" s="1">
        <v>2</v>
      </c>
      <c r="Q14284" s="5">
        <f t="shared" si="1284"/>
        <v>297</v>
      </c>
      <c r="R14284">
        <f t="shared" si="1286"/>
        <v>15</v>
      </c>
      <c r="S14284">
        <v>0.18</v>
      </c>
      <c r="T14284">
        <v>2.3E-3</v>
      </c>
      <c r="U14284">
        <f t="shared" si="1287"/>
        <v>1.3799999999999999E-3</v>
      </c>
    </row>
    <row r="14285" spans="1:21" x14ac:dyDescent="0.3">
      <c r="A14285" s="1">
        <v>14283</v>
      </c>
      <c r="B14285">
        <f t="shared" si="1281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285"/>
        <v>7210</v>
      </c>
      <c r="I14285" s="1"/>
      <c r="J14285" s="1">
        <v>1</v>
      </c>
      <c r="K14285" s="1">
        <f t="shared" si="1282"/>
        <v>28576000</v>
      </c>
      <c r="L14285" s="1">
        <v>1</v>
      </c>
      <c r="M14285" s="1">
        <f t="shared" si="1283"/>
        <v>57152000</v>
      </c>
      <c r="N14285" s="1">
        <v>2</v>
      </c>
      <c r="O14285" s="1">
        <v>116618000</v>
      </c>
      <c r="P14285" s="1">
        <v>2</v>
      </c>
      <c r="Q14285" s="5">
        <f t="shared" si="1284"/>
        <v>297</v>
      </c>
      <c r="R14285">
        <f t="shared" si="1286"/>
        <v>15</v>
      </c>
      <c r="S14285">
        <v>0.18</v>
      </c>
      <c r="T14285">
        <v>2.3E-3</v>
      </c>
      <c r="U14285">
        <f t="shared" si="1287"/>
        <v>1.3799999999999999E-3</v>
      </c>
    </row>
    <row r="14286" spans="1:21" x14ac:dyDescent="0.3">
      <c r="A14286" s="1">
        <v>14284</v>
      </c>
      <c r="B14286">
        <f t="shared" si="1281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285"/>
        <v>7210</v>
      </c>
      <c r="I14286" s="1"/>
      <c r="J14286" s="1">
        <v>1</v>
      </c>
      <c r="K14286" s="1">
        <f t="shared" si="1282"/>
        <v>28578000</v>
      </c>
      <c r="L14286" s="1">
        <v>1</v>
      </c>
      <c r="M14286" s="1">
        <f t="shared" si="1283"/>
        <v>57156000</v>
      </c>
      <c r="N14286" s="1">
        <v>2</v>
      </c>
      <c r="O14286" s="1">
        <v>116626000</v>
      </c>
      <c r="P14286" s="1">
        <v>2</v>
      </c>
      <c r="Q14286" s="5">
        <f t="shared" si="1284"/>
        <v>297</v>
      </c>
      <c r="R14286">
        <f t="shared" si="1286"/>
        <v>15</v>
      </c>
      <c r="S14286">
        <v>0.18</v>
      </c>
      <c r="T14286">
        <v>2.3E-3</v>
      </c>
      <c r="U14286">
        <f t="shared" si="1287"/>
        <v>1.3799999999999999E-3</v>
      </c>
    </row>
    <row r="14287" spans="1:21" x14ac:dyDescent="0.3">
      <c r="A14287" s="1">
        <v>14285</v>
      </c>
      <c r="B14287">
        <f t="shared" si="1281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285"/>
        <v>7210</v>
      </c>
      <c r="I14287" s="1"/>
      <c r="J14287" s="1">
        <v>1</v>
      </c>
      <c r="K14287" s="1">
        <f t="shared" si="1282"/>
        <v>28580000</v>
      </c>
      <c r="L14287" s="1">
        <v>1</v>
      </c>
      <c r="M14287" s="1">
        <f t="shared" si="1283"/>
        <v>57160000</v>
      </c>
      <c r="N14287" s="1">
        <v>2</v>
      </c>
      <c r="O14287" s="1">
        <v>116634000</v>
      </c>
      <c r="P14287" s="1">
        <v>2</v>
      </c>
      <c r="Q14287" s="5">
        <f t="shared" si="1284"/>
        <v>297</v>
      </c>
      <c r="R14287">
        <f t="shared" si="1286"/>
        <v>15</v>
      </c>
      <c r="S14287">
        <v>0.18</v>
      </c>
      <c r="T14287">
        <v>2.3E-3</v>
      </c>
      <c r="U14287">
        <f t="shared" si="1287"/>
        <v>1.3799999999999999E-3</v>
      </c>
    </row>
    <row r="14288" spans="1:21" x14ac:dyDescent="0.3">
      <c r="A14288" s="1">
        <v>14286</v>
      </c>
      <c r="B14288">
        <f t="shared" si="1281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285"/>
        <v>7210</v>
      </c>
      <c r="I14288" s="1"/>
      <c r="J14288" s="1">
        <v>1</v>
      </c>
      <c r="K14288" s="1">
        <f t="shared" si="1282"/>
        <v>28582000</v>
      </c>
      <c r="L14288" s="1">
        <v>1</v>
      </c>
      <c r="M14288" s="1">
        <f t="shared" si="1283"/>
        <v>57164000</v>
      </c>
      <c r="N14288" s="1">
        <v>2</v>
      </c>
      <c r="O14288" s="1">
        <v>116642000</v>
      </c>
      <c r="P14288" s="1">
        <v>2</v>
      </c>
      <c r="Q14288" s="5">
        <f t="shared" si="1284"/>
        <v>297</v>
      </c>
      <c r="R14288">
        <f t="shared" si="1286"/>
        <v>15</v>
      </c>
      <c r="S14288">
        <v>0.18</v>
      </c>
      <c r="T14288">
        <v>2.3E-3</v>
      </c>
      <c r="U14288">
        <f t="shared" si="1287"/>
        <v>1.3799999999999999E-3</v>
      </c>
    </row>
    <row r="14289" spans="1:21" x14ac:dyDescent="0.3">
      <c r="A14289" s="1">
        <v>14287</v>
      </c>
      <c r="B14289">
        <f t="shared" si="1281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285"/>
        <v>7210</v>
      </c>
      <c r="I14289" s="1"/>
      <c r="J14289" s="1">
        <v>1</v>
      </c>
      <c r="K14289" s="1">
        <f t="shared" si="1282"/>
        <v>28584000</v>
      </c>
      <c r="L14289" s="1">
        <v>1</v>
      </c>
      <c r="M14289" s="1">
        <f t="shared" si="1283"/>
        <v>57168000</v>
      </c>
      <c r="N14289" s="1">
        <v>2</v>
      </c>
      <c r="O14289" s="1">
        <v>116650000</v>
      </c>
      <c r="P14289" s="1">
        <v>2</v>
      </c>
      <c r="Q14289" s="5">
        <f t="shared" si="1284"/>
        <v>297</v>
      </c>
      <c r="R14289">
        <f t="shared" si="1286"/>
        <v>15</v>
      </c>
      <c r="S14289">
        <v>0.18</v>
      </c>
      <c r="T14289">
        <v>2.3E-3</v>
      </c>
      <c r="U14289">
        <f t="shared" si="1287"/>
        <v>1.3799999999999999E-3</v>
      </c>
    </row>
    <row r="14290" spans="1:21" x14ac:dyDescent="0.3">
      <c r="A14290" s="1">
        <v>14288</v>
      </c>
      <c r="B14290">
        <f t="shared" si="1281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285"/>
        <v>7210</v>
      </c>
      <c r="I14290" s="1"/>
      <c r="J14290" s="1">
        <v>1</v>
      </c>
      <c r="K14290" s="1">
        <f t="shared" si="1282"/>
        <v>28586000</v>
      </c>
      <c r="L14290" s="1">
        <v>1</v>
      </c>
      <c r="M14290" s="1">
        <f t="shared" si="1283"/>
        <v>57172000</v>
      </c>
      <c r="N14290" s="1">
        <v>2</v>
      </c>
      <c r="O14290" s="1">
        <v>116658000</v>
      </c>
      <c r="P14290" s="1">
        <v>2</v>
      </c>
      <c r="Q14290" s="5">
        <f t="shared" si="1284"/>
        <v>297</v>
      </c>
      <c r="R14290">
        <f t="shared" si="1286"/>
        <v>15</v>
      </c>
      <c r="S14290">
        <v>0.18</v>
      </c>
      <c r="T14290">
        <v>2.3E-3</v>
      </c>
      <c r="U14290">
        <f t="shared" si="1287"/>
        <v>1.3799999999999999E-3</v>
      </c>
    </row>
    <row r="14291" spans="1:21" x14ac:dyDescent="0.3">
      <c r="A14291" s="1">
        <v>14289</v>
      </c>
      <c r="B14291">
        <f t="shared" si="1281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285"/>
        <v>7210</v>
      </c>
      <c r="I14291" s="1"/>
      <c r="J14291" s="1">
        <v>1</v>
      </c>
      <c r="K14291" s="1">
        <f t="shared" si="1282"/>
        <v>28588000</v>
      </c>
      <c r="L14291" s="1">
        <v>1</v>
      </c>
      <c r="M14291" s="1">
        <f t="shared" si="1283"/>
        <v>57176000</v>
      </c>
      <c r="N14291" s="1">
        <v>2</v>
      </c>
      <c r="O14291" s="1">
        <v>116666000</v>
      </c>
      <c r="P14291" s="1">
        <v>2</v>
      </c>
      <c r="Q14291" s="5">
        <f t="shared" si="1284"/>
        <v>297</v>
      </c>
      <c r="R14291">
        <f t="shared" si="1286"/>
        <v>15</v>
      </c>
      <c r="S14291">
        <v>0.18</v>
      </c>
      <c r="T14291">
        <v>2.3E-3</v>
      </c>
      <c r="U14291">
        <f t="shared" si="1287"/>
        <v>1.3799999999999999E-3</v>
      </c>
    </row>
    <row r="14292" spans="1:21" x14ac:dyDescent="0.3">
      <c r="A14292" s="1">
        <v>14290</v>
      </c>
      <c r="B14292">
        <f t="shared" si="1281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285"/>
        <v>7210</v>
      </c>
      <c r="I14292" s="1"/>
      <c r="J14292" s="1">
        <v>1</v>
      </c>
      <c r="K14292" s="1">
        <f t="shared" si="1282"/>
        <v>28590000</v>
      </c>
      <c r="L14292" s="1">
        <v>1</v>
      </c>
      <c r="M14292" s="1">
        <f t="shared" si="1283"/>
        <v>57180000</v>
      </c>
      <c r="N14292" s="1">
        <v>2</v>
      </c>
      <c r="O14292" s="1">
        <v>116674000</v>
      </c>
      <c r="P14292" s="1">
        <v>2</v>
      </c>
      <c r="Q14292" s="5">
        <f t="shared" si="1284"/>
        <v>297</v>
      </c>
      <c r="R14292">
        <f t="shared" si="1286"/>
        <v>15</v>
      </c>
      <c r="S14292">
        <v>0.18</v>
      </c>
      <c r="T14292">
        <v>2.3E-3</v>
      </c>
      <c r="U14292">
        <f t="shared" si="1287"/>
        <v>1.3799999999999999E-3</v>
      </c>
    </row>
    <row r="14293" spans="1:21" x14ac:dyDescent="0.3">
      <c r="A14293" s="1">
        <v>14291</v>
      </c>
      <c r="B14293">
        <f t="shared" si="1281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285"/>
        <v>7210</v>
      </c>
      <c r="I14293" s="1"/>
      <c r="J14293" s="1">
        <v>1</v>
      </c>
      <c r="K14293" s="1">
        <f t="shared" si="1282"/>
        <v>28592000</v>
      </c>
      <c r="L14293" s="1">
        <v>1</v>
      </c>
      <c r="M14293" s="1">
        <f t="shared" si="1283"/>
        <v>57184000</v>
      </c>
      <c r="N14293" s="1">
        <v>2</v>
      </c>
      <c r="O14293" s="1">
        <v>116682000</v>
      </c>
      <c r="P14293" s="1">
        <v>2</v>
      </c>
      <c r="Q14293" s="5">
        <f t="shared" si="1284"/>
        <v>297</v>
      </c>
      <c r="R14293">
        <f t="shared" si="1286"/>
        <v>15</v>
      </c>
      <c r="S14293">
        <v>0.18</v>
      </c>
      <c r="T14293">
        <v>2.3E-3</v>
      </c>
      <c r="U14293">
        <f t="shared" si="1287"/>
        <v>1.3799999999999999E-3</v>
      </c>
    </row>
    <row r="14294" spans="1:21" x14ac:dyDescent="0.3">
      <c r="A14294" s="1">
        <v>14292</v>
      </c>
      <c r="B14294">
        <f t="shared" si="1281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285"/>
        <v>7210</v>
      </c>
      <c r="I14294" s="1"/>
      <c r="J14294" s="1">
        <v>1</v>
      </c>
      <c r="K14294" s="1">
        <f t="shared" si="1282"/>
        <v>28594000</v>
      </c>
      <c r="L14294" s="1">
        <v>1</v>
      </c>
      <c r="M14294" s="1">
        <f t="shared" si="1283"/>
        <v>57188000</v>
      </c>
      <c r="N14294" s="1">
        <v>2</v>
      </c>
      <c r="O14294" s="1">
        <v>116690000</v>
      </c>
      <c r="P14294" s="1">
        <v>2</v>
      </c>
      <c r="Q14294" s="5">
        <f t="shared" si="1284"/>
        <v>297</v>
      </c>
      <c r="R14294">
        <f t="shared" si="1286"/>
        <v>15</v>
      </c>
      <c r="S14294">
        <v>0.18</v>
      </c>
      <c r="T14294">
        <v>2.3E-3</v>
      </c>
      <c r="U14294">
        <f t="shared" si="1287"/>
        <v>1.3799999999999999E-3</v>
      </c>
    </row>
    <row r="14295" spans="1:21" x14ac:dyDescent="0.3">
      <c r="A14295" s="1">
        <v>14293</v>
      </c>
      <c r="B14295">
        <f t="shared" si="1281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285"/>
        <v>7210</v>
      </c>
      <c r="I14295" s="1"/>
      <c r="J14295" s="1">
        <v>1</v>
      </c>
      <c r="K14295" s="1">
        <f t="shared" si="1282"/>
        <v>28596000</v>
      </c>
      <c r="L14295" s="1">
        <v>1</v>
      </c>
      <c r="M14295" s="1">
        <f t="shared" si="1283"/>
        <v>57192000</v>
      </c>
      <c r="N14295" s="1">
        <v>2</v>
      </c>
      <c r="O14295" s="1">
        <v>116698000</v>
      </c>
      <c r="P14295" s="1">
        <v>2</v>
      </c>
      <c r="Q14295" s="5">
        <f t="shared" si="1284"/>
        <v>297</v>
      </c>
      <c r="R14295">
        <f t="shared" si="1286"/>
        <v>15</v>
      </c>
      <c r="S14295">
        <v>0.18</v>
      </c>
      <c r="T14295">
        <v>2.3E-3</v>
      </c>
      <c r="U14295">
        <f t="shared" si="1287"/>
        <v>1.3799999999999999E-3</v>
      </c>
    </row>
    <row r="14296" spans="1:21" x14ac:dyDescent="0.3">
      <c r="A14296" s="1">
        <v>14294</v>
      </c>
      <c r="B14296">
        <f t="shared" si="1281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285"/>
        <v>7210</v>
      </c>
      <c r="I14296" s="1"/>
      <c r="J14296" s="1">
        <v>1</v>
      </c>
      <c r="K14296" s="1">
        <f t="shared" si="1282"/>
        <v>28598000</v>
      </c>
      <c r="L14296" s="1">
        <v>1</v>
      </c>
      <c r="M14296" s="1">
        <f t="shared" si="1283"/>
        <v>57196000</v>
      </c>
      <c r="N14296" s="1">
        <v>2</v>
      </c>
      <c r="O14296" s="1">
        <v>116706000</v>
      </c>
      <c r="P14296" s="1">
        <v>2</v>
      </c>
      <c r="Q14296" s="5">
        <f t="shared" si="1284"/>
        <v>297</v>
      </c>
      <c r="R14296">
        <f t="shared" si="1286"/>
        <v>15</v>
      </c>
      <c r="S14296">
        <v>0.18</v>
      </c>
      <c r="T14296">
        <v>2.3E-3</v>
      </c>
      <c r="U14296">
        <f t="shared" si="1287"/>
        <v>1.3799999999999999E-3</v>
      </c>
    </row>
    <row r="14297" spans="1:21" x14ac:dyDescent="0.3">
      <c r="A14297" s="1">
        <v>14295</v>
      </c>
      <c r="B14297">
        <f t="shared" si="1281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285"/>
        <v>7210</v>
      </c>
      <c r="I14297" s="1"/>
      <c r="J14297" s="1">
        <v>1</v>
      </c>
      <c r="K14297" s="1">
        <f t="shared" si="1282"/>
        <v>28600000</v>
      </c>
      <c r="L14297" s="1">
        <v>1</v>
      </c>
      <c r="M14297" s="1">
        <f t="shared" si="1283"/>
        <v>57200000</v>
      </c>
      <c r="N14297" s="1">
        <v>2</v>
      </c>
      <c r="O14297" s="1">
        <v>116714000</v>
      </c>
      <c r="P14297" s="1">
        <v>2</v>
      </c>
      <c r="Q14297" s="5">
        <f t="shared" si="1284"/>
        <v>297</v>
      </c>
      <c r="R14297">
        <f t="shared" si="1286"/>
        <v>15</v>
      </c>
      <c r="S14297">
        <v>0.18</v>
      </c>
      <c r="T14297">
        <v>2.3E-3</v>
      </c>
      <c r="U14297">
        <f t="shared" si="1287"/>
        <v>1.3799999999999999E-3</v>
      </c>
    </row>
    <row r="14298" spans="1:21" x14ac:dyDescent="0.3">
      <c r="A14298" s="1">
        <v>14296</v>
      </c>
      <c r="B14298">
        <f t="shared" si="1281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285"/>
        <v>7210</v>
      </c>
      <c r="I14298" s="1"/>
      <c r="J14298" s="1">
        <v>1</v>
      </c>
      <c r="K14298" s="1">
        <f t="shared" si="1282"/>
        <v>28602000</v>
      </c>
      <c r="L14298" s="1">
        <v>1</v>
      </c>
      <c r="M14298" s="1">
        <f t="shared" si="1283"/>
        <v>57204000</v>
      </c>
      <c r="N14298" s="1">
        <v>2</v>
      </c>
      <c r="O14298" s="1">
        <v>116722000</v>
      </c>
      <c r="P14298" s="1">
        <v>2</v>
      </c>
      <c r="Q14298" s="5">
        <f t="shared" si="1284"/>
        <v>297</v>
      </c>
      <c r="R14298">
        <f t="shared" si="1286"/>
        <v>15</v>
      </c>
      <c r="S14298">
        <v>0.18</v>
      </c>
      <c r="T14298">
        <v>2.3E-3</v>
      </c>
      <c r="U14298">
        <f t="shared" si="1287"/>
        <v>1.3799999999999999E-3</v>
      </c>
    </row>
    <row r="14299" spans="1:21" x14ac:dyDescent="0.3">
      <c r="A14299" s="1">
        <v>14297</v>
      </c>
      <c r="B14299">
        <f t="shared" si="1281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285"/>
        <v>7210</v>
      </c>
      <c r="I14299" s="1"/>
      <c r="J14299" s="1">
        <v>1</v>
      </c>
      <c r="K14299" s="1">
        <f t="shared" si="1282"/>
        <v>28604000</v>
      </c>
      <c r="L14299" s="1">
        <v>1</v>
      </c>
      <c r="M14299" s="1">
        <f t="shared" si="1283"/>
        <v>57208000</v>
      </c>
      <c r="N14299" s="1">
        <v>2</v>
      </c>
      <c r="O14299" s="1">
        <v>116730000</v>
      </c>
      <c r="P14299" s="1">
        <v>2</v>
      </c>
      <c r="Q14299" s="5">
        <f t="shared" si="1284"/>
        <v>297</v>
      </c>
      <c r="R14299">
        <f t="shared" si="1286"/>
        <v>15</v>
      </c>
      <c r="S14299">
        <v>0.18</v>
      </c>
      <c r="T14299">
        <v>2.3E-3</v>
      </c>
      <c r="U14299">
        <f t="shared" si="1287"/>
        <v>1.3799999999999999E-3</v>
      </c>
    </row>
    <row r="14300" spans="1:21" x14ac:dyDescent="0.3">
      <c r="A14300" s="1">
        <v>14298</v>
      </c>
      <c r="B14300">
        <f t="shared" si="1281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285"/>
        <v>7210</v>
      </c>
      <c r="I14300" s="1"/>
      <c r="J14300" s="1">
        <v>1</v>
      </c>
      <c r="K14300" s="1">
        <f t="shared" si="1282"/>
        <v>28606000</v>
      </c>
      <c r="L14300" s="1">
        <v>1</v>
      </c>
      <c r="M14300" s="1">
        <f t="shared" si="1283"/>
        <v>57212000</v>
      </c>
      <c r="N14300" s="1">
        <v>2</v>
      </c>
      <c r="O14300" s="1">
        <v>116738000</v>
      </c>
      <c r="P14300" s="1">
        <v>2</v>
      </c>
      <c r="Q14300" s="5">
        <f t="shared" si="1284"/>
        <v>297</v>
      </c>
      <c r="R14300">
        <f t="shared" si="1286"/>
        <v>15</v>
      </c>
      <c r="S14300">
        <v>0.18</v>
      </c>
      <c r="T14300">
        <v>2.3E-3</v>
      </c>
      <c r="U14300">
        <f t="shared" si="1287"/>
        <v>1.3799999999999999E-3</v>
      </c>
    </row>
    <row r="14301" spans="1:21" x14ac:dyDescent="0.3">
      <c r="A14301" s="1">
        <v>14299</v>
      </c>
      <c r="B14301">
        <f t="shared" si="1281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285"/>
        <v>7210</v>
      </c>
      <c r="I14301" s="1"/>
      <c r="J14301" s="1">
        <v>1</v>
      </c>
      <c r="K14301" s="1">
        <f t="shared" si="1282"/>
        <v>28608000</v>
      </c>
      <c r="L14301" s="1">
        <v>1</v>
      </c>
      <c r="M14301" s="1">
        <f t="shared" si="1283"/>
        <v>57216000</v>
      </c>
      <c r="N14301" s="1">
        <v>2</v>
      </c>
      <c r="O14301" s="1">
        <v>116746000</v>
      </c>
      <c r="P14301" s="1">
        <v>2</v>
      </c>
      <c r="Q14301" s="5">
        <f t="shared" si="1284"/>
        <v>297</v>
      </c>
      <c r="R14301">
        <f t="shared" si="1286"/>
        <v>15</v>
      </c>
      <c r="S14301">
        <v>0.18</v>
      </c>
      <c r="T14301">
        <v>2.3E-3</v>
      </c>
      <c r="U14301">
        <f t="shared" si="1287"/>
        <v>1.3799999999999999E-3</v>
      </c>
    </row>
    <row r="14302" spans="1:21" x14ac:dyDescent="0.3">
      <c r="A14302" s="1">
        <v>14300</v>
      </c>
      <c r="B14302">
        <f t="shared" si="1281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285"/>
        <v>7210</v>
      </c>
      <c r="I14302" s="1"/>
      <c r="J14302" s="1">
        <v>1</v>
      </c>
      <c r="K14302" s="1">
        <f t="shared" si="1282"/>
        <v>28610000</v>
      </c>
      <c r="L14302" s="1">
        <v>1</v>
      </c>
      <c r="M14302" s="1">
        <f t="shared" si="1283"/>
        <v>57220000</v>
      </c>
      <c r="N14302" s="1">
        <v>2</v>
      </c>
      <c r="O14302" s="1">
        <v>116754000</v>
      </c>
      <c r="P14302" s="1">
        <v>2</v>
      </c>
      <c r="Q14302" s="5">
        <f t="shared" si="1284"/>
        <v>297</v>
      </c>
      <c r="R14302">
        <f t="shared" si="1286"/>
        <v>15</v>
      </c>
      <c r="S14302">
        <v>0.18</v>
      </c>
      <c r="T14302">
        <v>2.3E-3</v>
      </c>
      <c r="U14302">
        <f t="shared" si="1287"/>
        <v>1.3799999999999999E-3</v>
      </c>
    </row>
    <row r="14303" spans="1:21" x14ac:dyDescent="0.3">
      <c r="A14303" s="1">
        <v>14301</v>
      </c>
      <c r="B14303">
        <f t="shared" si="1281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285"/>
        <v>7220</v>
      </c>
      <c r="I14303" s="1"/>
      <c r="J14303" s="1">
        <v>1</v>
      </c>
      <c r="K14303" s="1">
        <f t="shared" si="1282"/>
        <v>28612000</v>
      </c>
      <c r="L14303" s="1">
        <v>1</v>
      </c>
      <c r="M14303" s="1">
        <f t="shared" si="1283"/>
        <v>57224000</v>
      </c>
      <c r="N14303" s="1">
        <v>2</v>
      </c>
      <c r="O14303" s="1">
        <v>116762000</v>
      </c>
      <c r="P14303" s="1">
        <v>2</v>
      </c>
      <c r="Q14303" s="5">
        <f t="shared" si="1284"/>
        <v>298</v>
      </c>
      <c r="R14303">
        <f t="shared" si="1286"/>
        <v>15</v>
      </c>
      <c r="S14303">
        <v>0.18</v>
      </c>
      <c r="T14303">
        <v>2.3E-3</v>
      </c>
      <c r="U14303">
        <f t="shared" si="1287"/>
        <v>1.3799999999999999E-3</v>
      </c>
    </row>
    <row r="14304" spans="1:21" x14ac:dyDescent="0.3">
      <c r="A14304" s="1">
        <v>14302</v>
      </c>
      <c r="B14304">
        <f t="shared" si="1281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285"/>
        <v>7220</v>
      </c>
      <c r="I14304" s="1"/>
      <c r="J14304" s="1">
        <v>1</v>
      </c>
      <c r="K14304" s="1">
        <f t="shared" si="1282"/>
        <v>28614000</v>
      </c>
      <c r="L14304" s="1">
        <v>1</v>
      </c>
      <c r="M14304" s="1">
        <f t="shared" si="1283"/>
        <v>57228000</v>
      </c>
      <c r="N14304" s="1">
        <v>2</v>
      </c>
      <c r="O14304" s="1">
        <v>116770000</v>
      </c>
      <c r="P14304" s="1">
        <v>2</v>
      </c>
      <c r="Q14304" s="5">
        <f t="shared" si="1284"/>
        <v>298</v>
      </c>
      <c r="R14304">
        <f t="shared" si="1286"/>
        <v>15</v>
      </c>
      <c r="S14304">
        <v>0.18</v>
      </c>
      <c r="T14304">
        <v>2.3E-3</v>
      </c>
      <c r="U14304">
        <f t="shared" si="1287"/>
        <v>1.3799999999999999E-3</v>
      </c>
    </row>
    <row r="14305" spans="1:21" x14ac:dyDescent="0.3">
      <c r="A14305" s="1">
        <v>14303</v>
      </c>
      <c r="B14305">
        <f t="shared" si="1281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285"/>
        <v>7220</v>
      </c>
      <c r="I14305" s="1"/>
      <c r="J14305" s="1">
        <v>1</v>
      </c>
      <c r="K14305" s="1">
        <f t="shared" si="1282"/>
        <v>28616000</v>
      </c>
      <c r="L14305" s="1">
        <v>1</v>
      </c>
      <c r="M14305" s="1">
        <f t="shared" si="1283"/>
        <v>57232000</v>
      </c>
      <c r="N14305" s="1">
        <v>2</v>
      </c>
      <c r="O14305" s="1">
        <v>116778000</v>
      </c>
      <c r="P14305" s="1">
        <v>2</v>
      </c>
      <c r="Q14305" s="5">
        <f t="shared" si="1284"/>
        <v>298</v>
      </c>
      <c r="R14305">
        <f t="shared" si="1286"/>
        <v>15</v>
      </c>
      <c r="S14305">
        <v>0.18</v>
      </c>
      <c r="T14305">
        <v>2.3E-3</v>
      </c>
      <c r="U14305">
        <f t="shared" si="1287"/>
        <v>1.3799999999999999E-3</v>
      </c>
    </row>
    <row r="14306" spans="1:21" x14ac:dyDescent="0.3">
      <c r="A14306" s="1">
        <v>14304</v>
      </c>
      <c r="B14306">
        <f t="shared" si="1281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285"/>
        <v>7220</v>
      </c>
      <c r="I14306" s="1"/>
      <c r="J14306" s="1">
        <v>1</v>
      </c>
      <c r="K14306" s="1">
        <f t="shared" si="1282"/>
        <v>28618000</v>
      </c>
      <c r="L14306" s="1">
        <v>1</v>
      </c>
      <c r="M14306" s="1">
        <f t="shared" si="1283"/>
        <v>57236000</v>
      </c>
      <c r="N14306" s="1">
        <v>2</v>
      </c>
      <c r="O14306" s="1">
        <v>116786000</v>
      </c>
      <c r="P14306" s="1">
        <v>2</v>
      </c>
      <c r="Q14306" s="5">
        <f t="shared" si="1284"/>
        <v>298</v>
      </c>
      <c r="R14306">
        <f t="shared" si="1286"/>
        <v>15</v>
      </c>
      <c r="S14306">
        <v>0.18</v>
      </c>
      <c r="T14306">
        <v>2.3E-3</v>
      </c>
      <c r="U14306">
        <f t="shared" si="1287"/>
        <v>1.3799999999999999E-3</v>
      </c>
    </row>
    <row r="14307" spans="1:21" x14ac:dyDescent="0.3">
      <c r="A14307" s="1">
        <v>14305</v>
      </c>
      <c r="B14307">
        <f t="shared" si="1281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285"/>
        <v>7220</v>
      </c>
      <c r="I14307" s="1"/>
      <c r="J14307" s="1">
        <v>1</v>
      </c>
      <c r="K14307" s="1">
        <f t="shared" si="1282"/>
        <v>28620000</v>
      </c>
      <c r="L14307" s="1">
        <v>1</v>
      </c>
      <c r="M14307" s="1">
        <f t="shared" si="1283"/>
        <v>57240000</v>
      </c>
      <c r="N14307" s="1">
        <v>2</v>
      </c>
      <c r="O14307" s="1">
        <v>116794000</v>
      </c>
      <c r="P14307" s="1">
        <v>2</v>
      </c>
      <c r="Q14307" s="5">
        <f t="shared" si="1284"/>
        <v>298</v>
      </c>
      <c r="R14307">
        <f t="shared" si="1286"/>
        <v>15</v>
      </c>
      <c r="S14307">
        <v>0.18</v>
      </c>
      <c r="T14307">
        <v>2.3E-3</v>
      </c>
      <c r="U14307">
        <f t="shared" si="1287"/>
        <v>1.3799999999999999E-3</v>
      </c>
    </row>
    <row r="14308" spans="1:21" x14ac:dyDescent="0.3">
      <c r="A14308" s="1">
        <v>14306</v>
      </c>
      <c r="B14308">
        <f t="shared" si="1281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285"/>
        <v>7220</v>
      </c>
      <c r="I14308" s="1"/>
      <c r="J14308" s="1">
        <v>1</v>
      </c>
      <c r="K14308" s="1">
        <f t="shared" si="1282"/>
        <v>28622000</v>
      </c>
      <c r="L14308" s="1">
        <v>1</v>
      </c>
      <c r="M14308" s="1">
        <f t="shared" si="1283"/>
        <v>57244000</v>
      </c>
      <c r="N14308" s="1">
        <v>2</v>
      </c>
      <c r="O14308" s="1">
        <v>116802000</v>
      </c>
      <c r="P14308" s="1">
        <v>2</v>
      </c>
      <c r="Q14308" s="5">
        <f t="shared" si="1284"/>
        <v>298</v>
      </c>
      <c r="R14308">
        <f t="shared" si="1286"/>
        <v>15</v>
      </c>
      <c r="S14308">
        <v>0.18</v>
      </c>
      <c r="T14308">
        <v>2.3E-3</v>
      </c>
      <c r="U14308">
        <f t="shared" si="1287"/>
        <v>1.3799999999999999E-3</v>
      </c>
    </row>
    <row r="14309" spans="1:21" x14ac:dyDescent="0.3">
      <c r="A14309" s="1">
        <v>14307</v>
      </c>
      <c r="B14309">
        <f t="shared" si="1281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285"/>
        <v>7220</v>
      </c>
      <c r="I14309" s="1"/>
      <c r="J14309" s="1">
        <v>1</v>
      </c>
      <c r="K14309" s="1">
        <f t="shared" si="1282"/>
        <v>28624000</v>
      </c>
      <c r="L14309" s="1">
        <v>1</v>
      </c>
      <c r="M14309" s="1">
        <f t="shared" si="1283"/>
        <v>57248000</v>
      </c>
      <c r="N14309" s="1">
        <v>2</v>
      </c>
      <c r="O14309" s="1">
        <v>116810000</v>
      </c>
      <c r="P14309" s="1">
        <v>2</v>
      </c>
      <c r="Q14309" s="5">
        <f t="shared" si="1284"/>
        <v>298</v>
      </c>
      <c r="R14309">
        <f t="shared" si="1286"/>
        <v>15</v>
      </c>
      <c r="S14309">
        <v>0.18</v>
      </c>
      <c r="T14309">
        <v>2.3E-3</v>
      </c>
      <c r="U14309">
        <f t="shared" si="1287"/>
        <v>1.3799999999999999E-3</v>
      </c>
    </row>
    <row r="14310" spans="1:21" x14ac:dyDescent="0.3">
      <c r="A14310" s="1">
        <v>14308</v>
      </c>
      <c r="B14310">
        <f t="shared" si="1281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285"/>
        <v>7220</v>
      </c>
      <c r="I14310" s="1"/>
      <c r="J14310" s="1">
        <v>1</v>
      </c>
      <c r="K14310" s="1">
        <f t="shared" si="1282"/>
        <v>28626000</v>
      </c>
      <c r="L14310" s="1">
        <v>1</v>
      </c>
      <c r="M14310" s="1">
        <f t="shared" si="1283"/>
        <v>57252000</v>
      </c>
      <c r="N14310" s="1">
        <v>2</v>
      </c>
      <c r="O14310" s="1">
        <v>116818000</v>
      </c>
      <c r="P14310" s="1">
        <v>2</v>
      </c>
      <c r="Q14310" s="5">
        <f t="shared" si="1284"/>
        <v>298</v>
      </c>
      <c r="R14310">
        <f t="shared" si="1286"/>
        <v>15</v>
      </c>
      <c r="S14310">
        <v>0.18</v>
      </c>
      <c r="T14310">
        <v>2.3E-3</v>
      </c>
      <c r="U14310">
        <f t="shared" si="1287"/>
        <v>1.3799999999999999E-3</v>
      </c>
    </row>
    <row r="14311" spans="1:21" x14ac:dyDescent="0.3">
      <c r="A14311" s="1">
        <v>14309</v>
      </c>
      <c r="B14311">
        <f t="shared" si="1281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285"/>
        <v>7220</v>
      </c>
      <c r="I14311" s="1"/>
      <c r="J14311" s="1">
        <v>1</v>
      </c>
      <c r="K14311" s="1">
        <f t="shared" si="1282"/>
        <v>28628000</v>
      </c>
      <c r="L14311" s="1">
        <v>1</v>
      </c>
      <c r="M14311" s="1">
        <f t="shared" si="1283"/>
        <v>57256000</v>
      </c>
      <c r="N14311" s="1">
        <v>2</v>
      </c>
      <c r="O14311" s="1">
        <v>116826000</v>
      </c>
      <c r="P14311" s="1">
        <v>2</v>
      </c>
      <c r="Q14311" s="5">
        <f t="shared" si="1284"/>
        <v>298</v>
      </c>
      <c r="R14311">
        <f t="shared" si="1286"/>
        <v>15</v>
      </c>
      <c r="S14311">
        <v>0.18</v>
      </c>
      <c r="T14311">
        <v>2.3E-3</v>
      </c>
      <c r="U14311">
        <f t="shared" si="1287"/>
        <v>1.3799999999999999E-3</v>
      </c>
    </row>
    <row r="14312" spans="1:21" x14ac:dyDescent="0.3">
      <c r="A14312" s="1">
        <v>14310</v>
      </c>
      <c r="B14312">
        <f t="shared" si="1281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285"/>
        <v>7220</v>
      </c>
      <c r="I14312" s="1"/>
      <c r="J14312" s="1">
        <v>1</v>
      </c>
      <c r="K14312" s="1">
        <f t="shared" si="1282"/>
        <v>28630000</v>
      </c>
      <c r="L14312" s="1">
        <v>1</v>
      </c>
      <c r="M14312" s="1">
        <f t="shared" si="1283"/>
        <v>57260000</v>
      </c>
      <c r="N14312" s="1">
        <v>2</v>
      </c>
      <c r="O14312" s="1">
        <v>116834000</v>
      </c>
      <c r="P14312" s="1">
        <v>2</v>
      </c>
      <c r="Q14312" s="5">
        <f t="shared" si="1284"/>
        <v>298</v>
      </c>
      <c r="R14312">
        <f t="shared" si="1286"/>
        <v>15</v>
      </c>
      <c r="S14312">
        <v>0.18</v>
      </c>
      <c r="T14312">
        <v>2.3E-3</v>
      </c>
      <c r="U14312">
        <f t="shared" si="1287"/>
        <v>1.3799999999999999E-3</v>
      </c>
    </row>
    <row r="14313" spans="1:21" x14ac:dyDescent="0.3">
      <c r="A14313" s="1">
        <v>14311</v>
      </c>
      <c r="B14313">
        <f t="shared" si="1281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285"/>
        <v>7220</v>
      </c>
      <c r="I14313" s="1"/>
      <c r="J14313" s="1">
        <v>1</v>
      </c>
      <c r="K14313" s="1">
        <f t="shared" si="1282"/>
        <v>28632000</v>
      </c>
      <c r="L14313" s="1">
        <v>1</v>
      </c>
      <c r="M14313" s="1">
        <f t="shared" si="1283"/>
        <v>57264000</v>
      </c>
      <c r="N14313" s="1">
        <v>2</v>
      </c>
      <c r="O14313" s="1">
        <v>116842000</v>
      </c>
      <c r="P14313" s="1">
        <v>2</v>
      </c>
      <c r="Q14313" s="5">
        <f t="shared" si="1284"/>
        <v>298</v>
      </c>
      <c r="R14313">
        <f t="shared" si="1286"/>
        <v>15</v>
      </c>
      <c r="S14313">
        <v>0.18</v>
      </c>
      <c r="T14313">
        <v>2.3E-3</v>
      </c>
      <c r="U14313">
        <f t="shared" si="1287"/>
        <v>1.3799999999999999E-3</v>
      </c>
    </row>
    <row r="14314" spans="1:21" x14ac:dyDescent="0.3">
      <c r="A14314" s="1">
        <v>14312</v>
      </c>
      <c r="B14314">
        <f t="shared" si="1281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285"/>
        <v>7220</v>
      </c>
      <c r="I14314" s="1"/>
      <c r="J14314" s="1">
        <v>1</v>
      </c>
      <c r="K14314" s="1">
        <f t="shared" si="1282"/>
        <v>28634000</v>
      </c>
      <c r="L14314" s="1">
        <v>1</v>
      </c>
      <c r="M14314" s="1">
        <f t="shared" si="1283"/>
        <v>57268000</v>
      </c>
      <c r="N14314" s="1">
        <v>2</v>
      </c>
      <c r="O14314" s="1">
        <v>116850000</v>
      </c>
      <c r="P14314" s="1">
        <v>2</v>
      </c>
      <c r="Q14314" s="5">
        <f t="shared" si="1284"/>
        <v>298</v>
      </c>
      <c r="R14314">
        <f t="shared" si="1286"/>
        <v>15</v>
      </c>
      <c r="S14314">
        <v>0.18</v>
      </c>
      <c r="T14314">
        <v>2.3E-3</v>
      </c>
      <c r="U14314">
        <f t="shared" si="1287"/>
        <v>1.3799999999999999E-3</v>
      </c>
    </row>
    <row r="14315" spans="1:21" x14ac:dyDescent="0.3">
      <c r="A14315" s="1">
        <v>14313</v>
      </c>
      <c r="B14315">
        <f t="shared" si="1281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285"/>
        <v>7220</v>
      </c>
      <c r="I14315" s="1"/>
      <c r="J14315" s="1">
        <v>1</v>
      </c>
      <c r="K14315" s="1">
        <f t="shared" si="1282"/>
        <v>28636000</v>
      </c>
      <c r="L14315" s="1">
        <v>1</v>
      </c>
      <c r="M14315" s="1">
        <f t="shared" si="1283"/>
        <v>57272000</v>
      </c>
      <c r="N14315" s="1">
        <v>2</v>
      </c>
      <c r="O14315" s="1">
        <v>116858000</v>
      </c>
      <c r="P14315" s="1">
        <v>2</v>
      </c>
      <c r="Q14315" s="5">
        <f t="shared" si="1284"/>
        <v>298</v>
      </c>
      <c r="R14315">
        <f t="shared" si="1286"/>
        <v>15</v>
      </c>
      <c r="S14315">
        <v>0.18</v>
      </c>
      <c r="T14315">
        <v>2.3E-3</v>
      </c>
      <c r="U14315">
        <f t="shared" si="1287"/>
        <v>1.3799999999999999E-3</v>
      </c>
    </row>
    <row r="14316" spans="1:21" x14ac:dyDescent="0.3">
      <c r="A14316" s="1">
        <v>14314</v>
      </c>
      <c r="B14316">
        <f t="shared" si="1281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285"/>
        <v>7220</v>
      </c>
      <c r="I14316" s="1"/>
      <c r="J14316" s="1">
        <v>1</v>
      </c>
      <c r="K14316" s="1">
        <f t="shared" si="1282"/>
        <v>28638000</v>
      </c>
      <c r="L14316" s="1">
        <v>1</v>
      </c>
      <c r="M14316" s="1">
        <f t="shared" si="1283"/>
        <v>57276000</v>
      </c>
      <c r="N14316" s="1">
        <v>2</v>
      </c>
      <c r="O14316" s="1">
        <v>116866000</v>
      </c>
      <c r="P14316" s="1">
        <v>2</v>
      </c>
      <c r="Q14316" s="5">
        <f t="shared" si="1284"/>
        <v>298</v>
      </c>
      <c r="R14316">
        <f t="shared" si="1286"/>
        <v>15</v>
      </c>
      <c r="S14316">
        <v>0.18</v>
      </c>
      <c r="T14316">
        <v>2.3E-3</v>
      </c>
      <c r="U14316">
        <f t="shared" si="1287"/>
        <v>1.3799999999999999E-3</v>
      </c>
    </row>
    <row r="14317" spans="1:21" x14ac:dyDescent="0.3">
      <c r="A14317" s="1">
        <v>14315</v>
      </c>
      <c r="B14317">
        <f t="shared" si="1281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285"/>
        <v>7220</v>
      </c>
      <c r="I14317" s="1"/>
      <c r="J14317" s="1">
        <v>1</v>
      </c>
      <c r="K14317" s="1">
        <f t="shared" si="1282"/>
        <v>28640000</v>
      </c>
      <c r="L14317" s="1">
        <v>1</v>
      </c>
      <c r="M14317" s="1">
        <f t="shared" si="1283"/>
        <v>57280000</v>
      </c>
      <c r="N14317" s="1">
        <v>2</v>
      </c>
      <c r="O14317" s="1">
        <v>116874000</v>
      </c>
      <c r="P14317" s="1">
        <v>2</v>
      </c>
      <c r="Q14317" s="5">
        <f t="shared" si="1284"/>
        <v>298</v>
      </c>
      <c r="R14317">
        <f t="shared" si="1286"/>
        <v>15</v>
      </c>
      <c r="S14317">
        <v>0.18</v>
      </c>
      <c r="T14317">
        <v>2.3E-3</v>
      </c>
      <c r="U14317">
        <f t="shared" si="1287"/>
        <v>1.3799999999999999E-3</v>
      </c>
    </row>
    <row r="14318" spans="1:21" x14ac:dyDescent="0.3">
      <c r="A14318" s="1">
        <v>14316</v>
      </c>
      <c r="B14318">
        <f t="shared" si="1281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285"/>
        <v>7220</v>
      </c>
      <c r="I14318" s="1"/>
      <c r="J14318" s="1">
        <v>1</v>
      </c>
      <c r="K14318" s="1">
        <f t="shared" si="1282"/>
        <v>28642000</v>
      </c>
      <c r="L14318" s="1">
        <v>1</v>
      </c>
      <c r="M14318" s="1">
        <f t="shared" si="1283"/>
        <v>57284000</v>
      </c>
      <c r="N14318" s="1">
        <v>2</v>
      </c>
      <c r="O14318" s="1">
        <v>116882000</v>
      </c>
      <c r="P14318" s="1">
        <v>2</v>
      </c>
      <c r="Q14318" s="5">
        <f t="shared" si="1284"/>
        <v>298</v>
      </c>
      <c r="R14318">
        <f t="shared" si="1286"/>
        <v>15</v>
      </c>
      <c r="S14318">
        <v>0.18</v>
      </c>
      <c r="T14318">
        <v>2.3E-3</v>
      </c>
      <c r="U14318">
        <f t="shared" si="1287"/>
        <v>1.3799999999999999E-3</v>
      </c>
    </row>
    <row r="14319" spans="1:21" x14ac:dyDescent="0.3">
      <c r="A14319" s="1">
        <v>14317</v>
      </c>
      <c r="B14319">
        <f t="shared" si="1281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285"/>
        <v>7220</v>
      </c>
      <c r="I14319" s="1"/>
      <c r="J14319" s="1">
        <v>1</v>
      </c>
      <c r="K14319" s="1">
        <f t="shared" si="1282"/>
        <v>28644000</v>
      </c>
      <c r="L14319" s="1">
        <v>1</v>
      </c>
      <c r="M14319" s="1">
        <f t="shared" si="1283"/>
        <v>57288000</v>
      </c>
      <c r="N14319" s="1">
        <v>2</v>
      </c>
      <c r="O14319" s="1">
        <v>116890000</v>
      </c>
      <c r="P14319" s="1">
        <v>2</v>
      </c>
      <c r="Q14319" s="5">
        <f t="shared" si="1284"/>
        <v>298</v>
      </c>
      <c r="R14319">
        <f t="shared" si="1286"/>
        <v>15</v>
      </c>
      <c r="S14319">
        <v>0.18</v>
      </c>
      <c r="T14319">
        <v>2.3E-3</v>
      </c>
      <c r="U14319">
        <f t="shared" si="1287"/>
        <v>1.3799999999999999E-3</v>
      </c>
    </row>
    <row r="14320" spans="1:21" x14ac:dyDescent="0.3">
      <c r="A14320" s="1">
        <v>14318</v>
      </c>
      <c r="B14320">
        <f t="shared" si="1281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285"/>
        <v>7220</v>
      </c>
      <c r="I14320" s="1"/>
      <c r="J14320" s="1">
        <v>1</v>
      </c>
      <c r="K14320" s="1">
        <f t="shared" si="1282"/>
        <v>28646000</v>
      </c>
      <c r="L14320" s="1">
        <v>1</v>
      </c>
      <c r="M14320" s="1">
        <f t="shared" si="1283"/>
        <v>57292000</v>
      </c>
      <c r="N14320" s="1">
        <v>2</v>
      </c>
      <c r="O14320" s="1">
        <v>116898000</v>
      </c>
      <c r="P14320" s="1">
        <v>2</v>
      </c>
      <c r="Q14320" s="5">
        <f t="shared" si="1284"/>
        <v>298</v>
      </c>
      <c r="R14320">
        <f t="shared" si="1286"/>
        <v>15</v>
      </c>
      <c r="S14320">
        <v>0.18</v>
      </c>
      <c r="T14320">
        <v>2.3E-3</v>
      </c>
      <c r="U14320">
        <f t="shared" si="1287"/>
        <v>1.3799999999999999E-3</v>
      </c>
    </row>
    <row r="14321" spans="1:21" x14ac:dyDescent="0.3">
      <c r="A14321" s="1">
        <v>14319</v>
      </c>
      <c r="B14321">
        <f t="shared" si="1281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285"/>
        <v>7220</v>
      </c>
      <c r="I14321" s="1"/>
      <c r="J14321" s="1">
        <v>1</v>
      </c>
      <c r="K14321" s="1">
        <f t="shared" si="1282"/>
        <v>28648000</v>
      </c>
      <c r="L14321" s="1">
        <v>1</v>
      </c>
      <c r="M14321" s="1">
        <f t="shared" si="1283"/>
        <v>57296000</v>
      </c>
      <c r="N14321" s="1">
        <v>2</v>
      </c>
      <c r="O14321" s="1">
        <v>116906000</v>
      </c>
      <c r="P14321" s="1">
        <v>2</v>
      </c>
      <c r="Q14321" s="5">
        <f t="shared" si="1284"/>
        <v>298</v>
      </c>
      <c r="R14321">
        <f t="shared" si="1286"/>
        <v>15</v>
      </c>
      <c r="S14321">
        <v>0.18</v>
      </c>
      <c r="T14321">
        <v>2.3E-3</v>
      </c>
      <c r="U14321">
        <f t="shared" si="1287"/>
        <v>1.3799999999999999E-3</v>
      </c>
    </row>
    <row r="14322" spans="1:21" x14ac:dyDescent="0.3">
      <c r="A14322" s="1">
        <v>14320</v>
      </c>
      <c r="B14322">
        <f t="shared" si="1281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285"/>
        <v>7220</v>
      </c>
      <c r="I14322" s="1"/>
      <c r="J14322" s="1">
        <v>1</v>
      </c>
      <c r="K14322" s="1">
        <f t="shared" si="1282"/>
        <v>28650000</v>
      </c>
      <c r="L14322" s="1">
        <v>1</v>
      </c>
      <c r="M14322" s="1">
        <f t="shared" si="1283"/>
        <v>57300000</v>
      </c>
      <c r="N14322" s="1">
        <v>2</v>
      </c>
      <c r="O14322" s="1">
        <v>116914000</v>
      </c>
      <c r="P14322" s="1">
        <v>2</v>
      </c>
      <c r="Q14322" s="5">
        <f t="shared" si="1284"/>
        <v>298</v>
      </c>
      <c r="R14322">
        <f t="shared" si="1286"/>
        <v>15</v>
      </c>
      <c r="S14322">
        <v>0.18</v>
      </c>
      <c r="T14322">
        <v>2.3E-3</v>
      </c>
      <c r="U14322">
        <f t="shared" si="1287"/>
        <v>1.3799999999999999E-3</v>
      </c>
    </row>
    <row r="14323" spans="1:21" x14ac:dyDescent="0.3">
      <c r="A14323" s="1">
        <v>14321</v>
      </c>
      <c r="B14323">
        <f t="shared" si="1281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285"/>
        <v>7220</v>
      </c>
      <c r="I14323" s="1"/>
      <c r="J14323" s="1">
        <v>1</v>
      </c>
      <c r="K14323" s="1">
        <f t="shared" si="1282"/>
        <v>28652000</v>
      </c>
      <c r="L14323" s="1">
        <v>1</v>
      </c>
      <c r="M14323" s="1">
        <f t="shared" si="1283"/>
        <v>57304000</v>
      </c>
      <c r="N14323" s="1">
        <v>2</v>
      </c>
      <c r="O14323" s="1">
        <v>116922000</v>
      </c>
      <c r="P14323" s="1">
        <v>2</v>
      </c>
      <c r="Q14323" s="5">
        <f t="shared" si="1284"/>
        <v>298</v>
      </c>
      <c r="R14323">
        <f t="shared" si="1286"/>
        <v>15</v>
      </c>
      <c r="S14323">
        <v>0.18</v>
      </c>
      <c r="T14323">
        <v>2.3E-3</v>
      </c>
      <c r="U14323">
        <f t="shared" si="1287"/>
        <v>1.3799999999999999E-3</v>
      </c>
    </row>
    <row r="14324" spans="1:21" x14ac:dyDescent="0.3">
      <c r="A14324" s="1">
        <v>14322</v>
      </c>
      <c r="B14324">
        <f t="shared" si="1281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285"/>
        <v>7220</v>
      </c>
      <c r="I14324" s="1"/>
      <c r="J14324" s="1">
        <v>1</v>
      </c>
      <c r="K14324" s="1">
        <f t="shared" si="1282"/>
        <v>28654000</v>
      </c>
      <c r="L14324" s="1">
        <v>1</v>
      </c>
      <c r="M14324" s="1">
        <f t="shared" si="1283"/>
        <v>57308000</v>
      </c>
      <c r="N14324" s="1">
        <v>2</v>
      </c>
      <c r="O14324" s="1">
        <v>116930000</v>
      </c>
      <c r="P14324" s="1">
        <v>2</v>
      </c>
      <c r="Q14324" s="5">
        <f t="shared" si="1284"/>
        <v>298</v>
      </c>
      <c r="R14324">
        <f t="shared" si="1286"/>
        <v>15</v>
      </c>
      <c r="S14324">
        <v>0.18</v>
      </c>
      <c r="T14324">
        <v>2.3E-3</v>
      </c>
      <c r="U14324">
        <f t="shared" si="1287"/>
        <v>1.3799999999999999E-3</v>
      </c>
    </row>
    <row r="14325" spans="1:21" x14ac:dyDescent="0.3">
      <c r="A14325" s="1">
        <v>14323</v>
      </c>
      <c r="B14325">
        <f t="shared" si="1281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285"/>
        <v>7220</v>
      </c>
      <c r="I14325" s="1"/>
      <c r="J14325" s="1">
        <v>1</v>
      </c>
      <c r="K14325" s="1">
        <f t="shared" si="1282"/>
        <v>28656000</v>
      </c>
      <c r="L14325" s="1">
        <v>1</v>
      </c>
      <c r="M14325" s="1">
        <f t="shared" si="1283"/>
        <v>57312000</v>
      </c>
      <c r="N14325" s="1">
        <v>2</v>
      </c>
      <c r="O14325" s="1">
        <v>116938000</v>
      </c>
      <c r="P14325" s="1">
        <v>2</v>
      </c>
      <c r="Q14325" s="5">
        <f t="shared" si="1284"/>
        <v>298</v>
      </c>
      <c r="R14325">
        <f t="shared" si="1286"/>
        <v>15</v>
      </c>
      <c r="S14325">
        <v>0.18</v>
      </c>
      <c r="T14325">
        <v>2.3E-3</v>
      </c>
      <c r="U14325">
        <f t="shared" si="1287"/>
        <v>1.3799999999999999E-3</v>
      </c>
    </row>
    <row r="14326" spans="1:21" x14ac:dyDescent="0.3">
      <c r="A14326" s="1">
        <v>14324</v>
      </c>
      <c r="B14326">
        <f t="shared" si="1281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285"/>
        <v>7220</v>
      </c>
      <c r="I14326" s="1"/>
      <c r="J14326" s="1">
        <v>1</v>
      </c>
      <c r="K14326" s="1">
        <f t="shared" si="1282"/>
        <v>28658000</v>
      </c>
      <c r="L14326" s="1">
        <v>1</v>
      </c>
      <c r="M14326" s="1">
        <f t="shared" si="1283"/>
        <v>57316000</v>
      </c>
      <c r="N14326" s="1">
        <v>2</v>
      </c>
      <c r="O14326" s="1">
        <v>116946000</v>
      </c>
      <c r="P14326" s="1">
        <v>2</v>
      </c>
      <c r="Q14326" s="5">
        <f t="shared" si="1284"/>
        <v>298</v>
      </c>
      <c r="R14326">
        <f t="shared" si="1286"/>
        <v>15</v>
      </c>
      <c r="S14326">
        <v>0.18</v>
      </c>
      <c r="T14326">
        <v>2.3E-3</v>
      </c>
      <c r="U14326">
        <f t="shared" si="1287"/>
        <v>1.3799999999999999E-3</v>
      </c>
    </row>
    <row r="14327" spans="1:21" x14ac:dyDescent="0.3">
      <c r="A14327" s="1">
        <v>14325</v>
      </c>
      <c r="B14327">
        <f t="shared" si="1281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285"/>
        <v>7220</v>
      </c>
      <c r="I14327" s="1"/>
      <c r="J14327" s="1">
        <v>1</v>
      </c>
      <c r="K14327" s="1">
        <f t="shared" si="1282"/>
        <v>28660000</v>
      </c>
      <c r="L14327" s="1">
        <v>1</v>
      </c>
      <c r="M14327" s="1">
        <f t="shared" si="1283"/>
        <v>57320000</v>
      </c>
      <c r="N14327" s="1">
        <v>2</v>
      </c>
      <c r="O14327" s="1">
        <v>116954000</v>
      </c>
      <c r="P14327" s="1">
        <v>2</v>
      </c>
      <c r="Q14327" s="5">
        <f t="shared" si="1284"/>
        <v>298</v>
      </c>
      <c r="R14327">
        <f t="shared" si="1286"/>
        <v>15</v>
      </c>
      <c r="S14327">
        <v>0.18</v>
      </c>
      <c r="T14327">
        <v>2.3E-3</v>
      </c>
      <c r="U14327">
        <f t="shared" si="1287"/>
        <v>1.3799999999999999E-3</v>
      </c>
    </row>
    <row r="14328" spans="1:21" x14ac:dyDescent="0.3">
      <c r="A14328" s="1">
        <v>14326</v>
      </c>
      <c r="B14328">
        <f t="shared" si="1281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285"/>
        <v>7230</v>
      </c>
      <c r="I14328" s="1"/>
      <c r="J14328" s="1">
        <v>1</v>
      </c>
      <c r="K14328" s="1">
        <f t="shared" si="1282"/>
        <v>28662000</v>
      </c>
      <c r="L14328" s="1">
        <v>1</v>
      </c>
      <c r="M14328" s="1">
        <f t="shared" si="1283"/>
        <v>57324000</v>
      </c>
      <c r="N14328" s="1">
        <v>2</v>
      </c>
      <c r="O14328" s="1">
        <v>116962000</v>
      </c>
      <c r="P14328" s="1">
        <v>2</v>
      </c>
      <c r="Q14328" s="5">
        <f t="shared" si="1284"/>
        <v>298</v>
      </c>
      <c r="R14328">
        <f t="shared" si="1286"/>
        <v>15</v>
      </c>
      <c r="S14328">
        <v>0.18</v>
      </c>
      <c r="T14328">
        <v>2.3E-3</v>
      </c>
      <c r="U14328">
        <f t="shared" si="1287"/>
        <v>1.3799999999999999E-3</v>
      </c>
    </row>
    <row r="14329" spans="1:21" x14ac:dyDescent="0.3">
      <c r="A14329" s="1">
        <v>14327</v>
      </c>
      <c r="B14329">
        <f t="shared" si="1281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285"/>
        <v>7230</v>
      </c>
      <c r="I14329" s="1"/>
      <c r="J14329" s="1">
        <v>1</v>
      </c>
      <c r="K14329" s="1">
        <f t="shared" si="1282"/>
        <v>28664000</v>
      </c>
      <c r="L14329" s="1">
        <v>1</v>
      </c>
      <c r="M14329" s="1">
        <f t="shared" si="1283"/>
        <v>57328000</v>
      </c>
      <c r="N14329" s="1">
        <v>2</v>
      </c>
      <c r="O14329" s="1">
        <v>116970000</v>
      </c>
      <c r="P14329" s="1">
        <v>2</v>
      </c>
      <c r="Q14329" s="5">
        <f t="shared" si="1284"/>
        <v>298</v>
      </c>
      <c r="R14329">
        <f t="shared" si="1286"/>
        <v>15</v>
      </c>
      <c r="S14329">
        <v>0.18</v>
      </c>
      <c r="T14329">
        <v>2.3E-3</v>
      </c>
      <c r="U14329">
        <f t="shared" si="1287"/>
        <v>1.3799999999999999E-3</v>
      </c>
    </row>
    <row r="14330" spans="1:21" x14ac:dyDescent="0.3">
      <c r="A14330" s="1">
        <v>14328</v>
      </c>
      <c r="B14330">
        <f t="shared" si="1281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285"/>
        <v>7230</v>
      </c>
      <c r="I14330" s="1"/>
      <c r="J14330" s="1">
        <v>1</v>
      </c>
      <c r="K14330" s="1">
        <f t="shared" si="1282"/>
        <v>28666000</v>
      </c>
      <c r="L14330" s="1">
        <v>1</v>
      </c>
      <c r="M14330" s="1">
        <f t="shared" si="1283"/>
        <v>57332000</v>
      </c>
      <c r="N14330" s="1">
        <v>2</v>
      </c>
      <c r="O14330" s="1">
        <v>116978000</v>
      </c>
      <c r="P14330" s="1">
        <v>2</v>
      </c>
      <c r="Q14330" s="5">
        <f t="shared" si="1284"/>
        <v>298</v>
      </c>
      <c r="R14330">
        <f t="shared" si="1286"/>
        <v>15</v>
      </c>
      <c r="S14330">
        <v>0.18</v>
      </c>
      <c r="T14330">
        <v>2.3E-3</v>
      </c>
      <c r="U14330">
        <f t="shared" si="1287"/>
        <v>1.3799999999999999E-3</v>
      </c>
    </row>
    <row r="14331" spans="1:21" x14ac:dyDescent="0.3">
      <c r="A14331" s="1">
        <v>14329</v>
      </c>
      <c r="B14331">
        <f t="shared" ref="B14331:B14394" si="1288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285"/>
        <v>7230</v>
      </c>
      <c r="I14331" s="1"/>
      <c r="J14331" s="1">
        <v>1</v>
      </c>
      <c r="K14331" s="1">
        <f t="shared" ref="K14331:K14394" si="1289">10000+A14331*2000</f>
        <v>28668000</v>
      </c>
      <c r="L14331" s="1">
        <v>1</v>
      </c>
      <c r="M14331" s="1">
        <f t="shared" ref="M14331:M14394" si="1290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291">ROUNDDOWN(A14330/50+12,0)</f>
        <v>298</v>
      </c>
      <c r="R14331">
        <f t="shared" si="1286"/>
        <v>15</v>
      </c>
      <c r="S14331">
        <v>0.18</v>
      </c>
      <c r="T14331">
        <v>2.3E-3</v>
      </c>
      <c r="U14331">
        <f t="shared" si="1287"/>
        <v>1.3799999999999999E-3</v>
      </c>
    </row>
    <row r="14332" spans="1:21" x14ac:dyDescent="0.3">
      <c r="A14332" s="1">
        <v>14330</v>
      </c>
      <c r="B14332">
        <f t="shared" si="1288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292">ROUNDDOWN(A14331/50*20+1500,-1)</f>
        <v>7230</v>
      </c>
      <c r="I14332" s="1"/>
      <c r="J14332" s="1">
        <v>1</v>
      </c>
      <c r="K14332" s="1">
        <f t="shared" si="1289"/>
        <v>28670000</v>
      </c>
      <c r="L14332" s="1">
        <v>1</v>
      </c>
      <c r="M14332" s="1">
        <f t="shared" si="1290"/>
        <v>57340000</v>
      </c>
      <c r="N14332" s="1">
        <v>2</v>
      </c>
      <c r="O14332" s="1">
        <v>116994000</v>
      </c>
      <c r="P14332" s="1">
        <v>2</v>
      </c>
      <c r="Q14332" s="5">
        <f t="shared" si="1291"/>
        <v>298</v>
      </c>
      <c r="R14332">
        <f t="shared" si="1286"/>
        <v>15</v>
      </c>
      <c r="S14332">
        <v>0.18</v>
      </c>
      <c r="T14332">
        <v>2.3E-3</v>
      </c>
      <c r="U14332">
        <f t="shared" si="1287"/>
        <v>1.3799999999999999E-3</v>
      </c>
    </row>
    <row r="14333" spans="1:21" x14ac:dyDescent="0.3">
      <c r="A14333" s="1">
        <v>14331</v>
      </c>
      <c r="B14333">
        <f t="shared" si="1288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292"/>
        <v>7230</v>
      </c>
      <c r="I14333" s="1"/>
      <c r="J14333" s="1">
        <v>1</v>
      </c>
      <c r="K14333" s="1">
        <f t="shared" si="1289"/>
        <v>28672000</v>
      </c>
      <c r="L14333" s="1">
        <v>1</v>
      </c>
      <c r="M14333" s="1">
        <f t="shared" si="1290"/>
        <v>57344000</v>
      </c>
      <c r="N14333" s="1">
        <v>2</v>
      </c>
      <c r="O14333" s="1">
        <v>117002000</v>
      </c>
      <c r="P14333" s="1">
        <v>2</v>
      </c>
      <c r="Q14333" s="5">
        <f t="shared" si="1291"/>
        <v>298</v>
      </c>
      <c r="R14333">
        <f t="shared" si="1286"/>
        <v>15</v>
      </c>
      <c r="S14333">
        <v>0.18</v>
      </c>
      <c r="T14333">
        <v>2.3E-3</v>
      </c>
      <c r="U14333">
        <f t="shared" si="1287"/>
        <v>1.3799999999999999E-3</v>
      </c>
    </row>
    <row r="14334" spans="1:21" x14ac:dyDescent="0.3">
      <c r="A14334" s="1">
        <v>14332</v>
      </c>
      <c r="B14334">
        <f t="shared" si="1288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292"/>
        <v>7230</v>
      </c>
      <c r="I14334" s="1"/>
      <c r="J14334" s="1">
        <v>1</v>
      </c>
      <c r="K14334" s="1">
        <f t="shared" si="1289"/>
        <v>28674000</v>
      </c>
      <c r="L14334" s="1">
        <v>1</v>
      </c>
      <c r="M14334" s="1">
        <f t="shared" si="1290"/>
        <v>57348000</v>
      </c>
      <c r="N14334" s="1">
        <v>2</v>
      </c>
      <c r="O14334" s="1">
        <v>117010000</v>
      </c>
      <c r="P14334" s="1">
        <v>2</v>
      </c>
      <c r="Q14334" s="5">
        <f t="shared" si="1291"/>
        <v>298</v>
      </c>
      <c r="R14334">
        <f t="shared" si="1286"/>
        <v>15</v>
      </c>
      <c r="S14334">
        <v>0.18</v>
      </c>
      <c r="T14334">
        <v>2.3E-3</v>
      </c>
      <c r="U14334">
        <f t="shared" si="1287"/>
        <v>1.3799999999999999E-3</v>
      </c>
    </row>
    <row r="14335" spans="1:21" x14ac:dyDescent="0.3">
      <c r="A14335" s="1">
        <v>14333</v>
      </c>
      <c r="B14335">
        <f t="shared" si="1288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292"/>
        <v>7230</v>
      </c>
      <c r="I14335" s="1"/>
      <c r="J14335" s="1">
        <v>1</v>
      </c>
      <c r="K14335" s="1">
        <f t="shared" si="1289"/>
        <v>28676000</v>
      </c>
      <c r="L14335" s="1">
        <v>1</v>
      </c>
      <c r="M14335" s="1">
        <f t="shared" si="1290"/>
        <v>57352000</v>
      </c>
      <c r="N14335" s="1">
        <v>2</v>
      </c>
      <c r="O14335" s="1">
        <v>117018000</v>
      </c>
      <c r="P14335" s="1">
        <v>2</v>
      </c>
      <c r="Q14335" s="5">
        <f t="shared" si="1291"/>
        <v>298</v>
      </c>
      <c r="R14335">
        <f t="shared" si="1286"/>
        <v>15</v>
      </c>
      <c r="S14335">
        <v>0.18</v>
      </c>
      <c r="T14335">
        <v>2.3E-3</v>
      </c>
      <c r="U14335">
        <f t="shared" si="1287"/>
        <v>1.3799999999999999E-3</v>
      </c>
    </row>
    <row r="14336" spans="1:21" x14ac:dyDescent="0.3">
      <c r="A14336" s="1">
        <v>14334</v>
      </c>
      <c r="B14336">
        <f t="shared" si="1288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292"/>
        <v>7230</v>
      </c>
      <c r="I14336" s="1"/>
      <c r="J14336" s="1">
        <v>1</v>
      </c>
      <c r="K14336" s="1">
        <f t="shared" si="1289"/>
        <v>28678000</v>
      </c>
      <c r="L14336" s="1">
        <v>1</v>
      </c>
      <c r="M14336" s="1">
        <f t="shared" si="1290"/>
        <v>57356000</v>
      </c>
      <c r="N14336" s="1">
        <v>2</v>
      </c>
      <c r="O14336" s="1">
        <v>117026000</v>
      </c>
      <c r="P14336" s="1">
        <v>2</v>
      </c>
      <c r="Q14336" s="5">
        <f t="shared" si="1291"/>
        <v>298</v>
      </c>
      <c r="R14336">
        <f t="shared" si="1286"/>
        <v>15</v>
      </c>
      <c r="S14336">
        <v>0.18</v>
      </c>
      <c r="T14336">
        <v>2.3E-3</v>
      </c>
      <c r="U14336">
        <f t="shared" si="1287"/>
        <v>1.3799999999999999E-3</v>
      </c>
    </row>
    <row r="14337" spans="1:21" x14ac:dyDescent="0.3">
      <c r="A14337" s="1">
        <v>14335</v>
      </c>
      <c r="B14337">
        <f t="shared" si="1288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292"/>
        <v>7230</v>
      </c>
      <c r="I14337" s="1"/>
      <c r="J14337" s="1">
        <v>1</v>
      </c>
      <c r="K14337" s="1">
        <f t="shared" si="1289"/>
        <v>28680000</v>
      </c>
      <c r="L14337" s="1">
        <v>1</v>
      </c>
      <c r="M14337" s="1">
        <f t="shared" si="1290"/>
        <v>57360000</v>
      </c>
      <c r="N14337" s="1">
        <v>2</v>
      </c>
      <c r="O14337" s="1">
        <v>117034000</v>
      </c>
      <c r="P14337" s="1">
        <v>2</v>
      </c>
      <c r="Q14337" s="5">
        <f t="shared" si="1291"/>
        <v>298</v>
      </c>
      <c r="R14337">
        <f t="shared" si="1286"/>
        <v>15</v>
      </c>
      <c r="S14337">
        <v>0.18</v>
      </c>
      <c r="T14337">
        <v>2.3E-3</v>
      </c>
      <c r="U14337">
        <f t="shared" si="1287"/>
        <v>1.3799999999999999E-3</v>
      </c>
    </row>
    <row r="14338" spans="1:21" x14ac:dyDescent="0.3">
      <c r="A14338" s="1">
        <v>14336</v>
      </c>
      <c r="B14338">
        <f t="shared" si="1288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292"/>
        <v>7230</v>
      </c>
      <c r="I14338" s="1"/>
      <c r="J14338" s="1">
        <v>1</v>
      </c>
      <c r="K14338" s="1">
        <f t="shared" si="1289"/>
        <v>28682000</v>
      </c>
      <c r="L14338" s="1">
        <v>1</v>
      </c>
      <c r="M14338" s="1">
        <f t="shared" si="1290"/>
        <v>57364000</v>
      </c>
      <c r="N14338" s="1">
        <v>2</v>
      </c>
      <c r="O14338" s="1">
        <v>117042000</v>
      </c>
      <c r="P14338" s="1">
        <v>2</v>
      </c>
      <c r="Q14338" s="5">
        <f t="shared" si="1291"/>
        <v>298</v>
      </c>
      <c r="R14338">
        <f t="shared" si="1286"/>
        <v>15</v>
      </c>
      <c r="S14338">
        <v>0.18</v>
      </c>
      <c r="T14338">
        <v>2.3E-3</v>
      </c>
      <c r="U14338">
        <f t="shared" si="1287"/>
        <v>1.3799999999999999E-3</v>
      </c>
    </row>
    <row r="14339" spans="1:21" x14ac:dyDescent="0.3">
      <c r="A14339" s="1">
        <v>14337</v>
      </c>
      <c r="B14339">
        <f t="shared" si="1288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292"/>
        <v>7230</v>
      </c>
      <c r="I14339" s="1"/>
      <c r="J14339" s="1">
        <v>1</v>
      </c>
      <c r="K14339" s="1">
        <f t="shared" si="1289"/>
        <v>28684000</v>
      </c>
      <c r="L14339" s="1">
        <v>1</v>
      </c>
      <c r="M14339" s="1">
        <f t="shared" si="1290"/>
        <v>57368000</v>
      </c>
      <c r="N14339" s="1">
        <v>2</v>
      </c>
      <c r="O14339" s="1">
        <v>117050000</v>
      </c>
      <c r="P14339" s="1">
        <v>2</v>
      </c>
      <c r="Q14339" s="5">
        <f t="shared" si="1291"/>
        <v>298</v>
      </c>
      <c r="R14339">
        <f t="shared" ref="R14339:R14402" si="1293">QUOTIENT(A14339,1000)+1</f>
        <v>15</v>
      </c>
      <c r="S14339">
        <v>0.18</v>
      </c>
      <c r="T14339">
        <v>2.3E-3</v>
      </c>
      <c r="U14339">
        <f t="shared" si="1287"/>
        <v>1.3799999999999999E-3</v>
      </c>
    </row>
    <row r="14340" spans="1:21" x14ac:dyDescent="0.3">
      <c r="A14340" s="1">
        <v>14338</v>
      </c>
      <c r="B14340">
        <f t="shared" si="1288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292"/>
        <v>7230</v>
      </c>
      <c r="I14340" s="1"/>
      <c r="J14340" s="1">
        <v>1</v>
      </c>
      <c r="K14340" s="1">
        <f t="shared" si="1289"/>
        <v>28686000</v>
      </c>
      <c r="L14340" s="1">
        <v>1</v>
      </c>
      <c r="M14340" s="1">
        <f t="shared" si="1290"/>
        <v>57372000</v>
      </c>
      <c r="N14340" s="1">
        <v>2</v>
      </c>
      <c r="O14340" s="1">
        <v>117058000</v>
      </c>
      <c r="P14340" s="1">
        <v>2</v>
      </c>
      <c r="Q14340" s="5">
        <f t="shared" si="1291"/>
        <v>298</v>
      </c>
      <c r="R14340">
        <f t="shared" si="1293"/>
        <v>15</v>
      </c>
      <c r="S14340">
        <v>0.18</v>
      </c>
      <c r="T14340">
        <v>2.3E-3</v>
      </c>
      <c r="U14340">
        <f t="shared" ref="U14340:U14403" si="1294">T14340*0.6</f>
        <v>1.3799999999999999E-3</v>
      </c>
    </row>
    <row r="14341" spans="1:21" x14ac:dyDescent="0.3">
      <c r="A14341" s="1">
        <v>14339</v>
      </c>
      <c r="B14341">
        <f t="shared" si="1288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292"/>
        <v>7230</v>
      </c>
      <c r="I14341" s="1"/>
      <c r="J14341" s="1">
        <v>1</v>
      </c>
      <c r="K14341" s="1">
        <f t="shared" si="1289"/>
        <v>28688000</v>
      </c>
      <c r="L14341" s="1">
        <v>1</v>
      </c>
      <c r="M14341" s="1">
        <f t="shared" si="1290"/>
        <v>57376000</v>
      </c>
      <c r="N14341" s="1">
        <v>2</v>
      </c>
      <c r="O14341" s="1">
        <v>117066000</v>
      </c>
      <c r="P14341" s="1">
        <v>2</v>
      </c>
      <c r="Q14341" s="5">
        <f t="shared" si="1291"/>
        <v>298</v>
      </c>
      <c r="R14341">
        <f t="shared" si="1293"/>
        <v>15</v>
      </c>
      <c r="S14341">
        <v>0.18</v>
      </c>
      <c r="T14341">
        <v>2.3E-3</v>
      </c>
      <c r="U14341">
        <f t="shared" si="1294"/>
        <v>1.3799999999999999E-3</v>
      </c>
    </row>
    <row r="14342" spans="1:21" x14ac:dyDescent="0.3">
      <c r="A14342" s="1">
        <v>14340</v>
      </c>
      <c r="B14342">
        <f t="shared" si="1288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292"/>
        <v>7230</v>
      </c>
      <c r="I14342" s="1"/>
      <c r="J14342" s="1">
        <v>1</v>
      </c>
      <c r="K14342" s="1">
        <f t="shared" si="1289"/>
        <v>28690000</v>
      </c>
      <c r="L14342" s="1">
        <v>1</v>
      </c>
      <c r="M14342" s="1">
        <f t="shared" si="1290"/>
        <v>57380000</v>
      </c>
      <c r="N14342" s="1">
        <v>2</v>
      </c>
      <c r="O14342" s="1">
        <v>117074000</v>
      </c>
      <c r="P14342" s="1">
        <v>2</v>
      </c>
      <c r="Q14342" s="5">
        <f t="shared" si="1291"/>
        <v>298</v>
      </c>
      <c r="R14342">
        <f t="shared" si="1293"/>
        <v>15</v>
      </c>
      <c r="S14342">
        <v>0.18</v>
      </c>
      <c r="T14342">
        <v>2.3E-3</v>
      </c>
      <c r="U14342">
        <f t="shared" si="1294"/>
        <v>1.3799999999999999E-3</v>
      </c>
    </row>
    <row r="14343" spans="1:21" x14ac:dyDescent="0.3">
      <c r="A14343" s="1">
        <v>14341</v>
      </c>
      <c r="B14343">
        <f t="shared" si="1288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292"/>
        <v>7230</v>
      </c>
      <c r="I14343" s="1"/>
      <c r="J14343" s="1">
        <v>1</v>
      </c>
      <c r="K14343" s="1">
        <f t="shared" si="1289"/>
        <v>28692000</v>
      </c>
      <c r="L14343" s="1">
        <v>1</v>
      </c>
      <c r="M14343" s="1">
        <f t="shared" si="1290"/>
        <v>57384000</v>
      </c>
      <c r="N14343" s="1">
        <v>2</v>
      </c>
      <c r="O14343" s="1">
        <v>117082000</v>
      </c>
      <c r="P14343" s="1">
        <v>2</v>
      </c>
      <c r="Q14343" s="5">
        <f t="shared" si="1291"/>
        <v>298</v>
      </c>
      <c r="R14343">
        <f t="shared" si="1293"/>
        <v>15</v>
      </c>
      <c r="S14343">
        <v>0.18</v>
      </c>
      <c r="T14343">
        <v>2.3E-3</v>
      </c>
      <c r="U14343">
        <f t="shared" si="1294"/>
        <v>1.3799999999999999E-3</v>
      </c>
    </row>
    <row r="14344" spans="1:21" x14ac:dyDescent="0.3">
      <c r="A14344" s="1">
        <v>14342</v>
      </c>
      <c r="B14344">
        <f t="shared" si="1288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292"/>
        <v>7230</v>
      </c>
      <c r="I14344" s="1"/>
      <c r="J14344" s="1">
        <v>1</v>
      </c>
      <c r="K14344" s="1">
        <f t="shared" si="1289"/>
        <v>28694000</v>
      </c>
      <c r="L14344" s="1">
        <v>1</v>
      </c>
      <c r="M14344" s="1">
        <f t="shared" si="1290"/>
        <v>57388000</v>
      </c>
      <c r="N14344" s="1">
        <v>2</v>
      </c>
      <c r="O14344" s="1">
        <v>117090000</v>
      </c>
      <c r="P14344" s="1">
        <v>2</v>
      </c>
      <c r="Q14344" s="5">
        <f t="shared" si="1291"/>
        <v>298</v>
      </c>
      <c r="R14344">
        <f t="shared" si="1293"/>
        <v>15</v>
      </c>
      <c r="S14344">
        <v>0.18</v>
      </c>
      <c r="T14344">
        <v>2.3E-3</v>
      </c>
      <c r="U14344">
        <f t="shared" si="1294"/>
        <v>1.3799999999999999E-3</v>
      </c>
    </row>
    <row r="14345" spans="1:21" x14ac:dyDescent="0.3">
      <c r="A14345" s="1">
        <v>14343</v>
      </c>
      <c r="B14345">
        <f t="shared" si="1288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292"/>
        <v>7230</v>
      </c>
      <c r="I14345" s="1"/>
      <c r="J14345" s="1">
        <v>1</v>
      </c>
      <c r="K14345" s="1">
        <f t="shared" si="1289"/>
        <v>28696000</v>
      </c>
      <c r="L14345" s="1">
        <v>1</v>
      </c>
      <c r="M14345" s="1">
        <f t="shared" si="1290"/>
        <v>57392000</v>
      </c>
      <c r="N14345" s="1">
        <v>2</v>
      </c>
      <c r="O14345" s="1">
        <v>117098000</v>
      </c>
      <c r="P14345" s="1">
        <v>2</v>
      </c>
      <c r="Q14345" s="5">
        <f t="shared" si="1291"/>
        <v>298</v>
      </c>
      <c r="R14345">
        <f t="shared" si="1293"/>
        <v>15</v>
      </c>
      <c r="S14345">
        <v>0.18</v>
      </c>
      <c r="T14345">
        <v>2.3E-3</v>
      </c>
      <c r="U14345">
        <f t="shared" si="1294"/>
        <v>1.3799999999999999E-3</v>
      </c>
    </row>
    <row r="14346" spans="1:21" x14ac:dyDescent="0.3">
      <c r="A14346" s="1">
        <v>14344</v>
      </c>
      <c r="B14346">
        <f t="shared" si="1288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292"/>
        <v>7230</v>
      </c>
      <c r="I14346" s="1"/>
      <c r="J14346" s="1">
        <v>1</v>
      </c>
      <c r="K14346" s="1">
        <f t="shared" si="1289"/>
        <v>28698000</v>
      </c>
      <c r="L14346" s="1">
        <v>1</v>
      </c>
      <c r="M14346" s="1">
        <f t="shared" si="1290"/>
        <v>57396000</v>
      </c>
      <c r="N14346" s="1">
        <v>2</v>
      </c>
      <c r="O14346" s="1">
        <v>117106000</v>
      </c>
      <c r="P14346" s="1">
        <v>2</v>
      </c>
      <c r="Q14346" s="5">
        <f t="shared" si="1291"/>
        <v>298</v>
      </c>
      <c r="R14346">
        <f t="shared" si="1293"/>
        <v>15</v>
      </c>
      <c r="S14346">
        <v>0.18</v>
      </c>
      <c r="T14346">
        <v>2.3E-3</v>
      </c>
      <c r="U14346">
        <f t="shared" si="1294"/>
        <v>1.3799999999999999E-3</v>
      </c>
    </row>
    <row r="14347" spans="1:21" x14ac:dyDescent="0.3">
      <c r="A14347" s="1">
        <v>14345</v>
      </c>
      <c r="B14347">
        <f t="shared" si="1288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292"/>
        <v>7230</v>
      </c>
      <c r="I14347" s="1"/>
      <c r="J14347" s="1">
        <v>1</v>
      </c>
      <c r="K14347" s="1">
        <f t="shared" si="1289"/>
        <v>28700000</v>
      </c>
      <c r="L14347" s="1">
        <v>1</v>
      </c>
      <c r="M14347" s="1">
        <f t="shared" si="1290"/>
        <v>57400000</v>
      </c>
      <c r="N14347" s="1">
        <v>2</v>
      </c>
      <c r="O14347" s="1">
        <v>117114000</v>
      </c>
      <c r="P14347" s="1">
        <v>2</v>
      </c>
      <c r="Q14347" s="5">
        <f t="shared" si="1291"/>
        <v>298</v>
      </c>
      <c r="R14347">
        <f t="shared" si="1293"/>
        <v>15</v>
      </c>
      <c r="S14347">
        <v>0.18</v>
      </c>
      <c r="T14347">
        <v>2.3E-3</v>
      </c>
      <c r="U14347">
        <f t="shared" si="1294"/>
        <v>1.3799999999999999E-3</v>
      </c>
    </row>
    <row r="14348" spans="1:21" x14ac:dyDescent="0.3">
      <c r="A14348" s="1">
        <v>14346</v>
      </c>
      <c r="B14348">
        <f t="shared" si="1288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292"/>
        <v>7230</v>
      </c>
      <c r="I14348" s="1"/>
      <c r="J14348" s="1">
        <v>1</v>
      </c>
      <c r="K14348" s="1">
        <f t="shared" si="1289"/>
        <v>28702000</v>
      </c>
      <c r="L14348" s="1">
        <v>1</v>
      </c>
      <c r="M14348" s="1">
        <f t="shared" si="1290"/>
        <v>57404000</v>
      </c>
      <c r="N14348" s="1">
        <v>2</v>
      </c>
      <c r="O14348" s="1">
        <v>117122000</v>
      </c>
      <c r="P14348" s="1">
        <v>2</v>
      </c>
      <c r="Q14348" s="5">
        <f t="shared" si="1291"/>
        <v>298</v>
      </c>
      <c r="R14348">
        <f t="shared" si="1293"/>
        <v>15</v>
      </c>
      <c r="S14348">
        <v>0.18</v>
      </c>
      <c r="T14348">
        <v>2.3E-3</v>
      </c>
      <c r="U14348">
        <f t="shared" si="1294"/>
        <v>1.3799999999999999E-3</v>
      </c>
    </row>
    <row r="14349" spans="1:21" x14ac:dyDescent="0.3">
      <c r="A14349" s="1">
        <v>14347</v>
      </c>
      <c r="B14349">
        <f t="shared" si="1288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292"/>
        <v>7230</v>
      </c>
      <c r="I14349" s="1"/>
      <c r="J14349" s="1">
        <v>1</v>
      </c>
      <c r="K14349" s="1">
        <f t="shared" si="1289"/>
        <v>28704000</v>
      </c>
      <c r="L14349" s="1">
        <v>1</v>
      </c>
      <c r="M14349" s="1">
        <f t="shared" si="1290"/>
        <v>57408000</v>
      </c>
      <c r="N14349" s="1">
        <v>2</v>
      </c>
      <c r="O14349" s="1">
        <v>117130000</v>
      </c>
      <c r="P14349" s="1">
        <v>2</v>
      </c>
      <c r="Q14349" s="5">
        <f t="shared" si="1291"/>
        <v>298</v>
      </c>
      <c r="R14349">
        <f t="shared" si="1293"/>
        <v>15</v>
      </c>
      <c r="S14349">
        <v>0.18</v>
      </c>
      <c r="T14349">
        <v>2.3E-3</v>
      </c>
      <c r="U14349">
        <f t="shared" si="1294"/>
        <v>1.3799999999999999E-3</v>
      </c>
    </row>
    <row r="14350" spans="1:21" x14ac:dyDescent="0.3">
      <c r="A14350" s="1">
        <v>14348</v>
      </c>
      <c r="B14350">
        <f t="shared" si="1288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292"/>
        <v>7230</v>
      </c>
      <c r="I14350" s="1"/>
      <c r="J14350" s="1">
        <v>1</v>
      </c>
      <c r="K14350" s="1">
        <f t="shared" si="1289"/>
        <v>28706000</v>
      </c>
      <c r="L14350" s="1">
        <v>1</v>
      </c>
      <c r="M14350" s="1">
        <f t="shared" si="1290"/>
        <v>57412000</v>
      </c>
      <c r="N14350" s="1">
        <v>2</v>
      </c>
      <c r="O14350" s="1">
        <v>117138000</v>
      </c>
      <c r="P14350" s="1">
        <v>2</v>
      </c>
      <c r="Q14350" s="5">
        <f t="shared" si="1291"/>
        <v>298</v>
      </c>
      <c r="R14350">
        <f t="shared" si="1293"/>
        <v>15</v>
      </c>
      <c r="S14350">
        <v>0.18</v>
      </c>
      <c r="T14350">
        <v>2.3E-3</v>
      </c>
      <c r="U14350">
        <f t="shared" si="1294"/>
        <v>1.3799999999999999E-3</v>
      </c>
    </row>
    <row r="14351" spans="1:21" x14ac:dyDescent="0.3">
      <c r="A14351" s="1">
        <v>14349</v>
      </c>
      <c r="B14351">
        <f t="shared" si="1288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292"/>
        <v>7230</v>
      </c>
      <c r="I14351" s="1"/>
      <c r="J14351" s="1">
        <v>1</v>
      </c>
      <c r="K14351" s="1">
        <f t="shared" si="1289"/>
        <v>28708000</v>
      </c>
      <c r="L14351" s="1">
        <v>1</v>
      </c>
      <c r="M14351" s="1">
        <f t="shared" si="1290"/>
        <v>57416000</v>
      </c>
      <c r="N14351" s="1">
        <v>2</v>
      </c>
      <c r="O14351" s="1">
        <v>117146000</v>
      </c>
      <c r="P14351" s="1">
        <v>2</v>
      </c>
      <c r="Q14351" s="5">
        <f t="shared" si="1291"/>
        <v>298</v>
      </c>
      <c r="R14351">
        <f t="shared" si="1293"/>
        <v>15</v>
      </c>
      <c r="S14351">
        <v>0.18</v>
      </c>
      <c r="T14351">
        <v>2.3E-3</v>
      </c>
      <c r="U14351">
        <f t="shared" si="1294"/>
        <v>1.3799999999999999E-3</v>
      </c>
    </row>
    <row r="14352" spans="1:21" x14ac:dyDescent="0.3">
      <c r="A14352" s="1">
        <v>14350</v>
      </c>
      <c r="B14352">
        <f t="shared" si="1288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292"/>
        <v>7230</v>
      </c>
      <c r="I14352" s="1"/>
      <c r="J14352" s="1">
        <v>1</v>
      </c>
      <c r="K14352" s="1">
        <f t="shared" si="1289"/>
        <v>28710000</v>
      </c>
      <c r="L14352" s="1">
        <v>1</v>
      </c>
      <c r="M14352" s="1">
        <f t="shared" si="1290"/>
        <v>57420000</v>
      </c>
      <c r="N14352" s="1">
        <v>2</v>
      </c>
      <c r="O14352" s="1">
        <v>117154000</v>
      </c>
      <c r="P14352" s="1">
        <v>2</v>
      </c>
      <c r="Q14352" s="5">
        <f t="shared" si="1291"/>
        <v>298</v>
      </c>
      <c r="R14352">
        <f t="shared" si="1293"/>
        <v>15</v>
      </c>
      <c r="S14352">
        <v>0.18</v>
      </c>
      <c r="T14352">
        <v>2.3E-3</v>
      </c>
      <c r="U14352">
        <f t="shared" si="1294"/>
        <v>1.3799999999999999E-3</v>
      </c>
    </row>
    <row r="14353" spans="1:21" x14ac:dyDescent="0.3">
      <c r="A14353" s="1">
        <v>14351</v>
      </c>
      <c r="B14353">
        <f t="shared" si="1288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292"/>
        <v>7240</v>
      </c>
      <c r="I14353" s="1"/>
      <c r="J14353" s="1">
        <v>1</v>
      </c>
      <c r="K14353" s="1">
        <f t="shared" si="1289"/>
        <v>28712000</v>
      </c>
      <c r="L14353" s="1">
        <v>1</v>
      </c>
      <c r="M14353" s="1">
        <f t="shared" si="1290"/>
        <v>57424000</v>
      </c>
      <c r="N14353" s="1">
        <v>2</v>
      </c>
      <c r="O14353" s="1">
        <v>117162000</v>
      </c>
      <c r="P14353" s="1">
        <v>2</v>
      </c>
      <c r="Q14353" s="5">
        <f t="shared" si="1291"/>
        <v>299</v>
      </c>
      <c r="R14353">
        <f t="shared" si="1293"/>
        <v>15</v>
      </c>
      <c r="S14353">
        <v>0.18</v>
      </c>
      <c r="T14353">
        <v>2.3E-3</v>
      </c>
      <c r="U14353">
        <f t="shared" si="1294"/>
        <v>1.3799999999999999E-3</v>
      </c>
    </row>
    <row r="14354" spans="1:21" x14ac:dyDescent="0.3">
      <c r="A14354" s="1">
        <v>14352</v>
      </c>
      <c r="B14354">
        <f t="shared" si="1288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292"/>
        <v>7240</v>
      </c>
      <c r="I14354" s="1"/>
      <c r="J14354" s="1">
        <v>1</v>
      </c>
      <c r="K14354" s="1">
        <f t="shared" si="1289"/>
        <v>28714000</v>
      </c>
      <c r="L14354" s="1">
        <v>1</v>
      </c>
      <c r="M14354" s="1">
        <f t="shared" si="1290"/>
        <v>57428000</v>
      </c>
      <c r="N14354" s="1">
        <v>2</v>
      </c>
      <c r="O14354" s="1">
        <v>117170000</v>
      </c>
      <c r="P14354" s="1">
        <v>2</v>
      </c>
      <c r="Q14354" s="5">
        <f t="shared" si="1291"/>
        <v>299</v>
      </c>
      <c r="R14354">
        <f t="shared" si="1293"/>
        <v>15</v>
      </c>
      <c r="S14354">
        <v>0.18</v>
      </c>
      <c r="T14354">
        <v>2.3E-3</v>
      </c>
      <c r="U14354">
        <f t="shared" si="1294"/>
        <v>1.3799999999999999E-3</v>
      </c>
    </row>
    <row r="14355" spans="1:21" x14ac:dyDescent="0.3">
      <c r="A14355" s="1">
        <v>14353</v>
      </c>
      <c r="B14355">
        <f t="shared" si="1288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292"/>
        <v>7240</v>
      </c>
      <c r="I14355" s="1"/>
      <c r="J14355" s="1">
        <v>1</v>
      </c>
      <c r="K14355" s="1">
        <f t="shared" si="1289"/>
        <v>28716000</v>
      </c>
      <c r="L14355" s="1">
        <v>1</v>
      </c>
      <c r="M14355" s="1">
        <f t="shared" si="1290"/>
        <v>57432000</v>
      </c>
      <c r="N14355" s="1">
        <v>2</v>
      </c>
      <c r="O14355" s="1">
        <v>117178000</v>
      </c>
      <c r="P14355" s="1">
        <v>2</v>
      </c>
      <c r="Q14355" s="5">
        <f t="shared" si="1291"/>
        <v>299</v>
      </c>
      <c r="R14355">
        <f t="shared" si="1293"/>
        <v>15</v>
      </c>
      <c r="S14355">
        <v>0.18</v>
      </c>
      <c r="T14355">
        <v>2.3E-3</v>
      </c>
      <c r="U14355">
        <f t="shared" si="1294"/>
        <v>1.3799999999999999E-3</v>
      </c>
    </row>
    <row r="14356" spans="1:21" x14ac:dyDescent="0.3">
      <c r="A14356" s="1">
        <v>14354</v>
      </c>
      <c r="B14356">
        <f t="shared" si="1288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292"/>
        <v>7240</v>
      </c>
      <c r="I14356" s="1"/>
      <c r="J14356" s="1">
        <v>1</v>
      </c>
      <c r="K14356" s="1">
        <f t="shared" si="1289"/>
        <v>28718000</v>
      </c>
      <c r="L14356" s="1">
        <v>1</v>
      </c>
      <c r="M14356" s="1">
        <f t="shared" si="1290"/>
        <v>57436000</v>
      </c>
      <c r="N14356" s="1">
        <v>2</v>
      </c>
      <c r="O14356" s="1">
        <v>117186000</v>
      </c>
      <c r="P14356" s="1">
        <v>2</v>
      </c>
      <c r="Q14356" s="5">
        <f t="shared" si="1291"/>
        <v>299</v>
      </c>
      <c r="R14356">
        <f t="shared" si="1293"/>
        <v>15</v>
      </c>
      <c r="S14356">
        <v>0.18</v>
      </c>
      <c r="T14356">
        <v>2.3E-3</v>
      </c>
      <c r="U14356">
        <f t="shared" si="1294"/>
        <v>1.3799999999999999E-3</v>
      </c>
    </row>
    <row r="14357" spans="1:21" x14ac:dyDescent="0.3">
      <c r="A14357" s="1">
        <v>14355</v>
      </c>
      <c r="B14357">
        <f t="shared" si="1288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292"/>
        <v>7240</v>
      </c>
      <c r="I14357" s="1"/>
      <c r="J14357" s="1">
        <v>1</v>
      </c>
      <c r="K14357" s="1">
        <f t="shared" si="1289"/>
        <v>28720000</v>
      </c>
      <c r="L14357" s="1">
        <v>1</v>
      </c>
      <c r="M14357" s="1">
        <f t="shared" si="1290"/>
        <v>57440000</v>
      </c>
      <c r="N14357" s="1">
        <v>2</v>
      </c>
      <c r="O14357" s="1">
        <v>117194000</v>
      </c>
      <c r="P14357" s="1">
        <v>2</v>
      </c>
      <c r="Q14357" s="5">
        <f t="shared" si="1291"/>
        <v>299</v>
      </c>
      <c r="R14357">
        <f t="shared" si="1293"/>
        <v>15</v>
      </c>
      <c r="S14357">
        <v>0.18</v>
      </c>
      <c r="T14357">
        <v>2.3E-3</v>
      </c>
      <c r="U14357">
        <f t="shared" si="1294"/>
        <v>1.3799999999999999E-3</v>
      </c>
    </row>
    <row r="14358" spans="1:21" x14ac:dyDescent="0.3">
      <c r="A14358" s="1">
        <v>14356</v>
      </c>
      <c r="B14358">
        <f t="shared" si="1288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292"/>
        <v>7240</v>
      </c>
      <c r="I14358" s="1"/>
      <c r="J14358" s="1">
        <v>1</v>
      </c>
      <c r="K14358" s="1">
        <f t="shared" si="1289"/>
        <v>28722000</v>
      </c>
      <c r="L14358" s="1">
        <v>1</v>
      </c>
      <c r="M14358" s="1">
        <f t="shared" si="1290"/>
        <v>57444000</v>
      </c>
      <c r="N14358" s="1">
        <v>2</v>
      </c>
      <c r="O14358" s="1">
        <v>117202000</v>
      </c>
      <c r="P14358" s="1">
        <v>2</v>
      </c>
      <c r="Q14358" s="5">
        <f t="shared" si="1291"/>
        <v>299</v>
      </c>
      <c r="R14358">
        <f t="shared" si="1293"/>
        <v>15</v>
      </c>
      <c r="S14358">
        <v>0.18</v>
      </c>
      <c r="T14358">
        <v>2.3E-3</v>
      </c>
      <c r="U14358">
        <f t="shared" si="1294"/>
        <v>1.3799999999999999E-3</v>
      </c>
    </row>
    <row r="14359" spans="1:21" x14ac:dyDescent="0.3">
      <c r="A14359" s="1">
        <v>14357</v>
      </c>
      <c r="B14359">
        <f t="shared" si="1288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292"/>
        <v>7240</v>
      </c>
      <c r="I14359" s="1"/>
      <c r="J14359" s="1">
        <v>1</v>
      </c>
      <c r="K14359" s="1">
        <f t="shared" si="1289"/>
        <v>28724000</v>
      </c>
      <c r="L14359" s="1">
        <v>1</v>
      </c>
      <c r="M14359" s="1">
        <f t="shared" si="1290"/>
        <v>57448000</v>
      </c>
      <c r="N14359" s="1">
        <v>2</v>
      </c>
      <c r="O14359" s="1">
        <v>117210000</v>
      </c>
      <c r="P14359" s="1">
        <v>2</v>
      </c>
      <c r="Q14359" s="5">
        <f t="shared" si="1291"/>
        <v>299</v>
      </c>
      <c r="R14359">
        <f t="shared" si="1293"/>
        <v>15</v>
      </c>
      <c r="S14359">
        <v>0.18</v>
      </c>
      <c r="T14359">
        <v>2.3E-3</v>
      </c>
      <c r="U14359">
        <f t="shared" si="1294"/>
        <v>1.3799999999999999E-3</v>
      </c>
    </row>
    <row r="14360" spans="1:21" x14ac:dyDescent="0.3">
      <c r="A14360" s="1">
        <v>14358</v>
      </c>
      <c r="B14360">
        <f t="shared" si="1288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292"/>
        <v>7240</v>
      </c>
      <c r="I14360" s="1"/>
      <c r="J14360" s="1">
        <v>1</v>
      </c>
      <c r="K14360" s="1">
        <f t="shared" si="1289"/>
        <v>28726000</v>
      </c>
      <c r="L14360" s="1">
        <v>1</v>
      </c>
      <c r="M14360" s="1">
        <f t="shared" si="1290"/>
        <v>57452000</v>
      </c>
      <c r="N14360" s="1">
        <v>2</v>
      </c>
      <c r="O14360" s="1">
        <v>117218000</v>
      </c>
      <c r="P14360" s="1">
        <v>2</v>
      </c>
      <c r="Q14360" s="5">
        <f t="shared" si="1291"/>
        <v>299</v>
      </c>
      <c r="R14360">
        <f t="shared" si="1293"/>
        <v>15</v>
      </c>
      <c r="S14360">
        <v>0.18</v>
      </c>
      <c r="T14360">
        <v>2.3E-3</v>
      </c>
      <c r="U14360">
        <f t="shared" si="1294"/>
        <v>1.3799999999999999E-3</v>
      </c>
    </row>
    <row r="14361" spans="1:21" x14ac:dyDescent="0.3">
      <c r="A14361" s="1">
        <v>14359</v>
      </c>
      <c r="B14361">
        <f t="shared" si="1288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292"/>
        <v>7240</v>
      </c>
      <c r="I14361" s="1"/>
      <c r="J14361" s="1">
        <v>1</v>
      </c>
      <c r="K14361" s="1">
        <f t="shared" si="1289"/>
        <v>28728000</v>
      </c>
      <c r="L14361" s="1">
        <v>1</v>
      </c>
      <c r="M14361" s="1">
        <f t="shared" si="1290"/>
        <v>57456000</v>
      </c>
      <c r="N14361" s="1">
        <v>2</v>
      </c>
      <c r="O14361" s="1">
        <v>117226000</v>
      </c>
      <c r="P14361" s="1">
        <v>2</v>
      </c>
      <c r="Q14361" s="5">
        <f t="shared" si="1291"/>
        <v>299</v>
      </c>
      <c r="R14361">
        <f t="shared" si="1293"/>
        <v>15</v>
      </c>
      <c r="S14361">
        <v>0.18</v>
      </c>
      <c r="T14361">
        <v>2.3E-3</v>
      </c>
      <c r="U14361">
        <f t="shared" si="1294"/>
        <v>1.3799999999999999E-3</v>
      </c>
    </row>
    <row r="14362" spans="1:21" x14ac:dyDescent="0.3">
      <c r="A14362" s="1">
        <v>14360</v>
      </c>
      <c r="B14362">
        <f t="shared" si="1288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292"/>
        <v>7240</v>
      </c>
      <c r="I14362" s="1"/>
      <c r="J14362" s="1">
        <v>1</v>
      </c>
      <c r="K14362" s="1">
        <f t="shared" si="1289"/>
        <v>28730000</v>
      </c>
      <c r="L14362" s="1">
        <v>1</v>
      </c>
      <c r="M14362" s="1">
        <f t="shared" si="1290"/>
        <v>57460000</v>
      </c>
      <c r="N14362" s="1">
        <v>2</v>
      </c>
      <c r="O14362" s="1">
        <v>117234000</v>
      </c>
      <c r="P14362" s="1">
        <v>2</v>
      </c>
      <c r="Q14362" s="5">
        <f t="shared" si="1291"/>
        <v>299</v>
      </c>
      <c r="R14362">
        <f t="shared" si="1293"/>
        <v>15</v>
      </c>
      <c r="S14362">
        <v>0.18</v>
      </c>
      <c r="T14362">
        <v>2.3E-3</v>
      </c>
      <c r="U14362">
        <f t="shared" si="1294"/>
        <v>1.3799999999999999E-3</v>
      </c>
    </row>
    <row r="14363" spans="1:21" x14ac:dyDescent="0.3">
      <c r="A14363" s="1">
        <v>14361</v>
      </c>
      <c r="B14363">
        <f t="shared" si="1288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292"/>
        <v>7240</v>
      </c>
      <c r="I14363" s="1"/>
      <c r="J14363" s="1">
        <v>1</v>
      </c>
      <c r="K14363" s="1">
        <f t="shared" si="1289"/>
        <v>28732000</v>
      </c>
      <c r="L14363" s="1">
        <v>1</v>
      </c>
      <c r="M14363" s="1">
        <f t="shared" si="1290"/>
        <v>57464000</v>
      </c>
      <c r="N14363" s="1">
        <v>2</v>
      </c>
      <c r="O14363" s="1">
        <v>117242000</v>
      </c>
      <c r="P14363" s="1">
        <v>2</v>
      </c>
      <c r="Q14363" s="5">
        <f t="shared" si="1291"/>
        <v>299</v>
      </c>
      <c r="R14363">
        <f t="shared" si="1293"/>
        <v>15</v>
      </c>
      <c r="S14363">
        <v>0.18</v>
      </c>
      <c r="T14363">
        <v>2.3E-3</v>
      </c>
      <c r="U14363">
        <f t="shared" si="1294"/>
        <v>1.3799999999999999E-3</v>
      </c>
    </row>
    <row r="14364" spans="1:21" x14ac:dyDescent="0.3">
      <c r="A14364" s="1">
        <v>14362</v>
      </c>
      <c r="B14364">
        <f t="shared" si="1288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292"/>
        <v>7240</v>
      </c>
      <c r="I14364" s="1"/>
      <c r="J14364" s="1">
        <v>1</v>
      </c>
      <c r="K14364" s="1">
        <f t="shared" si="1289"/>
        <v>28734000</v>
      </c>
      <c r="L14364" s="1">
        <v>1</v>
      </c>
      <c r="M14364" s="1">
        <f t="shared" si="1290"/>
        <v>57468000</v>
      </c>
      <c r="N14364" s="1">
        <v>2</v>
      </c>
      <c r="O14364" s="1">
        <v>117250000</v>
      </c>
      <c r="P14364" s="1">
        <v>2</v>
      </c>
      <c r="Q14364" s="5">
        <f t="shared" si="1291"/>
        <v>299</v>
      </c>
      <c r="R14364">
        <f t="shared" si="1293"/>
        <v>15</v>
      </c>
      <c r="S14364">
        <v>0.18</v>
      </c>
      <c r="T14364">
        <v>2.3E-3</v>
      </c>
      <c r="U14364">
        <f t="shared" si="1294"/>
        <v>1.3799999999999999E-3</v>
      </c>
    </row>
    <row r="14365" spans="1:21" x14ac:dyDescent="0.3">
      <c r="A14365" s="1">
        <v>14363</v>
      </c>
      <c r="B14365">
        <f t="shared" si="1288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292"/>
        <v>7240</v>
      </c>
      <c r="I14365" s="1"/>
      <c r="J14365" s="1">
        <v>1</v>
      </c>
      <c r="K14365" s="1">
        <f t="shared" si="1289"/>
        <v>28736000</v>
      </c>
      <c r="L14365" s="1">
        <v>1</v>
      </c>
      <c r="M14365" s="1">
        <f t="shared" si="1290"/>
        <v>57472000</v>
      </c>
      <c r="N14365" s="1">
        <v>2</v>
      </c>
      <c r="O14365" s="1">
        <v>117258000</v>
      </c>
      <c r="P14365" s="1">
        <v>2</v>
      </c>
      <c r="Q14365" s="5">
        <f t="shared" si="1291"/>
        <v>299</v>
      </c>
      <c r="R14365">
        <f t="shared" si="1293"/>
        <v>15</v>
      </c>
      <c r="S14365">
        <v>0.18</v>
      </c>
      <c r="T14365">
        <v>2.3E-3</v>
      </c>
      <c r="U14365">
        <f t="shared" si="1294"/>
        <v>1.3799999999999999E-3</v>
      </c>
    </row>
    <row r="14366" spans="1:21" x14ac:dyDescent="0.3">
      <c r="A14366" s="1">
        <v>14364</v>
      </c>
      <c r="B14366">
        <f t="shared" si="1288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292"/>
        <v>7240</v>
      </c>
      <c r="I14366" s="1"/>
      <c r="J14366" s="1">
        <v>1</v>
      </c>
      <c r="K14366" s="1">
        <f t="shared" si="1289"/>
        <v>28738000</v>
      </c>
      <c r="L14366" s="1">
        <v>1</v>
      </c>
      <c r="M14366" s="1">
        <f t="shared" si="1290"/>
        <v>57476000</v>
      </c>
      <c r="N14366" s="1">
        <v>2</v>
      </c>
      <c r="O14366" s="1">
        <v>117266000</v>
      </c>
      <c r="P14366" s="1">
        <v>2</v>
      </c>
      <c r="Q14366" s="5">
        <f t="shared" si="1291"/>
        <v>299</v>
      </c>
      <c r="R14366">
        <f t="shared" si="1293"/>
        <v>15</v>
      </c>
      <c r="S14366">
        <v>0.18</v>
      </c>
      <c r="T14366">
        <v>2.3E-3</v>
      </c>
      <c r="U14366">
        <f t="shared" si="1294"/>
        <v>1.3799999999999999E-3</v>
      </c>
    </row>
    <row r="14367" spans="1:21" x14ac:dyDescent="0.3">
      <c r="A14367" s="1">
        <v>14365</v>
      </c>
      <c r="B14367">
        <f t="shared" si="1288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292"/>
        <v>7240</v>
      </c>
      <c r="I14367" s="1"/>
      <c r="J14367" s="1">
        <v>1</v>
      </c>
      <c r="K14367" s="1">
        <f t="shared" si="1289"/>
        <v>28740000</v>
      </c>
      <c r="L14367" s="1">
        <v>1</v>
      </c>
      <c r="M14367" s="1">
        <f t="shared" si="1290"/>
        <v>57480000</v>
      </c>
      <c r="N14367" s="1">
        <v>2</v>
      </c>
      <c r="O14367" s="1">
        <v>117274000</v>
      </c>
      <c r="P14367" s="1">
        <v>2</v>
      </c>
      <c r="Q14367" s="5">
        <f t="shared" si="1291"/>
        <v>299</v>
      </c>
      <c r="R14367">
        <f t="shared" si="1293"/>
        <v>15</v>
      </c>
      <c r="S14367">
        <v>0.18</v>
      </c>
      <c r="T14367">
        <v>2.3E-3</v>
      </c>
      <c r="U14367">
        <f t="shared" si="1294"/>
        <v>1.3799999999999999E-3</v>
      </c>
    </row>
    <row r="14368" spans="1:21" x14ac:dyDescent="0.3">
      <c r="A14368" s="1">
        <v>14366</v>
      </c>
      <c r="B14368">
        <f t="shared" si="1288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292"/>
        <v>7240</v>
      </c>
      <c r="I14368" s="1"/>
      <c r="J14368" s="1">
        <v>1</v>
      </c>
      <c r="K14368" s="1">
        <f t="shared" si="1289"/>
        <v>28742000</v>
      </c>
      <c r="L14368" s="1">
        <v>1</v>
      </c>
      <c r="M14368" s="1">
        <f t="shared" si="1290"/>
        <v>57484000</v>
      </c>
      <c r="N14368" s="1">
        <v>2</v>
      </c>
      <c r="O14368" s="1">
        <v>117282000</v>
      </c>
      <c r="P14368" s="1">
        <v>2</v>
      </c>
      <c r="Q14368" s="5">
        <f t="shared" si="1291"/>
        <v>299</v>
      </c>
      <c r="R14368">
        <f t="shared" si="1293"/>
        <v>15</v>
      </c>
      <c r="S14368">
        <v>0.18</v>
      </c>
      <c r="T14368">
        <v>2.3E-3</v>
      </c>
      <c r="U14368">
        <f t="shared" si="1294"/>
        <v>1.3799999999999999E-3</v>
      </c>
    </row>
    <row r="14369" spans="1:21" x14ac:dyDescent="0.3">
      <c r="A14369" s="1">
        <v>14367</v>
      </c>
      <c r="B14369">
        <f t="shared" si="1288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292"/>
        <v>7240</v>
      </c>
      <c r="I14369" s="1"/>
      <c r="J14369" s="1">
        <v>1</v>
      </c>
      <c r="K14369" s="1">
        <f t="shared" si="1289"/>
        <v>28744000</v>
      </c>
      <c r="L14369" s="1">
        <v>1</v>
      </c>
      <c r="M14369" s="1">
        <f t="shared" si="1290"/>
        <v>57488000</v>
      </c>
      <c r="N14369" s="1">
        <v>2</v>
      </c>
      <c r="O14369" s="1">
        <v>117290000</v>
      </c>
      <c r="P14369" s="1">
        <v>2</v>
      </c>
      <c r="Q14369" s="5">
        <f t="shared" si="1291"/>
        <v>299</v>
      </c>
      <c r="R14369">
        <f t="shared" si="1293"/>
        <v>15</v>
      </c>
      <c r="S14369">
        <v>0.18</v>
      </c>
      <c r="T14369">
        <v>2.3E-3</v>
      </c>
      <c r="U14369">
        <f t="shared" si="1294"/>
        <v>1.3799999999999999E-3</v>
      </c>
    </row>
    <row r="14370" spans="1:21" x14ac:dyDescent="0.3">
      <c r="A14370" s="1">
        <v>14368</v>
      </c>
      <c r="B14370">
        <f t="shared" si="1288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292"/>
        <v>7240</v>
      </c>
      <c r="I14370" s="1"/>
      <c r="J14370" s="1">
        <v>1</v>
      </c>
      <c r="K14370" s="1">
        <f t="shared" si="1289"/>
        <v>28746000</v>
      </c>
      <c r="L14370" s="1">
        <v>1</v>
      </c>
      <c r="M14370" s="1">
        <f t="shared" si="1290"/>
        <v>57492000</v>
      </c>
      <c r="N14370" s="1">
        <v>2</v>
      </c>
      <c r="O14370" s="1">
        <v>117298000</v>
      </c>
      <c r="P14370" s="1">
        <v>2</v>
      </c>
      <c r="Q14370" s="5">
        <f t="shared" si="1291"/>
        <v>299</v>
      </c>
      <c r="R14370">
        <f t="shared" si="1293"/>
        <v>15</v>
      </c>
      <c r="S14370">
        <v>0.18</v>
      </c>
      <c r="T14370">
        <v>2.3E-3</v>
      </c>
      <c r="U14370">
        <f t="shared" si="1294"/>
        <v>1.3799999999999999E-3</v>
      </c>
    </row>
    <row r="14371" spans="1:21" x14ac:dyDescent="0.3">
      <c r="A14371" s="1">
        <v>14369</v>
      </c>
      <c r="B14371">
        <f t="shared" si="1288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292"/>
        <v>7240</v>
      </c>
      <c r="I14371" s="1"/>
      <c r="J14371" s="1">
        <v>1</v>
      </c>
      <c r="K14371" s="1">
        <f t="shared" si="1289"/>
        <v>28748000</v>
      </c>
      <c r="L14371" s="1">
        <v>1</v>
      </c>
      <c r="M14371" s="1">
        <f t="shared" si="1290"/>
        <v>57496000</v>
      </c>
      <c r="N14371" s="1">
        <v>2</v>
      </c>
      <c r="O14371" s="1">
        <v>117306000</v>
      </c>
      <c r="P14371" s="1">
        <v>2</v>
      </c>
      <c r="Q14371" s="5">
        <f t="shared" si="1291"/>
        <v>299</v>
      </c>
      <c r="R14371">
        <f t="shared" si="1293"/>
        <v>15</v>
      </c>
      <c r="S14371">
        <v>0.18</v>
      </c>
      <c r="T14371">
        <v>2.3E-3</v>
      </c>
      <c r="U14371">
        <f t="shared" si="1294"/>
        <v>1.3799999999999999E-3</v>
      </c>
    </row>
    <row r="14372" spans="1:21" x14ac:dyDescent="0.3">
      <c r="A14372" s="1">
        <v>14370</v>
      </c>
      <c r="B14372">
        <f t="shared" si="1288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292"/>
        <v>7240</v>
      </c>
      <c r="I14372" s="1"/>
      <c r="J14372" s="1">
        <v>1</v>
      </c>
      <c r="K14372" s="1">
        <f t="shared" si="1289"/>
        <v>28750000</v>
      </c>
      <c r="L14372" s="1">
        <v>1</v>
      </c>
      <c r="M14372" s="1">
        <f t="shared" si="1290"/>
        <v>57500000</v>
      </c>
      <c r="N14372" s="1">
        <v>2</v>
      </c>
      <c r="O14372" s="1">
        <v>117314000</v>
      </c>
      <c r="P14372" s="1">
        <v>2</v>
      </c>
      <c r="Q14372" s="5">
        <f t="shared" si="1291"/>
        <v>299</v>
      </c>
      <c r="R14372">
        <f t="shared" si="1293"/>
        <v>15</v>
      </c>
      <c r="S14372">
        <v>0.18</v>
      </c>
      <c r="T14372">
        <v>2.3E-3</v>
      </c>
      <c r="U14372">
        <f t="shared" si="1294"/>
        <v>1.3799999999999999E-3</v>
      </c>
    </row>
    <row r="14373" spans="1:21" x14ac:dyDescent="0.3">
      <c r="A14373" s="1">
        <v>14371</v>
      </c>
      <c r="B14373">
        <f t="shared" si="1288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292"/>
        <v>7240</v>
      </c>
      <c r="I14373" s="1"/>
      <c r="J14373" s="1">
        <v>1</v>
      </c>
      <c r="K14373" s="1">
        <f t="shared" si="1289"/>
        <v>28752000</v>
      </c>
      <c r="L14373" s="1">
        <v>1</v>
      </c>
      <c r="M14373" s="1">
        <f t="shared" si="1290"/>
        <v>57504000</v>
      </c>
      <c r="N14373" s="1">
        <v>2</v>
      </c>
      <c r="O14373" s="1">
        <v>117322000</v>
      </c>
      <c r="P14373" s="1">
        <v>2</v>
      </c>
      <c r="Q14373" s="5">
        <f t="shared" si="1291"/>
        <v>299</v>
      </c>
      <c r="R14373">
        <f t="shared" si="1293"/>
        <v>15</v>
      </c>
      <c r="S14373">
        <v>0.18</v>
      </c>
      <c r="T14373">
        <v>2.3E-3</v>
      </c>
      <c r="U14373">
        <f t="shared" si="1294"/>
        <v>1.3799999999999999E-3</v>
      </c>
    </row>
    <row r="14374" spans="1:21" x14ac:dyDescent="0.3">
      <c r="A14374" s="1">
        <v>14372</v>
      </c>
      <c r="B14374">
        <f t="shared" si="1288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292"/>
        <v>7240</v>
      </c>
      <c r="I14374" s="1"/>
      <c r="J14374" s="1">
        <v>1</v>
      </c>
      <c r="K14374" s="1">
        <f t="shared" si="1289"/>
        <v>28754000</v>
      </c>
      <c r="L14374" s="1">
        <v>1</v>
      </c>
      <c r="M14374" s="1">
        <f t="shared" si="1290"/>
        <v>57508000</v>
      </c>
      <c r="N14374" s="1">
        <v>2</v>
      </c>
      <c r="O14374" s="1">
        <v>117330000</v>
      </c>
      <c r="P14374" s="1">
        <v>2</v>
      </c>
      <c r="Q14374" s="5">
        <f t="shared" si="1291"/>
        <v>299</v>
      </c>
      <c r="R14374">
        <f t="shared" si="1293"/>
        <v>15</v>
      </c>
      <c r="S14374">
        <v>0.18</v>
      </c>
      <c r="T14374">
        <v>2.3E-3</v>
      </c>
      <c r="U14374">
        <f t="shared" si="1294"/>
        <v>1.3799999999999999E-3</v>
      </c>
    </row>
    <row r="14375" spans="1:21" x14ac:dyDescent="0.3">
      <c r="A14375" s="1">
        <v>14373</v>
      </c>
      <c r="B14375">
        <f t="shared" si="1288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292"/>
        <v>7240</v>
      </c>
      <c r="I14375" s="1"/>
      <c r="J14375" s="1">
        <v>1</v>
      </c>
      <c r="K14375" s="1">
        <f t="shared" si="1289"/>
        <v>28756000</v>
      </c>
      <c r="L14375" s="1">
        <v>1</v>
      </c>
      <c r="M14375" s="1">
        <f t="shared" si="1290"/>
        <v>57512000</v>
      </c>
      <c r="N14375" s="1">
        <v>2</v>
      </c>
      <c r="O14375" s="1">
        <v>117338000</v>
      </c>
      <c r="P14375" s="1">
        <v>2</v>
      </c>
      <c r="Q14375" s="5">
        <f t="shared" si="1291"/>
        <v>299</v>
      </c>
      <c r="R14375">
        <f t="shared" si="1293"/>
        <v>15</v>
      </c>
      <c r="S14375">
        <v>0.18</v>
      </c>
      <c r="T14375">
        <v>2.3E-3</v>
      </c>
      <c r="U14375">
        <f t="shared" si="1294"/>
        <v>1.3799999999999999E-3</v>
      </c>
    </row>
    <row r="14376" spans="1:21" x14ac:dyDescent="0.3">
      <c r="A14376" s="1">
        <v>14374</v>
      </c>
      <c r="B14376">
        <f t="shared" si="1288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292"/>
        <v>7240</v>
      </c>
      <c r="I14376" s="1"/>
      <c r="J14376" s="1">
        <v>1</v>
      </c>
      <c r="K14376" s="1">
        <f t="shared" si="1289"/>
        <v>28758000</v>
      </c>
      <c r="L14376" s="1">
        <v>1</v>
      </c>
      <c r="M14376" s="1">
        <f t="shared" si="1290"/>
        <v>57516000</v>
      </c>
      <c r="N14376" s="1">
        <v>2</v>
      </c>
      <c r="O14376" s="1">
        <v>117346000</v>
      </c>
      <c r="P14376" s="1">
        <v>2</v>
      </c>
      <c r="Q14376" s="5">
        <f t="shared" si="1291"/>
        <v>299</v>
      </c>
      <c r="R14376">
        <f t="shared" si="1293"/>
        <v>15</v>
      </c>
      <c r="S14376">
        <v>0.18</v>
      </c>
      <c r="T14376">
        <v>2.3E-3</v>
      </c>
      <c r="U14376">
        <f t="shared" si="1294"/>
        <v>1.3799999999999999E-3</v>
      </c>
    </row>
    <row r="14377" spans="1:21" x14ac:dyDescent="0.3">
      <c r="A14377" s="1">
        <v>14375</v>
      </c>
      <c r="B14377">
        <f t="shared" si="1288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292"/>
        <v>7240</v>
      </c>
      <c r="I14377" s="1"/>
      <c r="J14377" s="1">
        <v>1</v>
      </c>
      <c r="K14377" s="1">
        <f t="shared" si="1289"/>
        <v>28760000</v>
      </c>
      <c r="L14377" s="1">
        <v>1</v>
      </c>
      <c r="M14377" s="1">
        <f t="shared" si="1290"/>
        <v>57520000</v>
      </c>
      <c r="N14377" s="1">
        <v>2</v>
      </c>
      <c r="O14377" s="1">
        <v>117354000</v>
      </c>
      <c r="P14377" s="1">
        <v>2</v>
      </c>
      <c r="Q14377" s="5">
        <f t="shared" si="1291"/>
        <v>299</v>
      </c>
      <c r="R14377">
        <f t="shared" si="1293"/>
        <v>15</v>
      </c>
      <c r="S14377">
        <v>0.18</v>
      </c>
      <c r="T14377">
        <v>2.3E-3</v>
      </c>
      <c r="U14377">
        <f t="shared" si="1294"/>
        <v>1.3799999999999999E-3</v>
      </c>
    </row>
    <row r="14378" spans="1:21" x14ac:dyDescent="0.3">
      <c r="A14378" s="1">
        <v>14376</v>
      </c>
      <c r="B14378">
        <f t="shared" si="1288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292"/>
        <v>7250</v>
      </c>
      <c r="I14378" s="1"/>
      <c r="J14378" s="1">
        <v>1</v>
      </c>
      <c r="K14378" s="1">
        <f t="shared" si="1289"/>
        <v>28762000</v>
      </c>
      <c r="L14378" s="1">
        <v>1</v>
      </c>
      <c r="M14378" s="1">
        <f t="shared" si="1290"/>
        <v>57524000</v>
      </c>
      <c r="N14378" s="1">
        <v>2</v>
      </c>
      <c r="O14378" s="1">
        <v>117362000</v>
      </c>
      <c r="P14378" s="1">
        <v>2</v>
      </c>
      <c r="Q14378" s="5">
        <f t="shared" si="1291"/>
        <v>299</v>
      </c>
      <c r="R14378">
        <f t="shared" si="1293"/>
        <v>15</v>
      </c>
      <c r="S14378">
        <v>0.18</v>
      </c>
      <c r="T14378">
        <v>2.3E-3</v>
      </c>
      <c r="U14378">
        <f t="shared" si="1294"/>
        <v>1.3799999999999999E-3</v>
      </c>
    </row>
    <row r="14379" spans="1:21" x14ac:dyDescent="0.3">
      <c r="A14379" s="1">
        <v>14377</v>
      </c>
      <c r="B14379">
        <f t="shared" si="1288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292"/>
        <v>7250</v>
      </c>
      <c r="I14379" s="1"/>
      <c r="J14379" s="1">
        <v>1</v>
      </c>
      <c r="K14379" s="1">
        <f t="shared" si="1289"/>
        <v>28764000</v>
      </c>
      <c r="L14379" s="1">
        <v>1</v>
      </c>
      <c r="M14379" s="1">
        <f t="shared" si="1290"/>
        <v>57528000</v>
      </c>
      <c r="N14379" s="1">
        <v>2</v>
      </c>
      <c r="O14379" s="1">
        <v>117370000</v>
      </c>
      <c r="P14379" s="1">
        <v>2</v>
      </c>
      <c r="Q14379" s="5">
        <f t="shared" si="1291"/>
        <v>299</v>
      </c>
      <c r="R14379">
        <f t="shared" si="1293"/>
        <v>15</v>
      </c>
      <c r="S14379">
        <v>0.18</v>
      </c>
      <c r="T14379">
        <v>2.3E-3</v>
      </c>
      <c r="U14379">
        <f t="shared" si="1294"/>
        <v>1.3799999999999999E-3</v>
      </c>
    </row>
    <row r="14380" spans="1:21" x14ac:dyDescent="0.3">
      <c r="A14380" s="1">
        <v>14378</v>
      </c>
      <c r="B14380">
        <f t="shared" si="1288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292"/>
        <v>7250</v>
      </c>
      <c r="I14380" s="1"/>
      <c r="J14380" s="1">
        <v>1</v>
      </c>
      <c r="K14380" s="1">
        <f t="shared" si="1289"/>
        <v>28766000</v>
      </c>
      <c r="L14380" s="1">
        <v>1</v>
      </c>
      <c r="M14380" s="1">
        <f t="shared" si="1290"/>
        <v>57532000</v>
      </c>
      <c r="N14380" s="1">
        <v>2</v>
      </c>
      <c r="O14380" s="1">
        <v>117378000</v>
      </c>
      <c r="P14380" s="1">
        <v>2</v>
      </c>
      <c r="Q14380" s="5">
        <f t="shared" si="1291"/>
        <v>299</v>
      </c>
      <c r="R14380">
        <f t="shared" si="1293"/>
        <v>15</v>
      </c>
      <c r="S14380">
        <v>0.18</v>
      </c>
      <c r="T14380">
        <v>2.3E-3</v>
      </c>
      <c r="U14380">
        <f t="shared" si="1294"/>
        <v>1.3799999999999999E-3</v>
      </c>
    </row>
    <row r="14381" spans="1:21" x14ac:dyDescent="0.3">
      <c r="A14381" s="1">
        <v>14379</v>
      </c>
      <c r="B14381">
        <f t="shared" si="1288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292"/>
        <v>7250</v>
      </c>
      <c r="I14381" s="1"/>
      <c r="J14381" s="1">
        <v>1</v>
      </c>
      <c r="K14381" s="1">
        <f t="shared" si="1289"/>
        <v>28768000</v>
      </c>
      <c r="L14381" s="1">
        <v>1</v>
      </c>
      <c r="M14381" s="1">
        <f t="shared" si="1290"/>
        <v>57536000</v>
      </c>
      <c r="N14381" s="1">
        <v>2</v>
      </c>
      <c r="O14381" s="1">
        <v>117386000</v>
      </c>
      <c r="P14381" s="1">
        <v>2</v>
      </c>
      <c r="Q14381" s="5">
        <f t="shared" si="1291"/>
        <v>299</v>
      </c>
      <c r="R14381">
        <f t="shared" si="1293"/>
        <v>15</v>
      </c>
      <c r="S14381">
        <v>0.18</v>
      </c>
      <c r="T14381">
        <v>2.3E-3</v>
      </c>
      <c r="U14381">
        <f t="shared" si="1294"/>
        <v>1.3799999999999999E-3</v>
      </c>
    </row>
    <row r="14382" spans="1:21" x14ac:dyDescent="0.3">
      <c r="A14382" s="1">
        <v>14380</v>
      </c>
      <c r="B14382">
        <f t="shared" si="1288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292"/>
        <v>7250</v>
      </c>
      <c r="I14382" s="1"/>
      <c r="J14382" s="1">
        <v>1</v>
      </c>
      <c r="K14382" s="1">
        <f t="shared" si="1289"/>
        <v>28770000</v>
      </c>
      <c r="L14382" s="1">
        <v>1</v>
      </c>
      <c r="M14382" s="1">
        <f t="shared" si="1290"/>
        <v>57540000</v>
      </c>
      <c r="N14382" s="1">
        <v>2</v>
      </c>
      <c r="O14382" s="1">
        <v>117394000</v>
      </c>
      <c r="P14382" s="1">
        <v>2</v>
      </c>
      <c r="Q14382" s="5">
        <f t="shared" si="1291"/>
        <v>299</v>
      </c>
      <c r="R14382">
        <f t="shared" si="1293"/>
        <v>15</v>
      </c>
      <c r="S14382">
        <v>0.18</v>
      </c>
      <c r="T14382">
        <v>2.3E-3</v>
      </c>
      <c r="U14382">
        <f t="shared" si="1294"/>
        <v>1.3799999999999999E-3</v>
      </c>
    </row>
    <row r="14383" spans="1:21" x14ac:dyDescent="0.3">
      <c r="A14383" s="1">
        <v>14381</v>
      </c>
      <c r="B14383">
        <f t="shared" si="1288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292"/>
        <v>7250</v>
      </c>
      <c r="I14383" s="1"/>
      <c r="J14383" s="1">
        <v>1</v>
      </c>
      <c r="K14383" s="1">
        <f t="shared" si="1289"/>
        <v>28772000</v>
      </c>
      <c r="L14383" s="1">
        <v>1</v>
      </c>
      <c r="M14383" s="1">
        <f t="shared" si="1290"/>
        <v>57544000</v>
      </c>
      <c r="N14383" s="1">
        <v>2</v>
      </c>
      <c r="O14383" s="1">
        <v>117402000</v>
      </c>
      <c r="P14383" s="1">
        <v>2</v>
      </c>
      <c r="Q14383" s="5">
        <f t="shared" si="1291"/>
        <v>299</v>
      </c>
      <c r="R14383">
        <f t="shared" si="1293"/>
        <v>15</v>
      </c>
      <c r="S14383">
        <v>0.18</v>
      </c>
      <c r="T14383">
        <v>2.3E-3</v>
      </c>
      <c r="U14383">
        <f t="shared" si="1294"/>
        <v>1.3799999999999999E-3</v>
      </c>
    </row>
    <row r="14384" spans="1:21" x14ac:dyDescent="0.3">
      <c r="A14384" s="1">
        <v>14382</v>
      </c>
      <c r="B14384">
        <f t="shared" si="1288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292"/>
        <v>7250</v>
      </c>
      <c r="I14384" s="1"/>
      <c r="J14384" s="1">
        <v>1</v>
      </c>
      <c r="K14384" s="1">
        <f t="shared" si="1289"/>
        <v>28774000</v>
      </c>
      <c r="L14384" s="1">
        <v>1</v>
      </c>
      <c r="M14384" s="1">
        <f t="shared" si="1290"/>
        <v>57548000</v>
      </c>
      <c r="N14384" s="1">
        <v>2</v>
      </c>
      <c r="O14384" s="1">
        <v>117410000</v>
      </c>
      <c r="P14384" s="1">
        <v>2</v>
      </c>
      <c r="Q14384" s="5">
        <f t="shared" si="1291"/>
        <v>299</v>
      </c>
      <c r="R14384">
        <f t="shared" si="1293"/>
        <v>15</v>
      </c>
      <c r="S14384">
        <v>0.18</v>
      </c>
      <c r="T14384">
        <v>2.3E-3</v>
      </c>
      <c r="U14384">
        <f t="shared" si="1294"/>
        <v>1.3799999999999999E-3</v>
      </c>
    </row>
    <row r="14385" spans="1:21" x14ac:dyDescent="0.3">
      <c r="A14385" s="1">
        <v>14383</v>
      </c>
      <c r="B14385">
        <f t="shared" si="1288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292"/>
        <v>7250</v>
      </c>
      <c r="I14385" s="1"/>
      <c r="J14385" s="1">
        <v>1</v>
      </c>
      <c r="K14385" s="1">
        <f t="shared" si="1289"/>
        <v>28776000</v>
      </c>
      <c r="L14385" s="1">
        <v>1</v>
      </c>
      <c r="M14385" s="1">
        <f t="shared" si="1290"/>
        <v>57552000</v>
      </c>
      <c r="N14385" s="1">
        <v>2</v>
      </c>
      <c r="O14385" s="1">
        <v>117418000</v>
      </c>
      <c r="P14385" s="1">
        <v>2</v>
      </c>
      <c r="Q14385" s="5">
        <f t="shared" si="1291"/>
        <v>299</v>
      </c>
      <c r="R14385">
        <f t="shared" si="1293"/>
        <v>15</v>
      </c>
      <c r="S14385">
        <v>0.18</v>
      </c>
      <c r="T14385">
        <v>2.3E-3</v>
      </c>
      <c r="U14385">
        <f t="shared" si="1294"/>
        <v>1.3799999999999999E-3</v>
      </c>
    </row>
    <row r="14386" spans="1:21" x14ac:dyDescent="0.3">
      <c r="A14386" s="1">
        <v>14384</v>
      </c>
      <c r="B14386">
        <f t="shared" si="1288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292"/>
        <v>7250</v>
      </c>
      <c r="I14386" s="1"/>
      <c r="J14386" s="1">
        <v>1</v>
      </c>
      <c r="K14386" s="1">
        <f t="shared" si="1289"/>
        <v>28778000</v>
      </c>
      <c r="L14386" s="1">
        <v>1</v>
      </c>
      <c r="M14386" s="1">
        <f t="shared" si="1290"/>
        <v>57556000</v>
      </c>
      <c r="N14386" s="1">
        <v>2</v>
      </c>
      <c r="O14386" s="1">
        <v>117426000</v>
      </c>
      <c r="P14386" s="1">
        <v>2</v>
      </c>
      <c r="Q14386" s="5">
        <f t="shared" si="1291"/>
        <v>299</v>
      </c>
      <c r="R14386">
        <f t="shared" si="1293"/>
        <v>15</v>
      </c>
      <c r="S14386">
        <v>0.18</v>
      </c>
      <c r="T14386">
        <v>2.3E-3</v>
      </c>
      <c r="U14386">
        <f t="shared" si="1294"/>
        <v>1.3799999999999999E-3</v>
      </c>
    </row>
    <row r="14387" spans="1:21" x14ac:dyDescent="0.3">
      <c r="A14387" s="1">
        <v>14385</v>
      </c>
      <c r="B14387">
        <f t="shared" si="1288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292"/>
        <v>7250</v>
      </c>
      <c r="I14387" s="1"/>
      <c r="J14387" s="1">
        <v>1</v>
      </c>
      <c r="K14387" s="1">
        <f t="shared" si="1289"/>
        <v>28780000</v>
      </c>
      <c r="L14387" s="1">
        <v>1</v>
      </c>
      <c r="M14387" s="1">
        <f t="shared" si="1290"/>
        <v>57560000</v>
      </c>
      <c r="N14387" s="1">
        <v>2</v>
      </c>
      <c r="O14387" s="1">
        <v>117434000</v>
      </c>
      <c r="P14387" s="1">
        <v>2</v>
      </c>
      <c r="Q14387" s="5">
        <f t="shared" si="1291"/>
        <v>299</v>
      </c>
      <c r="R14387">
        <f t="shared" si="1293"/>
        <v>15</v>
      </c>
      <c r="S14387">
        <v>0.18</v>
      </c>
      <c r="T14387">
        <v>2.3E-3</v>
      </c>
      <c r="U14387">
        <f t="shared" si="1294"/>
        <v>1.3799999999999999E-3</v>
      </c>
    </row>
    <row r="14388" spans="1:21" x14ac:dyDescent="0.3">
      <c r="A14388" s="1">
        <v>14386</v>
      </c>
      <c r="B14388">
        <f t="shared" si="1288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292"/>
        <v>7250</v>
      </c>
      <c r="I14388" s="1"/>
      <c r="J14388" s="1">
        <v>1</v>
      </c>
      <c r="K14388" s="1">
        <f t="shared" si="1289"/>
        <v>28782000</v>
      </c>
      <c r="L14388" s="1">
        <v>1</v>
      </c>
      <c r="M14388" s="1">
        <f t="shared" si="1290"/>
        <v>57564000</v>
      </c>
      <c r="N14388" s="1">
        <v>2</v>
      </c>
      <c r="O14388" s="1">
        <v>117442000</v>
      </c>
      <c r="P14388" s="1">
        <v>2</v>
      </c>
      <c r="Q14388" s="5">
        <f t="shared" si="1291"/>
        <v>299</v>
      </c>
      <c r="R14388">
        <f t="shared" si="1293"/>
        <v>15</v>
      </c>
      <c r="S14388">
        <v>0.18</v>
      </c>
      <c r="T14388">
        <v>2.3E-3</v>
      </c>
      <c r="U14388">
        <f t="shared" si="1294"/>
        <v>1.3799999999999999E-3</v>
      </c>
    </row>
    <row r="14389" spans="1:21" x14ac:dyDescent="0.3">
      <c r="A14389" s="1">
        <v>14387</v>
      </c>
      <c r="B14389">
        <f t="shared" si="1288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292"/>
        <v>7250</v>
      </c>
      <c r="I14389" s="1"/>
      <c r="J14389" s="1">
        <v>1</v>
      </c>
      <c r="K14389" s="1">
        <f t="shared" si="1289"/>
        <v>28784000</v>
      </c>
      <c r="L14389" s="1">
        <v>1</v>
      </c>
      <c r="M14389" s="1">
        <f t="shared" si="1290"/>
        <v>57568000</v>
      </c>
      <c r="N14389" s="1">
        <v>2</v>
      </c>
      <c r="O14389" s="1">
        <v>117450000</v>
      </c>
      <c r="P14389" s="1">
        <v>2</v>
      </c>
      <c r="Q14389" s="5">
        <f t="shared" si="1291"/>
        <v>299</v>
      </c>
      <c r="R14389">
        <f t="shared" si="1293"/>
        <v>15</v>
      </c>
      <c r="S14389">
        <v>0.18</v>
      </c>
      <c r="T14389">
        <v>2.3E-3</v>
      </c>
      <c r="U14389">
        <f t="shared" si="1294"/>
        <v>1.3799999999999999E-3</v>
      </c>
    </row>
    <row r="14390" spans="1:21" x14ac:dyDescent="0.3">
      <c r="A14390" s="1">
        <v>14388</v>
      </c>
      <c r="B14390">
        <f t="shared" si="1288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292"/>
        <v>7250</v>
      </c>
      <c r="I14390" s="1"/>
      <c r="J14390" s="1">
        <v>1</v>
      </c>
      <c r="K14390" s="1">
        <f t="shared" si="1289"/>
        <v>28786000</v>
      </c>
      <c r="L14390" s="1">
        <v>1</v>
      </c>
      <c r="M14390" s="1">
        <f t="shared" si="1290"/>
        <v>57572000</v>
      </c>
      <c r="N14390" s="1">
        <v>2</v>
      </c>
      <c r="O14390" s="1">
        <v>117458000</v>
      </c>
      <c r="P14390" s="1">
        <v>2</v>
      </c>
      <c r="Q14390" s="5">
        <f t="shared" si="1291"/>
        <v>299</v>
      </c>
      <c r="R14390">
        <f t="shared" si="1293"/>
        <v>15</v>
      </c>
      <c r="S14390">
        <v>0.18</v>
      </c>
      <c r="T14390">
        <v>2.3E-3</v>
      </c>
      <c r="U14390">
        <f t="shared" si="1294"/>
        <v>1.3799999999999999E-3</v>
      </c>
    </row>
    <row r="14391" spans="1:21" x14ac:dyDescent="0.3">
      <c r="A14391" s="1">
        <v>14389</v>
      </c>
      <c r="B14391">
        <f t="shared" si="1288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292"/>
        <v>7250</v>
      </c>
      <c r="I14391" s="1"/>
      <c r="J14391" s="1">
        <v>1</v>
      </c>
      <c r="K14391" s="1">
        <f t="shared" si="1289"/>
        <v>28788000</v>
      </c>
      <c r="L14391" s="1">
        <v>1</v>
      </c>
      <c r="M14391" s="1">
        <f t="shared" si="1290"/>
        <v>57576000</v>
      </c>
      <c r="N14391" s="1">
        <v>2</v>
      </c>
      <c r="O14391" s="1">
        <v>117466000</v>
      </c>
      <c r="P14391" s="1">
        <v>2</v>
      </c>
      <c r="Q14391" s="5">
        <f t="shared" si="1291"/>
        <v>299</v>
      </c>
      <c r="R14391">
        <f t="shared" si="1293"/>
        <v>15</v>
      </c>
      <c r="S14391">
        <v>0.18</v>
      </c>
      <c r="T14391">
        <v>2.3E-3</v>
      </c>
      <c r="U14391">
        <f t="shared" si="1294"/>
        <v>1.3799999999999999E-3</v>
      </c>
    </row>
    <row r="14392" spans="1:21" x14ac:dyDescent="0.3">
      <c r="A14392" s="1">
        <v>14390</v>
      </c>
      <c r="B14392">
        <f t="shared" si="1288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292"/>
        <v>7250</v>
      </c>
      <c r="I14392" s="1"/>
      <c r="J14392" s="1">
        <v>1</v>
      </c>
      <c r="K14392" s="1">
        <f t="shared" si="1289"/>
        <v>28790000</v>
      </c>
      <c r="L14392" s="1">
        <v>1</v>
      </c>
      <c r="M14392" s="1">
        <f t="shared" si="1290"/>
        <v>57580000</v>
      </c>
      <c r="N14392" s="1">
        <v>2</v>
      </c>
      <c r="O14392" s="1">
        <v>117474000</v>
      </c>
      <c r="P14392" s="1">
        <v>2</v>
      </c>
      <c r="Q14392" s="5">
        <f t="shared" si="1291"/>
        <v>299</v>
      </c>
      <c r="R14392">
        <f t="shared" si="1293"/>
        <v>15</v>
      </c>
      <c r="S14392">
        <v>0.18</v>
      </c>
      <c r="T14392">
        <v>2.3E-3</v>
      </c>
      <c r="U14392">
        <f t="shared" si="1294"/>
        <v>1.3799999999999999E-3</v>
      </c>
    </row>
    <row r="14393" spans="1:21" x14ac:dyDescent="0.3">
      <c r="A14393" s="1">
        <v>14391</v>
      </c>
      <c r="B14393">
        <f t="shared" si="1288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292"/>
        <v>7250</v>
      </c>
      <c r="I14393" s="1"/>
      <c r="J14393" s="1">
        <v>1</v>
      </c>
      <c r="K14393" s="1">
        <f t="shared" si="1289"/>
        <v>28792000</v>
      </c>
      <c r="L14393" s="1">
        <v>1</v>
      </c>
      <c r="M14393" s="1">
        <f t="shared" si="1290"/>
        <v>57584000</v>
      </c>
      <c r="N14393" s="1">
        <v>2</v>
      </c>
      <c r="O14393" s="1">
        <v>117482000</v>
      </c>
      <c r="P14393" s="1">
        <v>2</v>
      </c>
      <c r="Q14393" s="5">
        <f t="shared" si="1291"/>
        <v>299</v>
      </c>
      <c r="R14393">
        <f t="shared" si="1293"/>
        <v>15</v>
      </c>
      <c r="S14393">
        <v>0.18</v>
      </c>
      <c r="T14393">
        <v>2.3E-3</v>
      </c>
      <c r="U14393">
        <f t="shared" si="1294"/>
        <v>1.3799999999999999E-3</v>
      </c>
    </row>
    <row r="14394" spans="1:21" x14ac:dyDescent="0.3">
      <c r="A14394" s="1">
        <v>14392</v>
      </c>
      <c r="B14394">
        <f t="shared" si="1288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292"/>
        <v>7250</v>
      </c>
      <c r="I14394" s="1"/>
      <c r="J14394" s="1">
        <v>1</v>
      </c>
      <c r="K14394" s="1">
        <f t="shared" si="1289"/>
        <v>28794000</v>
      </c>
      <c r="L14394" s="1">
        <v>1</v>
      </c>
      <c r="M14394" s="1">
        <f t="shared" si="1290"/>
        <v>57588000</v>
      </c>
      <c r="N14394" s="1">
        <v>2</v>
      </c>
      <c r="O14394" s="1">
        <v>117490000</v>
      </c>
      <c r="P14394" s="1">
        <v>2</v>
      </c>
      <c r="Q14394" s="5">
        <f t="shared" si="1291"/>
        <v>299</v>
      </c>
      <c r="R14394">
        <f t="shared" si="1293"/>
        <v>15</v>
      </c>
      <c r="S14394">
        <v>0.18</v>
      </c>
      <c r="T14394">
        <v>2.3E-3</v>
      </c>
      <c r="U14394">
        <f t="shared" si="1294"/>
        <v>1.3799999999999999E-3</v>
      </c>
    </row>
    <row r="14395" spans="1:21" x14ac:dyDescent="0.3">
      <c r="A14395" s="1">
        <v>14393</v>
      </c>
      <c r="B14395">
        <f t="shared" ref="B14395:B14402" si="1295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292"/>
        <v>7250</v>
      </c>
      <c r="I14395" s="1"/>
      <c r="J14395" s="1">
        <v>1</v>
      </c>
      <c r="K14395" s="1">
        <f t="shared" ref="K14395:K14402" si="1296">10000+A14395*2000</f>
        <v>28796000</v>
      </c>
      <c r="L14395" s="1">
        <v>1</v>
      </c>
      <c r="M14395" s="1">
        <f t="shared" ref="M14395:M14402" si="1297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298">ROUNDDOWN(A14394/50+12,0)</f>
        <v>299</v>
      </c>
      <c r="R14395">
        <f t="shared" si="1293"/>
        <v>15</v>
      </c>
      <c r="S14395">
        <v>0.18</v>
      </c>
      <c r="T14395">
        <v>2.3E-3</v>
      </c>
      <c r="U14395">
        <f t="shared" si="1294"/>
        <v>1.3799999999999999E-3</v>
      </c>
    </row>
    <row r="14396" spans="1:21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299">ROUNDDOWN(A14395/50*20+1500,-1)</f>
        <v>7250</v>
      </c>
      <c r="I14396" s="1"/>
      <c r="J14396" s="1">
        <v>1</v>
      </c>
      <c r="K14396" s="1">
        <f t="shared" si="1296"/>
        <v>28798000</v>
      </c>
      <c r="L14396" s="1">
        <v>1</v>
      </c>
      <c r="M14396" s="1">
        <f t="shared" si="1297"/>
        <v>57596000</v>
      </c>
      <c r="N14396" s="1">
        <v>2</v>
      </c>
      <c r="O14396" s="1">
        <v>117506000</v>
      </c>
      <c r="P14396" s="1">
        <v>2</v>
      </c>
      <c r="Q14396" s="5">
        <f t="shared" si="1298"/>
        <v>299</v>
      </c>
      <c r="R14396">
        <f t="shared" si="1293"/>
        <v>15</v>
      </c>
      <c r="S14396">
        <v>0.18</v>
      </c>
      <c r="T14396">
        <v>2.3E-3</v>
      </c>
      <c r="U14396">
        <f t="shared" si="1294"/>
        <v>1.3799999999999999E-3</v>
      </c>
    </row>
    <row r="14397" spans="1:21" x14ac:dyDescent="0.3">
      <c r="A14397" s="1">
        <v>14395</v>
      </c>
      <c r="B14397">
        <f t="shared" si="1295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299"/>
        <v>7250</v>
      </c>
      <c r="I14397" s="1"/>
      <c r="J14397" s="1">
        <v>1</v>
      </c>
      <c r="K14397" s="1">
        <f t="shared" si="1296"/>
        <v>28800000</v>
      </c>
      <c r="L14397" s="1">
        <v>1</v>
      </c>
      <c r="M14397" s="1">
        <f t="shared" si="1297"/>
        <v>57600000</v>
      </c>
      <c r="N14397" s="1">
        <v>2</v>
      </c>
      <c r="O14397" s="1">
        <v>117514000</v>
      </c>
      <c r="P14397" s="1">
        <v>2</v>
      </c>
      <c r="Q14397" s="5">
        <f t="shared" si="1298"/>
        <v>299</v>
      </c>
      <c r="R14397">
        <f t="shared" si="1293"/>
        <v>15</v>
      </c>
      <c r="S14397">
        <v>0.18</v>
      </c>
      <c r="T14397">
        <v>2.3E-3</v>
      </c>
      <c r="U14397">
        <f t="shared" si="1294"/>
        <v>1.3799999999999999E-3</v>
      </c>
    </row>
    <row r="14398" spans="1:21" x14ac:dyDescent="0.3">
      <c r="A14398" s="1">
        <v>14396</v>
      </c>
      <c r="B14398">
        <f t="shared" si="1295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299"/>
        <v>7250</v>
      </c>
      <c r="I14398" s="1"/>
      <c r="J14398" s="1">
        <v>1</v>
      </c>
      <c r="K14398" s="1">
        <f t="shared" si="1296"/>
        <v>28802000</v>
      </c>
      <c r="L14398" s="1">
        <v>1</v>
      </c>
      <c r="M14398" s="1">
        <f t="shared" si="1297"/>
        <v>57604000</v>
      </c>
      <c r="N14398" s="1">
        <v>2</v>
      </c>
      <c r="O14398" s="1">
        <v>117522000</v>
      </c>
      <c r="P14398" s="1">
        <v>2</v>
      </c>
      <c r="Q14398" s="5">
        <f t="shared" si="1298"/>
        <v>299</v>
      </c>
      <c r="R14398">
        <f t="shared" si="1293"/>
        <v>15</v>
      </c>
      <c r="S14398">
        <v>0.18</v>
      </c>
      <c r="T14398">
        <v>2.3E-3</v>
      </c>
      <c r="U14398">
        <f t="shared" si="1294"/>
        <v>1.3799999999999999E-3</v>
      </c>
    </row>
    <row r="14399" spans="1:21" x14ac:dyDescent="0.3">
      <c r="A14399" s="1">
        <v>14397</v>
      </c>
      <c r="B14399">
        <f t="shared" si="1295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299"/>
        <v>7250</v>
      </c>
      <c r="I14399" s="1"/>
      <c r="J14399" s="1">
        <v>1</v>
      </c>
      <c r="K14399" s="1">
        <f t="shared" si="1296"/>
        <v>28804000</v>
      </c>
      <c r="L14399" s="1">
        <v>1</v>
      </c>
      <c r="M14399" s="1">
        <f t="shared" si="1297"/>
        <v>57608000</v>
      </c>
      <c r="N14399" s="1">
        <v>2</v>
      </c>
      <c r="O14399" s="1">
        <v>117530000</v>
      </c>
      <c r="P14399" s="1">
        <v>2</v>
      </c>
      <c r="Q14399" s="5">
        <f t="shared" si="1298"/>
        <v>299</v>
      </c>
      <c r="R14399">
        <f t="shared" si="1293"/>
        <v>15</v>
      </c>
      <c r="S14399">
        <v>0.18</v>
      </c>
      <c r="T14399">
        <v>2.3E-3</v>
      </c>
      <c r="U14399">
        <f t="shared" si="1294"/>
        <v>1.3799999999999999E-3</v>
      </c>
    </row>
    <row r="14400" spans="1:21" x14ac:dyDescent="0.3">
      <c r="A14400" s="1">
        <v>14398</v>
      </c>
      <c r="B14400">
        <f t="shared" si="1295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299"/>
        <v>7250</v>
      </c>
      <c r="I14400" s="1"/>
      <c r="J14400" s="1">
        <v>1</v>
      </c>
      <c r="K14400" s="1">
        <f t="shared" si="1296"/>
        <v>28806000</v>
      </c>
      <c r="L14400" s="1">
        <v>1</v>
      </c>
      <c r="M14400" s="1">
        <f t="shared" si="1297"/>
        <v>57612000</v>
      </c>
      <c r="N14400" s="1">
        <v>2</v>
      </c>
      <c r="O14400" s="1">
        <v>117538000</v>
      </c>
      <c r="P14400" s="1">
        <v>2</v>
      </c>
      <c r="Q14400" s="5">
        <f t="shared" si="1298"/>
        <v>299</v>
      </c>
      <c r="R14400">
        <f t="shared" si="1293"/>
        <v>15</v>
      </c>
      <c r="S14400">
        <v>0.18</v>
      </c>
      <c r="T14400">
        <v>2.3E-3</v>
      </c>
      <c r="U14400">
        <f t="shared" si="1294"/>
        <v>1.3799999999999999E-3</v>
      </c>
    </row>
    <row r="14401" spans="1:21" x14ac:dyDescent="0.3">
      <c r="A14401" s="1">
        <v>14399</v>
      </c>
      <c r="B14401">
        <f t="shared" si="1295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299"/>
        <v>7250</v>
      </c>
      <c r="I14401" s="1"/>
      <c r="J14401" s="1">
        <v>1</v>
      </c>
      <c r="K14401" s="1">
        <f t="shared" si="1296"/>
        <v>28808000</v>
      </c>
      <c r="L14401" s="1">
        <v>1</v>
      </c>
      <c r="M14401" s="1">
        <f t="shared" si="1297"/>
        <v>57616000</v>
      </c>
      <c r="N14401" s="1">
        <v>2</v>
      </c>
      <c r="O14401" s="1">
        <v>117546000</v>
      </c>
      <c r="P14401" s="1">
        <v>2</v>
      </c>
      <c r="Q14401" s="5">
        <f t="shared" si="1298"/>
        <v>299</v>
      </c>
      <c r="R14401">
        <f t="shared" si="1293"/>
        <v>15</v>
      </c>
      <c r="S14401">
        <v>0.18</v>
      </c>
      <c r="T14401">
        <v>2.3E-3</v>
      </c>
      <c r="U14401">
        <f t="shared" si="1294"/>
        <v>1.3799999999999999E-3</v>
      </c>
    </row>
    <row r="14402" spans="1:21" x14ac:dyDescent="0.3">
      <c r="A14402" s="1">
        <v>14400</v>
      </c>
      <c r="B14402">
        <f t="shared" si="1295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299"/>
        <v>7250</v>
      </c>
      <c r="I14402" s="1"/>
      <c r="J14402" s="1">
        <v>1</v>
      </c>
      <c r="K14402" s="1">
        <f t="shared" si="1296"/>
        <v>28810000</v>
      </c>
      <c r="L14402" s="1">
        <v>1</v>
      </c>
      <c r="M14402" s="1">
        <f t="shared" si="1297"/>
        <v>57620000</v>
      </c>
      <c r="N14402" s="1">
        <v>2</v>
      </c>
      <c r="O14402" s="1">
        <v>117554000</v>
      </c>
      <c r="P14402" s="1">
        <v>2</v>
      </c>
      <c r="Q14402" s="5">
        <f t="shared" si="1298"/>
        <v>299</v>
      </c>
      <c r="R14402">
        <f t="shared" si="1293"/>
        <v>15</v>
      </c>
      <c r="S14402">
        <v>0.18</v>
      </c>
      <c r="T14402">
        <v>2.3E-3</v>
      </c>
      <c r="U14402">
        <f t="shared" si="1294"/>
        <v>1.3799999999999999E-3</v>
      </c>
    </row>
    <row r="14403" spans="1:21" x14ac:dyDescent="0.3">
      <c r="A14403" s="1">
        <v>14401</v>
      </c>
      <c r="B14403">
        <f t="shared" ref="B14403:B14414" si="1300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299"/>
        <v>7260</v>
      </c>
      <c r="I14403" s="1"/>
      <c r="J14403" s="1">
        <v>1</v>
      </c>
      <c r="K14403" s="1">
        <f t="shared" ref="K14403:K14414" si="1301">10000+A14403*2000</f>
        <v>28812000</v>
      </c>
      <c r="L14403" s="1">
        <v>1</v>
      </c>
      <c r="M14403" s="1">
        <f t="shared" ref="M14403:M14414" si="1302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303">ROUNDDOWN(A14402/50+12,0)</f>
        <v>300</v>
      </c>
      <c r="R14403">
        <f t="shared" ref="R14403:R14414" si="1304">QUOTIENT(A14403,1000)+1</f>
        <v>15</v>
      </c>
      <c r="S14403">
        <v>0.18</v>
      </c>
      <c r="T14403">
        <v>2.3E-3</v>
      </c>
      <c r="U14403">
        <f t="shared" si="1294"/>
        <v>1.3799999999999999E-3</v>
      </c>
    </row>
    <row r="14404" spans="1:21" x14ac:dyDescent="0.3">
      <c r="A14404" s="1">
        <v>14402</v>
      </c>
      <c r="B14404">
        <f t="shared" si="1300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299"/>
        <v>7260</v>
      </c>
      <c r="I14404" s="1"/>
      <c r="J14404" s="1">
        <v>1</v>
      </c>
      <c r="K14404" s="1">
        <f t="shared" si="1301"/>
        <v>28814000</v>
      </c>
      <c r="L14404" s="1">
        <v>1</v>
      </c>
      <c r="M14404" s="1">
        <f t="shared" si="1302"/>
        <v>57628000</v>
      </c>
      <c r="N14404" s="1">
        <v>2</v>
      </c>
      <c r="O14404" s="1">
        <v>117570000</v>
      </c>
      <c r="P14404" s="1">
        <v>2</v>
      </c>
      <c r="Q14404" s="5">
        <f t="shared" si="1303"/>
        <v>300</v>
      </c>
      <c r="R14404">
        <f t="shared" si="1304"/>
        <v>15</v>
      </c>
      <c r="S14404">
        <v>0.18</v>
      </c>
      <c r="T14404">
        <v>2.3E-3</v>
      </c>
      <c r="U14404">
        <f t="shared" ref="U14404:U14467" si="1305">T14404*0.6</f>
        <v>1.3799999999999999E-3</v>
      </c>
    </row>
    <row r="14405" spans="1:21" x14ac:dyDescent="0.3">
      <c r="A14405" s="1">
        <v>14403</v>
      </c>
      <c r="B14405">
        <f t="shared" si="1300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299"/>
        <v>7260</v>
      </c>
      <c r="I14405" s="1"/>
      <c r="J14405" s="1">
        <v>1</v>
      </c>
      <c r="K14405" s="1">
        <f t="shared" si="1301"/>
        <v>28816000</v>
      </c>
      <c r="L14405" s="1">
        <v>1</v>
      </c>
      <c r="M14405" s="1">
        <f t="shared" si="1302"/>
        <v>57632000</v>
      </c>
      <c r="N14405" s="1">
        <v>2</v>
      </c>
      <c r="O14405" s="1">
        <v>117578000</v>
      </c>
      <c r="P14405" s="1">
        <v>2</v>
      </c>
      <c r="Q14405" s="5">
        <f t="shared" si="1303"/>
        <v>300</v>
      </c>
      <c r="R14405">
        <f t="shared" si="1304"/>
        <v>15</v>
      </c>
      <c r="S14405">
        <v>0.18</v>
      </c>
      <c r="T14405">
        <v>2.3E-3</v>
      </c>
      <c r="U14405">
        <f t="shared" si="1305"/>
        <v>1.3799999999999999E-3</v>
      </c>
    </row>
    <row r="14406" spans="1:21" x14ac:dyDescent="0.3">
      <c r="A14406" s="1">
        <v>14404</v>
      </c>
      <c r="B14406">
        <f t="shared" si="1300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299"/>
        <v>7260</v>
      </c>
      <c r="I14406" s="1"/>
      <c r="J14406" s="1">
        <v>1</v>
      </c>
      <c r="K14406" s="1">
        <f t="shared" si="1301"/>
        <v>28818000</v>
      </c>
      <c r="L14406" s="1">
        <v>1</v>
      </c>
      <c r="M14406" s="1">
        <f t="shared" si="1302"/>
        <v>57636000</v>
      </c>
      <c r="N14406" s="1">
        <v>2</v>
      </c>
      <c r="O14406" s="1">
        <v>117586000</v>
      </c>
      <c r="P14406" s="1">
        <v>2</v>
      </c>
      <c r="Q14406" s="5">
        <f t="shared" si="1303"/>
        <v>300</v>
      </c>
      <c r="R14406">
        <f t="shared" si="1304"/>
        <v>15</v>
      </c>
      <c r="S14406">
        <v>0.18</v>
      </c>
      <c r="T14406">
        <v>2.3E-3</v>
      </c>
      <c r="U14406">
        <f t="shared" si="1305"/>
        <v>1.3799999999999999E-3</v>
      </c>
    </row>
    <row r="14407" spans="1:21" x14ac:dyDescent="0.3">
      <c r="A14407" s="1">
        <v>14405</v>
      </c>
      <c r="B14407">
        <f t="shared" si="1300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299"/>
        <v>7260</v>
      </c>
      <c r="I14407" s="1"/>
      <c r="J14407" s="1">
        <v>1</v>
      </c>
      <c r="K14407" s="1">
        <f t="shared" si="1301"/>
        <v>28820000</v>
      </c>
      <c r="L14407" s="1">
        <v>1</v>
      </c>
      <c r="M14407" s="1">
        <f t="shared" si="1302"/>
        <v>57640000</v>
      </c>
      <c r="N14407" s="1">
        <v>2</v>
      </c>
      <c r="O14407" s="1">
        <v>117594000</v>
      </c>
      <c r="P14407" s="1">
        <v>2</v>
      </c>
      <c r="Q14407" s="5">
        <f t="shared" si="1303"/>
        <v>300</v>
      </c>
      <c r="R14407">
        <f t="shared" si="1304"/>
        <v>15</v>
      </c>
      <c r="S14407">
        <v>0.18</v>
      </c>
      <c r="T14407">
        <v>2.3E-3</v>
      </c>
      <c r="U14407">
        <f t="shared" si="1305"/>
        <v>1.3799999999999999E-3</v>
      </c>
    </row>
    <row r="14408" spans="1:21" x14ac:dyDescent="0.3">
      <c r="A14408" s="1">
        <v>14406</v>
      </c>
      <c r="B14408">
        <f t="shared" si="1300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299"/>
        <v>7260</v>
      </c>
      <c r="I14408" s="1"/>
      <c r="J14408" s="1">
        <v>1</v>
      </c>
      <c r="K14408" s="1">
        <f t="shared" si="1301"/>
        <v>28822000</v>
      </c>
      <c r="L14408" s="1">
        <v>1</v>
      </c>
      <c r="M14408" s="1">
        <f t="shared" si="1302"/>
        <v>57644000</v>
      </c>
      <c r="N14408" s="1">
        <v>2</v>
      </c>
      <c r="O14408" s="1">
        <v>117602000</v>
      </c>
      <c r="P14408" s="1">
        <v>2</v>
      </c>
      <c r="Q14408" s="5">
        <f t="shared" si="1303"/>
        <v>300</v>
      </c>
      <c r="R14408">
        <f t="shared" si="1304"/>
        <v>15</v>
      </c>
      <c r="S14408">
        <v>0.18</v>
      </c>
      <c r="T14408">
        <v>2.3E-3</v>
      </c>
      <c r="U14408">
        <f t="shared" si="1305"/>
        <v>1.3799999999999999E-3</v>
      </c>
    </row>
    <row r="14409" spans="1:21" x14ac:dyDescent="0.3">
      <c r="A14409" s="1">
        <v>14407</v>
      </c>
      <c r="B14409">
        <f t="shared" si="1300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299"/>
        <v>7260</v>
      </c>
      <c r="I14409" s="1"/>
      <c r="J14409" s="1">
        <v>1</v>
      </c>
      <c r="K14409" s="1">
        <f t="shared" si="1301"/>
        <v>28824000</v>
      </c>
      <c r="L14409" s="1">
        <v>1</v>
      </c>
      <c r="M14409" s="1">
        <f t="shared" si="1302"/>
        <v>57648000</v>
      </c>
      <c r="N14409" s="1">
        <v>2</v>
      </c>
      <c r="O14409" s="1">
        <v>117610000</v>
      </c>
      <c r="P14409" s="1">
        <v>2</v>
      </c>
      <c r="Q14409" s="5">
        <f t="shared" si="1303"/>
        <v>300</v>
      </c>
      <c r="R14409">
        <f t="shared" si="1304"/>
        <v>15</v>
      </c>
      <c r="S14409">
        <v>0.18</v>
      </c>
      <c r="T14409">
        <v>2.3E-3</v>
      </c>
      <c r="U14409">
        <f t="shared" si="1305"/>
        <v>1.3799999999999999E-3</v>
      </c>
    </row>
    <row r="14410" spans="1:21" x14ac:dyDescent="0.3">
      <c r="A14410" s="1">
        <v>14408</v>
      </c>
      <c r="B14410">
        <f t="shared" si="1300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299"/>
        <v>7260</v>
      </c>
      <c r="I14410" s="1"/>
      <c r="J14410" s="1">
        <v>1</v>
      </c>
      <c r="K14410" s="1">
        <f t="shared" si="1301"/>
        <v>28826000</v>
      </c>
      <c r="L14410" s="1">
        <v>1</v>
      </c>
      <c r="M14410" s="1">
        <f t="shared" si="1302"/>
        <v>57652000</v>
      </c>
      <c r="N14410" s="1">
        <v>2</v>
      </c>
      <c r="O14410" s="1">
        <v>117618000</v>
      </c>
      <c r="P14410" s="1">
        <v>2</v>
      </c>
      <c r="Q14410" s="5">
        <f t="shared" si="1303"/>
        <v>300</v>
      </c>
      <c r="R14410">
        <f t="shared" si="1304"/>
        <v>15</v>
      </c>
      <c r="S14410">
        <v>0.18</v>
      </c>
      <c r="T14410">
        <v>2.3E-3</v>
      </c>
      <c r="U14410">
        <f t="shared" si="1305"/>
        <v>1.3799999999999999E-3</v>
      </c>
    </row>
    <row r="14411" spans="1:21" x14ac:dyDescent="0.3">
      <c r="A14411" s="1">
        <v>14409</v>
      </c>
      <c r="B14411">
        <f t="shared" si="1300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299"/>
        <v>7260</v>
      </c>
      <c r="I14411" s="1"/>
      <c r="J14411" s="1">
        <v>1</v>
      </c>
      <c r="K14411" s="1">
        <f t="shared" si="1301"/>
        <v>28828000</v>
      </c>
      <c r="L14411" s="1">
        <v>1</v>
      </c>
      <c r="M14411" s="1">
        <f t="shared" si="1302"/>
        <v>57656000</v>
      </c>
      <c r="N14411" s="1">
        <v>2</v>
      </c>
      <c r="O14411" s="1">
        <v>117626000</v>
      </c>
      <c r="P14411" s="1">
        <v>2</v>
      </c>
      <c r="Q14411" s="5">
        <f t="shared" si="1303"/>
        <v>300</v>
      </c>
      <c r="R14411">
        <f t="shared" si="1304"/>
        <v>15</v>
      </c>
      <c r="S14411">
        <v>0.18</v>
      </c>
      <c r="T14411">
        <v>2.3E-3</v>
      </c>
      <c r="U14411">
        <f t="shared" si="1305"/>
        <v>1.3799999999999999E-3</v>
      </c>
    </row>
    <row r="14412" spans="1:21" x14ac:dyDescent="0.3">
      <c r="A14412" s="1">
        <v>14410</v>
      </c>
      <c r="B14412">
        <f t="shared" si="1300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299"/>
        <v>7260</v>
      </c>
      <c r="I14412" s="1"/>
      <c r="J14412" s="1">
        <v>1</v>
      </c>
      <c r="K14412" s="1">
        <f t="shared" si="1301"/>
        <v>28830000</v>
      </c>
      <c r="L14412" s="1">
        <v>1</v>
      </c>
      <c r="M14412" s="1">
        <f t="shared" si="1302"/>
        <v>57660000</v>
      </c>
      <c r="N14412" s="1">
        <v>2</v>
      </c>
      <c r="O14412" s="1">
        <v>117634000</v>
      </c>
      <c r="P14412" s="1">
        <v>2</v>
      </c>
      <c r="Q14412" s="5">
        <f t="shared" si="1303"/>
        <v>300</v>
      </c>
      <c r="R14412">
        <f t="shared" si="1304"/>
        <v>15</v>
      </c>
      <c r="S14412">
        <v>0.18</v>
      </c>
      <c r="T14412">
        <v>2.3E-3</v>
      </c>
      <c r="U14412">
        <f t="shared" si="1305"/>
        <v>1.3799999999999999E-3</v>
      </c>
    </row>
    <row r="14413" spans="1:21" x14ac:dyDescent="0.3">
      <c r="A14413" s="1">
        <v>14411</v>
      </c>
      <c r="B14413">
        <f t="shared" si="1300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299"/>
        <v>7260</v>
      </c>
      <c r="I14413" s="1"/>
      <c r="J14413" s="1">
        <v>1</v>
      </c>
      <c r="K14413" s="1">
        <f t="shared" si="1301"/>
        <v>28832000</v>
      </c>
      <c r="L14413" s="1">
        <v>1</v>
      </c>
      <c r="M14413" s="1">
        <f t="shared" si="1302"/>
        <v>57664000</v>
      </c>
      <c r="N14413" s="1">
        <v>2</v>
      </c>
      <c r="O14413" s="1">
        <v>117642000</v>
      </c>
      <c r="P14413" s="1">
        <v>2</v>
      </c>
      <c r="Q14413" s="5">
        <f t="shared" si="1303"/>
        <v>300</v>
      </c>
      <c r="R14413">
        <f t="shared" si="1304"/>
        <v>15</v>
      </c>
      <c r="S14413">
        <v>0.18</v>
      </c>
      <c r="T14413">
        <v>2.3E-3</v>
      </c>
      <c r="U14413">
        <f t="shared" si="1305"/>
        <v>1.3799999999999999E-3</v>
      </c>
    </row>
    <row r="14414" spans="1:21" x14ac:dyDescent="0.3">
      <c r="A14414" s="1">
        <v>14412</v>
      </c>
      <c r="B14414">
        <f t="shared" si="1300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299"/>
        <v>7260</v>
      </c>
      <c r="I14414" s="1"/>
      <c r="J14414" s="1">
        <v>1</v>
      </c>
      <c r="K14414" s="1">
        <f t="shared" si="1301"/>
        <v>28834000</v>
      </c>
      <c r="L14414" s="1">
        <v>1</v>
      </c>
      <c r="M14414" s="1">
        <f t="shared" si="1302"/>
        <v>57668000</v>
      </c>
      <c r="N14414" s="1">
        <v>2</v>
      </c>
      <c r="O14414" s="1">
        <v>117650000</v>
      </c>
      <c r="P14414" s="1">
        <v>2</v>
      </c>
      <c r="Q14414" s="5">
        <f t="shared" si="1303"/>
        <v>300</v>
      </c>
      <c r="R14414">
        <f t="shared" si="1304"/>
        <v>15</v>
      </c>
      <c r="S14414">
        <v>0.18</v>
      </c>
      <c r="T14414">
        <v>2.3E-3</v>
      </c>
      <c r="U14414">
        <f t="shared" si="1305"/>
        <v>1.3799999999999999E-3</v>
      </c>
    </row>
    <row r="14415" spans="1:21" x14ac:dyDescent="0.3">
      <c r="A14415" s="1">
        <v>14413</v>
      </c>
      <c r="B14415">
        <f t="shared" ref="B14415:B14478" si="1306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299"/>
        <v>7260</v>
      </c>
      <c r="I14415" s="1"/>
      <c r="J14415" s="1">
        <v>1</v>
      </c>
      <c r="K14415" s="1">
        <f t="shared" ref="K14415:K14478" si="1307">10000+A14415*2000</f>
        <v>28836000</v>
      </c>
      <c r="L14415" s="1">
        <v>1</v>
      </c>
      <c r="M14415" s="1">
        <f t="shared" ref="M14415:M14478" si="1308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309">ROUNDDOWN(A14414/50+12,0)</f>
        <v>300</v>
      </c>
      <c r="R14415">
        <f t="shared" ref="R14415:R14478" si="1310">QUOTIENT(A14415,1000)+1</f>
        <v>15</v>
      </c>
      <c r="S14415">
        <v>0.18</v>
      </c>
      <c r="T14415">
        <v>2.3E-3</v>
      </c>
      <c r="U14415">
        <f t="shared" si="1305"/>
        <v>1.3799999999999999E-3</v>
      </c>
    </row>
    <row r="14416" spans="1:21" x14ac:dyDescent="0.3">
      <c r="A14416" s="1">
        <v>14414</v>
      </c>
      <c r="B14416">
        <f t="shared" si="1306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299"/>
        <v>7260</v>
      </c>
      <c r="I14416" s="1"/>
      <c r="J14416" s="1">
        <v>1</v>
      </c>
      <c r="K14416" s="1">
        <f t="shared" si="1307"/>
        <v>28838000</v>
      </c>
      <c r="L14416" s="1">
        <v>1</v>
      </c>
      <c r="M14416" s="1">
        <f t="shared" si="1308"/>
        <v>57676000</v>
      </c>
      <c r="N14416" s="1">
        <v>2</v>
      </c>
      <c r="O14416" s="1">
        <v>117666000</v>
      </c>
      <c r="P14416" s="1">
        <v>2</v>
      </c>
      <c r="Q14416" s="5">
        <f t="shared" si="1309"/>
        <v>300</v>
      </c>
      <c r="R14416">
        <f t="shared" si="1310"/>
        <v>15</v>
      </c>
      <c r="S14416">
        <v>0.18</v>
      </c>
      <c r="T14416">
        <v>2.3E-3</v>
      </c>
      <c r="U14416">
        <f t="shared" si="1305"/>
        <v>1.3799999999999999E-3</v>
      </c>
    </row>
    <row r="14417" spans="1:21" x14ac:dyDescent="0.3">
      <c r="A14417" s="1">
        <v>14415</v>
      </c>
      <c r="B14417">
        <f t="shared" si="1306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299"/>
        <v>7260</v>
      </c>
      <c r="I14417" s="1"/>
      <c r="J14417" s="1">
        <v>1</v>
      </c>
      <c r="K14417" s="1">
        <f t="shared" si="1307"/>
        <v>28840000</v>
      </c>
      <c r="L14417" s="1">
        <v>1</v>
      </c>
      <c r="M14417" s="1">
        <f t="shared" si="1308"/>
        <v>57680000</v>
      </c>
      <c r="N14417" s="1">
        <v>2</v>
      </c>
      <c r="O14417" s="1">
        <v>117674000</v>
      </c>
      <c r="P14417" s="1">
        <v>2</v>
      </c>
      <c r="Q14417" s="5">
        <f t="shared" si="1309"/>
        <v>300</v>
      </c>
      <c r="R14417">
        <f t="shared" si="1310"/>
        <v>15</v>
      </c>
      <c r="S14417">
        <v>0.18</v>
      </c>
      <c r="T14417">
        <v>2.3E-3</v>
      </c>
      <c r="U14417">
        <f t="shared" si="1305"/>
        <v>1.3799999999999999E-3</v>
      </c>
    </row>
    <row r="14418" spans="1:21" x14ac:dyDescent="0.3">
      <c r="A14418" s="1">
        <v>14416</v>
      </c>
      <c r="B14418">
        <f t="shared" si="1306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299"/>
        <v>7260</v>
      </c>
      <c r="I14418" s="1"/>
      <c r="J14418" s="1">
        <v>1</v>
      </c>
      <c r="K14418" s="1">
        <f t="shared" si="1307"/>
        <v>28842000</v>
      </c>
      <c r="L14418" s="1">
        <v>1</v>
      </c>
      <c r="M14418" s="1">
        <f t="shared" si="1308"/>
        <v>57684000</v>
      </c>
      <c r="N14418" s="1">
        <v>2</v>
      </c>
      <c r="O14418" s="1">
        <v>117682000</v>
      </c>
      <c r="P14418" s="1">
        <v>2</v>
      </c>
      <c r="Q14418" s="5">
        <f t="shared" si="1309"/>
        <v>300</v>
      </c>
      <c r="R14418">
        <f t="shared" si="1310"/>
        <v>15</v>
      </c>
      <c r="S14418">
        <v>0.18</v>
      </c>
      <c r="T14418">
        <v>2.3E-3</v>
      </c>
      <c r="U14418">
        <f t="shared" si="1305"/>
        <v>1.3799999999999999E-3</v>
      </c>
    </row>
    <row r="14419" spans="1:21" x14ac:dyDescent="0.3">
      <c r="A14419" s="1">
        <v>14417</v>
      </c>
      <c r="B14419">
        <f t="shared" si="1306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299"/>
        <v>7260</v>
      </c>
      <c r="I14419" s="1"/>
      <c r="J14419" s="1">
        <v>1</v>
      </c>
      <c r="K14419" s="1">
        <f t="shared" si="1307"/>
        <v>28844000</v>
      </c>
      <c r="L14419" s="1">
        <v>1</v>
      </c>
      <c r="M14419" s="1">
        <f t="shared" si="1308"/>
        <v>57688000</v>
      </c>
      <c r="N14419" s="1">
        <v>2</v>
      </c>
      <c r="O14419" s="1">
        <v>117690000</v>
      </c>
      <c r="P14419" s="1">
        <v>2</v>
      </c>
      <c r="Q14419" s="5">
        <f t="shared" si="1309"/>
        <v>300</v>
      </c>
      <c r="R14419">
        <f t="shared" si="1310"/>
        <v>15</v>
      </c>
      <c r="S14419">
        <v>0.18</v>
      </c>
      <c r="T14419">
        <v>2.3E-3</v>
      </c>
      <c r="U14419">
        <f t="shared" si="1305"/>
        <v>1.3799999999999999E-3</v>
      </c>
    </row>
    <row r="14420" spans="1:21" x14ac:dyDescent="0.3">
      <c r="A14420" s="1">
        <v>14418</v>
      </c>
      <c r="B14420">
        <f t="shared" si="1306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299"/>
        <v>7260</v>
      </c>
      <c r="I14420" s="1"/>
      <c r="J14420" s="1">
        <v>1</v>
      </c>
      <c r="K14420" s="1">
        <f t="shared" si="1307"/>
        <v>28846000</v>
      </c>
      <c r="L14420" s="1">
        <v>1</v>
      </c>
      <c r="M14420" s="1">
        <f t="shared" si="1308"/>
        <v>57692000</v>
      </c>
      <c r="N14420" s="1">
        <v>2</v>
      </c>
      <c r="O14420" s="1">
        <v>117698000</v>
      </c>
      <c r="P14420" s="1">
        <v>2</v>
      </c>
      <c r="Q14420" s="5">
        <f t="shared" si="1309"/>
        <v>300</v>
      </c>
      <c r="R14420">
        <f t="shared" si="1310"/>
        <v>15</v>
      </c>
      <c r="S14420">
        <v>0.18</v>
      </c>
      <c r="T14420">
        <v>2.3E-3</v>
      </c>
      <c r="U14420">
        <f t="shared" si="1305"/>
        <v>1.3799999999999999E-3</v>
      </c>
    </row>
    <row r="14421" spans="1:21" x14ac:dyDescent="0.3">
      <c r="A14421" s="1">
        <v>14419</v>
      </c>
      <c r="B14421">
        <f t="shared" si="1306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299"/>
        <v>7260</v>
      </c>
      <c r="I14421" s="1"/>
      <c r="J14421" s="1">
        <v>1</v>
      </c>
      <c r="K14421" s="1">
        <f t="shared" si="1307"/>
        <v>28848000</v>
      </c>
      <c r="L14421" s="1">
        <v>1</v>
      </c>
      <c r="M14421" s="1">
        <f t="shared" si="1308"/>
        <v>57696000</v>
      </c>
      <c r="N14421" s="1">
        <v>2</v>
      </c>
      <c r="O14421" s="1">
        <v>117706000</v>
      </c>
      <c r="P14421" s="1">
        <v>2</v>
      </c>
      <c r="Q14421" s="5">
        <f t="shared" si="1309"/>
        <v>300</v>
      </c>
      <c r="R14421">
        <f t="shared" si="1310"/>
        <v>15</v>
      </c>
      <c r="S14421">
        <v>0.18</v>
      </c>
      <c r="T14421">
        <v>2.3E-3</v>
      </c>
      <c r="U14421">
        <f t="shared" si="1305"/>
        <v>1.3799999999999999E-3</v>
      </c>
    </row>
    <row r="14422" spans="1:21" x14ac:dyDescent="0.3">
      <c r="A14422" s="1">
        <v>14420</v>
      </c>
      <c r="B14422">
        <f t="shared" si="1306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299"/>
        <v>7260</v>
      </c>
      <c r="I14422" s="1"/>
      <c r="J14422" s="1">
        <v>1</v>
      </c>
      <c r="K14422" s="1">
        <f t="shared" si="1307"/>
        <v>28850000</v>
      </c>
      <c r="L14422" s="1">
        <v>1</v>
      </c>
      <c r="M14422" s="1">
        <f t="shared" si="1308"/>
        <v>57700000</v>
      </c>
      <c r="N14422" s="1">
        <v>2</v>
      </c>
      <c r="O14422" s="1">
        <v>117714000</v>
      </c>
      <c r="P14422" s="1">
        <v>2</v>
      </c>
      <c r="Q14422" s="5">
        <f t="shared" si="1309"/>
        <v>300</v>
      </c>
      <c r="R14422">
        <f t="shared" si="1310"/>
        <v>15</v>
      </c>
      <c r="S14422">
        <v>0.18</v>
      </c>
      <c r="T14422">
        <v>2.3E-3</v>
      </c>
      <c r="U14422">
        <f t="shared" si="1305"/>
        <v>1.3799999999999999E-3</v>
      </c>
    </row>
    <row r="14423" spans="1:21" x14ac:dyDescent="0.3">
      <c r="A14423" s="1">
        <v>14421</v>
      </c>
      <c r="B14423">
        <f t="shared" si="1306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299"/>
        <v>7260</v>
      </c>
      <c r="I14423" s="1"/>
      <c r="J14423" s="1">
        <v>1</v>
      </c>
      <c r="K14423" s="1">
        <f t="shared" si="1307"/>
        <v>28852000</v>
      </c>
      <c r="L14423" s="1">
        <v>1</v>
      </c>
      <c r="M14423" s="1">
        <f t="shared" si="1308"/>
        <v>57704000</v>
      </c>
      <c r="N14423" s="1">
        <v>2</v>
      </c>
      <c r="O14423" s="1">
        <v>117722000</v>
      </c>
      <c r="P14423" s="1">
        <v>2</v>
      </c>
      <c r="Q14423" s="5">
        <f t="shared" si="1309"/>
        <v>300</v>
      </c>
      <c r="R14423">
        <f t="shared" si="1310"/>
        <v>15</v>
      </c>
      <c r="S14423">
        <v>0.18</v>
      </c>
      <c r="T14423">
        <v>2.3E-3</v>
      </c>
      <c r="U14423">
        <f t="shared" si="1305"/>
        <v>1.3799999999999999E-3</v>
      </c>
    </row>
    <row r="14424" spans="1:21" x14ac:dyDescent="0.3">
      <c r="A14424" s="1">
        <v>14422</v>
      </c>
      <c r="B14424">
        <f t="shared" si="1306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299"/>
        <v>7260</v>
      </c>
      <c r="I14424" s="1"/>
      <c r="J14424" s="1">
        <v>1</v>
      </c>
      <c r="K14424" s="1">
        <f t="shared" si="1307"/>
        <v>28854000</v>
      </c>
      <c r="L14424" s="1">
        <v>1</v>
      </c>
      <c r="M14424" s="1">
        <f t="shared" si="1308"/>
        <v>57708000</v>
      </c>
      <c r="N14424" s="1">
        <v>2</v>
      </c>
      <c r="O14424" s="1">
        <v>117730000</v>
      </c>
      <c r="P14424" s="1">
        <v>2</v>
      </c>
      <c r="Q14424" s="5">
        <f t="shared" si="1309"/>
        <v>300</v>
      </c>
      <c r="R14424">
        <f t="shared" si="1310"/>
        <v>15</v>
      </c>
      <c r="S14424">
        <v>0.18</v>
      </c>
      <c r="T14424">
        <v>2.3E-3</v>
      </c>
      <c r="U14424">
        <f t="shared" si="1305"/>
        <v>1.3799999999999999E-3</v>
      </c>
    </row>
    <row r="14425" spans="1:21" x14ac:dyDescent="0.3">
      <c r="A14425" s="1">
        <v>14423</v>
      </c>
      <c r="B14425">
        <f t="shared" si="1306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299"/>
        <v>7260</v>
      </c>
      <c r="I14425" s="1"/>
      <c r="J14425" s="1">
        <v>1</v>
      </c>
      <c r="K14425" s="1">
        <f t="shared" si="1307"/>
        <v>28856000</v>
      </c>
      <c r="L14425" s="1">
        <v>1</v>
      </c>
      <c r="M14425" s="1">
        <f t="shared" si="1308"/>
        <v>57712000</v>
      </c>
      <c r="N14425" s="1">
        <v>2</v>
      </c>
      <c r="O14425" s="1">
        <v>117738000</v>
      </c>
      <c r="P14425" s="1">
        <v>2</v>
      </c>
      <c r="Q14425" s="5">
        <f t="shared" si="1309"/>
        <v>300</v>
      </c>
      <c r="R14425">
        <f t="shared" si="1310"/>
        <v>15</v>
      </c>
      <c r="S14425">
        <v>0.18</v>
      </c>
      <c r="T14425">
        <v>2.3E-3</v>
      </c>
      <c r="U14425">
        <f t="shared" si="1305"/>
        <v>1.3799999999999999E-3</v>
      </c>
    </row>
    <row r="14426" spans="1:21" x14ac:dyDescent="0.3">
      <c r="A14426" s="1">
        <v>14424</v>
      </c>
      <c r="B14426">
        <f t="shared" si="1306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299"/>
        <v>7260</v>
      </c>
      <c r="I14426" s="1"/>
      <c r="J14426" s="1">
        <v>1</v>
      </c>
      <c r="K14426" s="1">
        <f t="shared" si="1307"/>
        <v>28858000</v>
      </c>
      <c r="L14426" s="1">
        <v>1</v>
      </c>
      <c r="M14426" s="1">
        <f t="shared" si="1308"/>
        <v>57716000</v>
      </c>
      <c r="N14426" s="1">
        <v>2</v>
      </c>
      <c r="O14426" s="1">
        <v>117746000</v>
      </c>
      <c r="P14426" s="1">
        <v>2</v>
      </c>
      <c r="Q14426" s="5">
        <f t="shared" si="1309"/>
        <v>300</v>
      </c>
      <c r="R14426">
        <f t="shared" si="1310"/>
        <v>15</v>
      </c>
      <c r="S14426">
        <v>0.18</v>
      </c>
      <c r="T14426">
        <v>2.3E-3</v>
      </c>
      <c r="U14426">
        <f t="shared" si="1305"/>
        <v>1.3799999999999999E-3</v>
      </c>
    </row>
    <row r="14427" spans="1:21" x14ac:dyDescent="0.3">
      <c r="A14427" s="1">
        <v>14425</v>
      </c>
      <c r="B14427">
        <f t="shared" si="1306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299"/>
        <v>7260</v>
      </c>
      <c r="I14427" s="1"/>
      <c r="J14427" s="1">
        <v>1</v>
      </c>
      <c r="K14427" s="1">
        <f t="shared" si="1307"/>
        <v>28860000</v>
      </c>
      <c r="L14427" s="1">
        <v>1</v>
      </c>
      <c r="M14427" s="1">
        <f t="shared" si="1308"/>
        <v>57720000</v>
      </c>
      <c r="N14427" s="1">
        <v>2</v>
      </c>
      <c r="O14427" s="1">
        <v>117754000</v>
      </c>
      <c r="P14427" s="1">
        <v>2</v>
      </c>
      <c r="Q14427" s="5">
        <f t="shared" si="1309"/>
        <v>300</v>
      </c>
      <c r="R14427">
        <f t="shared" si="1310"/>
        <v>15</v>
      </c>
      <c r="S14427">
        <v>0.18</v>
      </c>
      <c r="T14427">
        <v>2.3E-3</v>
      </c>
      <c r="U14427">
        <f t="shared" si="1305"/>
        <v>1.3799999999999999E-3</v>
      </c>
    </row>
    <row r="14428" spans="1:21" x14ac:dyDescent="0.3">
      <c r="A14428" s="1">
        <v>14426</v>
      </c>
      <c r="B14428">
        <f t="shared" si="1306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299"/>
        <v>7270</v>
      </c>
      <c r="I14428" s="1"/>
      <c r="J14428" s="1">
        <v>1</v>
      </c>
      <c r="K14428" s="1">
        <f t="shared" si="1307"/>
        <v>28862000</v>
      </c>
      <c r="L14428" s="1">
        <v>1</v>
      </c>
      <c r="M14428" s="1">
        <f t="shared" si="1308"/>
        <v>57724000</v>
      </c>
      <c r="N14428" s="1">
        <v>2</v>
      </c>
      <c r="O14428" s="1">
        <v>117762000</v>
      </c>
      <c r="P14428" s="1">
        <v>2</v>
      </c>
      <c r="Q14428" s="5">
        <f t="shared" si="1309"/>
        <v>300</v>
      </c>
      <c r="R14428">
        <f t="shared" si="1310"/>
        <v>15</v>
      </c>
      <c r="S14428">
        <v>0.18</v>
      </c>
      <c r="T14428">
        <v>2.3E-3</v>
      </c>
      <c r="U14428">
        <f t="shared" si="1305"/>
        <v>1.3799999999999999E-3</v>
      </c>
    </row>
    <row r="14429" spans="1:21" x14ac:dyDescent="0.3">
      <c r="A14429" s="1">
        <v>14427</v>
      </c>
      <c r="B14429">
        <f t="shared" si="1306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299"/>
        <v>7270</v>
      </c>
      <c r="I14429" s="1"/>
      <c r="J14429" s="1">
        <v>1</v>
      </c>
      <c r="K14429" s="1">
        <f t="shared" si="1307"/>
        <v>28864000</v>
      </c>
      <c r="L14429" s="1">
        <v>1</v>
      </c>
      <c r="M14429" s="1">
        <f t="shared" si="1308"/>
        <v>57728000</v>
      </c>
      <c r="N14429" s="1">
        <v>2</v>
      </c>
      <c r="O14429" s="1">
        <v>117770000</v>
      </c>
      <c r="P14429" s="1">
        <v>2</v>
      </c>
      <c r="Q14429" s="5">
        <f t="shared" si="1309"/>
        <v>300</v>
      </c>
      <c r="R14429">
        <f t="shared" si="1310"/>
        <v>15</v>
      </c>
      <c r="S14429">
        <v>0.18</v>
      </c>
      <c r="T14429">
        <v>2.3E-3</v>
      </c>
      <c r="U14429">
        <f t="shared" si="1305"/>
        <v>1.3799999999999999E-3</v>
      </c>
    </row>
    <row r="14430" spans="1:21" x14ac:dyDescent="0.3">
      <c r="A14430" s="1">
        <v>14428</v>
      </c>
      <c r="B14430">
        <f t="shared" si="1306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299"/>
        <v>7270</v>
      </c>
      <c r="I14430" s="1"/>
      <c r="J14430" s="1">
        <v>1</v>
      </c>
      <c r="K14430" s="1">
        <f t="shared" si="1307"/>
        <v>28866000</v>
      </c>
      <c r="L14430" s="1">
        <v>1</v>
      </c>
      <c r="M14430" s="1">
        <f t="shared" si="1308"/>
        <v>57732000</v>
      </c>
      <c r="N14430" s="1">
        <v>2</v>
      </c>
      <c r="O14430" s="1">
        <v>117778000</v>
      </c>
      <c r="P14430" s="1">
        <v>2</v>
      </c>
      <c r="Q14430" s="5">
        <f t="shared" si="1309"/>
        <v>300</v>
      </c>
      <c r="R14430">
        <f t="shared" si="1310"/>
        <v>15</v>
      </c>
      <c r="S14430">
        <v>0.18</v>
      </c>
      <c r="T14430">
        <v>2.3E-3</v>
      </c>
      <c r="U14430">
        <f t="shared" si="1305"/>
        <v>1.3799999999999999E-3</v>
      </c>
    </row>
    <row r="14431" spans="1:21" x14ac:dyDescent="0.3">
      <c r="A14431" s="1">
        <v>14429</v>
      </c>
      <c r="B14431">
        <f t="shared" si="1306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299"/>
        <v>7270</v>
      </c>
      <c r="I14431" s="1"/>
      <c r="J14431" s="1">
        <v>1</v>
      </c>
      <c r="K14431" s="1">
        <f t="shared" si="1307"/>
        <v>28868000</v>
      </c>
      <c r="L14431" s="1">
        <v>1</v>
      </c>
      <c r="M14431" s="1">
        <f t="shared" si="1308"/>
        <v>57736000</v>
      </c>
      <c r="N14431" s="1">
        <v>2</v>
      </c>
      <c r="O14431" s="1">
        <v>117786000</v>
      </c>
      <c r="P14431" s="1">
        <v>2</v>
      </c>
      <c r="Q14431" s="5">
        <f t="shared" si="1309"/>
        <v>300</v>
      </c>
      <c r="R14431">
        <f t="shared" si="1310"/>
        <v>15</v>
      </c>
      <c r="S14431">
        <v>0.18</v>
      </c>
      <c r="T14431">
        <v>2.3E-3</v>
      </c>
      <c r="U14431">
        <f t="shared" si="1305"/>
        <v>1.3799999999999999E-3</v>
      </c>
    </row>
    <row r="14432" spans="1:21" x14ac:dyDescent="0.3">
      <c r="A14432" s="1">
        <v>14430</v>
      </c>
      <c r="B14432">
        <f t="shared" si="1306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299"/>
        <v>7270</v>
      </c>
      <c r="I14432" s="1"/>
      <c r="J14432" s="1">
        <v>1</v>
      </c>
      <c r="K14432" s="1">
        <f t="shared" si="1307"/>
        <v>28870000</v>
      </c>
      <c r="L14432" s="1">
        <v>1</v>
      </c>
      <c r="M14432" s="1">
        <f t="shared" si="1308"/>
        <v>57740000</v>
      </c>
      <c r="N14432" s="1">
        <v>2</v>
      </c>
      <c r="O14432" s="1">
        <v>117794000</v>
      </c>
      <c r="P14432" s="1">
        <v>2</v>
      </c>
      <c r="Q14432" s="5">
        <f t="shared" si="1309"/>
        <v>300</v>
      </c>
      <c r="R14432">
        <f t="shared" si="1310"/>
        <v>15</v>
      </c>
      <c r="S14432">
        <v>0.18</v>
      </c>
      <c r="T14432">
        <v>2.3E-3</v>
      </c>
      <c r="U14432">
        <f t="shared" si="1305"/>
        <v>1.3799999999999999E-3</v>
      </c>
    </row>
    <row r="14433" spans="1:21" x14ac:dyDescent="0.3">
      <c r="A14433" s="1">
        <v>14431</v>
      </c>
      <c r="B14433">
        <f t="shared" si="1306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299"/>
        <v>7270</v>
      </c>
      <c r="I14433" s="1"/>
      <c r="J14433" s="1">
        <v>1</v>
      </c>
      <c r="K14433" s="1">
        <f t="shared" si="1307"/>
        <v>28872000</v>
      </c>
      <c r="L14433" s="1">
        <v>1</v>
      </c>
      <c r="M14433" s="1">
        <f t="shared" si="1308"/>
        <v>57744000</v>
      </c>
      <c r="N14433" s="1">
        <v>2</v>
      </c>
      <c r="O14433" s="1">
        <v>117802000</v>
      </c>
      <c r="P14433" s="1">
        <v>2</v>
      </c>
      <c r="Q14433" s="5">
        <f t="shared" si="1309"/>
        <v>300</v>
      </c>
      <c r="R14433">
        <f t="shared" si="1310"/>
        <v>15</v>
      </c>
      <c r="S14433">
        <v>0.18</v>
      </c>
      <c r="T14433">
        <v>2.3E-3</v>
      </c>
      <c r="U14433">
        <f t="shared" si="1305"/>
        <v>1.3799999999999999E-3</v>
      </c>
    </row>
    <row r="14434" spans="1:21" x14ac:dyDescent="0.3">
      <c r="A14434" s="1">
        <v>14432</v>
      </c>
      <c r="B14434">
        <f t="shared" si="1306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299"/>
        <v>7270</v>
      </c>
      <c r="I14434" s="1"/>
      <c r="J14434" s="1">
        <v>1</v>
      </c>
      <c r="K14434" s="1">
        <f t="shared" si="1307"/>
        <v>28874000</v>
      </c>
      <c r="L14434" s="1">
        <v>1</v>
      </c>
      <c r="M14434" s="1">
        <f t="shared" si="1308"/>
        <v>57748000</v>
      </c>
      <c r="N14434" s="1">
        <v>2</v>
      </c>
      <c r="O14434" s="1">
        <v>117810000</v>
      </c>
      <c r="P14434" s="1">
        <v>2</v>
      </c>
      <c r="Q14434" s="5">
        <f t="shared" si="1309"/>
        <v>300</v>
      </c>
      <c r="R14434">
        <f t="shared" si="1310"/>
        <v>15</v>
      </c>
      <c r="S14434">
        <v>0.18</v>
      </c>
      <c r="T14434">
        <v>2.3E-3</v>
      </c>
      <c r="U14434">
        <f t="shared" si="1305"/>
        <v>1.3799999999999999E-3</v>
      </c>
    </row>
    <row r="14435" spans="1:21" x14ac:dyDescent="0.3">
      <c r="A14435" s="1">
        <v>14433</v>
      </c>
      <c r="B14435">
        <f t="shared" si="1306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299"/>
        <v>7270</v>
      </c>
      <c r="I14435" s="1"/>
      <c r="J14435" s="1">
        <v>1</v>
      </c>
      <c r="K14435" s="1">
        <f t="shared" si="1307"/>
        <v>28876000</v>
      </c>
      <c r="L14435" s="1">
        <v>1</v>
      </c>
      <c r="M14435" s="1">
        <f t="shared" si="1308"/>
        <v>57752000</v>
      </c>
      <c r="N14435" s="1">
        <v>2</v>
      </c>
      <c r="O14435" s="1">
        <v>117818000</v>
      </c>
      <c r="P14435" s="1">
        <v>2</v>
      </c>
      <c r="Q14435" s="5">
        <f t="shared" si="1309"/>
        <v>300</v>
      </c>
      <c r="R14435">
        <f t="shared" si="1310"/>
        <v>15</v>
      </c>
      <c r="S14435">
        <v>0.18</v>
      </c>
      <c r="T14435">
        <v>2.3E-3</v>
      </c>
      <c r="U14435">
        <f t="shared" si="1305"/>
        <v>1.3799999999999999E-3</v>
      </c>
    </row>
    <row r="14436" spans="1:21" x14ac:dyDescent="0.3">
      <c r="A14436" s="1">
        <v>14434</v>
      </c>
      <c r="B14436">
        <f t="shared" si="1306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299"/>
        <v>7270</v>
      </c>
      <c r="I14436" s="1"/>
      <c r="J14436" s="1">
        <v>1</v>
      </c>
      <c r="K14436" s="1">
        <f t="shared" si="1307"/>
        <v>28878000</v>
      </c>
      <c r="L14436" s="1">
        <v>1</v>
      </c>
      <c r="M14436" s="1">
        <f t="shared" si="1308"/>
        <v>57756000</v>
      </c>
      <c r="N14436" s="1">
        <v>2</v>
      </c>
      <c r="O14436" s="1">
        <v>117826000</v>
      </c>
      <c r="P14436" s="1">
        <v>2</v>
      </c>
      <c r="Q14436" s="5">
        <f t="shared" si="1309"/>
        <v>300</v>
      </c>
      <c r="R14436">
        <f t="shared" si="1310"/>
        <v>15</v>
      </c>
      <c r="S14436">
        <v>0.18</v>
      </c>
      <c r="T14436">
        <v>2.3E-3</v>
      </c>
      <c r="U14436">
        <f t="shared" si="1305"/>
        <v>1.3799999999999999E-3</v>
      </c>
    </row>
    <row r="14437" spans="1:21" x14ac:dyDescent="0.3">
      <c r="A14437" s="1">
        <v>14435</v>
      </c>
      <c r="B14437">
        <f t="shared" si="1306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299"/>
        <v>7270</v>
      </c>
      <c r="I14437" s="1"/>
      <c r="J14437" s="1">
        <v>1</v>
      </c>
      <c r="K14437" s="1">
        <f t="shared" si="1307"/>
        <v>28880000</v>
      </c>
      <c r="L14437" s="1">
        <v>1</v>
      </c>
      <c r="M14437" s="1">
        <f t="shared" si="1308"/>
        <v>57760000</v>
      </c>
      <c r="N14437" s="1">
        <v>2</v>
      </c>
      <c r="O14437" s="1">
        <v>117834000</v>
      </c>
      <c r="P14437" s="1">
        <v>2</v>
      </c>
      <c r="Q14437" s="5">
        <f t="shared" si="1309"/>
        <v>300</v>
      </c>
      <c r="R14437">
        <f t="shared" si="1310"/>
        <v>15</v>
      </c>
      <c r="S14437">
        <v>0.18</v>
      </c>
      <c r="T14437">
        <v>2.3E-3</v>
      </c>
      <c r="U14437">
        <f t="shared" si="1305"/>
        <v>1.3799999999999999E-3</v>
      </c>
    </row>
    <row r="14438" spans="1:21" x14ac:dyDescent="0.3">
      <c r="A14438" s="1">
        <v>14436</v>
      </c>
      <c r="B14438">
        <f t="shared" si="1306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299"/>
        <v>7270</v>
      </c>
      <c r="I14438" s="1"/>
      <c r="J14438" s="1">
        <v>1</v>
      </c>
      <c r="K14438" s="1">
        <f t="shared" si="1307"/>
        <v>28882000</v>
      </c>
      <c r="L14438" s="1">
        <v>1</v>
      </c>
      <c r="M14438" s="1">
        <f t="shared" si="1308"/>
        <v>57764000</v>
      </c>
      <c r="N14438" s="1">
        <v>2</v>
      </c>
      <c r="O14438" s="1">
        <v>117842000</v>
      </c>
      <c r="P14438" s="1">
        <v>2</v>
      </c>
      <c r="Q14438" s="5">
        <f t="shared" si="1309"/>
        <v>300</v>
      </c>
      <c r="R14438">
        <f t="shared" si="1310"/>
        <v>15</v>
      </c>
      <c r="S14438">
        <v>0.18</v>
      </c>
      <c r="T14438">
        <v>2.3E-3</v>
      </c>
      <c r="U14438">
        <f t="shared" si="1305"/>
        <v>1.3799999999999999E-3</v>
      </c>
    </row>
    <row r="14439" spans="1:21" x14ac:dyDescent="0.3">
      <c r="A14439" s="1">
        <v>14437</v>
      </c>
      <c r="B14439">
        <f t="shared" si="1306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299"/>
        <v>7270</v>
      </c>
      <c r="I14439" s="1"/>
      <c r="J14439" s="1">
        <v>1</v>
      </c>
      <c r="K14439" s="1">
        <f t="shared" si="1307"/>
        <v>28884000</v>
      </c>
      <c r="L14439" s="1">
        <v>1</v>
      </c>
      <c r="M14439" s="1">
        <f t="shared" si="1308"/>
        <v>57768000</v>
      </c>
      <c r="N14439" s="1">
        <v>2</v>
      </c>
      <c r="O14439" s="1">
        <v>117850000</v>
      </c>
      <c r="P14439" s="1">
        <v>2</v>
      </c>
      <c r="Q14439" s="5">
        <f t="shared" si="1309"/>
        <v>300</v>
      </c>
      <c r="R14439">
        <f t="shared" si="1310"/>
        <v>15</v>
      </c>
      <c r="S14439">
        <v>0.18</v>
      </c>
      <c r="T14439">
        <v>2.3E-3</v>
      </c>
      <c r="U14439">
        <f t="shared" si="1305"/>
        <v>1.3799999999999999E-3</v>
      </c>
    </row>
    <row r="14440" spans="1:21" x14ac:dyDescent="0.3">
      <c r="A14440" s="1">
        <v>14438</v>
      </c>
      <c r="B14440">
        <f t="shared" si="1306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299"/>
        <v>7270</v>
      </c>
      <c r="I14440" s="1"/>
      <c r="J14440" s="1">
        <v>1</v>
      </c>
      <c r="K14440" s="1">
        <f t="shared" si="1307"/>
        <v>28886000</v>
      </c>
      <c r="L14440" s="1">
        <v>1</v>
      </c>
      <c r="M14440" s="1">
        <f t="shared" si="1308"/>
        <v>57772000</v>
      </c>
      <c r="N14440" s="1">
        <v>2</v>
      </c>
      <c r="O14440" s="1">
        <v>117858000</v>
      </c>
      <c r="P14440" s="1">
        <v>2</v>
      </c>
      <c r="Q14440" s="5">
        <f t="shared" si="1309"/>
        <v>300</v>
      </c>
      <c r="R14440">
        <f t="shared" si="1310"/>
        <v>15</v>
      </c>
      <c r="S14440">
        <v>0.18</v>
      </c>
      <c r="T14440">
        <v>2.3E-3</v>
      </c>
      <c r="U14440">
        <f t="shared" si="1305"/>
        <v>1.3799999999999999E-3</v>
      </c>
    </row>
    <row r="14441" spans="1:21" x14ac:dyDescent="0.3">
      <c r="A14441" s="1">
        <v>14439</v>
      </c>
      <c r="B14441">
        <f t="shared" si="1306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299"/>
        <v>7270</v>
      </c>
      <c r="I14441" s="1"/>
      <c r="J14441" s="1">
        <v>1</v>
      </c>
      <c r="K14441" s="1">
        <f t="shared" si="1307"/>
        <v>28888000</v>
      </c>
      <c r="L14441" s="1">
        <v>1</v>
      </c>
      <c r="M14441" s="1">
        <f t="shared" si="1308"/>
        <v>57776000</v>
      </c>
      <c r="N14441" s="1">
        <v>2</v>
      </c>
      <c r="O14441" s="1">
        <v>117866000</v>
      </c>
      <c r="P14441" s="1">
        <v>2</v>
      </c>
      <c r="Q14441" s="5">
        <f t="shared" si="1309"/>
        <v>300</v>
      </c>
      <c r="R14441">
        <f t="shared" si="1310"/>
        <v>15</v>
      </c>
      <c r="S14441">
        <v>0.18</v>
      </c>
      <c r="T14441">
        <v>2.3E-3</v>
      </c>
      <c r="U14441">
        <f t="shared" si="1305"/>
        <v>1.3799999999999999E-3</v>
      </c>
    </row>
    <row r="14442" spans="1:21" x14ac:dyDescent="0.3">
      <c r="A14442" s="1">
        <v>14440</v>
      </c>
      <c r="B14442">
        <f t="shared" si="1306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299"/>
        <v>7270</v>
      </c>
      <c r="I14442" s="1"/>
      <c r="J14442" s="1">
        <v>1</v>
      </c>
      <c r="K14442" s="1">
        <f t="shared" si="1307"/>
        <v>28890000</v>
      </c>
      <c r="L14442" s="1">
        <v>1</v>
      </c>
      <c r="M14442" s="1">
        <f t="shared" si="1308"/>
        <v>57780000</v>
      </c>
      <c r="N14442" s="1">
        <v>2</v>
      </c>
      <c r="O14442" s="1">
        <v>117874000</v>
      </c>
      <c r="P14442" s="1">
        <v>2</v>
      </c>
      <c r="Q14442" s="5">
        <f t="shared" si="1309"/>
        <v>300</v>
      </c>
      <c r="R14442">
        <f t="shared" si="1310"/>
        <v>15</v>
      </c>
      <c r="S14442">
        <v>0.18</v>
      </c>
      <c r="T14442">
        <v>2.3E-3</v>
      </c>
      <c r="U14442">
        <f t="shared" si="1305"/>
        <v>1.3799999999999999E-3</v>
      </c>
    </row>
    <row r="14443" spans="1:21" x14ac:dyDescent="0.3">
      <c r="A14443" s="1">
        <v>14441</v>
      </c>
      <c r="B14443">
        <f t="shared" si="1306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299"/>
        <v>7270</v>
      </c>
      <c r="I14443" s="1"/>
      <c r="J14443" s="1">
        <v>1</v>
      </c>
      <c r="K14443" s="1">
        <f t="shared" si="1307"/>
        <v>28892000</v>
      </c>
      <c r="L14443" s="1">
        <v>1</v>
      </c>
      <c r="M14443" s="1">
        <f t="shared" si="1308"/>
        <v>57784000</v>
      </c>
      <c r="N14443" s="1">
        <v>2</v>
      </c>
      <c r="O14443" s="1">
        <v>117882000</v>
      </c>
      <c r="P14443" s="1">
        <v>2</v>
      </c>
      <c r="Q14443" s="5">
        <f t="shared" si="1309"/>
        <v>300</v>
      </c>
      <c r="R14443">
        <f t="shared" si="1310"/>
        <v>15</v>
      </c>
      <c r="S14443">
        <v>0.18</v>
      </c>
      <c r="T14443">
        <v>2.3E-3</v>
      </c>
      <c r="U14443">
        <f t="shared" si="1305"/>
        <v>1.3799999999999999E-3</v>
      </c>
    </row>
    <row r="14444" spans="1:21" x14ac:dyDescent="0.3">
      <c r="A14444" s="1">
        <v>14442</v>
      </c>
      <c r="B14444">
        <f t="shared" si="1306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299"/>
        <v>7270</v>
      </c>
      <c r="I14444" s="1"/>
      <c r="J14444" s="1">
        <v>1</v>
      </c>
      <c r="K14444" s="1">
        <f t="shared" si="1307"/>
        <v>28894000</v>
      </c>
      <c r="L14444" s="1">
        <v>1</v>
      </c>
      <c r="M14444" s="1">
        <f t="shared" si="1308"/>
        <v>57788000</v>
      </c>
      <c r="N14444" s="1">
        <v>2</v>
      </c>
      <c r="O14444" s="1">
        <v>117890000</v>
      </c>
      <c r="P14444" s="1">
        <v>2</v>
      </c>
      <c r="Q14444" s="5">
        <f t="shared" si="1309"/>
        <v>300</v>
      </c>
      <c r="R14444">
        <f t="shared" si="1310"/>
        <v>15</v>
      </c>
      <c r="S14444">
        <v>0.18</v>
      </c>
      <c r="T14444">
        <v>2.3E-3</v>
      </c>
      <c r="U14444">
        <f t="shared" si="1305"/>
        <v>1.3799999999999999E-3</v>
      </c>
    </row>
    <row r="14445" spans="1:21" x14ac:dyDescent="0.3">
      <c r="A14445" s="1">
        <v>14443</v>
      </c>
      <c r="B14445">
        <f t="shared" si="1306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299"/>
        <v>7270</v>
      </c>
      <c r="I14445" s="1"/>
      <c r="J14445" s="1">
        <v>1</v>
      </c>
      <c r="K14445" s="1">
        <f t="shared" si="1307"/>
        <v>28896000</v>
      </c>
      <c r="L14445" s="1">
        <v>1</v>
      </c>
      <c r="M14445" s="1">
        <f t="shared" si="1308"/>
        <v>57792000</v>
      </c>
      <c r="N14445" s="1">
        <v>2</v>
      </c>
      <c r="O14445" s="1">
        <v>117898000</v>
      </c>
      <c r="P14445" s="1">
        <v>2</v>
      </c>
      <c r="Q14445" s="5">
        <f t="shared" si="1309"/>
        <v>300</v>
      </c>
      <c r="R14445">
        <f t="shared" si="1310"/>
        <v>15</v>
      </c>
      <c r="S14445">
        <v>0.18</v>
      </c>
      <c r="T14445">
        <v>2.3E-3</v>
      </c>
      <c r="U14445">
        <f t="shared" si="1305"/>
        <v>1.3799999999999999E-3</v>
      </c>
    </row>
    <row r="14446" spans="1:21" x14ac:dyDescent="0.3">
      <c r="A14446" s="1">
        <v>14444</v>
      </c>
      <c r="B14446">
        <f t="shared" si="1306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299"/>
        <v>7270</v>
      </c>
      <c r="I14446" s="1"/>
      <c r="J14446" s="1">
        <v>1</v>
      </c>
      <c r="K14446" s="1">
        <f t="shared" si="1307"/>
        <v>28898000</v>
      </c>
      <c r="L14446" s="1">
        <v>1</v>
      </c>
      <c r="M14446" s="1">
        <f t="shared" si="1308"/>
        <v>57796000</v>
      </c>
      <c r="N14446" s="1">
        <v>2</v>
      </c>
      <c r="O14446" s="1">
        <v>117906000</v>
      </c>
      <c r="P14446" s="1">
        <v>2</v>
      </c>
      <c r="Q14446" s="5">
        <f t="shared" si="1309"/>
        <v>300</v>
      </c>
      <c r="R14446">
        <f t="shared" si="1310"/>
        <v>15</v>
      </c>
      <c r="S14446">
        <v>0.18</v>
      </c>
      <c r="T14446">
        <v>2.3E-3</v>
      </c>
      <c r="U14446">
        <f t="shared" si="1305"/>
        <v>1.3799999999999999E-3</v>
      </c>
    </row>
    <row r="14447" spans="1:21" x14ac:dyDescent="0.3">
      <c r="A14447" s="1">
        <v>14445</v>
      </c>
      <c r="B14447">
        <f t="shared" si="1306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299"/>
        <v>7270</v>
      </c>
      <c r="I14447" s="1"/>
      <c r="J14447" s="1">
        <v>1</v>
      </c>
      <c r="K14447" s="1">
        <f t="shared" si="1307"/>
        <v>28900000</v>
      </c>
      <c r="L14447" s="1">
        <v>1</v>
      </c>
      <c r="M14447" s="1">
        <f t="shared" si="1308"/>
        <v>57800000</v>
      </c>
      <c r="N14447" s="1">
        <v>2</v>
      </c>
      <c r="O14447" s="1">
        <v>117914000</v>
      </c>
      <c r="P14447" s="1">
        <v>2</v>
      </c>
      <c r="Q14447" s="5">
        <f t="shared" si="1309"/>
        <v>300</v>
      </c>
      <c r="R14447">
        <f t="shared" si="1310"/>
        <v>15</v>
      </c>
      <c r="S14447">
        <v>0.18</v>
      </c>
      <c r="T14447">
        <v>2.3E-3</v>
      </c>
      <c r="U14447">
        <f t="shared" si="1305"/>
        <v>1.3799999999999999E-3</v>
      </c>
    </row>
    <row r="14448" spans="1:21" x14ac:dyDescent="0.3">
      <c r="A14448" s="1">
        <v>14446</v>
      </c>
      <c r="B14448">
        <f t="shared" si="1306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299"/>
        <v>7270</v>
      </c>
      <c r="I14448" s="1"/>
      <c r="J14448" s="1">
        <v>1</v>
      </c>
      <c r="K14448" s="1">
        <f t="shared" si="1307"/>
        <v>28902000</v>
      </c>
      <c r="L14448" s="1">
        <v>1</v>
      </c>
      <c r="M14448" s="1">
        <f t="shared" si="1308"/>
        <v>57804000</v>
      </c>
      <c r="N14448" s="1">
        <v>2</v>
      </c>
      <c r="O14448" s="1">
        <v>117922000</v>
      </c>
      <c r="P14448" s="1">
        <v>2</v>
      </c>
      <c r="Q14448" s="5">
        <f t="shared" si="1309"/>
        <v>300</v>
      </c>
      <c r="R14448">
        <f t="shared" si="1310"/>
        <v>15</v>
      </c>
      <c r="S14448">
        <v>0.18</v>
      </c>
      <c r="T14448">
        <v>2.3E-3</v>
      </c>
      <c r="U14448">
        <f t="shared" si="1305"/>
        <v>1.3799999999999999E-3</v>
      </c>
    </row>
    <row r="14449" spans="1:21" x14ac:dyDescent="0.3">
      <c r="A14449" s="1">
        <v>14447</v>
      </c>
      <c r="B14449">
        <f t="shared" si="1306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299"/>
        <v>7270</v>
      </c>
      <c r="I14449" s="1"/>
      <c r="J14449" s="1">
        <v>1</v>
      </c>
      <c r="K14449" s="1">
        <f t="shared" si="1307"/>
        <v>28904000</v>
      </c>
      <c r="L14449" s="1">
        <v>1</v>
      </c>
      <c r="M14449" s="1">
        <f t="shared" si="1308"/>
        <v>57808000</v>
      </c>
      <c r="N14449" s="1">
        <v>2</v>
      </c>
      <c r="O14449" s="1">
        <v>117930000</v>
      </c>
      <c r="P14449" s="1">
        <v>2</v>
      </c>
      <c r="Q14449" s="5">
        <f t="shared" si="1309"/>
        <v>300</v>
      </c>
      <c r="R14449">
        <f t="shared" si="1310"/>
        <v>15</v>
      </c>
      <c r="S14449">
        <v>0.18</v>
      </c>
      <c r="T14449">
        <v>2.3E-3</v>
      </c>
      <c r="U14449">
        <f t="shared" si="1305"/>
        <v>1.3799999999999999E-3</v>
      </c>
    </row>
    <row r="14450" spans="1:21" x14ac:dyDescent="0.3">
      <c r="A14450" s="1">
        <v>14448</v>
      </c>
      <c r="B14450">
        <f t="shared" si="1306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299"/>
        <v>7270</v>
      </c>
      <c r="I14450" s="1"/>
      <c r="J14450" s="1">
        <v>1</v>
      </c>
      <c r="K14450" s="1">
        <f t="shared" si="1307"/>
        <v>28906000</v>
      </c>
      <c r="L14450" s="1">
        <v>1</v>
      </c>
      <c r="M14450" s="1">
        <f t="shared" si="1308"/>
        <v>57812000</v>
      </c>
      <c r="N14450" s="1">
        <v>2</v>
      </c>
      <c r="O14450" s="1">
        <v>117938000</v>
      </c>
      <c r="P14450" s="1">
        <v>2</v>
      </c>
      <c r="Q14450" s="5">
        <f t="shared" si="1309"/>
        <v>300</v>
      </c>
      <c r="R14450">
        <f t="shared" si="1310"/>
        <v>15</v>
      </c>
      <c r="S14450">
        <v>0.18</v>
      </c>
      <c r="T14450">
        <v>2.3E-3</v>
      </c>
      <c r="U14450">
        <f t="shared" si="1305"/>
        <v>1.3799999999999999E-3</v>
      </c>
    </row>
    <row r="14451" spans="1:21" x14ac:dyDescent="0.3">
      <c r="A14451" s="1">
        <v>14449</v>
      </c>
      <c r="B14451">
        <f t="shared" si="1306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299"/>
        <v>7270</v>
      </c>
      <c r="I14451" s="1"/>
      <c r="J14451" s="1">
        <v>1</v>
      </c>
      <c r="K14451" s="1">
        <f t="shared" si="1307"/>
        <v>28908000</v>
      </c>
      <c r="L14451" s="1">
        <v>1</v>
      </c>
      <c r="M14451" s="1">
        <f t="shared" si="1308"/>
        <v>57816000</v>
      </c>
      <c r="N14451" s="1">
        <v>2</v>
      </c>
      <c r="O14451" s="1">
        <v>117946000</v>
      </c>
      <c r="P14451" s="1">
        <v>2</v>
      </c>
      <c r="Q14451" s="5">
        <f t="shared" si="1309"/>
        <v>300</v>
      </c>
      <c r="R14451">
        <f t="shared" si="1310"/>
        <v>15</v>
      </c>
      <c r="S14451">
        <v>0.18</v>
      </c>
      <c r="T14451">
        <v>2.3E-3</v>
      </c>
      <c r="U14451">
        <f t="shared" si="1305"/>
        <v>1.3799999999999999E-3</v>
      </c>
    </row>
    <row r="14452" spans="1:21" x14ac:dyDescent="0.3">
      <c r="A14452" s="1">
        <v>14450</v>
      </c>
      <c r="B14452">
        <f t="shared" si="1306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299"/>
        <v>7270</v>
      </c>
      <c r="I14452" s="1"/>
      <c r="J14452" s="1">
        <v>1</v>
      </c>
      <c r="K14452" s="1">
        <f t="shared" si="1307"/>
        <v>28910000</v>
      </c>
      <c r="L14452" s="1">
        <v>1</v>
      </c>
      <c r="M14452" s="1">
        <f t="shared" si="1308"/>
        <v>57820000</v>
      </c>
      <c r="N14452" s="1">
        <v>2</v>
      </c>
      <c r="O14452" s="1">
        <v>117954000</v>
      </c>
      <c r="P14452" s="1">
        <v>2</v>
      </c>
      <c r="Q14452" s="5">
        <f t="shared" si="1309"/>
        <v>300</v>
      </c>
      <c r="R14452">
        <f t="shared" si="1310"/>
        <v>15</v>
      </c>
      <c r="S14452">
        <v>0.18</v>
      </c>
      <c r="T14452">
        <v>2.3E-3</v>
      </c>
      <c r="U14452">
        <f t="shared" si="1305"/>
        <v>1.3799999999999999E-3</v>
      </c>
    </row>
    <row r="14453" spans="1:21" x14ac:dyDescent="0.3">
      <c r="A14453" s="1">
        <v>14451</v>
      </c>
      <c r="B14453">
        <f t="shared" si="1306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299"/>
        <v>7280</v>
      </c>
      <c r="I14453" s="1"/>
      <c r="J14453" s="1">
        <v>1</v>
      </c>
      <c r="K14453" s="1">
        <f t="shared" si="1307"/>
        <v>28912000</v>
      </c>
      <c r="L14453" s="1">
        <v>1</v>
      </c>
      <c r="M14453" s="1">
        <f t="shared" si="1308"/>
        <v>57824000</v>
      </c>
      <c r="N14453" s="1">
        <v>2</v>
      </c>
      <c r="O14453" s="1">
        <v>117962000</v>
      </c>
      <c r="P14453" s="1">
        <v>2</v>
      </c>
      <c r="Q14453" s="5">
        <f t="shared" si="1309"/>
        <v>301</v>
      </c>
      <c r="R14453">
        <f t="shared" si="1310"/>
        <v>15</v>
      </c>
      <c r="S14453">
        <v>0.18</v>
      </c>
      <c r="T14453">
        <v>2.3E-3</v>
      </c>
      <c r="U14453">
        <f t="shared" si="1305"/>
        <v>1.3799999999999999E-3</v>
      </c>
    </row>
    <row r="14454" spans="1:21" x14ac:dyDescent="0.3">
      <c r="A14454" s="1">
        <v>14452</v>
      </c>
      <c r="B14454">
        <f t="shared" si="1306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299"/>
        <v>7280</v>
      </c>
      <c r="I14454" s="1"/>
      <c r="J14454" s="1">
        <v>1</v>
      </c>
      <c r="K14454" s="1">
        <f t="shared" si="1307"/>
        <v>28914000</v>
      </c>
      <c r="L14454" s="1">
        <v>1</v>
      </c>
      <c r="M14454" s="1">
        <f t="shared" si="1308"/>
        <v>57828000</v>
      </c>
      <c r="N14454" s="1">
        <v>2</v>
      </c>
      <c r="O14454" s="1">
        <v>117970000</v>
      </c>
      <c r="P14454" s="1">
        <v>2</v>
      </c>
      <c r="Q14454" s="5">
        <f t="shared" si="1309"/>
        <v>301</v>
      </c>
      <c r="R14454">
        <f t="shared" si="1310"/>
        <v>15</v>
      </c>
      <c r="S14454">
        <v>0.18</v>
      </c>
      <c r="T14454">
        <v>2.3E-3</v>
      </c>
      <c r="U14454">
        <f t="shared" si="1305"/>
        <v>1.3799999999999999E-3</v>
      </c>
    </row>
    <row r="14455" spans="1:21" x14ac:dyDescent="0.3">
      <c r="A14455" s="1">
        <v>14453</v>
      </c>
      <c r="B14455">
        <f t="shared" si="1306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299"/>
        <v>7280</v>
      </c>
      <c r="I14455" s="1"/>
      <c r="J14455" s="1">
        <v>1</v>
      </c>
      <c r="K14455" s="1">
        <f t="shared" si="1307"/>
        <v>28916000</v>
      </c>
      <c r="L14455" s="1">
        <v>1</v>
      </c>
      <c r="M14455" s="1">
        <f t="shared" si="1308"/>
        <v>57832000</v>
      </c>
      <c r="N14455" s="1">
        <v>2</v>
      </c>
      <c r="O14455" s="1">
        <v>117978000</v>
      </c>
      <c r="P14455" s="1">
        <v>2</v>
      </c>
      <c r="Q14455" s="5">
        <f t="shared" si="1309"/>
        <v>301</v>
      </c>
      <c r="R14455">
        <f t="shared" si="1310"/>
        <v>15</v>
      </c>
      <c r="S14455">
        <v>0.18</v>
      </c>
      <c r="T14455">
        <v>2.3E-3</v>
      </c>
      <c r="U14455">
        <f t="shared" si="1305"/>
        <v>1.3799999999999999E-3</v>
      </c>
    </row>
    <row r="14456" spans="1:21" x14ac:dyDescent="0.3">
      <c r="A14456" s="1">
        <v>14454</v>
      </c>
      <c r="B14456">
        <f t="shared" si="1306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299"/>
        <v>7280</v>
      </c>
      <c r="I14456" s="1"/>
      <c r="J14456" s="1">
        <v>1</v>
      </c>
      <c r="K14456" s="1">
        <f t="shared" si="1307"/>
        <v>28918000</v>
      </c>
      <c r="L14456" s="1">
        <v>1</v>
      </c>
      <c r="M14456" s="1">
        <f t="shared" si="1308"/>
        <v>57836000</v>
      </c>
      <c r="N14456" s="1">
        <v>2</v>
      </c>
      <c r="O14456" s="1">
        <v>117986000</v>
      </c>
      <c r="P14456" s="1">
        <v>2</v>
      </c>
      <c r="Q14456" s="5">
        <f t="shared" si="1309"/>
        <v>301</v>
      </c>
      <c r="R14456">
        <f t="shared" si="1310"/>
        <v>15</v>
      </c>
      <c r="S14456">
        <v>0.18</v>
      </c>
      <c r="T14456">
        <v>2.3E-3</v>
      </c>
      <c r="U14456">
        <f t="shared" si="1305"/>
        <v>1.3799999999999999E-3</v>
      </c>
    </row>
    <row r="14457" spans="1:21" x14ac:dyDescent="0.3">
      <c r="A14457" s="1">
        <v>14455</v>
      </c>
      <c r="B14457">
        <f t="shared" si="1306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299"/>
        <v>7280</v>
      </c>
      <c r="I14457" s="1"/>
      <c r="J14457" s="1">
        <v>1</v>
      </c>
      <c r="K14457" s="1">
        <f t="shared" si="1307"/>
        <v>28920000</v>
      </c>
      <c r="L14457" s="1">
        <v>1</v>
      </c>
      <c r="M14457" s="1">
        <f t="shared" si="1308"/>
        <v>57840000</v>
      </c>
      <c r="N14457" s="1">
        <v>2</v>
      </c>
      <c r="O14457" s="1">
        <v>117994000</v>
      </c>
      <c r="P14457" s="1">
        <v>2</v>
      </c>
      <c r="Q14457" s="5">
        <f t="shared" si="1309"/>
        <v>301</v>
      </c>
      <c r="R14457">
        <f t="shared" si="1310"/>
        <v>15</v>
      </c>
      <c r="S14457">
        <v>0.18</v>
      </c>
      <c r="T14457">
        <v>2.3E-3</v>
      </c>
      <c r="U14457">
        <f t="shared" si="1305"/>
        <v>1.3799999999999999E-3</v>
      </c>
    </row>
    <row r="14458" spans="1:21" x14ac:dyDescent="0.3">
      <c r="A14458" s="1">
        <v>14456</v>
      </c>
      <c r="B14458">
        <f t="shared" si="1306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299"/>
        <v>7280</v>
      </c>
      <c r="I14458" s="1"/>
      <c r="J14458" s="1">
        <v>1</v>
      </c>
      <c r="K14458" s="1">
        <f t="shared" si="1307"/>
        <v>28922000</v>
      </c>
      <c r="L14458" s="1">
        <v>1</v>
      </c>
      <c r="M14458" s="1">
        <f t="shared" si="1308"/>
        <v>57844000</v>
      </c>
      <c r="N14458" s="1">
        <v>2</v>
      </c>
      <c r="O14458" s="1">
        <v>118002000</v>
      </c>
      <c r="P14458" s="1">
        <v>2</v>
      </c>
      <c r="Q14458" s="5">
        <f t="shared" si="1309"/>
        <v>301</v>
      </c>
      <c r="R14458">
        <f t="shared" si="1310"/>
        <v>15</v>
      </c>
      <c r="S14458">
        <v>0.18</v>
      </c>
      <c r="T14458">
        <v>2.3E-3</v>
      </c>
      <c r="U14458">
        <f t="shared" si="1305"/>
        <v>1.3799999999999999E-3</v>
      </c>
    </row>
    <row r="14459" spans="1:21" x14ac:dyDescent="0.3">
      <c r="A14459" s="1">
        <v>14457</v>
      </c>
      <c r="B14459">
        <f t="shared" si="1306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299"/>
        <v>7280</v>
      </c>
      <c r="I14459" s="1"/>
      <c r="J14459" s="1">
        <v>1</v>
      </c>
      <c r="K14459" s="1">
        <f t="shared" si="1307"/>
        <v>28924000</v>
      </c>
      <c r="L14459" s="1">
        <v>1</v>
      </c>
      <c r="M14459" s="1">
        <f t="shared" si="1308"/>
        <v>57848000</v>
      </c>
      <c r="N14459" s="1">
        <v>2</v>
      </c>
      <c r="O14459" s="1">
        <v>118010000</v>
      </c>
      <c r="P14459" s="1">
        <v>2</v>
      </c>
      <c r="Q14459" s="5">
        <f t="shared" si="1309"/>
        <v>301</v>
      </c>
      <c r="R14459">
        <f t="shared" si="1310"/>
        <v>15</v>
      </c>
      <c r="S14459">
        <v>0.18</v>
      </c>
      <c r="T14459">
        <v>2.3E-3</v>
      </c>
      <c r="U14459">
        <f t="shared" si="1305"/>
        <v>1.3799999999999999E-3</v>
      </c>
    </row>
    <row r="14460" spans="1:21" x14ac:dyDescent="0.3">
      <c r="A14460" s="1">
        <v>14458</v>
      </c>
      <c r="B14460">
        <f t="shared" si="1306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311">ROUNDDOWN(A14459/50*20+1500,-1)</f>
        <v>7280</v>
      </c>
      <c r="I14460" s="1"/>
      <c r="J14460" s="1">
        <v>1</v>
      </c>
      <c r="K14460" s="1">
        <f t="shared" si="1307"/>
        <v>28926000</v>
      </c>
      <c r="L14460" s="1">
        <v>1</v>
      </c>
      <c r="M14460" s="1">
        <f t="shared" si="1308"/>
        <v>57852000</v>
      </c>
      <c r="N14460" s="1">
        <v>2</v>
      </c>
      <c r="O14460" s="1">
        <v>118018000</v>
      </c>
      <c r="P14460" s="1">
        <v>2</v>
      </c>
      <c r="Q14460" s="5">
        <f t="shared" si="1309"/>
        <v>301</v>
      </c>
      <c r="R14460">
        <f t="shared" si="1310"/>
        <v>15</v>
      </c>
      <c r="S14460">
        <v>0.18</v>
      </c>
      <c r="T14460">
        <v>2.3E-3</v>
      </c>
      <c r="U14460">
        <f t="shared" si="1305"/>
        <v>1.3799999999999999E-3</v>
      </c>
    </row>
    <row r="14461" spans="1:21" x14ac:dyDescent="0.3">
      <c r="A14461" s="1">
        <v>14459</v>
      </c>
      <c r="B14461">
        <f t="shared" si="1306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311"/>
        <v>7280</v>
      </c>
      <c r="I14461" s="1"/>
      <c r="J14461" s="1">
        <v>1</v>
      </c>
      <c r="K14461" s="1">
        <f t="shared" si="1307"/>
        <v>28928000</v>
      </c>
      <c r="L14461" s="1">
        <v>1</v>
      </c>
      <c r="M14461" s="1">
        <f t="shared" si="1308"/>
        <v>57856000</v>
      </c>
      <c r="N14461" s="1">
        <v>2</v>
      </c>
      <c r="O14461" s="1">
        <v>118026000</v>
      </c>
      <c r="P14461" s="1">
        <v>2</v>
      </c>
      <c r="Q14461" s="5">
        <f t="shared" si="1309"/>
        <v>301</v>
      </c>
      <c r="R14461">
        <f t="shared" si="1310"/>
        <v>15</v>
      </c>
      <c r="S14461">
        <v>0.18</v>
      </c>
      <c r="T14461">
        <v>2.3E-3</v>
      </c>
      <c r="U14461">
        <f t="shared" si="1305"/>
        <v>1.3799999999999999E-3</v>
      </c>
    </row>
    <row r="14462" spans="1:21" x14ac:dyDescent="0.3">
      <c r="A14462" s="1">
        <v>14460</v>
      </c>
      <c r="B14462">
        <f t="shared" si="1306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311"/>
        <v>7280</v>
      </c>
      <c r="I14462" s="1"/>
      <c r="J14462" s="1">
        <v>1</v>
      </c>
      <c r="K14462" s="1">
        <f t="shared" si="1307"/>
        <v>28930000</v>
      </c>
      <c r="L14462" s="1">
        <v>1</v>
      </c>
      <c r="M14462" s="1">
        <f t="shared" si="1308"/>
        <v>57860000</v>
      </c>
      <c r="N14462" s="1">
        <v>2</v>
      </c>
      <c r="O14462" s="1">
        <v>118034000</v>
      </c>
      <c r="P14462" s="1">
        <v>2</v>
      </c>
      <c r="Q14462" s="5">
        <f t="shared" si="1309"/>
        <v>301</v>
      </c>
      <c r="R14462">
        <f t="shared" si="1310"/>
        <v>15</v>
      </c>
      <c r="S14462">
        <v>0.18</v>
      </c>
      <c r="T14462">
        <v>2.3E-3</v>
      </c>
      <c r="U14462">
        <f t="shared" si="1305"/>
        <v>1.3799999999999999E-3</v>
      </c>
    </row>
    <row r="14463" spans="1:21" x14ac:dyDescent="0.3">
      <c r="A14463" s="1">
        <v>14461</v>
      </c>
      <c r="B14463">
        <f t="shared" si="1306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311"/>
        <v>7280</v>
      </c>
      <c r="I14463" s="1"/>
      <c r="J14463" s="1">
        <v>1</v>
      </c>
      <c r="K14463" s="1">
        <f t="shared" si="1307"/>
        <v>28932000</v>
      </c>
      <c r="L14463" s="1">
        <v>1</v>
      </c>
      <c r="M14463" s="1">
        <f t="shared" si="1308"/>
        <v>57864000</v>
      </c>
      <c r="N14463" s="1">
        <v>2</v>
      </c>
      <c r="O14463" s="1">
        <v>118042000</v>
      </c>
      <c r="P14463" s="1">
        <v>2</v>
      </c>
      <c r="Q14463" s="5">
        <f t="shared" si="1309"/>
        <v>301</v>
      </c>
      <c r="R14463">
        <f t="shared" si="1310"/>
        <v>15</v>
      </c>
      <c r="S14463">
        <v>0.18</v>
      </c>
      <c r="T14463">
        <v>2.3E-3</v>
      </c>
      <c r="U14463">
        <f t="shared" si="1305"/>
        <v>1.3799999999999999E-3</v>
      </c>
    </row>
    <row r="14464" spans="1:21" x14ac:dyDescent="0.3">
      <c r="A14464" s="1">
        <v>14462</v>
      </c>
      <c r="B14464">
        <f t="shared" si="1306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311"/>
        <v>7280</v>
      </c>
      <c r="I14464" s="1"/>
      <c r="J14464" s="1">
        <v>1</v>
      </c>
      <c r="K14464" s="1">
        <f t="shared" si="1307"/>
        <v>28934000</v>
      </c>
      <c r="L14464" s="1">
        <v>1</v>
      </c>
      <c r="M14464" s="1">
        <f t="shared" si="1308"/>
        <v>57868000</v>
      </c>
      <c r="N14464" s="1">
        <v>2</v>
      </c>
      <c r="O14464" s="1">
        <v>118050000</v>
      </c>
      <c r="P14464" s="1">
        <v>2</v>
      </c>
      <c r="Q14464" s="5">
        <f t="shared" si="1309"/>
        <v>301</v>
      </c>
      <c r="R14464">
        <f t="shared" si="1310"/>
        <v>15</v>
      </c>
      <c r="S14464">
        <v>0.18</v>
      </c>
      <c r="T14464">
        <v>2.3E-3</v>
      </c>
      <c r="U14464">
        <f t="shared" si="1305"/>
        <v>1.3799999999999999E-3</v>
      </c>
    </row>
    <row r="14465" spans="1:21" x14ac:dyDescent="0.3">
      <c r="A14465" s="1">
        <v>14463</v>
      </c>
      <c r="B14465">
        <f t="shared" si="1306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311"/>
        <v>7280</v>
      </c>
      <c r="I14465" s="1"/>
      <c r="J14465" s="1">
        <v>1</v>
      </c>
      <c r="K14465" s="1">
        <f t="shared" si="1307"/>
        <v>28936000</v>
      </c>
      <c r="L14465" s="1">
        <v>1</v>
      </c>
      <c r="M14465" s="1">
        <f t="shared" si="1308"/>
        <v>57872000</v>
      </c>
      <c r="N14465" s="1">
        <v>2</v>
      </c>
      <c r="O14465" s="1">
        <v>118058000</v>
      </c>
      <c r="P14465" s="1">
        <v>2</v>
      </c>
      <c r="Q14465" s="5">
        <f t="shared" si="1309"/>
        <v>301</v>
      </c>
      <c r="R14465">
        <f t="shared" si="1310"/>
        <v>15</v>
      </c>
      <c r="S14465">
        <v>0.18</v>
      </c>
      <c r="T14465">
        <v>2.3E-3</v>
      </c>
      <c r="U14465">
        <f t="shared" si="1305"/>
        <v>1.3799999999999999E-3</v>
      </c>
    </row>
    <row r="14466" spans="1:21" x14ac:dyDescent="0.3">
      <c r="A14466" s="1">
        <v>14464</v>
      </c>
      <c r="B14466">
        <f t="shared" si="1306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311"/>
        <v>7280</v>
      </c>
      <c r="I14466" s="1"/>
      <c r="J14466" s="1">
        <v>1</v>
      </c>
      <c r="K14466" s="1">
        <f t="shared" si="1307"/>
        <v>28938000</v>
      </c>
      <c r="L14466" s="1">
        <v>1</v>
      </c>
      <c r="M14466" s="1">
        <f t="shared" si="1308"/>
        <v>57876000</v>
      </c>
      <c r="N14466" s="1">
        <v>2</v>
      </c>
      <c r="O14466" s="1">
        <v>118066000</v>
      </c>
      <c r="P14466" s="1">
        <v>2</v>
      </c>
      <c r="Q14466" s="5">
        <f t="shared" si="1309"/>
        <v>301</v>
      </c>
      <c r="R14466">
        <f t="shared" si="1310"/>
        <v>15</v>
      </c>
      <c r="S14466">
        <v>0.18</v>
      </c>
      <c r="T14466">
        <v>2.3E-3</v>
      </c>
      <c r="U14466">
        <f t="shared" si="1305"/>
        <v>1.3799999999999999E-3</v>
      </c>
    </row>
    <row r="14467" spans="1:21" x14ac:dyDescent="0.3">
      <c r="A14467" s="1">
        <v>14465</v>
      </c>
      <c r="B14467">
        <f t="shared" si="1306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311"/>
        <v>7280</v>
      </c>
      <c r="I14467" s="1"/>
      <c r="J14467" s="1">
        <v>1</v>
      </c>
      <c r="K14467" s="1">
        <f t="shared" si="1307"/>
        <v>28940000</v>
      </c>
      <c r="L14467" s="1">
        <v>1</v>
      </c>
      <c r="M14467" s="1">
        <f t="shared" si="1308"/>
        <v>57880000</v>
      </c>
      <c r="N14467" s="1">
        <v>2</v>
      </c>
      <c r="O14467" s="1">
        <v>118074000</v>
      </c>
      <c r="P14467" s="1">
        <v>2</v>
      </c>
      <c r="Q14467" s="5">
        <f t="shared" si="1309"/>
        <v>301</v>
      </c>
      <c r="R14467">
        <f t="shared" si="1310"/>
        <v>15</v>
      </c>
      <c r="S14467">
        <v>0.18</v>
      </c>
      <c r="T14467">
        <v>2.3E-3</v>
      </c>
      <c r="U14467">
        <f t="shared" si="1305"/>
        <v>1.3799999999999999E-3</v>
      </c>
    </row>
    <row r="14468" spans="1:21" x14ac:dyDescent="0.3">
      <c r="A14468" s="1">
        <v>14466</v>
      </c>
      <c r="B14468">
        <f t="shared" si="1306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311"/>
        <v>7280</v>
      </c>
      <c r="I14468" s="1"/>
      <c r="J14468" s="1">
        <v>1</v>
      </c>
      <c r="K14468" s="1">
        <f t="shared" si="1307"/>
        <v>28942000</v>
      </c>
      <c r="L14468" s="1">
        <v>1</v>
      </c>
      <c r="M14468" s="1">
        <f t="shared" si="1308"/>
        <v>57884000</v>
      </c>
      <c r="N14468" s="1">
        <v>2</v>
      </c>
      <c r="O14468" s="1">
        <v>118082000</v>
      </c>
      <c r="P14468" s="1">
        <v>2</v>
      </c>
      <c r="Q14468" s="5">
        <f t="shared" si="1309"/>
        <v>301</v>
      </c>
      <c r="R14468">
        <f t="shared" si="1310"/>
        <v>15</v>
      </c>
      <c r="S14468">
        <v>0.18</v>
      </c>
      <c r="T14468">
        <v>2.3E-3</v>
      </c>
      <c r="U14468">
        <f t="shared" ref="U14468:U14531" si="1312">T14468*0.6</f>
        <v>1.3799999999999999E-3</v>
      </c>
    </row>
    <row r="14469" spans="1:21" x14ac:dyDescent="0.3">
      <c r="A14469" s="1">
        <v>14467</v>
      </c>
      <c r="B14469">
        <f t="shared" si="1306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311"/>
        <v>7280</v>
      </c>
      <c r="I14469" s="1"/>
      <c r="J14469" s="1">
        <v>1</v>
      </c>
      <c r="K14469" s="1">
        <f t="shared" si="1307"/>
        <v>28944000</v>
      </c>
      <c r="L14469" s="1">
        <v>1</v>
      </c>
      <c r="M14469" s="1">
        <f t="shared" si="1308"/>
        <v>57888000</v>
      </c>
      <c r="N14469" s="1">
        <v>2</v>
      </c>
      <c r="O14469" s="1">
        <v>118090000</v>
      </c>
      <c r="P14469" s="1">
        <v>2</v>
      </c>
      <c r="Q14469" s="5">
        <f t="shared" si="1309"/>
        <v>301</v>
      </c>
      <c r="R14469">
        <f t="shared" si="1310"/>
        <v>15</v>
      </c>
      <c r="S14469">
        <v>0.18</v>
      </c>
      <c r="T14469">
        <v>2.3E-3</v>
      </c>
      <c r="U14469">
        <f t="shared" si="1312"/>
        <v>1.3799999999999999E-3</v>
      </c>
    </row>
    <row r="14470" spans="1:21" x14ac:dyDescent="0.3">
      <c r="A14470" s="1">
        <v>14468</v>
      </c>
      <c r="B14470">
        <f t="shared" si="1306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311"/>
        <v>7280</v>
      </c>
      <c r="I14470" s="1"/>
      <c r="J14470" s="1">
        <v>1</v>
      </c>
      <c r="K14470" s="1">
        <f t="shared" si="1307"/>
        <v>28946000</v>
      </c>
      <c r="L14470" s="1">
        <v>1</v>
      </c>
      <c r="M14470" s="1">
        <f t="shared" si="1308"/>
        <v>57892000</v>
      </c>
      <c r="N14470" s="1">
        <v>2</v>
      </c>
      <c r="O14470" s="1">
        <v>118098000</v>
      </c>
      <c r="P14470" s="1">
        <v>2</v>
      </c>
      <c r="Q14470" s="5">
        <f t="shared" si="1309"/>
        <v>301</v>
      </c>
      <c r="R14470">
        <f t="shared" si="1310"/>
        <v>15</v>
      </c>
      <c r="S14470">
        <v>0.18</v>
      </c>
      <c r="T14470">
        <v>2.3E-3</v>
      </c>
      <c r="U14470">
        <f t="shared" si="1312"/>
        <v>1.3799999999999999E-3</v>
      </c>
    </row>
    <row r="14471" spans="1:21" x14ac:dyDescent="0.3">
      <c r="A14471" s="1">
        <v>14469</v>
      </c>
      <c r="B14471">
        <f t="shared" si="1306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311"/>
        <v>7280</v>
      </c>
      <c r="I14471" s="1"/>
      <c r="J14471" s="1">
        <v>1</v>
      </c>
      <c r="K14471" s="1">
        <f t="shared" si="1307"/>
        <v>28948000</v>
      </c>
      <c r="L14471" s="1">
        <v>1</v>
      </c>
      <c r="M14471" s="1">
        <f t="shared" si="1308"/>
        <v>57896000</v>
      </c>
      <c r="N14471" s="1">
        <v>2</v>
      </c>
      <c r="O14471" s="1">
        <v>118106000</v>
      </c>
      <c r="P14471" s="1">
        <v>2</v>
      </c>
      <c r="Q14471" s="5">
        <f t="shared" si="1309"/>
        <v>301</v>
      </c>
      <c r="R14471">
        <f t="shared" si="1310"/>
        <v>15</v>
      </c>
      <c r="S14471">
        <v>0.18</v>
      </c>
      <c r="T14471">
        <v>2.3E-3</v>
      </c>
      <c r="U14471">
        <f t="shared" si="1312"/>
        <v>1.3799999999999999E-3</v>
      </c>
    </row>
    <row r="14472" spans="1:21" x14ac:dyDescent="0.3">
      <c r="A14472" s="1">
        <v>14470</v>
      </c>
      <c r="B14472">
        <f t="shared" si="1306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311"/>
        <v>7280</v>
      </c>
      <c r="I14472" s="1"/>
      <c r="J14472" s="1">
        <v>1</v>
      </c>
      <c r="K14472" s="1">
        <f t="shared" si="1307"/>
        <v>28950000</v>
      </c>
      <c r="L14472" s="1">
        <v>1</v>
      </c>
      <c r="M14472" s="1">
        <f t="shared" si="1308"/>
        <v>57900000</v>
      </c>
      <c r="N14472" s="1">
        <v>2</v>
      </c>
      <c r="O14472" s="1">
        <v>118114000</v>
      </c>
      <c r="P14472" s="1">
        <v>2</v>
      </c>
      <c r="Q14472" s="5">
        <f t="shared" si="1309"/>
        <v>301</v>
      </c>
      <c r="R14472">
        <f t="shared" si="1310"/>
        <v>15</v>
      </c>
      <c r="S14472">
        <v>0.18</v>
      </c>
      <c r="T14472">
        <v>2.3E-3</v>
      </c>
      <c r="U14472">
        <f t="shared" si="1312"/>
        <v>1.3799999999999999E-3</v>
      </c>
    </row>
    <row r="14473" spans="1:21" x14ac:dyDescent="0.3">
      <c r="A14473" s="1">
        <v>14471</v>
      </c>
      <c r="B14473">
        <f t="shared" si="1306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311"/>
        <v>7280</v>
      </c>
      <c r="I14473" s="1"/>
      <c r="J14473" s="1">
        <v>1</v>
      </c>
      <c r="K14473" s="1">
        <f t="shared" si="1307"/>
        <v>28952000</v>
      </c>
      <c r="L14473" s="1">
        <v>1</v>
      </c>
      <c r="M14473" s="1">
        <f t="shared" si="1308"/>
        <v>57904000</v>
      </c>
      <c r="N14473" s="1">
        <v>2</v>
      </c>
      <c r="O14473" s="1">
        <v>118122000</v>
      </c>
      <c r="P14473" s="1">
        <v>2</v>
      </c>
      <c r="Q14473" s="5">
        <f t="shared" si="1309"/>
        <v>301</v>
      </c>
      <c r="R14473">
        <f t="shared" si="1310"/>
        <v>15</v>
      </c>
      <c r="S14473">
        <v>0.18</v>
      </c>
      <c r="T14473">
        <v>2.3E-3</v>
      </c>
      <c r="U14473">
        <f t="shared" si="1312"/>
        <v>1.3799999999999999E-3</v>
      </c>
    </row>
    <row r="14474" spans="1:21" x14ac:dyDescent="0.3">
      <c r="A14474" s="1">
        <v>14472</v>
      </c>
      <c r="B14474">
        <f t="shared" si="1306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311"/>
        <v>7280</v>
      </c>
      <c r="I14474" s="1"/>
      <c r="J14474" s="1">
        <v>1</v>
      </c>
      <c r="K14474" s="1">
        <f t="shared" si="1307"/>
        <v>28954000</v>
      </c>
      <c r="L14474" s="1">
        <v>1</v>
      </c>
      <c r="M14474" s="1">
        <f t="shared" si="1308"/>
        <v>57908000</v>
      </c>
      <c r="N14474" s="1">
        <v>2</v>
      </c>
      <c r="O14474" s="1">
        <v>118130000</v>
      </c>
      <c r="P14474" s="1">
        <v>2</v>
      </c>
      <c r="Q14474" s="5">
        <f t="shared" si="1309"/>
        <v>301</v>
      </c>
      <c r="R14474">
        <f t="shared" si="1310"/>
        <v>15</v>
      </c>
      <c r="S14474">
        <v>0.18</v>
      </c>
      <c r="T14474">
        <v>2.3E-3</v>
      </c>
      <c r="U14474">
        <f t="shared" si="1312"/>
        <v>1.3799999999999999E-3</v>
      </c>
    </row>
    <row r="14475" spans="1:21" x14ac:dyDescent="0.3">
      <c r="A14475" s="1">
        <v>14473</v>
      </c>
      <c r="B14475">
        <f t="shared" si="1306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311"/>
        <v>7280</v>
      </c>
      <c r="I14475" s="1"/>
      <c r="J14475" s="1">
        <v>1</v>
      </c>
      <c r="K14475" s="1">
        <f t="shared" si="1307"/>
        <v>28956000</v>
      </c>
      <c r="L14475" s="1">
        <v>1</v>
      </c>
      <c r="M14475" s="1">
        <f t="shared" si="1308"/>
        <v>57912000</v>
      </c>
      <c r="N14475" s="1">
        <v>2</v>
      </c>
      <c r="O14475" s="1">
        <v>118138000</v>
      </c>
      <c r="P14475" s="1">
        <v>2</v>
      </c>
      <c r="Q14475" s="5">
        <f t="shared" si="1309"/>
        <v>301</v>
      </c>
      <c r="R14475">
        <f t="shared" si="1310"/>
        <v>15</v>
      </c>
      <c r="S14475">
        <v>0.18</v>
      </c>
      <c r="T14475">
        <v>2.3E-3</v>
      </c>
      <c r="U14475">
        <f t="shared" si="1312"/>
        <v>1.3799999999999999E-3</v>
      </c>
    </row>
    <row r="14476" spans="1:21" x14ac:dyDescent="0.3">
      <c r="A14476" s="1">
        <v>14474</v>
      </c>
      <c r="B14476">
        <f t="shared" si="1306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311"/>
        <v>7280</v>
      </c>
      <c r="I14476" s="1"/>
      <c r="J14476" s="1">
        <v>1</v>
      </c>
      <c r="K14476" s="1">
        <f t="shared" si="1307"/>
        <v>28958000</v>
      </c>
      <c r="L14476" s="1">
        <v>1</v>
      </c>
      <c r="M14476" s="1">
        <f t="shared" si="1308"/>
        <v>57916000</v>
      </c>
      <c r="N14476" s="1">
        <v>2</v>
      </c>
      <c r="O14476" s="1">
        <v>118146000</v>
      </c>
      <c r="P14476" s="1">
        <v>2</v>
      </c>
      <c r="Q14476" s="5">
        <f t="shared" si="1309"/>
        <v>301</v>
      </c>
      <c r="R14476">
        <f t="shared" si="1310"/>
        <v>15</v>
      </c>
      <c r="S14476">
        <v>0.18</v>
      </c>
      <c r="T14476">
        <v>2.3E-3</v>
      </c>
      <c r="U14476">
        <f t="shared" si="1312"/>
        <v>1.3799999999999999E-3</v>
      </c>
    </row>
    <row r="14477" spans="1:21" x14ac:dyDescent="0.3">
      <c r="A14477" s="1">
        <v>14475</v>
      </c>
      <c r="B14477">
        <f t="shared" si="1306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311"/>
        <v>7280</v>
      </c>
      <c r="I14477" s="1"/>
      <c r="J14477" s="1">
        <v>1</v>
      </c>
      <c r="K14477" s="1">
        <f t="shared" si="1307"/>
        <v>28960000</v>
      </c>
      <c r="L14477" s="1">
        <v>1</v>
      </c>
      <c r="M14477" s="1">
        <f t="shared" si="1308"/>
        <v>57920000</v>
      </c>
      <c r="N14477" s="1">
        <v>2</v>
      </c>
      <c r="O14477" s="1">
        <v>118154000</v>
      </c>
      <c r="P14477" s="1">
        <v>2</v>
      </c>
      <c r="Q14477" s="5">
        <f t="shared" si="1309"/>
        <v>301</v>
      </c>
      <c r="R14477">
        <f t="shared" si="1310"/>
        <v>15</v>
      </c>
      <c r="S14477">
        <v>0.18</v>
      </c>
      <c r="T14477">
        <v>2.3E-3</v>
      </c>
      <c r="U14477">
        <f t="shared" si="1312"/>
        <v>1.3799999999999999E-3</v>
      </c>
    </row>
    <row r="14478" spans="1:21" x14ac:dyDescent="0.3">
      <c r="A14478" s="1">
        <v>14476</v>
      </c>
      <c r="B14478">
        <f t="shared" si="1306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311"/>
        <v>7290</v>
      </c>
      <c r="I14478" s="1"/>
      <c r="J14478" s="1">
        <v>1</v>
      </c>
      <c r="K14478" s="1">
        <f t="shared" si="1307"/>
        <v>28962000</v>
      </c>
      <c r="L14478" s="1">
        <v>1</v>
      </c>
      <c r="M14478" s="1">
        <f t="shared" si="1308"/>
        <v>57924000</v>
      </c>
      <c r="N14478" s="1">
        <v>2</v>
      </c>
      <c r="O14478" s="1">
        <v>118162000</v>
      </c>
      <c r="P14478" s="1">
        <v>2</v>
      </c>
      <c r="Q14478" s="5">
        <f t="shared" si="1309"/>
        <v>301</v>
      </c>
      <c r="R14478">
        <f t="shared" si="1310"/>
        <v>15</v>
      </c>
      <c r="S14478">
        <v>0.18</v>
      </c>
      <c r="T14478">
        <v>2.3E-3</v>
      </c>
      <c r="U14478">
        <f t="shared" si="1312"/>
        <v>1.3799999999999999E-3</v>
      </c>
    </row>
    <row r="14479" spans="1:21" x14ac:dyDescent="0.3">
      <c r="A14479" s="1">
        <v>14477</v>
      </c>
      <c r="B14479">
        <f t="shared" ref="B14479:B14542" si="1313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311"/>
        <v>7290</v>
      </c>
      <c r="I14479" s="1"/>
      <c r="J14479" s="1">
        <v>1</v>
      </c>
      <c r="K14479" s="1">
        <f t="shared" ref="K14479:K14542" si="1314">10000+A14479*2000</f>
        <v>28964000</v>
      </c>
      <c r="L14479" s="1">
        <v>1</v>
      </c>
      <c r="M14479" s="1">
        <f t="shared" ref="M14479:M14542" si="1315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316">ROUNDDOWN(A14478/50+12,0)</f>
        <v>301</v>
      </c>
      <c r="R14479">
        <f t="shared" ref="R14479:R14542" si="1317">QUOTIENT(A14479,1000)+1</f>
        <v>15</v>
      </c>
      <c r="S14479">
        <v>0.18</v>
      </c>
      <c r="T14479">
        <v>2.3E-3</v>
      </c>
      <c r="U14479">
        <f t="shared" si="1312"/>
        <v>1.3799999999999999E-3</v>
      </c>
    </row>
    <row r="14480" spans="1:21" x14ac:dyDescent="0.3">
      <c r="A14480" s="1">
        <v>14478</v>
      </c>
      <c r="B14480">
        <f t="shared" si="1313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311"/>
        <v>7290</v>
      </c>
      <c r="I14480" s="1"/>
      <c r="J14480" s="1">
        <v>1</v>
      </c>
      <c r="K14480" s="1">
        <f t="shared" si="1314"/>
        <v>28966000</v>
      </c>
      <c r="L14480" s="1">
        <v>1</v>
      </c>
      <c r="M14480" s="1">
        <f t="shared" si="1315"/>
        <v>57932000</v>
      </c>
      <c r="N14480" s="1">
        <v>2</v>
      </c>
      <c r="O14480" s="1">
        <v>118178000</v>
      </c>
      <c r="P14480" s="1">
        <v>2</v>
      </c>
      <c r="Q14480" s="5">
        <f t="shared" si="1316"/>
        <v>301</v>
      </c>
      <c r="R14480">
        <f t="shared" si="1317"/>
        <v>15</v>
      </c>
      <c r="S14480">
        <v>0.18</v>
      </c>
      <c r="T14480">
        <v>2.3E-3</v>
      </c>
      <c r="U14480">
        <f t="shared" si="1312"/>
        <v>1.3799999999999999E-3</v>
      </c>
    </row>
    <row r="14481" spans="1:21" x14ac:dyDescent="0.3">
      <c r="A14481" s="1">
        <v>14479</v>
      </c>
      <c r="B14481">
        <f t="shared" si="1313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311"/>
        <v>7290</v>
      </c>
      <c r="I14481" s="1"/>
      <c r="J14481" s="1">
        <v>1</v>
      </c>
      <c r="K14481" s="1">
        <f t="shared" si="1314"/>
        <v>28968000</v>
      </c>
      <c r="L14481" s="1">
        <v>1</v>
      </c>
      <c r="M14481" s="1">
        <f t="shared" si="1315"/>
        <v>57936000</v>
      </c>
      <c r="N14481" s="1">
        <v>2</v>
      </c>
      <c r="O14481" s="1">
        <v>118186000</v>
      </c>
      <c r="P14481" s="1">
        <v>2</v>
      </c>
      <c r="Q14481" s="5">
        <f t="shared" si="1316"/>
        <v>301</v>
      </c>
      <c r="R14481">
        <f t="shared" si="1317"/>
        <v>15</v>
      </c>
      <c r="S14481">
        <v>0.18</v>
      </c>
      <c r="T14481">
        <v>2.3E-3</v>
      </c>
      <c r="U14481">
        <f t="shared" si="1312"/>
        <v>1.3799999999999999E-3</v>
      </c>
    </row>
    <row r="14482" spans="1:21" x14ac:dyDescent="0.3">
      <c r="A14482" s="1">
        <v>14480</v>
      </c>
      <c r="B14482">
        <f t="shared" si="1313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311"/>
        <v>7290</v>
      </c>
      <c r="I14482" s="1"/>
      <c r="J14482" s="1">
        <v>1</v>
      </c>
      <c r="K14482" s="1">
        <f t="shared" si="1314"/>
        <v>28970000</v>
      </c>
      <c r="L14482" s="1">
        <v>1</v>
      </c>
      <c r="M14482" s="1">
        <f t="shared" si="1315"/>
        <v>57940000</v>
      </c>
      <c r="N14482" s="1">
        <v>2</v>
      </c>
      <c r="O14482" s="1">
        <v>118194000</v>
      </c>
      <c r="P14482" s="1">
        <v>2</v>
      </c>
      <c r="Q14482" s="5">
        <f t="shared" si="1316"/>
        <v>301</v>
      </c>
      <c r="R14482">
        <f t="shared" si="1317"/>
        <v>15</v>
      </c>
      <c r="S14482">
        <v>0.18</v>
      </c>
      <c r="T14482">
        <v>2.3E-3</v>
      </c>
      <c r="U14482">
        <f t="shared" si="1312"/>
        <v>1.3799999999999999E-3</v>
      </c>
    </row>
    <row r="14483" spans="1:21" x14ac:dyDescent="0.3">
      <c r="A14483" s="1">
        <v>14481</v>
      </c>
      <c r="B14483">
        <f t="shared" si="1313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311"/>
        <v>7290</v>
      </c>
      <c r="I14483" s="1"/>
      <c r="J14483" s="1">
        <v>1</v>
      </c>
      <c r="K14483" s="1">
        <f t="shared" si="1314"/>
        <v>28972000</v>
      </c>
      <c r="L14483" s="1">
        <v>1</v>
      </c>
      <c r="M14483" s="1">
        <f t="shared" si="1315"/>
        <v>57944000</v>
      </c>
      <c r="N14483" s="1">
        <v>2</v>
      </c>
      <c r="O14483" s="1">
        <v>118202000</v>
      </c>
      <c r="P14483" s="1">
        <v>2</v>
      </c>
      <c r="Q14483" s="5">
        <f t="shared" si="1316"/>
        <v>301</v>
      </c>
      <c r="R14483">
        <f t="shared" si="1317"/>
        <v>15</v>
      </c>
      <c r="S14483">
        <v>0.18</v>
      </c>
      <c r="T14483">
        <v>2.3E-3</v>
      </c>
      <c r="U14483">
        <f t="shared" si="1312"/>
        <v>1.3799999999999999E-3</v>
      </c>
    </row>
    <row r="14484" spans="1:21" x14ac:dyDescent="0.3">
      <c r="A14484" s="1">
        <v>14482</v>
      </c>
      <c r="B14484">
        <f t="shared" si="1313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311"/>
        <v>7290</v>
      </c>
      <c r="I14484" s="1"/>
      <c r="J14484" s="1">
        <v>1</v>
      </c>
      <c r="K14484" s="1">
        <f t="shared" si="1314"/>
        <v>28974000</v>
      </c>
      <c r="L14484" s="1">
        <v>1</v>
      </c>
      <c r="M14484" s="1">
        <f t="shared" si="1315"/>
        <v>57948000</v>
      </c>
      <c r="N14484" s="1">
        <v>2</v>
      </c>
      <c r="O14484" s="1">
        <v>118210000</v>
      </c>
      <c r="P14484" s="1">
        <v>2</v>
      </c>
      <c r="Q14484" s="5">
        <f t="shared" si="1316"/>
        <v>301</v>
      </c>
      <c r="R14484">
        <f t="shared" si="1317"/>
        <v>15</v>
      </c>
      <c r="S14484">
        <v>0.18</v>
      </c>
      <c r="T14484">
        <v>2.3E-3</v>
      </c>
      <c r="U14484">
        <f t="shared" si="1312"/>
        <v>1.3799999999999999E-3</v>
      </c>
    </row>
    <row r="14485" spans="1:21" x14ac:dyDescent="0.3">
      <c r="A14485" s="1">
        <v>14483</v>
      </c>
      <c r="B14485">
        <f t="shared" si="1313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311"/>
        <v>7290</v>
      </c>
      <c r="I14485" s="1"/>
      <c r="J14485" s="1">
        <v>1</v>
      </c>
      <c r="K14485" s="1">
        <f t="shared" si="1314"/>
        <v>28976000</v>
      </c>
      <c r="L14485" s="1">
        <v>1</v>
      </c>
      <c r="M14485" s="1">
        <f t="shared" si="1315"/>
        <v>57952000</v>
      </c>
      <c r="N14485" s="1">
        <v>2</v>
      </c>
      <c r="O14485" s="1">
        <v>118218000</v>
      </c>
      <c r="P14485" s="1">
        <v>2</v>
      </c>
      <c r="Q14485" s="5">
        <f t="shared" si="1316"/>
        <v>301</v>
      </c>
      <c r="R14485">
        <f t="shared" si="1317"/>
        <v>15</v>
      </c>
      <c r="S14485">
        <v>0.18</v>
      </c>
      <c r="T14485">
        <v>2.3E-3</v>
      </c>
      <c r="U14485">
        <f t="shared" si="1312"/>
        <v>1.3799999999999999E-3</v>
      </c>
    </row>
    <row r="14486" spans="1:21" x14ac:dyDescent="0.3">
      <c r="A14486" s="1">
        <v>14484</v>
      </c>
      <c r="B14486">
        <f t="shared" si="1313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311"/>
        <v>7290</v>
      </c>
      <c r="I14486" s="1"/>
      <c r="J14486" s="1">
        <v>1</v>
      </c>
      <c r="K14486" s="1">
        <f t="shared" si="1314"/>
        <v>28978000</v>
      </c>
      <c r="L14486" s="1">
        <v>1</v>
      </c>
      <c r="M14486" s="1">
        <f t="shared" si="1315"/>
        <v>57956000</v>
      </c>
      <c r="N14486" s="1">
        <v>2</v>
      </c>
      <c r="O14486" s="1">
        <v>118226000</v>
      </c>
      <c r="P14486" s="1">
        <v>2</v>
      </c>
      <c r="Q14486" s="5">
        <f t="shared" si="1316"/>
        <v>301</v>
      </c>
      <c r="R14486">
        <f t="shared" si="1317"/>
        <v>15</v>
      </c>
      <c r="S14486">
        <v>0.18</v>
      </c>
      <c r="T14486">
        <v>2.3E-3</v>
      </c>
      <c r="U14486">
        <f t="shared" si="1312"/>
        <v>1.3799999999999999E-3</v>
      </c>
    </row>
    <row r="14487" spans="1:21" x14ac:dyDescent="0.3">
      <c r="A14487" s="1">
        <v>14485</v>
      </c>
      <c r="B14487">
        <f t="shared" si="1313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311"/>
        <v>7290</v>
      </c>
      <c r="I14487" s="1"/>
      <c r="J14487" s="1">
        <v>1</v>
      </c>
      <c r="K14487" s="1">
        <f t="shared" si="1314"/>
        <v>28980000</v>
      </c>
      <c r="L14487" s="1">
        <v>1</v>
      </c>
      <c r="M14487" s="1">
        <f t="shared" si="1315"/>
        <v>57960000</v>
      </c>
      <c r="N14487" s="1">
        <v>2</v>
      </c>
      <c r="O14487" s="1">
        <v>118234000</v>
      </c>
      <c r="P14487" s="1">
        <v>2</v>
      </c>
      <c r="Q14487" s="5">
        <f t="shared" si="1316"/>
        <v>301</v>
      </c>
      <c r="R14487">
        <f t="shared" si="1317"/>
        <v>15</v>
      </c>
      <c r="S14487">
        <v>0.18</v>
      </c>
      <c r="T14487">
        <v>2.3E-3</v>
      </c>
      <c r="U14487">
        <f t="shared" si="1312"/>
        <v>1.3799999999999999E-3</v>
      </c>
    </row>
    <row r="14488" spans="1:21" x14ac:dyDescent="0.3">
      <c r="A14488" s="1">
        <v>14486</v>
      </c>
      <c r="B14488">
        <f t="shared" si="1313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311"/>
        <v>7290</v>
      </c>
      <c r="I14488" s="1"/>
      <c r="J14488" s="1">
        <v>1</v>
      </c>
      <c r="K14488" s="1">
        <f t="shared" si="1314"/>
        <v>28982000</v>
      </c>
      <c r="L14488" s="1">
        <v>1</v>
      </c>
      <c r="M14488" s="1">
        <f t="shared" si="1315"/>
        <v>57964000</v>
      </c>
      <c r="N14488" s="1">
        <v>2</v>
      </c>
      <c r="O14488" s="1">
        <v>118242000</v>
      </c>
      <c r="P14488" s="1">
        <v>2</v>
      </c>
      <c r="Q14488" s="5">
        <f t="shared" si="1316"/>
        <v>301</v>
      </c>
      <c r="R14488">
        <f t="shared" si="1317"/>
        <v>15</v>
      </c>
      <c r="S14488">
        <v>0.18</v>
      </c>
      <c r="T14488">
        <v>2.3E-3</v>
      </c>
      <c r="U14488">
        <f t="shared" si="1312"/>
        <v>1.3799999999999999E-3</v>
      </c>
    </row>
    <row r="14489" spans="1:21" x14ac:dyDescent="0.3">
      <c r="A14489" s="1">
        <v>14487</v>
      </c>
      <c r="B14489">
        <f t="shared" si="1313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311"/>
        <v>7290</v>
      </c>
      <c r="I14489" s="1"/>
      <c r="J14489" s="1">
        <v>1</v>
      </c>
      <c r="K14489" s="1">
        <f t="shared" si="1314"/>
        <v>28984000</v>
      </c>
      <c r="L14489" s="1">
        <v>1</v>
      </c>
      <c r="M14489" s="1">
        <f t="shared" si="1315"/>
        <v>57968000</v>
      </c>
      <c r="N14489" s="1">
        <v>2</v>
      </c>
      <c r="O14489" s="1">
        <v>118250000</v>
      </c>
      <c r="P14489" s="1">
        <v>2</v>
      </c>
      <c r="Q14489" s="5">
        <f t="shared" si="1316"/>
        <v>301</v>
      </c>
      <c r="R14489">
        <f t="shared" si="1317"/>
        <v>15</v>
      </c>
      <c r="S14489">
        <v>0.18</v>
      </c>
      <c r="T14489">
        <v>2.3E-3</v>
      </c>
      <c r="U14489">
        <f t="shared" si="1312"/>
        <v>1.3799999999999999E-3</v>
      </c>
    </row>
    <row r="14490" spans="1:21" x14ac:dyDescent="0.3">
      <c r="A14490" s="1">
        <v>14488</v>
      </c>
      <c r="B14490">
        <f t="shared" si="1313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311"/>
        <v>7290</v>
      </c>
      <c r="I14490" s="1"/>
      <c r="J14490" s="1">
        <v>1</v>
      </c>
      <c r="K14490" s="1">
        <f t="shared" si="1314"/>
        <v>28986000</v>
      </c>
      <c r="L14490" s="1">
        <v>1</v>
      </c>
      <c r="M14490" s="1">
        <f t="shared" si="1315"/>
        <v>57972000</v>
      </c>
      <c r="N14490" s="1">
        <v>2</v>
      </c>
      <c r="O14490" s="1">
        <v>118258000</v>
      </c>
      <c r="P14490" s="1">
        <v>2</v>
      </c>
      <c r="Q14490" s="5">
        <f t="shared" si="1316"/>
        <v>301</v>
      </c>
      <c r="R14490">
        <f t="shared" si="1317"/>
        <v>15</v>
      </c>
      <c r="S14490">
        <v>0.18</v>
      </c>
      <c r="T14490">
        <v>2.3E-3</v>
      </c>
      <c r="U14490">
        <f t="shared" si="1312"/>
        <v>1.3799999999999999E-3</v>
      </c>
    </row>
    <row r="14491" spans="1:21" x14ac:dyDescent="0.3">
      <c r="A14491" s="1">
        <v>14489</v>
      </c>
      <c r="B14491">
        <f t="shared" si="1313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311"/>
        <v>7290</v>
      </c>
      <c r="I14491" s="1"/>
      <c r="J14491" s="1">
        <v>1</v>
      </c>
      <c r="K14491" s="1">
        <f t="shared" si="1314"/>
        <v>28988000</v>
      </c>
      <c r="L14491" s="1">
        <v>1</v>
      </c>
      <c r="M14491" s="1">
        <f t="shared" si="1315"/>
        <v>57976000</v>
      </c>
      <c r="N14491" s="1">
        <v>2</v>
      </c>
      <c r="O14491" s="1">
        <v>118266000</v>
      </c>
      <c r="P14491" s="1">
        <v>2</v>
      </c>
      <c r="Q14491" s="5">
        <f t="shared" si="1316"/>
        <v>301</v>
      </c>
      <c r="R14491">
        <f t="shared" si="1317"/>
        <v>15</v>
      </c>
      <c r="S14491">
        <v>0.18</v>
      </c>
      <c r="T14491">
        <v>2.3E-3</v>
      </c>
      <c r="U14491">
        <f t="shared" si="1312"/>
        <v>1.3799999999999999E-3</v>
      </c>
    </row>
    <row r="14492" spans="1:21" x14ac:dyDescent="0.3">
      <c r="A14492" s="1">
        <v>14490</v>
      </c>
      <c r="B14492">
        <f t="shared" si="1313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311"/>
        <v>7290</v>
      </c>
      <c r="I14492" s="1"/>
      <c r="J14492" s="1">
        <v>1</v>
      </c>
      <c r="K14492" s="1">
        <f t="shared" si="1314"/>
        <v>28990000</v>
      </c>
      <c r="L14492" s="1">
        <v>1</v>
      </c>
      <c r="M14492" s="1">
        <f t="shared" si="1315"/>
        <v>57980000</v>
      </c>
      <c r="N14492" s="1">
        <v>2</v>
      </c>
      <c r="O14492" s="1">
        <v>118274000</v>
      </c>
      <c r="P14492" s="1">
        <v>2</v>
      </c>
      <c r="Q14492" s="5">
        <f t="shared" si="1316"/>
        <v>301</v>
      </c>
      <c r="R14492">
        <f t="shared" si="1317"/>
        <v>15</v>
      </c>
      <c r="S14492">
        <v>0.18</v>
      </c>
      <c r="T14492">
        <v>2.3E-3</v>
      </c>
      <c r="U14492">
        <f t="shared" si="1312"/>
        <v>1.3799999999999999E-3</v>
      </c>
    </row>
    <row r="14493" spans="1:21" x14ac:dyDescent="0.3">
      <c r="A14493" s="1">
        <v>14491</v>
      </c>
      <c r="B14493">
        <f t="shared" si="1313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311"/>
        <v>7290</v>
      </c>
      <c r="I14493" s="1"/>
      <c r="J14493" s="1">
        <v>1</v>
      </c>
      <c r="K14493" s="1">
        <f t="shared" si="1314"/>
        <v>28992000</v>
      </c>
      <c r="L14493" s="1">
        <v>1</v>
      </c>
      <c r="M14493" s="1">
        <f t="shared" si="1315"/>
        <v>57984000</v>
      </c>
      <c r="N14493" s="1">
        <v>2</v>
      </c>
      <c r="O14493" s="1">
        <v>118282000</v>
      </c>
      <c r="P14493" s="1">
        <v>2</v>
      </c>
      <c r="Q14493" s="5">
        <f t="shared" si="1316"/>
        <v>301</v>
      </c>
      <c r="R14493">
        <f t="shared" si="1317"/>
        <v>15</v>
      </c>
      <c r="S14493">
        <v>0.18</v>
      </c>
      <c r="T14493">
        <v>2.3E-3</v>
      </c>
      <c r="U14493">
        <f t="shared" si="1312"/>
        <v>1.3799999999999999E-3</v>
      </c>
    </row>
    <row r="14494" spans="1:21" x14ac:dyDescent="0.3">
      <c r="A14494" s="1">
        <v>14492</v>
      </c>
      <c r="B14494">
        <f t="shared" si="1313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311"/>
        <v>7290</v>
      </c>
      <c r="I14494" s="1"/>
      <c r="J14494" s="1">
        <v>1</v>
      </c>
      <c r="K14494" s="1">
        <f t="shared" si="1314"/>
        <v>28994000</v>
      </c>
      <c r="L14494" s="1">
        <v>1</v>
      </c>
      <c r="M14494" s="1">
        <f t="shared" si="1315"/>
        <v>57988000</v>
      </c>
      <c r="N14494" s="1">
        <v>2</v>
      </c>
      <c r="O14494" s="1">
        <v>118290000</v>
      </c>
      <c r="P14494" s="1">
        <v>2</v>
      </c>
      <c r="Q14494" s="5">
        <f t="shared" si="1316"/>
        <v>301</v>
      </c>
      <c r="R14494">
        <f t="shared" si="1317"/>
        <v>15</v>
      </c>
      <c r="S14494">
        <v>0.18</v>
      </c>
      <c r="T14494">
        <v>2.3E-3</v>
      </c>
      <c r="U14494">
        <f t="shared" si="1312"/>
        <v>1.3799999999999999E-3</v>
      </c>
    </row>
    <row r="14495" spans="1:21" x14ac:dyDescent="0.3">
      <c r="A14495" s="1">
        <v>14493</v>
      </c>
      <c r="B14495">
        <f t="shared" si="1313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311"/>
        <v>7290</v>
      </c>
      <c r="I14495" s="1"/>
      <c r="J14495" s="1">
        <v>1</v>
      </c>
      <c r="K14495" s="1">
        <f t="shared" si="1314"/>
        <v>28996000</v>
      </c>
      <c r="L14495" s="1">
        <v>1</v>
      </c>
      <c r="M14495" s="1">
        <f t="shared" si="1315"/>
        <v>57992000</v>
      </c>
      <c r="N14495" s="1">
        <v>2</v>
      </c>
      <c r="O14495" s="1">
        <v>118298000</v>
      </c>
      <c r="P14495" s="1">
        <v>2</v>
      </c>
      <c r="Q14495" s="5">
        <f t="shared" si="1316"/>
        <v>301</v>
      </c>
      <c r="R14495">
        <f t="shared" si="1317"/>
        <v>15</v>
      </c>
      <c r="S14495">
        <v>0.18</v>
      </c>
      <c r="T14495">
        <v>2.3E-3</v>
      </c>
      <c r="U14495">
        <f t="shared" si="1312"/>
        <v>1.3799999999999999E-3</v>
      </c>
    </row>
    <row r="14496" spans="1:21" x14ac:dyDescent="0.3">
      <c r="A14496" s="1">
        <v>14494</v>
      </c>
      <c r="B14496">
        <f t="shared" si="1313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311"/>
        <v>7290</v>
      </c>
      <c r="I14496" s="1"/>
      <c r="J14496" s="1">
        <v>1</v>
      </c>
      <c r="K14496" s="1">
        <f t="shared" si="1314"/>
        <v>28998000</v>
      </c>
      <c r="L14496" s="1">
        <v>1</v>
      </c>
      <c r="M14496" s="1">
        <f t="shared" si="1315"/>
        <v>57996000</v>
      </c>
      <c r="N14496" s="1">
        <v>2</v>
      </c>
      <c r="O14496" s="1">
        <v>118306000</v>
      </c>
      <c r="P14496" s="1">
        <v>2</v>
      </c>
      <c r="Q14496" s="5">
        <f t="shared" si="1316"/>
        <v>301</v>
      </c>
      <c r="R14496">
        <f t="shared" si="1317"/>
        <v>15</v>
      </c>
      <c r="S14496">
        <v>0.18</v>
      </c>
      <c r="T14496">
        <v>2.3E-3</v>
      </c>
      <c r="U14496">
        <f t="shared" si="1312"/>
        <v>1.3799999999999999E-3</v>
      </c>
    </row>
    <row r="14497" spans="1:21" x14ac:dyDescent="0.3">
      <c r="A14497" s="1">
        <v>14495</v>
      </c>
      <c r="B14497">
        <f t="shared" si="1313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311"/>
        <v>7290</v>
      </c>
      <c r="I14497" s="1"/>
      <c r="J14497" s="1">
        <v>1</v>
      </c>
      <c r="K14497" s="1">
        <f t="shared" si="1314"/>
        <v>29000000</v>
      </c>
      <c r="L14497" s="1">
        <v>1</v>
      </c>
      <c r="M14497" s="1">
        <f t="shared" si="1315"/>
        <v>58000000</v>
      </c>
      <c r="N14497" s="1">
        <v>2</v>
      </c>
      <c r="O14497" s="1">
        <v>118314000</v>
      </c>
      <c r="P14497" s="1">
        <v>2</v>
      </c>
      <c r="Q14497" s="5">
        <f t="shared" si="1316"/>
        <v>301</v>
      </c>
      <c r="R14497">
        <f t="shared" si="1317"/>
        <v>15</v>
      </c>
      <c r="S14497">
        <v>0.18</v>
      </c>
      <c r="T14497">
        <v>2.3E-3</v>
      </c>
      <c r="U14497">
        <f t="shared" si="1312"/>
        <v>1.3799999999999999E-3</v>
      </c>
    </row>
    <row r="14498" spans="1:21" x14ac:dyDescent="0.3">
      <c r="A14498" s="1">
        <v>14496</v>
      </c>
      <c r="B14498">
        <f t="shared" si="1313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311"/>
        <v>7290</v>
      </c>
      <c r="I14498" s="1"/>
      <c r="J14498" s="1">
        <v>1</v>
      </c>
      <c r="K14498" s="1">
        <f t="shared" si="1314"/>
        <v>29002000</v>
      </c>
      <c r="L14498" s="1">
        <v>1</v>
      </c>
      <c r="M14498" s="1">
        <f t="shared" si="1315"/>
        <v>58004000</v>
      </c>
      <c r="N14498" s="1">
        <v>2</v>
      </c>
      <c r="O14498" s="1">
        <v>118322000</v>
      </c>
      <c r="P14498" s="1">
        <v>2</v>
      </c>
      <c r="Q14498" s="5">
        <f t="shared" si="1316"/>
        <v>301</v>
      </c>
      <c r="R14498">
        <f t="shared" si="1317"/>
        <v>15</v>
      </c>
      <c r="S14498">
        <v>0.18</v>
      </c>
      <c r="T14498">
        <v>2.3E-3</v>
      </c>
      <c r="U14498">
        <f t="shared" si="1312"/>
        <v>1.3799999999999999E-3</v>
      </c>
    </row>
    <row r="14499" spans="1:21" x14ac:dyDescent="0.3">
      <c r="A14499" s="1">
        <v>14497</v>
      </c>
      <c r="B14499">
        <f t="shared" si="1313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311"/>
        <v>7290</v>
      </c>
      <c r="I14499" s="1"/>
      <c r="J14499" s="1">
        <v>1</v>
      </c>
      <c r="K14499" s="1">
        <f t="shared" si="1314"/>
        <v>29004000</v>
      </c>
      <c r="L14499" s="1">
        <v>1</v>
      </c>
      <c r="M14499" s="1">
        <f t="shared" si="1315"/>
        <v>58008000</v>
      </c>
      <c r="N14499" s="1">
        <v>2</v>
      </c>
      <c r="O14499" s="1">
        <v>118330000</v>
      </c>
      <c r="P14499" s="1">
        <v>2</v>
      </c>
      <c r="Q14499" s="5">
        <f t="shared" si="1316"/>
        <v>301</v>
      </c>
      <c r="R14499">
        <f t="shared" si="1317"/>
        <v>15</v>
      </c>
      <c r="S14499">
        <v>0.18</v>
      </c>
      <c r="T14499">
        <v>2.3E-3</v>
      </c>
      <c r="U14499">
        <f t="shared" si="1312"/>
        <v>1.3799999999999999E-3</v>
      </c>
    </row>
    <row r="14500" spans="1:21" x14ac:dyDescent="0.3">
      <c r="A14500" s="1">
        <v>14498</v>
      </c>
      <c r="B14500">
        <f t="shared" si="1313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311"/>
        <v>7290</v>
      </c>
      <c r="I14500" s="1"/>
      <c r="J14500" s="1">
        <v>1</v>
      </c>
      <c r="K14500" s="1">
        <f t="shared" si="1314"/>
        <v>29006000</v>
      </c>
      <c r="L14500" s="1">
        <v>1</v>
      </c>
      <c r="M14500" s="1">
        <f t="shared" si="1315"/>
        <v>58012000</v>
      </c>
      <c r="N14500" s="1">
        <v>2</v>
      </c>
      <c r="O14500" s="1">
        <v>118338000</v>
      </c>
      <c r="P14500" s="1">
        <v>2</v>
      </c>
      <c r="Q14500" s="5">
        <f t="shared" si="1316"/>
        <v>301</v>
      </c>
      <c r="R14500">
        <f t="shared" si="1317"/>
        <v>15</v>
      </c>
      <c r="S14500">
        <v>0.18</v>
      </c>
      <c r="T14500">
        <v>2.3E-3</v>
      </c>
      <c r="U14500">
        <f t="shared" si="1312"/>
        <v>1.3799999999999999E-3</v>
      </c>
    </row>
    <row r="14501" spans="1:21" x14ac:dyDescent="0.3">
      <c r="A14501" s="1">
        <v>14499</v>
      </c>
      <c r="B14501">
        <f t="shared" si="1313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311"/>
        <v>7290</v>
      </c>
      <c r="I14501" s="1"/>
      <c r="J14501" s="1">
        <v>1</v>
      </c>
      <c r="K14501" s="1">
        <f t="shared" si="1314"/>
        <v>29008000</v>
      </c>
      <c r="L14501" s="1">
        <v>1</v>
      </c>
      <c r="M14501" s="1">
        <f t="shared" si="1315"/>
        <v>58016000</v>
      </c>
      <c r="N14501" s="1">
        <v>2</v>
      </c>
      <c r="O14501" s="1">
        <v>118346000</v>
      </c>
      <c r="P14501" s="1">
        <v>2</v>
      </c>
      <c r="Q14501" s="5">
        <f t="shared" si="1316"/>
        <v>301</v>
      </c>
      <c r="R14501">
        <f t="shared" si="1317"/>
        <v>15</v>
      </c>
      <c r="S14501">
        <v>0.18</v>
      </c>
      <c r="T14501">
        <v>2.3E-3</v>
      </c>
      <c r="U14501">
        <f t="shared" si="1312"/>
        <v>1.3799999999999999E-3</v>
      </c>
    </row>
    <row r="14502" spans="1:21" x14ac:dyDescent="0.3">
      <c r="A14502" s="1">
        <v>14500</v>
      </c>
      <c r="B14502">
        <f t="shared" si="1313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311"/>
        <v>7290</v>
      </c>
      <c r="I14502" s="1"/>
      <c r="J14502" s="1">
        <v>1</v>
      </c>
      <c r="K14502" s="1">
        <f t="shared" si="1314"/>
        <v>29010000</v>
      </c>
      <c r="L14502" s="1">
        <v>1</v>
      </c>
      <c r="M14502" s="1">
        <f t="shared" si="1315"/>
        <v>58020000</v>
      </c>
      <c r="N14502" s="1">
        <v>2</v>
      </c>
      <c r="O14502" s="1">
        <v>118354000</v>
      </c>
      <c r="P14502" s="1">
        <v>2</v>
      </c>
      <c r="Q14502" s="5">
        <f t="shared" si="1316"/>
        <v>301</v>
      </c>
      <c r="R14502">
        <f t="shared" si="1317"/>
        <v>15</v>
      </c>
      <c r="S14502">
        <f>0.18+(QUOTIENT(A14502-1,100)-145)*0.005</f>
        <v>0.17499999999999999</v>
      </c>
      <c r="T14502">
        <v>2.3E-3</v>
      </c>
      <c r="U14502">
        <f t="shared" si="1312"/>
        <v>1.3799999999999999E-3</v>
      </c>
    </row>
    <row r="14503" spans="1:21" x14ac:dyDescent="0.3">
      <c r="A14503" s="1">
        <v>14501</v>
      </c>
      <c r="B14503">
        <f t="shared" si="1313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311"/>
        <v>7300</v>
      </c>
      <c r="I14503" s="1"/>
      <c r="J14503" s="1">
        <v>1</v>
      </c>
      <c r="K14503" s="1">
        <f t="shared" si="1314"/>
        <v>29012000</v>
      </c>
      <c r="L14503" s="1">
        <v>1</v>
      </c>
      <c r="M14503" s="1">
        <f t="shared" si="1315"/>
        <v>58024000</v>
      </c>
      <c r="N14503" s="1">
        <v>2</v>
      </c>
      <c r="O14503" s="1">
        <v>118362000</v>
      </c>
      <c r="P14503" s="1">
        <v>2</v>
      </c>
      <c r="Q14503" s="5">
        <f t="shared" si="1316"/>
        <v>302</v>
      </c>
      <c r="R14503">
        <f t="shared" si="1317"/>
        <v>15</v>
      </c>
      <c r="S14503">
        <f t="shared" ref="S14503:S14566" si="1318">0.18+(QUOTIENT(A14503-1,100)-145)*0.005</f>
        <v>0.18</v>
      </c>
      <c r="T14503">
        <v>2.3E-3</v>
      </c>
      <c r="U14503">
        <f t="shared" si="1312"/>
        <v>1.3799999999999999E-3</v>
      </c>
    </row>
    <row r="14504" spans="1:21" x14ac:dyDescent="0.3">
      <c r="A14504" s="1">
        <v>14502</v>
      </c>
      <c r="B14504">
        <f t="shared" si="1313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311"/>
        <v>7300</v>
      </c>
      <c r="I14504" s="1"/>
      <c r="J14504" s="1">
        <v>1</v>
      </c>
      <c r="K14504" s="1">
        <f t="shared" si="1314"/>
        <v>29014000</v>
      </c>
      <c r="L14504" s="1">
        <v>1</v>
      </c>
      <c r="M14504" s="1">
        <f t="shared" si="1315"/>
        <v>58028000</v>
      </c>
      <c r="N14504" s="1">
        <v>2</v>
      </c>
      <c r="O14504" s="1">
        <v>118370000</v>
      </c>
      <c r="P14504" s="1">
        <v>2</v>
      </c>
      <c r="Q14504" s="5">
        <f t="shared" si="1316"/>
        <v>302</v>
      </c>
      <c r="R14504">
        <f t="shared" si="1317"/>
        <v>15</v>
      </c>
      <c r="S14504">
        <f t="shared" si="1318"/>
        <v>0.18</v>
      </c>
      <c r="T14504">
        <v>2.3E-3</v>
      </c>
      <c r="U14504">
        <f t="shared" si="1312"/>
        <v>1.3799999999999999E-3</v>
      </c>
    </row>
    <row r="14505" spans="1:21" x14ac:dyDescent="0.3">
      <c r="A14505" s="1">
        <v>14503</v>
      </c>
      <c r="B14505">
        <f t="shared" si="1313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311"/>
        <v>7300</v>
      </c>
      <c r="I14505" s="1"/>
      <c r="J14505" s="1">
        <v>1</v>
      </c>
      <c r="K14505" s="1">
        <f t="shared" si="1314"/>
        <v>29016000</v>
      </c>
      <c r="L14505" s="1">
        <v>1</v>
      </c>
      <c r="M14505" s="1">
        <f t="shared" si="1315"/>
        <v>58032000</v>
      </c>
      <c r="N14505" s="1">
        <v>2</v>
      </c>
      <c r="O14505" s="1">
        <v>118378000</v>
      </c>
      <c r="P14505" s="1">
        <v>2</v>
      </c>
      <c r="Q14505" s="5">
        <f t="shared" si="1316"/>
        <v>302</v>
      </c>
      <c r="R14505">
        <f t="shared" si="1317"/>
        <v>15</v>
      </c>
      <c r="S14505">
        <f t="shared" si="1318"/>
        <v>0.18</v>
      </c>
      <c r="T14505">
        <v>2.3E-3</v>
      </c>
      <c r="U14505">
        <f t="shared" si="1312"/>
        <v>1.3799999999999999E-3</v>
      </c>
    </row>
    <row r="14506" spans="1:21" x14ac:dyDescent="0.3">
      <c r="A14506" s="1">
        <v>14504</v>
      </c>
      <c r="B14506">
        <f t="shared" si="1313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311"/>
        <v>7300</v>
      </c>
      <c r="I14506" s="1"/>
      <c r="J14506" s="1">
        <v>1</v>
      </c>
      <c r="K14506" s="1">
        <f t="shared" si="1314"/>
        <v>29018000</v>
      </c>
      <c r="L14506" s="1">
        <v>1</v>
      </c>
      <c r="M14506" s="1">
        <f t="shared" si="1315"/>
        <v>58036000</v>
      </c>
      <c r="N14506" s="1">
        <v>2</v>
      </c>
      <c r="O14506" s="1">
        <v>118386000</v>
      </c>
      <c r="P14506" s="1">
        <v>2</v>
      </c>
      <c r="Q14506" s="5">
        <f t="shared" si="1316"/>
        <v>302</v>
      </c>
      <c r="R14506">
        <f t="shared" si="1317"/>
        <v>15</v>
      </c>
      <c r="S14506">
        <f t="shared" si="1318"/>
        <v>0.18</v>
      </c>
      <c r="T14506">
        <v>2.3E-3</v>
      </c>
      <c r="U14506">
        <f t="shared" si="1312"/>
        <v>1.3799999999999999E-3</v>
      </c>
    </row>
    <row r="14507" spans="1:21" x14ac:dyDescent="0.3">
      <c r="A14507" s="1">
        <v>14505</v>
      </c>
      <c r="B14507">
        <f t="shared" si="1313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311"/>
        <v>7300</v>
      </c>
      <c r="I14507" s="1"/>
      <c r="J14507" s="1">
        <v>1</v>
      </c>
      <c r="K14507" s="1">
        <f t="shared" si="1314"/>
        <v>29020000</v>
      </c>
      <c r="L14507" s="1">
        <v>1</v>
      </c>
      <c r="M14507" s="1">
        <f t="shared" si="1315"/>
        <v>58040000</v>
      </c>
      <c r="N14507" s="1">
        <v>2</v>
      </c>
      <c r="O14507" s="1">
        <v>118394000</v>
      </c>
      <c r="P14507" s="1">
        <v>2</v>
      </c>
      <c r="Q14507" s="5">
        <f t="shared" si="1316"/>
        <v>302</v>
      </c>
      <c r="R14507">
        <f t="shared" si="1317"/>
        <v>15</v>
      </c>
      <c r="S14507">
        <f t="shared" si="1318"/>
        <v>0.18</v>
      </c>
      <c r="T14507">
        <v>2.3E-3</v>
      </c>
      <c r="U14507">
        <f t="shared" si="1312"/>
        <v>1.3799999999999999E-3</v>
      </c>
    </row>
    <row r="14508" spans="1:21" x14ac:dyDescent="0.3">
      <c r="A14508" s="1">
        <v>14506</v>
      </c>
      <c r="B14508">
        <f t="shared" si="1313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311"/>
        <v>7300</v>
      </c>
      <c r="I14508" s="1"/>
      <c r="J14508" s="1">
        <v>1</v>
      </c>
      <c r="K14508" s="1">
        <f t="shared" si="1314"/>
        <v>29022000</v>
      </c>
      <c r="L14508" s="1">
        <v>1</v>
      </c>
      <c r="M14508" s="1">
        <f t="shared" si="1315"/>
        <v>58044000</v>
      </c>
      <c r="N14508" s="1">
        <v>2</v>
      </c>
      <c r="O14508" s="1">
        <v>118402000</v>
      </c>
      <c r="P14508" s="1">
        <v>2</v>
      </c>
      <c r="Q14508" s="5">
        <f t="shared" si="1316"/>
        <v>302</v>
      </c>
      <c r="R14508">
        <f t="shared" si="1317"/>
        <v>15</v>
      </c>
      <c r="S14508">
        <f t="shared" si="1318"/>
        <v>0.18</v>
      </c>
      <c r="T14508">
        <v>2.3E-3</v>
      </c>
      <c r="U14508">
        <f t="shared" si="1312"/>
        <v>1.3799999999999999E-3</v>
      </c>
    </row>
    <row r="14509" spans="1:21" x14ac:dyDescent="0.3">
      <c r="A14509" s="1">
        <v>14507</v>
      </c>
      <c r="B14509">
        <f t="shared" si="1313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311"/>
        <v>7300</v>
      </c>
      <c r="I14509" s="1"/>
      <c r="J14509" s="1">
        <v>1</v>
      </c>
      <c r="K14509" s="1">
        <f t="shared" si="1314"/>
        <v>29024000</v>
      </c>
      <c r="L14509" s="1">
        <v>1</v>
      </c>
      <c r="M14509" s="1">
        <f t="shared" si="1315"/>
        <v>58048000</v>
      </c>
      <c r="N14509" s="1">
        <v>2</v>
      </c>
      <c r="O14509" s="1">
        <v>118410000</v>
      </c>
      <c r="P14509" s="1">
        <v>2</v>
      </c>
      <c r="Q14509" s="5">
        <f t="shared" si="1316"/>
        <v>302</v>
      </c>
      <c r="R14509">
        <f t="shared" si="1317"/>
        <v>15</v>
      </c>
      <c r="S14509">
        <f t="shared" si="1318"/>
        <v>0.18</v>
      </c>
      <c r="T14509">
        <v>2.3E-3</v>
      </c>
      <c r="U14509">
        <f t="shared" si="1312"/>
        <v>1.3799999999999999E-3</v>
      </c>
    </row>
    <row r="14510" spans="1:21" x14ac:dyDescent="0.3">
      <c r="A14510" s="1">
        <v>14508</v>
      </c>
      <c r="B14510">
        <f t="shared" si="1313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311"/>
        <v>7300</v>
      </c>
      <c r="I14510" s="1"/>
      <c r="J14510" s="1">
        <v>1</v>
      </c>
      <c r="K14510" s="1">
        <f t="shared" si="1314"/>
        <v>29026000</v>
      </c>
      <c r="L14510" s="1">
        <v>1</v>
      </c>
      <c r="M14510" s="1">
        <f t="shared" si="1315"/>
        <v>58052000</v>
      </c>
      <c r="N14510" s="1">
        <v>2</v>
      </c>
      <c r="O14510" s="1">
        <v>118418000</v>
      </c>
      <c r="P14510" s="1">
        <v>2</v>
      </c>
      <c r="Q14510" s="5">
        <f t="shared" si="1316"/>
        <v>302</v>
      </c>
      <c r="R14510">
        <f t="shared" si="1317"/>
        <v>15</v>
      </c>
      <c r="S14510">
        <f t="shared" si="1318"/>
        <v>0.18</v>
      </c>
      <c r="T14510">
        <v>2.3E-3</v>
      </c>
      <c r="U14510">
        <f t="shared" si="1312"/>
        <v>1.3799999999999999E-3</v>
      </c>
    </row>
    <row r="14511" spans="1:21" x14ac:dyDescent="0.3">
      <c r="A14511" s="1">
        <v>14509</v>
      </c>
      <c r="B14511">
        <f t="shared" si="1313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311"/>
        <v>7300</v>
      </c>
      <c r="I14511" s="1"/>
      <c r="J14511" s="1">
        <v>1</v>
      </c>
      <c r="K14511" s="1">
        <f t="shared" si="1314"/>
        <v>29028000</v>
      </c>
      <c r="L14511" s="1">
        <v>1</v>
      </c>
      <c r="M14511" s="1">
        <f t="shared" si="1315"/>
        <v>58056000</v>
      </c>
      <c r="N14511" s="1">
        <v>2</v>
      </c>
      <c r="O14511" s="1">
        <v>118426000</v>
      </c>
      <c r="P14511" s="1">
        <v>2</v>
      </c>
      <c r="Q14511" s="5">
        <f t="shared" si="1316"/>
        <v>302</v>
      </c>
      <c r="R14511">
        <f t="shared" si="1317"/>
        <v>15</v>
      </c>
      <c r="S14511">
        <f t="shared" si="1318"/>
        <v>0.18</v>
      </c>
      <c r="T14511">
        <v>2.3E-3</v>
      </c>
      <c r="U14511">
        <f t="shared" si="1312"/>
        <v>1.3799999999999999E-3</v>
      </c>
    </row>
    <row r="14512" spans="1:21" x14ac:dyDescent="0.3">
      <c r="A14512" s="1">
        <v>14510</v>
      </c>
      <c r="B14512">
        <f t="shared" si="1313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311"/>
        <v>7300</v>
      </c>
      <c r="I14512" s="1"/>
      <c r="J14512" s="1">
        <v>1</v>
      </c>
      <c r="K14512" s="1">
        <f t="shared" si="1314"/>
        <v>29030000</v>
      </c>
      <c r="L14512" s="1">
        <v>1</v>
      </c>
      <c r="M14512" s="1">
        <f t="shared" si="1315"/>
        <v>58060000</v>
      </c>
      <c r="N14512" s="1">
        <v>2</v>
      </c>
      <c r="O14512" s="1">
        <v>118434000</v>
      </c>
      <c r="P14512" s="1">
        <v>2</v>
      </c>
      <c r="Q14512" s="5">
        <f t="shared" si="1316"/>
        <v>302</v>
      </c>
      <c r="R14512">
        <f t="shared" si="1317"/>
        <v>15</v>
      </c>
      <c r="S14512">
        <f t="shared" si="1318"/>
        <v>0.18</v>
      </c>
      <c r="T14512">
        <v>2.3E-3</v>
      </c>
      <c r="U14512">
        <f t="shared" si="1312"/>
        <v>1.3799999999999999E-3</v>
      </c>
    </row>
    <row r="14513" spans="1:21" x14ac:dyDescent="0.3">
      <c r="A14513" s="1">
        <v>14511</v>
      </c>
      <c r="B14513">
        <f t="shared" si="1313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311"/>
        <v>7300</v>
      </c>
      <c r="I14513" s="1"/>
      <c r="J14513" s="1">
        <v>1</v>
      </c>
      <c r="K14513" s="1">
        <f t="shared" si="1314"/>
        <v>29032000</v>
      </c>
      <c r="L14513" s="1">
        <v>1</v>
      </c>
      <c r="M14513" s="1">
        <f t="shared" si="1315"/>
        <v>58064000</v>
      </c>
      <c r="N14513" s="1">
        <v>2</v>
      </c>
      <c r="O14513" s="1">
        <v>118442000</v>
      </c>
      <c r="P14513" s="1">
        <v>2</v>
      </c>
      <c r="Q14513" s="5">
        <f t="shared" si="1316"/>
        <v>302</v>
      </c>
      <c r="R14513">
        <f t="shared" si="1317"/>
        <v>15</v>
      </c>
      <c r="S14513">
        <f t="shared" si="1318"/>
        <v>0.18</v>
      </c>
      <c r="T14513">
        <v>2.3E-3</v>
      </c>
      <c r="U14513">
        <f t="shared" si="1312"/>
        <v>1.3799999999999999E-3</v>
      </c>
    </row>
    <row r="14514" spans="1:21" x14ac:dyDescent="0.3">
      <c r="A14514" s="1">
        <v>14512</v>
      </c>
      <c r="B14514">
        <f t="shared" si="1313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311"/>
        <v>7300</v>
      </c>
      <c r="I14514" s="1"/>
      <c r="J14514" s="1">
        <v>1</v>
      </c>
      <c r="K14514" s="1">
        <f t="shared" si="1314"/>
        <v>29034000</v>
      </c>
      <c r="L14514" s="1">
        <v>1</v>
      </c>
      <c r="M14514" s="1">
        <f t="shared" si="1315"/>
        <v>58068000</v>
      </c>
      <c r="N14514" s="1">
        <v>2</v>
      </c>
      <c r="O14514" s="1">
        <v>118450000</v>
      </c>
      <c r="P14514" s="1">
        <v>2</v>
      </c>
      <c r="Q14514" s="5">
        <f t="shared" si="1316"/>
        <v>302</v>
      </c>
      <c r="R14514">
        <f t="shared" si="1317"/>
        <v>15</v>
      </c>
      <c r="S14514">
        <f t="shared" si="1318"/>
        <v>0.18</v>
      </c>
      <c r="T14514">
        <v>2.3E-3</v>
      </c>
      <c r="U14514">
        <f t="shared" si="1312"/>
        <v>1.3799999999999999E-3</v>
      </c>
    </row>
    <row r="14515" spans="1:21" x14ac:dyDescent="0.3">
      <c r="A14515" s="1">
        <v>14513</v>
      </c>
      <c r="B14515">
        <f t="shared" si="1313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311"/>
        <v>7300</v>
      </c>
      <c r="I14515" s="1"/>
      <c r="J14515" s="1">
        <v>1</v>
      </c>
      <c r="K14515" s="1">
        <f t="shared" si="1314"/>
        <v>29036000</v>
      </c>
      <c r="L14515" s="1">
        <v>1</v>
      </c>
      <c r="M14515" s="1">
        <f t="shared" si="1315"/>
        <v>58072000</v>
      </c>
      <c r="N14515" s="1">
        <v>2</v>
      </c>
      <c r="O14515" s="1">
        <v>118458000</v>
      </c>
      <c r="P14515" s="1">
        <v>2</v>
      </c>
      <c r="Q14515" s="5">
        <f t="shared" si="1316"/>
        <v>302</v>
      </c>
      <c r="R14515">
        <f t="shared" si="1317"/>
        <v>15</v>
      </c>
      <c r="S14515">
        <f t="shared" si="1318"/>
        <v>0.18</v>
      </c>
      <c r="T14515">
        <v>2.3E-3</v>
      </c>
      <c r="U14515">
        <f t="shared" si="1312"/>
        <v>1.3799999999999999E-3</v>
      </c>
    </row>
    <row r="14516" spans="1:21" x14ac:dyDescent="0.3">
      <c r="A14516" s="1">
        <v>14514</v>
      </c>
      <c r="B14516">
        <f t="shared" si="1313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311"/>
        <v>7300</v>
      </c>
      <c r="I14516" s="1"/>
      <c r="J14516" s="1">
        <v>1</v>
      </c>
      <c r="K14516" s="1">
        <f t="shared" si="1314"/>
        <v>29038000</v>
      </c>
      <c r="L14516" s="1">
        <v>1</v>
      </c>
      <c r="M14516" s="1">
        <f t="shared" si="1315"/>
        <v>58076000</v>
      </c>
      <c r="N14516" s="1">
        <v>2</v>
      </c>
      <c r="O14516" s="1">
        <v>118466000</v>
      </c>
      <c r="P14516" s="1">
        <v>2</v>
      </c>
      <c r="Q14516" s="5">
        <f t="shared" si="1316"/>
        <v>302</v>
      </c>
      <c r="R14516">
        <f t="shared" si="1317"/>
        <v>15</v>
      </c>
      <c r="S14516">
        <f t="shared" si="1318"/>
        <v>0.18</v>
      </c>
      <c r="T14516">
        <v>2.3E-3</v>
      </c>
      <c r="U14516">
        <f t="shared" si="1312"/>
        <v>1.3799999999999999E-3</v>
      </c>
    </row>
    <row r="14517" spans="1:21" x14ac:dyDescent="0.3">
      <c r="A14517" s="1">
        <v>14515</v>
      </c>
      <c r="B14517">
        <f t="shared" si="1313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311"/>
        <v>7300</v>
      </c>
      <c r="I14517" s="1"/>
      <c r="J14517" s="1">
        <v>1</v>
      </c>
      <c r="K14517" s="1">
        <f t="shared" si="1314"/>
        <v>29040000</v>
      </c>
      <c r="L14517" s="1">
        <v>1</v>
      </c>
      <c r="M14517" s="1">
        <f t="shared" si="1315"/>
        <v>58080000</v>
      </c>
      <c r="N14517" s="1">
        <v>2</v>
      </c>
      <c r="O14517" s="1">
        <v>118474000</v>
      </c>
      <c r="P14517" s="1">
        <v>2</v>
      </c>
      <c r="Q14517" s="5">
        <f t="shared" si="1316"/>
        <v>302</v>
      </c>
      <c r="R14517">
        <f t="shared" si="1317"/>
        <v>15</v>
      </c>
      <c r="S14517">
        <f t="shared" si="1318"/>
        <v>0.18</v>
      </c>
      <c r="T14517">
        <v>2.3E-3</v>
      </c>
      <c r="U14517">
        <f t="shared" si="1312"/>
        <v>1.3799999999999999E-3</v>
      </c>
    </row>
    <row r="14518" spans="1:21" x14ac:dyDescent="0.3">
      <c r="A14518" s="1">
        <v>14516</v>
      </c>
      <c r="B14518">
        <f t="shared" si="1313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311"/>
        <v>7300</v>
      </c>
      <c r="I14518" s="1"/>
      <c r="J14518" s="1">
        <v>1</v>
      </c>
      <c r="K14518" s="1">
        <f t="shared" si="1314"/>
        <v>29042000</v>
      </c>
      <c r="L14518" s="1">
        <v>1</v>
      </c>
      <c r="M14518" s="1">
        <f t="shared" si="1315"/>
        <v>58084000</v>
      </c>
      <c r="N14518" s="1">
        <v>2</v>
      </c>
      <c r="O14518" s="1">
        <v>118482000</v>
      </c>
      <c r="P14518" s="1">
        <v>2</v>
      </c>
      <c r="Q14518" s="5">
        <f t="shared" si="1316"/>
        <v>302</v>
      </c>
      <c r="R14518">
        <f t="shared" si="1317"/>
        <v>15</v>
      </c>
      <c r="S14518">
        <f t="shared" si="1318"/>
        <v>0.18</v>
      </c>
      <c r="T14518">
        <v>2.3E-3</v>
      </c>
      <c r="U14518">
        <f t="shared" si="1312"/>
        <v>1.3799999999999999E-3</v>
      </c>
    </row>
    <row r="14519" spans="1:21" x14ac:dyDescent="0.3">
      <c r="A14519" s="1">
        <v>14517</v>
      </c>
      <c r="B14519">
        <f t="shared" si="1313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311"/>
        <v>7300</v>
      </c>
      <c r="I14519" s="1"/>
      <c r="J14519" s="1">
        <v>1</v>
      </c>
      <c r="K14519" s="1">
        <f t="shared" si="1314"/>
        <v>29044000</v>
      </c>
      <c r="L14519" s="1">
        <v>1</v>
      </c>
      <c r="M14519" s="1">
        <f t="shared" si="1315"/>
        <v>58088000</v>
      </c>
      <c r="N14519" s="1">
        <v>2</v>
      </c>
      <c r="O14519" s="1">
        <v>118490000</v>
      </c>
      <c r="P14519" s="1">
        <v>2</v>
      </c>
      <c r="Q14519" s="5">
        <f t="shared" si="1316"/>
        <v>302</v>
      </c>
      <c r="R14519">
        <f t="shared" si="1317"/>
        <v>15</v>
      </c>
      <c r="S14519">
        <f t="shared" si="1318"/>
        <v>0.18</v>
      </c>
      <c r="T14519">
        <v>2.3E-3</v>
      </c>
      <c r="U14519">
        <f t="shared" si="1312"/>
        <v>1.3799999999999999E-3</v>
      </c>
    </row>
    <row r="14520" spans="1:21" x14ac:dyDescent="0.3">
      <c r="A14520" s="1">
        <v>14518</v>
      </c>
      <c r="B14520">
        <f t="shared" si="1313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311"/>
        <v>7300</v>
      </c>
      <c r="I14520" s="1"/>
      <c r="J14520" s="1">
        <v>1</v>
      </c>
      <c r="K14520" s="1">
        <f t="shared" si="1314"/>
        <v>29046000</v>
      </c>
      <c r="L14520" s="1">
        <v>1</v>
      </c>
      <c r="M14520" s="1">
        <f t="shared" si="1315"/>
        <v>58092000</v>
      </c>
      <c r="N14520" s="1">
        <v>2</v>
      </c>
      <c r="O14520" s="1">
        <v>118498000</v>
      </c>
      <c r="P14520" s="1">
        <v>2</v>
      </c>
      <c r="Q14520" s="5">
        <f t="shared" si="1316"/>
        <v>302</v>
      </c>
      <c r="R14520">
        <f t="shared" si="1317"/>
        <v>15</v>
      </c>
      <c r="S14520">
        <f t="shared" si="1318"/>
        <v>0.18</v>
      </c>
      <c r="T14520">
        <v>2.3E-3</v>
      </c>
      <c r="U14520">
        <f t="shared" si="1312"/>
        <v>1.3799999999999999E-3</v>
      </c>
    </row>
    <row r="14521" spans="1:21" x14ac:dyDescent="0.3">
      <c r="A14521" s="1">
        <v>14519</v>
      </c>
      <c r="B14521">
        <f t="shared" si="1313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311"/>
        <v>7300</v>
      </c>
      <c r="I14521" s="1"/>
      <c r="J14521" s="1">
        <v>1</v>
      </c>
      <c r="K14521" s="1">
        <f t="shared" si="1314"/>
        <v>29048000</v>
      </c>
      <c r="L14521" s="1">
        <v>1</v>
      </c>
      <c r="M14521" s="1">
        <f t="shared" si="1315"/>
        <v>58096000</v>
      </c>
      <c r="N14521" s="1">
        <v>2</v>
      </c>
      <c r="O14521" s="1">
        <v>118506000</v>
      </c>
      <c r="P14521" s="1">
        <v>2</v>
      </c>
      <c r="Q14521" s="5">
        <f t="shared" si="1316"/>
        <v>302</v>
      </c>
      <c r="R14521">
        <f t="shared" si="1317"/>
        <v>15</v>
      </c>
      <c r="S14521">
        <f t="shared" si="1318"/>
        <v>0.18</v>
      </c>
      <c r="T14521">
        <v>2.3E-3</v>
      </c>
      <c r="U14521">
        <f t="shared" si="1312"/>
        <v>1.3799999999999999E-3</v>
      </c>
    </row>
    <row r="14522" spans="1:21" x14ac:dyDescent="0.3">
      <c r="A14522" s="1">
        <v>14520</v>
      </c>
      <c r="B14522">
        <f t="shared" si="1313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311"/>
        <v>7300</v>
      </c>
      <c r="I14522" s="1"/>
      <c r="J14522" s="1">
        <v>1</v>
      </c>
      <c r="K14522" s="1">
        <f t="shared" si="1314"/>
        <v>29050000</v>
      </c>
      <c r="L14522" s="1">
        <v>1</v>
      </c>
      <c r="M14522" s="1">
        <f t="shared" si="1315"/>
        <v>58100000</v>
      </c>
      <c r="N14522" s="1">
        <v>2</v>
      </c>
      <c r="O14522" s="1">
        <v>118514000</v>
      </c>
      <c r="P14522" s="1">
        <v>2</v>
      </c>
      <c r="Q14522" s="5">
        <f t="shared" si="1316"/>
        <v>302</v>
      </c>
      <c r="R14522">
        <f t="shared" si="1317"/>
        <v>15</v>
      </c>
      <c r="S14522">
        <f t="shared" si="1318"/>
        <v>0.18</v>
      </c>
      <c r="T14522">
        <v>2.3E-3</v>
      </c>
      <c r="U14522">
        <f t="shared" si="1312"/>
        <v>1.3799999999999999E-3</v>
      </c>
    </row>
    <row r="14523" spans="1:21" x14ac:dyDescent="0.3">
      <c r="A14523" s="1">
        <v>14521</v>
      </c>
      <c r="B14523">
        <f t="shared" si="1313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311"/>
        <v>7300</v>
      </c>
      <c r="I14523" s="1"/>
      <c r="J14523" s="1">
        <v>1</v>
      </c>
      <c r="K14523" s="1">
        <f t="shared" si="1314"/>
        <v>29052000</v>
      </c>
      <c r="L14523" s="1">
        <v>1</v>
      </c>
      <c r="M14523" s="1">
        <f t="shared" si="1315"/>
        <v>58104000</v>
      </c>
      <c r="N14523" s="1">
        <v>2</v>
      </c>
      <c r="O14523" s="1">
        <v>118522000</v>
      </c>
      <c r="P14523" s="1">
        <v>2</v>
      </c>
      <c r="Q14523" s="5">
        <f t="shared" si="1316"/>
        <v>302</v>
      </c>
      <c r="R14523">
        <f t="shared" si="1317"/>
        <v>15</v>
      </c>
      <c r="S14523">
        <f t="shared" si="1318"/>
        <v>0.18</v>
      </c>
      <c r="T14523">
        <v>2.3E-3</v>
      </c>
      <c r="U14523">
        <f t="shared" si="1312"/>
        <v>1.3799999999999999E-3</v>
      </c>
    </row>
    <row r="14524" spans="1:21" x14ac:dyDescent="0.3">
      <c r="A14524" s="1">
        <v>14522</v>
      </c>
      <c r="B14524">
        <f t="shared" si="1313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319">ROUNDDOWN(A14523/50*20+1500,-1)</f>
        <v>7300</v>
      </c>
      <c r="I14524" s="1"/>
      <c r="J14524" s="1">
        <v>1</v>
      </c>
      <c r="K14524" s="1">
        <f t="shared" si="1314"/>
        <v>29054000</v>
      </c>
      <c r="L14524" s="1">
        <v>1</v>
      </c>
      <c r="M14524" s="1">
        <f t="shared" si="1315"/>
        <v>58108000</v>
      </c>
      <c r="N14524" s="1">
        <v>2</v>
      </c>
      <c r="O14524" s="1">
        <v>118530000</v>
      </c>
      <c r="P14524" s="1">
        <v>2</v>
      </c>
      <c r="Q14524" s="5">
        <f t="shared" si="1316"/>
        <v>302</v>
      </c>
      <c r="R14524">
        <f t="shared" si="1317"/>
        <v>15</v>
      </c>
      <c r="S14524">
        <f t="shared" si="1318"/>
        <v>0.18</v>
      </c>
      <c r="T14524">
        <v>2.3E-3</v>
      </c>
      <c r="U14524">
        <f t="shared" si="1312"/>
        <v>1.3799999999999999E-3</v>
      </c>
    </row>
    <row r="14525" spans="1:21" x14ac:dyDescent="0.3">
      <c r="A14525" s="1">
        <v>14523</v>
      </c>
      <c r="B14525">
        <f t="shared" si="1313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319"/>
        <v>7300</v>
      </c>
      <c r="I14525" s="1"/>
      <c r="J14525" s="1">
        <v>1</v>
      </c>
      <c r="K14525" s="1">
        <f t="shared" si="1314"/>
        <v>29056000</v>
      </c>
      <c r="L14525" s="1">
        <v>1</v>
      </c>
      <c r="M14525" s="1">
        <f t="shared" si="1315"/>
        <v>58112000</v>
      </c>
      <c r="N14525" s="1">
        <v>2</v>
      </c>
      <c r="O14525" s="1">
        <v>118538000</v>
      </c>
      <c r="P14525" s="1">
        <v>2</v>
      </c>
      <c r="Q14525" s="5">
        <f t="shared" si="1316"/>
        <v>302</v>
      </c>
      <c r="R14525">
        <f t="shared" si="1317"/>
        <v>15</v>
      </c>
      <c r="S14525">
        <f t="shared" si="1318"/>
        <v>0.18</v>
      </c>
      <c r="T14525">
        <v>2.3E-3</v>
      </c>
      <c r="U14525">
        <f t="shared" si="1312"/>
        <v>1.3799999999999999E-3</v>
      </c>
    </row>
    <row r="14526" spans="1:21" x14ac:dyDescent="0.3">
      <c r="A14526" s="1">
        <v>14524</v>
      </c>
      <c r="B14526">
        <f t="shared" si="1313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319"/>
        <v>7300</v>
      </c>
      <c r="I14526" s="1"/>
      <c r="J14526" s="1">
        <v>1</v>
      </c>
      <c r="K14526" s="1">
        <f t="shared" si="1314"/>
        <v>29058000</v>
      </c>
      <c r="L14526" s="1">
        <v>1</v>
      </c>
      <c r="M14526" s="1">
        <f t="shared" si="1315"/>
        <v>58116000</v>
      </c>
      <c r="N14526" s="1">
        <v>2</v>
      </c>
      <c r="O14526" s="1">
        <v>118546000</v>
      </c>
      <c r="P14526" s="1">
        <v>2</v>
      </c>
      <c r="Q14526" s="5">
        <f t="shared" si="1316"/>
        <v>302</v>
      </c>
      <c r="R14526">
        <f t="shared" si="1317"/>
        <v>15</v>
      </c>
      <c r="S14526">
        <f t="shared" si="1318"/>
        <v>0.18</v>
      </c>
      <c r="T14526">
        <v>2.3E-3</v>
      </c>
      <c r="U14526">
        <f t="shared" si="1312"/>
        <v>1.3799999999999999E-3</v>
      </c>
    </row>
    <row r="14527" spans="1:21" x14ac:dyDescent="0.3">
      <c r="A14527" s="1">
        <v>14525</v>
      </c>
      <c r="B14527">
        <f t="shared" si="1313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319"/>
        <v>7300</v>
      </c>
      <c r="I14527" s="1"/>
      <c r="J14527" s="1">
        <v>1</v>
      </c>
      <c r="K14527" s="1">
        <f t="shared" si="1314"/>
        <v>29060000</v>
      </c>
      <c r="L14527" s="1">
        <v>1</v>
      </c>
      <c r="M14527" s="1">
        <f t="shared" si="1315"/>
        <v>58120000</v>
      </c>
      <c r="N14527" s="1">
        <v>2</v>
      </c>
      <c r="O14527" s="1">
        <v>118554000</v>
      </c>
      <c r="P14527" s="1">
        <v>2</v>
      </c>
      <c r="Q14527" s="5">
        <f t="shared" si="1316"/>
        <v>302</v>
      </c>
      <c r="R14527">
        <f t="shared" si="1317"/>
        <v>15</v>
      </c>
      <c r="S14527">
        <f t="shared" si="1318"/>
        <v>0.18</v>
      </c>
      <c r="T14527">
        <v>2.3E-3</v>
      </c>
      <c r="U14527">
        <f t="shared" si="1312"/>
        <v>1.3799999999999999E-3</v>
      </c>
    </row>
    <row r="14528" spans="1:21" x14ac:dyDescent="0.3">
      <c r="A14528" s="1">
        <v>14526</v>
      </c>
      <c r="B14528">
        <f t="shared" si="1313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319"/>
        <v>7310</v>
      </c>
      <c r="I14528" s="1"/>
      <c r="J14528" s="1">
        <v>1</v>
      </c>
      <c r="K14528" s="1">
        <f t="shared" si="1314"/>
        <v>29062000</v>
      </c>
      <c r="L14528" s="1">
        <v>1</v>
      </c>
      <c r="M14528" s="1">
        <f t="shared" si="1315"/>
        <v>58124000</v>
      </c>
      <c r="N14528" s="1">
        <v>2</v>
      </c>
      <c r="O14528" s="1">
        <v>118562000</v>
      </c>
      <c r="P14528" s="1">
        <v>2</v>
      </c>
      <c r="Q14528" s="5">
        <f t="shared" si="1316"/>
        <v>302</v>
      </c>
      <c r="R14528">
        <f t="shared" si="1317"/>
        <v>15</v>
      </c>
      <c r="S14528">
        <f t="shared" si="1318"/>
        <v>0.18</v>
      </c>
      <c r="T14528">
        <v>2.3E-3</v>
      </c>
      <c r="U14528">
        <f t="shared" si="1312"/>
        <v>1.3799999999999999E-3</v>
      </c>
    </row>
    <row r="14529" spans="1:21" x14ac:dyDescent="0.3">
      <c r="A14529" s="1">
        <v>14527</v>
      </c>
      <c r="B14529">
        <f t="shared" si="1313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319"/>
        <v>7310</v>
      </c>
      <c r="I14529" s="1"/>
      <c r="J14529" s="1">
        <v>1</v>
      </c>
      <c r="K14529" s="1">
        <f t="shared" si="1314"/>
        <v>29064000</v>
      </c>
      <c r="L14529" s="1">
        <v>1</v>
      </c>
      <c r="M14529" s="1">
        <f t="shared" si="1315"/>
        <v>58128000</v>
      </c>
      <c r="N14529" s="1">
        <v>2</v>
      </c>
      <c r="O14529" s="1">
        <v>118570000</v>
      </c>
      <c r="P14529" s="1">
        <v>2</v>
      </c>
      <c r="Q14529" s="5">
        <f t="shared" si="1316"/>
        <v>302</v>
      </c>
      <c r="R14529">
        <f t="shared" si="1317"/>
        <v>15</v>
      </c>
      <c r="S14529">
        <f t="shared" si="1318"/>
        <v>0.18</v>
      </c>
      <c r="T14529">
        <v>2.3E-3</v>
      </c>
      <c r="U14529">
        <f t="shared" si="1312"/>
        <v>1.3799999999999999E-3</v>
      </c>
    </row>
    <row r="14530" spans="1:21" x14ac:dyDescent="0.3">
      <c r="A14530" s="1">
        <v>14528</v>
      </c>
      <c r="B14530">
        <f t="shared" si="1313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319"/>
        <v>7310</v>
      </c>
      <c r="I14530" s="1"/>
      <c r="J14530" s="1">
        <v>1</v>
      </c>
      <c r="K14530" s="1">
        <f t="shared" si="1314"/>
        <v>29066000</v>
      </c>
      <c r="L14530" s="1">
        <v>1</v>
      </c>
      <c r="M14530" s="1">
        <f t="shared" si="1315"/>
        <v>58132000</v>
      </c>
      <c r="N14530" s="1">
        <v>2</v>
      </c>
      <c r="O14530" s="1">
        <v>118578000</v>
      </c>
      <c r="P14530" s="1">
        <v>2</v>
      </c>
      <c r="Q14530" s="5">
        <f t="shared" si="1316"/>
        <v>302</v>
      </c>
      <c r="R14530">
        <f t="shared" si="1317"/>
        <v>15</v>
      </c>
      <c r="S14530">
        <f t="shared" si="1318"/>
        <v>0.18</v>
      </c>
      <c r="T14530">
        <v>2.3E-3</v>
      </c>
      <c r="U14530">
        <f t="shared" si="1312"/>
        <v>1.3799999999999999E-3</v>
      </c>
    </row>
    <row r="14531" spans="1:21" x14ac:dyDescent="0.3">
      <c r="A14531" s="1">
        <v>14529</v>
      </c>
      <c r="B14531">
        <f t="shared" si="1313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319"/>
        <v>7310</v>
      </c>
      <c r="I14531" s="1"/>
      <c r="J14531" s="1">
        <v>1</v>
      </c>
      <c r="K14531" s="1">
        <f t="shared" si="1314"/>
        <v>29068000</v>
      </c>
      <c r="L14531" s="1">
        <v>1</v>
      </c>
      <c r="M14531" s="1">
        <f t="shared" si="1315"/>
        <v>58136000</v>
      </c>
      <c r="N14531" s="1">
        <v>2</v>
      </c>
      <c r="O14531" s="1">
        <v>118586000</v>
      </c>
      <c r="P14531" s="1">
        <v>2</v>
      </c>
      <c r="Q14531" s="5">
        <f t="shared" si="1316"/>
        <v>302</v>
      </c>
      <c r="R14531">
        <f t="shared" si="1317"/>
        <v>15</v>
      </c>
      <c r="S14531">
        <f t="shared" si="1318"/>
        <v>0.18</v>
      </c>
      <c r="T14531">
        <v>2.3E-3</v>
      </c>
      <c r="U14531">
        <f t="shared" si="1312"/>
        <v>1.3799999999999999E-3</v>
      </c>
    </row>
    <row r="14532" spans="1:21" x14ac:dyDescent="0.3">
      <c r="A14532" s="1">
        <v>14530</v>
      </c>
      <c r="B14532">
        <f t="shared" si="1313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319"/>
        <v>7310</v>
      </c>
      <c r="I14532" s="1"/>
      <c r="J14532" s="1">
        <v>1</v>
      </c>
      <c r="K14532" s="1">
        <f t="shared" si="1314"/>
        <v>29070000</v>
      </c>
      <c r="L14532" s="1">
        <v>1</v>
      </c>
      <c r="M14532" s="1">
        <f t="shared" si="1315"/>
        <v>58140000</v>
      </c>
      <c r="N14532" s="1">
        <v>2</v>
      </c>
      <c r="O14532" s="1">
        <v>118594000</v>
      </c>
      <c r="P14532" s="1">
        <v>2</v>
      </c>
      <c r="Q14532" s="5">
        <f t="shared" si="1316"/>
        <v>302</v>
      </c>
      <c r="R14532">
        <f t="shared" si="1317"/>
        <v>15</v>
      </c>
      <c r="S14532">
        <f t="shared" si="1318"/>
        <v>0.18</v>
      </c>
      <c r="T14532">
        <v>2.3E-3</v>
      </c>
      <c r="U14532">
        <f t="shared" ref="U14532:U14595" si="1320">T14532*0.6</f>
        <v>1.3799999999999999E-3</v>
      </c>
    </row>
    <row r="14533" spans="1:21" x14ac:dyDescent="0.3">
      <c r="A14533" s="1">
        <v>14531</v>
      </c>
      <c r="B14533">
        <f t="shared" si="1313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319"/>
        <v>7310</v>
      </c>
      <c r="I14533" s="1"/>
      <c r="J14533" s="1">
        <v>1</v>
      </c>
      <c r="K14533" s="1">
        <f t="shared" si="1314"/>
        <v>29072000</v>
      </c>
      <c r="L14533" s="1">
        <v>1</v>
      </c>
      <c r="M14533" s="1">
        <f t="shared" si="1315"/>
        <v>58144000</v>
      </c>
      <c r="N14533" s="1">
        <v>2</v>
      </c>
      <c r="O14533" s="1">
        <v>118602000</v>
      </c>
      <c r="P14533" s="1">
        <v>2</v>
      </c>
      <c r="Q14533" s="5">
        <f t="shared" si="1316"/>
        <v>302</v>
      </c>
      <c r="R14533">
        <f t="shared" si="1317"/>
        <v>15</v>
      </c>
      <c r="S14533">
        <f t="shared" si="1318"/>
        <v>0.18</v>
      </c>
      <c r="T14533">
        <v>2.3E-3</v>
      </c>
      <c r="U14533">
        <f t="shared" si="1320"/>
        <v>1.3799999999999999E-3</v>
      </c>
    </row>
    <row r="14534" spans="1:21" x14ac:dyDescent="0.3">
      <c r="A14534" s="1">
        <v>14532</v>
      </c>
      <c r="B14534">
        <f t="shared" si="1313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319"/>
        <v>7310</v>
      </c>
      <c r="I14534" s="1"/>
      <c r="J14534" s="1">
        <v>1</v>
      </c>
      <c r="K14534" s="1">
        <f t="shared" si="1314"/>
        <v>29074000</v>
      </c>
      <c r="L14534" s="1">
        <v>1</v>
      </c>
      <c r="M14534" s="1">
        <f t="shared" si="1315"/>
        <v>58148000</v>
      </c>
      <c r="N14534" s="1">
        <v>2</v>
      </c>
      <c r="O14534" s="1">
        <v>118610000</v>
      </c>
      <c r="P14534" s="1">
        <v>2</v>
      </c>
      <c r="Q14534" s="5">
        <f t="shared" si="1316"/>
        <v>302</v>
      </c>
      <c r="R14534">
        <f t="shared" si="1317"/>
        <v>15</v>
      </c>
      <c r="S14534">
        <f t="shared" si="1318"/>
        <v>0.18</v>
      </c>
      <c r="T14534">
        <v>2.3E-3</v>
      </c>
      <c r="U14534">
        <f t="shared" si="1320"/>
        <v>1.3799999999999999E-3</v>
      </c>
    </row>
    <row r="14535" spans="1:21" x14ac:dyDescent="0.3">
      <c r="A14535" s="1">
        <v>14533</v>
      </c>
      <c r="B14535">
        <f t="shared" si="1313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319"/>
        <v>7310</v>
      </c>
      <c r="I14535" s="1"/>
      <c r="J14535" s="1">
        <v>1</v>
      </c>
      <c r="K14535" s="1">
        <f t="shared" si="1314"/>
        <v>29076000</v>
      </c>
      <c r="L14535" s="1">
        <v>1</v>
      </c>
      <c r="M14535" s="1">
        <f t="shared" si="1315"/>
        <v>58152000</v>
      </c>
      <c r="N14535" s="1">
        <v>2</v>
      </c>
      <c r="O14535" s="1">
        <v>118618000</v>
      </c>
      <c r="P14535" s="1">
        <v>2</v>
      </c>
      <c r="Q14535" s="5">
        <f t="shared" si="1316"/>
        <v>302</v>
      </c>
      <c r="R14535">
        <f t="shared" si="1317"/>
        <v>15</v>
      </c>
      <c r="S14535">
        <f t="shared" si="1318"/>
        <v>0.18</v>
      </c>
      <c r="T14535">
        <v>2.3E-3</v>
      </c>
      <c r="U14535">
        <f t="shared" si="1320"/>
        <v>1.3799999999999999E-3</v>
      </c>
    </row>
    <row r="14536" spans="1:21" x14ac:dyDescent="0.3">
      <c r="A14536" s="1">
        <v>14534</v>
      </c>
      <c r="B14536">
        <f t="shared" si="1313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319"/>
        <v>7310</v>
      </c>
      <c r="I14536" s="1"/>
      <c r="J14536" s="1">
        <v>1</v>
      </c>
      <c r="K14536" s="1">
        <f t="shared" si="1314"/>
        <v>29078000</v>
      </c>
      <c r="L14536" s="1">
        <v>1</v>
      </c>
      <c r="M14536" s="1">
        <f t="shared" si="1315"/>
        <v>58156000</v>
      </c>
      <c r="N14536" s="1">
        <v>2</v>
      </c>
      <c r="O14536" s="1">
        <v>118626000</v>
      </c>
      <c r="P14536" s="1">
        <v>2</v>
      </c>
      <c r="Q14536" s="5">
        <f t="shared" si="1316"/>
        <v>302</v>
      </c>
      <c r="R14536">
        <f t="shared" si="1317"/>
        <v>15</v>
      </c>
      <c r="S14536">
        <f t="shared" si="1318"/>
        <v>0.18</v>
      </c>
      <c r="T14536">
        <v>2.3E-3</v>
      </c>
      <c r="U14536">
        <f t="shared" si="1320"/>
        <v>1.3799999999999999E-3</v>
      </c>
    </row>
    <row r="14537" spans="1:21" x14ac:dyDescent="0.3">
      <c r="A14537" s="1">
        <v>14535</v>
      </c>
      <c r="B14537">
        <f t="shared" si="1313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319"/>
        <v>7310</v>
      </c>
      <c r="I14537" s="1"/>
      <c r="J14537" s="1">
        <v>1</v>
      </c>
      <c r="K14537" s="1">
        <f t="shared" si="1314"/>
        <v>29080000</v>
      </c>
      <c r="L14537" s="1">
        <v>1</v>
      </c>
      <c r="M14537" s="1">
        <f t="shared" si="1315"/>
        <v>58160000</v>
      </c>
      <c r="N14537" s="1">
        <v>2</v>
      </c>
      <c r="O14537" s="1">
        <v>118634000</v>
      </c>
      <c r="P14537" s="1">
        <v>2</v>
      </c>
      <c r="Q14537" s="5">
        <f t="shared" si="1316"/>
        <v>302</v>
      </c>
      <c r="R14537">
        <f t="shared" si="1317"/>
        <v>15</v>
      </c>
      <c r="S14537">
        <f t="shared" si="1318"/>
        <v>0.18</v>
      </c>
      <c r="T14537">
        <v>2.3E-3</v>
      </c>
      <c r="U14537">
        <f t="shared" si="1320"/>
        <v>1.3799999999999999E-3</v>
      </c>
    </row>
    <row r="14538" spans="1:21" x14ac:dyDescent="0.3">
      <c r="A14538" s="1">
        <v>14536</v>
      </c>
      <c r="B14538">
        <f t="shared" si="1313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319"/>
        <v>7310</v>
      </c>
      <c r="I14538" s="1"/>
      <c r="J14538" s="1">
        <v>1</v>
      </c>
      <c r="K14538" s="1">
        <f t="shared" si="1314"/>
        <v>29082000</v>
      </c>
      <c r="L14538" s="1">
        <v>1</v>
      </c>
      <c r="M14538" s="1">
        <f t="shared" si="1315"/>
        <v>58164000</v>
      </c>
      <c r="N14538" s="1">
        <v>2</v>
      </c>
      <c r="O14538" s="1">
        <v>118642000</v>
      </c>
      <c r="P14538" s="1">
        <v>2</v>
      </c>
      <c r="Q14538" s="5">
        <f t="shared" si="1316"/>
        <v>302</v>
      </c>
      <c r="R14538">
        <f t="shared" si="1317"/>
        <v>15</v>
      </c>
      <c r="S14538">
        <f t="shared" si="1318"/>
        <v>0.18</v>
      </c>
      <c r="T14538">
        <v>2.3E-3</v>
      </c>
      <c r="U14538">
        <f t="shared" si="1320"/>
        <v>1.3799999999999999E-3</v>
      </c>
    </row>
    <row r="14539" spans="1:21" x14ac:dyDescent="0.3">
      <c r="A14539" s="1">
        <v>14537</v>
      </c>
      <c r="B14539">
        <f t="shared" si="1313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319"/>
        <v>7310</v>
      </c>
      <c r="I14539" s="1"/>
      <c r="J14539" s="1">
        <v>1</v>
      </c>
      <c r="K14539" s="1">
        <f t="shared" si="1314"/>
        <v>29084000</v>
      </c>
      <c r="L14539" s="1">
        <v>1</v>
      </c>
      <c r="M14539" s="1">
        <f t="shared" si="1315"/>
        <v>58168000</v>
      </c>
      <c r="N14539" s="1">
        <v>2</v>
      </c>
      <c r="O14539" s="1">
        <v>118650000</v>
      </c>
      <c r="P14539" s="1">
        <v>2</v>
      </c>
      <c r="Q14539" s="5">
        <f t="shared" si="1316"/>
        <v>302</v>
      </c>
      <c r="R14539">
        <f t="shared" si="1317"/>
        <v>15</v>
      </c>
      <c r="S14539">
        <f t="shared" si="1318"/>
        <v>0.18</v>
      </c>
      <c r="T14539">
        <v>2.3E-3</v>
      </c>
      <c r="U14539">
        <f t="shared" si="1320"/>
        <v>1.3799999999999999E-3</v>
      </c>
    </row>
    <row r="14540" spans="1:21" x14ac:dyDescent="0.3">
      <c r="A14540" s="1">
        <v>14538</v>
      </c>
      <c r="B14540">
        <f t="shared" si="1313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319"/>
        <v>7310</v>
      </c>
      <c r="I14540" s="1"/>
      <c r="J14540" s="1">
        <v>1</v>
      </c>
      <c r="K14540" s="1">
        <f t="shared" si="1314"/>
        <v>29086000</v>
      </c>
      <c r="L14540" s="1">
        <v>1</v>
      </c>
      <c r="M14540" s="1">
        <f t="shared" si="1315"/>
        <v>58172000</v>
      </c>
      <c r="N14540" s="1">
        <v>2</v>
      </c>
      <c r="O14540" s="1">
        <v>118658000</v>
      </c>
      <c r="P14540" s="1">
        <v>2</v>
      </c>
      <c r="Q14540" s="5">
        <f t="shared" si="1316"/>
        <v>302</v>
      </c>
      <c r="R14540">
        <f t="shared" si="1317"/>
        <v>15</v>
      </c>
      <c r="S14540">
        <f t="shared" si="1318"/>
        <v>0.18</v>
      </c>
      <c r="T14540">
        <v>2.3E-3</v>
      </c>
      <c r="U14540">
        <f t="shared" si="1320"/>
        <v>1.3799999999999999E-3</v>
      </c>
    </row>
    <row r="14541" spans="1:21" x14ac:dyDescent="0.3">
      <c r="A14541" s="1">
        <v>14539</v>
      </c>
      <c r="B14541">
        <f t="shared" si="1313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319"/>
        <v>7310</v>
      </c>
      <c r="I14541" s="1"/>
      <c r="J14541" s="1">
        <v>1</v>
      </c>
      <c r="K14541" s="1">
        <f t="shared" si="1314"/>
        <v>29088000</v>
      </c>
      <c r="L14541" s="1">
        <v>1</v>
      </c>
      <c r="M14541" s="1">
        <f t="shared" si="1315"/>
        <v>58176000</v>
      </c>
      <c r="N14541" s="1">
        <v>2</v>
      </c>
      <c r="O14541" s="1">
        <v>118666000</v>
      </c>
      <c r="P14541" s="1">
        <v>2</v>
      </c>
      <c r="Q14541" s="5">
        <f t="shared" si="1316"/>
        <v>302</v>
      </c>
      <c r="R14541">
        <f t="shared" si="1317"/>
        <v>15</v>
      </c>
      <c r="S14541">
        <f t="shared" si="1318"/>
        <v>0.18</v>
      </c>
      <c r="T14541">
        <v>2.3E-3</v>
      </c>
      <c r="U14541">
        <f t="shared" si="1320"/>
        <v>1.3799999999999999E-3</v>
      </c>
    </row>
    <row r="14542" spans="1:21" x14ac:dyDescent="0.3">
      <c r="A14542" s="1">
        <v>14540</v>
      </c>
      <c r="B14542">
        <f t="shared" si="1313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319"/>
        <v>7310</v>
      </c>
      <c r="I14542" s="1"/>
      <c r="J14542" s="1">
        <v>1</v>
      </c>
      <c r="K14542" s="1">
        <f t="shared" si="1314"/>
        <v>29090000</v>
      </c>
      <c r="L14542" s="1">
        <v>1</v>
      </c>
      <c r="M14542" s="1">
        <f t="shared" si="1315"/>
        <v>58180000</v>
      </c>
      <c r="N14542" s="1">
        <v>2</v>
      </c>
      <c r="O14542" s="1">
        <v>118674000</v>
      </c>
      <c r="P14542" s="1">
        <v>2</v>
      </c>
      <c r="Q14542" s="5">
        <f t="shared" si="1316"/>
        <v>302</v>
      </c>
      <c r="R14542">
        <f t="shared" si="1317"/>
        <v>15</v>
      </c>
      <c r="S14542">
        <f t="shared" si="1318"/>
        <v>0.18</v>
      </c>
      <c r="T14542">
        <v>2.3E-3</v>
      </c>
      <c r="U14542">
        <f t="shared" si="1320"/>
        <v>1.3799999999999999E-3</v>
      </c>
    </row>
    <row r="14543" spans="1:21" x14ac:dyDescent="0.3">
      <c r="A14543" s="1">
        <v>14541</v>
      </c>
      <c r="B14543">
        <f t="shared" ref="B14543:B14606" si="1321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319"/>
        <v>7310</v>
      </c>
      <c r="I14543" s="1"/>
      <c r="J14543" s="1">
        <v>1</v>
      </c>
      <c r="K14543" s="1">
        <f t="shared" ref="K14543:K14602" si="1322">10000+A14543*2000</f>
        <v>29092000</v>
      </c>
      <c r="L14543" s="1">
        <v>1</v>
      </c>
      <c r="M14543" s="1">
        <f t="shared" ref="M14543:M14602" si="1323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324">ROUNDDOWN(A14542/50+12,0)</f>
        <v>302</v>
      </c>
      <c r="R14543">
        <f t="shared" ref="R14543:R14602" si="1325">QUOTIENT(A14543,1000)+1</f>
        <v>15</v>
      </c>
      <c r="S14543">
        <f t="shared" si="1318"/>
        <v>0.18</v>
      </c>
      <c r="T14543">
        <v>2.3E-3</v>
      </c>
      <c r="U14543">
        <f t="shared" si="1320"/>
        <v>1.3799999999999999E-3</v>
      </c>
    </row>
    <row r="14544" spans="1:21" x14ac:dyDescent="0.3">
      <c r="A14544" s="1">
        <v>14542</v>
      </c>
      <c r="B14544">
        <f t="shared" si="1321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319"/>
        <v>7310</v>
      </c>
      <c r="I14544" s="1"/>
      <c r="J14544" s="1">
        <v>1</v>
      </c>
      <c r="K14544" s="1">
        <f t="shared" si="1322"/>
        <v>29094000</v>
      </c>
      <c r="L14544" s="1">
        <v>1</v>
      </c>
      <c r="M14544" s="1">
        <f t="shared" si="1323"/>
        <v>58188000</v>
      </c>
      <c r="N14544" s="1">
        <v>2</v>
      </c>
      <c r="O14544" s="1">
        <v>118690000</v>
      </c>
      <c r="P14544" s="1">
        <v>2</v>
      </c>
      <c r="Q14544" s="5">
        <f t="shared" si="1324"/>
        <v>302</v>
      </c>
      <c r="R14544">
        <f t="shared" si="1325"/>
        <v>15</v>
      </c>
      <c r="S14544">
        <f t="shared" si="1318"/>
        <v>0.18</v>
      </c>
      <c r="T14544">
        <v>2.3E-3</v>
      </c>
      <c r="U14544">
        <f t="shared" si="1320"/>
        <v>1.3799999999999999E-3</v>
      </c>
    </row>
    <row r="14545" spans="1:21" x14ac:dyDescent="0.3">
      <c r="A14545" s="1">
        <v>14543</v>
      </c>
      <c r="B14545">
        <f t="shared" si="1321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319"/>
        <v>7310</v>
      </c>
      <c r="I14545" s="1"/>
      <c r="J14545" s="1">
        <v>1</v>
      </c>
      <c r="K14545" s="1">
        <f t="shared" si="1322"/>
        <v>29096000</v>
      </c>
      <c r="L14545" s="1">
        <v>1</v>
      </c>
      <c r="M14545" s="1">
        <f t="shared" si="1323"/>
        <v>58192000</v>
      </c>
      <c r="N14545" s="1">
        <v>2</v>
      </c>
      <c r="O14545" s="1">
        <v>118698000</v>
      </c>
      <c r="P14545" s="1">
        <v>2</v>
      </c>
      <c r="Q14545" s="5">
        <f t="shared" si="1324"/>
        <v>302</v>
      </c>
      <c r="R14545">
        <f t="shared" si="1325"/>
        <v>15</v>
      </c>
      <c r="S14545">
        <f t="shared" si="1318"/>
        <v>0.18</v>
      </c>
      <c r="T14545">
        <v>2.3E-3</v>
      </c>
      <c r="U14545">
        <f t="shared" si="1320"/>
        <v>1.3799999999999999E-3</v>
      </c>
    </row>
    <row r="14546" spans="1:21" x14ac:dyDescent="0.3">
      <c r="A14546" s="1">
        <v>14544</v>
      </c>
      <c r="B14546">
        <f t="shared" si="1321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319"/>
        <v>7310</v>
      </c>
      <c r="I14546" s="1"/>
      <c r="J14546" s="1">
        <v>1</v>
      </c>
      <c r="K14546" s="1">
        <f t="shared" si="1322"/>
        <v>29098000</v>
      </c>
      <c r="L14546" s="1">
        <v>1</v>
      </c>
      <c r="M14546" s="1">
        <f t="shared" si="1323"/>
        <v>58196000</v>
      </c>
      <c r="N14546" s="1">
        <v>2</v>
      </c>
      <c r="O14546" s="1">
        <v>118706000</v>
      </c>
      <c r="P14546" s="1">
        <v>2</v>
      </c>
      <c r="Q14546" s="5">
        <f t="shared" si="1324"/>
        <v>302</v>
      </c>
      <c r="R14546">
        <f t="shared" si="1325"/>
        <v>15</v>
      </c>
      <c r="S14546">
        <f t="shared" si="1318"/>
        <v>0.18</v>
      </c>
      <c r="T14546">
        <v>2.3E-3</v>
      </c>
      <c r="U14546">
        <f t="shared" si="1320"/>
        <v>1.3799999999999999E-3</v>
      </c>
    </row>
    <row r="14547" spans="1:21" x14ac:dyDescent="0.3">
      <c r="A14547" s="1">
        <v>14545</v>
      </c>
      <c r="B14547">
        <f t="shared" si="1321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319"/>
        <v>7310</v>
      </c>
      <c r="I14547" s="1"/>
      <c r="J14547" s="1">
        <v>1</v>
      </c>
      <c r="K14547" s="1">
        <f t="shared" si="1322"/>
        <v>29100000</v>
      </c>
      <c r="L14547" s="1">
        <v>1</v>
      </c>
      <c r="M14547" s="1">
        <f t="shared" si="1323"/>
        <v>58200000</v>
      </c>
      <c r="N14547" s="1">
        <v>2</v>
      </c>
      <c r="O14547" s="1">
        <v>118714000</v>
      </c>
      <c r="P14547" s="1">
        <v>2</v>
      </c>
      <c r="Q14547" s="5">
        <f t="shared" si="1324"/>
        <v>302</v>
      </c>
      <c r="R14547">
        <f t="shared" si="1325"/>
        <v>15</v>
      </c>
      <c r="S14547">
        <f t="shared" si="1318"/>
        <v>0.18</v>
      </c>
      <c r="T14547">
        <v>2.3E-3</v>
      </c>
      <c r="U14547">
        <f t="shared" si="1320"/>
        <v>1.3799999999999999E-3</v>
      </c>
    </row>
    <row r="14548" spans="1:21" x14ac:dyDescent="0.3">
      <c r="A14548" s="1">
        <v>14546</v>
      </c>
      <c r="B14548">
        <f t="shared" si="1321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319"/>
        <v>7310</v>
      </c>
      <c r="I14548" s="1"/>
      <c r="J14548" s="1">
        <v>1</v>
      </c>
      <c r="K14548" s="1">
        <f t="shared" si="1322"/>
        <v>29102000</v>
      </c>
      <c r="L14548" s="1">
        <v>1</v>
      </c>
      <c r="M14548" s="1">
        <f t="shared" si="1323"/>
        <v>58204000</v>
      </c>
      <c r="N14548" s="1">
        <v>2</v>
      </c>
      <c r="O14548" s="1">
        <v>118722000</v>
      </c>
      <c r="P14548" s="1">
        <v>2</v>
      </c>
      <c r="Q14548" s="5">
        <f t="shared" si="1324"/>
        <v>302</v>
      </c>
      <c r="R14548">
        <f t="shared" si="1325"/>
        <v>15</v>
      </c>
      <c r="S14548">
        <f t="shared" si="1318"/>
        <v>0.18</v>
      </c>
      <c r="T14548">
        <v>2.3E-3</v>
      </c>
      <c r="U14548">
        <f t="shared" si="1320"/>
        <v>1.3799999999999999E-3</v>
      </c>
    </row>
    <row r="14549" spans="1:21" x14ac:dyDescent="0.3">
      <c r="A14549" s="1">
        <v>14547</v>
      </c>
      <c r="B14549">
        <f t="shared" si="1321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319"/>
        <v>7310</v>
      </c>
      <c r="I14549" s="1"/>
      <c r="J14549" s="1">
        <v>1</v>
      </c>
      <c r="K14549" s="1">
        <f t="shared" si="1322"/>
        <v>29104000</v>
      </c>
      <c r="L14549" s="1">
        <v>1</v>
      </c>
      <c r="M14549" s="1">
        <f t="shared" si="1323"/>
        <v>58208000</v>
      </c>
      <c r="N14549" s="1">
        <v>2</v>
      </c>
      <c r="O14549" s="1">
        <v>118730000</v>
      </c>
      <c r="P14549" s="1">
        <v>2</v>
      </c>
      <c r="Q14549" s="5">
        <f t="shared" si="1324"/>
        <v>302</v>
      </c>
      <c r="R14549">
        <f t="shared" si="1325"/>
        <v>15</v>
      </c>
      <c r="S14549">
        <f t="shared" si="1318"/>
        <v>0.18</v>
      </c>
      <c r="T14549">
        <v>2.3E-3</v>
      </c>
      <c r="U14549">
        <f t="shared" si="1320"/>
        <v>1.3799999999999999E-3</v>
      </c>
    </row>
    <row r="14550" spans="1:21" x14ac:dyDescent="0.3">
      <c r="A14550" s="1">
        <v>14548</v>
      </c>
      <c r="B14550">
        <f t="shared" si="1321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319"/>
        <v>7310</v>
      </c>
      <c r="I14550" s="1"/>
      <c r="J14550" s="1">
        <v>1</v>
      </c>
      <c r="K14550" s="1">
        <f t="shared" si="1322"/>
        <v>29106000</v>
      </c>
      <c r="L14550" s="1">
        <v>1</v>
      </c>
      <c r="M14550" s="1">
        <f t="shared" si="1323"/>
        <v>58212000</v>
      </c>
      <c r="N14550" s="1">
        <v>2</v>
      </c>
      <c r="O14550" s="1">
        <v>118738000</v>
      </c>
      <c r="P14550" s="1">
        <v>2</v>
      </c>
      <c r="Q14550" s="5">
        <f t="shared" si="1324"/>
        <v>302</v>
      </c>
      <c r="R14550">
        <f t="shared" si="1325"/>
        <v>15</v>
      </c>
      <c r="S14550">
        <f t="shared" si="1318"/>
        <v>0.18</v>
      </c>
      <c r="T14550">
        <v>2.3E-3</v>
      </c>
      <c r="U14550">
        <f t="shared" si="1320"/>
        <v>1.3799999999999999E-3</v>
      </c>
    </row>
    <row r="14551" spans="1:21" x14ac:dyDescent="0.3">
      <c r="A14551" s="1">
        <v>14549</v>
      </c>
      <c r="B14551">
        <f t="shared" si="1321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319"/>
        <v>7310</v>
      </c>
      <c r="I14551" s="1"/>
      <c r="J14551" s="1">
        <v>1</v>
      </c>
      <c r="K14551" s="1">
        <f t="shared" si="1322"/>
        <v>29108000</v>
      </c>
      <c r="L14551" s="1">
        <v>1</v>
      </c>
      <c r="M14551" s="1">
        <f t="shared" si="1323"/>
        <v>58216000</v>
      </c>
      <c r="N14551" s="1">
        <v>2</v>
      </c>
      <c r="O14551" s="1">
        <v>118746000</v>
      </c>
      <c r="P14551" s="1">
        <v>2</v>
      </c>
      <c r="Q14551" s="5">
        <f t="shared" si="1324"/>
        <v>302</v>
      </c>
      <c r="R14551">
        <f t="shared" si="1325"/>
        <v>15</v>
      </c>
      <c r="S14551">
        <f t="shared" si="1318"/>
        <v>0.18</v>
      </c>
      <c r="T14551">
        <v>2.3E-3</v>
      </c>
      <c r="U14551">
        <f t="shared" si="1320"/>
        <v>1.3799999999999999E-3</v>
      </c>
    </row>
    <row r="14552" spans="1:21" x14ac:dyDescent="0.3">
      <c r="A14552" s="1">
        <v>14550</v>
      </c>
      <c r="B14552">
        <f t="shared" si="1321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319"/>
        <v>7310</v>
      </c>
      <c r="I14552" s="1"/>
      <c r="J14552" s="1">
        <v>1</v>
      </c>
      <c r="K14552" s="1">
        <f t="shared" si="1322"/>
        <v>29110000</v>
      </c>
      <c r="L14552" s="1">
        <v>1</v>
      </c>
      <c r="M14552" s="1">
        <f t="shared" si="1323"/>
        <v>58220000</v>
      </c>
      <c r="N14552" s="1">
        <v>2</v>
      </c>
      <c r="O14552" s="1">
        <v>118754000</v>
      </c>
      <c r="P14552" s="1">
        <v>2</v>
      </c>
      <c r="Q14552" s="5">
        <f t="shared" si="1324"/>
        <v>302</v>
      </c>
      <c r="R14552">
        <f t="shared" si="1325"/>
        <v>15</v>
      </c>
      <c r="S14552">
        <f t="shared" si="1318"/>
        <v>0.18</v>
      </c>
      <c r="T14552">
        <v>2.3E-3</v>
      </c>
      <c r="U14552">
        <f t="shared" si="1320"/>
        <v>1.3799999999999999E-3</v>
      </c>
    </row>
    <row r="14553" spans="1:21" x14ac:dyDescent="0.3">
      <c r="A14553" s="1">
        <v>14551</v>
      </c>
      <c r="B14553">
        <f t="shared" si="1321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319"/>
        <v>7320</v>
      </c>
      <c r="I14553" s="1"/>
      <c r="J14553" s="1">
        <v>1</v>
      </c>
      <c r="K14553" s="1">
        <f t="shared" si="1322"/>
        <v>29112000</v>
      </c>
      <c r="L14553" s="1">
        <v>1</v>
      </c>
      <c r="M14553" s="1">
        <f t="shared" si="1323"/>
        <v>58224000</v>
      </c>
      <c r="N14553" s="1">
        <v>2</v>
      </c>
      <c r="O14553" s="1">
        <v>118762000</v>
      </c>
      <c r="P14553" s="1">
        <v>2</v>
      </c>
      <c r="Q14553" s="5">
        <f t="shared" si="1324"/>
        <v>303</v>
      </c>
      <c r="R14553">
        <f t="shared" si="1325"/>
        <v>15</v>
      </c>
      <c r="S14553">
        <f t="shared" si="1318"/>
        <v>0.18</v>
      </c>
      <c r="T14553">
        <v>2.3E-3</v>
      </c>
      <c r="U14553">
        <f t="shared" si="1320"/>
        <v>1.3799999999999999E-3</v>
      </c>
    </row>
    <row r="14554" spans="1:21" x14ac:dyDescent="0.3">
      <c r="A14554" s="1">
        <v>14552</v>
      </c>
      <c r="B14554">
        <f t="shared" si="1321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319"/>
        <v>7320</v>
      </c>
      <c r="I14554" s="1"/>
      <c r="J14554" s="1">
        <v>1</v>
      </c>
      <c r="K14554" s="1">
        <f t="shared" si="1322"/>
        <v>29114000</v>
      </c>
      <c r="L14554" s="1">
        <v>1</v>
      </c>
      <c r="M14554" s="1">
        <f t="shared" si="1323"/>
        <v>58228000</v>
      </c>
      <c r="N14554" s="1">
        <v>2</v>
      </c>
      <c r="O14554" s="1">
        <v>118770000</v>
      </c>
      <c r="P14554" s="1">
        <v>2</v>
      </c>
      <c r="Q14554" s="5">
        <f t="shared" si="1324"/>
        <v>303</v>
      </c>
      <c r="R14554">
        <f t="shared" si="1325"/>
        <v>15</v>
      </c>
      <c r="S14554">
        <f t="shared" si="1318"/>
        <v>0.18</v>
      </c>
      <c r="T14554">
        <v>2.3E-3</v>
      </c>
      <c r="U14554">
        <f t="shared" si="1320"/>
        <v>1.3799999999999999E-3</v>
      </c>
    </row>
    <row r="14555" spans="1:21" x14ac:dyDescent="0.3">
      <c r="A14555" s="1">
        <v>14553</v>
      </c>
      <c r="B14555">
        <f t="shared" si="1321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319"/>
        <v>7320</v>
      </c>
      <c r="I14555" s="1"/>
      <c r="J14555" s="1">
        <v>1</v>
      </c>
      <c r="K14555" s="1">
        <f t="shared" si="1322"/>
        <v>29116000</v>
      </c>
      <c r="L14555" s="1">
        <v>1</v>
      </c>
      <c r="M14555" s="1">
        <f t="shared" si="1323"/>
        <v>58232000</v>
      </c>
      <c r="N14555" s="1">
        <v>2</v>
      </c>
      <c r="O14555" s="1">
        <v>118778000</v>
      </c>
      <c r="P14555" s="1">
        <v>2</v>
      </c>
      <c r="Q14555" s="5">
        <f t="shared" si="1324"/>
        <v>303</v>
      </c>
      <c r="R14555">
        <f t="shared" si="1325"/>
        <v>15</v>
      </c>
      <c r="S14555">
        <f t="shared" si="1318"/>
        <v>0.18</v>
      </c>
      <c r="T14555">
        <v>2.3E-3</v>
      </c>
      <c r="U14555">
        <f t="shared" si="1320"/>
        <v>1.3799999999999999E-3</v>
      </c>
    </row>
    <row r="14556" spans="1:21" x14ac:dyDescent="0.3">
      <c r="A14556" s="1">
        <v>14554</v>
      </c>
      <c r="B14556">
        <f t="shared" si="1321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319"/>
        <v>7320</v>
      </c>
      <c r="I14556" s="1"/>
      <c r="J14556" s="1">
        <v>1</v>
      </c>
      <c r="K14556" s="1">
        <f t="shared" si="1322"/>
        <v>29118000</v>
      </c>
      <c r="L14556" s="1">
        <v>1</v>
      </c>
      <c r="M14556" s="1">
        <f t="shared" si="1323"/>
        <v>58236000</v>
      </c>
      <c r="N14556" s="1">
        <v>2</v>
      </c>
      <c r="O14556" s="1">
        <v>118786000</v>
      </c>
      <c r="P14556" s="1">
        <v>2</v>
      </c>
      <c r="Q14556" s="5">
        <f t="shared" si="1324"/>
        <v>303</v>
      </c>
      <c r="R14556">
        <f t="shared" si="1325"/>
        <v>15</v>
      </c>
      <c r="S14556">
        <f t="shared" si="1318"/>
        <v>0.18</v>
      </c>
      <c r="T14556">
        <v>2.3E-3</v>
      </c>
      <c r="U14556">
        <f t="shared" si="1320"/>
        <v>1.3799999999999999E-3</v>
      </c>
    </row>
    <row r="14557" spans="1:21" x14ac:dyDescent="0.3">
      <c r="A14557" s="1">
        <v>14555</v>
      </c>
      <c r="B14557">
        <f t="shared" si="1321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319"/>
        <v>7320</v>
      </c>
      <c r="I14557" s="1"/>
      <c r="J14557" s="1">
        <v>1</v>
      </c>
      <c r="K14557" s="1">
        <f t="shared" si="1322"/>
        <v>29120000</v>
      </c>
      <c r="L14557" s="1">
        <v>1</v>
      </c>
      <c r="M14557" s="1">
        <f t="shared" si="1323"/>
        <v>58240000</v>
      </c>
      <c r="N14557" s="1">
        <v>2</v>
      </c>
      <c r="O14557" s="1">
        <v>118794000</v>
      </c>
      <c r="P14557" s="1">
        <v>2</v>
      </c>
      <c r="Q14557" s="5">
        <f t="shared" si="1324"/>
        <v>303</v>
      </c>
      <c r="R14557">
        <f t="shared" si="1325"/>
        <v>15</v>
      </c>
      <c r="S14557">
        <f t="shared" si="1318"/>
        <v>0.18</v>
      </c>
      <c r="T14557">
        <v>2.3E-3</v>
      </c>
      <c r="U14557">
        <f t="shared" si="1320"/>
        <v>1.3799999999999999E-3</v>
      </c>
    </row>
    <row r="14558" spans="1:21" x14ac:dyDescent="0.3">
      <c r="A14558" s="1">
        <v>14556</v>
      </c>
      <c r="B14558">
        <f t="shared" si="1321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319"/>
        <v>7320</v>
      </c>
      <c r="I14558" s="1"/>
      <c r="J14558" s="1">
        <v>1</v>
      </c>
      <c r="K14558" s="1">
        <f t="shared" si="1322"/>
        <v>29122000</v>
      </c>
      <c r="L14558" s="1">
        <v>1</v>
      </c>
      <c r="M14558" s="1">
        <f t="shared" si="1323"/>
        <v>58244000</v>
      </c>
      <c r="N14558" s="1">
        <v>2</v>
      </c>
      <c r="O14558" s="1">
        <v>118802000</v>
      </c>
      <c r="P14558" s="1">
        <v>2</v>
      </c>
      <c r="Q14558" s="5">
        <f t="shared" si="1324"/>
        <v>303</v>
      </c>
      <c r="R14558">
        <f t="shared" si="1325"/>
        <v>15</v>
      </c>
      <c r="S14558">
        <f t="shared" si="1318"/>
        <v>0.18</v>
      </c>
      <c r="T14558">
        <v>2.3E-3</v>
      </c>
      <c r="U14558">
        <f t="shared" si="1320"/>
        <v>1.3799999999999999E-3</v>
      </c>
    </row>
    <row r="14559" spans="1:21" x14ac:dyDescent="0.3">
      <c r="A14559" s="1">
        <v>14557</v>
      </c>
      <c r="B14559">
        <f t="shared" si="1321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319"/>
        <v>7320</v>
      </c>
      <c r="I14559" s="1"/>
      <c r="J14559" s="1">
        <v>1</v>
      </c>
      <c r="K14559" s="1">
        <f t="shared" si="1322"/>
        <v>29124000</v>
      </c>
      <c r="L14559" s="1">
        <v>1</v>
      </c>
      <c r="M14559" s="1">
        <f t="shared" si="1323"/>
        <v>58248000</v>
      </c>
      <c r="N14559" s="1">
        <v>2</v>
      </c>
      <c r="O14559" s="1">
        <v>118810000</v>
      </c>
      <c r="P14559" s="1">
        <v>2</v>
      </c>
      <c r="Q14559" s="5">
        <f t="shared" si="1324"/>
        <v>303</v>
      </c>
      <c r="R14559">
        <f t="shared" si="1325"/>
        <v>15</v>
      </c>
      <c r="S14559">
        <f t="shared" si="1318"/>
        <v>0.18</v>
      </c>
      <c r="T14559">
        <v>2.3E-3</v>
      </c>
      <c r="U14559">
        <f t="shared" si="1320"/>
        <v>1.3799999999999999E-3</v>
      </c>
    </row>
    <row r="14560" spans="1:21" x14ac:dyDescent="0.3">
      <c r="A14560" s="1">
        <v>14558</v>
      </c>
      <c r="B14560">
        <f t="shared" si="1321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319"/>
        <v>7320</v>
      </c>
      <c r="I14560" s="1"/>
      <c r="J14560" s="1">
        <v>1</v>
      </c>
      <c r="K14560" s="1">
        <f t="shared" si="1322"/>
        <v>29126000</v>
      </c>
      <c r="L14560" s="1">
        <v>1</v>
      </c>
      <c r="M14560" s="1">
        <f t="shared" si="1323"/>
        <v>58252000</v>
      </c>
      <c r="N14560" s="1">
        <v>2</v>
      </c>
      <c r="O14560" s="1">
        <v>118818000</v>
      </c>
      <c r="P14560" s="1">
        <v>2</v>
      </c>
      <c r="Q14560" s="5">
        <f t="shared" si="1324"/>
        <v>303</v>
      </c>
      <c r="R14560">
        <f t="shared" si="1325"/>
        <v>15</v>
      </c>
      <c r="S14560">
        <f t="shared" si="1318"/>
        <v>0.18</v>
      </c>
      <c r="T14560">
        <v>2.3E-3</v>
      </c>
      <c r="U14560">
        <f t="shared" si="1320"/>
        <v>1.3799999999999999E-3</v>
      </c>
    </row>
    <row r="14561" spans="1:21" x14ac:dyDescent="0.3">
      <c r="A14561" s="1">
        <v>14559</v>
      </c>
      <c r="B14561">
        <f t="shared" si="1321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319"/>
        <v>7320</v>
      </c>
      <c r="I14561" s="1"/>
      <c r="J14561" s="1">
        <v>1</v>
      </c>
      <c r="K14561" s="1">
        <f t="shared" si="1322"/>
        <v>29128000</v>
      </c>
      <c r="L14561" s="1">
        <v>1</v>
      </c>
      <c r="M14561" s="1">
        <f t="shared" si="1323"/>
        <v>58256000</v>
      </c>
      <c r="N14561" s="1">
        <v>2</v>
      </c>
      <c r="O14561" s="1">
        <v>118826000</v>
      </c>
      <c r="P14561" s="1">
        <v>2</v>
      </c>
      <c r="Q14561" s="5">
        <f t="shared" si="1324"/>
        <v>303</v>
      </c>
      <c r="R14561">
        <f t="shared" si="1325"/>
        <v>15</v>
      </c>
      <c r="S14561">
        <f t="shared" si="1318"/>
        <v>0.18</v>
      </c>
      <c r="T14561">
        <v>2.3E-3</v>
      </c>
      <c r="U14561">
        <f t="shared" si="1320"/>
        <v>1.3799999999999999E-3</v>
      </c>
    </row>
    <row r="14562" spans="1:21" x14ac:dyDescent="0.3">
      <c r="A14562" s="1">
        <v>14560</v>
      </c>
      <c r="B14562">
        <f t="shared" si="1321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319"/>
        <v>7320</v>
      </c>
      <c r="I14562" s="1"/>
      <c r="J14562" s="1">
        <v>1</v>
      </c>
      <c r="K14562" s="1">
        <f t="shared" si="1322"/>
        <v>29130000</v>
      </c>
      <c r="L14562" s="1">
        <v>1</v>
      </c>
      <c r="M14562" s="1">
        <f t="shared" si="1323"/>
        <v>58260000</v>
      </c>
      <c r="N14562" s="1">
        <v>2</v>
      </c>
      <c r="O14562" s="1">
        <v>118834000</v>
      </c>
      <c r="P14562" s="1">
        <v>2</v>
      </c>
      <c r="Q14562" s="5">
        <f t="shared" si="1324"/>
        <v>303</v>
      </c>
      <c r="R14562">
        <f t="shared" si="1325"/>
        <v>15</v>
      </c>
      <c r="S14562">
        <f t="shared" si="1318"/>
        <v>0.18</v>
      </c>
      <c r="T14562">
        <v>2.3E-3</v>
      </c>
      <c r="U14562">
        <f t="shared" si="1320"/>
        <v>1.3799999999999999E-3</v>
      </c>
    </row>
    <row r="14563" spans="1:21" x14ac:dyDescent="0.3">
      <c r="A14563" s="1">
        <v>14561</v>
      </c>
      <c r="B14563">
        <f t="shared" si="1321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319"/>
        <v>7320</v>
      </c>
      <c r="I14563" s="1"/>
      <c r="J14563" s="1">
        <v>1</v>
      </c>
      <c r="K14563" s="1">
        <f t="shared" si="1322"/>
        <v>29132000</v>
      </c>
      <c r="L14563" s="1">
        <v>1</v>
      </c>
      <c r="M14563" s="1">
        <f t="shared" si="1323"/>
        <v>58264000</v>
      </c>
      <c r="N14563" s="1">
        <v>2</v>
      </c>
      <c r="O14563" s="1">
        <v>118842000</v>
      </c>
      <c r="P14563" s="1">
        <v>2</v>
      </c>
      <c r="Q14563" s="5">
        <f t="shared" si="1324"/>
        <v>303</v>
      </c>
      <c r="R14563">
        <f t="shared" si="1325"/>
        <v>15</v>
      </c>
      <c r="S14563">
        <f t="shared" si="1318"/>
        <v>0.18</v>
      </c>
      <c r="T14563">
        <v>2.3E-3</v>
      </c>
      <c r="U14563">
        <f t="shared" si="1320"/>
        <v>1.3799999999999999E-3</v>
      </c>
    </row>
    <row r="14564" spans="1:21" x14ac:dyDescent="0.3">
      <c r="A14564" s="1">
        <v>14562</v>
      </c>
      <c r="B14564">
        <f t="shared" si="1321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319"/>
        <v>7320</v>
      </c>
      <c r="I14564" s="1"/>
      <c r="J14564" s="1">
        <v>1</v>
      </c>
      <c r="K14564" s="1">
        <f t="shared" si="1322"/>
        <v>29134000</v>
      </c>
      <c r="L14564" s="1">
        <v>1</v>
      </c>
      <c r="M14564" s="1">
        <f t="shared" si="1323"/>
        <v>58268000</v>
      </c>
      <c r="N14564" s="1">
        <v>2</v>
      </c>
      <c r="O14564" s="1">
        <v>118850000</v>
      </c>
      <c r="P14564" s="1">
        <v>2</v>
      </c>
      <c r="Q14564" s="5">
        <f t="shared" si="1324"/>
        <v>303</v>
      </c>
      <c r="R14564">
        <f t="shared" si="1325"/>
        <v>15</v>
      </c>
      <c r="S14564">
        <f t="shared" si="1318"/>
        <v>0.18</v>
      </c>
      <c r="T14564">
        <v>2.3E-3</v>
      </c>
      <c r="U14564">
        <f t="shared" si="1320"/>
        <v>1.3799999999999999E-3</v>
      </c>
    </row>
    <row r="14565" spans="1:21" x14ac:dyDescent="0.3">
      <c r="A14565" s="1">
        <v>14563</v>
      </c>
      <c r="B14565">
        <f t="shared" si="1321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319"/>
        <v>7320</v>
      </c>
      <c r="I14565" s="1"/>
      <c r="J14565" s="1">
        <v>1</v>
      </c>
      <c r="K14565" s="1">
        <f t="shared" si="1322"/>
        <v>29136000</v>
      </c>
      <c r="L14565" s="1">
        <v>1</v>
      </c>
      <c r="M14565" s="1">
        <f t="shared" si="1323"/>
        <v>58272000</v>
      </c>
      <c r="N14565" s="1">
        <v>2</v>
      </c>
      <c r="O14565" s="1">
        <v>118858000</v>
      </c>
      <c r="P14565" s="1">
        <v>2</v>
      </c>
      <c r="Q14565" s="5">
        <f t="shared" si="1324"/>
        <v>303</v>
      </c>
      <c r="R14565">
        <f t="shared" si="1325"/>
        <v>15</v>
      </c>
      <c r="S14565">
        <f t="shared" si="1318"/>
        <v>0.18</v>
      </c>
      <c r="T14565">
        <v>2.3E-3</v>
      </c>
      <c r="U14565">
        <f t="shared" si="1320"/>
        <v>1.3799999999999999E-3</v>
      </c>
    </row>
    <row r="14566" spans="1:21" x14ac:dyDescent="0.3">
      <c r="A14566" s="1">
        <v>14564</v>
      </c>
      <c r="B14566">
        <f t="shared" si="1321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319"/>
        <v>7320</v>
      </c>
      <c r="I14566" s="1"/>
      <c r="J14566" s="1">
        <v>1</v>
      </c>
      <c r="K14566" s="1">
        <f t="shared" si="1322"/>
        <v>29138000</v>
      </c>
      <c r="L14566" s="1">
        <v>1</v>
      </c>
      <c r="M14566" s="1">
        <f t="shared" si="1323"/>
        <v>58276000</v>
      </c>
      <c r="N14566" s="1">
        <v>2</v>
      </c>
      <c r="O14566" s="1">
        <v>118866000</v>
      </c>
      <c r="P14566" s="1">
        <v>2</v>
      </c>
      <c r="Q14566" s="5">
        <f t="shared" si="1324"/>
        <v>303</v>
      </c>
      <c r="R14566">
        <f t="shared" si="1325"/>
        <v>15</v>
      </c>
      <c r="S14566">
        <f t="shared" si="1318"/>
        <v>0.18</v>
      </c>
      <c r="T14566">
        <v>2.3E-3</v>
      </c>
      <c r="U14566">
        <f t="shared" si="1320"/>
        <v>1.3799999999999999E-3</v>
      </c>
    </row>
    <row r="14567" spans="1:21" x14ac:dyDescent="0.3">
      <c r="A14567" s="1">
        <v>14565</v>
      </c>
      <c r="B14567">
        <f t="shared" si="1321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319"/>
        <v>7320</v>
      </c>
      <c r="I14567" s="1"/>
      <c r="J14567" s="1">
        <v>1</v>
      </c>
      <c r="K14567" s="1">
        <f t="shared" si="1322"/>
        <v>29140000</v>
      </c>
      <c r="L14567" s="1">
        <v>1</v>
      </c>
      <c r="M14567" s="1">
        <f t="shared" si="1323"/>
        <v>58280000</v>
      </c>
      <c r="N14567" s="1">
        <v>2</v>
      </c>
      <c r="O14567" s="1">
        <v>118874000</v>
      </c>
      <c r="P14567" s="1">
        <v>2</v>
      </c>
      <c r="Q14567" s="5">
        <f t="shared" si="1324"/>
        <v>303</v>
      </c>
      <c r="R14567">
        <f t="shared" si="1325"/>
        <v>15</v>
      </c>
      <c r="S14567">
        <f t="shared" ref="S14567:S14630" si="1326">0.18+(QUOTIENT(A14567-1,100)-145)*0.005</f>
        <v>0.18</v>
      </c>
      <c r="T14567">
        <v>2.3E-3</v>
      </c>
      <c r="U14567">
        <f t="shared" si="1320"/>
        <v>1.3799999999999999E-3</v>
      </c>
    </row>
    <row r="14568" spans="1:21" x14ac:dyDescent="0.3">
      <c r="A14568" s="1">
        <v>14566</v>
      </c>
      <c r="B14568">
        <f t="shared" si="1321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319"/>
        <v>7320</v>
      </c>
      <c r="I14568" s="1"/>
      <c r="J14568" s="1">
        <v>1</v>
      </c>
      <c r="K14568" s="1">
        <f t="shared" si="1322"/>
        <v>29142000</v>
      </c>
      <c r="L14568" s="1">
        <v>1</v>
      </c>
      <c r="M14568" s="1">
        <f t="shared" si="1323"/>
        <v>58284000</v>
      </c>
      <c r="N14568" s="1">
        <v>2</v>
      </c>
      <c r="O14568" s="1">
        <v>118882000</v>
      </c>
      <c r="P14568" s="1">
        <v>2</v>
      </c>
      <c r="Q14568" s="5">
        <f t="shared" si="1324"/>
        <v>303</v>
      </c>
      <c r="R14568">
        <f t="shared" si="1325"/>
        <v>15</v>
      </c>
      <c r="S14568">
        <f t="shared" si="1326"/>
        <v>0.18</v>
      </c>
      <c r="T14568">
        <v>2.3E-3</v>
      </c>
      <c r="U14568">
        <f t="shared" si="1320"/>
        <v>1.3799999999999999E-3</v>
      </c>
    </row>
    <row r="14569" spans="1:21" x14ac:dyDescent="0.3">
      <c r="A14569" s="1">
        <v>14567</v>
      </c>
      <c r="B14569">
        <f t="shared" si="1321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319"/>
        <v>7320</v>
      </c>
      <c r="I14569" s="1"/>
      <c r="J14569" s="1">
        <v>1</v>
      </c>
      <c r="K14569" s="1">
        <f t="shared" si="1322"/>
        <v>29144000</v>
      </c>
      <c r="L14569" s="1">
        <v>1</v>
      </c>
      <c r="M14569" s="1">
        <f t="shared" si="1323"/>
        <v>58288000</v>
      </c>
      <c r="N14569" s="1">
        <v>2</v>
      </c>
      <c r="O14569" s="1">
        <v>118890000</v>
      </c>
      <c r="P14569" s="1">
        <v>2</v>
      </c>
      <c r="Q14569" s="5">
        <f t="shared" si="1324"/>
        <v>303</v>
      </c>
      <c r="R14569">
        <f t="shared" si="1325"/>
        <v>15</v>
      </c>
      <c r="S14569">
        <f t="shared" si="1326"/>
        <v>0.18</v>
      </c>
      <c r="T14569">
        <v>2.3E-3</v>
      </c>
      <c r="U14569">
        <f t="shared" si="1320"/>
        <v>1.3799999999999999E-3</v>
      </c>
    </row>
    <row r="14570" spans="1:21" x14ac:dyDescent="0.3">
      <c r="A14570" s="1">
        <v>14568</v>
      </c>
      <c r="B14570">
        <f t="shared" si="1321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319"/>
        <v>7320</v>
      </c>
      <c r="I14570" s="1"/>
      <c r="J14570" s="1">
        <v>1</v>
      </c>
      <c r="K14570" s="1">
        <f t="shared" si="1322"/>
        <v>29146000</v>
      </c>
      <c r="L14570" s="1">
        <v>1</v>
      </c>
      <c r="M14570" s="1">
        <f t="shared" si="1323"/>
        <v>58292000</v>
      </c>
      <c r="N14570" s="1">
        <v>2</v>
      </c>
      <c r="O14570" s="1">
        <v>118898000</v>
      </c>
      <c r="P14570" s="1">
        <v>2</v>
      </c>
      <c r="Q14570" s="5">
        <f t="shared" si="1324"/>
        <v>303</v>
      </c>
      <c r="R14570">
        <f t="shared" si="1325"/>
        <v>15</v>
      </c>
      <c r="S14570">
        <f t="shared" si="1326"/>
        <v>0.18</v>
      </c>
      <c r="T14570">
        <v>2.3E-3</v>
      </c>
      <c r="U14570">
        <f t="shared" si="1320"/>
        <v>1.3799999999999999E-3</v>
      </c>
    </row>
    <row r="14571" spans="1:21" x14ac:dyDescent="0.3">
      <c r="A14571" s="1">
        <v>14569</v>
      </c>
      <c r="B14571">
        <f t="shared" si="1321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319"/>
        <v>7320</v>
      </c>
      <c r="I14571" s="1"/>
      <c r="J14571" s="1">
        <v>1</v>
      </c>
      <c r="K14571" s="1">
        <f t="shared" si="1322"/>
        <v>29148000</v>
      </c>
      <c r="L14571" s="1">
        <v>1</v>
      </c>
      <c r="M14571" s="1">
        <f t="shared" si="1323"/>
        <v>58296000</v>
      </c>
      <c r="N14571" s="1">
        <v>2</v>
      </c>
      <c r="O14571" s="1">
        <v>118906000</v>
      </c>
      <c r="P14571" s="1">
        <v>2</v>
      </c>
      <c r="Q14571" s="5">
        <f t="shared" si="1324"/>
        <v>303</v>
      </c>
      <c r="R14571">
        <f t="shared" si="1325"/>
        <v>15</v>
      </c>
      <c r="S14571">
        <f t="shared" si="1326"/>
        <v>0.18</v>
      </c>
      <c r="T14571">
        <v>2.3E-3</v>
      </c>
      <c r="U14571">
        <f t="shared" si="1320"/>
        <v>1.3799999999999999E-3</v>
      </c>
    </row>
    <row r="14572" spans="1:21" x14ac:dyDescent="0.3">
      <c r="A14572" s="1">
        <v>14570</v>
      </c>
      <c r="B14572">
        <f t="shared" si="1321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319"/>
        <v>7320</v>
      </c>
      <c r="I14572" s="1"/>
      <c r="J14572" s="1">
        <v>1</v>
      </c>
      <c r="K14572" s="1">
        <f t="shared" si="1322"/>
        <v>29150000</v>
      </c>
      <c r="L14572" s="1">
        <v>1</v>
      </c>
      <c r="M14572" s="1">
        <f t="shared" si="1323"/>
        <v>58300000</v>
      </c>
      <c r="N14572" s="1">
        <v>2</v>
      </c>
      <c r="O14572" s="1">
        <v>118914000</v>
      </c>
      <c r="P14572" s="1">
        <v>2</v>
      </c>
      <c r="Q14572" s="5">
        <f t="shared" si="1324"/>
        <v>303</v>
      </c>
      <c r="R14572">
        <f t="shared" si="1325"/>
        <v>15</v>
      </c>
      <c r="S14572">
        <f t="shared" si="1326"/>
        <v>0.18</v>
      </c>
      <c r="T14572">
        <v>2.3E-3</v>
      </c>
      <c r="U14572">
        <f t="shared" si="1320"/>
        <v>1.3799999999999999E-3</v>
      </c>
    </row>
    <row r="14573" spans="1:21" x14ac:dyDescent="0.3">
      <c r="A14573" s="1">
        <v>14571</v>
      </c>
      <c r="B14573">
        <f t="shared" si="1321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319"/>
        <v>7320</v>
      </c>
      <c r="I14573" s="1"/>
      <c r="J14573" s="1">
        <v>1</v>
      </c>
      <c r="K14573" s="1">
        <f t="shared" si="1322"/>
        <v>29152000</v>
      </c>
      <c r="L14573" s="1">
        <v>1</v>
      </c>
      <c r="M14573" s="1">
        <f t="shared" si="1323"/>
        <v>58304000</v>
      </c>
      <c r="N14573" s="1">
        <v>2</v>
      </c>
      <c r="O14573" s="1">
        <v>118922000</v>
      </c>
      <c r="P14573" s="1">
        <v>2</v>
      </c>
      <c r="Q14573" s="5">
        <f t="shared" si="1324"/>
        <v>303</v>
      </c>
      <c r="R14573">
        <f t="shared" si="1325"/>
        <v>15</v>
      </c>
      <c r="S14573">
        <f t="shared" si="1326"/>
        <v>0.18</v>
      </c>
      <c r="T14573">
        <v>2.3E-3</v>
      </c>
      <c r="U14573">
        <f t="shared" si="1320"/>
        <v>1.3799999999999999E-3</v>
      </c>
    </row>
    <row r="14574" spans="1:21" x14ac:dyDescent="0.3">
      <c r="A14574" s="1">
        <v>14572</v>
      </c>
      <c r="B14574">
        <f t="shared" si="1321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319"/>
        <v>7320</v>
      </c>
      <c r="I14574" s="1"/>
      <c r="J14574" s="1">
        <v>1</v>
      </c>
      <c r="K14574" s="1">
        <f t="shared" si="1322"/>
        <v>29154000</v>
      </c>
      <c r="L14574" s="1">
        <v>1</v>
      </c>
      <c r="M14574" s="1">
        <f t="shared" si="1323"/>
        <v>58308000</v>
      </c>
      <c r="N14574" s="1">
        <v>2</v>
      </c>
      <c r="O14574" s="1">
        <v>118930000</v>
      </c>
      <c r="P14574" s="1">
        <v>2</v>
      </c>
      <c r="Q14574" s="5">
        <f t="shared" si="1324"/>
        <v>303</v>
      </c>
      <c r="R14574">
        <f t="shared" si="1325"/>
        <v>15</v>
      </c>
      <c r="S14574">
        <f t="shared" si="1326"/>
        <v>0.18</v>
      </c>
      <c r="T14574">
        <v>2.3E-3</v>
      </c>
      <c r="U14574">
        <f t="shared" si="1320"/>
        <v>1.3799999999999999E-3</v>
      </c>
    </row>
    <row r="14575" spans="1:21" x14ac:dyDescent="0.3">
      <c r="A14575" s="1">
        <v>14573</v>
      </c>
      <c r="B14575">
        <f t="shared" si="1321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319"/>
        <v>7320</v>
      </c>
      <c r="I14575" s="1"/>
      <c r="J14575" s="1">
        <v>1</v>
      </c>
      <c r="K14575" s="1">
        <f t="shared" si="1322"/>
        <v>29156000</v>
      </c>
      <c r="L14575" s="1">
        <v>1</v>
      </c>
      <c r="M14575" s="1">
        <f t="shared" si="1323"/>
        <v>58312000</v>
      </c>
      <c r="N14575" s="1">
        <v>2</v>
      </c>
      <c r="O14575" s="1">
        <v>118938000</v>
      </c>
      <c r="P14575" s="1">
        <v>2</v>
      </c>
      <c r="Q14575" s="5">
        <f t="shared" si="1324"/>
        <v>303</v>
      </c>
      <c r="R14575">
        <f t="shared" si="1325"/>
        <v>15</v>
      </c>
      <c r="S14575">
        <f t="shared" si="1326"/>
        <v>0.18</v>
      </c>
      <c r="T14575">
        <v>2.3E-3</v>
      </c>
      <c r="U14575">
        <f t="shared" si="1320"/>
        <v>1.3799999999999999E-3</v>
      </c>
    </row>
    <row r="14576" spans="1:21" x14ac:dyDescent="0.3">
      <c r="A14576" s="1">
        <v>14574</v>
      </c>
      <c r="B14576">
        <f t="shared" si="1321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319"/>
        <v>7320</v>
      </c>
      <c r="I14576" s="1"/>
      <c r="J14576" s="1">
        <v>1</v>
      </c>
      <c r="K14576" s="1">
        <f t="shared" si="1322"/>
        <v>29158000</v>
      </c>
      <c r="L14576" s="1">
        <v>1</v>
      </c>
      <c r="M14576" s="1">
        <f t="shared" si="1323"/>
        <v>58316000</v>
      </c>
      <c r="N14576" s="1">
        <v>2</v>
      </c>
      <c r="O14576" s="1">
        <v>118946000</v>
      </c>
      <c r="P14576" s="1">
        <v>2</v>
      </c>
      <c r="Q14576" s="5">
        <f t="shared" si="1324"/>
        <v>303</v>
      </c>
      <c r="R14576">
        <f t="shared" si="1325"/>
        <v>15</v>
      </c>
      <c r="S14576">
        <f t="shared" si="1326"/>
        <v>0.18</v>
      </c>
      <c r="T14576">
        <v>2.3E-3</v>
      </c>
      <c r="U14576">
        <f t="shared" si="1320"/>
        <v>1.3799999999999999E-3</v>
      </c>
    </row>
    <row r="14577" spans="1:21" x14ac:dyDescent="0.3">
      <c r="A14577" s="1">
        <v>14575</v>
      </c>
      <c r="B14577">
        <f t="shared" si="1321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319"/>
        <v>7320</v>
      </c>
      <c r="I14577" s="1"/>
      <c r="J14577" s="1">
        <v>1</v>
      </c>
      <c r="K14577" s="1">
        <f t="shared" si="1322"/>
        <v>29160000</v>
      </c>
      <c r="L14577" s="1">
        <v>1</v>
      </c>
      <c r="M14577" s="1">
        <f t="shared" si="1323"/>
        <v>58320000</v>
      </c>
      <c r="N14577" s="1">
        <v>2</v>
      </c>
      <c r="O14577" s="1">
        <v>118954000</v>
      </c>
      <c r="P14577" s="1">
        <v>2</v>
      </c>
      <c r="Q14577" s="5">
        <f t="shared" si="1324"/>
        <v>303</v>
      </c>
      <c r="R14577">
        <f t="shared" si="1325"/>
        <v>15</v>
      </c>
      <c r="S14577">
        <f t="shared" si="1326"/>
        <v>0.18</v>
      </c>
      <c r="T14577">
        <v>2.3E-3</v>
      </c>
      <c r="U14577">
        <f t="shared" si="1320"/>
        <v>1.3799999999999999E-3</v>
      </c>
    </row>
    <row r="14578" spans="1:21" x14ac:dyDescent="0.3">
      <c r="A14578" s="1">
        <v>14576</v>
      </c>
      <c r="B14578">
        <f t="shared" si="1321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319"/>
        <v>7330</v>
      </c>
      <c r="I14578" s="1"/>
      <c r="J14578" s="1">
        <v>1</v>
      </c>
      <c r="K14578" s="1">
        <f t="shared" si="1322"/>
        <v>29162000</v>
      </c>
      <c r="L14578" s="1">
        <v>1</v>
      </c>
      <c r="M14578" s="1">
        <f t="shared" si="1323"/>
        <v>58324000</v>
      </c>
      <c r="N14578" s="1">
        <v>2</v>
      </c>
      <c r="O14578" s="1">
        <v>118962000</v>
      </c>
      <c r="P14578" s="1">
        <v>2</v>
      </c>
      <c r="Q14578" s="5">
        <f t="shared" si="1324"/>
        <v>303</v>
      </c>
      <c r="R14578">
        <f t="shared" si="1325"/>
        <v>15</v>
      </c>
      <c r="S14578">
        <f t="shared" si="1326"/>
        <v>0.18</v>
      </c>
      <c r="T14578">
        <v>2.3E-3</v>
      </c>
      <c r="U14578">
        <f t="shared" si="1320"/>
        <v>1.3799999999999999E-3</v>
      </c>
    </row>
    <row r="14579" spans="1:21" x14ac:dyDescent="0.3">
      <c r="A14579" s="1">
        <v>14577</v>
      </c>
      <c r="B14579">
        <f t="shared" si="1321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319"/>
        <v>7330</v>
      </c>
      <c r="I14579" s="1"/>
      <c r="J14579" s="1">
        <v>1</v>
      </c>
      <c r="K14579" s="1">
        <f t="shared" si="1322"/>
        <v>29164000</v>
      </c>
      <c r="L14579" s="1">
        <v>1</v>
      </c>
      <c r="M14579" s="1">
        <f t="shared" si="1323"/>
        <v>58328000</v>
      </c>
      <c r="N14579" s="1">
        <v>2</v>
      </c>
      <c r="O14579" s="1">
        <v>118970000</v>
      </c>
      <c r="P14579" s="1">
        <v>2</v>
      </c>
      <c r="Q14579" s="5">
        <f t="shared" si="1324"/>
        <v>303</v>
      </c>
      <c r="R14579">
        <f t="shared" si="1325"/>
        <v>15</v>
      </c>
      <c r="S14579">
        <f t="shared" si="1326"/>
        <v>0.18</v>
      </c>
      <c r="T14579">
        <v>2.3E-3</v>
      </c>
      <c r="U14579">
        <f t="shared" si="1320"/>
        <v>1.3799999999999999E-3</v>
      </c>
    </row>
    <row r="14580" spans="1:21" x14ac:dyDescent="0.3">
      <c r="A14580" s="1">
        <v>14578</v>
      </c>
      <c r="B14580">
        <f t="shared" si="1321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319"/>
        <v>7330</v>
      </c>
      <c r="I14580" s="1"/>
      <c r="J14580" s="1">
        <v>1</v>
      </c>
      <c r="K14580" s="1">
        <f t="shared" si="1322"/>
        <v>29166000</v>
      </c>
      <c r="L14580" s="1">
        <v>1</v>
      </c>
      <c r="M14580" s="1">
        <f t="shared" si="1323"/>
        <v>58332000</v>
      </c>
      <c r="N14580" s="1">
        <v>2</v>
      </c>
      <c r="O14580" s="1">
        <v>118978000</v>
      </c>
      <c r="P14580" s="1">
        <v>2</v>
      </c>
      <c r="Q14580" s="5">
        <f t="shared" si="1324"/>
        <v>303</v>
      </c>
      <c r="R14580">
        <f t="shared" si="1325"/>
        <v>15</v>
      </c>
      <c r="S14580">
        <f t="shared" si="1326"/>
        <v>0.18</v>
      </c>
      <c r="T14580">
        <v>2.3E-3</v>
      </c>
      <c r="U14580">
        <f t="shared" si="1320"/>
        <v>1.3799999999999999E-3</v>
      </c>
    </row>
    <row r="14581" spans="1:21" x14ac:dyDescent="0.3">
      <c r="A14581" s="1">
        <v>14579</v>
      </c>
      <c r="B14581">
        <f t="shared" si="1321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319"/>
        <v>7330</v>
      </c>
      <c r="I14581" s="1"/>
      <c r="J14581" s="1">
        <v>1</v>
      </c>
      <c r="K14581" s="1">
        <f t="shared" si="1322"/>
        <v>29168000</v>
      </c>
      <c r="L14581" s="1">
        <v>1</v>
      </c>
      <c r="M14581" s="1">
        <f t="shared" si="1323"/>
        <v>58336000</v>
      </c>
      <c r="N14581" s="1">
        <v>2</v>
      </c>
      <c r="O14581" s="1">
        <v>118986000</v>
      </c>
      <c r="P14581" s="1">
        <v>2</v>
      </c>
      <c r="Q14581" s="5">
        <f t="shared" si="1324"/>
        <v>303</v>
      </c>
      <c r="R14581">
        <f t="shared" si="1325"/>
        <v>15</v>
      </c>
      <c r="S14581">
        <f t="shared" si="1326"/>
        <v>0.18</v>
      </c>
      <c r="T14581">
        <v>2.3E-3</v>
      </c>
      <c r="U14581">
        <f t="shared" si="1320"/>
        <v>1.3799999999999999E-3</v>
      </c>
    </row>
    <row r="14582" spans="1:21" x14ac:dyDescent="0.3">
      <c r="A14582" s="1">
        <v>14580</v>
      </c>
      <c r="B14582">
        <f t="shared" si="1321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319"/>
        <v>7330</v>
      </c>
      <c r="I14582" s="1"/>
      <c r="J14582" s="1">
        <v>1</v>
      </c>
      <c r="K14582" s="1">
        <f t="shared" si="1322"/>
        <v>29170000</v>
      </c>
      <c r="L14582" s="1">
        <v>1</v>
      </c>
      <c r="M14582" s="1">
        <f t="shared" si="1323"/>
        <v>58340000</v>
      </c>
      <c r="N14582" s="1">
        <v>2</v>
      </c>
      <c r="O14582" s="1">
        <v>118994000</v>
      </c>
      <c r="P14582" s="1">
        <v>2</v>
      </c>
      <c r="Q14582" s="5">
        <f t="shared" si="1324"/>
        <v>303</v>
      </c>
      <c r="R14582">
        <f t="shared" si="1325"/>
        <v>15</v>
      </c>
      <c r="S14582">
        <f t="shared" si="1326"/>
        <v>0.18</v>
      </c>
      <c r="T14582">
        <v>2.3E-3</v>
      </c>
      <c r="U14582">
        <f t="shared" si="1320"/>
        <v>1.3799999999999999E-3</v>
      </c>
    </row>
    <row r="14583" spans="1:21" x14ac:dyDescent="0.3">
      <c r="A14583" s="1">
        <v>14581</v>
      </c>
      <c r="B14583">
        <f t="shared" si="1321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319"/>
        <v>7330</v>
      </c>
      <c r="I14583" s="1"/>
      <c r="J14583" s="1">
        <v>1</v>
      </c>
      <c r="K14583" s="1">
        <f t="shared" si="1322"/>
        <v>29172000</v>
      </c>
      <c r="L14583" s="1">
        <v>1</v>
      </c>
      <c r="M14583" s="1">
        <f t="shared" si="1323"/>
        <v>58344000</v>
      </c>
      <c r="N14583" s="1">
        <v>2</v>
      </c>
      <c r="O14583" s="1">
        <v>119002000</v>
      </c>
      <c r="P14583" s="1">
        <v>2</v>
      </c>
      <c r="Q14583" s="5">
        <f t="shared" si="1324"/>
        <v>303</v>
      </c>
      <c r="R14583">
        <f t="shared" si="1325"/>
        <v>15</v>
      </c>
      <c r="S14583">
        <f t="shared" si="1326"/>
        <v>0.18</v>
      </c>
      <c r="T14583">
        <v>2.3E-3</v>
      </c>
      <c r="U14583">
        <f t="shared" si="1320"/>
        <v>1.3799999999999999E-3</v>
      </c>
    </row>
    <row r="14584" spans="1:21" x14ac:dyDescent="0.3">
      <c r="A14584" s="1">
        <v>14582</v>
      </c>
      <c r="B14584">
        <f t="shared" si="1321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319"/>
        <v>7330</v>
      </c>
      <c r="I14584" s="1"/>
      <c r="J14584" s="1">
        <v>1</v>
      </c>
      <c r="K14584" s="1">
        <f t="shared" si="1322"/>
        <v>29174000</v>
      </c>
      <c r="L14584" s="1">
        <v>1</v>
      </c>
      <c r="M14584" s="1">
        <f t="shared" si="1323"/>
        <v>58348000</v>
      </c>
      <c r="N14584" s="1">
        <v>2</v>
      </c>
      <c r="O14584" s="1">
        <v>119010000</v>
      </c>
      <c r="P14584" s="1">
        <v>2</v>
      </c>
      <c r="Q14584" s="5">
        <f t="shared" si="1324"/>
        <v>303</v>
      </c>
      <c r="R14584">
        <f t="shared" si="1325"/>
        <v>15</v>
      </c>
      <c r="S14584">
        <f t="shared" si="1326"/>
        <v>0.18</v>
      </c>
      <c r="T14584">
        <v>2.3E-3</v>
      </c>
      <c r="U14584">
        <f t="shared" si="1320"/>
        <v>1.3799999999999999E-3</v>
      </c>
    </row>
    <row r="14585" spans="1:21" x14ac:dyDescent="0.3">
      <c r="A14585" s="1">
        <v>14583</v>
      </c>
      <c r="B14585">
        <f t="shared" si="1321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319"/>
        <v>7330</v>
      </c>
      <c r="I14585" s="1"/>
      <c r="J14585" s="1">
        <v>1</v>
      </c>
      <c r="K14585" s="1">
        <f t="shared" si="1322"/>
        <v>29176000</v>
      </c>
      <c r="L14585" s="1">
        <v>1</v>
      </c>
      <c r="M14585" s="1">
        <f t="shared" si="1323"/>
        <v>58352000</v>
      </c>
      <c r="N14585" s="1">
        <v>2</v>
      </c>
      <c r="O14585" s="1">
        <v>119018000</v>
      </c>
      <c r="P14585" s="1">
        <v>2</v>
      </c>
      <c r="Q14585" s="5">
        <f t="shared" si="1324"/>
        <v>303</v>
      </c>
      <c r="R14585">
        <f t="shared" si="1325"/>
        <v>15</v>
      </c>
      <c r="S14585">
        <f t="shared" si="1326"/>
        <v>0.18</v>
      </c>
      <c r="T14585">
        <v>2.3E-3</v>
      </c>
      <c r="U14585">
        <f t="shared" si="1320"/>
        <v>1.3799999999999999E-3</v>
      </c>
    </row>
    <row r="14586" spans="1:21" x14ac:dyDescent="0.3">
      <c r="A14586" s="1">
        <v>14584</v>
      </c>
      <c r="B14586">
        <f t="shared" si="1321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319"/>
        <v>7330</v>
      </c>
      <c r="I14586" s="1"/>
      <c r="J14586" s="1">
        <v>1</v>
      </c>
      <c r="K14586" s="1">
        <f t="shared" si="1322"/>
        <v>29178000</v>
      </c>
      <c r="L14586" s="1">
        <v>1</v>
      </c>
      <c r="M14586" s="1">
        <f t="shared" si="1323"/>
        <v>58356000</v>
      </c>
      <c r="N14586" s="1">
        <v>2</v>
      </c>
      <c r="O14586" s="1">
        <v>119026000</v>
      </c>
      <c r="P14586" s="1">
        <v>2</v>
      </c>
      <c r="Q14586" s="5">
        <f t="shared" si="1324"/>
        <v>303</v>
      </c>
      <c r="R14586">
        <f t="shared" si="1325"/>
        <v>15</v>
      </c>
      <c r="S14586">
        <f t="shared" si="1326"/>
        <v>0.18</v>
      </c>
      <c r="T14586">
        <v>2.3E-3</v>
      </c>
      <c r="U14586">
        <f t="shared" si="1320"/>
        <v>1.3799999999999999E-3</v>
      </c>
    </row>
    <row r="14587" spans="1:21" x14ac:dyDescent="0.3">
      <c r="A14587" s="1">
        <v>14585</v>
      </c>
      <c r="B14587">
        <f t="shared" si="1321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319"/>
        <v>7330</v>
      </c>
      <c r="I14587" s="1"/>
      <c r="J14587" s="1">
        <v>1</v>
      </c>
      <c r="K14587" s="1">
        <f t="shared" si="1322"/>
        <v>29180000</v>
      </c>
      <c r="L14587" s="1">
        <v>1</v>
      </c>
      <c r="M14587" s="1">
        <f t="shared" si="1323"/>
        <v>58360000</v>
      </c>
      <c r="N14587" s="1">
        <v>2</v>
      </c>
      <c r="O14587" s="1">
        <v>119034000</v>
      </c>
      <c r="P14587" s="1">
        <v>2</v>
      </c>
      <c r="Q14587" s="5">
        <f t="shared" si="1324"/>
        <v>303</v>
      </c>
      <c r="R14587">
        <f t="shared" si="1325"/>
        <v>15</v>
      </c>
      <c r="S14587">
        <f t="shared" si="1326"/>
        <v>0.18</v>
      </c>
      <c r="T14587">
        <v>2.3E-3</v>
      </c>
      <c r="U14587">
        <f t="shared" si="1320"/>
        <v>1.3799999999999999E-3</v>
      </c>
    </row>
    <row r="14588" spans="1:21" x14ac:dyDescent="0.3">
      <c r="A14588" s="1">
        <v>14586</v>
      </c>
      <c r="B14588">
        <f t="shared" si="1321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327">ROUNDDOWN(A14587/50*20+1500,-1)</f>
        <v>7330</v>
      </c>
      <c r="I14588" s="1"/>
      <c r="J14588" s="1">
        <v>1</v>
      </c>
      <c r="K14588" s="1">
        <f t="shared" si="1322"/>
        <v>29182000</v>
      </c>
      <c r="L14588" s="1">
        <v>1</v>
      </c>
      <c r="M14588" s="1">
        <f t="shared" si="1323"/>
        <v>58364000</v>
      </c>
      <c r="N14588" s="1">
        <v>2</v>
      </c>
      <c r="O14588" s="1">
        <v>119042000</v>
      </c>
      <c r="P14588" s="1">
        <v>2</v>
      </c>
      <c r="Q14588" s="5">
        <f t="shared" si="1324"/>
        <v>303</v>
      </c>
      <c r="R14588">
        <f t="shared" si="1325"/>
        <v>15</v>
      </c>
      <c r="S14588">
        <f t="shared" si="1326"/>
        <v>0.18</v>
      </c>
      <c r="T14588">
        <v>2.3E-3</v>
      </c>
      <c r="U14588">
        <f t="shared" si="1320"/>
        <v>1.3799999999999999E-3</v>
      </c>
    </row>
    <row r="14589" spans="1:21" x14ac:dyDescent="0.3">
      <c r="A14589" s="1">
        <v>14587</v>
      </c>
      <c r="B14589">
        <f t="shared" si="1321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327"/>
        <v>7330</v>
      </c>
      <c r="I14589" s="1"/>
      <c r="J14589" s="1">
        <v>1</v>
      </c>
      <c r="K14589" s="1">
        <f t="shared" si="1322"/>
        <v>29184000</v>
      </c>
      <c r="L14589" s="1">
        <v>1</v>
      </c>
      <c r="M14589" s="1">
        <f t="shared" si="1323"/>
        <v>58368000</v>
      </c>
      <c r="N14589" s="1">
        <v>2</v>
      </c>
      <c r="O14589" s="1">
        <v>119050000</v>
      </c>
      <c r="P14589" s="1">
        <v>2</v>
      </c>
      <c r="Q14589" s="5">
        <f t="shared" si="1324"/>
        <v>303</v>
      </c>
      <c r="R14589">
        <f t="shared" si="1325"/>
        <v>15</v>
      </c>
      <c r="S14589">
        <f t="shared" si="1326"/>
        <v>0.18</v>
      </c>
      <c r="T14589">
        <v>2.3E-3</v>
      </c>
      <c r="U14589">
        <f t="shared" si="1320"/>
        <v>1.3799999999999999E-3</v>
      </c>
    </row>
    <row r="14590" spans="1:21" x14ac:dyDescent="0.3">
      <c r="A14590" s="1">
        <v>14588</v>
      </c>
      <c r="B14590">
        <f t="shared" si="1321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327"/>
        <v>7330</v>
      </c>
      <c r="I14590" s="1"/>
      <c r="J14590" s="1">
        <v>1</v>
      </c>
      <c r="K14590" s="1">
        <f t="shared" si="1322"/>
        <v>29186000</v>
      </c>
      <c r="L14590" s="1">
        <v>1</v>
      </c>
      <c r="M14590" s="1">
        <f t="shared" si="1323"/>
        <v>58372000</v>
      </c>
      <c r="N14590" s="1">
        <v>2</v>
      </c>
      <c r="O14590" s="1">
        <v>119058000</v>
      </c>
      <c r="P14590" s="1">
        <v>2</v>
      </c>
      <c r="Q14590" s="5">
        <f t="shared" si="1324"/>
        <v>303</v>
      </c>
      <c r="R14590">
        <f t="shared" si="1325"/>
        <v>15</v>
      </c>
      <c r="S14590">
        <f t="shared" si="1326"/>
        <v>0.18</v>
      </c>
      <c r="T14590">
        <v>2.3E-3</v>
      </c>
      <c r="U14590">
        <f t="shared" si="1320"/>
        <v>1.3799999999999999E-3</v>
      </c>
    </row>
    <row r="14591" spans="1:21" x14ac:dyDescent="0.3">
      <c r="A14591" s="1">
        <v>14589</v>
      </c>
      <c r="B14591">
        <f t="shared" si="1321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327"/>
        <v>7330</v>
      </c>
      <c r="I14591" s="1"/>
      <c r="J14591" s="1">
        <v>1</v>
      </c>
      <c r="K14591" s="1">
        <f t="shared" si="1322"/>
        <v>29188000</v>
      </c>
      <c r="L14591" s="1">
        <v>1</v>
      </c>
      <c r="M14591" s="1">
        <f t="shared" si="1323"/>
        <v>58376000</v>
      </c>
      <c r="N14591" s="1">
        <v>2</v>
      </c>
      <c r="O14591" s="1">
        <v>119066000</v>
      </c>
      <c r="P14591" s="1">
        <v>2</v>
      </c>
      <c r="Q14591" s="5">
        <f t="shared" si="1324"/>
        <v>303</v>
      </c>
      <c r="R14591">
        <f t="shared" si="1325"/>
        <v>15</v>
      </c>
      <c r="S14591">
        <f t="shared" si="1326"/>
        <v>0.18</v>
      </c>
      <c r="T14591">
        <v>2.3E-3</v>
      </c>
      <c r="U14591">
        <f t="shared" si="1320"/>
        <v>1.3799999999999999E-3</v>
      </c>
    </row>
    <row r="14592" spans="1:21" x14ac:dyDescent="0.3">
      <c r="A14592" s="1">
        <v>14590</v>
      </c>
      <c r="B14592">
        <f t="shared" si="1321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327"/>
        <v>7330</v>
      </c>
      <c r="I14592" s="1"/>
      <c r="J14592" s="1">
        <v>1</v>
      </c>
      <c r="K14592" s="1">
        <f t="shared" si="1322"/>
        <v>29190000</v>
      </c>
      <c r="L14592" s="1">
        <v>1</v>
      </c>
      <c r="M14592" s="1">
        <f t="shared" si="1323"/>
        <v>58380000</v>
      </c>
      <c r="N14592" s="1">
        <v>2</v>
      </c>
      <c r="O14592" s="1">
        <v>119074000</v>
      </c>
      <c r="P14592" s="1">
        <v>2</v>
      </c>
      <c r="Q14592" s="5">
        <f t="shared" si="1324"/>
        <v>303</v>
      </c>
      <c r="R14592">
        <f t="shared" si="1325"/>
        <v>15</v>
      </c>
      <c r="S14592">
        <f t="shared" si="1326"/>
        <v>0.18</v>
      </c>
      <c r="T14592">
        <v>2.3E-3</v>
      </c>
      <c r="U14592">
        <f t="shared" si="1320"/>
        <v>1.3799999999999999E-3</v>
      </c>
    </row>
    <row r="14593" spans="1:21" x14ac:dyDescent="0.3">
      <c r="A14593" s="1">
        <v>14591</v>
      </c>
      <c r="B14593">
        <f t="shared" si="1321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327"/>
        <v>7330</v>
      </c>
      <c r="I14593" s="1"/>
      <c r="J14593" s="1">
        <v>1</v>
      </c>
      <c r="K14593" s="1">
        <f t="shared" si="1322"/>
        <v>29192000</v>
      </c>
      <c r="L14593" s="1">
        <v>1</v>
      </c>
      <c r="M14593" s="1">
        <f t="shared" si="1323"/>
        <v>58384000</v>
      </c>
      <c r="N14593" s="1">
        <v>2</v>
      </c>
      <c r="O14593" s="1">
        <v>119082000</v>
      </c>
      <c r="P14593" s="1">
        <v>2</v>
      </c>
      <c r="Q14593" s="5">
        <f t="shared" si="1324"/>
        <v>303</v>
      </c>
      <c r="R14593">
        <f t="shared" si="1325"/>
        <v>15</v>
      </c>
      <c r="S14593">
        <f t="shared" si="1326"/>
        <v>0.18</v>
      </c>
      <c r="T14593">
        <v>2.3E-3</v>
      </c>
      <c r="U14593">
        <f t="shared" si="1320"/>
        <v>1.3799999999999999E-3</v>
      </c>
    </row>
    <row r="14594" spans="1:21" x14ac:dyDescent="0.3">
      <c r="A14594" s="1">
        <v>14592</v>
      </c>
      <c r="B14594">
        <f t="shared" si="1321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327"/>
        <v>7330</v>
      </c>
      <c r="I14594" s="1"/>
      <c r="J14594" s="1">
        <v>1</v>
      </c>
      <c r="K14594" s="1">
        <f t="shared" si="1322"/>
        <v>29194000</v>
      </c>
      <c r="L14594" s="1">
        <v>1</v>
      </c>
      <c r="M14594" s="1">
        <f t="shared" si="1323"/>
        <v>58388000</v>
      </c>
      <c r="N14594" s="1">
        <v>2</v>
      </c>
      <c r="O14594" s="1">
        <v>119090000</v>
      </c>
      <c r="P14594" s="1">
        <v>2</v>
      </c>
      <c r="Q14594" s="5">
        <f t="shared" si="1324"/>
        <v>303</v>
      </c>
      <c r="R14594">
        <f t="shared" si="1325"/>
        <v>15</v>
      </c>
      <c r="S14594">
        <f t="shared" si="1326"/>
        <v>0.18</v>
      </c>
      <c r="T14594">
        <v>2.3E-3</v>
      </c>
      <c r="U14594">
        <f t="shared" si="1320"/>
        <v>1.3799999999999999E-3</v>
      </c>
    </row>
    <row r="14595" spans="1:21" x14ac:dyDescent="0.3">
      <c r="A14595" s="1">
        <v>14593</v>
      </c>
      <c r="B14595">
        <f t="shared" si="1321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327"/>
        <v>7330</v>
      </c>
      <c r="I14595" s="1"/>
      <c r="J14595" s="1">
        <v>1</v>
      </c>
      <c r="K14595" s="1">
        <f t="shared" si="1322"/>
        <v>29196000</v>
      </c>
      <c r="L14595" s="1">
        <v>1</v>
      </c>
      <c r="M14595" s="1">
        <f t="shared" si="1323"/>
        <v>58392000</v>
      </c>
      <c r="N14595" s="1">
        <v>2</v>
      </c>
      <c r="O14595" s="1">
        <v>119098000</v>
      </c>
      <c r="P14595" s="1">
        <v>2</v>
      </c>
      <c r="Q14595" s="5">
        <f t="shared" si="1324"/>
        <v>303</v>
      </c>
      <c r="R14595">
        <f t="shared" si="1325"/>
        <v>15</v>
      </c>
      <c r="S14595">
        <f t="shared" si="1326"/>
        <v>0.18</v>
      </c>
      <c r="T14595">
        <v>2.3E-3</v>
      </c>
      <c r="U14595">
        <f t="shared" si="1320"/>
        <v>1.3799999999999999E-3</v>
      </c>
    </row>
    <row r="14596" spans="1:21" x14ac:dyDescent="0.3">
      <c r="A14596" s="1">
        <v>14594</v>
      </c>
      <c r="B14596">
        <f t="shared" si="1321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327"/>
        <v>7330</v>
      </c>
      <c r="I14596" s="1"/>
      <c r="J14596" s="1">
        <v>1</v>
      </c>
      <c r="K14596" s="1">
        <f t="shared" si="1322"/>
        <v>29198000</v>
      </c>
      <c r="L14596" s="1">
        <v>1</v>
      </c>
      <c r="M14596" s="1">
        <f t="shared" si="1323"/>
        <v>58396000</v>
      </c>
      <c r="N14596" s="1">
        <v>2</v>
      </c>
      <c r="O14596" s="1">
        <v>119106000</v>
      </c>
      <c r="P14596" s="1">
        <v>2</v>
      </c>
      <c r="Q14596" s="5">
        <f t="shared" si="1324"/>
        <v>303</v>
      </c>
      <c r="R14596">
        <f t="shared" si="1325"/>
        <v>15</v>
      </c>
      <c r="S14596">
        <f t="shared" si="1326"/>
        <v>0.18</v>
      </c>
      <c r="T14596">
        <v>2.3E-3</v>
      </c>
      <c r="U14596">
        <f t="shared" ref="U14596:U14659" si="1328">T14596*0.6</f>
        <v>1.3799999999999999E-3</v>
      </c>
    </row>
    <row r="14597" spans="1:21" x14ac:dyDescent="0.3">
      <c r="A14597" s="1">
        <v>14595</v>
      </c>
      <c r="B14597">
        <f t="shared" si="1321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327"/>
        <v>7330</v>
      </c>
      <c r="I14597" s="1"/>
      <c r="J14597" s="1">
        <v>1</v>
      </c>
      <c r="K14597" s="1">
        <f t="shared" si="1322"/>
        <v>29200000</v>
      </c>
      <c r="L14597" s="1">
        <v>1</v>
      </c>
      <c r="M14597" s="1">
        <f t="shared" si="1323"/>
        <v>58400000</v>
      </c>
      <c r="N14597" s="1">
        <v>2</v>
      </c>
      <c r="O14597" s="1">
        <v>119114000</v>
      </c>
      <c r="P14597" s="1">
        <v>2</v>
      </c>
      <c r="Q14597" s="5">
        <f t="shared" si="1324"/>
        <v>303</v>
      </c>
      <c r="R14597">
        <f t="shared" si="1325"/>
        <v>15</v>
      </c>
      <c r="S14597">
        <f t="shared" si="1326"/>
        <v>0.18</v>
      </c>
      <c r="T14597">
        <v>2.3E-3</v>
      </c>
      <c r="U14597">
        <f t="shared" si="1328"/>
        <v>1.3799999999999999E-3</v>
      </c>
    </row>
    <row r="14598" spans="1:21" x14ac:dyDescent="0.3">
      <c r="A14598" s="1">
        <v>14596</v>
      </c>
      <c r="B14598">
        <f t="shared" si="1321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327"/>
        <v>7330</v>
      </c>
      <c r="I14598" s="1"/>
      <c r="J14598" s="1">
        <v>1</v>
      </c>
      <c r="K14598" s="1">
        <f t="shared" si="1322"/>
        <v>29202000</v>
      </c>
      <c r="L14598" s="1">
        <v>1</v>
      </c>
      <c r="M14598" s="1">
        <f t="shared" si="1323"/>
        <v>58404000</v>
      </c>
      <c r="N14598" s="1">
        <v>2</v>
      </c>
      <c r="O14598" s="1">
        <v>119122000</v>
      </c>
      <c r="P14598" s="1">
        <v>2</v>
      </c>
      <c r="Q14598" s="5">
        <f t="shared" si="1324"/>
        <v>303</v>
      </c>
      <c r="R14598">
        <f t="shared" si="1325"/>
        <v>15</v>
      </c>
      <c r="S14598">
        <f t="shared" si="1326"/>
        <v>0.18</v>
      </c>
      <c r="T14598">
        <v>2.3E-3</v>
      </c>
      <c r="U14598">
        <f t="shared" si="1328"/>
        <v>1.3799999999999999E-3</v>
      </c>
    </row>
    <row r="14599" spans="1:21" x14ac:dyDescent="0.3">
      <c r="A14599" s="1">
        <v>14597</v>
      </c>
      <c r="B14599">
        <f t="shared" si="1321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327"/>
        <v>7330</v>
      </c>
      <c r="I14599" s="1"/>
      <c r="J14599" s="1">
        <v>1</v>
      </c>
      <c r="K14599" s="1">
        <f t="shared" si="1322"/>
        <v>29204000</v>
      </c>
      <c r="L14599" s="1">
        <v>1</v>
      </c>
      <c r="M14599" s="1">
        <f t="shared" si="1323"/>
        <v>58408000</v>
      </c>
      <c r="N14599" s="1">
        <v>2</v>
      </c>
      <c r="O14599" s="1">
        <v>119130000</v>
      </c>
      <c r="P14599" s="1">
        <v>2</v>
      </c>
      <c r="Q14599" s="5">
        <f t="shared" si="1324"/>
        <v>303</v>
      </c>
      <c r="R14599">
        <f t="shared" si="1325"/>
        <v>15</v>
      </c>
      <c r="S14599">
        <f t="shared" si="1326"/>
        <v>0.18</v>
      </c>
      <c r="T14599">
        <v>2.3E-3</v>
      </c>
      <c r="U14599">
        <f t="shared" si="1328"/>
        <v>1.3799999999999999E-3</v>
      </c>
    </row>
    <row r="14600" spans="1:21" x14ac:dyDescent="0.3">
      <c r="A14600" s="1">
        <v>14598</v>
      </c>
      <c r="B14600">
        <f t="shared" si="1321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327"/>
        <v>7330</v>
      </c>
      <c r="I14600" s="1"/>
      <c r="J14600" s="1">
        <v>1</v>
      </c>
      <c r="K14600" s="1">
        <f t="shared" si="1322"/>
        <v>29206000</v>
      </c>
      <c r="L14600" s="1">
        <v>1</v>
      </c>
      <c r="M14600" s="1">
        <f t="shared" si="1323"/>
        <v>58412000</v>
      </c>
      <c r="N14600" s="1">
        <v>2</v>
      </c>
      <c r="O14600" s="1">
        <v>119138000</v>
      </c>
      <c r="P14600" s="1">
        <v>2</v>
      </c>
      <c r="Q14600" s="5">
        <f t="shared" si="1324"/>
        <v>303</v>
      </c>
      <c r="R14600">
        <f t="shared" si="1325"/>
        <v>15</v>
      </c>
      <c r="S14600">
        <f t="shared" si="1326"/>
        <v>0.18</v>
      </c>
      <c r="T14600">
        <v>2.3E-3</v>
      </c>
      <c r="U14600">
        <f t="shared" si="1328"/>
        <v>1.3799999999999999E-3</v>
      </c>
    </row>
    <row r="14601" spans="1:21" x14ac:dyDescent="0.3">
      <c r="A14601" s="1">
        <v>14599</v>
      </c>
      <c r="B14601">
        <f t="shared" si="1321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327"/>
        <v>7330</v>
      </c>
      <c r="I14601" s="1"/>
      <c r="J14601" s="1">
        <v>1</v>
      </c>
      <c r="K14601" s="1">
        <f t="shared" si="1322"/>
        <v>29208000</v>
      </c>
      <c r="L14601" s="1">
        <v>1</v>
      </c>
      <c r="M14601" s="1">
        <f t="shared" si="1323"/>
        <v>58416000</v>
      </c>
      <c r="N14601" s="1">
        <v>2</v>
      </c>
      <c r="O14601" s="1">
        <v>119146000</v>
      </c>
      <c r="P14601" s="1">
        <v>2</v>
      </c>
      <c r="Q14601" s="5">
        <f t="shared" si="1324"/>
        <v>303</v>
      </c>
      <c r="R14601">
        <f t="shared" si="1325"/>
        <v>15</v>
      </c>
      <c r="S14601">
        <f t="shared" si="1326"/>
        <v>0.18</v>
      </c>
      <c r="T14601">
        <v>2.3E-3</v>
      </c>
      <c r="U14601">
        <f t="shared" si="1328"/>
        <v>1.3799999999999999E-3</v>
      </c>
    </row>
    <row r="14602" spans="1:21" x14ac:dyDescent="0.3">
      <c r="A14602" s="1">
        <v>14600</v>
      </c>
      <c r="B14602">
        <f t="shared" si="1321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327"/>
        <v>7330</v>
      </c>
      <c r="I14602" s="1"/>
      <c r="J14602" s="1">
        <v>1</v>
      </c>
      <c r="K14602" s="1">
        <f t="shared" si="1322"/>
        <v>29210000</v>
      </c>
      <c r="L14602" s="1">
        <v>1</v>
      </c>
      <c r="M14602" s="1">
        <f t="shared" si="1323"/>
        <v>58420000</v>
      </c>
      <c r="N14602" s="1">
        <v>2</v>
      </c>
      <c r="O14602" s="1">
        <v>119154000</v>
      </c>
      <c r="P14602" s="1">
        <v>2</v>
      </c>
      <c r="Q14602" s="5">
        <f t="shared" si="1324"/>
        <v>303</v>
      </c>
      <c r="R14602">
        <f t="shared" si="1325"/>
        <v>15</v>
      </c>
      <c r="S14602">
        <f t="shared" si="1326"/>
        <v>0.18</v>
      </c>
      <c r="T14602">
        <v>2.3E-3</v>
      </c>
      <c r="U14602">
        <f t="shared" si="1328"/>
        <v>1.3799999999999999E-3</v>
      </c>
    </row>
    <row r="14603" spans="1:21" x14ac:dyDescent="0.3">
      <c r="A14603" s="1">
        <v>14601</v>
      </c>
      <c r="B14603">
        <f t="shared" si="1321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327"/>
        <v>7340</v>
      </c>
      <c r="I14603" s="1"/>
      <c r="J14603" s="1">
        <v>1</v>
      </c>
      <c r="K14603" s="1">
        <f t="shared" ref="K14603:K14666" si="1329">10000+A14603*2000</f>
        <v>29212000</v>
      </c>
      <c r="L14603" s="1">
        <v>1</v>
      </c>
      <c r="M14603" s="1">
        <f t="shared" ref="M14603:M14666" si="1330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331">ROUNDDOWN(A14602/50+12,0)</f>
        <v>304</v>
      </c>
      <c r="R14603">
        <f t="shared" ref="R14603:R14666" si="1332">QUOTIENT(A14603,1000)+1</f>
        <v>15</v>
      </c>
      <c r="S14603">
        <f t="shared" si="1326"/>
        <v>0.185</v>
      </c>
      <c r="T14603">
        <v>2.3E-3</v>
      </c>
      <c r="U14603">
        <f t="shared" si="1328"/>
        <v>1.3799999999999999E-3</v>
      </c>
    </row>
    <row r="14604" spans="1:21" x14ac:dyDescent="0.3">
      <c r="A14604" s="1">
        <v>14602</v>
      </c>
      <c r="B14604">
        <f t="shared" si="1321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327"/>
        <v>7340</v>
      </c>
      <c r="I14604" s="1"/>
      <c r="J14604" s="1">
        <v>1</v>
      </c>
      <c r="K14604" s="1">
        <f t="shared" si="1329"/>
        <v>29214000</v>
      </c>
      <c r="L14604" s="1">
        <v>1</v>
      </c>
      <c r="M14604" s="1">
        <f t="shared" si="1330"/>
        <v>58428000</v>
      </c>
      <c r="N14604" s="1">
        <v>2</v>
      </c>
      <c r="O14604" s="1">
        <v>119170000</v>
      </c>
      <c r="P14604" s="1">
        <v>2</v>
      </c>
      <c r="Q14604" s="5">
        <f t="shared" si="1331"/>
        <v>304</v>
      </c>
      <c r="R14604">
        <f t="shared" si="1332"/>
        <v>15</v>
      </c>
      <c r="S14604">
        <f t="shared" si="1326"/>
        <v>0.185</v>
      </c>
      <c r="T14604">
        <v>2.3E-3</v>
      </c>
      <c r="U14604">
        <f t="shared" si="1328"/>
        <v>1.3799999999999999E-3</v>
      </c>
    </row>
    <row r="14605" spans="1:21" x14ac:dyDescent="0.3">
      <c r="A14605" s="1">
        <v>14603</v>
      </c>
      <c r="B14605">
        <f t="shared" si="1321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327"/>
        <v>7340</v>
      </c>
      <c r="I14605" s="1"/>
      <c r="J14605" s="1">
        <v>1</v>
      </c>
      <c r="K14605" s="1">
        <f t="shared" si="1329"/>
        <v>29216000</v>
      </c>
      <c r="L14605" s="1">
        <v>1</v>
      </c>
      <c r="M14605" s="1">
        <f t="shared" si="1330"/>
        <v>58432000</v>
      </c>
      <c r="N14605" s="1">
        <v>2</v>
      </c>
      <c r="O14605" s="1">
        <v>119178000</v>
      </c>
      <c r="P14605" s="1">
        <v>2</v>
      </c>
      <c r="Q14605" s="5">
        <f t="shared" si="1331"/>
        <v>304</v>
      </c>
      <c r="R14605">
        <f t="shared" si="1332"/>
        <v>15</v>
      </c>
      <c r="S14605">
        <f t="shared" si="1326"/>
        <v>0.185</v>
      </c>
      <c r="T14605">
        <v>2.3E-3</v>
      </c>
      <c r="U14605">
        <f t="shared" si="1328"/>
        <v>1.3799999999999999E-3</v>
      </c>
    </row>
    <row r="14606" spans="1:21" x14ac:dyDescent="0.3">
      <c r="A14606" s="1">
        <v>14604</v>
      </c>
      <c r="B14606">
        <f t="shared" si="1321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327"/>
        <v>7340</v>
      </c>
      <c r="I14606" s="1"/>
      <c r="J14606" s="1">
        <v>1</v>
      </c>
      <c r="K14606" s="1">
        <f t="shared" si="1329"/>
        <v>29218000</v>
      </c>
      <c r="L14606" s="1">
        <v>1</v>
      </c>
      <c r="M14606" s="1">
        <f t="shared" si="1330"/>
        <v>58436000</v>
      </c>
      <c r="N14606" s="1">
        <v>2</v>
      </c>
      <c r="O14606" s="1">
        <v>119186000</v>
      </c>
      <c r="P14606" s="1">
        <v>2</v>
      </c>
      <c r="Q14606" s="5">
        <f t="shared" si="1331"/>
        <v>304</v>
      </c>
      <c r="R14606">
        <f t="shared" si="1332"/>
        <v>15</v>
      </c>
      <c r="S14606">
        <f t="shared" si="1326"/>
        <v>0.185</v>
      </c>
      <c r="T14606">
        <v>2.3E-3</v>
      </c>
      <c r="U14606">
        <f t="shared" si="1328"/>
        <v>1.3799999999999999E-3</v>
      </c>
    </row>
    <row r="14607" spans="1:21" x14ac:dyDescent="0.3">
      <c r="A14607" s="1">
        <v>14605</v>
      </c>
      <c r="B14607">
        <f t="shared" ref="B14607:B14670" si="1333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327"/>
        <v>7340</v>
      </c>
      <c r="I14607" s="1"/>
      <c r="J14607" s="1">
        <v>1</v>
      </c>
      <c r="K14607" s="1">
        <f t="shared" si="1329"/>
        <v>29220000</v>
      </c>
      <c r="L14607" s="1">
        <v>1</v>
      </c>
      <c r="M14607" s="1">
        <f t="shared" si="1330"/>
        <v>58440000</v>
      </c>
      <c r="N14607" s="1">
        <v>2</v>
      </c>
      <c r="O14607" s="1">
        <v>119194000</v>
      </c>
      <c r="P14607" s="1">
        <v>2</v>
      </c>
      <c r="Q14607" s="5">
        <f t="shared" si="1331"/>
        <v>304</v>
      </c>
      <c r="R14607">
        <f t="shared" si="1332"/>
        <v>15</v>
      </c>
      <c r="S14607">
        <f t="shared" si="1326"/>
        <v>0.185</v>
      </c>
      <c r="T14607">
        <v>2.3E-3</v>
      </c>
      <c r="U14607">
        <f t="shared" si="1328"/>
        <v>1.3799999999999999E-3</v>
      </c>
    </row>
    <row r="14608" spans="1:21" x14ac:dyDescent="0.3">
      <c r="A14608" s="1">
        <v>14606</v>
      </c>
      <c r="B14608">
        <f t="shared" si="1333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327"/>
        <v>7340</v>
      </c>
      <c r="I14608" s="1"/>
      <c r="J14608" s="1">
        <v>1</v>
      </c>
      <c r="K14608" s="1">
        <f t="shared" si="1329"/>
        <v>29222000</v>
      </c>
      <c r="L14608" s="1">
        <v>1</v>
      </c>
      <c r="M14608" s="1">
        <f t="shared" si="1330"/>
        <v>58444000</v>
      </c>
      <c r="N14608" s="1">
        <v>2</v>
      </c>
      <c r="O14608" s="1">
        <v>119202000</v>
      </c>
      <c r="P14608" s="1">
        <v>2</v>
      </c>
      <c r="Q14608" s="5">
        <f t="shared" si="1331"/>
        <v>304</v>
      </c>
      <c r="R14608">
        <f t="shared" si="1332"/>
        <v>15</v>
      </c>
      <c r="S14608">
        <f t="shared" si="1326"/>
        <v>0.185</v>
      </c>
      <c r="T14608">
        <v>2.3E-3</v>
      </c>
      <c r="U14608">
        <f t="shared" si="1328"/>
        <v>1.3799999999999999E-3</v>
      </c>
    </row>
    <row r="14609" spans="1:21" x14ac:dyDescent="0.3">
      <c r="A14609" s="1">
        <v>14607</v>
      </c>
      <c r="B14609">
        <f t="shared" si="1333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327"/>
        <v>7340</v>
      </c>
      <c r="I14609" s="1"/>
      <c r="J14609" s="1">
        <v>1</v>
      </c>
      <c r="K14609" s="1">
        <f t="shared" si="1329"/>
        <v>29224000</v>
      </c>
      <c r="L14609" s="1">
        <v>1</v>
      </c>
      <c r="M14609" s="1">
        <f t="shared" si="1330"/>
        <v>58448000</v>
      </c>
      <c r="N14609" s="1">
        <v>2</v>
      </c>
      <c r="O14609" s="1">
        <v>119210000</v>
      </c>
      <c r="P14609" s="1">
        <v>2</v>
      </c>
      <c r="Q14609" s="5">
        <f t="shared" si="1331"/>
        <v>304</v>
      </c>
      <c r="R14609">
        <f t="shared" si="1332"/>
        <v>15</v>
      </c>
      <c r="S14609">
        <f t="shared" si="1326"/>
        <v>0.185</v>
      </c>
      <c r="T14609">
        <v>2.3E-3</v>
      </c>
      <c r="U14609">
        <f t="shared" si="1328"/>
        <v>1.3799999999999999E-3</v>
      </c>
    </row>
    <row r="14610" spans="1:21" x14ac:dyDescent="0.3">
      <c r="A14610" s="1">
        <v>14608</v>
      </c>
      <c r="B14610">
        <f t="shared" si="1333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327"/>
        <v>7340</v>
      </c>
      <c r="I14610" s="1"/>
      <c r="J14610" s="1">
        <v>1</v>
      </c>
      <c r="K14610" s="1">
        <f t="shared" si="1329"/>
        <v>29226000</v>
      </c>
      <c r="L14610" s="1">
        <v>1</v>
      </c>
      <c r="M14610" s="1">
        <f t="shared" si="1330"/>
        <v>58452000</v>
      </c>
      <c r="N14610" s="1">
        <v>2</v>
      </c>
      <c r="O14610" s="1">
        <v>119218000</v>
      </c>
      <c r="P14610" s="1">
        <v>2</v>
      </c>
      <c r="Q14610" s="5">
        <f t="shared" si="1331"/>
        <v>304</v>
      </c>
      <c r="R14610">
        <f t="shared" si="1332"/>
        <v>15</v>
      </c>
      <c r="S14610">
        <f t="shared" si="1326"/>
        <v>0.185</v>
      </c>
      <c r="T14610">
        <v>2.3E-3</v>
      </c>
      <c r="U14610">
        <f t="shared" si="1328"/>
        <v>1.3799999999999999E-3</v>
      </c>
    </row>
    <row r="14611" spans="1:21" x14ac:dyDescent="0.3">
      <c r="A14611" s="1">
        <v>14609</v>
      </c>
      <c r="B14611">
        <f t="shared" si="1333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327"/>
        <v>7340</v>
      </c>
      <c r="I14611" s="1"/>
      <c r="J14611" s="1">
        <v>1</v>
      </c>
      <c r="K14611" s="1">
        <f t="shared" si="1329"/>
        <v>29228000</v>
      </c>
      <c r="L14611" s="1">
        <v>1</v>
      </c>
      <c r="M14611" s="1">
        <f t="shared" si="1330"/>
        <v>58456000</v>
      </c>
      <c r="N14611" s="1">
        <v>2</v>
      </c>
      <c r="O14611" s="1">
        <v>119226000</v>
      </c>
      <c r="P14611" s="1">
        <v>2</v>
      </c>
      <c r="Q14611" s="5">
        <f t="shared" si="1331"/>
        <v>304</v>
      </c>
      <c r="R14611">
        <f t="shared" si="1332"/>
        <v>15</v>
      </c>
      <c r="S14611">
        <f t="shared" si="1326"/>
        <v>0.185</v>
      </c>
      <c r="T14611">
        <v>2.3E-3</v>
      </c>
      <c r="U14611">
        <f t="shared" si="1328"/>
        <v>1.3799999999999999E-3</v>
      </c>
    </row>
    <row r="14612" spans="1:21" x14ac:dyDescent="0.3">
      <c r="A14612" s="1">
        <v>14610</v>
      </c>
      <c r="B14612">
        <f t="shared" si="1333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327"/>
        <v>7340</v>
      </c>
      <c r="I14612" s="1"/>
      <c r="J14612" s="1">
        <v>1</v>
      </c>
      <c r="K14612" s="1">
        <f t="shared" si="1329"/>
        <v>29230000</v>
      </c>
      <c r="L14612" s="1">
        <v>1</v>
      </c>
      <c r="M14612" s="1">
        <f t="shared" si="1330"/>
        <v>58460000</v>
      </c>
      <c r="N14612" s="1">
        <v>2</v>
      </c>
      <c r="O14612" s="1">
        <v>119234000</v>
      </c>
      <c r="P14612" s="1">
        <v>2</v>
      </c>
      <c r="Q14612" s="5">
        <f t="shared" si="1331"/>
        <v>304</v>
      </c>
      <c r="R14612">
        <f t="shared" si="1332"/>
        <v>15</v>
      </c>
      <c r="S14612">
        <f t="shared" si="1326"/>
        <v>0.185</v>
      </c>
      <c r="T14612">
        <v>2.3E-3</v>
      </c>
      <c r="U14612">
        <f t="shared" si="1328"/>
        <v>1.3799999999999999E-3</v>
      </c>
    </row>
    <row r="14613" spans="1:21" x14ac:dyDescent="0.3">
      <c r="A14613" s="1">
        <v>14611</v>
      </c>
      <c r="B14613">
        <f t="shared" si="1333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327"/>
        <v>7340</v>
      </c>
      <c r="I14613" s="1"/>
      <c r="J14613" s="1">
        <v>1</v>
      </c>
      <c r="K14613" s="1">
        <f t="shared" si="1329"/>
        <v>29232000</v>
      </c>
      <c r="L14613" s="1">
        <v>1</v>
      </c>
      <c r="M14613" s="1">
        <f t="shared" si="1330"/>
        <v>58464000</v>
      </c>
      <c r="N14613" s="1">
        <v>2</v>
      </c>
      <c r="O14613" s="1">
        <v>119242000</v>
      </c>
      <c r="P14613" s="1">
        <v>2</v>
      </c>
      <c r="Q14613" s="5">
        <f t="shared" si="1331"/>
        <v>304</v>
      </c>
      <c r="R14613">
        <f t="shared" si="1332"/>
        <v>15</v>
      </c>
      <c r="S14613">
        <f t="shared" si="1326"/>
        <v>0.185</v>
      </c>
      <c r="T14613">
        <v>2.3E-3</v>
      </c>
      <c r="U14613">
        <f t="shared" si="1328"/>
        <v>1.3799999999999999E-3</v>
      </c>
    </row>
    <row r="14614" spans="1:21" x14ac:dyDescent="0.3">
      <c r="A14614" s="1">
        <v>14612</v>
      </c>
      <c r="B14614">
        <f t="shared" si="1333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327"/>
        <v>7340</v>
      </c>
      <c r="I14614" s="1"/>
      <c r="J14614" s="1">
        <v>1</v>
      </c>
      <c r="K14614" s="1">
        <f t="shared" si="1329"/>
        <v>29234000</v>
      </c>
      <c r="L14614" s="1">
        <v>1</v>
      </c>
      <c r="M14614" s="1">
        <f t="shared" si="1330"/>
        <v>58468000</v>
      </c>
      <c r="N14614" s="1">
        <v>2</v>
      </c>
      <c r="O14614" s="1">
        <v>119250000</v>
      </c>
      <c r="P14614" s="1">
        <v>2</v>
      </c>
      <c r="Q14614" s="5">
        <f t="shared" si="1331"/>
        <v>304</v>
      </c>
      <c r="R14614">
        <f t="shared" si="1332"/>
        <v>15</v>
      </c>
      <c r="S14614">
        <f t="shared" si="1326"/>
        <v>0.185</v>
      </c>
      <c r="T14614">
        <v>2.3E-3</v>
      </c>
      <c r="U14614">
        <f t="shared" si="1328"/>
        <v>1.3799999999999999E-3</v>
      </c>
    </row>
    <row r="14615" spans="1:21" x14ac:dyDescent="0.3">
      <c r="A14615" s="1">
        <v>14613</v>
      </c>
      <c r="B14615">
        <f t="shared" si="1333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327"/>
        <v>7340</v>
      </c>
      <c r="I14615" s="1"/>
      <c r="J14615" s="1">
        <v>1</v>
      </c>
      <c r="K14615" s="1">
        <f t="shared" si="1329"/>
        <v>29236000</v>
      </c>
      <c r="L14615" s="1">
        <v>1</v>
      </c>
      <c r="M14615" s="1">
        <f t="shared" si="1330"/>
        <v>58472000</v>
      </c>
      <c r="N14615" s="1">
        <v>2</v>
      </c>
      <c r="O14615" s="1">
        <v>119258000</v>
      </c>
      <c r="P14615" s="1">
        <v>2</v>
      </c>
      <c r="Q14615" s="5">
        <f t="shared" si="1331"/>
        <v>304</v>
      </c>
      <c r="R14615">
        <f t="shared" si="1332"/>
        <v>15</v>
      </c>
      <c r="S14615">
        <f t="shared" si="1326"/>
        <v>0.185</v>
      </c>
      <c r="T14615">
        <v>2.3E-3</v>
      </c>
      <c r="U14615">
        <f t="shared" si="1328"/>
        <v>1.3799999999999999E-3</v>
      </c>
    </row>
    <row r="14616" spans="1:21" x14ac:dyDescent="0.3">
      <c r="A14616" s="1">
        <v>14614</v>
      </c>
      <c r="B14616">
        <f t="shared" si="1333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327"/>
        <v>7340</v>
      </c>
      <c r="I14616" s="1"/>
      <c r="J14616" s="1">
        <v>1</v>
      </c>
      <c r="K14616" s="1">
        <f t="shared" si="1329"/>
        <v>29238000</v>
      </c>
      <c r="L14616" s="1">
        <v>1</v>
      </c>
      <c r="M14616" s="1">
        <f t="shared" si="1330"/>
        <v>58476000</v>
      </c>
      <c r="N14616" s="1">
        <v>2</v>
      </c>
      <c r="O14616" s="1">
        <v>119266000</v>
      </c>
      <c r="P14616" s="1">
        <v>2</v>
      </c>
      <c r="Q14616" s="5">
        <f t="shared" si="1331"/>
        <v>304</v>
      </c>
      <c r="R14616">
        <f t="shared" si="1332"/>
        <v>15</v>
      </c>
      <c r="S14616">
        <f t="shared" si="1326"/>
        <v>0.185</v>
      </c>
      <c r="T14616">
        <v>2.3E-3</v>
      </c>
      <c r="U14616">
        <f t="shared" si="1328"/>
        <v>1.3799999999999999E-3</v>
      </c>
    </row>
    <row r="14617" spans="1:21" x14ac:dyDescent="0.3">
      <c r="A14617" s="1">
        <v>14615</v>
      </c>
      <c r="B14617">
        <f t="shared" si="1333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327"/>
        <v>7340</v>
      </c>
      <c r="I14617" s="1"/>
      <c r="J14617" s="1">
        <v>1</v>
      </c>
      <c r="K14617" s="1">
        <f t="shared" si="1329"/>
        <v>29240000</v>
      </c>
      <c r="L14617" s="1">
        <v>1</v>
      </c>
      <c r="M14617" s="1">
        <f t="shared" si="1330"/>
        <v>58480000</v>
      </c>
      <c r="N14617" s="1">
        <v>2</v>
      </c>
      <c r="O14617" s="1">
        <v>119274000</v>
      </c>
      <c r="P14617" s="1">
        <v>2</v>
      </c>
      <c r="Q14617" s="5">
        <f t="shared" si="1331"/>
        <v>304</v>
      </c>
      <c r="R14617">
        <f t="shared" si="1332"/>
        <v>15</v>
      </c>
      <c r="S14617">
        <f t="shared" si="1326"/>
        <v>0.185</v>
      </c>
      <c r="T14617">
        <v>2.3E-3</v>
      </c>
      <c r="U14617">
        <f t="shared" si="1328"/>
        <v>1.3799999999999999E-3</v>
      </c>
    </row>
    <row r="14618" spans="1:21" x14ac:dyDescent="0.3">
      <c r="A14618" s="1">
        <v>14616</v>
      </c>
      <c r="B14618">
        <f t="shared" si="1333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327"/>
        <v>7340</v>
      </c>
      <c r="I14618" s="1"/>
      <c r="J14618" s="1">
        <v>1</v>
      </c>
      <c r="K14618" s="1">
        <f t="shared" si="1329"/>
        <v>29242000</v>
      </c>
      <c r="L14618" s="1">
        <v>1</v>
      </c>
      <c r="M14618" s="1">
        <f t="shared" si="1330"/>
        <v>58484000</v>
      </c>
      <c r="N14618" s="1">
        <v>2</v>
      </c>
      <c r="O14618" s="1">
        <v>119282000</v>
      </c>
      <c r="P14618" s="1">
        <v>2</v>
      </c>
      <c r="Q14618" s="5">
        <f t="shared" si="1331"/>
        <v>304</v>
      </c>
      <c r="R14618">
        <f t="shared" si="1332"/>
        <v>15</v>
      </c>
      <c r="S14618">
        <f t="shared" si="1326"/>
        <v>0.185</v>
      </c>
      <c r="T14618">
        <v>2.3E-3</v>
      </c>
      <c r="U14618">
        <f t="shared" si="1328"/>
        <v>1.3799999999999999E-3</v>
      </c>
    </row>
    <row r="14619" spans="1:21" x14ac:dyDescent="0.3">
      <c r="A14619" s="1">
        <v>14617</v>
      </c>
      <c r="B14619">
        <f t="shared" si="1333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327"/>
        <v>7340</v>
      </c>
      <c r="I14619" s="1"/>
      <c r="J14619" s="1">
        <v>1</v>
      </c>
      <c r="K14619" s="1">
        <f t="shared" si="1329"/>
        <v>29244000</v>
      </c>
      <c r="L14619" s="1">
        <v>1</v>
      </c>
      <c r="M14619" s="1">
        <f t="shared" si="1330"/>
        <v>58488000</v>
      </c>
      <c r="N14619" s="1">
        <v>2</v>
      </c>
      <c r="O14619" s="1">
        <v>119290000</v>
      </c>
      <c r="P14619" s="1">
        <v>2</v>
      </c>
      <c r="Q14619" s="5">
        <f t="shared" si="1331"/>
        <v>304</v>
      </c>
      <c r="R14619">
        <f t="shared" si="1332"/>
        <v>15</v>
      </c>
      <c r="S14619">
        <f t="shared" si="1326"/>
        <v>0.185</v>
      </c>
      <c r="T14619">
        <v>2.3E-3</v>
      </c>
      <c r="U14619">
        <f t="shared" si="1328"/>
        <v>1.3799999999999999E-3</v>
      </c>
    </row>
    <row r="14620" spans="1:21" x14ac:dyDescent="0.3">
      <c r="A14620" s="1">
        <v>14618</v>
      </c>
      <c r="B14620">
        <f t="shared" si="1333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327"/>
        <v>7340</v>
      </c>
      <c r="I14620" s="1"/>
      <c r="J14620" s="1">
        <v>1</v>
      </c>
      <c r="K14620" s="1">
        <f t="shared" si="1329"/>
        <v>29246000</v>
      </c>
      <c r="L14620" s="1">
        <v>1</v>
      </c>
      <c r="M14620" s="1">
        <f t="shared" si="1330"/>
        <v>58492000</v>
      </c>
      <c r="N14620" s="1">
        <v>2</v>
      </c>
      <c r="O14620" s="1">
        <v>119298000</v>
      </c>
      <c r="P14620" s="1">
        <v>2</v>
      </c>
      <c r="Q14620" s="5">
        <f t="shared" si="1331"/>
        <v>304</v>
      </c>
      <c r="R14620">
        <f t="shared" si="1332"/>
        <v>15</v>
      </c>
      <c r="S14620">
        <f t="shared" si="1326"/>
        <v>0.185</v>
      </c>
      <c r="T14620">
        <v>2.3E-3</v>
      </c>
      <c r="U14620">
        <f t="shared" si="1328"/>
        <v>1.3799999999999999E-3</v>
      </c>
    </row>
    <row r="14621" spans="1:21" x14ac:dyDescent="0.3">
      <c r="A14621" s="1">
        <v>14619</v>
      </c>
      <c r="B14621">
        <f t="shared" si="1333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327"/>
        <v>7340</v>
      </c>
      <c r="I14621" s="1"/>
      <c r="J14621" s="1">
        <v>1</v>
      </c>
      <c r="K14621" s="1">
        <f t="shared" si="1329"/>
        <v>29248000</v>
      </c>
      <c r="L14621" s="1">
        <v>1</v>
      </c>
      <c r="M14621" s="1">
        <f t="shared" si="1330"/>
        <v>58496000</v>
      </c>
      <c r="N14621" s="1">
        <v>2</v>
      </c>
      <c r="O14621" s="1">
        <v>119306000</v>
      </c>
      <c r="P14621" s="1">
        <v>2</v>
      </c>
      <c r="Q14621" s="5">
        <f t="shared" si="1331"/>
        <v>304</v>
      </c>
      <c r="R14621">
        <f t="shared" si="1332"/>
        <v>15</v>
      </c>
      <c r="S14621">
        <f t="shared" si="1326"/>
        <v>0.185</v>
      </c>
      <c r="T14621">
        <v>2.3E-3</v>
      </c>
      <c r="U14621">
        <f t="shared" si="1328"/>
        <v>1.3799999999999999E-3</v>
      </c>
    </row>
    <row r="14622" spans="1:21" x14ac:dyDescent="0.3">
      <c r="A14622" s="1">
        <v>14620</v>
      </c>
      <c r="B14622">
        <f t="shared" si="1333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327"/>
        <v>7340</v>
      </c>
      <c r="I14622" s="1"/>
      <c r="J14622" s="1">
        <v>1</v>
      </c>
      <c r="K14622" s="1">
        <f t="shared" si="1329"/>
        <v>29250000</v>
      </c>
      <c r="L14622" s="1">
        <v>1</v>
      </c>
      <c r="M14622" s="1">
        <f t="shared" si="1330"/>
        <v>58500000</v>
      </c>
      <c r="N14622" s="1">
        <v>2</v>
      </c>
      <c r="O14622" s="1">
        <v>119314000</v>
      </c>
      <c r="P14622" s="1">
        <v>2</v>
      </c>
      <c r="Q14622" s="5">
        <f t="shared" si="1331"/>
        <v>304</v>
      </c>
      <c r="R14622">
        <f t="shared" si="1332"/>
        <v>15</v>
      </c>
      <c r="S14622">
        <f t="shared" si="1326"/>
        <v>0.185</v>
      </c>
      <c r="T14622">
        <v>2.3E-3</v>
      </c>
      <c r="U14622">
        <f t="shared" si="1328"/>
        <v>1.3799999999999999E-3</v>
      </c>
    </row>
    <row r="14623" spans="1:21" x14ac:dyDescent="0.3">
      <c r="A14623" s="1">
        <v>14621</v>
      </c>
      <c r="B14623">
        <f t="shared" si="1333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327"/>
        <v>7340</v>
      </c>
      <c r="I14623" s="1"/>
      <c r="J14623" s="1">
        <v>1</v>
      </c>
      <c r="K14623" s="1">
        <f t="shared" si="1329"/>
        <v>29252000</v>
      </c>
      <c r="L14623" s="1">
        <v>1</v>
      </c>
      <c r="M14623" s="1">
        <f t="shared" si="1330"/>
        <v>58504000</v>
      </c>
      <c r="N14623" s="1">
        <v>2</v>
      </c>
      <c r="O14623" s="1">
        <v>119322000</v>
      </c>
      <c r="P14623" s="1">
        <v>2</v>
      </c>
      <c r="Q14623" s="5">
        <f t="shared" si="1331"/>
        <v>304</v>
      </c>
      <c r="R14623">
        <f t="shared" si="1332"/>
        <v>15</v>
      </c>
      <c r="S14623">
        <f t="shared" si="1326"/>
        <v>0.185</v>
      </c>
      <c r="T14623">
        <v>2.3E-3</v>
      </c>
      <c r="U14623">
        <f t="shared" si="1328"/>
        <v>1.3799999999999999E-3</v>
      </c>
    </row>
    <row r="14624" spans="1:21" x14ac:dyDescent="0.3">
      <c r="A14624" s="1">
        <v>14622</v>
      </c>
      <c r="B14624">
        <f t="shared" si="1333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327"/>
        <v>7340</v>
      </c>
      <c r="I14624" s="1"/>
      <c r="J14624" s="1">
        <v>1</v>
      </c>
      <c r="K14624" s="1">
        <f t="shared" si="1329"/>
        <v>29254000</v>
      </c>
      <c r="L14624" s="1">
        <v>1</v>
      </c>
      <c r="M14624" s="1">
        <f t="shared" si="1330"/>
        <v>58508000</v>
      </c>
      <c r="N14624" s="1">
        <v>2</v>
      </c>
      <c r="O14624" s="1">
        <v>119330000</v>
      </c>
      <c r="P14624" s="1">
        <v>2</v>
      </c>
      <c r="Q14624" s="5">
        <f t="shared" si="1331"/>
        <v>304</v>
      </c>
      <c r="R14624">
        <f t="shared" si="1332"/>
        <v>15</v>
      </c>
      <c r="S14624">
        <f t="shared" si="1326"/>
        <v>0.185</v>
      </c>
      <c r="T14624">
        <v>2.3E-3</v>
      </c>
      <c r="U14624">
        <f t="shared" si="1328"/>
        <v>1.3799999999999999E-3</v>
      </c>
    </row>
    <row r="14625" spans="1:21" x14ac:dyDescent="0.3">
      <c r="A14625" s="1">
        <v>14623</v>
      </c>
      <c r="B14625">
        <f t="shared" si="1333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327"/>
        <v>7340</v>
      </c>
      <c r="I14625" s="1"/>
      <c r="J14625" s="1">
        <v>1</v>
      </c>
      <c r="K14625" s="1">
        <f t="shared" si="1329"/>
        <v>29256000</v>
      </c>
      <c r="L14625" s="1">
        <v>1</v>
      </c>
      <c r="M14625" s="1">
        <f t="shared" si="1330"/>
        <v>58512000</v>
      </c>
      <c r="N14625" s="1">
        <v>2</v>
      </c>
      <c r="O14625" s="1">
        <v>119338000</v>
      </c>
      <c r="P14625" s="1">
        <v>2</v>
      </c>
      <c r="Q14625" s="5">
        <f t="shared" si="1331"/>
        <v>304</v>
      </c>
      <c r="R14625">
        <f t="shared" si="1332"/>
        <v>15</v>
      </c>
      <c r="S14625">
        <f t="shared" si="1326"/>
        <v>0.185</v>
      </c>
      <c r="T14625">
        <v>2.3E-3</v>
      </c>
      <c r="U14625">
        <f t="shared" si="1328"/>
        <v>1.3799999999999999E-3</v>
      </c>
    </row>
    <row r="14626" spans="1:21" x14ac:dyDescent="0.3">
      <c r="A14626" s="1">
        <v>14624</v>
      </c>
      <c r="B14626">
        <f t="shared" si="1333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327"/>
        <v>7340</v>
      </c>
      <c r="I14626" s="1"/>
      <c r="J14626" s="1">
        <v>1</v>
      </c>
      <c r="K14626" s="1">
        <f t="shared" si="1329"/>
        <v>29258000</v>
      </c>
      <c r="L14626" s="1">
        <v>1</v>
      </c>
      <c r="M14626" s="1">
        <f t="shared" si="1330"/>
        <v>58516000</v>
      </c>
      <c r="N14626" s="1">
        <v>2</v>
      </c>
      <c r="O14626" s="1">
        <v>119346000</v>
      </c>
      <c r="P14626" s="1">
        <v>2</v>
      </c>
      <c r="Q14626" s="5">
        <f t="shared" si="1331"/>
        <v>304</v>
      </c>
      <c r="R14626">
        <f t="shared" si="1332"/>
        <v>15</v>
      </c>
      <c r="S14626">
        <f t="shared" si="1326"/>
        <v>0.185</v>
      </c>
      <c r="T14626">
        <v>2.3E-3</v>
      </c>
      <c r="U14626">
        <f t="shared" si="1328"/>
        <v>1.3799999999999999E-3</v>
      </c>
    </row>
    <row r="14627" spans="1:21" x14ac:dyDescent="0.3">
      <c r="A14627" s="1">
        <v>14625</v>
      </c>
      <c r="B14627">
        <f t="shared" si="1333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327"/>
        <v>7340</v>
      </c>
      <c r="I14627" s="1"/>
      <c r="J14627" s="1">
        <v>1</v>
      </c>
      <c r="K14627" s="1">
        <f t="shared" si="1329"/>
        <v>29260000</v>
      </c>
      <c r="L14627" s="1">
        <v>1</v>
      </c>
      <c r="M14627" s="1">
        <f t="shared" si="1330"/>
        <v>58520000</v>
      </c>
      <c r="N14627" s="1">
        <v>2</v>
      </c>
      <c r="O14627" s="1">
        <v>119354000</v>
      </c>
      <c r="P14627" s="1">
        <v>2</v>
      </c>
      <c r="Q14627" s="5">
        <f t="shared" si="1331"/>
        <v>304</v>
      </c>
      <c r="R14627">
        <f t="shared" si="1332"/>
        <v>15</v>
      </c>
      <c r="S14627">
        <f t="shared" si="1326"/>
        <v>0.185</v>
      </c>
      <c r="T14627">
        <v>2.3E-3</v>
      </c>
      <c r="U14627">
        <f t="shared" si="1328"/>
        <v>1.3799999999999999E-3</v>
      </c>
    </row>
    <row r="14628" spans="1:21" x14ac:dyDescent="0.3">
      <c r="A14628" s="1">
        <v>14626</v>
      </c>
      <c r="B14628">
        <f t="shared" si="1333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327"/>
        <v>7350</v>
      </c>
      <c r="I14628" s="1"/>
      <c r="J14628" s="1">
        <v>1</v>
      </c>
      <c r="K14628" s="1">
        <f t="shared" si="1329"/>
        <v>29262000</v>
      </c>
      <c r="L14628" s="1">
        <v>1</v>
      </c>
      <c r="M14628" s="1">
        <f t="shared" si="1330"/>
        <v>58524000</v>
      </c>
      <c r="N14628" s="1">
        <v>2</v>
      </c>
      <c r="O14628" s="1">
        <v>119362000</v>
      </c>
      <c r="P14628" s="1">
        <v>2</v>
      </c>
      <c r="Q14628" s="5">
        <f t="shared" si="1331"/>
        <v>304</v>
      </c>
      <c r="R14628">
        <f t="shared" si="1332"/>
        <v>15</v>
      </c>
      <c r="S14628">
        <f t="shared" si="1326"/>
        <v>0.185</v>
      </c>
      <c r="T14628">
        <v>2.3E-3</v>
      </c>
      <c r="U14628">
        <f t="shared" si="1328"/>
        <v>1.3799999999999999E-3</v>
      </c>
    </row>
    <row r="14629" spans="1:21" x14ac:dyDescent="0.3">
      <c r="A14629" s="1">
        <v>14627</v>
      </c>
      <c r="B14629">
        <f t="shared" si="1333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327"/>
        <v>7350</v>
      </c>
      <c r="I14629" s="1"/>
      <c r="J14629" s="1">
        <v>1</v>
      </c>
      <c r="K14629" s="1">
        <f t="shared" si="1329"/>
        <v>29264000</v>
      </c>
      <c r="L14629" s="1">
        <v>1</v>
      </c>
      <c r="M14629" s="1">
        <f t="shared" si="1330"/>
        <v>58528000</v>
      </c>
      <c r="N14629" s="1">
        <v>2</v>
      </c>
      <c r="O14629" s="1">
        <v>119370000</v>
      </c>
      <c r="P14629" s="1">
        <v>2</v>
      </c>
      <c r="Q14629" s="5">
        <f t="shared" si="1331"/>
        <v>304</v>
      </c>
      <c r="R14629">
        <f t="shared" si="1332"/>
        <v>15</v>
      </c>
      <c r="S14629">
        <f t="shared" si="1326"/>
        <v>0.185</v>
      </c>
      <c r="T14629">
        <v>2.3E-3</v>
      </c>
      <c r="U14629">
        <f t="shared" si="1328"/>
        <v>1.3799999999999999E-3</v>
      </c>
    </row>
    <row r="14630" spans="1:21" x14ac:dyDescent="0.3">
      <c r="A14630" s="1">
        <v>14628</v>
      </c>
      <c r="B14630">
        <f t="shared" si="1333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327"/>
        <v>7350</v>
      </c>
      <c r="I14630" s="1"/>
      <c r="J14630" s="1">
        <v>1</v>
      </c>
      <c r="K14630" s="1">
        <f t="shared" si="1329"/>
        <v>29266000</v>
      </c>
      <c r="L14630" s="1">
        <v>1</v>
      </c>
      <c r="M14630" s="1">
        <f t="shared" si="1330"/>
        <v>58532000</v>
      </c>
      <c r="N14630" s="1">
        <v>2</v>
      </c>
      <c r="O14630" s="1">
        <v>119378000</v>
      </c>
      <c r="P14630" s="1">
        <v>2</v>
      </c>
      <c r="Q14630" s="5">
        <f t="shared" si="1331"/>
        <v>304</v>
      </c>
      <c r="R14630">
        <f t="shared" si="1332"/>
        <v>15</v>
      </c>
      <c r="S14630">
        <f t="shared" si="1326"/>
        <v>0.185</v>
      </c>
      <c r="T14630">
        <v>2.3E-3</v>
      </c>
      <c r="U14630">
        <f t="shared" si="1328"/>
        <v>1.3799999999999999E-3</v>
      </c>
    </row>
    <row r="14631" spans="1:21" x14ac:dyDescent="0.3">
      <c r="A14631" s="1">
        <v>14629</v>
      </c>
      <c r="B14631">
        <f t="shared" si="1333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327"/>
        <v>7350</v>
      </c>
      <c r="I14631" s="1"/>
      <c r="J14631" s="1">
        <v>1</v>
      </c>
      <c r="K14631" s="1">
        <f t="shared" si="1329"/>
        <v>29268000</v>
      </c>
      <c r="L14631" s="1">
        <v>1</v>
      </c>
      <c r="M14631" s="1">
        <f t="shared" si="1330"/>
        <v>58536000</v>
      </c>
      <c r="N14631" s="1">
        <v>2</v>
      </c>
      <c r="O14631" s="1">
        <v>119386000</v>
      </c>
      <c r="P14631" s="1">
        <v>2</v>
      </c>
      <c r="Q14631" s="5">
        <f t="shared" si="1331"/>
        <v>304</v>
      </c>
      <c r="R14631">
        <f t="shared" si="1332"/>
        <v>15</v>
      </c>
      <c r="S14631">
        <f t="shared" ref="S14631:S14694" si="1334">0.18+(QUOTIENT(A14631-1,100)-145)*0.005</f>
        <v>0.185</v>
      </c>
      <c r="T14631">
        <v>2.3E-3</v>
      </c>
      <c r="U14631">
        <f t="shared" si="1328"/>
        <v>1.3799999999999999E-3</v>
      </c>
    </row>
    <row r="14632" spans="1:21" x14ac:dyDescent="0.3">
      <c r="A14632" s="1">
        <v>14630</v>
      </c>
      <c r="B14632">
        <f t="shared" si="1333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327"/>
        <v>7350</v>
      </c>
      <c r="I14632" s="1"/>
      <c r="J14632" s="1">
        <v>1</v>
      </c>
      <c r="K14632" s="1">
        <f t="shared" si="1329"/>
        <v>29270000</v>
      </c>
      <c r="L14632" s="1">
        <v>1</v>
      </c>
      <c r="M14632" s="1">
        <f t="shared" si="1330"/>
        <v>58540000</v>
      </c>
      <c r="N14632" s="1">
        <v>2</v>
      </c>
      <c r="O14632" s="1">
        <v>119394000</v>
      </c>
      <c r="P14632" s="1">
        <v>2</v>
      </c>
      <c r="Q14632" s="5">
        <f t="shared" si="1331"/>
        <v>304</v>
      </c>
      <c r="R14632">
        <f t="shared" si="1332"/>
        <v>15</v>
      </c>
      <c r="S14632">
        <f t="shared" si="1334"/>
        <v>0.185</v>
      </c>
      <c r="T14632">
        <v>2.3E-3</v>
      </c>
      <c r="U14632">
        <f t="shared" si="1328"/>
        <v>1.3799999999999999E-3</v>
      </c>
    </row>
    <row r="14633" spans="1:21" x14ac:dyDescent="0.3">
      <c r="A14633" s="1">
        <v>14631</v>
      </c>
      <c r="B14633">
        <f t="shared" si="1333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327"/>
        <v>7350</v>
      </c>
      <c r="I14633" s="1"/>
      <c r="J14633" s="1">
        <v>1</v>
      </c>
      <c r="K14633" s="1">
        <f t="shared" si="1329"/>
        <v>29272000</v>
      </c>
      <c r="L14633" s="1">
        <v>1</v>
      </c>
      <c r="M14633" s="1">
        <f t="shared" si="1330"/>
        <v>58544000</v>
      </c>
      <c r="N14633" s="1">
        <v>2</v>
      </c>
      <c r="O14633" s="1">
        <v>119402000</v>
      </c>
      <c r="P14633" s="1">
        <v>2</v>
      </c>
      <c r="Q14633" s="5">
        <f t="shared" si="1331"/>
        <v>304</v>
      </c>
      <c r="R14633">
        <f t="shared" si="1332"/>
        <v>15</v>
      </c>
      <c r="S14633">
        <f t="shared" si="1334"/>
        <v>0.185</v>
      </c>
      <c r="T14633">
        <v>2.3E-3</v>
      </c>
      <c r="U14633">
        <f t="shared" si="1328"/>
        <v>1.3799999999999999E-3</v>
      </c>
    </row>
    <row r="14634" spans="1:21" x14ac:dyDescent="0.3">
      <c r="A14634" s="1">
        <v>14632</v>
      </c>
      <c r="B14634">
        <f t="shared" si="1333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327"/>
        <v>7350</v>
      </c>
      <c r="I14634" s="1"/>
      <c r="J14634" s="1">
        <v>1</v>
      </c>
      <c r="K14634" s="1">
        <f t="shared" si="1329"/>
        <v>29274000</v>
      </c>
      <c r="L14634" s="1">
        <v>1</v>
      </c>
      <c r="M14634" s="1">
        <f t="shared" si="1330"/>
        <v>58548000</v>
      </c>
      <c r="N14634" s="1">
        <v>2</v>
      </c>
      <c r="O14634" s="1">
        <v>119410000</v>
      </c>
      <c r="P14634" s="1">
        <v>2</v>
      </c>
      <c r="Q14634" s="5">
        <f t="shared" si="1331"/>
        <v>304</v>
      </c>
      <c r="R14634">
        <f t="shared" si="1332"/>
        <v>15</v>
      </c>
      <c r="S14634">
        <f t="shared" si="1334"/>
        <v>0.185</v>
      </c>
      <c r="T14634">
        <v>2.3E-3</v>
      </c>
      <c r="U14634">
        <f t="shared" si="1328"/>
        <v>1.3799999999999999E-3</v>
      </c>
    </row>
    <row r="14635" spans="1:21" x14ac:dyDescent="0.3">
      <c r="A14635" s="1">
        <v>14633</v>
      </c>
      <c r="B14635">
        <f t="shared" si="1333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327"/>
        <v>7350</v>
      </c>
      <c r="I14635" s="1"/>
      <c r="J14635" s="1">
        <v>1</v>
      </c>
      <c r="K14635" s="1">
        <f t="shared" si="1329"/>
        <v>29276000</v>
      </c>
      <c r="L14635" s="1">
        <v>1</v>
      </c>
      <c r="M14635" s="1">
        <f t="shared" si="1330"/>
        <v>58552000</v>
      </c>
      <c r="N14635" s="1">
        <v>2</v>
      </c>
      <c r="O14635" s="1">
        <v>119418000</v>
      </c>
      <c r="P14635" s="1">
        <v>2</v>
      </c>
      <c r="Q14635" s="5">
        <f t="shared" si="1331"/>
        <v>304</v>
      </c>
      <c r="R14635">
        <f t="shared" si="1332"/>
        <v>15</v>
      </c>
      <c r="S14635">
        <f t="shared" si="1334"/>
        <v>0.185</v>
      </c>
      <c r="T14635">
        <v>2.3E-3</v>
      </c>
      <c r="U14635">
        <f t="shared" si="1328"/>
        <v>1.3799999999999999E-3</v>
      </c>
    </row>
    <row r="14636" spans="1:21" x14ac:dyDescent="0.3">
      <c r="A14636" s="1">
        <v>14634</v>
      </c>
      <c r="B14636">
        <f t="shared" si="1333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327"/>
        <v>7350</v>
      </c>
      <c r="I14636" s="1"/>
      <c r="J14636" s="1">
        <v>1</v>
      </c>
      <c r="K14636" s="1">
        <f t="shared" si="1329"/>
        <v>29278000</v>
      </c>
      <c r="L14636" s="1">
        <v>1</v>
      </c>
      <c r="M14636" s="1">
        <f t="shared" si="1330"/>
        <v>58556000</v>
      </c>
      <c r="N14636" s="1">
        <v>2</v>
      </c>
      <c r="O14636" s="1">
        <v>119426000</v>
      </c>
      <c r="P14636" s="1">
        <v>2</v>
      </c>
      <c r="Q14636" s="5">
        <f t="shared" si="1331"/>
        <v>304</v>
      </c>
      <c r="R14636">
        <f t="shared" si="1332"/>
        <v>15</v>
      </c>
      <c r="S14636">
        <f t="shared" si="1334"/>
        <v>0.185</v>
      </c>
      <c r="T14636">
        <v>2.3E-3</v>
      </c>
      <c r="U14636">
        <f t="shared" si="1328"/>
        <v>1.3799999999999999E-3</v>
      </c>
    </row>
    <row r="14637" spans="1:21" x14ac:dyDescent="0.3">
      <c r="A14637" s="1">
        <v>14635</v>
      </c>
      <c r="B14637">
        <f t="shared" si="1333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327"/>
        <v>7350</v>
      </c>
      <c r="I14637" s="1"/>
      <c r="J14637" s="1">
        <v>1</v>
      </c>
      <c r="K14637" s="1">
        <f t="shared" si="1329"/>
        <v>29280000</v>
      </c>
      <c r="L14637" s="1">
        <v>1</v>
      </c>
      <c r="M14637" s="1">
        <f t="shared" si="1330"/>
        <v>58560000</v>
      </c>
      <c r="N14637" s="1">
        <v>2</v>
      </c>
      <c r="O14637" s="1">
        <v>119434000</v>
      </c>
      <c r="P14637" s="1">
        <v>2</v>
      </c>
      <c r="Q14637" s="5">
        <f t="shared" si="1331"/>
        <v>304</v>
      </c>
      <c r="R14637">
        <f t="shared" si="1332"/>
        <v>15</v>
      </c>
      <c r="S14637">
        <f t="shared" si="1334"/>
        <v>0.185</v>
      </c>
      <c r="T14637">
        <v>2.3E-3</v>
      </c>
      <c r="U14637">
        <f t="shared" si="1328"/>
        <v>1.3799999999999999E-3</v>
      </c>
    </row>
    <row r="14638" spans="1:21" x14ac:dyDescent="0.3">
      <c r="A14638" s="1">
        <v>14636</v>
      </c>
      <c r="B14638">
        <f t="shared" si="1333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327"/>
        <v>7350</v>
      </c>
      <c r="I14638" s="1"/>
      <c r="J14638" s="1">
        <v>1</v>
      </c>
      <c r="K14638" s="1">
        <f t="shared" si="1329"/>
        <v>29282000</v>
      </c>
      <c r="L14638" s="1">
        <v>1</v>
      </c>
      <c r="M14638" s="1">
        <f t="shared" si="1330"/>
        <v>58564000</v>
      </c>
      <c r="N14638" s="1">
        <v>2</v>
      </c>
      <c r="O14638" s="1">
        <v>119442000</v>
      </c>
      <c r="P14638" s="1">
        <v>2</v>
      </c>
      <c r="Q14638" s="5">
        <f t="shared" si="1331"/>
        <v>304</v>
      </c>
      <c r="R14638">
        <f t="shared" si="1332"/>
        <v>15</v>
      </c>
      <c r="S14638">
        <f t="shared" si="1334"/>
        <v>0.185</v>
      </c>
      <c r="T14638">
        <v>2.3E-3</v>
      </c>
      <c r="U14638">
        <f t="shared" si="1328"/>
        <v>1.3799999999999999E-3</v>
      </c>
    </row>
    <row r="14639" spans="1:21" x14ac:dyDescent="0.3">
      <c r="A14639" s="1">
        <v>14637</v>
      </c>
      <c r="B14639">
        <f t="shared" si="1333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327"/>
        <v>7350</v>
      </c>
      <c r="I14639" s="1"/>
      <c r="J14639" s="1">
        <v>1</v>
      </c>
      <c r="K14639" s="1">
        <f t="shared" si="1329"/>
        <v>29284000</v>
      </c>
      <c r="L14639" s="1">
        <v>1</v>
      </c>
      <c r="M14639" s="1">
        <f t="shared" si="1330"/>
        <v>58568000</v>
      </c>
      <c r="N14639" s="1">
        <v>2</v>
      </c>
      <c r="O14639" s="1">
        <v>119450000</v>
      </c>
      <c r="P14639" s="1">
        <v>2</v>
      </c>
      <c r="Q14639" s="5">
        <f t="shared" si="1331"/>
        <v>304</v>
      </c>
      <c r="R14639">
        <f t="shared" si="1332"/>
        <v>15</v>
      </c>
      <c r="S14639">
        <f t="shared" si="1334"/>
        <v>0.185</v>
      </c>
      <c r="T14639">
        <v>2.3E-3</v>
      </c>
      <c r="U14639">
        <f t="shared" si="1328"/>
        <v>1.3799999999999999E-3</v>
      </c>
    </row>
    <row r="14640" spans="1:21" x14ac:dyDescent="0.3">
      <c r="A14640" s="1">
        <v>14638</v>
      </c>
      <c r="B14640">
        <f t="shared" si="1333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327"/>
        <v>7350</v>
      </c>
      <c r="I14640" s="1"/>
      <c r="J14640" s="1">
        <v>1</v>
      </c>
      <c r="K14640" s="1">
        <f t="shared" si="1329"/>
        <v>29286000</v>
      </c>
      <c r="L14640" s="1">
        <v>1</v>
      </c>
      <c r="M14640" s="1">
        <f t="shared" si="1330"/>
        <v>58572000</v>
      </c>
      <c r="N14640" s="1">
        <v>2</v>
      </c>
      <c r="O14640" s="1">
        <v>119458000</v>
      </c>
      <c r="P14640" s="1">
        <v>2</v>
      </c>
      <c r="Q14640" s="5">
        <f t="shared" si="1331"/>
        <v>304</v>
      </c>
      <c r="R14640">
        <f t="shared" si="1332"/>
        <v>15</v>
      </c>
      <c r="S14640">
        <f t="shared" si="1334"/>
        <v>0.185</v>
      </c>
      <c r="T14640">
        <v>2.3E-3</v>
      </c>
      <c r="U14640">
        <f t="shared" si="1328"/>
        <v>1.3799999999999999E-3</v>
      </c>
    </row>
    <row r="14641" spans="1:21" x14ac:dyDescent="0.3">
      <c r="A14641" s="1">
        <v>14639</v>
      </c>
      <c r="B14641">
        <f t="shared" si="1333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327"/>
        <v>7350</v>
      </c>
      <c r="I14641" s="1"/>
      <c r="J14641" s="1">
        <v>1</v>
      </c>
      <c r="K14641" s="1">
        <f t="shared" si="1329"/>
        <v>29288000</v>
      </c>
      <c r="L14641" s="1">
        <v>1</v>
      </c>
      <c r="M14641" s="1">
        <f t="shared" si="1330"/>
        <v>58576000</v>
      </c>
      <c r="N14641" s="1">
        <v>2</v>
      </c>
      <c r="O14641" s="1">
        <v>119466000</v>
      </c>
      <c r="P14641" s="1">
        <v>2</v>
      </c>
      <c r="Q14641" s="5">
        <f t="shared" si="1331"/>
        <v>304</v>
      </c>
      <c r="R14641">
        <f t="shared" si="1332"/>
        <v>15</v>
      </c>
      <c r="S14641">
        <f t="shared" si="1334"/>
        <v>0.185</v>
      </c>
      <c r="T14641">
        <v>2.3E-3</v>
      </c>
      <c r="U14641">
        <f t="shared" si="1328"/>
        <v>1.3799999999999999E-3</v>
      </c>
    </row>
    <row r="14642" spans="1:21" x14ac:dyDescent="0.3">
      <c r="A14642" s="1">
        <v>14640</v>
      </c>
      <c r="B14642">
        <f t="shared" si="1333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327"/>
        <v>7350</v>
      </c>
      <c r="I14642" s="1"/>
      <c r="J14642" s="1">
        <v>1</v>
      </c>
      <c r="K14642" s="1">
        <f t="shared" si="1329"/>
        <v>29290000</v>
      </c>
      <c r="L14642" s="1">
        <v>1</v>
      </c>
      <c r="M14642" s="1">
        <f t="shared" si="1330"/>
        <v>58580000</v>
      </c>
      <c r="N14642" s="1">
        <v>2</v>
      </c>
      <c r="O14642" s="1">
        <v>119474000</v>
      </c>
      <c r="P14642" s="1">
        <v>2</v>
      </c>
      <c r="Q14642" s="5">
        <f t="shared" si="1331"/>
        <v>304</v>
      </c>
      <c r="R14642">
        <f t="shared" si="1332"/>
        <v>15</v>
      </c>
      <c r="S14642">
        <f t="shared" si="1334"/>
        <v>0.185</v>
      </c>
      <c r="T14642">
        <v>2.3E-3</v>
      </c>
      <c r="U14642">
        <f t="shared" si="1328"/>
        <v>1.3799999999999999E-3</v>
      </c>
    </row>
    <row r="14643" spans="1:21" x14ac:dyDescent="0.3">
      <c r="A14643" s="1">
        <v>14641</v>
      </c>
      <c r="B14643">
        <f t="shared" si="1333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327"/>
        <v>7350</v>
      </c>
      <c r="I14643" s="1"/>
      <c r="J14643" s="1">
        <v>1</v>
      </c>
      <c r="K14643" s="1">
        <f t="shared" si="1329"/>
        <v>29292000</v>
      </c>
      <c r="L14643" s="1">
        <v>1</v>
      </c>
      <c r="M14643" s="1">
        <f t="shared" si="1330"/>
        <v>58584000</v>
      </c>
      <c r="N14643" s="1">
        <v>2</v>
      </c>
      <c r="O14643" s="1">
        <v>119482000</v>
      </c>
      <c r="P14643" s="1">
        <v>2</v>
      </c>
      <c r="Q14643" s="5">
        <f t="shared" si="1331"/>
        <v>304</v>
      </c>
      <c r="R14643">
        <f t="shared" si="1332"/>
        <v>15</v>
      </c>
      <c r="S14643">
        <f t="shared" si="1334"/>
        <v>0.185</v>
      </c>
      <c r="T14643">
        <v>2.3E-3</v>
      </c>
      <c r="U14643">
        <f t="shared" si="1328"/>
        <v>1.3799999999999999E-3</v>
      </c>
    </row>
    <row r="14644" spans="1:21" x14ac:dyDescent="0.3">
      <c r="A14644" s="1">
        <v>14642</v>
      </c>
      <c r="B14644">
        <f t="shared" si="1333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327"/>
        <v>7350</v>
      </c>
      <c r="I14644" s="1"/>
      <c r="J14644" s="1">
        <v>1</v>
      </c>
      <c r="K14644" s="1">
        <f t="shared" si="1329"/>
        <v>29294000</v>
      </c>
      <c r="L14644" s="1">
        <v>1</v>
      </c>
      <c r="M14644" s="1">
        <f t="shared" si="1330"/>
        <v>58588000</v>
      </c>
      <c r="N14644" s="1">
        <v>2</v>
      </c>
      <c r="O14644" s="1">
        <v>119490000</v>
      </c>
      <c r="P14644" s="1">
        <v>2</v>
      </c>
      <c r="Q14644" s="5">
        <f t="shared" si="1331"/>
        <v>304</v>
      </c>
      <c r="R14644">
        <f t="shared" si="1332"/>
        <v>15</v>
      </c>
      <c r="S14644">
        <f t="shared" si="1334"/>
        <v>0.185</v>
      </c>
      <c r="T14644">
        <v>2.3E-3</v>
      </c>
      <c r="U14644">
        <f t="shared" si="1328"/>
        <v>1.3799999999999999E-3</v>
      </c>
    </row>
    <row r="14645" spans="1:21" x14ac:dyDescent="0.3">
      <c r="A14645" s="1">
        <v>14643</v>
      </c>
      <c r="B14645">
        <f t="shared" si="1333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327"/>
        <v>7350</v>
      </c>
      <c r="I14645" s="1"/>
      <c r="J14645" s="1">
        <v>1</v>
      </c>
      <c r="K14645" s="1">
        <f t="shared" si="1329"/>
        <v>29296000</v>
      </c>
      <c r="L14645" s="1">
        <v>1</v>
      </c>
      <c r="M14645" s="1">
        <f t="shared" si="1330"/>
        <v>58592000</v>
      </c>
      <c r="N14645" s="1">
        <v>2</v>
      </c>
      <c r="O14645" s="1">
        <v>119498000</v>
      </c>
      <c r="P14645" s="1">
        <v>2</v>
      </c>
      <c r="Q14645" s="5">
        <f t="shared" si="1331"/>
        <v>304</v>
      </c>
      <c r="R14645">
        <f t="shared" si="1332"/>
        <v>15</v>
      </c>
      <c r="S14645">
        <f t="shared" si="1334"/>
        <v>0.185</v>
      </c>
      <c r="T14645">
        <v>2.3E-3</v>
      </c>
      <c r="U14645">
        <f t="shared" si="1328"/>
        <v>1.3799999999999999E-3</v>
      </c>
    </row>
    <row r="14646" spans="1:21" x14ac:dyDescent="0.3">
      <c r="A14646" s="1">
        <v>14644</v>
      </c>
      <c r="B14646">
        <f t="shared" si="1333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327"/>
        <v>7350</v>
      </c>
      <c r="I14646" s="1"/>
      <c r="J14646" s="1">
        <v>1</v>
      </c>
      <c r="K14646" s="1">
        <f t="shared" si="1329"/>
        <v>29298000</v>
      </c>
      <c r="L14646" s="1">
        <v>1</v>
      </c>
      <c r="M14646" s="1">
        <f t="shared" si="1330"/>
        <v>58596000</v>
      </c>
      <c r="N14646" s="1">
        <v>2</v>
      </c>
      <c r="O14646" s="1">
        <v>119506000</v>
      </c>
      <c r="P14646" s="1">
        <v>2</v>
      </c>
      <c r="Q14646" s="5">
        <f t="shared" si="1331"/>
        <v>304</v>
      </c>
      <c r="R14646">
        <f t="shared" si="1332"/>
        <v>15</v>
      </c>
      <c r="S14646">
        <f t="shared" si="1334"/>
        <v>0.185</v>
      </c>
      <c r="T14646">
        <v>2.3E-3</v>
      </c>
      <c r="U14646">
        <f t="shared" si="1328"/>
        <v>1.3799999999999999E-3</v>
      </c>
    </row>
    <row r="14647" spans="1:21" x14ac:dyDescent="0.3">
      <c r="A14647" s="1">
        <v>14645</v>
      </c>
      <c r="B14647">
        <f t="shared" si="1333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327"/>
        <v>7350</v>
      </c>
      <c r="I14647" s="1"/>
      <c r="J14647" s="1">
        <v>1</v>
      </c>
      <c r="K14647" s="1">
        <f t="shared" si="1329"/>
        <v>29300000</v>
      </c>
      <c r="L14647" s="1">
        <v>1</v>
      </c>
      <c r="M14647" s="1">
        <f t="shared" si="1330"/>
        <v>58600000</v>
      </c>
      <c r="N14647" s="1">
        <v>2</v>
      </c>
      <c r="O14647" s="1">
        <v>119514000</v>
      </c>
      <c r="P14647" s="1">
        <v>2</v>
      </c>
      <c r="Q14647" s="5">
        <f t="shared" si="1331"/>
        <v>304</v>
      </c>
      <c r="R14647">
        <f t="shared" si="1332"/>
        <v>15</v>
      </c>
      <c r="S14647">
        <f t="shared" si="1334"/>
        <v>0.185</v>
      </c>
      <c r="T14647">
        <v>2.3E-3</v>
      </c>
      <c r="U14647">
        <f t="shared" si="1328"/>
        <v>1.3799999999999999E-3</v>
      </c>
    </row>
    <row r="14648" spans="1:21" x14ac:dyDescent="0.3">
      <c r="A14648" s="1">
        <v>14646</v>
      </c>
      <c r="B14648">
        <f t="shared" si="1333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327"/>
        <v>7350</v>
      </c>
      <c r="I14648" s="1"/>
      <c r="J14648" s="1">
        <v>1</v>
      </c>
      <c r="K14648" s="1">
        <f t="shared" si="1329"/>
        <v>29302000</v>
      </c>
      <c r="L14648" s="1">
        <v>1</v>
      </c>
      <c r="M14648" s="1">
        <f t="shared" si="1330"/>
        <v>58604000</v>
      </c>
      <c r="N14648" s="1">
        <v>2</v>
      </c>
      <c r="O14648" s="1">
        <v>119522000</v>
      </c>
      <c r="P14648" s="1">
        <v>2</v>
      </c>
      <c r="Q14648" s="5">
        <f t="shared" si="1331"/>
        <v>304</v>
      </c>
      <c r="R14648">
        <f t="shared" si="1332"/>
        <v>15</v>
      </c>
      <c r="S14648">
        <f t="shared" si="1334"/>
        <v>0.185</v>
      </c>
      <c r="T14648">
        <v>2.3E-3</v>
      </c>
      <c r="U14648">
        <f t="shared" si="1328"/>
        <v>1.3799999999999999E-3</v>
      </c>
    </row>
    <row r="14649" spans="1:21" x14ac:dyDescent="0.3">
      <c r="A14649" s="1">
        <v>14647</v>
      </c>
      <c r="B14649">
        <f t="shared" si="1333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327"/>
        <v>7350</v>
      </c>
      <c r="I14649" s="1"/>
      <c r="J14649" s="1">
        <v>1</v>
      </c>
      <c r="K14649" s="1">
        <f t="shared" si="1329"/>
        <v>29304000</v>
      </c>
      <c r="L14649" s="1">
        <v>1</v>
      </c>
      <c r="M14649" s="1">
        <f t="shared" si="1330"/>
        <v>58608000</v>
      </c>
      <c r="N14649" s="1">
        <v>2</v>
      </c>
      <c r="O14649" s="1">
        <v>119530000</v>
      </c>
      <c r="P14649" s="1">
        <v>2</v>
      </c>
      <c r="Q14649" s="5">
        <f t="shared" si="1331"/>
        <v>304</v>
      </c>
      <c r="R14649">
        <f t="shared" si="1332"/>
        <v>15</v>
      </c>
      <c r="S14649">
        <f t="shared" si="1334"/>
        <v>0.185</v>
      </c>
      <c r="T14649">
        <v>2.3E-3</v>
      </c>
      <c r="U14649">
        <f t="shared" si="1328"/>
        <v>1.3799999999999999E-3</v>
      </c>
    </row>
    <row r="14650" spans="1:21" x14ac:dyDescent="0.3">
      <c r="A14650" s="1">
        <v>14648</v>
      </c>
      <c r="B14650">
        <f t="shared" si="1333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327"/>
        <v>7350</v>
      </c>
      <c r="I14650" s="1"/>
      <c r="J14650" s="1">
        <v>1</v>
      </c>
      <c r="K14650" s="1">
        <f t="shared" si="1329"/>
        <v>29306000</v>
      </c>
      <c r="L14650" s="1">
        <v>1</v>
      </c>
      <c r="M14650" s="1">
        <f t="shared" si="1330"/>
        <v>58612000</v>
      </c>
      <c r="N14650" s="1">
        <v>2</v>
      </c>
      <c r="O14650" s="1">
        <v>119538000</v>
      </c>
      <c r="P14650" s="1">
        <v>2</v>
      </c>
      <c r="Q14650" s="5">
        <f t="shared" si="1331"/>
        <v>304</v>
      </c>
      <c r="R14650">
        <f t="shared" si="1332"/>
        <v>15</v>
      </c>
      <c r="S14650">
        <f t="shared" si="1334"/>
        <v>0.185</v>
      </c>
      <c r="T14650">
        <v>2.3E-3</v>
      </c>
      <c r="U14650">
        <f t="shared" si="1328"/>
        <v>1.3799999999999999E-3</v>
      </c>
    </row>
    <row r="14651" spans="1:21" x14ac:dyDescent="0.3">
      <c r="A14651" s="1">
        <v>14649</v>
      </c>
      <c r="B14651">
        <f t="shared" si="1333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327"/>
        <v>7350</v>
      </c>
      <c r="I14651" s="1"/>
      <c r="J14651" s="1">
        <v>1</v>
      </c>
      <c r="K14651" s="1">
        <f t="shared" si="1329"/>
        <v>29308000</v>
      </c>
      <c r="L14651" s="1">
        <v>1</v>
      </c>
      <c r="M14651" s="1">
        <f t="shared" si="1330"/>
        <v>58616000</v>
      </c>
      <c r="N14651" s="1">
        <v>2</v>
      </c>
      <c r="O14651" s="1">
        <v>119546000</v>
      </c>
      <c r="P14651" s="1">
        <v>2</v>
      </c>
      <c r="Q14651" s="5">
        <f t="shared" si="1331"/>
        <v>304</v>
      </c>
      <c r="R14651">
        <f t="shared" si="1332"/>
        <v>15</v>
      </c>
      <c r="S14651">
        <f t="shared" si="1334"/>
        <v>0.185</v>
      </c>
      <c r="T14651">
        <v>2.3E-3</v>
      </c>
      <c r="U14651">
        <f t="shared" si="1328"/>
        <v>1.3799999999999999E-3</v>
      </c>
    </row>
    <row r="14652" spans="1:21" x14ac:dyDescent="0.3">
      <c r="A14652" s="1">
        <v>14650</v>
      </c>
      <c r="B14652">
        <f t="shared" si="1333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335">ROUNDDOWN(A14651/50*20+1500,-1)</f>
        <v>7350</v>
      </c>
      <c r="I14652" s="1"/>
      <c r="J14652" s="1">
        <v>1</v>
      </c>
      <c r="K14652" s="1">
        <f t="shared" si="1329"/>
        <v>29310000</v>
      </c>
      <c r="L14652" s="1">
        <v>1</v>
      </c>
      <c r="M14652" s="1">
        <f t="shared" si="1330"/>
        <v>58620000</v>
      </c>
      <c r="N14652" s="1">
        <v>2</v>
      </c>
      <c r="O14652" s="1">
        <v>119554000</v>
      </c>
      <c r="P14652" s="1">
        <v>2</v>
      </c>
      <c r="Q14652" s="5">
        <f t="shared" si="1331"/>
        <v>304</v>
      </c>
      <c r="R14652">
        <f t="shared" si="1332"/>
        <v>15</v>
      </c>
      <c r="S14652">
        <f t="shared" si="1334"/>
        <v>0.185</v>
      </c>
      <c r="T14652">
        <v>2.3E-3</v>
      </c>
      <c r="U14652">
        <f t="shared" si="1328"/>
        <v>1.3799999999999999E-3</v>
      </c>
    </row>
    <row r="14653" spans="1:21" x14ac:dyDescent="0.3">
      <c r="A14653" s="1">
        <v>14651</v>
      </c>
      <c r="B14653">
        <f t="shared" si="1333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335"/>
        <v>7360</v>
      </c>
      <c r="I14653" s="1"/>
      <c r="J14653" s="1">
        <v>1</v>
      </c>
      <c r="K14653" s="1">
        <f t="shared" si="1329"/>
        <v>29312000</v>
      </c>
      <c r="L14653" s="1">
        <v>1</v>
      </c>
      <c r="M14653" s="1">
        <f t="shared" si="1330"/>
        <v>58624000</v>
      </c>
      <c r="N14653" s="1">
        <v>2</v>
      </c>
      <c r="O14653" s="1">
        <v>119562000</v>
      </c>
      <c r="P14653" s="1">
        <v>2</v>
      </c>
      <c r="Q14653" s="5">
        <f t="shared" si="1331"/>
        <v>305</v>
      </c>
      <c r="R14653">
        <f t="shared" si="1332"/>
        <v>15</v>
      </c>
      <c r="S14653">
        <f t="shared" si="1334"/>
        <v>0.185</v>
      </c>
      <c r="T14653">
        <v>2.3E-3</v>
      </c>
      <c r="U14653">
        <f t="shared" si="1328"/>
        <v>1.3799999999999999E-3</v>
      </c>
    </row>
    <row r="14654" spans="1:21" x14ac:dyDescent="0.3">
      <c r="A14654" s="1">
        <v>14652</v>
      </c>
      <c r="B14654">
        <f t="shared" si="1333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335"/>
        <v>7360</v>
      </c>
      <c r="I14654" s="1"/>
      <c r="J14654" s="1">
        <v>1</v>
      </c>
      <c r="K14654" s="1">
        <f t="shared" si="1329"/>
        <v>29314000</v>
      </c>
      <c r="L14654" s="1">
        <v>1</v>
      </c>
      <c r="M14654" s="1">
        <f t="shared" si="1330"/>
        <v>58628000</v>
      </c>
      <c r="N14654" s="1">
        <v>2</v>
      </c>
      <c r="O14654" s="1">
        <v>119570000</v>
      </c>
      <c r="P14654" s="1">
        <v>2</v>
      </c>
      <c r="Q14654" s="5">
        <f t="shared" si="1331"/>
        <v>305</v>
      </c>
      <c r="R14654">
        <f t="shared" si="1332"/>
        <v>15</v>
      </c>
      <c r="S14654">
        <f t="shared" si="1334"/>
        <v>0.185</v>
      </c>
      <c r="T14654">
        <v>2.3E-3</v>
      </c>
      <c r="U14654">
        <f t="shared" si="1328"/>
        <v>1.3799999999999999E-3</v>
      </c>
    </row>
    <row r="14655" spans="1:21" x14ac:dyDescent="0.3">
      <c r="A14655" s="1">
        <v>14653</v>
      </c>
      <c r="B14655">
        <f t="shared" si="1333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335"/>
        <v>7360</v>
      </c>
      <c r="I14655" s="1"/>
      <c r="J14655" s="1">
        <v>1</v>
      </c>
      <c r="K14655" s="1">
        <f t="shared" si="1329"/>
        <v>29316000</v>
      </c>
      <c r="L14655" s="1">
        <v>1</v>
      </c>
      <c r="M14655" s="1">
        <f t="shared" si="1330"/>
        <v>58632000</v>
      </c>
      <c r="N14655" s="1">
        <v>2</v>
      </c>
      <c r="O14655" s="1">
        <v>119578000</v>
      </c>
      <c r="P14655" s="1">
        <v>2</v>
      </c>
      <c r="Q14655" s="5">
        <f t="shared" si="1331"/>
        <v>305</v>
      </c>
      <c r="R14655">
        <f t="shared" si="1332"/>
        <v>15</v>
      </c>
      <c r="S14655">
        <f t="shared" si="1334"/>
        <v>0.185</v>
      </c>
      <c r="T14655">
        <v>2.3E-3</v>
      </c>
      <c r="U14655">
        <f t="shared" si="1328"/>
        <v>1.3799999999999999E-3</v>
      </c>
    </row>
    <row r="14656" spans="1:21" x14ac:dyDescent="0.3">
      <c r="A14656" s="1">
        <v>14654</v>
      </c>
      <c r="B14656">
        <f t="shared" si="1333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335"/>
        <v>7360</v>
      </c>
      <c r="I14656" s="1"/>
      <c r="J14656" s="1">
        <v>1</v>
      </c>
      <c r="K14656" s="1">
        <f t="shared" si="1329"/>
        <v>29318000</v>
      </c>
      <c r="L14656" s="1">
        <v>1</v>
      </c>
      <c r="M14656" s="1">
        <f t="shared" si="1330"/>
        <v>58636000</v>
      </c>
      <c r="N14656" s="1">
        <v>2</v>
      </c>
      <c r="O14656" s="1">
        <v>119586000</v>
      </c>
      <c r="P14656" s="1">
        <v>2</v>
      </c>
      <c r="Q14656" s="5">
        <f t="shared" si="1331"/>
        <v>305</v>
      </c>
      <c r="R14656">
        <f t="shared" si="1332"/>
        <v>15</v>
      </c>
      <c r="S14656">
        <f t="shared" si="1334"/>
        <v>0.185</v>
      </c>
      <c r="T14656">
        <v>2.3E-3</v>
      </c>
      <c r="U14656">
        <f t="shared" si="1328"/>
        <v>1.3799999999999999E-3</v>
      </c>
    </row>
    <row r="14657" spans="1:21" x14ac:dyDescent="0.3">
      <c r="A14657" s="1">
        <v>14655</v>
      </c>
      <c r="B14657">
        <f t="shared" si="1333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335"/>
        <v>7360</v>
      </c>
      <c r="I14657" s="1"/>
      <c r="J14657" s="1">
        <v>1</v>
      </c>
      <c r="K14657" s="1">
        <f t="shared" si="1329"/>
        <v>29320000</v>
      </c>
      <c r="L14657" s="1">
        <v>1</v>
      </c>
      <c r="M14657" s="1">
        <f t="shared" si="1330"/>
        <v>58640000</v>
      </c>
      <c r="N14657" s="1">
        <v>2</v>
      </c>
      <c r="O14657" s="1">
        <v>119594000</v>
      </c>
      <c r="P14657" s="1">
        <v>2</v>
      </c>
      <c r="Q14657" s="5">
        <f t="shared" si="1331"/>
        <v>305</v>
      </c>
      <c r="R14657">
        <f t="shared" si="1332"/>
        <v>15</v>
      </c>
      <c r="S14657">
        <f t="shared" si="1334"/>
        <v>0.185</v>
      </c>
      <c r="T14657">
        <v>2.3E-3</v>
      </c>
      <c r="U14657">
        <f t="shared" si="1328"/>
        <v>1.3799999999999999E-3</v>
      </c>
    </row>
    <row r="14658" spans="1:21" x14ac:dyDescent="0.3">
      <c r="A14658" s="1">
        <v>14656</v>
      </c>
      <c r="B14658">
        <f t="shared" si="1333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335"/>
        <v>7360</v>
      </c>
      <c r="I14658" s="1"/>
      <c r="J14658" s="1">
        <v>1</v>
      </c>
      <c r="K14658" s="1">
        <f t="shared" si="1329"/>
        <v>29322000</v>
      </c>
      <c r="L14658" s="1">
        <v>1</v>
      </c>
      <c r="M14658" s="1">
        <f t="shared" si="1330"/>
        <v>58644000</v>
      </c>
      <c r="N14658" s="1">
        <v>2</v>
      </c>
      <c r="O14658" s="1">
        <v>119602000</v>
      </c>
      <c r="P14658" s="1">
        <v>2</v>
      </c>
      <c r="Q14658" s="5">
        <f t="shared" si="1331"/>
        <v>305</v>
      </c>
      <c r="R14658">
        <f t="shared" si="1332"/>
        <v>15</v>
      </c>
      <c r="S14658">
        <f t="shared" si="1334"/>
        <v>0.185</v>
      </c>
      <c r="T14658">
        <v>2.3E-3</v>
      </c>
      <c r="U14658">
        <f t="shared" si="1328"/>
        <v>1.3799999999999999E-3</v>
      </c>
    </row>
    <row r="14659" spans="1:21" x14ac:dyDescent="0.3">
      <c r="A14659" s="1">
        <v>14657</v>
      </c>
      <c r="B14659">
        <f t="shared" si="1333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335"/>
        <v>7360</v>
      </c>
      <c r="I14659" s="1"/>
      <c r="J14659" s="1">
        <v>1</v>
      </c>
      <c r="K14659" s="1">
        <f t="shared" si="1329"/>
        <v>29324000</v>
      </c>
      <c r="L14659" s="1">
        <v>1</v>
      </c>
      <c r="M14659" s="1">
        <f t="shared" si="1330"/>
        <v>58648000</v>
      </c>
      <c r="N14659" s="1">
        <v>2</v>
      </c>
      <c r="O14659" s="1">
        <v>119610000</v>
      </c>
      <c r="P14659" s="1">
        <v>2</v>
      </c>
      <c r="Q14659" s="5">
        <f t="shared" si="1331"/>
        <v>305</v>
      </c>
      <c r="R14659">
        <f t="shared" si="1332"/>
        <v>15</v>
      </c>
      <c r="S14659">
        <f t="shared" si="1334"/>
        <v>0.185</v>
      </c>
      <c r="T14659">
        <v>2.3E-3</v>
      </c>
      <c r="U14659">
        <f t="shared" si="1328"/>
        <v>1.3799999999999999E-3</v>
      </c>
    </row>
    <row r="14660" spans="1:21" x14ac:dyDescent="0.3">
      <c r="A14660" s="1">
        <v>14658</v>
      </c>
      <c r="B14660">
        <f t="shared" si="1333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335"/>
        <v>7360</v>
      </c>
      <c r="I14660" s="1"/>
      <c r="J14660" s="1">
        <v>1</v>
      </c>
      <c r="K14660" s="1">
        <f t="shared" si="1329"/>
        <v>29326000</v>
      </c>
      <c r="L14660" s="1">
        <v>1</v>
      </c>
      <c r="M14660" s="1">
        <f t="shared" si="1330"/>
        <v>58652000</v>
      </c>
      <c r="N14660" s="1">
        <v>2</v>
      </c>
      <c r="O14660" s="1">
        <v>119618000</v>
      </c>
      <c r="P14660" s="1">
        <v>2</v>
      </c>
      <c r="Q14660" s="5">
        <f t="shared" si="1331"/>
        <v>305</v>
      </c>
      <c r="R14660">
        <f t="shared" si="1332"/>
        <v>15</v>
      </c>
      <c r="S14660">
        <f t="shared" si="1334"/>
        <v>0.185</v>
      </c>
      <c r="T14660">
        <v>2.3E-3</v>
      </c>
      <c r="U14660">
        <f t="shared" ref="U14660:U14723" si="1336">T14660*0.6</f>
        <v>1.3799999999999999E-3</v>
      </c>
    </row>
    <row r="14661" spans="1:21" x14ac:dyDescent="0.3">
      <c r="A14661" s="1">
        <v>14659</v>
      </c>
      <c r="B14661">
        <f t="shared" si="1333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335"/>
        <v>7360</v>
      </c>
      <c r="I14661" s="1"/>
      <c r="J14661" s="1">
        <v>1</v>
      </c>
      <c r="K14661" s="1">
        <f t="shared" si="1329"/>
        <v>29328000</v>
      </c>
      <c r="L14661" s="1">
        <v>1</v>
      </c>
      <c r="M14661" s="1">
        <f t="shared" si="1330"/>
        <v>58656000</v>
      </c>
      <c r="N14661" s="1">
        <v>2</v>
      </c>
      <c r="O14661" s="1">
        <v>119626000</v>
      </c>
      <c r="P14661" s="1">
        <v>2</v>
      </c>
      <c r="Q14661" s="5">
        <f t="shared" si="1331"/>
        <v>305</v>
      </c>
      <c r="R14661">
        <f t="shared" si="1332"/>
        <v>15</v>
      </c>
      <c r="S14661">
        <f t="shared" si="1334"/>
        <v>0.185</v>
      </c>
      <c r="T14661">
        <v>2.3E-3</v>
      </c>
      <c r="U14661">
        <f t="shared" si="1336"/>
        <v>1.3799999999999999E-3</v>
      </c>
    </row>
    <row r="14662" spans="1:21" x14ac:dyDescent="0.3">
      <c r="A14662" s="1">
        <v>14660</v>
      </c>
      <c r="B14662">
        <f t="shared" si="1333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335"/>
        <v>7360</v>
      </c>
      <c r="I14662" s="1"/>
      <c r="J14662" s="1">
        <v>1</v>
      </c>
      <c r="K14662" s="1">
        <f t="shared" si="1329"/>
        <v>29330000</v>
      </c>
      <c r="L14662" s="1">
        <v>1</v>
      </c>
      <c r="M14662" s="1">
        <f t="shared" si="1330"/>
        <v>58660000</v>
      </c>
      <c r="N14662" s="1">
        <v>2</v>
      </c>
      <c r="O14662" s="1">
        <v>119634000</v>
      </c>
      <c r="P14662" s="1">
        <v>2</v>
      </c>
      <c r="Q14662" s="5">
        <f t="shared" si="1331"/>
        <v>305</v>
      </c>
      <c r="R14662">
        <f t="shared" si="1332"/>
        <v>15</v>
      </c>
      <c r="S14662">
        <f t="shared" si="1334"/>
        <v>0.185</v>
      </c>
      <c r="T14662">
        <v>2.3E-3</v>
      </c>
      <c r="U14662">
        <f t="shared" si="1336"/>
        <v>1.3799999999999999E-3</v>
      </c>
    </row>
    <row r="14663" spans="1:21" x14ac:dyDescent="0.3">
      <c r="A14663" s="1">
        <v>14661</v>
      </c>
      <c r="B14663">
        <f t="shared" si="1333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335"/>
        <v>7360</v>
      </c>
      <c r="I14663" s="1"/>
      <c r="J14663" s="1">
        <v>1</v>
      </c>
      <c r="K14663" s="1">
        <f t="shared" si="1329"/>
        <v>29332000</v>
      </c>
      <c r="L14663" s="1">
        <v>1</v>
      </c>
      <c r="M14663" s="1">
        <f t="shared" si="1330"/>
        <v>58664000</v>
      </c>
      <c r="N14663" s="1">
        <v>2</v>
      </c>
      <c r="O14663" s="1">
        <v>119642000</v>
      </c>
      <c r="P14663" s="1">
        <v>2</v>
      </c>
      <c r="Q14663" s="5">
        <f t="shared" si="1331"/>
        <v>305</v>
      </c>
      <c r="R14663">
        <f t="shared" si="1332"/>
        <v>15</v>
      </c>
      <c r="S14663">
        <f t="shared" si="1334"/>
        <v>0.185</v>
      </c>
      <c r="T14663">
        <v>2.3E-3</v>
      </c>
      <c r="U14663">
        <f t="shared" si="1336"/>
        <v>1.3799999999999999E-3</v>
      </c>
    </row>
    <row r="14664" spans="1:21" x14ac:dyDescent="0.3">
      <c r="A14664" s="1">
        <v>14662</v>
      </c>
      <c r="B14664">
        <f t="shared" si="1333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335"/>
        <v>7360</v>
      </c>
      <c r="I14664" s="1"/>
      <c r="J14664" s="1">
        <v>1</v>
      </c>
      <c r="K14664" s="1">
        <f t="shared" si="1329"/>
        <v>29334000</v>
      </c>
      <c r="L14664" s="1">
        <v>1</v>
      </c>
      <c r="M14664" s="1">
        <f t="shared" si="1330"/>
        <v>58668000</v>
      </c>
      <c r="N14664" s="1">
        <v>2</v>
      </c>
      <c r="O14664" s="1">
        <v>119650000</v>
      </c>
      <c r="P14664" s="1">
        <v>2</v>
      </c>
      <c r="Q14664" s="5">
        <f t="shared" si="1331"/>
        <v>305</v>
      </c>
      <c r="R14664">
        <f t="shared" si="1332"/>
        <v>15</v>
      </c>
      <c r="S14664">
        <f t="shared" si="1334"/>
        <v>0.185</v>
      </c>
      <c r="T14664">
        <v>2.3E-3</v>
      </c>
      <c r="U14664">
        <f t="shared" si="1336"/>
        <v>1.3799999999999999E-3</v>
      </c>
    </row>
    <row r="14665" spans="1:21" x14ac:dyDescent="0.3">
      <c r="A14665" s="1">
        <v>14663</v>
      </c>
      <c r="B14665">
        <f t="shared" si="1333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335"/>
        <v>7360</v>
      </c>
      <c r="I14665" s="1"/>
      <c r="J14665" s="1">
        <v>1</v>
      </c>
      <c r="K14665" s="1">
        <f t="shared" si="1329"/>
        <v>29336000</v>
      </c>
      <c r="L14665" s="1">
        <v>1</v>
      </c>
      <c r="M14665" s="1">
        <f t="shared" si="1330"/>
        <v>58672000</v>
      </c>
      <c r="N14665" s="1">
        <v>2</v>
      </c>
      <c r="O14665" s="1">
        <v>119658000</v>
      </c>
      <c r="P14665" s="1">
        <v>2</v>
      </c>
      <c r="Q14665" s="5">
        <f t="shared" si="1331"/>
        <v>305</v>
      </c>
      <c r="R14665">
        <f t="shared" si="1332"/>
        <v>15</v>
      </c>
      <c r="S14665">
        <f t="shared" si="1334"/>
        <v>0.185</v>
      </c>
      <c r="T14665">
        <v>2.3E-3</v>
      </c>
      <c r="U14665">
        <f t="shared" si="1336"/>
        <v>1.3799999999999999E-3</v>
      </c>
    </row>
    <row r="14666" spans="1:21" x14ac:dyDescent="0.3">
      <c r="A14666" s="1">
        <v>14664</v>
      </c>
      <c r="B14666">
        <f t="shared" si="1333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335"/>
        <v>7360</v>
      </c>
      <c r="I14666" s="1"/>
      <c r="J14666" s="1">
        <v>1</v>
      </c>
      <c r="K14666" s="1">
        <f t="shared" si="1329"/>
        <v>29338000</v>
      </c>
      <c r="L14666" s="1">
        <v>1</v>
      </c>
      <c r="M14666" s="1">
        <f t="shared" si="1330"/>
        <v>58676000</v>
      </c>
      <c r="N14666" s="1">
        <v>2</v>
      </c>
      <c r="O14666" s="1">
        <v>119666000</v>
      </c>
      <c r="P14666" s="1">
        <v>2</v>
      </c>
      <c r="Q14666" s="5">
        <f t="shared" si="1331"/>
        <v>305</v>
      </c>
      <c r="R14666">
        <f t="shared" si="1332"/>
        <v>15</v>
      </c>
      <c r="S14666">
        <f t="shared" si="1334"/>
        <v>0.185</v>
      </c>
      <c r="T14666">
        <v>2.3E-3</v>
      </c>
      <c r="U14666">
        <f t="shared" si="1336"/>
        <v>1.3799999999999999E-3</v>
      </c>
    </row>
    <row r="14667" spans="1:21" x14ac:dyDescent="0.3">
      <c r="A14667" s="1">
        <v>14665</v>
      </c>
      <c r="B14667">
        <f t="shared" si="1333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335"/>
        <v>7360</v>
      </c>
      <c r="I14667" s="1"/>
      <c r="J14667" s="1">
        <v>1</v>
      </c>
      <c r="K14667" s="1">
        <f t="shared" ref="K14667:K14730" si="1337">10000+A14667*2000</f>
        <v>29340000</v>
      </c>
      <c r="L14667" s="1">
        <v>1</v>
      </c>
      <c r="M14667" s="1">
        <f t="shared" ref="M14667:M14730" si="1338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339">ROUNDDOWN(A14666/50+12,0)</f>
        <v>305</v>
      </c>
      <c r="R14667">
        <f t="shared" ref="R14667:R14730" si="1340">QUOTIENT(A14667,1000)+1</f>
        <v>15</v>
      </c>
      <c r="S14667">
        <f t="shared" si="1334"/>
        <v>0.185</v>
      </c>
      <c r="T14667">
        <v>2.3E-3</v>
      </c>
      <c r="U14667">
        <f t="shared" si="1336"/>
        <v>1.3799999999999999E-3</v>
      </c>
    </row>
    <row r="14668" spans="1:21" x14ac:dyDescent="0.3">
      <c r="A14668" s="1">
        <v>14666</v>
      </c>
      <c r="B14668">
        <f t="shared" si="1333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335"/>
        <v>7360</v>
      </c>
      <c r="I14668" s="1"/>
      <c r="J14668" s="1">
        <v>1</v>
      </c>
      <c r="K14668" s="1">
        <f t="shared" si="1337"/>
        <v>29342000</v>
      </c>
      <c r="L14668" s="1">
        <v>1</v>
      </c>
      <c r="M14668" s="1">
        <f t="shared" si="1338"/>
        <v>58684000</v>
      </c>
      <c r="N14668" s="1">
        <v>2</v>
      </c>
      <c r="O14668" s="1">
        <v>119682000</v>
      </c>
      <c r="P14668" s="1">
        <v>2</v>
      </c>
      <c r="Q14668" s="5">
        <f t="shared" si="1339"/>
        <v>305</v>
      </c>
      <c r="R14668">
        <f t="shared" si="1340"/>
        <v>15</v>
      </c>
      <c r="S14668">
        <f t="shared" si="1334"/>
        <v>0.185</v>
      </c>
      <c r="T14668">
        <v>2.3E-3</v>
      </c>
      <c r="U14668">
        <f t="shared" si="1336"/>
        <v>1.3799999999999999E-3</v>
      </c>
    </row>
    <row r="14669" spans="1:21" x14ac:dyDescent="0.3">
      <c r="A14669" s="1">
        <v>14667</v>
      </c>
      <c r="B14669">
        <f t="shared" si="1333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335"/>
        <v>7360</v>
      </c>
      <c r="I14669" s="1"/>
      <c r="J14669" s="1">
        <v>1</v>
      </c>
      <c r="K14669" s="1">
        <f t="shared" si="1337"/>
        <v>29344000</v>
      </c>
      <c r="L14669" s="1">
        <v>1</v>
      </c>
      <c r="M14669" s="1">
        <f t="shared" si="1338"/>
        <v>58688000</v>
      </c>
      <c r="N14669" s="1">
        <v>2</v>
      </c>
      <c r="O14669" s="1">
        <v>119690000</v>
      </c>
      <c r="P14669" s="1">
        <v>2</v>
      </c>
      <c r="Q14669" s="5">
        <f t="shared" si="1339"/>
        <v>305</v>
      </c>
      <c r="R14669">
        <f t="shared" si="1340"/>
        <v>15</v>
      </c>
      <c r="S14669">
        <f t="shared" si="1334"/>
        <v>0.185</v>
      </c>
      <c r="T14669">
        <v>2.3E-3</v>
      </c>
      <c r="U14669">
        <f t="shared" si="1336"/>
        <v>1.3799999999999999E-3</v>
      </c>
    </row>
    <row r="14670" spans="1:21" x14ac:dyDescent="0.3">
      <c r="A14670" s="1">
        <v>14668</v>
      </c>
      <c r="B14670">
        <f t="shared" si="1333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335"/>
        <v>7360</v>
      </c>
      <c r="I14670" s="1"/>
      <c r="J14670" s="1">
        <v>1</v>
      </c>
      <c r="K14670" s="1">
        <f t="shared" si="1337"/>
        <v>29346000</v>
      </c>
      <c r="L14670" s="1">
        <v>1</v>
      </c>
      <c r="M14670" s="1">
        <f t="shared" si="1338"/>
        <v>58692000</v>
      </c>
      <c r="N14670" s="1">
        <v>2</v>
      </c>
      <c r="O14670" s="1">
        <v>119698000</v>
      </c>
      <c r="P14670" s="1">
        <v>2</v>
      </c>
      <c r="Q14670" s="5">
        <f t="shared" si="1339"/>
        <v>305</v>
      </c>
      <c r="R14670">
        <f t="shared" si="1340"/>
        <v>15</v>
      </c>
      <c r="S14670">
        <f t="shared" si="1334"/>
        <v>0.185</v>
      </c>
      <c r="T14670">
        <v>2.3E-3</v>
      </c>
      <c r="U14670">
        <f t="shared" si="1336"/>
        <v>1.3799999999999999E-3</v>
      </c>
    </row>
    <row r="14671" spans="1:21" x14ac:dyDescent="0.3">
      <c r="A14671" s="1">
        <v>14669</v>
      </c>
      <c r="B14671">
        <f t="shared" ref="B14671:B14734" si="1341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335"/>
        <v>7360</v>
      </c>
      <c r="I14671" s="1"/>
      <c r="J14671" s="1">
        <v>1</v>
      </c>
      <c r="K14671" s="1">
        <f t="shared" si="1337"/>
        <v>29348000</v>
      </c>
      <c r="L14671" s="1">
        <v>1</v>
      </c>
      <c r="M14671" s="1">
        <f t="shared" si="1338"/>
        <v>58696000</v>
      </c>
      <c r="N14671" s="1">
        <v>2</v>
      </c>
      <c r="O14671" s="1">
        <v>119706000</v>
      </c>
      <c r="P14671" s="1">
        <v>2</v>
      </c>
      <c r="Q14671" s="5">
        <f t="shared" si="1339"/>
        <v>305</v>
      </c>
      <c r="R14671">
        <f t="shared" si="1340"/>
        <v>15</v>
      </c>
      <c r="S14671">
        <f t="shared" si="1334"/>
        <v>0.185</v>
      </c>
      <c r="T14671">
        <v>2.3E-3</v>
      </c>
      <c r="U14671">
        <f t="shared" si="1336"/>
        <v>1.3799999999999999E-3</v>
      </c>
    </row>
    <row r="14672" spans="1:21" x14ac:dyDescent="0.3">
      <c r="A14672" s="1">
        <v>14670</v>
      </c>
      <c r="B14672">
        <f t="shared" si="1341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335"/>
        <v>7360</v>
      </c>
      <c r="I14672" s="1"/>
      <c r="J14672" s="1">
        <v>1</v>
      </c>
      <c r="K14672" s="1">
        <f t="shared" si="1337"/>
        <v>29350000</v>
      </c>
      <c r="L14672" s="1">
        <v>1</v>
      </c>
      <c r="M14672" s="1">
        <f t="shared" si="1338"/>
        <v>58700000</v>
      </c>
      <c r="N14672" s="1">
        <v>2</v>
      </c>
      <c r="O14672" s="1">
        <v>119714000</v>
      </c>
      <c r="P14672" s="1">
        <v>2</v>
      </c>
      <c r="Q14672" s="5">
        <f t="shared" si="1339"/>
        <v>305</v>
      </c>
      <c r="R14672">
        <f t="shared" si="1340"/>
        <v>15</v>
      </c>
      <c r="S14672">
        <f t="shared" si="1334"/>
        <v>0.185</v>
      </c>
      <c r="T14672">
        <v>2.3E-3</v>
      </c>
      <c r="U14672">
        <f t="shared" si="1336"/>
        <v>1.3799999999999999E-3</v>
      </c>
    </row>
    <row r="14673" spans="1:21" x14ac:dyDescent="0.3">
      <c r="A14673" s="1">
        <v>14671</v>
      </c>
      <c r="B14673">
        <f t="shared" si="1341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335"/>
        <v>7360</v>
      </c>
      <c r="I14673" s="1"/>
      <c r="J14673" s="1">
        <v>1</v>
      </c>
      <c r="K14673" s="1">
        <f t="shared" si="1337"/>
        <v>29352000</v>
      </c>
      <c r="L14673" s="1">
        <v>1</v>
      </c>
      <c r="M14673" s="1">
        <f t="shared" si="1338"/>
        <v>58704000</v>
      </c>
      <c r="N14673" s="1">
        <v>2</v>
      </c>
      <c r="O14673" s="1">
        <v>119722000</v>
      </c>
      <c r="P14673" s="1">
        <v>2</v>
      </c>
      <c r="Q14673" s="5">
        <f t="shared" si="1339"/>
        <v>305</v>
      </c>
      <c r="R14673">
        <f t="shared" si="1340"/>
        <v>15</v>
      </c>
      <c r="S14673">
        <f t="shared" si="1334"/>
        <v>0.185</v>
      </c>
      <c r="T14673">
        <v>2.3E-3</v>
      </c>
      <c r="U14673">
        <f t="shared" si="1336"/>
        <v>1.3799999999999999E-3</v>
      </c>
    </row>
    <row r="14674" spans="1:21" x14ac:dyDescent="0.3">
      <c r="A14674" s="1">
        <v>14672</v>
      </c>
      <c r="B14674">
        <f t="shared" si="1341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335"/>
        <v>7360</v>
      </c>
      <c r="I14674" s="1"/>
      <c r="J14674" s="1">
        <v>1</v>
      </c>
      <c r="K14674" s="1">
        <f t="shared" si="1337"/>
        <v>29354000</v>
      </c>
      <c r="L14674" s="1">
        <v>1</v>
      </c>
      <c r="M14674" s="1">
        <f t="shared" si="1338"/>
        <v>58708000</v>
      </c>
      <c r="N14674" s="1">
        <v>2</v>
      </c>
      <c r="O14674" s="1">
        <v>119730000</v>
      </c>
      <c r="P14674" s="1">
        <v>2</v>
      </c>
      <c r="Q14674" s="5">
        <f t="shared" si="1339"/>
        <v>305</v>
      </c>
      <c r="R14674">
        <f t="shared" si="1340"/>
        <v>15</v>
      </c>
      <c r="S14674">
        <f t="shared" si="1334"/>
        <v>0.185</v>
      </c>
      <c r="T14674">
        <v>2.3E-3</v>
      </c>
      <c r="U14674">
        <f t="shared" si="1336"/>
        <v>1.3799999999999999E-3</v>
      </c>
    </row>
    <row r="14675" spans="1:21" x14ac:dyDescent="0.3">
      <c r="A14675" s="1">
        <v>14673</v>
      </c>
      <c r="B14675">
        <f t="shared" si="1341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335"/>
        <v>7360</v>
      </c>
      <c r="I14675" s="1"/>
      <c r="J14675" s="1">
        <v>1</v>
      </c>
      <c r="K14675" s="1">
        <f t="shared" si="1337"/>
        <v>29356000</v>
      </c>
      <c r="L14675" s="1">
        <v>1</v>
      </c>
      <c r="M14675" s="1">
        <f t="shared" si="1338"/>
        <v>58712000</v>
      </c>
      <c r="N14675" s="1">
        <v>2</v>
      </c>
      <c r="O14675" s="1">
        <v>119738000</v>
      </c>
      <c r="P14675" s="1">
        <v>2</v>
      </c>
      <c r="Q14675" s="5">
        <f t="shared" si="1339"/>
        <v>305</v>
      </c>
      <c r="R14675">
        <f t="shared" si="1340"/>
        <v>15</v>
      </c>
      <c r="S14675">
        <f t="shared" si="1334"/>
        <v>0.185</v>
      </c>
      <c r="T14675">
        <v>2.3E-3</v>
      </c>
      <c r="U14675">
        <f t="shared" si="1336"/>
        <v>1.3799999999999999E-3</v>
      </c>
    </row>
    <row r="14676" spans="1:21" x14ac:dyDescent="0.3">
      <c r="A14676" s="1">
        <v>14674</v>
      </c>
      <c r="B14676">
        <f t="shared" si="1341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335"/>
        <v>7360</v>
      </c>
      <c r="I14676" s="1"/>
      <c r="J14676" s="1">
        <v>1</v>
      </c>
      <c r="K14676" s="1">
        <f t="shared" si="1337"/>
        <v>29358000</v>
      </c>
      <c r="L14676" s="1">
        <v>1</v>
      </c>
      <c r="M14676" s="1">
        <f t="shared" si="1338"/>
        <v>58716000</v>
      </c>
      <c r="N14676" s="1">
        <v>2</v>
      </c>
      <c r="O14676" s="1">
        <v>119746000</v>
      </c>
      <c r="P14676" s="1">
        <v>2</v>
      </c>
      <c r="Q14676" s="5">
        <f t="shared" si="1339"/>
        <v>305</v>
      </c>
      <c r="R14676">
        <f t="shared" si="1340"/>
        <v>15</v>
      </c>
      <c r="S14676">
        <f t="shared" si="1334"/>
        <v>0.185</v>
      </c>
      <c r="T14676">
        <v>2.3E-3</v>
      </c>
      <c r="U14676">
        <f t="shared" si="1336"/>
        <v>1.3799999999999999E-3</v>
      </c>
    </row>
    <row r="14677" spans="1:21" x14ac:dyDescent="0.3">
      <c r="A14677" s="1">
        <v>14675</v>
      </c>
      <c r="B14677">
        <f t="shared" si="1341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335"/>
        <v>7360</v>
      </c>
      <c r="I14677" s="1"/>
      <c r="J14677" s="1">
        <v>1</v>
      </c>
      <c r="K14677" s="1">
        <f t="shared" si="1337"/>
        <v>29360000</v>
      </c>
      <c r="L14677" s="1">
        <v>1</v>
      </c>
      <c r="M14677" s="1">
        <f t="shared" si="1338"/>
        <v>58720000</v>
      </c>
      <c r="N14677" s="1">
        <v>2</v>
      </c>
      <c r="O14677" s="1">
        <v>119754000</v>
      </c>
      <c r="P14677" s="1">
        <v>2</v>
      </c>
      <c r="Q14677" s="5">
        <f t="shared" si="1339"/>
        <v>305</v>
      </c>
      <c r="R14677">
        <f t="shared" si="1340"/>
        <v>15</v>
      </c>
      <c r="S14677">
        <f t="shared" si="1334"/>
        <v>0.185</v>
      </c>
      <c r="T14677">
        <v>2.3E-3</v>
      </c>
      <c r="U14677">
        <f t="shared" si="1336"/>
        <v>1.3799999999999999E-3</v>
      </c>
    </row>
    <row r="14678" spans="1:21" x14ac:dyDescent="0.3">
      <c r="A14678" s="1">
        <v>14676</v>
      </c>
      <c r="B14678">
        <f t="shared" si="1341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335"/>
        <v>7370</v>
      </c>
      <c r="I14678" s="1"/>
      <c r="J14678" s="1">
        <v>1</v>
      </c>
      <c r="K14678" s="1">
        <f t="shared" si="1337"/>
        <v>29362000</v>
      </c>
      <c r="L14678" s="1">
        <v>1</v>
      </c>
      <c r="M14678" s="1">
        <f t="shared" si="1338"/>
        <v>58724000</v>
      </c>
      <c r="N14678" s="1">
        <v>2</v>
      </c>
      <c r="O14678" s="1">
        <v>119762000</v>
      </c>
      <c r="P14678" s="1">
        <v>2</v>
      </c>
      <c r="Q14678" s="5">
        <f t="shared" si="1339"/>
        <v>305</v>
      </c>
      <c r="R14678">
        <f t="shared" si="1340"/>
        <v>15</v>
      </c>
      <c r="S14678">
        <f t="shared" si="1334"/>
        <v>0.185</v>
      </c>
      <c r="T14678">
        <v>2.3E-3</v>
      </c>
      <c r="U14678">
        <f t="shared" si="1336"/>
        <v>1.3799999999999999E-3</v>
      </c>
    </row>
    <row r="14679" spans="1:21" x14ac:dyDescent="0.3">
      <c r="A14679" s="1">
        <v>14677</v>
      </c>
      <c r="B14679">
        <f t="shared" si="1341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335"/>
        <v>7370</v>
      </c>
      <c r="I14679" s="1"/>
      <c r="J14679" s="1">
        <v>1</v>
      </c>
      <c r="K14679" s="1">
        <f t="shared" si="1337"/>
        <v>29364000</v>
      </c>
      <c r="L14679" s="1">
        <v>1</v>
      </c>
      <c r="M14679" s="1">
        <f t="shared" si="1338"/>
        <v>58728000</v>
      </c>
      <c r="N14679" s="1">
        <v>2</v>
      </c>
      <c r="O14679" s="1">
        <v>119770000</v>
      </c>
      <c r="P14679" s="1">
        <v>2</v>
      </c>
      <c r="Q14679" s="5">
        <f t="shared" si="1339"/>
        <v>305</v>
      </c>
      <c r="R14679">
        <f t="shared" si="1340"/>
        <v>15</v>
      </c>
      <c r="S14679">
        <f t="shared" si="1334"/>
        <v>0.185</v>
      </c>
      <c r="T14679">
        <v>2.3E-3</v>
      </c>
      <c r="U14679">
        <f t="shared" si="1336"/>
        <v>1.3799999999999999E-3</v>
      </c>
    </row>
    <row r="14680" spans="1:21" x14ac:dyDescent="0.3">
      <c r="A14680" s="1">
        <v>14678</v>
      </c>
      <c r="B14680">
        <f t="shared" si="1341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335"/>
        <v>7370</v>
      </c>
      <c r="I14680" s="1"/>
      <c r="J14680" s="1">
        <v>1</v>
      </c>
      <c r="K14680" s="1">
        <f t="shared" si="1337"/>
        <v>29366000</v>
      </c>
      <c r="L14680" s="1">
        <v>1</v>
      </c>
      <c r="M14680" s="1">
        <f t="shared" si="1338"/>
        <v>58732000</v>
      </c>
      <c r="N14680" s="1">
        <v>2</v>
      </c>
      <c r="O14680" s="1">
        <v>119778000</v>
      </c>
      <c r="P14680" s="1">
        <v>2</v>
      </c>
      <c r="Q14680" s="5">
        <f t="shared" si="1339"/>
        <v>305</v>
      </c>
      <c r="R14680">
        <f t="shared" si="1340"/>
        <v>15</v>
      </c>
      <c r="S14680">
        <f t="shared" si="1334"/>
        <v>0.185</v>
      </c>
      <c r="T14680">
        <v>2.3E-3</v>
      </c>
      <c r="U14680">
        <f t="shared" si="1336"/>
        <v>1.3799999999999999E-3</v>
      </c>
    </row>
    <row r="14681" spans="1:21" x14ac:dyDescent="0.3">
      <c r="A14681" s="1">
        <v>14679</v>
      </c>
      <c r="B14681">
        <f t="shared" si="1341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335"/>
        <v>7370</v>
      </c>
      <c r="I14681" s="1"/>
      <c r="J14681" s="1">
        <v>1</v>
      </c>
      <c r="K14681" s="1">
        <f t="shared" si="1337"/>
        <v>29368000</v>
      </c>
      <c r="L14681" s="1">
        <v>1</v>
      </c>
      <c r="M14681" s="1">
        <f t="shared" si="1338"/>
        <v>58736000</v>
      </c>
      <c r="N14681" s="1">
        <v>2</v>
      </c>
      <c r="O14681" s="1">
        <v>119786000</v>
      </c>
      <c r="P14681" s="1">
        <v>2</v>
      </c>
      <c r="Q14681" s="5">
        <f t="shared" si="1339"/>
        <v>305</v>
      </c>
      <c r="R14681">
        <f t="shared" si="1340"/>
        <v>15</v>
      </c>
      <c r="S14681">
        <f t="shared" si="1334"/>
        <v>0.185</v>
      </c>
      <c r="T14681">
        <v>2.3E-3</v>
      </c>
      <c r="U14681">
        <f t="shared" si="1336"/>
        <v>1.3799999999999999E-3</v>
      </c>
    </row>
    <row r="14682" spans="1:21" x14ac:dyDescent="0.3">
      <c r="A14682" s="1">
        <v>14680</v>
      </c>
      <c r="B14682">
        <f t="shared" si="1341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335"/>
        <v>7370</v>
      </c>
      <c r="I14682" s="1"/>
      <c r="J14682" s="1">
        <v>1</v>
      </c>
      <c r="K14682" s="1">
        <f t="shared" si="1337"/>
        <v>29370000</v>
      </c>
      <c r="L14682" s="1">
        <v>1</v>
      </c>
      <c r="M14682" s="1">
        <f t="shared" si="1338"/>
        <v>58740000</v>
      </c>
      <c r="N14682" s="1">
        <v>2</v>
      </c>
      <c r="O14682" s="1">
        <v>119794000</v>
      </c>
      <c r="P14682" s="1">
        <v>2</v>
      </c>
      <c r="Q14682" s="5">
        <f t="shared" si="1339"/>
        <v>305</v>
      </c>
      <c r="R14682">
        <f t="shared" si="1340"/>
        <v>15</v>
      </c>
      <c r="S14682">
        <f t="shared" si="1334"/>
        <v>0.185</v>
      </c>
      <c r="T14682">
        <v>2.3E-3</v>
      </c>
      <c r="U14682">
        <f t="shared" si="1336"/>
        <v>1.3799999999999999E-3</v>
      </c>
    </row>
    <row r="14683" spans="1:21" x14ac:dyDescent="0.3">
      <c r="A14683" s="1">
        <v>14681</v>
      </c>
      <c r="B14683">
        <f t="shared" si="1341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335"/>
        <v>7370</v>
      </c>
      <c r="I14683" s="1"/>
      <c r="J14683" s="1">
        <v>1</v>
      </c>
      <c r="K14683" s="1">
        <f t="shared" si="1337"/>
        <v>29372000</v>
      </c>
      <c r="L14683" s="1">
        <v>1</v>
      </c>
      <c r="M14683" s="1">
        <f t="shared" si="1338"/>
        <v>58744000</v>
      </c>
      <c r="N14683" s="1">
        <v>2</v>
      </c>
      <c r="O14683" s="1">
        <v>119802000</v>
      </c>
      <c r="P14683" s="1">
        <v>2</v>
      </c>
      <c r="Q14683" s="5">
        <f t="shared" si="1339"/>
        <v>305</v>
      </c>
      <c r="R14683">
        <f t="shared" si="1340"/>
        <v>15</v>
      </c>
      <c r="S14683">
        <f t="shared" si="1334"/>
        <v>0.185</v>
      </c>
      <c r="T14683">
        <v>2.3E-3</v>
      </c>
      <c r="U14683">
        <f t="shared" si="1336"/>
        <v>1.3799999999999999E-3</v>
      </c>
    </row>
    <row r="14684" spans="1:21" x14ac:dyDescent="0.3">
      <c r="A14684" s="1">
        <v>14682</v>
      </c>
      <c r="B14684">
        <f t="shared" si="1341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335"/>
        <v>7370</v>
      </c>
      <c r="I14684" s="1"/>
      <c r="J14684" s="1">
        <v>1</v>
      </c>
      <c r="K14684" s="1">
        <f t="shared" si="1337"/>
        <v>29374000</v>
      </c>
      <c r="L14684" s="1">
        <v>1</v>
      </c>
      <c r="M14684" s="1">
        <f t="shared" si="1338"/>
        <v>58748000</v>
      </c>
      <c r="N14684" s="1">
        <v>2</v>
      </c>
      <c r="O14684" s="1">
        <v>119810000</v>
      </c>
      <c r="P14684" s="1">
        <v>2</v>
      </c>
      <c r="Q14684" s="5">
        <f t="shared" si="1339"/>
        <v>305</v>
      </c>
      <c r="R14684">
        <f t="shared" si="1340"/>
        <v>15</v>
      </c>
      <c r="S14684">
        <f t="shared" si="1334"/>
        <v>0.185</v>
      </c>
      <c r="T14684">
        <v>2.3E-3</v>
      </c>
      <c r="U14684">
        <f t="shared" si="1336"/>
        <v>1.3799999999999999E-3</v>
      </c>
    </row>
    <row r="14685" spans="1:21" x14ac:dyDescent="0.3">
      <c r="A14685" s="1">
        <v>14683</v>
      </c>
      <c r="B14685">
        <f t="shared" si="1341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335"/>
        <v>7370</v>
      </c>
      <c r="I14685" s="1"/>
      <c r="J14685" s="1">
        <v>1</v>
      </c>
      <c r="K14685" s="1">
        <f t="shared" si="1337"/>
        <v>29376000</v>
      </c>
      <c r="L14685" s="1">
        <v>1</v>
      </c>
      <c r="M14685" s="1">
        <f t="shared" si="1338"/>
        <v>58752000</v>
      </c>
      <c r="N14685" s="1">
        <v>2</v>
      </c>
      <c r="O14685" s="1">
        <v>119818000</v>
      </c>
      <c r="P14685" s="1">
        <v>2</v>
      </c>
      <c r="Q14685" s="5">
        <f t="shared" si="1339"/>
        <v>305</v>
      </c>
      <c r="R14685">
        <f t="shared" si="1340"/>
        <v>15</v>
      </c>
      <c r="S14685">
        <f t="shared" si="1334"/>
        <v>0.185</v>
      </c>
      <c r="T14685">
        <v>2.3E-3</v>
      </c>
      <c r="U14685">
        <f t="shared" si="1336"/>
        <v>1.3799999999999999E-3</v>
      </c>
    </row>
    <row r="14686" spans="1:21" x14ac:dyDescent="0.3">
      <c r="A14686" s="1">
        <v>14684</v>
      </c>
      <c r="B14686">
        <f t="shared" si="1341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335"/>
        <v>7370</v>
      </c>
      <c r="I14686" s="1"/>
      <c r="J14686" s="1">
        <v>1</v>
      </c>
      <c r="K14686" s="1">
        <f t="shared" si="1337"/>
        <v>29378000</v>
      </c>
      <c r="L14686" s="1">
        <v>1</v>
      </c>
      <c r="M14686" s="1">
        <f t="shared" si="1338"/>
        <v>58756000</v>
      </c>
      <c r="N14686" s="1">
        <v>2</v>
      </c>
      <c r="O14686" s="1">
        <v>119826000</v>
      </c>
      <c r="P14686" s="1">
        <v>2</v>
      </c>
      <c r="Q14686" s="5">
        <f t="shared" si="1339"/>
        <v>305</v>
      </c>
      <c r="R14686">
        <f t="shared" si="1340"/>
        <v>15</v>
      </c>
      <c r="S14686">
        <f t="shared" si="1334"/>
        <v>0.185</v>
      </c>
      <c r="T14686">
        <v>2.3E-3</v>
      </c>
      <c r="U14686">
        <f t="shared" si="1336"/>
        <v>1.3799999999999999E-3</v>
      </c>
    </row>
    <row r="14687" spans="1:21" x14ac:dyDescent="0.3">
      <c r="A14687" s="1">
        <v>14685</v>
      </c>
      <c r="B14687">
        <f t="shared" si="1341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335"/>
        <v>7370</v>
      </c>
      <c r="I14687" s="1"/>
      <c r="J14687" s="1">
        <v>1</v>
      </c>
      <c r="K14687" s="1">
        <f t="shared" si="1337"/>
        <v>29380000</v>
      </c>
      <c r="L14687" s="1">
        <v>1</v>
      </c>
      <c r="M14687" s="1">
        <f t="shared" si="1338"/>
        <v>58760000</v>
      </c>
      <c r="N14687" s="1">
        <v>2</v>
      </c>
      <c r="O14687" s="1">
        <v>119834000</v>
      </c>
      <c r="P14687" s="1">
        <v>2</v>
      </c>
      <c r="Q14687" s="5">
        <f t="shared" si="1339"/>
        <v>305</v>
      </c>
      <c r="R14687">
        <f t="shared" si="1340"/>
        <v>15</v>
      </c>
      <c r="S14687">
        <f t="shared" si="1334"/>
        <v>0.185</v>
      </c>
      <c r="T14687">
        <v>2.3E-3</v>
      </c>
      <c r="U14687">
        <f t="shared" si="1336"/>
        <v>1.3799999999999999E-3</v>
      </c>
    </row>
    <row r="14688" spans="1:21" x14ac:dyDescent="0.3">
      <c r="A14688" s="1">
        <v>14686</v>
      </c>
      <c r="B14688">
        <f t="shared" si="1341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335"/>
        <v>7370</v>
      </c>
      <c r="I14688" s="1"/>
      <c r="J14688" s="1">
        <v>1</v>
      </c>
      <c r="K14688" s="1">
        <f t="shared" si="1337"/>
        <v>29382000</v>
      </c>
      <c r="L14688" s="1">
        <v>1</v>
      </c>
      <c r="M14688" s="1">
        <f t="shared" si="1338"/>
        <v>58764000</v>
      </c>
      <c r="N14688" s="1">
        <v>2</v>
      </c>
      <c r="O14688" s="1">
        <v>119842000</v>
      </c>
      <c r="P14688" s="1">
        <v>2</v>
      </c>
      <c r="Q14688" s="5">
        <f t="shared" si="1339"/>
        <v>305</v>
      </c>
      <c r="R14688">
        <f t="shared" si="1340"/>
        <v>15</v>
      </c>
      <c r="S14688">
        <f t="shared" si="1334"/>
        <v>0.185</v>
      </c>
      <c r="T14688">
        <v>2.3E-3</v>
      </c>
      <c r="U14688">
        <f t="shared" si="1336"/>
        <v>1.3799999999999999E-3</v>
      </c>
    </row>
    <row r="14689" spans="1:21" x14ac:dyDescent="0.3">
      <c r="A14689" s="1">
        <v>14687</v>
      </c>
      <c r="B14689">
        <f t="shared" si="1341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335"/>
        <v>7370</v>
      </c>
      <c r="I14689" s="1"/>
      <c r="J14689" s="1">
        <v>1</v>
      </c>
      <c r="K14689" s="1">
        <f t="shared" si="1337"/>
        <v>29384000</v>
      </c>
      <c r="L14689" s="1">
        <v>1</v>
      </c>
      <c r="M14689" s="1">
        <f t="shared" si="1338"/>
        <v>58768000</v>
      </c>
      <c r="N14689" s="1">
        <v>2</v>
      </c>
      <c r="O14689" s="1">
        <v>119850000</v>
      </c>
      <c r="P14689" s="1">
        <v>2</v>
      </c>
      <c r="Q14689" s="5">
        <f t="shared" si="1339"/>
        <v>305</v>
      </c>
      <c r="R14689">
        <f t="shared" si="1340"/>
        <v>15</v>
      </c>
      <c r="S14689">
        <f t="shared" si="1334"/>
        <v>0.185</v>
      </c>
      <c r="T14689">
        <v>2.3E-3</v>
      </c>
      <c r="U14689">
        <f t="shared" si="1336"/>
        <v>1.3799999999999999E-3</v>
      </c>
    </row>
    <row r="14690" spans="1:21" x14ac:dyDescent="0.3">
      <c r="A14690" s="1">
        <v>14688</v>
      </c>
      <c r="B14690">
        <f t="shared" si="1341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335"/>
        <v>7370</v>
      </c>
      <c r="I14690" s="1"/>
      <c r="J14690" s="1">
        <v>1</v>
      </c>
      <c r="K14690" s="1">
        <f t="shared" si="1337"/>
        <v>29386000</v>
      </c>
      <c r="L14690" s="1">
        <v>1</v>
      </c>
      <c r="M14690" s="1">
        <f t="shared" si="1338"/>
        <v>58772000</v>
      </c>
      <c r="N14690" s="1">
        <v>2</v>
      </c>
      <c r="O14690" s="1">
        <v>119858000</v>
      </c>
      <c r="P14690" s="1">
        <v>2</v>
      </c>
      <c r="Q14690" s="5">
        <f t="shared" si="1339"/>
        <v>305</v>
      </c>
      <c r="R14690">
        <f t="shared" si="1340"/>
        <v>15</v>
      </c>
      <c r="S14690">
        <f t="shared" si="1334"/>
        <v>0.185</v>
      </c>
      <c r="T14690">
        <v>2.3E-3</v>
      </c>
      <c r="U14690">
        <f t="shared" si="1336"/>
        <v>1.3799999999999999E-3</v>
      </c>
    </row>
    <row r="14691" spans="1:21" x14ac:dyDescent="0.3">
      <c r="A14691" s="1">
        <v>14689</v>
      </c>
      <c r="B14691">
        <f t="shared" si="1341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335"/>
        <v>7370</v>
      </c>
      <c r="I14691" s="1"/>
      <c r="J14691" s="1">
        <v>1</v>
      </c>
      <c r="K14691" s="1">
        <f t="shared" si="1337"/>
        <v>29388000</v>
      </c>
      <c r="L14691" s="1">
        <v>1</v>
      </c>
      <c r="M14691" s="1">
        <f t="shared" si="1338"/>
        <v>58776000</v>
      </c>
      <c r="N14691" s="1">
        <v>2</v>
      </c>
      <c r="O14691" s="1">
        <v>119866000</v>
      </c>
      <c r="P14691" s="1">
        <v>2</v>
      </c>
      <c r="Q14691" s="5">
        <f t="shared" si="1339"/>
        <v>305</v>
      </c>
      <c r="R14691">
        <f t="shared" si="1340"/>
        <v>15</v>
      </c>
      <c r="S14691">
        <f t="shared" si="1334"/>
        <v>0.185</v>
      </c>
      <c r="T14691">
        <v>2.3E-3</v>
      </c>
      <c r="U14691">
        <f t="shared" si="1336"/>
        <v>1.3799999999999999E-3</v>
      </c>
    </row>
    <row r="14692" spans="1:21" x14ac:dyDescent="0.3">
      <c r="A14692" s="1">
        <v>14690</v>
      </c>
      <c r="B14692">
        <f t="shared" si="1341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335"/>
        <v>7370</v>
      </c>
      <c r="I14692" s="1"/>
      <c r="J14692" s="1">
        <v>1</v>
      </c>
      <c r="K14692" s="1">
        <f t="shared" si="1337"/>
        <v>29390000</v>
      </c>
      <c r="L14692" s="1">
        <v>1</v>
      </c>
      <c r="M14692" s="1">
        <f t="shared" si="1338"/>
        <v>58780000</v>
      </c>
      <c r="N14692" s="1">
        <v>2</v>
      </c>
      <c r="O14692" s="1">
        <v>119874000</v>
      </c>
      <c r="P14692" s="1">
        <v>2</v>
      </c>
      <c r="Q14692" s="5">
        <f t="shared" si="1339"/>
        <v>305</v>
      </c>
      <c r="R14692">
        <f t="shared" si="1340"/>
        <v>15</v>
      </c>
      <c r="S14692">
        <f t="shared" si="1334"/>
        <v>0.185</v>
      </c>
      <c r="T14692">
        <v>2.3E-3</v>
      </c>
      <c r="U14692">
        <f t="shared" si="1336"/>
        <v>1.3799999999999999E-3</v>
      </c>
    </row>
    <row r="14693" spans="1:21" x14ac:dyDescent="0.3">
      <c r="A14693" s="1">
        <v>14691</v>
      </c>
      <c r="B14693">
        <f t="shared" si="1341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335"/>
        <v>7370</v>
      </c>
      <c r="I14693" s="1"/>
      <c r="J14693" s="1">
        <v>1</v>
      </c>
      <c r="K14693" s="1">
        <f t="shared" si="1337"/>
        <v>29392000</v>
      </c>
      <c r="L14693" s="1">
        <v>1</v>
      </c>
      <c r="M14693" s="1">
        <f t="shared" si="1338"/>
        <v>58784000</v>
      </c>
      <c r="N14693" s="1">
        <v>2</v>
      </c>
      <c r="O14693" s="1">
        <v>119882000</v>
      </c>
      <c r="P14693" s="1">
        <v>2</v>
      </c>
      <c r="Q14693" s="5">
        <f t="shared" si="1339"/>
        <v>305</v>
      </c>
      <c r="R14693">
        <f t="shared" si="1340"/>
        <v>15</v>
      </c>
      <c r="S14693">
        <f t="shared" si="1334"/>
        <v>0.185</v>
      </c>
      <c r="T14693">
        <v>2.3E-3</v>
      </c>
      <c r="U14693">
        <f t="shared" si="1336"/>
        <v>1.3799999999999999E-3</v>
      </c>
    </row>
    <row r="14694" spans="1:21" x14ac:dyDescent="0.3">
      <c r="A14694" s="1">
        <v>14692</v>
      </c>
      <c r="B14694">
        <f t="shared" si="1341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335"/>
        <v>7370</v>
      </c>
      <c r="I14694" s="1"/>
      <c r="J14694" s="1">
        <v>1</v>
      </c>
      <c r="K14694" s="1">
        <f t="shared" si="1337"/>
        <v>29394000</v>
      </c>
      <c r="L14694" s="1">
        <v>1</v>
      </c>
      <c r="M14694" s="1">
        <f t="shared" si="1338"/>
        <v>58788000</v>
      </c>
      <c r="N14694" s="1">
        <v>2</v>
      </c>
      <c r="O14694" s="1">
        <v>119890000</v>
      </c>
      <c r="P14694" s="1">
        <v>2</v>
      </c>
      <c r="Q14694" s="5">
        <f t="shared" si="1339"/>
        <v>305</v>
      </c>
      <c r="R14694">
        <f t="shared" si="1340"/>
        <v>15</v>
      </c>
      <c r="S14694">
        <f t="shared" si="1334"/>
        <v>0.185</v>
      </c>
      <c r="T14694">
        <v>2.3E-3</v>
      </c>
      <c r="U14694">
        <f t="shared" si="1336"/>
        <v>1.3799999999999999E-3</v>
      </c>
    </row>
    <row r="14695" spans="1:21" x14ac:dyDescent="0.3">
      <c r="A14695" s="1">
        <v>14693</v>
      </c>
      <c r="B14695">
        <f t="shared" si="1341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335"/>
        <v>7370</v>
      </c>
      <c r="I14695" s="1"/>
      <c r="J14695" s="1">
        <v>1</v>
      </c>
      <c r="K14695" s="1">
        <f t="shared" si="1337"/>
        <v>29396000</v>
      </c>
      <c r="L14695" s="1">
        <v>1</v>
      </c>
      <c r="M14695" s="1">
        <f t="shared" si="1338"/>
        <v>58792000</v>
      </c>
      <c r="N14695" s="1">
        <v>2</v>
      </c>
      <c r="O14695" s="1">
        <v>119898000</v>
      </c>
      <c r="P14695" s="1">
        <v>2</v>
      </c>
      <c r="Q14695" s="5">
        <f t="shared" si="1339"/>
        <v>305</v>
      </c>
      <c r="R14695">
        <f t="shared" si="1340"/>
        <v>15</v>
      </c>
      <c r="S14695">
        <f t="shared" ref="S14695:S14758" si="1342">0.18+(QUOTIENT(A14695-1,100)-145)*0.005</f>
        <v>0.185</v>
      </c>
      <c r="T14695">
        <v>2.3E-3</v>
      </c>
      <c r="U14695">
        <f t="shared" si="1336"/>
        <v>1.3799999999999999E-3</v>
      </c>
    </row>
    <row r="14696" spans="1:21" x14ac:dyDescent="0.3">
      <c r="A14696" s="1">
        <v>14694</v>
      </c>
      <c r="B14696">
        <f t="shared" si="1341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335"/>
        <v>7370</v>
      </c>
      <c r="I14696" s="1"/>
      <c r="J14696" s="1">
        <v>1</v>
      </c>
      <c r="K14696" s="1">
        <f t="shared" si="1337"/>
        <v>29398000</v>
      </c>
      <c r="L14696" s="1">
        <v>1</v>
      </c>
      <c r="M14696" s="1">
        <f t="shared" si="1338"/>
        <v>58796000</v>
      </c>
      <c r="N14696" s="1">
        <v>2</v>
      </c>
      <c r="O14696" s="1">
        <v>119906000</v>
      </c>
      <c r="P14696" s="1">
        <v>2</v>
      </c>
      <c r="Q14696" s="5">
        <f t="shared" si="1339"/>
        <v>305</v>
      </c>
      <c r="R14696">
        <f t="shared" si="1340"/>
        <v>15</v>
      </c>
      <c r="S14696">
        <f t="shared" si="1342"/>
        <v>0.185</v>
      </c>
      <c r="T14696">
        <v>2.3E-3</v>
      </c>
      <c r="U14696">
        <f t="shared" si="1336"/>
        <v>1.3799999999999999E-3</v>
      </c>
    </row>
    <row r="14697" spans="1:21" x14ac:dyDescent="0.3">
      <c r="A14697" s="1">
        <v>14695</v>
      </c>
      <c r="B14697">
        <f t="shared" si="1341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335"/>
        <v>7370</v>
      </c>
      <c r="I14697" s="1"/>
      <c r="J14697" s="1">
        <v>1</v>
      </c>
      <c r="K14697" s="1">
        <f t="shared" si="1337"/>
        <v>29400000</v>
      </c>
      <c r="L14697" s="1">
        <v>1</v>
      </c>
      <c r="M14697" s="1">
        <f t="shared" si="1338"/>
        <v>58800000</v>
      </c>
      <c r="N14697" s="1">
        <v>2</v>
      </c>
      <c r="O14697" s="1">
        <v>119914000</v>
      </c>
      <c r="P14697" s="1">
        <v>2</v>
      </c>
      <c r="Q14697" s="5">
        <f t="shared" si="1339"/>
        <v>305</v>
      </c>
      <c r="R14697">
        <f t="shared" si="1340"/>
        <v>15</v>
      </c>
      <c r="S14697">
        <f t="shared" si="1342"/>
        <v>0.185</v>
      </c>
      <c r="T14697">
        <v>2.3E-3</v>
      </c>
      <c r="U14697">
        <f t="shared" si="1336"/>
        <v>1.3799999999999999E-3</v>
      </c>
    </row>
    <row r="14698" spans="1:21" x14ac:dyDescent="0.3">
      <c r="A14698" s="1">
        <v>14696</v>
      </c>
      <c r="B14698">
        <f t="shared" si="1341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335"/>
        <v>7370</v>
      </c>
      <c r="I14698" s="1"/>
      <c r="J14698" s="1">
        <v>1</v>
      </c>
      <c r="K14698" s="1">
        <f t="shared" si="1337"/>
        <v>29402000</v>
      </c>
      <c r="L14698" s="1">
        <v>1</v>
      </c>
      <c r="M14698" s="1">
        <f t="shared" si="1338"/>
        <v>58804000</v>
      </c>
      <c r="N14698" s="1">
        <v>2</v>
      </c>
      <c r="O14698" s="1">
        <v>119922000</v>
      </c>
      <c r="P14698" s="1">
        <v>2</v>
      </c>
      <c r="Q14698" s="5">
        <f t="shared" si="1339"/>
        <v>305</v>
      </c>
      <c r="R14698">
        <f t="shared" si="1340"/>
        <v>15</v>
      </c>
      <c r="S14698">
        <f t="shared" si="1342"/>
        <v>0.185</v>
      </c>
      <c r="T14698">
        <v>2.3E-3</v>
      </c>
      <c r="U14698">
        <f t="shared" si="1336"/>
        <v>1.3799999999999999E-3</v>
      </c>
    </row>
    <row r="14699" spans="1:21" x14ac:dyDescent="0.3">
      <c r="A14699" s="1">
        <v>14697</v>
      </c>
      <c r="B14699">
        <f t="shared" si="1341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335"/>
        <v>7370</v>
      </c>
      <c r="I14699" s="1"/>
      <c r="J14699" s="1">
        <v>1</v>
      </c>
      <c r="K14699" s="1">
        <f t="shared" si="1337"/>
        <v>29404000</v>
      </c>
      <c r="L14699" s="1">
        <v>1</v>
      </c>
      <c r="M14699" s="1">
        <f t="shared" si="1338"/>
        <v>58808000</v>
      </c>
      <c r="N14699" s="1">
        <v>2</v>
      </c>
      <c r="O14699" s="1">
        <v>119930000</v>
      </c>
      <c r="P14699" s="1">
        <v>2</v>
      </c>
      <c r="Q14699" s="5">
        <f t="shared" si="1339"/>
        <v>305</v>
      </c>
      <c r="R14699">
        <f t="shared" si="1340"/>
        <v>15</v>
      </c>
      <c r="S14699">
        <f t="shared" si="1342"/>
        <v>0.185</v>
      </c>
      <c r="T14699">
        <v>2.3E-3</v>
      </c>
      <c r="U14699">
        <f t="shared" si="1336"/>
        <v>1.3799999999999999E-3</v>
      </c>
    </row>
    <row r="14700" spans="1:21" x14ac:dyDescent="0.3">
      <c r="A14700" s="1">
        <v>14698</v>
      </c>
      <c r="B14700">
        <f t="shared" si="1341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335"/>
        <v>7370</v>
      </c>
      <c r="I14700" s="1"/>
      <c r="J14700" s="1">
        <v>1</v>
      </c>
      <c r="K14700" s="1">
        <f t="shared" si="1337"/>
        <v>29406000</v>
      </c>
      <c r="L14700" s="1">
        <v>1</v>
      </c>
      <c r="M14700" s="1">
        <f t="shared" si="1338"/>
        <v>58812000</v>
      </c>
      <c r="N14700" s="1">
        <v>2</v>
      </c>
      <c r="O14700" s="1">
        <v>119938000</v>
      </c>
      <c r="P14700" s="1">
        <v>2</v>
      </c>
      <c r="Q14700" s="5">
        <f t="shared" si="1339"/>
        <v>305</v>
      </c>
      <c r="R14700">
        <f t="shared" si="1340"/>
        <v>15</v>
      </c>
      <c r="S14700">
        <f t="shared" si="1342"/>
        <v>0.185</v>
      </c>
      <c r="T14700">
        <v>2.3E-3</v>
      </c>
      <c r="U14700">
        <f t="shared" si="1336"/>
        <v>1.3799999999999999E-3</v>
      </c>
    </row>
    <row r="14701" spans="1:21" x14ac:dyDescent="0.3">
      <c r="A14701" s="1">
        <v>14699</v>
      </c>
      <c r="B14701">
        <f t="shared" si="1341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335"/>
        <v>7370</v>
      </c>
      <c r="I14701" s="1"/>
      <c r="J14701" s="1">
        <v>1</v>
      </c>
      <c r="K14701" s="1">
        <f t="shared" si="1337"/>
        <v>29408000</v>
      </c>
      <c r="L14701" s="1">
        <v>1</v>
      </c>
      <c r="M14701" s="1">
        <f t="shared" si="1338"/>
        <v>58816000</v>
      </c>
      <c r="N14701" s="1">
        <v>2</v>
      </c>
      <c r="O14701" s="1">
        <v>119946000</v>
      </c>
      <c r="P14701" s="1">
        <v>2</v>
      </c>
      <c r="Q14701" s="5">
        <f t="shared" si="1339"/>
        <v>305</v>
      </c>
      <c r="R14701">
        <f t="shared" si="1340"/>
        <v>15</v>
      </c>
      <c r="S14701">
        <f t="shared" si="1342"/>
        <v>0.185</v>
      </c>
      <c r="T14701">
        <v>2.3E-3</v>
      </c>
      <c r="U14701">
        <f t="shared" si="1336"/>
        <v>1.3799999999999999E-3</v>
      </c>
    </row>
    <row r="14702" spans="1:21" x14ac:dyDescent="0.3">
      <c r="A14702" s="1">
        <v>14700</v>
      </c>
      <c r="B14702">
        <f t="shared" si="1341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335"/>
        <v>7370</v>
      </c>
      <c r="I14702" s="1"/>
      <c r="J14702" s="1">
        <v>1</v>
      </c>
      <c r="K14702" s="1">
        <f t="shared" si="1337"/>
        <v>29410000</v>
      </c>
      <c r="L14702" s="1">
        <v>1</v>
      </c>
      <c r="M14702" s="1">
        <f t="shared" si="1338"/>
        <v>58820000</v>
      </c>
      <c r="N14702" s="1">
        <v>2</v>
      </c>
      <c r="O14702" s="1">
        <v>119954000</v>
      </c>
      <c r="P14702" s="1">
        <v>2</v>
      </c>
      <c r="Q14702" s="5">
        <f t="shared" si="1339"/>
        <v>305</v>
      </c>
      <c r="R14702">
        <f t="shared" si="1340"/>
        <v>15</v>
      </c>
      <c r="S14702">
        <f t="shared" si="1342"/>
        <v>0.185</v>
      </c>
      <c r="T14702">
        <v>2.3E-3</v>
      </c>
      <c r="U14702">
        <f t="shared" si="1336"/>
        <v>1.3799999999999999E-3</v>
      </c>
    </row>
    <row r="14703" spans="1:21" x14ac:dyDescent="0.3">
      <c r="A14703" s="1">
        <v>14701</v>
      </c>
      <c r="B14703">
        <f t="shared" si="1341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335"/>
        <v>7380</v>
      </c>
      <c r="I14703" s="1"/>
      <c r="J14703" s="1">
        <v>1</v>
      </c>
      <c r="K14703" s="1">
        <f t="shared" si="1337"/>
        <v>29412000</v>
      </c>
      <c r="L14703" s="1">
        <v>1</v>
      </c>
      <c r="M14703" s="1">
        <f t="shared" si="1338"/>
        <v>58824000</v>
      </c>
      <c r="N14703" s="1">
        <v>2</v>
      </c>
      <c r="O14703" s="1">
        <v>119962000</v>
      </c>
      <c r="P14703" s="1">
        <v>2</v>
      </c>
      <c r="Q14703" s="5">
        <f t="shared" si="1339"/>
        <v>306</v>
      </c>
      <c r="R14703">
        <f t="shared" si="1340"/>
        <v>15</v>
      </c>
      <c r="S14703">
        <f t="shared" si="1342"/>
        <v>0.19</v>
      </c>
      <c r="T14703">
        <v>2.3E-3</v>
      </c>
      <c r="U14703">
        <f t="shared" si="1336"/>
        <v>1.3799999999999999E-3</v>
      </c>
    </row>
    <row r="14704" spans="1:21" x14ac:dyDescent="0.3">
      <c r="A14704" s="1">
        <v>14702</v>
      </c>
      <c r="B14704">
        <f t="shared" si="1341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335"/>
        <v>7380</v>
      </c>
      <c r="I14704" s="1"/>
      <c r="J14704" s="1">
        <v>1</v>
      </c>
      <c r="K14704" s="1">
        <f t="shared" si="1337"/>
        <v>29414000</v>
      </c>
      <c r="L14704" s="1">
        <v>1</v>
      </c>
      <c r="M14704" s="1">
        <f t="shared" si="1338"/>
        <v>58828000</v>
      </c>
      <c r="N14704" s="1">
        <v>2</v>
      </c>
      <c r="O14704" s="1">
        <v>119970000</v>
      </c>
      <c r="P14704" s="1">
        <v>2</v>
      </c>
      <c r="Q14704" s="5">
        <f t="shared" si="1339"/>
        <v>306</v>
      </c>
      <c r="R14704">
        <f t="shared" si="1340"/>
        <v>15</v>
      </c>
      <c r="S14704">
        <f t="shared" si="1342"/>
        <v>0.19</v>
      </c>
      <c r="T14704">
        <v>2.3E-3</v>
      </c>
      <c r="U14704">
        <f t="shared" si="1336"/>
        <v>1.3799999999999999E-3</v>
      </c>
    </row>
    <row r="14705" spans="1:21" x14ac:dyDescent="0.3">
      <c r="A14705" s="1">
        <v>14703</v>
      </c>
      <c r="B14705">
        <f t="shared" si="1341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335"/>
        <v>7380</v>
      </c>
      <c r="I14705" s="1"/>
      <c r="J14705" s="1">
        <v>1</v>
      </c>
      <c r="K14705" s="1">
        <f t="shared" si="1337"/>
        <v>29416000</v>
      </c>
      <c r="L14705" s="1">
        <v>1</v>
      </c>
      <c r="M14705" s="1">
        <f t="shared" si="1338"/>
        <v>58832000</v>
      </c>
      <c r="N14705" s="1">
        <v>2</v>
      </c>
      <c r="O14705" s="1">
        <v>119978000</v>
      </c>
      <c r="P14705" s="1">
        <v>2</v>
      </c>
      <c r="Q14705" s="5">
        <f t="shared" si="1339"/>
        <v>306</v>
      </c>
      <c r="R14705">
        <f t="shared" si="1340"/>
        <v>15</v>
      </c>
      <c r="S14705">
        <f t="shared" si="1342"/>
        <v>0.19</v>
      </c>
      <c r="T14705">
        <v>2.3E-3</v>
      </c>
      <c r="U14705">
        <f t="shared" si="1336"/>
        <v>1.3799999999999999E-3</v>
      </c>
    </row>
    <row r="14706" spans="1:21" x14ac:dyDescent="0.3">
      <c r="A14706" s="1">
        <v>14704</v>
      </c>
      <c r="B14706">
        <f t="shared" si="1341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335"/>
        <v>7380</v>
      </c>
      <c r="I14706" s="1"/>
      <c r="J14706" s="1">
        <v>1</v>
      </c>
      <c r="K14706" s="1">
        <f t="shared" si="1337"/>
        <v>29418000</v>
      </c>
      <c r="L14706" s="1">
        <v>1</v>
      </c>
      <c r="M14706" s="1">
        <f t="shared" si="1338"/>
        <v>58836000</v>
      </c>
      <c r="N14706" s="1">
        <v>2</v>
      </c>
      <c r="O14706" s="1">
        <v>119986000</v>
      </c>
      <c r="P14706" s="1">
        <v>2</v>
      </c>
      <c r="Q14706" s="5">
        <f t="shared" si="1339"/>
        <v>306</v>
      </c>
      <c r="R14706">
        <f t="shared" si="1340"/>
        <v>15</v>
      </c>
      <c r="S14706">
        <f t="shared" si="1342"/>
        <v>0.19</v>
      </c>
      <c r="T14706">
        <v>2.3E-3</v>
      </c>
      <c r="U14706">
        <f t="shared" si="1336"/>
        <v>1.3799999999999999E-3</v>
      </c>
    </row>
    <row r="14707" spans="1:21" x14ac:dyDescent="0.3">
      <c r="A14707" s="1">
        <v>14705</v>
      </c>
      <c r="B14707">
        <f t="shared" si="1341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335"/>
        <v>7380</v>
      </c>
      <c r="I14707" s="1"/>
      <c r="J14707" s="1">
        <v>1</v>
      </c>
      <c r="K14707" s="1">
        <f t="shared" si="1337"/>
        <v>29420000</v>
      </c>
      <c r="L14707" s="1">
        <v>1</v>
      </c>
      <c r="M14707" s="1">
        <f t="shared" si="1338"/>
        <v>58840000</v>
      </c>
      <c r="N14707" s="1">
        <v>2</v>
      </c>
      <c r="O14707" s="1">
        <v>119994000</v>
      </c>
      <c r="P14707" s="1">
        <v>2</v>
      </c>
      <c r="Q14707" s="5">
        <f t="shared" si="1339"/>
        <v>306</v>
      </c>
      <c r="R14707">
        <f t="shared" si="1340"/>
        <v>15</v>
      </c>
      <c r="S14707">
        <f t="shared" si="1342"/>
        <v>0.19</v>
      </c>
      <c r="T14707">
        <v>2.3E-3</v>
      </c>
      <c r="U14707">
        <f t="shared" si="1336"/>
        <v>1.3799999999999999E-3</v>
      </c>
    </row>
    <row r="14708" spans="1:21" x14ac:dyDescent="0.3">
      <c r="A14708" s="1">
        <v>14706</v>
      </c>
      <c r="B14708">
        <f t="shared" si="1341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335"/>
        <v>7380</v>
      </c>
      <c r="I14708" s="1"/>
      <c r="J14708" s="1">
        <v>1</v>
      </c>
      <c r="K14708" s="1">
        <f t="shared" si="1337"/>
        <v>29422000</v>
      </c>
      <c r="L14708" s="1">
        <v>1</v>
      </c>
      <c r="M14708" s="1">
        <f t="shared" si="1338"/>
        <v>58844000</v>
      </c>
      <c r="N14708" s="1">
        <v>2</v>
      </c>
      <c r="O14708" s="1">
        <v>120002000</v>
      </c>
      <c r="P14708" s="1">
        <v>2</v>
      </c>
      <c r="Q14708" s="5">
        <f t="shared" si="1339"/>
        <v>306</v>
      </c>
      <c r="R14708">
        <f t="shared" si="1340"/>
        <v>15</v>
      </c>
      <c r="S14708">
        <f t="shared" si="1342"/>
        <v>0.19</v>
      </c>
      <c r="T14708">
        <v>2.3E-3</v>
      </c>
      <c r="U14708">
        <f t="shared" si="1336"/>
        <v>1.3799999999999999E-3</v>
      </c>
    </row>
    <row r="14709" spans="1:21" x14ac:dyDescent="0.3">
      <c r="A14709" s="1">
        <v>14707</v>
      </c>
      <c r="B14709">
        <f t="shared" si="1341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335"/>
        <v>7380</v>
      </c>
      <c r="I14709" s="1"/>
      <c r="J14709" s="1">
        <v>1</v>
      </c>
      <c r="K14709" s="1">
        <f t="shared" si="1337"/>
        <v>29424000</v>
      </c>
      <c r="L14709" s="1">
        <v>1</v>
      </c>
      <c r="M14709" s="1">
        <f t="shared" si="1338"/>
        <v>58848000</v>
      </c>
      <c r="N14709" s="1">
        <v>2</v>
      </c>
      <c r="O14709" s="1">
        <v>120010000</v>
      </c>
      <c r="P14709" s="1">
        <v>2</v>
      </c>
      <c r="Q14709" s="5">
        <f t="shared" si="1339"/>
        <v>306</v>
      </c>
      <c r="R14709">
        <f t="shared" si="1340"/>
        <v>15</v>
      </c>
      <c r="S14709">
        <f t="shared" si="1342"/>
        <v>0.19</v>
      </c>
      <c r="T14709">
        <v>2.3E-3</v>
      </c>
      <c r="U14709">
        <f t="shared" si="1336"/>
        <v>1.3799999999999999E-3</v>
      </c>
    </row>
    <row r="14710" spans="1:21" x14ac:dyDescent="0.3">
      <c r="A14710" s="1">
        <v>14708</v>
      </c>
      <c r="B14710">
        <f t="shared" si="1341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335"/>
        <v>7380</v>
      </c>
      <c r="I14710" s="1"/>
      <c r="J14710" s="1">
        <v>1</v>
      </c>
      <c r="K14710" s="1">
        <f t="shared" si="1337"/>
        <v>29426000</v>
      </c>
      <c r="L14710" s="1">
        <v>1</v>
      </c>
      <c r="M14710" s="1">
        <f t="shared" si="1338"/>
        <v>58852000</v>
      </c>
      <c r="N14710" s="1">
        <v>2</v>
      </c>
      <c r="O14710" s="1">
        <v>120018000</v>
      </c>
      <c r="P14710" s="1">
        <v>2</v>
      </c>
      <c r="Q14710" s="5">
        <f t="shared" si="1339"/>
        <v>306</v>
      </c>
      <c r="R14710">
        <f t="shared" si="1340"/>
        <v>15</v>
      </c>
      <c r="S14710">
        <f t="shared" si="1342"/>
        <v>0.19</v>
      </c>
      <c r="T14710">
        <v>2.3E-3</v>
      </c>
      <c r="U14710">
        <f t="shared" si="1336"/>
        <v>1.3799999999999999E-3</v>
      </c>
    </row>
    <row r="14711" spans="1:21" x14ac:dyDescent="0.3">
      <c r="A14711" s="1">
        <v>14709</v>
      </c>
      <c r="B14711">
        <f t="shared" si="1341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335"/>
        <v>7380</v>
      </c>
      <c r="I14711" s="1"/>
      <c r="J14711" s="1">
        <v>1</v>
      </c>
      <c r="K14711" s="1">
        <f t="shared" si="1337"/>
        <v>29428000</v>
      </c>
      <c r="L14711" s="1">
        <v>1</v>
      </c>
      <c r="M14711" s="1">
        <f t="shared" si="1338"/>
        <v>58856000</v>
      </c>
      <c r="N14711" s="1">
        <v>2</v>
      </c>
      <c r="O14711" s="1">
        <v>120026000</v>
      </c>
      <c r="P14711" s="1">
        <v>2</v>
      </c>
      <c r="Q14711" s="5">
        <f t="shared" si="1339"/>
        <v>306</v>
      </c>
      <c r="R14711">
        <f t="shared" si="1340"/>
        <v>15</v>
      </c>
      <c r="S14711">
        <f t="shared" si="1342"/>
        <v>0.19</v>
      </c>
      <c r="T14711">
        <v>2.3E-3</v>
      </c>
      <c r="U14711">
        <f t="shared" si="1336"/>
        <v>1.3799999999999999E-3</v>
      </c>
    </row>
    <row r="14712" spans="1:21" x14ac:dyDescent="0.3">
      <c r="A14712" s="1">
        <v>14710</v>
      </c>
      <c r="B14712">
        <f t="shared" si="1341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335"/>
        <v>7380</v>
      </c>
      <c r="I14712" s="1"/>
      <c r="J14712" s="1">
        <v>1</v>
      </c>
      <c r="K14712" s="1">
        <f t="shared" si="1337"/>
        <v>29430000</v>
      </c>
      <c r="L14712" s="1">
        <v>1</v>
      </c>
      <c r="M14712" s="1">
        <f t="shared" si="1338"/>
        <v>58860000</v>
      </c>
      <c r="N14712" s="1">
        <v>2</v>
      </c>
      <c r="O14712" s="1">
        <v>120034000</v>
      </c>
      <c r="P14712" s="1">
        <v>2</v>
      </c>
      <c r="Q14712" s="5">
        <f t="shared" si="1339"/>
        <v>306</v>
      </c>
      <c r="R14712">
        <f t="shared" si="1340"/>
        <v>15</v>
      </c>
      <c r="S14712">
        <f t="shared" si="1342"/>
        <v>0.19</v>
      </c>
      <c r="T14712">
        <v>2.3E-3</v>
      </c>
      <c r="U14712">
        <f t="shared" si="1336"/>
        <v>1.3799999999999999E-3</v>
      </c>
    </row>
    <row r="14713" spans="1:21" x14ac:dyDescent="0.3">
      <c r="A14713" s="1">
        <v>14711</v>
      </c>
      <c r="B14713">
        <f t="shared" si="1341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335"/>
        <v>7380</v>
      </c>
      <c r="I14713" s="1"/>
      <c r="J14713" s="1">
        <v>1</v>
      </c>
      <c r="K14713" s="1">
        <f t="shared" si="1337"/>
        <v>29432000</v>
      </c>
      <c r="L14713" s="1">
        <v>1</v>
      </c>
      <c r="M14713" s="1">
        <f t="shared" si="1338"/>
        <v>58864000</v>
      </c>
      <c r="N14713" s="1">
        <v>2</v>
      </c>
      <c r="O14713" s="1">
        <v>120042000</v>
      </c>
      <c r="P14713" s="1">
        <v>2</v>
      </c>
      <c r="Q14713" s="5">
        <f t="shared" si="1339"/>
        <v>306</v>
      </c>
      <c r="R14713">
        <f t="shared" si="1340"/>
        <v>15</v>
      </c>
      <c r="S14713">
        <f t="shared" si="1342"/>
        <v>0.19</v>
      </c>
      <c r="T14713">
        <v>2.3E-3</v>
      </c>
      <c r="U14713">
        <f t="shared" si="1336"/>
        <v>1.3799999999999999E-3</v>
      </c>
    </row>
    <row r="14714" spans="1:21" x14ac:dyDescent="0.3">
      <c r="A14714" s="1">
        <v>14712</v>
      </c>
      <c r="B14714">
        <f t="shared" si="1341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335"/>
        <v>7380</v>
      </c>
      <c r="I14714" s="1"/>
      <c r="J14714" s="1">
        <v>1</v>
      </c>
      <c r="K14714" s="1">
        <f t="shared" si="1337"/>
        <v>29434000</v>
      </c>
      <c r="L14714" s="1">
        <v>1</v>
      </c>
      <c r="M14714" s="1">
        <f t="shared" si="1338"/>
        <v>58868000</v>
      </c>
      <c r="N14714" s="1">
        <v>2</v>
      </c>
      <c r="O14714" s="1">
        <v>120050000</v>
      </c>
      <c r="P14714" s="1">
        <v>2</v>
      </c>
      <c r="Q14714" s="5">
        <f t="shared" si="1339"/>
        <v>306</v>
      </c>
      <c r="R14714">
        <f t="shared" si="1340"/>
        <v>15</v>
      </c>
      <c r="S14714">
        <f t="shared" si="1342"/>
        <v>0.19</v>
      </c>
      <c r="T14714">
        <v>2.3E-3</v>
      </c>
      <c r="U14714">
        <f t="shared" si="1336"/>
        <v>1.3799999999999999E-3</v>
      </c>
    </row>
    <row r="14715" spans="1:21" x14ac:dyDescent="0.3">
      <c r="A14715" s="1">
        <v>14713</v>
      </c>
      <c r="B14715">
        <f t="shared" si="1341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335"/>
        <v>7380</v>
      </c>
      <c r="I14715" s="1"/>
      <c r="J14715" s="1">
        <v>1</v>
      </c>
      <c r="K14715" s="1">
        <f t="shared" si="1337"/>
        <v>29436000</v>
      </c>
      <c r="L14715" s="1">
        <v>1</v>
      </c>
      <c r="M14715" s="1">
        <f t="shared" si="1338"/>
        <v>58872000</v>
      </c>
      <c r="N14715" s="1">
        <v>2</v>
      </c>
      <c r="O14715" s="1">
        <v>120058000</v>
      </c>
      <c r="P14715" s="1">
        <v>2</v>
      </c>
      <c r="Q14715" s="5">
        <f t="shared" si="1339"/>
        <v>306</v>
      </c>
      <c r="R14715">
        <f t="shared" si="1340"/>
        <v>15</v>
      </c>
      <c r="S14715">
        <f t="shared" si="1342"/>
        <v>0.19</v>
      </c>
      <c r="T14715">
        <v>2.3E-3</v>
      </c>
      <c r="U14715">
        <f t="shared" si="1336"/>
        <v>1.3799999999999999E-3</v>
      </c>
    </row>
    <row r="14716" spans="1:21" x14ac:dyDescent="0.3">
      <c r="A14716" s="1">
        <v>14714</v>
      </c>
      <c r="B14716">
        <f t="shared" si="1341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343">ROUNDDOWN(A14715/50*20+1500,-1)</f>
        <v>7380</v>
      </c>
      <c r="I14716" s="1"/>
      <c r="J14716" s="1">
        <v>1</v>
      </c>
      <c r="K14716" s="1">
        <f t="shared" si="1337"/>
        <v>29438000</v>
      </c>
      <c r="L14716" s="1">
        <v>1</v>
      </c>
      <c r="M14716" s="1">
        <f t="shared" si="1338"/>
        <v>58876000</v>
      </c>
      <c r="N14716" s="1">
        <v>2</v>
      </c>
      <c r="O14716" s="1">
        <v>120066000</v>
      </c>
      <c r="P14716" s="1">
        <v>2</v>
      </c>
      <c r="Q14716" s="5">
        <f t="shared" si="1339"/>
        <v>306</v>
      </c>
      <c r="R14716">
        <f t="shared" si="1340"/>
        <v>15</v>
      </c>
      <c r="S14716">
        <f t="shared" si="1342"/>
        <v>0.19</v>
      </c>
      <c r="T14716">
        <v>2.3E-3</v>
      </c>
      <c r="U14716">
        <f t="shared" si="1336"/>
        <v>1.3799999999999999E-3</v>
      </c>
    </row>
    <row r="14717" spans="1:21" x14ac:dyDescent="0.3">
      <c r="A14717" s="1">
        <v>14715</v>
      </c>
      <c r="B14717">
        <f t="shared" si="1341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343"/>
        <v>7380</v>
      </c>
      <c r="I14717" s="1"/>
      <c r="J14717" s="1">
        <v>1</v>
      </c>
      <c r="K14717" s="1">
        <f t="shared" si="1337"/>
        <v>29440000</v>
      </c>
      <c r="L14717" s="1">
        <v>1</v>
      </c>
      <c r="M14717" s="1">
        <f t="shared" si="1338"/>
        <v>58880000</v>
      </c>
      <c r="N14717" s="1">
        <v>2</v>
      </c>
      <c r="O14717" s="1">
        <v>120074000</v>
      </c>
      <c r="P14717" s="1">
        <v>2</v>
      </c>
      <c r="Q14717" s="5">
        <f t="shared" si="1339"/>
        <v>306</v>
      </c>
      <c r="R14717">
        <f t="shared" si="1340"/>
        <v>15</v>
      </c>
      <c r="S14717">
        <f t="shared" si="1342"/>
        <v>0.19</v>
      </c>
      <c r="T14717">
        <v>2.3E-3</v>
      </c>
      <c r="U14717">
        <f t="shared" si="1336"/>
        <v>1.3799999999999999E-3</v>
      </c>
    </row>
    <row r="14718" spans="1:21" x14ac:dyDescent="0.3">
      <c r="A14718" s="1">
        <v>14716</v>
      </c>
      <c r="B14718">
        <f t="shared" si="1341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343"/>
        <v>7380</v>
      </c>
      <c r="I14718" s="1"/>
      <c r="J14718" s="1">
        <v>1</v>
      </c>
      <c r="K14718" s="1">
        <f t="shared" si="1337"/>
        <v>29442000</v>
      </c>
      <c r="L14718" s="1">
        <v>1</v>
      </c>
      <c r="M14718" s="1">
        <f t="shared" si="1338"/>
        <v>58884000</v>
      </c>
      <c r="N14718" s="1">
        <v>2</v>
      </c>
      <c r="O14718" s="1">
        <v>120082000</v>
      </c>
      <c r="P14718" s="1">
        <v>2</v>
      </c>
      <c r="Q14718" s="5">
        <f t="shared" si="1339"/>
        <v>306</v>
      </c>
      <c r="R14718">
        <f t="shared" si="1340"/>
        <v>15</v>
      </c>
      <c r="S14718">
        <f t="shared" si="1342"/>
        <v>0.19</v>
      </c>
      <c r="T14718">
        <v>2.3E-3</v>
      </c>
      <c r="U14718">
        <f t="shared" si="1336"/>
        <v>1.3799999999999999E-3</v>
      </c>
    </row>
    <row r="14719" spans="1:21" x14ac:dyDescent="0.3">
      <c r="A14719" s="1">
        <v>14717</v>
      </c>
      <c r="B14719">
        <f t="shared" si="1341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343"/>
        <v>7380</v>
      </c>
      <c r="I14719" s="1"/>
      <c r="J14719" s="1">
        <v>1</v>
      </c>
      <c r="K14719" s="1">
        <f t="shared" si="1337"/>
        <v>29444000</v>
      </c>
      <c r="L14719" s="1">
        <v>1</v>
      </c>
      <c r="M14719" s="1">
        <f t="shared" si="1338"/>
        <v>58888000</v>
      </c>
      <c r="N14719" s="1">
        <v>2</v>
      </c>
      <c r="O14719" s="1">
        <v>120090000</v>
      </c>
      <c r="P14719" s="1">
        <v>2</v>
      </c>
      <c r="Q14719" s="5">
        <f t="shared" si="1339"/>
        <v>306</v>
      </c>
      <c r="R14719">
        <f t="shared" si="1340"/>
        <v>15</v>
      </c>
      <c r="S14719">
        <f t="shared" si="1342"/>
        <v>0.19</v>
      </c>
      <c r="T14719">
        <v>2.3E-3</v>
      </c>
      <c r="U14719">
        <f t="shared" si="1336"/>
        <v>1.3799999999999999E-3</v>
      </c>
    </row>
    <row r="14720" spans="1:21" x14ac:dyDescent="0.3">
      <c r="A14720" s="1">
        <v>14718</v>
      </c>
      <c r="B14720">
        <f t="shared" si="1341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343"/>
        <v>7380</v>
      </c>
      <c r="I14720" s="1"/>
      <c r="J14720" s="1">
        <v>1</v>
      </c>
      <c r="K14720" s="1">
        <f t="shared" si="1337"/>
        <v>29446000</v>
      </c>
      <c r="L14720" s="1">
        <v>1</v>
      </c>
      <c r="M14720" s="1">
        <f t="shared" si="1338"/>
        <v>58892000</v>
      </c>
      <c r="N14720" s="1">
        <v>2</v>
      </c>
      <c r="O14720" s="1">
        <v>120098000</v>
      </c>
      <c r="P14720" s="1">
        <v>2</v>
      </c>
      <c r="Q14720" s="5">
        <f t="shared" si="1339"/>
        <v>306</v>
      </c>
      <c r="R14720">
        <f t="shared" si="1340"/>
        <v>15</v>
      </c>
      <c r="S14720">
        <f t="shared" si="1342"/>
        <v>0.19</v>
      </c>
      <c r="T14720">
        <v>2.3E-3</v>
      </c>
      <c r="U14720">
        <f t="shared" si="1336"/>
        <v>1.3799999999999999E-3</v>
      </c>
    </row>
    <row r="14721" spans="1:21" x14ac:dyDescent="0.3">
      <c r="A14721" s="1">
        <v>14719</v>
      </c>
      <c r="B14721">
        <f t="shared" si="1341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343"/>
        <v>7380</v>
      </c>
      <c r="I14721" s="1"/>
      <c r="J14721" s="1">
        <v>1</v>
      </c>
      <c r="K14721" s="1">
        <f t="shared" si="1337"/>
        <v>29448000</v>
      </c>
      <c r="L14721" s="1">
        <v>1</v>
      </c>
      <c r="M14721" s="1">
        <f t="shared" si="1338"/>
        <v>58896000</v>
      </c>
      <c r="N14721" s="1">
        <v>2</v>
      </c>
      <c r="O14721" s="1">
        <v>120106000</v>
      </c>
      <c r="P14721" s="1">
        <v>2</v>
      </c>
      <c r="Q14721" s="5">
        <f t="shared" si="1339"/>
        <v>306</v>
      </c>
      <c r="R14721">
        <f t="shared" si="1340"/>
        <v>15</v>
      </c>
      <c r="S14721">
        <f t="shared" si="1342"/>
        <v>0.19</v>
      </c>
      <c r="T14721">
        <v>2.3E-3</v>
      </c>
      <c r="U14721">
        <f t="shared" si="1336"/>
        <v>1.3799999999999999E-3</v>
      </c>
    </row>
    <row r="14722" spans="1:21" x14ac:dyDescent="0.3">
      <c r="A14722" s="1">
        <v>14720</v>
      </c>
      <c r="B14722">
        <f t="shared" si="1341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343"/>
        <v>7380</v>
      </c>
      <c r="I14722" s="1"/>
      <c r="J14722" s="1">
        <v>1</v>
      </c>
      <c r="K14722" s="1">
        <f t="shared" si="1337"/>
        <v>29450000</v>
      </c>
      <c r="L14722" s="1">
        <v>1</v>
      </c>
      <c r="M14722" s="1">
        <f t="shared" si="1338"/>
        <v>58900000</v>
      </c>
      <c r="N14722" s="1">
        <v>2</v>
      </c>
      <c r="O14722" s="1">
        <v>120114000</v>
      </c>
      <c r="P14722" s="1">
        <v>2</v>
      </c>
      <c r="Q14722" s="5">
        <f t="shared" si="1339"/>
        <v>306</v>
      </c>
      <c r="R14722">
        <f t="shared" si="1340"/>
        <v>15</v>
      </c>
      <c r="S14722">
        <f t="shared" si="1342"/>
        <v>0.19</v>
      </c>
      <c r="T14722">
        <v>2.3E-3</v>
      </c>
      <c r="U14722">
        <f t="shared" si="1336"/>
        <v>1.3799999999999999E-3</v>
      </c>
    </row>
    <row r="14723" spans="1:21" x14ac:dyDescent="0.3">
      <c r="A14723" s="1">
        <v>14721</v>
      </c>
      <c r="B14723">
        <f t="shared" si="1341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343"/>
        <v>7380</v>
      </c>
      <c r="I14723" s="1"/>
      <c r="J14723" s="1">
        <v>1</v>
      </c>
      <c r="K14723" s="1">
        <f t="shared" si="1337"/>
        <v>29452000</v>
      </c>
      <c r="L14723" s="1">
        <v>1</v>
      </c>
      <c r="M14723" s="1">
        <f t="shared" si="1338"/>
        <v>58904000</v>
      </c>
      <c r="N14723" s="1">
        <v>2</v>
      </c>
      <c r="O14723" s="1">
        <v>120122000</v>
      </c>
      <c r="P14723" s="1">
        <v>2</v>
      </c>
      <c r="Q14723" s="5">
        <f t="shared" si="1339"/>
        <v>306</v>
      </c>
      <c r="R14723">
        <f t="shared" si="1340"/>
        <v>15</v>
      </c>
      <c r="S14723">
        <f t="shared" si="1342"/>
        <v>0.19</v>
      </c>
      <c r="T14723">
        <v>2.3E-3</v>
      </c>
      <c r="U14723">
        <f t="shared" si="1336"/>
        <v>1.3799999999999999E-3</v>
      </c>
    </row>
    <row r="14724" spans="1:21" x14ac:dyDescent="0.3">
      <c r="A14724" s="1">
        <v>14722</v>
      </c>
      <c r="B14724">
        <f t="shared" si="1341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343"/>
        <v>7380</v>
      </c>
      <c r="I14724" s="1"/>
      <c r="J14724" s="1">
        <v>1</v>
      </c>
      <c r="K14724" s="1">
        <f t="shared" si="1337"/>
        <v>29454000</v>
      </c>
      <c r="L14724" s="1">
        <v>1</v>
      </c>
      <c r="M14724" s="1">
        <f t="shared" si="1338"/>
        <v>58908000</v>
      </c>
      <c r="N14724" s="1">
        <v>2</v>
      </c>
      <c r="O14724" s="1">
        <v>120130000</v>
      </c>
      <c r="P14724" s="1">
        <v>2</v>
      </c>
      <c r="Q14724" s="5">
        <f t="shared" si="1339"/>
        <v>306</v>
      </c>
      <c r="R14724">
        <f t="shared" si="1340"/>
        <v>15</v>
      </c>
      <c r="S14724">
        <f t="shared" si="1342"/>
        <v>0.19</v>
      </c>
      <c r="T14724">
        <v>2.3E-3</v>
      </c>
      <c r="U14724">
        <f t="shared" ref="U14724:U14787" si="1344">T14724*0.6</f>
        <v>1.3799999999999999E-3</v>
      </c>
    </row>
    <row r="14725" spans="1:21" x14ac:dyDescent="0.3">
      <c r="A14725" s="1">
        <v>14723</v>
      </c>
      <c r="B14725">
        <f t="shared" si="1341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343"/>
        <v>7380</v>
      </c>
      <c r="I14725" s="1"/>
      <c r="J14725" s="1">
        <v>1</v>
      </c>
      <c r="K14725" s="1">
        <f t="shared" si="1337"/>
        <v>29456000</v>
      </c>
      <c r="L14725" s="1">
        <v>1</v>
      </c>
      <c r="M14725" s="1">
        <f t="shared" si="1338"/>
        <v>58912000</v>
      </c>
      <c r="N14725" s="1">
        <v>2</v>
      </c>
      <c r="O14725" s="1">
        <v>120138000</v>
      </c>
      <c r="P14725" s="1">
        <v>2</v>
      </c>
      <c r="Q14725" s="5">
        <f t="shared" si="1339"/>
        <v>306</v>
      </c>
      <c r="R14725">
        <f t="shared" si="1340"/>
        <v>15</v>
      </c>
      <c r="S14725">
        <f t="shared" si="1342"/>
        <v>0.19</v>
      </c>
      <c r="T14725">
        <v>2.3E-3</v>
      </c>
      <c r="U14725">
        <f t="shared" si="1344"/>
        <v>1.3799999999999999E-3</v>
      </c>
    </row>
    <row r="14726" spans="1:21" x14ac:dyDescent="0.3">
      <c r="A14726" s="1">
        <v>14724</v>
      </c>
      <c r="B14726">
        <f t="shared" si="1341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343"/>
        <v>7380</v>
      </c>
      <c r="I14726" s="1"/>
      <c r="J14726" s="1">
        <v>1</v>
      </c>
      <c r="K14726" s="1">
        <f t="shared" si="1337"/>
        <v>29458000</v>
      </c>
      <c r="L14726" s="1">
        <v>1</v>
      </c>
      <c r="M14726" s="1">
        <f t="shared" si="1338"/>
        <v>58916000</v>
      </c>
      <c r="N14726" s="1">
        <v>2</v>
      </c>
      <c r="O14726" s="1">
        <v>120146000</v>
      </c>
      <c r="P14726" s="1">
        <v>2</v>
      </c>
      <c r="Q14726" s="5">
        <f t="shared" si="1339"/>
        <v>306</v>
      </c>
      <c r="R14726">
        <f t="shared" si="1340"/>
        <v>15</v>
      </c>
      <c r="S14726">
        <f t="shared" si="1342"/>
        <v>0.19</v>
      </c>
      <c r="T14726">
        <v>2.3E-3</v>
      </c>
      <c r="U14726">
        <f t="shared" si="1344"/>
        <v>1.3799999999999999E-3</v>
      </c>
    </row>
    <row r="14727" spans="1:21" x14ac:dyDescent="0.3">
      <c r="A14727" s="1">
        <v>14725</v>
      </c>
      <c r="B14727">
        <f t="shared" si="1341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343"/>
        <v>7380</v>
      </c>
      <c r="I14727" s="1"/>
      <c r="J14727" s="1">
        <v>1</v>
      </c>
      <c r="K14727" s="1">
        <f t="shared" si="1337"/>
        <v>29460000</v>
      </c>
      <c r="L14727" s="1">
        <v>1</v>
      </c>
      <c r="M14727" s="1">
        <f t="shared" si="1338"/>
        <v>58920000</v>
      </c>
      <c r="N14727" s="1">
        <v>2</v>
      </c>
      <c r="O14727" s="1">
        <v>120154000</v>
      </c>
      <c r="P14727" s="1">
        <v>2</v>
      </c>
      <c r="Q14727" s="5">
        <f t="shared" si="1339"/>
        <v>306</v>
      </c>
      <c r="R14727">
        <f t="shared" si="1340"/>
        <v>15</v>
      </c>
      <c r="S14727">
        <f t="shared" si="1342"/>
        <v>0.19</v>
      </c>
      <c r="T14727">
        <v>2.3E-3</v>
      </c>
      <c r="U14727">
        <f t="shared" si="1344"/>
        <v>1.3799999999999999E-3</v>
      </c>
    </row>
    <row r="14728" spans="1:21" x14ac:dyDescent="0.3">
      <c r="A14728" s="1">
        <v>14726</v>
      </c>
      <c r="B14728">
        <f t="shared" si="1341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343"/>
        <v>7390</v>
      </c>
      <c r="I14728" s="1"/>
      <c r="J14728" s="1">
        <v>1</v>
      </c>
      <c r="K14728" s="1">
        <f t="shared" si="1337"/>
        <v>29462000</v>
      </c>
      <c r="L14728" s="1">
        <v>1</v>
      </c>
      <c r="M14728" s="1">
        <f t="shared" si="1338"/>
        <v>58924000</v>
      </c>
      <c r="N14728" s="1">
        <v>2</v>
      </c>
      <c r="O14728" s="1">
        <v>120162000</v>
      </c>
      <c r="P14728" s="1">
        <v>2</v>
      </c>
      <c r="Q14728" s="5">
        <f t="shared" si="1339"/>
        <v>306</v>
      </c>
      <c r="R14728">
        <f t="shared" si="1340"/>
        <v>15</v>
      </c>
      <c r="S14728">
        <f t="shared" si="1342"/>
        <v>0.19</v>
      </c>
      <c r="T14728">
        <v>2.3E-3</v>
      </c>
      <c r="U14728">
        <f t="shared" si="1344"/>
        <v>1.3799999999999999E-3</v>
      </c>
    </row>
    <row r="14729" spans="1:21" x14ac:dyDescent="0.3">
      <c r="A14729" s="1">
        <v>14727</v>
      </c>
      <c r="B14729">
        <f t="shared" si="1341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343"/>
        <v>7390</v>
      </c>
      <c r="I14729" s="1"/>
      <c r="J14729" s="1">
        <v>1</v>
      </c>
      <c r="K14729" s="1">
        <f t="shared" si="1337"/>
        <v>29464000</v>
      </c>
      <c r="L14729" s="1">
        <v>1</v>
      </c>
      <c r="M14729" s="1">
        <f t="shared" si="1338"/>
        <v>58928000</v>
      </c>
      <c r="N14729" s="1">
        <v>2</v>
      </c>
      <c r="O14729" s="1">
        <v>120170000</v>
      </c>
      <c r="P14729" s="1">
        <v>2</v>
      </c>
      <c r="Q14729" s="5">
        <f t="shared" si="1339"/>
        <v>306</v>
      </c>
      <c r="R14729">
        <f t="shared" si="1340"/>
        <v>15</v>
      </c>
      <c r="S14729">
        <f t="shared" si="1342"/>
        <v>0.19</v>
      </c>
      <c r="T14729">
        <v>2.3E-3</v>
      </c>
      <c r="U14729">
        <f t="shared" si="1344"/>
        <v>1.3799999999999999E-3</v>
      </c>
    </row>
    <row r="14730" spans="1:21" x14ac:dyDescent="0.3">
      <c r="A14730" s="1">
        <v>14728</v>
      </c>
      <c r="B14730">
        <f t="shared" si="1341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343"/>
        <v>7390</v>
      </c>
      <c r="I14730" s="1"/>
      <c r="J14730" s="1">
        <v>1</v>
      </c>
      <c r="K14730" s="1">
        <f t="shared" si="1337"/>
        <v>29466000</v>
      </c>
      <c r="L14730" s="1">
        <v>1</v>
      </c>
      <c r="M14730" s="1">
        <f t="shared" si="1338"/>
        <v>58932000</v>
      </c>
      <c r="N14730" s="1">
        <v>2</v>
      </c>
      <c r="O14730" s="1">
        <v>120178000</v>
      </c>
      <c r="P14730" s="1">
        <v>2</v>
      </c>
      <c r="Q14730" s="5">
        <f t="shared" si="1339"/>
        <v>306</v>
      </c>
      <c r="R14730">
        <f t="shared" si="1340"/>
        <v>15</v>
      </c>
      <c r="S14730">
        <f t="shared" si="1342"/>
        <v>0.19</v>
      </c>
      <c r="T14730">
        <v>2.3E-3</v>
      </c>
      <c r="U14730">
        <f t="shared" si="1344"/>
        <v>1.3799999999999999E-3</v>
      </c>
    </row>
    <row r="14731" spans="1:21" x14ac:dyDescent="0.3">
      <c r="A14731" s="1">
        <v>14729</v>
      </c>
      <c r="B14731">
        <f t="shared" si="1341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343"/>
        <v>7390</v>
      </c>
      <c r="I14731" s="1"/>
      <c r="J14731" s="1">
        <v>1</v>
      </c>
      <c r="K14731" s="1">
        <f t="shared" ref="K14731:K14794" si="1345">10000+A14731*2000</f>
        <v>29468000</v>
      </c>
      <c r="L14731" s="1">
        <v>1</v>
      </c>
      <c r="M14731" s="1">
        <f t="shared" ref="M14731:M14794" si="1346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347">ROUNDDOWN(A14730/50+12,0)</f>
        <v>306</v>
      </c>
      <c r="R14731">
        <f t="shared" ref="R14731:R14794" si="1348">QUOTIENT(A14731,1000)+1</f>
        <v>15</v>
      </c>
      <c r="S14731">
        <f t="shared" si="1342"/>
        <v>0.19</v>
      </c>
      <c r="T14731">
        <v>2.3E-3</v>
      </c>
      <c r="U14731">
        <f t="shared" si="1344"/>
        <v>1.3799999999999999E-3</v>
      </c>
    </row>
    <row r="14732" spans="1:21" x14ac:dyDescent="0.3">
      <c r="A14732" s="1">
        <v>14730</v>
      </c>
      <c r="B14732">
        <f t="shared" si="1341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343"/>
        <v>7390</v>
      </c>
      <c r="I14732" s="1"/>
      <c r="J14732" s="1">
        <v>1</v>
      </c>
      <c r="K14732" s="1">
        <f t="shared" si="1345"/>
        <v>29470000</v>
      </c>
      <c r="L14732" s="1">
        <v>1</v>
      </c>
      <c r="M14732" s="1">
        <f t="shared" si="1346"/>
        <v>58940000</v>
      </c>
      <c r="N14732" s="1">
        <v>2</v>
      </c>
      <c r="O14732" s="1">
        <v>120194000</v>
      </c>
      <c r="P14732" s="1">
        <v>2</v>
      </c>
      <c r="Q14732" s="5">
        <f t="shared" si="1347"/>
        <v>306</v>
      </c>
      <c r="R14732">
        <f t="shared" si="1348"/>
        <v>15</v>
      </c>
      <c r="S14732">
        <f t="shared" si="1342"/>
        <v>0.19</v>
      </c>
      <c r="T14732">
        <v>2.3E-3</v>
      </c>
      <c r="U14732">
        <f t="shared" si="1344"/>
        <v>1.3799999999999999E-3</v>
      </c>
    </row>
    <row r="14733" spans="1:21" x14ac:dyDescent="0.3">
      <c r="A14733" s="1">
        <v>14731</v>
      </c>
      <c r="B14733">
        <f t="shared" si="1341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343"/>
        <v>7390</v>
      </c>
      <c r="I14733" s="1"/>
      <c r="J14733" s="1">
        <v>1</v>
      </c>
      <c r="K14733" s="1">
        <f t="shared" si="1345"/>
        <v>29472000</v>
      </c>
      <c r="L14733" s="1">
        <v>1</v>
      </c>
      <c r="M14733" s="1">
        <f t="shared" si="1346"/>
        <v>58944000</v>
      </c>
      <c r="N14733" s="1">
        <v>2</v>
      </c>
      <c r="O14733" s="1">
        <v>120202000</v>
      </c>
      <c r="P14733" s="1">
        <v>2</v>
      </c>
      <c r="Q14733" s="5">
        <f t="shared" si="1347"/>
        <v>306</v>
      </c>
      <c r="R14733">
        <f t="shared" si="1348"/>
        <v>15</v>
      </c>
      <c r="S14733">
        <f t="shared" si="1342"/>
        <v>0.19</v>
      </c>
      <c r="T14733">
        <v>2.3E-3</v>
      </c>
      <c r="U14733">
        <f t="shared" si="1344"/>
        <v>1.3799999999999999E-3</v>
      </c>
    </row>
    <row r="14734" spans="1:21" x14ac:dyDescent="0.3">
      <c r="A14734" s="1">
        <v>14732</v>
      </c>
      <c r="B14734">
        <f t="shared" si="1341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343"/>
        <v>7390</v>
      </c>
      <c r="I14734" s="1"/>
      <c r="J14734" s="1">
        <v>1</v>
      </c>
      <c r="K14734" s="1">
        <f t="shared" si="1345"/>
        <v>29474000</v>
      </c>
      <c r="L14734" s="1">
        <v>1</v>
      </c>
      <c r="M14734" s="1">
        <f t="shared" si="1346"/>
        <v>58948000</v>
      </c>
      <c r="N14734" s="1">
        <v>2</v>
      </c>
      <c r="O14734" s="1">
        <v>120210000</v>
      </c>
      <c r="P14734" s="1">
        <v>2</v>
      </c>
      <c r="Q14734" s="5">
        <f t="shared" si="1347"/>
        <v>306</v>
      </c>
      <c r="R14734">
        <f t="shared" si="1348"/>
        <v>15</v>
      </c>
      <c r="S14734">
        <f t="shared" si="1342"/>
        <v>0.19</v>
      </c>
      <c r="T14734">
        <v>2.3E-3</v>
      </c>
      <c r="U14734">
        <f t="shared" si="1344"/>
        <v>1.3799999999999999E-3</v>
      </c>
    </row>
    <row r="14735" spans="1:21" x14ac:dyDescent="0.3">
      <c r="A14735" s="1">
        <v>14733</v>
      </c>
      <c r="B14735">
        <f t="shared" ref="B14735:B14798" si="1349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343"/>
        <v>7390</v>
      </c>
      <c r="I14735" s="1"/>
      <c r="J14735" s="1">
        <v>1</v>
      </c>
      <c r="K14735" s="1">
        <f t="shared" si="1345"/>
        <v>29476000</v>
      </c>
      <c r="L14735" s="1">
        <v>1</v>
      </c>
      <c r="M14735" s="1">
        <f t="shared" si="1346"/>
        <v>58952000</v>
      </c>
      <c r="N14735" s="1">
        <v>2</v>
      </c>
      <c r="O14735" s="1">
        <v>120218000</v>
      </c>
      <c r="P14735" s="1">
        <v>2</v>
      </c>
      <c r="Q14735" s="5">
        <f t="shared" si="1347"/>
        <v>306</v>
      </c>
      <c r="R14735">
        <f t="shared" si="1348"/>
        <v>15</v>
      </c>
      <c r="S14735">
        <f t="shared" si="1342"/>
        <v>0.19</v>
      </c>
      <c r="T14735">
        <v>2.3E-3</v>
      </c>
      <c r="U14735">
        <f t="shared" si="1344"/>
        <v>1.3799999999999999E-3</v>
      </c>
    </row>
    <row r="14736" spans="1:21" x14ac:dyDescent="0.3">
      <c r="A14736" s="1">
        <v>14734</v>
      </c>
      <c r="B14736">
        <f t="shared" si="1349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343"/>
        <v>7390</v>
      </c>
      <c r="I14736" s="1"/>
      <c r="J14736" s="1">
        <v>1</v>
      </c>
      <c r="K14736" s="1">
        <f t="shared" si="1345"/>
        <v>29478000</v>
      </c>
      <c r="L14736" s="1">
        <v>1</v>
      </c>
      <c r="M14736" s="1">
        <f t="shared" si="1346"/>
        <v>58956000</v>
      </c>
      <c r="N14736" s="1">
        <v>2</v>
      </c>
      <c r="O14736" s="1">
        <v>120226000</v>
      </c>
      <c r="P14736" s="1">
        <v>2</v>
      </c>
      <c r="Q14736" s="5">
        <f t="shared" si="1347"/>
        <v>306</v>
      </c>
      <c r="R14736">
        <f t="shared" si="1348"/>
        <v>15</v>
      </c>
      <c r="S14736">
        <f t="shared" si="1342"/>
        <v>0.19</v>
      </c>
      <c r="T14736">
        <v>2.3E-3</v>
      </c>
      <c r="U14736">
        <f t="shared" si="1344"/>
        <v>1.3799999999999999E-3</v>
      </c>
    </row>
    <row r="14737" spans="1:21" x14ac:dyDescent="0.3">
      <c r="A14737" s="1">
        <v>14735</v>
      </c>
      <c r="B14737">
        <f t="shared" si="1349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343"/>
        <v>7390</v>
      </c>
      <c r="I14737" s="1"/>
      <c r="J14737" s="1">
        <v>1</v>
      </c>
      <c r="K14737" s="1">
        <f t="shared" si="1345"/>
        <v>29480000</v>
      </c>
      <c r="L14737" s="1">
        <v>1</v>
      </c>
      <c r="M14737" s="1">
        <f t="shared" si="1346"/>
        <v>58960000</v>
      </c>
      <c r="N14737" s="1">
        <v>2</v>
      </c>
      <c r="O14737" s="1">
        <v>120234000</v>
      </c>
      <c r="P14737" s="1">
        <v>2</v>
      </c>
      <c r="Q14737" s="5">
        <f t="shared" si="1347"/>
        <v>306</v>
      </c>
      <c r="R14737">
        <f t="shared" si="1348"/>
        <v>15</v>
      </c>
      <c r="S14737">
        <f t="shared" si="1342"/>
        <v>0.19</v>
      </c>
      <c r="T14737">
        <v>2.3E-3</v>
      </c>
      <c r="U14737">
        <f t="shared" si="1344"/>
        <v>1.3799999999999999E-3</v>
      </c>
    </row>
    <row r="14738" spans="1:21" x14ac:dyDescent="0.3">
      <c r="A14738" s="1">
        <v>14736</v>
      </c>
      <c r="B14738">
        <f t="shared" si="1349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343"/>
        <v>7390</v>
      </c>
      <c r="I14738" s="1"/>
      <c r="J14738" s="1">
        <v>1</v>
      </c>
      <c r="K14738" s="1">
        <f t="shared" si="1345"/>
        <v>29482000</v>
      </c>
      <c r="L14738" s="1">
        <v>1</v>
      </c>
      <c r="M14738" s="1">
        <f t="shared" si="1346"/>
        <v>58964000</v>
      </c>
      <c r="N14738" s="1">
        <v>2</v>
      </c>
      <c r="O14738" s="1">
        <v>120242000</v>
      </c>
      <c r="P14738" s="1">
        <v>2</v>
      </c>
      <c r="Q14738" s="5">
        <f t="shared" si="1347"/>
        <v>306</v>
      </c>
      <c r="R14738">
        <f t="shared" si="1348"/>
        <v>15</v>
      </c>
      <c r="S14738">
        <f t="shared" si="1342"/>
        <v>0.19</v>
      </c>
      <c r="T14738">
        <v>2.3E-3</v>
      </c>
      <c r="U14738">
        <f t="shared" si="1344"/>
        <v>1.3799999999999999E-3</v>
      </c>
    </row>
    <row r="14739" spans="1:21" x14ac:dyDescent="0.3">
      <c r="A14739" s="1">
        <v>14737</v>
      </c>
      <c r="B14739">
        <f t="shared" si="1349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343"/>
        <v>7390</v>
      </c>
      <c r="I14739" s="1"/>
      <c r="J14739" s="1">
        <v>1</v>
      </c>
      <c r="K14739" s="1">
        <f t="shared" si="1345"/>
        <v>29484000</v>
      </c>
      <c r="L14739" s="1">
        <v>1</v>
      </c>
      <c r="M14739" s="1">
        <f t="shared" si="1346"/>
        <v>58968000</v>
      </c>
      <c r="N14739" s="1">
        <v>2</v>
      </c>
      <c r="O14739" s="1">
        <v>120250000</v>
      </c>
      <c r="P14739" s="1">
        <v>2</v>
      </c>
      <c r="Q14739" s="5">
        <f t="shared" si="1347"/>
        <v>306</v>
      </c>
      <c r="R14739">
        <f t="shared" si="1348"/>
        <v>15</v>
      </c>
      <c r="S14739">
        <f t="shared" si="1342"/>
        <v>0.19</v>
      </c>
      <c r="T14739">
        <v>2.3E-3</v>
      </c>
      <c r="U14739">
        <f t="shared" si="1344"/>
        <v>1.3799999999999999E-3</v>
      </c>
    </row>
    <row r="14740" spans="1:21" x14ac:dyDescent="0.3">
      <c r="A14740" s="1">
        <v>14738</v>
      </c>
      <c r="B14740">
        <f t="shared" si="1349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343"/>
        <v>7390</v>
      </c>
      <c r="I14740" s="1"/>
      <c r="J14740" s="1">
        <v>1</v>
      </c>
      <c r="K14740" s="1">
        <f t="shared" si="1345"/>
        <v>29486000</v>
      </c>
      <c r="L14740" s="1">
        <v>1</v>
      </c>
      <c r="M14740" s="1">
        <f t="shared" si="1346"/>
        <v>58972000</v>
      </c>
      <c r="N14740" s="1">
        <v>2</v>
      </c>
      <c r="O14740" s="1">
        <v>120258000</v>
      </c>
      <c r="P14740" s="1">
        <v>2</v>
      </c>
      <c r="Q14740" s="5">
        <f t="shared" si="1347"/>
        <v>306</v>
      </c>
      <c r="R14740">
        <f t="shared" si="1348"/>
        <v>15</v>
      </c>
      <c r="S14740">
        <f t="shared" si="1342"/>
        <v>0.19</v>
      </c>
      <c r="T14740">
        <v>2.3E-3</v>
      </c>
      <c r="U14740">
        <f t="shared" si="1344"/>
        <v>1.3799999999999999E-3</v>
      </c>
    </row>
    <row r="14741" spans="1:21" x14ac:dyDescent="0.3">
      <c r="A14741" s="1">
        <v>14739</v>
      </c>
      <c r="B14741">
        <f t="shared" si="1349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343"/>
        <v>7390</v>
      </c>
      <c r="I14741" s="1"/>
      <c r="J14741" s="1">
        <v>1</v>
      </c>
      <c r="K14741" s="1">
        <f t="shared" si="1345"/>
        <v>29488000</v>
      </c>
      <c r="L14741" s="1">
        <v>1</v>
      </c>
      <c r="M14741" s="1">
        <f t="shared" si="1346"/>
        <v>58976000</v>
      </c>
      <c r="N14741" s="1">
        <v>2</v>
      </c>
      <c r="O14741" s="1">
        <v>120266000</v>
      </c>
      <c r="P14741" s="1">
        <v>2</v>
      </c>
      <c r="Q14741" s="5">
        <f t="shared" si="1347"/>
        <v>306</v>
      </c>
      <c r="R14741">
        <f t="shared" si="1348"/>
        <v>15</v>
      </c>
      <c r="S14741">
        <f t="shared" si="1342"/>
        <v>0.19</v>
      </c>
      <c r="T14741">
        <v>2.3E-3</v>
      </c>
      <c r="U14741">
        <f t="shared" si="1344"/>
        <v>1.3799999999999999E-3</v>
      </c>
    </row>
    <row r="14742" spans="1:21" x14ac:dyDescent="0.3">
      <c r="A14742" s="1">
        <v>14740</v>
      </c>
      <c r="B14742">
        <f t="shared" si="1349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343"/>
        <v>7390</v>
      </c>
      <c r="I14742" s="1"/>
      <c r="J14742" s="1">
        <v>1</v>
      </c>
      <c r="K14742" s="1">
        <f t="shared" si="1345"/>
        <v>29490000</v>
      </c>
      <c r="L14742" s="1">
        <v>1</v>
      </c>
      <c r="M14742" s="1">
        <f t="shared" si="1346"/>
        <v>58980000</v>
      </c>
      <c r="N14742" s="1">
        <v>2</v>
      </c>
      <c r="O14742" s="1">
        <v>120274000</v>
      </c>
      <c r="P14742" s="1">
        <v>2</v>
      </c>
      <c r="Q14742" s="5">
        <f t="shared" si="1347"/>
        <v>306</v>
      </c>
      <c r="R14742">
        <f t="shared" si="1348"/>
        <v>15</v>
      </c>
      <c r="S14742">
        <f t="shared" si="1342"/>
        <v>0.19</v>
      </c>
      <c r="T14742">
        <v>2.3E-3</v>
      </c>
      <c r="U14742">
        <f t="shared" si="1344"/>
        <v>1.3799999999999999E-3</v>
      </c>
    </row>
    <row r="14743" spans="1:21" x14ac:dyDescent="0.3">
      <c r="A14743" s="1">
        <v>14741</v>
      </c>
      <c r="B14743">
        <f t="shared" si="1349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343"/>
        <v>7390</v>
      </c>
      <c r="I14743" s="1"/>
      <c r="J14743" s="1">
        <v>1</v>
      </c>
      <c r="K14743" s="1">
        <f t="shared" si="1345"/>
        <v>29492000</v>
      </c>
      <c r="L14743" s="1">
        <v>1</v>
      </c>
      <c r="M14743" s="1">
        <f t="shared" si="1346"/>
        <v>58984000</v>
      </c>
      <c r="N14743" s="1">
        <v>2</v>
      </c>
      <c r="O14743" s="1">
        <v>120282000</v>
      </c>
      <c r="P14743" s="1">
        <v>2</v>
      </c>
      <c r="Q14743" s="5">
        <f t="shared" si="1347"/>
        <v>306</v>
      </c>
      <c r="R14743">
        <f t="shared" si="1348"/>
        <v>15</v>
      </c>
      <c r="S14743">
        <f t="shared" si="1342"/>
        <v>0.19</v>
      </c>
      <c r="T14743">
        <v>2.3E-3</v>
      </c>
      <c r="U14743">
        <f t="shared" si="1344"/>
        <v>1.3799999999999999E-3</v>
      </c>
    </row>
    <row r="14744" spans="1:21" x14ac:dyDescent="0.3">
      <c r="A14744" s="1">
        <v>14742</v>
      </c>
      <c r="B14744">
        <f t="shared" si="1349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343"/>
        <v>7390</v>
      </c>
      <c r="I14744" s="1"/>
      <c r="J14744" s="1">
        <v>1</v>
      </c>
      <c r="K14744" s="1">
        <f t="shared" si="1345"/>
        <v>29494000</v>
      </c>
      <c r="L14744" s="1">
        <v>1</v>
      </c>
      <c r="M14744" s="1">
        <f t="shared" si="1346"/>
        <v>58988000</v>
      </c>
      <c r="N14744" s="1">
        <v>2</v>
      </c>
      <c r="O14744" s="1">
        <v>120290000</v>
      </c>
      <c r="P14744" s="1">
        <v>2</v>
      </c>
      <c r="Q14744" s="5">
        <f t="shared" si="1347"/>
        <v>306</v>
      </c>
      <c r="R14744">
        <f t="shared" si="1348"/>
        <v>15</v>
      </c>
      <c r="S14744">
        <f t="shared" si="1342"/>
        <v>0.19</v>
      </c>
      <c r="T14744">
        <v>2.3E-3</v>
      </c>
      <c r="U14744">
        <f t="shared" si="1344"/>
        <v>1.3799999999999999E-3</v>
      </c>
    </row>
    <row r="14745" spans="1:21" x14ac:dyDescent="0.3">
      <c r="A14745" s="1">
        <v>14743</v>
      </c>
      <c r="B14745">
        <f t="shared" si="1349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343"/>
        <v>7390</v>
      </c>
      <c r="I14745" s="1"/>
      <c r="J14745" s="1">
        <v>1</v>
      </c>
      <c r="K14745" s="1">
        <f t="shared" si="1345"/>
        <v>29496000</v>
      </c>
      <c r="L14745" s="1">
        <v>1</v>
      </c>
      <c r="M14745" s="1">
        <f t="shared" si="1346"/>
        <v>58992000</v>
      </c>
      <c r="N14745" s="1">
        <v>2</v>
      </c>
      <c r="O14745" s="1">
        <v>120298000</v>
      </c>
      <c r="P14745" s="1">
        <v>2</v>
      </c>
      <c r="Q14745" s="5">
        <f t="shared" si="1347"/>
        <v>306</v>
      </c>
      <c r="R14745">
        <f t="shared" si="1348"/>
        <v>15</v>
      </c>
      <c r="S14745">
        <f t="shared" si="1342"/>
        <v>0.19</v>
      </c>
      <c r="T14745">
        <v>2.3E-3</v>
      </c>
      <c r="U14745">
        <f t="shared" si="1344"/>
        <v>1.3799999999999999E-3</v>
      </c>
    </row>
    <row r="14746" spans="1:21" x14ac:dyDescent="0.3">
      <c r="A14746" s="1">
        <v>14744</v>
      </c>
      <c r="B14746">
        <f t="shared" si="1349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343"/>
        <v>7390</v>
      </c>
      <c r="I14746" s="1"/>
      <c r="J14746" s="1">
        <v>1</v>
      </c>
      <c r="K14746" s="1">
        <f t="shared" si="1345"/>
        <v>29498000</v>
      </c>
      <c r="L14746" s="1">
        <v>1</v>
      </c>
      <c r="M14746" s="1">
        <f t="shared" si="1346"/>
        <v>58996000</v>
      </c>
      <c r="N14746" s="1">
        <v>2</v>
      </c>
      <c r="O14746" s="1">
        <v>120306000</v>
      </c>
      <c r="P14746" s="1">
        <v>2</v>
      </c>
      <c r="Q14746" s="5">
        <f t="shared" si="1347"/>
        <v>306</v>
      </c>
      <c r="R14746">
        <f t="shared" si="1348"/>
        <v>15</v>
      </c>
      <c r="S14746">
        <f t="shared" si="1342"/>
        <v>0.19</v>
      </c>
      <c r="T14746">
        <v>2.3E-3</v>
      </c>
      <c r="U14746">
        <f t="shared" si="1344"/>
        <v>1.3799999999999999E-3</v>
      </c>
    </row>
    <row r="14747" spans="1:21" x14ac:dyDescent="0.3">
      <c r="A14747" s="1">
        <v>14745</v>
      </c>
      <c r="B14747">
        <f t="shared" si="1349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343"/>
        <v>7390</v>
      </c>
      <c r="I14747" s="1"/>
      <c r="J14747" s="1">
        <v>1</v>
      </c>
      <c r="K14747" s="1">
        <f t="shared" si="1345"/>
        <v>29500000</v>
      </c>
      <c r="L14747" s="1">
        <v>1</v>
      </c>
      <c r="M14747" s="1">
        <f t="shared" si="1346"/>
        <v>59000000</v>
      </c>
      <c r="N14747" s="1">
        <v>2</v>
      </c>
      <c r="O14747" s="1">
        <v>120314000</v>
      </c>
      <c r="P14747" s="1">
        <v>2</v>
      </c>
      <c r="Q14747" s="5">
        <f t="shared" si="1347"/>
        <v>306</v>
      </c>
      <c r="R14747">
        <f t="shared" si="1348"/>
        <v>15</v>
      </c>
      <c r="S14747">
        <f t="shared" si="1342"/>
        <v>0.19</v>
      </c>
      <c r="T14747">
        <v>2.3E-3</v>
      </c>
      <c r="U14747">
        <f t="shared" si="1344"/>
        <v>1.3799999999999999E-3</v>
      </c>
    </row>
    <row r="14748" spans="1:21" x14ac:dyDescent="0.3">
      <c r="A14748" s="1">
        <v>14746</v>
      </c>
      <c r="B14748">
        <f t="shared" si="1349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343"/>
        <v>7390</v>
      </c>
      <c r="I14748" s="1"/>
      <c r="J14748" s="1">
        <v>1</v>
      </c>
      <c r="K14748" s="1">
        <f t="shared" si="1345"/>
        <v>29502000</v>
      </c>
      <c r="L14748" s="1">
        <v>1</v>
      </c>
      <c r="M14748" s="1">
        <f t="shared" si="1346"/>
        <v>59004000</v>
      </c>
      <c r="N14748" s="1">
        <v>2</v>
      </c>
      <c r="O14748" s="1">
        <v>120322000</v>
      </c>
      <c r="P14748" s="1">
        <v>2</v>
      </c>
      <c r="Q14748" s="5">
        <f t="shared" si="1347"/>
        <v>306</v>
      </c>
      <c r="R14748">
        <f t="shared" si="1348"/>
        <v>15</v>
      </c>
      <c r="S14748">
        <f t="shared" si="1342"/>
        <v>0.19</v>
      </c>
      <c r="T14748">
        <v>2.3E-3</v>
      </c>
      <c r="U14748">
        <f t="shared" si="1344"/>
        <v>1.3799999999999999E-3</v>
      </c>
    </row>
    <row r="14749" spans="1:21" x14ac:dyDescent="0.3">
      <c r="A14749" s="1">
        <v>14747</v>
      </c>
      <c r="B14749">
        <f t="shared" si="1349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343"/>
        <v>7390</v>
      </c>
      <c r="I14749" s="1"/>
      <c r="J14749" s="1">
        <v>1</v>
      </c>
      <c r="K14749" s="1">
        <f t="shared" si="1345"/>
        <v>29504000</v>
      </c>
      <c r="L14749" s="1">
        <v>1</v>
      </c>
      <c r="M14749" s="1">
        <f t="shared" si="1346"/>
        <v>59008000</v>
      </c>
      <c r="N14749" s="1">
        <v>2</v>
      </c>
      <c r="O14749" s="1">
        <v>120330000</v>
      </c>
      <c r="P14749" s="1">
        <v>2</v>
      </c>
      <c r="Q14749" s="5">
        <f t="shared" si="1347"/>
        <v>306</v>
      </c>
      <c r="R14749">
        <f t="shared" si="1348"/>
        <v>15</v>
      </c>
      <c r="S14749">
        <f t="shared" si="1342"/>
        <v>0.19</v>
      </c>
      <c r="T14749">
        <v>2.3E-3</v>
      </c>
      <c r="U14749">
        <f t="shared" si="1344"/>
        <v>1.3799999999999999E-3</v>
      </c>
    </row>
    <row r="14750" spans="1:21" x14ac:dyDescent="0.3">
      <c r="A14750" s="1">
        <v>14748</v>
      </c>
      <c r="B14750">
        <f t="shared" si="1349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343"/>
        <v>7390</v>
      </c>
      <c r="I14750" s="1"/>
      <c r="J14750" s="1">
        <v>1</v>
      </c>
      <c r="K14750" s="1">
        <f t="shared" si="1345"/>
        <v>29506000</v>
      </c>
      <c r="L14750" s="1">
        <v>1</v>
      </c>
      <c r="M14750" s="1">
        <f t="shared" si="1346"/>
        <v>59012000</v>
      </c>
      <c r="N14750" s="1">
        <v>2</v>
      </c>
      <c r="O14750" s="1">
        <v>120338000</v>
      </c>
      <c r="P14750" s="1">
        <v>2</v>
      </c>
      <c r="Q14750" s="5">
        <f t="shared" si="1347"/>
        <v>306</v>
      </c>
      <c r="R14750">
        <f t="shared" si="1348"/>
        <v>15</v>
      </c>
      <c r="S14750">
        <f t="shared" si="1342"/>
        <v>0.19</v>
      </c>
      <c r="T14750">
        <v>2.3E-3</v>
      </c>
      <c r="U14750">
        <f t="shared" si="1344"/>
        <v>1.3799999999999999E-3</v>
      </c>
    </row>
    <row r="14751" spans="1:21" x14ac:dyDescent="0.3">
      <c r="A14751" s="1">
        <v>14749</v>
      </c>
      <c r="B14751">
        <f t="shared" si="1349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343"/>
        <v>7390</v>
      </c>
      <c r="I14751" s="1"/>
      <c r="J14751" s="1">
        <v>1</v>
      </c>
      <c r="K14751" s="1">
        <f t="shared" si="1345"/>
        <v>29508000</v>
      </c>
      <c r="L14751" s="1">
        <v>1</v>
      </c>
      <c r="M14751" s="1">
        <f t="shared" si="1346"/>
        <v>59016000</v>
      </c>
      <c r="N14751" s="1">
        <v>2</v>
      </c>
      <c r="O14751" s="1">
        <v>120346000</v>
      </c>
      <c r="P14751" s="1">
        <v>2</v>
      </c>
      <c r="Q14751" s="5">
        <f t="shared" si="1347"/>
        <v>306</v>
      </c>
      <c r="R14751">
        <f t="shared" si="1348"/>
        <v>15</v>
      </c>
      <c r="S14751">
        <f t="shared" si="1342"/>
        <v>0.19</v>
      </c>
      <c r="T14751">
        <v>2.3E-3</v>
      </c>
      <c r="U14751">
        <f t="shared" si="1344"/>
        <v>1.3799999999999999E-3</v>
      </c>
    </row>
    <row r="14752" spans="1:21" x14ac:dyDescent="0.3">
      <c r="A14752" s="1">
        <v>14750</v>
      </c>
      <c r="B14752">
        <f t="shared" si="1349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343"/>
        <v>7390</v>
      </c>
      <c r="I14752" s="1"/>
      <c r="J14752" s="1">
        <v>1</v>
      </c>
      <c r="K14752" s="1">
        <f t="shared" si="1345"/>
        <v>29510000</v>
      </c>
      <c r="L14752" s="1">
        <v>1</v>
      </c>
      <c r="M14752" s="1">
        <f t="shared" si="1346"/>
        <v>59020000</v>
      </c>
      <c r="N14752" s="1">
        <v>2</v>
      </c>
      <c r="O14752" s="1">
        <v>120354000</v>
      </c>
      <c r="P14752" s="1">
        <v>2</v>
      </c>
      <c r="Q14752" s="5">
        <f t="shared" si="1347"/>
        <v>306</v>
      </c>
      <c r="R14752">
        <f t="shared" si="1348"/>
        <v>15</v>
      </c>
      <c r="S14752">
        <f t="shared" si="1342"/>
        <v>0.19</v>
      </c>
      <c r="T14752">
        <v>2.3E-3</v>
      </c>
      <c r="U14752">
        <f t="shared" si="1344"/>
        <v>1.3799999999999999E-3</v>
      </c>
    </row>
    <row r="14753" spans="1:21" x14ac:dyDescent="0.3">
      <c r="A14753" s="1">
        <v>14751</v>
      </c>
      <c r="B14753">
        <f t="shared" si="1349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343"/>
        <v>7400</v>
      </c>
      <c r="I14753" s="1"/>
      <c r="J14753" s="1">
        <v>1</v>
      </c>
      <c r="K14753" s="1">
        <f t="shared" si="1345"/>
        <v>29512000</v>
      </c>
      <c r="L14753" s="1">
        <v>1</v>
      </c>
      <c r="M14753" s="1">
        <f t="shared" si="1346"/>
        <v>59024000</v>
      </c>
      <c r="N14753" s="1">
        <v>2</v>
      </c>
      <c r="O14753" s="1">
        <v>120362000</v>
      </c>
      <c r="P14753" s="1">
        <v>2</v>
      </c>
      <c r="Q14753" s="5">
        <f t="shared" si="1347"/>
        <v>307</v>
      </c>
      <c r="R14753">
        <f t="shared" si="1348"/>
        <v>15</v>
      </c>
      <c r="S14753">
        <f t="shared" si="1342"/>
        <v>0.19</v>
      </c>
      <c r="T14753">
        <v>2.3E-3</v>
      </c>
      <c r="U14753">
        <f t="shared" si="1344"/>
        <v>1.3799999999999999E-3</v>
      </c>
    </row>
    <row r="14754" spans="1:21" x14ac:dyDescent="0.3">
      <c r="A14754" s="1">
        <v>14752</v>
      </c>
      <c r="B14754">
        <f t="shared" si="1349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343"/>
        <v>7400</v>
      </c>
      <c r="I14754" s="1"/>
      <c r="J14754" s="1">
        <v>1</v>
      </c>
      <c r="K14754" s="1">
        <f t="shared" si="1345"/>
        <v>29514000</v>
      </c>
      <c r="L14754" s="1">
        <v>1</v>
      </c>
      <c r="M14754" s="1">
        <f t="shared" si="1346"/>
        <v>59028000</v>
      </c>
      <c r="N14754" s="1">
        <v>2</v>
      </c>
      <c r="O14754" s="1">
        <v>120370000</v>
      </c>
      <c r="P14754" s="1">
        <v>2</v>
      </c>
      <c r="Q14754" s="5">
        <f t="shared" si="1347"/>
        <v>307</v>
      </c>
      <c r="R14754">
        <f t="shared" si="1348"/>
        <v>15</v>
      </c>
      <c r="S14754">
        <f t="shared" si="1342"/>
        <v>0.19</v>
      </c>
      <c r="T14754">
        <v>2.3E-3</v>
      </c>
      <c r="U14754">
        <f t="shared" si="1344"/>
        <v>1.3799999999999999E-3</v>
      </c>
    </row>
    <row r="14755" spans="1:21" x14ac:dyDescent="0.3">
      <c r="A14755" s="1">
        <v>14753</v>
      </c>
      <c r="B14755">
        <f t="shared" si="1349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343"/>
        <v>7400</v>
      </c>
      <c r="I14755" s="1"/>
      <c r="J14755" s="1">
        <v>1</v>
      </c>
      <c r="K14755" s="1">
        <f t="shared" si="1345"/>
        <v>29516000</v>
      </c>
      <c r="L14755" s="1">
        <v>1</v>
      </c>
      <c r="M14755" s="1">
        <f t="shared" si="1346"/>
        <v>59032000</v>
      </c>
      <c r="N14755" s="1">
        <v>2</v>
      </c>
      <c r="O14755" s="1">
        <v>120378000</v>
      </c>
      <c r="P14755" s="1">
        <v>2</v>
      </c>
      <c r="Q14755" s="5">
        <f t="shared" si="1347"/>
        <v>307</v>
      </c>
      <c r="R14755">
        <f t="shared" si="1348"/>
        <v>15</v>
      </c>
      <c r="S14755">
        <f t="shared" si="1342"/>
        <v>0.19</v>
      </c>
      <c r="T14755">
        <v>2.3E-3</v>
      </c>
      <c r="U14755">
        <f t="shared" si="1344"/>
        <v>1.3799999999999999E-3</v>
      </c>
    </row>
    <row r="14756" spans="1:21" x14ac:dyDescent="0.3">
      <c r="A14756" s="1">
        <v>14754</v>
      </c>
      <c r="B14756">
        <f t="shared" si="1349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343"/>
        <v>7400</v>
      </c>
      <c r="I14756" s="1"/>
      <c r="J14756" s="1">
        <v>1</v>
      </c>
      <c r="K14756" s="1">
        <f t="shared" si="1345"/>
        <v>29518000</v>
      </c>
      <c r="L14756" s="1">
        <v>1</v>
      </c>
      <c r="M14756" s="1">
        <f t="shared" si="1346"/>
        <v>59036000</v>
      </c>
      <c r="N14756" s="1">
        <v>2</v>
      </c>
      <c r="O14756" s="1">
        <v>120386000</v>
      </c>
      <c r="P14756" s="1">
        <v>2</v>
      </c>
      <c r="Q14756" s="5">
        <f t="shared" si="1347"/>
        <v>307</v>
      </c>
      <c r="R14756">
        <f t="shared" si="1348"/>
        <v>15</v>
      </c>
      <c r="S14756">
        <f t="shared" si="1342"/>
        <v>0.19</v>
      </c>
      <c r="T14756">
        <v>2.3E-3</v>
      </c>
      <c r="U14756">
        <f t="shared" si="1344"/>
        <v>1.3799999999999999E-3</v>
      </c>
    </row>
    <row r="14757" spans="1:21" x14ac:dyDescent="0.3">
      <c r="A14757" s="1">
        <v>14755</v>
      </c>
      <c r="B14757">
        <f t="shared" si="1349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343"/>
        <v>7400</v>
      </c>
      <c r="I14757" s="1"/>
      <c r="J14757" s="1">
        <v>1</v>
      </c>
      <c r="K14757" s="1">
        <f t="shared" si="1345"/>
        <v>29520000</v>
      </c>
      <c r="L14757" s="1">
        <v>1</v>
      </c>
      <c r="M14757" s="1">
        <f t="shared" si="1346"/>
        <v>59040000</v>
      </c>
      <c r="N14757" s="1">
        <v>2</v>
      </c>
      <c r="O14757" s="1">
        <v>120394000</v>
      </c>
      <c r="P14757" s="1">
        <v>2</v>
      </c>
      <c r="Q14757" s="5">
        <f t="shared" si="1347"/>
        <v>307</v>
      </c>
      <c r="R14757">
        <f t="shared" si="1348"/>
        <v>15</v>
      </c>
      <c r="S14757">
        <f t="shared" si="1342"/>
        <v>0.19</v>
      </c>
      <c r="T14757">
        <v>2.3E-3</v>
      </c>
      <c r="U14757">
        <f t="shared" si="1344"/>
        <v>1.3799999999999999E-3</v>
      </c>
    </row>
    <row r="14758" spans="1:21" x14ac:dyDescent="0.3">
      <c r="A14758" s="1">
        <v>14756</v>
      </c>
      <c r="B14758">
        <f t="shared" si="1349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343"/>
        <v>7400</v>
      </c>
      <c r="I14758" s="1"/>
      <c r="J14758" s="1">
        <v>1</v>
      </c>
      <c r="K14758" s="1">
        <f t="shared" si="1345"/>
        <v>29522000</v>
      </c>
      <c r="L14758" s="1">
        <v>1</v>
      </c>
      <c r="M14758" s="1">
        <f t="shared" si="1346"/>
        <v>59044000</v>
      </c>
      <c r="N14758" s="1">
        <v>2</v>
      </c>
      <c r="O14758" s="1">
        <v>120402000</v>
      </c>
      <c r="P14758" s="1">
        <v>2</v>
      </c>
      <c r="Q14758" s="5">
        <f t="shared" si="1347"/>
        <v>307</v>
      </c>
      <c r="R14758">
        <f t="shared" si="1348"/>
        <v>15</v>
      </c>
      <c r="S14758">
        <f t="shared" si="1342"/>
        <v>0.19</v>
      </c>
      <c r="T14758">
        <v>2.3E-3</v>
      </c>
      <c r="U14758">
        <f t="shared" si="1344"/>
        <v>1.3799999999999999E-3</v>
      </c>
    </row>
    <row r="14759" spans="1:21" x14ac:dyDescent="0.3">
      <c r="A14759" s="1">
        <v>14757</v>
      </c>
      <c r="B14759">
        <f t="shared" si="1349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343"/>
        <v>7400</v>
      </c>
      <c r="I14759" s="1"/>
      <c r="J14759" s="1">
        <v>1</v>
      </c>
      <c r="K14759" s="1">
        <f t="shared" si="1345"/>
        <v>29524000</v>
      </c>
      <c r="L14759" s="1">
        <v>1</v>
      </c>
      <c r="M14759" s="1">
        <f t="shared" si="1346"/>
        <v>59048000</v>
      </c>
      <c r="N14759" s="1">
        <v>2</v>
      </c>
      <c r="O14759" s="1">
        <v>120410000</v>
      </c>
      <c r="P14759" s="1">
        <v>2</v>
      </c>
      <c r="Q14759" s="5">
        <f t="shared" si="1347"/>
        <v>307</v>
      </c>
      <c r="R14759">
        <f t="shared" si="1348"/>
        <v>15</v>
      </c>
      <c r="S14759">
        <f t="shared" ref="S14759:S14822" si="1350">0.18+(QUOTIENT(A14759-1,100)-145)*0.005</f>
        <v>0.19</v>
      </c>
      <c r="T14759">
        <v>2.3E-3</v>
      </c>
      <c r="U14759">
        <f t="shared" si="1344"/>
        <v>1.3799999999999999E-3</v>
      </c>
    </row>
    <row r="14760" spans="1:21" x14ac:dyDescent="0.3">
      <c r="A14760" s="1">
        <v>14758</v>
      </c>
      <c r="B14760">
        <f t="shared" si="1349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343"/>
        <v>7400</v>
      </c>
      <c r="I14760" s="1"/>
      <c r="J14760" s="1">
        <v>1</v>
      </c>
      <c r="K14760" s="1">
        <f t="shared" si="1345"/>
        <v>29526000</v>
      </c>
      <c r="L14760" s="1">
        <v>1</v>
      </c>
      <c r="M14760" s="1">
        <f t="shared" si="1346"/>
        <v>59052000</v>
      </c>
      <c r="N14760" s="1">
        <v>2</v>
      </c>
      <c r="O14760" s="1">
        <v>120418000</v>
      </c>
      <c r="P14760" s="1">
        <v>2</v>
      </c>
      <c r="Q14760" s="5">
        <f t="shared" si="1347"/>
        <v>307</v>
      </c>
      <c r="R14760">
        <f t="shared" si="1348"/>
        <v>15</v>
      </c>
      <c r="S14760">
        <f t="shared" si="1350"/>
        <v>0.19</v>
      </c>
      <c r="T14760">
        <v>2.3E-3</v>
      </c>
      <c r="U14760">
        <f t="shared" si="1344"/>
        <v>1.3799999999999999E-3</v>
      </c>
    </row>
    <row r="14761" spans="1:21" x14ac:dyDescent="0.3">
      <c r="A14761" s="1">
        <v>14759</v>
      </c>
      <c r="B14761">
        <f t="shared" si="1349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343"/>
        <v>7400</v>
      </c>
      <c r="I14761" s="1"/>
      <c r="J14761" s="1">
        <v>1</v>
      </c>
      <c r="K14761" s="1">
        <f t="shared" si="1345"/>
        <v>29528000</v>
      </c>
      <c r="L14761" s="1">
        <v>1</v>
      </c>
      <c r="M14761" s="1">
        <f t="shared" si="1346"/>
        <v>59056000</v>
      </c>
      <c r="N14761" s="1">
        <v>2</v>
      </c>
      <c r="O14761" s="1">
        <v>120426000</v>
      </c>
      <c r="P14761" s="1">
        <v>2</v>
      </c>
      <c r="Q14761" s="5">
        <f t="shared" si="1347"/>
        <v>307</v>
      </c>
      <c r="R14761">
        <f t="shared" si="1348"/>
        <v>15</v>
      </c>
      <c r="S14761">
        <f t="shared" si="1350"/>
        <v>0.19</v>
      </c>
      <c r="T14761">
        <v>2.3E-3</v>
      </c>
      <c r="U14761">
        <f t="shared" si="1344"/>
        <v>1.3799999999999999E-3</v>
      </c>
    </row>
    <row r="14762" spans="1:21" x14ac:dyDescent="0.3">
      <c r="A14762" s="1">
        <v>14760</v>
      </c>
      <c r="B14762">
        <f t="shared" si="1349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343"/>
        <v>7400</v>
      </c>
      <c r="I14762" s="1"/>
      <c r="J14762" s="1">
        <v>1</v>
      </c>
      <c r="K14762" s="1">
        <f t="shared" si="1345"/>
        <v>29530000</v>
      </c>
      <c r="L14762" s="1">
        <v>1</v>
      </c>
      <c r="M14762" s="1">
        <f t="shared" si="1346"/>
        <v>59060000</v>
      </c>
      <c r="N14762" s="1">
        <v>2</v>
      </c>
      <c r="O14762" s="1">
        <v>120434000</v>
      </c>
      <c r="P14762" s="1">
        <v>2</v>
      </c>
      <c r="Q14762" s="5">
        <f t="shared" si="1347"/>
        <v>307</v>
      </c>
      <c r="R14762">
        <f t="shared" si="1348"/>
        <v>15</v>
      </c>
      <c r="S14762">
        <f t="shared" si="1350"/>
        <v>0.19</v>
      </c>
      <c r="T14762">
        <v>2.3E-3</v>
      </c>
      <c r="U14762">
        <f t="shared" si="1344"/>
        <v>1.3799999999999999E-3</v>
      </c>
    </row>
    <row r="14763" spans="1:21" x14ac:dyDescent="0.3">
      <c r="A14763" s="1">
        <v>14761</v>
      </c>
      <c r="B14763">
        <f t="shared" si="1349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343"/>
        <v>7400</v>
      </c>
      <c r="I14763" s="1"/>
      <c r="J14763" s="1">
        <v>1</v>
      </c>
      <c r="K14763" s="1">
        <f t="shared" si="1345"/>
        <v>29532000</v>
      </c>
      <c r="L14763" s="1">
        <v>1</v>
      </c>
      <c r="M14763" s="1">
        <f t="shared" si="1346"/>
        <v>59064000</v>
      </c>
      <c r="N14763" s="1">
        <v>2</v>
      </c>
      <c r="O14763" s="1">
        <v>120442000</v>
      </c>
      <c r="P14763" s="1">
        <v>2</v>
      </c>
      <c r="Q14763" s="5">
        <f t="shared" si="1347"/>
        <v>307</v>
      </c>
      <c r="R14763">
        <f t="shared" si="1348"/>
        <v>15</v>
      </c>
      <c r="S14763">
        <f t="shared" si="1350"/>
        <v>0.19</v>
      </c>
      <c r="T14763">
        <v>2.3E-3</v>
      </c>
      <c r="U14763">
        <f t="shared" si="1344"/>
        <v>1.3799999999999999E-3</v>
      </c>
    </row>
    <row r="14764" spans="1:21" x14ac:dyDescent="0.3">
      <c r="A14764" s="1">
        <v>14762</v>
      </c>
      <c r="B14764">
        <f t="shared" si="1349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343"/>
        <v>7400</v>
      </c>
      <c r="I14764" s="1"/>
      <c r="J14764" s="1">
        <v>1</v>
      </c>
      <c r="K14764" s="1">
        <f t="shared" si="1345"/>
        <v>29534000</v>
      </c>
      <c r="L14764" s="1">
        <v>1</v>
      </c>
      <c r="M14764" s="1">
        <f t="shared" si="1346"/>
        <v>59068000</v>
      </c>
      <c r="N14764" s="1">
        <v>2</v>
      </c>
      <c r="O14764" s="1">
        <v>120450000</v>
      </c>
      <c r="P14764" s="1">
        <v>2</v>
      </c>
      <c r="Q14764" s="5">
        <f t="shared" si="1347"/>
        <v>307</v>
      </c>
      <c r="R14764">
        <f t="shared" si="1348"/>
        <v>15</v>
      </c>
      <c r="S14764">
        <f t="shared" si="1350"/>
        <v>0.19</v>
      </c>
      <c r="T14764">
        <v>2.3E-3</v>
      </c>
      <c r="U14764">
        <f t="shared" si="1344"/>
        <v>1.3799999999999999E-3</v>
      </c>
    </row>
    <row r="14765" spans="1:21" x14ac:dyDescent="0.3">
      <c r="A14765" s="1">
        <v>14763</v>
      </c>
      <c r="B14765">
        <f t="shared" si="1349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343"/>
        <v>7400</v>
      </c>
      <c r="I14765" s="1"/>
      <c r="J14765" s="1">
        <v>1</v>
      </c>
      <c r="K14765" s="1">
        <f t="shared" si="1345"/>
        <v>29536000</v>
      </c>
      <c r="L14765" s="1">
        <v>1</v>
      </c>
      <c r="M14765" s="1">
        <f t="shared" si="1346"/>
        <v>59072000</v>
      </c>
      <c r="N14765" s="1">
        <v>2</v>
      </c>
      <c r="O14765" s="1">
        <v>120458000</v>
      </c>
      <c r="P14765" s="1">
        <v>2</v>
      </c>
      <c r="Q14765" s="5">
        <f t="shared" si="1347"/>
        <v>307</v>
      </c>
      <c r="R14765">
        <f t="shared" si="1348"/>
        <v>15</v>
      </c>
      <c r="S14765">
        <f t="shared" si="1350"/>
        <v>0.19</v>
      </c>
      <c r="T14765">
        <v>2.3E-3</v>
      </c>
      <c r="U14765">
        <f t="shared" si="1344"/>
        <v>1.3799999999999999E-3</v>
      </c>
    </row>
    <row r="14766" spans="1:21" x14ac:dyDescent="0.3">
      <c r="A14766" s="1">
        <v>14764</v>
      </c>
      <c r="B14766">
        <f t="shared" si="1349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343"/>
        <v>7400</v>
      </c>
      <c r="I14766" s="1"/>
      <c r="J14766" s="1">
        <v>1</v>
      </c>
      <c r="K14766" s="1">
        <f t="shared" si="1345"/>
        <v>29538000</v>
      </c>
      <c r="L14766" s="1">
        <v>1</v>
      </c>
      <c r="M14766" s="1">
        <f t="shared" si="1346"/>
        <v>59076000</v>
      </c>
      <c r="N14766" s="1">
        <v>2</v>
      </c>
      <c r="O14766" s="1">
        <v>120466000</v>
      </c>
      <c r="P14766" s="1">
        <v>2</v>
      </c>
      <c r="Q14766" s="5">
        <f t="shared" si="1347"/>
        <v>307</v>
      </c>
      <c r="R14766">
        <f t="shared" si="1348"/>
        <v>15</v>
      </c>
      <c r="S14766">
        <f t="shared" si="1350"/>
        <v>0.19</v>
      </c>
      <c r="T14766">
        <v>2.3E-3</v>
      </c>
      <c r="U14766">
        <f t="shared" si="1344"/>
        <v>1.3799999999999999E-3</v>
      </c>
    </row>
    <row r="14767" spans="1:21" x14ac:dyDescent="0.3">
      <c r="A14767" s="1">
        <v>14765</v>
      </c>
      <c r="B14767">
        <f t="shared" si="1349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343"/>
        <v>7400</v>
      </c>
      <c r="I14767" s="1"/>
      <c r="J14767" s="1">
        <v>1</v>
      </c>
      <c r="K14767" s="1">
        <f t="shared" si="1345"/>
        <v>29540000</v>
      </c>
      <c r="L14767" s="1">
        <v>1</v>
      </c>
      <c r="M14767" s="1">
        <f t="shared" si="1346"/>
        <v>59080000</v>
      </c>
      <c r="N14767" s="1">
        <v>2</v>
      </c>
      <c r="O14767" s="1">
        <v>120474000</v>
      </c>
      <c r="P14767" s="1">
        <v>2</v>
      </c>
      <c r="Q14767" s="5">
        <f t="shared" si="1347"/>
        <v>307</v>
      </c>
      <c r="R14767">
        <f t="shared" si="1348"/>
        <v>15</v>
      </c>
      <c r="S14767">
        <f t="shared" si="1350"/>
        <v>0.19</v>
      </c>
      <c r="T14767">
        <v>2.3E-3</v>
      </c>
      <c r="U14767">
        <f t="shared" si="1344"/>
        <v>1.3799999999999999E-3</v>
      </c>
    </row>
    <row r="14768" spans="1:21" x14ac:dyDescent="0.3">
      <c r="A14768" s="1">
        <v>14766</v>
      </c>
      <c r="B14768">
        <f t="shared" si="1349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343"/>
        <v>7400</v>
      </c>
      <c r="I14768" s="1"/>
      <c r="J14768" s="1">
        <v>1</v>
      </c>
      <c r="K14768" s="1">
        <f t="shared" si="1345"/>
        <v>29542000</v>
      </c>
      <c r="L14768" s="1">
        <v>1</v>
      </c>
      <c r="M14768" s="1">
        <f t="shared" si="1346"/>
        <v>59084000</v>
      </c>
      <c r="N14768" s="1">
        <v>2</v>
      </c>
      <c r="O14768" s="1">
        <v>120482000</v>
      </c>
      <c r="P14768" s="1">
        <v>2</v>
      </c>
      <c r="Q14768" s="5">
        <f t="shared" si="1347"/>
        <v>307</v>
      </c>
      <c r="R14768">
        <f t="shared" si="1348"/>
        <v>15</v>
      </c>
      <c r="S14768">
        <f t="shared" si="1350"/>
        <v>0.19</v>
      </c>
      <c r="T14768">
        <v>2.3E-3</v>
      </c>
      <c r="U14768">
        <f t="shared" si="1344"/>
        <v>1.3799999999999999E-3</v>
      </c>
    </row>
    <row r="14769" spans="1:21" x14ac:dyDescent="0.3">
      <c r="A14769" s="1">
        <v>14767</v>
      </c>
      <c r="B14769">
        <f t="shared" si="1349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343"/>
        <v>7400</v>
      </c>
      <c r="I14769" s="1"/>
      <c r="J14769" s="1">
        <v>1</v>
      </c>
      <c r="K14769" s="1">
        <f t="shared" si="1345"/>
        <v>29544000</v>
      </c>
      <c r="L14769" s="1">
        <v>1</v>
      </c>
      <c r="M14769" s="1">
        <f t="shared" si="1346"/>
        <v>59088000</v>
      </c>
      <c r="N14769" s="1">
        <v>2</v>
      </c>
      <c r="O14769" s="1">
        <v>120490000</v>
      </c>
      <c r="P14769" s="1">
        <v>2</v>
      </c>
      <c r="Q14769" s="5">
        <f t="shared" si="1347"/>
        <v>307</v>
      </c>
      <c r="R14769">
        <f t="shared" si="1348"/>
        <v>15</v>
      </c>
      <c r="S14769">
        <f t="shared" si="1350"/>
        <v>0.19</v>
      </c>
      <c r="T14769">
        <v>2.3E-3</v>
      </c>
      <c r="U14769">
        <f t="shared" si="1344"/>
        <v>1.3799999999999999E-3</v>
      </c>
    </row>
    <row r="14770" spans="1:21" x14ac:dyDescent="0.3">
      <c r="A14770" s="1">
        <v>14768</v>
      </c>
      <c r="B14770">
        <f t="shared" si="1349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343"/>
        <v>7400</v>
      </c>
      <c r="I14770" s="1"/>
      <c r="J14770" s="1">
        <v>1</v>
      </c>
      <c r="K14770" s="1">
        <f t="shared" si="1345"/>
        <v>29546000</v>
      </c>
      <c r="L14770" s="1">
        <v>1</v>
      </c>
      <c r="M14770" s="1">
        <f t="shared" si="1346"/>
        <v>59092000</v>
      </c>
      <c r="N14770" s="1">
        <v>2</v>
      </c>
      <c r="O14770" s="1">
        <v>120498000</v>
      </c>
      <c r="P14770" s="1">
        <v>2</v>
      </c>
      <c r="Q14770" s="5">
        <f t="shared" si="1347"/>
        <v>307</v>
      </c>
      <c r="R14770">
        <f t="shared" si="1348"/>
        <v>15</v>
      </c>
      <c r="S14770">
        <f t="shared" si="1350"/>
        <v>0.19</v>
      </c>
      <c r="T14770">
        <v>2.3E-3</v>
      </c>
      <c r="U14770">
        <f t="shared" si="1344"/>
        <v>1.3799999999999999E-3</v>
      </c>
    </row>
    <row r="14771" spans="1:21" x14ac:dyDescent="0.3">
      <c r="A14771" s="1">
        <v>14769</v>
      </c>
      <c r="B14771">
        <f t="shared" si="1349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343"/>
        <v>7400</v>
      </c>
      <c r="I14771" s="1"/>
      <c r="J14771" s="1">
        <v>1</v>
      </c>
      <c r="K14771" s="1">
        <f t="shared" si="1345"/>
        <v>29548000</v>
      </c>
      <c r="L14771" s="1">
        <v>1</v>
      </c>
      <c r="M14771" s="1">
        <f t="shared" si="1346"/>
        <v>59096000</v>
      </c>
      <c r="N14771" s="1">
        <v>2</v>
      </c>
      <c r="O14771" s="1">
        <v>120506000</v>
      </c>
      <c r="P14771" s="1">
        <v>2</v>
      </c>
      <c r="Q14771" s="5">
        <f t="shared" si="1347"/>
        <v>307</v>
      </c>
      <c r="R14771">
        <f t="shared" si="1348"/>
        <v>15</v>
      </c>
      <c r="S14771">
        <f t="shared" si="1350"/>
        <v>0.19</v>
      </c>
      <c r="T14771">
        <v>2.3E-3</v>
      </c>
      <c r="U14771">
        <f t="shared" si="1344"/>
        <v>1.3799999999999999E-3</v>
      </c>
    </row>
    <row r="14772" spans="1:21" x14ac:dyDescent="0.3">
      <c r="A14772" s="1">
        <v>14770</v>
      </c>
      <c r="B14772">
        <f t="shared" si="1349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343"/>
        <v>7400</v>
      </c>
      <c r="I14772" s="1"/>
      <c r="J14772" s="1">
        <v>1</v>
      </c>
      <c r="K14772" s="1">
        <f t="shared" si="1345"/>
        <v>29550000</v>
      </c>
      <c r="L14772" s="1">
        <v>1</v>
      </c>
      <c r="M14772" s="1">
        <f t="shared" si="1346"/>
        <v>59100000</v>
      </c>
      <c r="N14772" s="1">
        <v>2</v>
      </c>
      <c r="O14772" s="1">
        <v>120514000</v>
      </c>
      <c r="P14772" s="1">
        <v>2</v>
      </c>
      <c r="Q14772" s="5">
        <f t="shared" si="1347"/>
        <v>307</v>
      </c>
      <c r="R14772">
        <f t="shared" si="1348"/>
        <v>15</v>
      </c>
      <c r="S14772">
        <f t="shared" si="1350"/>
        <v>0.19</v>
      </c>
      <c r="T14772">
        <v>2.3E-3</v>
      </c>
      <c r="U14772">
        <f t="shared" si="1344"/>
        <v>1.3799999999999999E-3</v>
      </c>
    </row>
    <row r="14773" spans="1:21" x14ac:dyDescent="0.3">
      <c r="A14773" s="1">
        <v>14771</v>
      </c>
      <c r="B14773">
        <f t="shared" si="1349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343"/>
        <v>7400</v>
      </c>
      <c r="I14773" s="1"/>
      <c r="J14773" s="1">
        <v>1</v>
      </c>
      <c r="K14773" s="1">
        <f t="shared" si="1345"/>
        <v>29552000</v>
      </c>
      <c r="L14773" s="1">
        <v>1</v>
      </c>
      <c r="M14773" s="1">
        <f t="shared" si="1346"/>
        <v>59104000</v>
      </c>
      <c r="N14773" s="1">
        <v>2</v>
      </c>
      <c r="O14773" s="1">
        <v>120522000</v>
      </c>
      <c r="P14773" s="1">
        <v>2</v>
      </c>
      <c r="Q14773" s="5">
        <f t="shared" si="1347"/>
        <v>307</v>
      </c>
      <c r="R14773">
        <f t="shared" si="1348"/>
        <v>15</v>
      </c>
      <c r="S14773">
        <f t="shared" si="1350"/>
        <v>0.19</v>
      </c>
      <c r="T14773">
        <v>2.3E-3</v>
      </c>
      <c r="U14773">
        <f t="shared" si="1344"/>
        <v>1.3799999999999999E-3</v>
      </c>
    </row>
    <row r="14774" spans="1:21" x14ac:dyDescent="0.3">
      <c r="A14774" s="1">
        <v>14772</v>
      </c>
      <c r="B14774">
        <f t="shared" si="1349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343"/>
        <v>7400</v>
      </c>
      <c r="I14774" s="1"/>
      <c r="J14774" s="1">
        <v>1</v>
      </c>
      <c r="K14774" s="1">
        <f t="shared" si="1345"/>
        <v>29554000</v>
      </c>
      <c r="L14774" s="1">
        <v>1</v>
      </c>
      <c r="M14774" s="1">
        <f t="shared" si="1346"/>
        <v>59108000</v>
      </c>
      <c r="N14774" s="1">
        <v>2</v>
      </c>
      <c r="O14774" s="1">
        <v>120530000</v>
      </c>
      <c r="P14774" s="1">
        <v>2</v>
      </c>
      <c r="Q14774" s="5">
        <f t="shared" si="1347"/>
        <v>307</v>
      </c>
      <c r="R14774">
        <f t="shared" si="1348"/>
        <v>15</v>
      </c>
      <c r="S14774">
        <f t="shared" si="1350"/>
        <v>0.19</v>
      </c>
      <c r="T14774">
        <v>2.3E-3</v>
      </c>
      <c r="U14774">
        <f t="shared" si="1344"/>
        <v>1.3799999999999999E-3</v>
      </c>
    </row>
    <row r="14775" spans="1:21" x14ac:dyDescent="0.3">
      <c r="A14775" s="1">
        <v>14773</v>
      </c>
      <c r="B14775">
        <f t="shared" si="1349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343"/>
        <v>7400</v>
      </c>
      <c r="I14775" s="1"/>
      <c r="J14775" s="1">
        <v>1</v>
      </c>
      <c r="K14775" s="1">
        <f t="shared" si="1345"/>
        <v>29556000</v>
      </c>
      <c r="L14775" s="1">
        <v>1</v>
      </c>
      <c r="M14775" s="1">
        <f t="shared" si="1346"/>
        <v>59112000</v>
      </c>
      <c r="N14775" s="1">
        <v>2</v>
      </c>
      <c r="O14775" s="1">
        <v>120538000</v>
      </c>
      <c r="P14775" s="1">
        <v>2</v>
      </c>
      <c r="Q14775" s="5">
        <f t="shared" si="1347"/>
        <v>307</v>
      </c>
      <c r="R14775">
        <f t="shared" si="1348"/>
        <v>15</v>
      </c>
      <c r="S14775">
        <f t="shared" si="1350"/>
        <v>0.19</v>
      </c>
      <c r="T14775">
        <v>2.3E-3</v>
      </c>
      <c r="U14775">
        <f t="shared" si="1344"/>
        <v>1.3799999999999999E-3</v>
      </c>
    </row>
    <row r="14776" spans="1:21" x14ac:dyDescent="0.3">
      <c r="A14776" s="1">
        <v>14774</v>
      </c>
      <c r="B14776">
        <f t="shared" si="1349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343"/>
        <v>7400</v>
      </c>
      <c r="I14776" s="1"/>
      <c r="J14776" s="1">
        <v>1</v>
      </c>
      <c r="K14776" s="1">
        <f t="shared" si="1345"/>
        <v>29558000</v>
      </c>
      <c r="L14776" s="1">
        <v>1</v>
      </c>
      <c r="M14776" s="1">
        <f t="shared" si="1346"/>
        <v>59116000</v>
      </c>
      <c r="N14776" s="1">
        <v>2</v>
      </c>
      <c r="O14776" s="1">
        <v>120546000</v>
      </c>
      <c r="P14776" s="1">
        <v>2</v>
      </c>
      <c r="Q14776" s="5">
        <f t="shared" si="1347"/>
        <v>307</v>
      </c>
      <c r="R14776">
        <f t="shared" si="1348"/>
        <v>15</v>
      </c>
      <c r="S14776">
        <f t="shared" si="1350"/>
        <v>0.19</v>
      </c>
      <c r="T14776">
        <v>2.3E-3</v>
      </c>
      <c r="U14776">
        <f t="shared" si="1344"/>
        <v>1.3799999999999999E-3</v>
      </c>
    </row>
    <row r="14777" spans="1:21" x14ac:dyDescent="0.3">
      <c r="A14777" s="1">
        <v>14775</v>
      </c>
      <c r="B14777">
        <f t="shared" si="1349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343"/>
        <v>7400</v>
      </c>
      <c r="I14777" s="1"/>
      <c r="J14777" s="1">
        <v>1</v>
      </c>
      <c r="K14777" s="1">
        <f t="shared" si="1345"/>
        <v>29560000</v>
      </c>
      <c r="L14777" s="1">
        <v>1</v>
      </c>
      <c r="M14777" s="1">
        <f t="shared" si="1346"/>
        <v>59120000</v>
      </c>
      <c r="N14777" s="1">
        <v>2</v>
      </c>
      <c r="O14777" s="1">
        <v>120554000</v>
      </c>
      <c r="P14777" s="1">
        <v>2</v>
      </c>
      <c r="Q14777" s="5">
        <f t="shared" si="1347"/>
        <v>307</v>
      </c>
      <c r="R14777">
        <f t="shared" si="1348"/>
        <v>15</v>
      </c>
      <c r="S14777">
        <f t="shared" si="1350"/>
        <v>0.19</v>
      </c>
      <c r="T14777">
        <v>2.3E-3</v>
      </c>
      <c r="U14777">
        <f t="shared" si="1344"/>
        <v>1.3799999999999999E-3</v>
      </c>
    </row>
    <row r="14778" spans="1:21" x14ac:dyDescent="0.3">
      <c r="A14778" s="1">
        <v>14776</v>
      </c>
      <c r="B14778">
        <f t="shared" si="1349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343"/>
        <v>7410</v>
      </c>
      <c r="I14778" s="1"/>
      <c r="J14778" s="1">
        <v>1</v>
      </c>
      <c r="K14778" s="1">
        <f t="shared" si="1345"/>
        <v>29562000</v>
      </c>
      <c r="L14778" s="1">
        <v>1</v>
      </c>
      <c r="M14778" s="1">
        <f t="shared" si="1346"/>
        <v>59124000</v>
      </c>
      <c r="N14778" s="1">
        <v>2</v>
      </c>
      <c r="O14778" s="1">
        <v>120562000</v>
      </c>
      <c r="P14778" s="1">
        <v>2</v>
      </c>
      <c r="Q14778" s="5">
        <f t="shared" si="1347"/>
        <v>307</v>
      </c>
      <c r="R14778">
        <f t="shared" si="1348"/>
        <v>15</v>
      </c>
      <c r="S14778">
        <f t="shared" si="1350"/>
        <v>0.19</v>
      </c>
      <c r="T14778">
        <v>2.3E-3</v>
      </c>
      <c r="U14778">
        <f t="shared" si="1344"/>
        <v>1.3799999999999999E-3</v>
      </c>
    </row>
    <row r="14779" spans="1:21" x14ac:dyDescent="0.3">
      <c r="A14779" s="1">
        <v>14777</v>
      </c>
      <c r="B14779">
        <f t="shared" si="1349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343"/>
        <v>7410</v>
      </c>
      <c r="I14779" s="1"/>
      <c r="J14779" s="1">
        <v>1</v>
      </c>
      <c r="K14779" s="1">
        <f t="shared" si="1345"/>
        <v>29564000</v>
      </c>
      <c r="L14779" s="1">
        <v>1</v>
      </c>
      <c r="M14779" s="1">
        <f t="shared" si="1346"/>
        <v>59128000</v>
      </c>
      <c r="N14779" s="1">
        <v>2</v>
      </c>
      <c r="O14779" s="1">
        <v>120570000</v>
      </c>
      <c r="P14779" s="1">
        <v>2</v>
      </c>
      <c r="Q14779" s="5">
        <f t="shared" si="1347"/>
        <v>307</v>
      </c>
      <c r="R14779">
        <f t="shared" si="1348"/>
        <v>15</v>
      </c>
      <c r="S14779">
        <f t="shared" si="1350"/>
        <v>0.19</v>
      </c>
      <c r="T14779">
        <v>2.3E-3</v>
      </c>
      <c r="U14779">
        <f t="shared" si="1344"/>
        <v>1.3799999999999999E-3</v>
      </c>
    </row>
    <row r="14780" spans="1:21" x14ac:dyDescent="0.3">
      <c r="A14780" s="1">
        <v>14778</v>
      </c>
      <c r="B14780">
        <f t="shared" si="1349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351">ROUNDDOWN(A14779/50*20+1500,-1)</f>
        <v>7410</v>
      </c>
      <c r="I14780" s="1"/>
      <c r="J14780" s="1">
        <v>1</v>
      </c>
      <c r="K14780" s="1">
        <f t="shared" si="1345"/>
        <v>29566000</v>
      </c>
      <c r="L14780" s="1">
        <v>1</v>
      </c>
      <c r="M14780" s="1">
        <f t="shared" si="1346"/>
        <v>59132000</v>
      </c>
      <c r="N14780" s="1">
        <v>2</v>
      </c>
      <c r="O14780" s="1">
        <v>120578000</v>
      </c>
      <c r="P14780" s="1">
        <v>2</v>
      </c>
      <c r="Q14780" s="5">
        <f t="shared" si="1347"/>
        <v>307</v>
      </c>
      <c r="R14780">
        <f t="shared" si="1348"/>
        <v>15</v>
      </c>
      <c r="S14780">
        <f t="shared" si="1350"/>
        <v>0.19</v>
      </c>
      <c r="T14780">
        <v>2.3E-3</v>
      </c>
      <c r="U14780">
        <f t="shared" si="1344"/>
        <v>1.3799999999999999E-3</v>
      </c>
    </row>
    <row r="14781" spans="1:21" x14ac:dyDescent="0.3">
      <c r="A14781" s="1">
        <v>14779</v>
      </c>
      <c r="B14781">
        <f t="shared" si="1349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351"/>
        <v>7410</v>
      </c>
      <c r="I14781" s="1"/>
      <c r="J14781" s="1">
        <v>1</v>
      </c>
      <c r="K14781" s="1">
        <f t="shared" si="1345"/>
        <v>29568000</v>
      </c>
      <c r="L14781" s="1">
        <v>1</v>
      </c>
      <c r="M14781" s="1">
        <f t="shared" si="1346"/>
        <v>59136000</v>
      </c>
      <c r="N14781" s="1">
        <v>2</v>
      </c>
      <c r="O14781" s="1">
        <v>120586000</v>
      </c>
      <c r="P14781" s="1">
        <v>2</v>
      </c>
      <c r="Q14781" s="5">
        <f t="shared" si="1347"/>
        <v>307</v>
      </c>
      <c r="R14781">
        <f t="shared" si="1348"/>
        <v>15</v>
      </c>
      <c r="S14781">
        <f t="shared" si="1350"/>
        <v>0.19</v>
      </c>
      <c r="T14781">
        <v>2.3E-3</v>
      </c>
      <c r="U14781">
        <f t="shared" si="1344"/>
        <v>1.3799999999999999E-3</v>
      </c>
    </row>
    <row r="14782" spans="1:21" x14ac:dyDescent="0.3">
      <c r="A14782" s="1">
        <v>14780</v>
      </c>
      <c r="B14782">
        <f t="shared" si="1349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351"/>
        <v>7410</v>
      </c>
      <c r="I14782" s="1"/>
      <c r="J14782" s="1">
        <v>1</v>
      </c>
      <c r="K14782" s="1">
        <f t="shared" si="1345"/>
        <v>29570000</v>
      </c>
      <c r="L14782" s="1">
        <v>1</v>
      </c>
      <c r="M14782" s="1">
        <f t="shared" si="1346"/>
        <v>59140000</v>
      </c>
      <c r="N14782" s="1">
        <v>2</v>
      </c>
      <c r="O14782" s="1">
        <v>120594000</v>
      </c>
      <c r="P14782" s="1">
        <v>2</v>
      </c>
      <c r="Q14782" s="5">
        <f t="shared" si="1347"/>
        <v>307</v>
      </c>
      <c r="R14782">
        <f t="shared" si="1348"/>
        <v>15</v>
      </c>
      <c r="S14782">
        <f t="shared" si="1350"/>
        <v>0.19</v>
      </c>
      <c r="T14782">
        <v>2.3E-3</v>
      </c>
      <c r="U14782">
        <f t="shared" si="1344"/>
        <v>1.3799999999999999E-3</v>
      </c>
    </row>
    <row r="14783" spans="1:21" x14ac:dyDescent="0.3">
      <c r="A14783" s="1">
        <v>14781</v>
      </c>
      <c r="B14783">
        <f t="shared" si="1349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351"/>
        <v>7410</v>
      </c>
      <c r="I14783" s="1"/>
      <c r="J14783" s="1">
        <v>1</v>
      </c>
      <c r="K14783" s="1">
        <f t="shared" si="1345"/>
        <v>29572000</v>
      </c>
      <c r="L14783" s="1">
        <v>1</v>
      </c>
      <c r="M14783" s="1">
        <f t="shared" si="1346"/>
        <v>59144000</v>
      </c>
      <c r="N14783" s="1">
        <v>2</v>
      </c>
      <c r="O14783" s="1">
        <v>120602000</v>
      </c>
      <c r="P14783" s="1">
        <v>2</v>
      </c>
      <c r="Q14783" s="5">
        <f t="shared" si="1347"/>
        <v>307</v>
      </c>
      <c r="R14783">
        <f t="shared" si="1348"/>
        <v>15</v>
      </c>
      <c r="S14783">
        <f t="shared" si="1350"/>
        <v>0.19</v>
      </c>
      <c r="T14783">
        <v>2.3E-3</v>
      </c>
      <c r="U14783">
        <f t="shared" si="1344"/>
        <v>1.3799999999999999E-3</v>
      </c>
    </row>
    <row r="14784" spans="1:21" x14ac:dyDescent="0.3">
      <c r="A14784" s="1">
        <v>14782</v>
      </c>
      <c r="B14784">
        <f t="shared" si="1349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351"/>
        <v>7410</v>
      </c>
      <c r="I14784" s="1"/>
      <c r="J14784" s="1">
        <v>1</v>
      </c>
      <c r="K14784" s="1">
        <f t="shared" si="1345"/>
        <v>29574000</v>
      </c>
      <c r="L14784" s="1">
        <v>1</v>
      </c>
      <c r="M14784" s="1">
        <f t="shared" si="1346"/>
        <v>59148000</v>
      </c>
      <c r="N14784" s="1">
        <v>2</v>
      </c>
      <c r="O14784" s="1">
        <v>120610000</v>
      </c>
      <c r="P14784" s="1">
        <v>2</v>
      </c>
      <c r="Q14784" s="5">
        <f t="shared" si="1347"/>
        <v>307</v>
      </c>
      <c r="R14784">
        <f t="shared" si="1348"/>
        <v>15</v>
      </c>
      <c r="S14784">
        <f t="shared" si="1350"/>
        <v>0.19</v>
      </c>
      <c r="T14784">
        <v>2.3E-3</v>
      </c>
      <c r="U14784">
        <f t="shared" si="1344"/>
        <v>1.3799999999999999E-3</v>
      </c>
    </row>
    <row r="14785" spans="1:21" x14ac:dyDescent="0.3">
      <c r="A14785" s="1">
        <v>14783</v>
      </c>
      <c r="B14785">
        <f t="shared" si="1349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351"/>
        <v>7410</v>
      </c>
      <c r="I14785" s="1"/>
      <c r="J14785" s="1">
        <v>1</v>
      </c>
      <c r="K14785" s="1">
        <f t="shared" si="1345"/>
        <v>29576000</v>
      </c>
      <c r="L14785" s="1">
        <v>1</v>
      </c>
      <c r="M14785" s="1">
        <f t="shared" si="1346"/>
        <v>59152000</v>
      </c>
      <c r="N14785" s="1">
        <v>2</v>
      </c>
      <c r="O14785" s="1">
        <v>120618000</v>
      </c>
      <c r="P14785" s="1">
        <v>2</v>
      </c>
      <c r="Q14785" s="5">
        <f t="shared" si="1347"/>
        <v>307</v>
      </c>
      <c r="R14785">
        <f t="shared" si="1348"/>
        <v>15</v>
      </c>
      <c r="S14785">
        <f t="shared" si="1350"/>
        <v>0.19</v>
      </c>
      <c r="T14785">
        <v>2.3E-3</v>
      </c>
      <c r="U14785">
        <f t="shared" si="1344"/>
        <v>1.3799999999999999E-3</v>
      </c>
    </row>
    <row r="14786" spans="1:21" x14ac:dyDescent="0.3">
      <c r="A14786" s="1">
        <v>14784</v>
      </c>
      <c r="B14786">
        <f t="shared" si="1349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351"/>
        <v>7410</v>
      </c>
      <c r="I14786" s="1"/>
      <c r="J14786" s="1">
        <v>1</v>
      </c>
      <c r="K14786" s="1">
        <f t="shared" si="1345"/>
        <v>29578000</v>
      </c>
      <c r="L14786" s="1">
        <v>1</v>
      </c>
      <c r="M14786" s="1">
        <f t="shared" si="1346"/>
        <v>59156000</v>
      </c>
      <c r="N14786" s="1">
        <v>2</v>
      </c>
      <c r="O14786" s="1">
        <v>120626000</v>
      </c>
      <c r="P14786" s="1">
        <v>2</v>
      </c>
      <c r="Q14786" s="5">
        <f t="shared" si="1347"/>
        <v>307</v>
      </c>
      <c r="R14786">
        <f t="shared" si="1348"/>
        <v>15</v>
      </c>
      <c r="S14786">
        <f t="shared" si="1350"/>
        <v>0.19</v>
      </c>
      <c r="T14786">
        <v>2.3E-3</v>
      </c>
      <c r="U14786">
        <f t="shared" si="1344"/>
        <v>1.3799999999999999E-3</v>
      </c>
    </row>
    <row r="14787" spans="1:21" x14ac:dyDescent="0.3">
      <c r="A14787" s="1">
        <v>14785</v>
      </c>
      <c r="B14787">
        <f t="shared" si="1349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351"/>
        <v>7410</v>
      </c>
      <c r="I14787" s="1"/>
      <c r="J14787" s="1">
        <v>1</v>
      </c>
      <c r="K14787" s="1">
        <f t="shared" si="1345"/>
        <v>29580000</v>
      </c>
      <c r="L14787" s="1">
        <v>1</v>
      </c>
      <c r="M14787" s="1">
        <f t="shared" si="1346"/>
        <v>59160000</v>
      </c>
      <c r="N14787" s="1">
        <v>2</v>
      </c>
      <c r="O14787" s="1">
        <v>120634000</v>
      </c>
      <c r="P14787" s="1">
        <v>2</v>
      </c>
      <c r="Q14787" s="5">
        <f t="shared" si="1347"/>
        <v>307</v>
      </c>
      <c r="R14787">
        <f t="shared" si="1348"/>
        <v>15</v>
      </c>
      <c r="S14787">
        <f t="shared" si="1350"/>
        <v>0.19</v>
      </c>
      <c r="T14787">
        <v>2.3E-3</v>
      </c>
      <c r="U14787">
        <f t="shared" si="1344"/>
        <v>1.3799999999999999E-3</v>
      </c>
    </row>
    <row r="14788" spans="1:21" x14ac:dyDescent="0.3">
      <c r="A14788" s="1">
        <v>14786</v>
      </c>
      <c r="B14788">
        <f t="shared" si="1349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351"/>
        <v>7410</v>
      </c>
      <c r="I14788" s="1"/>
      <c r="J14788" s="1">
        <v>1</v>
      </c>
      <c r="K14788" s="1">
        <f t="shared" si="1345"/>
        <v>29582000</v>
      </c>
      <c r="L14788" s="1">
        <v>1</v>
      </c>
      <c r="M14788" s="1">
        <f t="shared" si="1346"/>
        <v>59164000</v>
      </c>
      <c r="N14788" s="1">
        <v>2</v>
      </c>
      <c r="O14788" s="1">
        <v>120642000</v>
      </c>
      <c r="P14788" s="1">
        <v>2</v>
      </c>
      <c r="Q14788" s="5">
        <f t="shared" si="1347"/>
        <v>307</v>
      </c>
      <c r="R14788">
        <f t="shared" si="1348"/>
        <v>15</v>
      </c>
      <c r="S14788">
        <f t="shared" si="1350"/>
        <v>0.19</v>
      </c>
      <c r="T14788">
        <v>2.3E-3</v>
      </c>
      <c r="U14788">
        <f t="shared" ref="U14788:U14851" si="1352">T14788*0.6</f>
        <v>1.3799999999999999E-3</v>
      </c>
    </row>
    <row r="14789" spans="1:21" x14ac:dyDescent="0.3">
      <c r="A14789" s="1">
        <v>14787</v>
      </c>
      <c r="B14789">
        <f t="shared" si="1349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351"/>
        <v>7410</v>
      </c>
      <c r="I14789" s="1"/>
      <c r="J14789" s="1">
        <v>1</v>
      </c>
      <c r="K14789" s="1">
        <f t="shared" si="1345"/>
        <v>29584000</v>
      </c>
      <c r="L14789" s="1">
        <v>1</v>
      </c>
      <c r="M14789" s="1">
        <f t="shared" si="1346"/>
        <v>59168000</v>
      </c>
      <c r="N14789" s="1">
        <v>2</v>
      </c>
      <c r="O14789" s="1">
        <v>120650000</v>
      </c>
      <c r="P14789" s="1">
        <v>2</v>
      </c>
      <c r="Q14789" s="5">
        <f t="shared" si="1347"/>
        <v>307</v>
      </c>
      <c r="R14789">
        <f t="shared" si="1348"/>
        <v>15</v>
      </c>
      <c r="S14789">
        <f t="shared" si="1350"/>
        <v>0.19</v>
      </c>
      <c r="T14789">
        <v>2.3E-3</v>
      </c>
      <c r="U14789">
        <f t="shared" si="1352"/>
        <v>1.3799999999999999E-3</v>
      </c>
    </row>
    <row r="14790" spans="1:21" x14ac:dyDescent="0.3">
      <c r="A14790" s="1">
        <v>14788</v>
      </c>
      <c r="B14790">
        <f t="shared" si="1349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351"/>
        <v>7410</v>
      </c>
      <c r="I14790" s="1"/>
      <c r="J14790" s="1">
        <v>1</v>
      </c>
      <c r="K14790" s="1">
        <f t="shared" si="1345"/>
        <v>29586000</v>
      </c>
      <c r="L14790" s="1">
        <v>1</v>
      </c>
      <c r="M14790" s="1">
        <f t="shared" si="1346"/>
        <v>59172000</v>
      </c>
      <c r="N14790" s="1">
        <v>2</v>
      </c>
      <c r="O14790" s="1">
        <v>120658000</v>
      </c>
      <c r="P14790" s="1">
        <v>2</v>
      </c>
      <c r="Q14790" s="5">
        <f t="shared" si="1347"/>
        <v>307</v>
      </c>
      <c r="R14790">
        <f t="shared" si="1348"/>
        <v>15</v>
      </c>
      <c r="S14790">
        <f t="shared" si="1350"/>
        <v>0.19</v>
      </c>
      <c r="T14790">
        <v>2.3E-3</v>
      </c>
      <c r="U14790">
        <f t="shared" si="1352"/>
        <v>1.3799999999999999E-3</v>
      </c>
    </row>
    <row r="14791" spans="1:21" x14ac:dyDescent="0.3">
      <c r="A14791" s="1">
        <v>14789</v>
      </c>
      <c r="B14791">
        <f t="shared" si="1349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351"/>
        <v>7410</v>
      </c>
      <c r="I14791" s="1"/>
      <c r="J14791" s="1">
        <v>1</v>
      </c>
      <c r="K14791" s="1">
        <f t="shared" si="1345"/>
        <v>29588000</v>
      </c>
      <c r="L14791" s="1">
        <v>1</v>
      </c>
      <c r="M14791" s="1">
        <f t="shared" si="1346"/>
        <v>59176000</v>
      </c>
      <c r="N14791" s="1">
        <v>2</v>
      </c>
      <c r="O14791" s="1">
        <v>120666000</v>
      </c>
      <c r="P14791" s="1">
        <v>2</v>
      </c>
      <c r="Q14791" s="5">
        <f t="shared" si="1347"/>
        <v>307</v>
      </c>
      <c r="R14791">
        <f t="shared" si="1348"/>
        <v>15</v>
      </c>
      <c r="S14791">
        <f t="shared" si="1350"/>
        <v>0.19</v>
      </c>
      <c r="T14791">
        <v>2.3E-3</v>
      </c>
      <c r="U14791">
        <f t="shared" si="1352"/>
        <v>1.3799999999999999E-3</v>
      </c>
    </row>
    <row r="14792" spans="1:21" x14ac:dyDescent="0.3">
      <c r="A14792" s="1">
        <v>14790</v>
      </c>
      <c r="B14792">
        <f t="shared" si="1349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351"/>
        <v>7410</v>
      </c>
      <c r="I14792" s="1"/>
      <c r="J14792" s="1">
        <v>1</v>
      </c>
      <c r="K14792" s="1">
        <f t="shared" si="1345"/>
        <v>29590000</v>
      </c>
      <c r="L14792" s="1">
        <v>1</v>
      </c>
      <c r="M14792" s="1">
        <f t="shared" si="1346"/>
        <v>59180000</v>
      </c>
      <c r="N14792" s="1">
        <v>2</v>
      </c>
      <c r="O14792" s="1">
        <v>120674000</v>
      </c>
      <c r="P14792" s="1">
        <v>2</v>
      </c>
      <c r="Q14792" s="5">
        <f t="shared" si="1347"/>
        <v>307</v>
      </c>
      <c r="R14792">
        <f t="shared" si="1348"/>
        <v>15</v>
      </c>
      <c r="S14792">
        <f t="shared" si="1350"/>
        <v>0.19</v>
      </c>
      <c r="T14792">
        <v>2.3E-3</v>
      </c>
      <c r="U14792">
        <f t="shared" si="1352"/>
        <v>1.3799999999999999E-3</v>
      </c>
    </row>
    <row r="14793" spans="1:21" x14ac:dyDescent="0.3">
      <c r="A14793" s="1">
        <v>14791</v>
      </c>
      <c r="B14793">
        <f t="shared" si="1349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351"/>
        <v>7410</v>
      </c>
      <c r="I14793" s="1"/>
      <c r="J14793" s="1">
        <v>1</v>
      </c>
      <c r="K14793" s="1">
        <f t="shared" si="1345"/>
        <v>29592000</v>
      </c>
      <c r="L14793" s="1">
        <v>1</v>
      </c>
      <c r="M14793" s="1">
        <f t="shared" si="1346"/>
        <v>59184000</v>
      </c>
      <c r="N14793" s="1">
        <v>2</v>
      </c>
      <c r="O14793" s="1">
        <v>120682000</v>
      </c>
      <c r="P14793" s="1">
        <v>2</v>
      </c>
      <c r="Q14793" s="5">
        <f t="shared" si="1347"/>
        <v>307</v>
      </c>
      <c r="R14793">
        <f t="shared" si="1348"/>
        <v>15</v>
      </c>
      <c r="S14793">
        <f t="shared" si="1350"/>
        <v>0.19</v>
      </c>
      <c r="T14793">
        <v>2.3E-3</v>
      </c>
      <c r="U14793">
        <f t="shared" si="1352"/>
        <v>1.3799999999999999E-3</v>
      </c>
    </row>
    <row r="14794" spans="1:21" x14ac:dyDescent="0.3">
      <c r="A14794" s="1">
        <v>14792</v>
      </c>
      <c r="B14794">
        <f t="shared" si="1349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345"/>
        <v>29594000</v>
      </c>
      <c r="L14794" s="1">
        <v>1</v>
      </c>
      <c r="M14794" s="1">
        <f t="shared" si="1346"/>
        <v>59188000</v>
      </c>
      <c r="N14794" s="1">
        <v>2</v>
      </c>
      <c r="O14794" s="1">
        <v>120690000</v>
      </c>
      <c r="P14794" s="1">
        <v>2</v>
      </c>
      <c r="Q14794" s="5">
        <f t="shared" si="1347"/>
        <v>307</v>
      </c>
      <c r="R14794">
        <f t="shared" si="1348"/>
        <v>15</v>
      </c>
      <c r="S14794">
        <f t="shared" si="1350"/>
        <v>0.19</v>
      </c>
      <c r="T14794">
        <v>2.3E-3</v>
      </c>
      <c r="U14794">
        <f t="shared" si="1352"/>
        <v>1.3799999999999999E-3</v>
      </c>
    </row>
    <row r="14795" spans="1:21" x14ac:dyDescent="0.3">
      <c r="A14795" s="1">
        <v>14793</v>
      </c>
      <c r="B14795">
        <f t="shared" si="1349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351"/>
        <v>7410</v>
      </c>
      <c r="I14795" s="1"/>
      <c r="J14795" s="1">
        <v>1</v>
      </c>
      <c r="K14795" s="1">
        <f t="shared" ref="K14795:K14802" si="1353">10000+A14795*2000</f>
        <v>29596000</v>
      </c>
      <c r="L14795" s="1">
        <v>1</v>
      </c>
      <c r="M14795" s="1">
        <f t="shared" ref="M14795:M14802" si="1354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355">ROUNDDOWN(A14794/50+12,0)</f>
        <v>307</v>
      </c>
      <c r="R14795">
        <f t="shared" ref="R14795:R14802" si="1356">QUOTIENT(A14795,1000)+1</f>
        <v>15</v>
      </c>
      <c r="S14795">
        <f t="shared" si="1350"/>
        <v>0.19</v>
      </c>
      <c r="T14795">
        <v>2.3E-3</v>
      </c>
      <c r="U14795">
        <f t="shared" si="1352"/>
        <v>1.3799999999999999E-3</v>
      </c>
    </row>
    <row r="14796" spans="1:21" x14ac:dyDescent="0.3">
      <c r="A14796" s="1">
        <v>14794</v>
      </c>
      <c r="B14796">
        <f t="shared" si="1349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351"/>
        <v>7410</v>
      </c>
      <c r="I14796" s="1"/>
      <c r="J14796" s="1">
        <v>1</v>
      </c>
      <c r="K14796" s="1">
        <f t="shared" si="1353"/>
        <v>29598000</v>
      </c>
      <c r="L14796" s="1">
        <v>1</v>
      </c>
      <c r="M14796" s="1">
        <f t="shared" si="1354"/>
        <v>59196000</v>
      </c>
      <c r="N14796" s="1">
        <v>2</v>
      </c>
      <c r="O14796" s="1">
        <v>120706000</v>
      </c>
      <c r="P14796" s="1">
        <v>2</v>
      </c>
      <c r="Q14796" s="5">
        <f t="shared" si="1355"/>
        <v>307</v>
      </c>
      <c r="R14796">
        <f t="shared" si="1356"/>
        <v>15</v>
      </c>
      <c r="S14796">
        <f t="shared" si="1350"/>
        <v>0.19</v>
      </c>
      <c r="T14796">
        <v>2.3E-3</v>
      </c>
      <c r="U14796">
        <f t="shared" si="1352"/>
        <v>1.3799999999999999E-3</v>
      </c>
    </row>
    <row r="14797" spans="1:21" x14ac:dyDescent="0.3">
      <c r="A14797" s="1">
        <v>14795</v>
      </c>
      <c r="B14797">
        <f t="shared" si="1349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353"/>
        <v>29600000</v>
      </c>
      <c r="L14797" s="1">
        <v>1</v>
      </c>
      <c r="M14797" s="1">
        <f t="shared" si="1354"/>
        <v>59200000</v>
      </c>
      <c r="N14797" s="1">
        <v>2</v>
      </c>
      <c r="O14797" s="1">
        <v>120714000</v>
      </c>
      <c r="P14797" s="1">
        <v>2</v>
      </c>
      <c r="Q14797" s="5">
        <f t="shared" si="1355"/>
        <v>307</v>
      </c>
      <c r="R14797">
        <f t="shared" si="1356"/>
        <v>15</v>
      </c>
      <c r="S14797">
        <f t="shared" si="1350"/>
        <v>0.19</v>
      </c>
      <c r="T14797">
        <v>2.3E-3</v>
      </c>
      <c r="U14797">
        <f t="shared" si="1352"/>
        <v>1.3799999999999999E-3</v>
      </c>
    </row>
    <row r="14798" spans="1:21" x14ac:dyDescent="0.3">
      <c r="A14798" s="1">
        <v>14796</v>
      </c>
      <c r="B14798">
        <f t="shared" si="1349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351"/>
        <v>7410</v>
      </c>
      <c r="I14798" s="1"/>
      <c r="J14798" s="1">
        <v>1</v>
      </c>
      <c r="K14798" s="1">
        <f t="shared" si="1353"/>
        <v>29602000</v>
      </c>
      <c r="L14798" s="1">
        <v>1</v>
      </c>
      <c r="M14798" s="1">
        <f t="shared" si="1354"/>
        <v>59204000</v>
      </c>
      <c r="N14798" s="1">
        <v>2</v>
      </c>
      <c r="O14798" s="1">
        <v>120722000</v>
      </c>
      <c r="P14798" s="1">
        <v>2</v>
      </c>
      <c r="Q14798" s="5">
        <f t="shared" si="1355"/>
        <v>307</v>
      </c>
      <c r="R14798">
        <f t="shared" si="1356"/>
        <v>15</v>
      </c>
      <c r="S14798">
        <f t="shared" si="1350"/>
        <v>0.19</v>
      </c>
      <c r="T14798">
        <v>2.3E-3</v>
      </c>
      <c r="U14798">
        <f t="shared" si="1352"/>
        <v>1.3799999999999999E-3</v>
      </c>
    </row>
    <row r="14799" spans="1:21" x14ac:dyDescent="0.3">
      <c r="A14799" s="1">
        <v>14797</v>
      </c>
      <c r="B14799">
        <f t="shared" ref="B14799:B14862" si="1357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351"/>
        <v>7410</v>
      </c>
      <c r="I14799" s="1"/>
      <c r="J14799" s="1">
        <v>1</v>
      </c>
      <c r="K14799" s="1">
        <f t="shared" si="1353"/>
        <v>29604000</v>
      </c>
      <c r="L14799" s="1">
        <v>1</v>
      </c>
      <c r="M14799" s="1">
        <f t="shared" si="1354"/>
        <v>59208000</v>
      </c>
      <c r="N14799" s="1">
        <v>2</v>
      </c>
      <c r="O14799" s="1">
        <v>120730000</v>
      </c>
      <c r="P14799" s="1">
        <v>2</v>
      </c>
      <c r="Q14799" s="5">
        <f t="shared" si="1355"/>
        <v>307</v>
      </c>
      <c r="R14799">
        <f t="shared" si="1356"/>
        <v>15</v>
      </c>
      <c r="S14799">
        <f t="shared" si="1350"/>
        <v>0.19</v>
      </c>
      <c r="T14799">
        <v>2.3E-3</v>
      </c>
      <c r="U14799">
        <f t="shared" si="1352"/>
        <v>1.3799999999999999E-3</v>
      </c>
    </row>
    <row r="14800" spans="1:21" x14ac:dyDescent="0.3">
      <c r="A14800" s="1">
        <v>14798</v>
      </c>
      <c r="B14800">
        <f t="shared" si="1357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351"/>
        <v>7410</v>
      </c>
      <c r="I14800" s="1"/>
      <c r="J14800" s="1">
        <v>1</v>
      </c>
      <c r="K14800" s="1">
        <f t="shared" si="1353"/>
        <v>29606000</v>
      </c>
      <c r="L14800" s="1">
        <v>1</v>
      </c>
      <c r="M14800" s="1">
        <f t="shared" si="1354"/>
        <v>59212000</v>
      </c>
      <c r="N14800" s="1">
        <v>2</v>
      </c>
      <c r="O14800" s="1">
        <v>120738000</v>
      </c>
      <c r="P14800" s="1">
        <v>2</v>
      </c>
      <c r="Q14800" s="5">
        <f t="shared" si="1355"/>
        <v>307</v>
      </c>
      <c r="R14800">
        <f t="shared" si="1356"/>
        <v>15</v>
      </c>
      <c r="S14800">
        <f t="shared" si="1350"/>
        <v>0.19</v>
      </c>
      <c r="T14800">
        <v>2.3E-3</v>
      </c>
      <c r="U14800">
        <f t="shared" si="1352"/>
        <v>1.3799999999999999E-3</v>
      </c>
    </row>
    <row r="14801" spans="1:21" x14ac:dyDescent="0.3">
      <c r="A14801" s="1">
        <v>14799</v>
      </c>
      <c r="B14801">
        <f t="shared" si="1357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353"/>
        <v>29608000</v>
      </c>
      <c r="L14801" s="1">
        <v>1</v>
      </c>
      <c r="M14801" s="1">
        <f t="shared" si="1354"/>
        <v>59216000</v>
      </c>
      <c r="N14801" s="1">
        <v>2</v>
      </c>
      <c r="O14801" s="1">
        <v>120746000</v>
      </c>
      <c r="P14801" s="1">
        <v>2</v>
      </c>
      <c r="Q14801" s="5">
        <f t="shared" si="1355"/>
        <v>307</v>
      </c>
      <c r="R14801">
        <f t="shared" si="1356"/>
        <v>15</v>
      </c>
      <c r="S14801">
        <f t="shared" si="1350"/>
        <v>0.19</v>
      </c>
      <c r="T14801">
        <v>2.3E-3</v>
      </c>
      <c r="U14801">
        <f t="shared" si="1352"/>
        <v>1.3799999999999999E-3</v>
      </c>
    </row>
    <row r="14802" spans="1:21" x14ac:dyDescent="0.3">
      <c r="A14802" s="1">
        <v>14800</v>
      </c>
      <c r="B14802">
        <f t="shared" si="1357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351"/>
        <v>7410</v>
      </c>
      <c r="I14802" s="1"/>
      <c r="J14802" s="1">
        <v>1</v>
      </c>
      <c r="K14802" s="1">
        <f t="shared" si="1353"/>
        <v>29610000</v>
      </c>
      <c r="L14802" s="1">
        <v>1</v>
      </c>
      <c r="M14802" s="1">
        <f t="shared" si="1354"/>
        <v>59220000</v>
      </c>
      <c r="N14802" s="1">
        <v>2</v>
      </c>
      <c r="O14802" s="1">
        <v>120754000</v>
      </c>
      <c r="P14802" s="1">
        <v>2</v>
      </c>
      <c r="Q14802" s="5">
        <f t="shared" si="1355"/>
        <v>307</v>
      </c>
      <c r="R14802">
        <f t="shared" si="1356"/>
        <v>15</v>
      </c>
      <c r="S14802">
        <f t="shared" si="1350"/>
        <v>0.19</v>
      </c>
      <c r="T14802">
        <v>2.3E-3</v>
      </c>
      <c r="U14802">
        <f t="shared" si="1352"/>
        <v>1.3799999999999999E-3</v>
      </c>
    </row>
    <row r="14803" spans="1:21" x14ac:dyDescent="0.3">
      <c r="A14803" s="1">
        <v>14801</v>
      </c>
      <c r="B14803">
        <f t="shared" si="1357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351"/>
        <v>7420</v>
      </c>
      <c r="I14803" s="1"/>
      <c r="J14803" s="1">
        <v>1</v>
      </c>
      <c r="K14803" s="1">
        <f t="shared" ref="K14803:K14866" si="1358">10000+A14803*2000</f>
        <v>29612000</v>
      </c>
      <c r="L14803" s="1">
        <v>1</v>
      </c>
      <c r="M14803" s="1">
        <f t="shared" ref="M14803:M14866" si="1359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360">ROUNDDOWN(A14802/50+12,0)</f>
        <v>308</v>
      </c>
      <c r="R14803">
        <f t="shared" ref="R14803:R14866" si="1361">QUOTIENT(A14803,1000)+1</f>
        <v>15</v>
      </c>
      <c r="S14803">
        <f t="shared" si="1350"/>
        <v>0.19500000000000001</v>
      </c>
      <c r="T14803">
        <v>2.3E-3</v>
      </c>
      <c r="U14803">
        <f t="shared" si="1352"/>
        <v>1.3799999999999999E-3</v>
      </c>
    </row>
    <row r="14804" spans="1:21" x14ac:dyDescent="0.3">
      <c r="A14804" s="1">
        <v>14802</v>
      </c>
      <c r="B14804">
        <f t="shared" si="1357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362">ROUNDDOWN(A14803/50*20+1500,-1)</f>
        <v>7420</v>
      </c>
      <c r="I14804" s="1"/>
      <c r="J14804" s="1">
        <v>1</v>
      </c>
      <c r="K14804" s="1">
        <f t="shared" si="1358"/>
        <v>29614000</v>
      </c>
      <c r="L14804" s="1">
        <v>1</v>
      </c>
      <c r="M14804" s="1">
        <f t="shared" si="1359"/>
        <v>59228000</v>
      </c>
      <c r="N14804" s="1">
        <v>2</v>
      </c>
      <c r="O14804" s="1">
        <v>120770000</v>
      </c>
      <c r="P14804" s="1">
        <v>2</v>
      </c>
      <c r="Q14804" s="5">
        <f t="shared" si="1360"/>
        <v>308</v>
      </c>
      <c r="R14804">
        <f t="shared" si="1361"/>
        <v>15</v>
      </c>
      <c r="S14804">
        <f t="shared" si="1350"/>
        <v>0.19500000000000001</v>
      </c>
      <c r="T14804">
        <v>2.3E-3</v>
      </c>
      <c r="U14804">
        <f t="shared" si="1352"/>
        <v>1.3799999999999999E-3</v>
      </c>
    </row>
    <row r="14805" spans="1:21" x14ac:dyDescent="0.3">
      <c r="A14805" s="1">
        <v>14803</v>
      </c>
      <c r="B14805">
        <f t="shared" si="1357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362"/>
        <v>7420</v>
      </c>
      <c r="I14805" s="1"/>
      <c r="J14805" s="1">
        <v>1</v>
      </c>
      <c r="K14805" s="1">
        <f t="shared" si="1358"/>
        <v>29616000</v>
      </c>
      <c r="L14805" s="1">
        <v>1</v>
      </c>
      <c r="M14805" s="1">
        <f t="shared" si="1359"/>
        <v>59232000</v>
      </c>
      <c r="N14805" s="1">
        <v>2</v>
      </c>
      <c r="O14805" s="1">
        <v>120778000</v>
      </c>
      <c r="P14805" s="1">
        <v>2</v>
      </c>
      <c r="Q14805" s="5">
        <f t="shared" si="1360"/>
        <v>308</v>
      </c>
      <c r="R14805">
        <f t="shared" si="1361"/>
        <v>15</v>
      </c>
      <c r="S14805">
        <f t="shared" si="1350"/>
        <v>0.19500000000000001</v>
      </c>
      <c r="T14805">
        <v>2.3E-3</v>
      </c>
      <c r="U14805">
        <f t="shared" si="1352"/>
        <v>1.3799999999999999E-3</v>
      </c>
    </row>
    <row r="14806" spans="1:21" x14ac:dyDescent="0.3">
      <c r="A14806" s="1">
        <v>14804</v>
      </c>
      <c r="B14806">
        <f t="shared" si="1357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362"/>
        <v>7420</v>
      </c>
      <c r="I14806" s="1"/>
      <c r="J14806" s="1">
        <v>1</v>
      </c>
      <c r="K14806" s="1">
        <f t="shared" si="1358"/>
        <v>29618000</v>
      </c>
      <c r="L14806" s="1">
        <v>1</v>
      </c>
      <c r="M14806" s="1">
        <f t="shared" si="1359"/>
        <v>59236000</v>
      </c>
      <c r="N14806" s="1">
        <v>2</v>
      </c>
      <c r="O14806" s="1">
        <v>120786000</v>
      </c>
      <c r="P14806" s="1">
        <v>2</v>
      </c>
      <c r="Q14806" s="5">
        <f t="shared" si="1360"/>
        <v>308</v>
      </c>
      <c r="R14806">
        <f t="shared" si="1361"/>
        <v>15</v>
      </c>
      <c r="S14806">
        <f t="shared" si="1350"/>
        <v>0.19500000000000001</v>
      </c>
      <c r="T14806">
        <v>2.3E-3</v>
      </c>
      <c r="U14806">
        <f t="shared" si="1352"/>
        <v>1.3799999999999999E-3</v>
      </c>
    </row>
    <row r="14807" spans="1:21" x14ac:dyDescent="0.3">
      <c r="A14807" s="1">
        <v>14805</v>
      </c>
      <c r="B14807">
        <f t="shared" si="1357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362"/>
        <v>7420</v>
      </c>
      <c r="I14807" s="1"/>
      <c r="J14807" s="1">
        <v>1</v>
      </c>
      <c r="K14807" s="1">
        <f t="shared" si="1358"/>
        <v>29620000</v>
      </c>
      <c r="L14807" s="1">
        <v>1</v>
      </c>
      <c r="M14807" s="1">
        <f t="shared" si="1359"/>
        <v>59240000</v>
      </c>
      <c r="N14807" s="1">
        <v>2</v>
      </c>
      <c r="O14807" s="1">
        <v>120794000</v>
      </c>
      <c r="P14807" s="1">
        <v>2</v>
      </c>
      <c r="Q14807" s="5">
        <f t="shared" si="1360"/>
        <v>308</v>
      </c>
      <c r="R14807">
        <f t="shared" si="1361"/>
        <v>15</v>
      </c>
      <c r="S14807">
        <f t="shared" si="1350"/>
        <v>0.19500000000000001</v>
      </c>
      <c r="T14807">
        <v>2.3E-3</v>
      </c>
      <c r="U14807">
        <f t="shared" si="1352"/>
        <v>1.3799999999999999E-3</v>
      </c>
    </row>
    <row r="14808" spans="1:21" x14ac:dyDescent="0.3">
      <c r="A14808" s="1">
        <v>14806</v>
      </c>
      <c r="B14808">
        <f t="shared" si="1357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362"/>
        <v>7420</v>
      </c>
      <c r="I14808" s="1"/>
      <c r="J14808" s="1">
        <v>1</v>
      </c>
      <c r="K14808" s="1">
        <f t="shared" si="1358"/>
        <v>29622000</v>
      </c>
      <c r="L14808" s="1">
        <v>1</v>
      </c>
      <c r="M14808" s="1">
        <f t="shared" si="1359"/>
        <v>59244000</v>
      </c>
      <c r="N14808" s="1">
        <v>2</v>
      </c>
      <c r="O14808" s="1">
        <v>120802000</v>
      </c>
      <c r="P14808" s="1">
        <v>2</v>
      </c>
      <c r="Q14808" s="5">
        <f t="shared" si="1360"/>
        <v>308</v>
      </c>
      <c r="R14808">
        <f t="shared" si="1361"/>
        <v>15</v>
      </c>
      <c r="S14808">
        <f t="shared" si="1350"/>
        <v>0.19500000000000001</v>
      </c>
      <c r="T14808">
        <v>2.3E-3</v>
      </c>
      <c r="U14808">
        <f t="shared" si="1352"/>
        <v>1.3799999999999999E-3</v>
      </c>
    </row>
    <row r="14809" spans="1:21" x14ac:dyDescent="0.3">
      <c r="A14809" s="1">
        <v>14807</v>
      </c>
      <c r="B14809">
        <f t="shared" si="1357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362"/>
        <v>7420</v>
      </c>
      <c r="I14809" s="1"/>
      <c r="J14809" s="1">
        <v>1</v>
      </c>
      <c r="K14809" s="1">
        <f t="shared" si="1358"/>
        <v>29624000</v>
      </c>
      <c r="L14809" s="1">
        <v>1</v>
      </c>
      <c r="M14809" s="1">
        <f t="shared" si="1359"/>
        <v>59248000</v>
      </c>
      <c r="N14809" s="1">
        <v>2</v>
      </c>
      <c r="O14809" s="1">
        <v>120810000</v>
      </c>
      <c r="P14809" s="1">
        <v>2</v>
      </c>
      <c r="Q14809" s="5">
        <f t="shared" si="1360"/>
        <v>308</v>
      </c>
      <c r="R14809">
        <f t="shared" si="1361"/>
        <v>15</v>
      </c>
      <c r="S14809">
        <f t="shared" si="1350"/>
        <v>0.19500000000000001</v>
      </c>
      <c r="T14809">
        <v>2.3E-3</v>
      </c>
      <c r="U14809">
        <f t="shared" si="1352"/>
        <v>1.3799999999999999E-3</v>
      </c>
    </row>
    <row r="14810" spans="1:21" x14ac:dyDescent="0.3">
      <c r="A14810" s="1">
        <v>14808</v>
      </c>
      <c r="B14810">
        <f t="shared" si="1357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362"/>
        <v>7420</v>
      </c>
      <c r="I14810" s="1"/>
      <c r="J14810" s="1">
        <v>1</v>
      </c>
      <c r="K14810" s="1">
        <f t="shared" si="1358"/>
        <v>29626000</v>
      </c>
      <c r="L14810" s="1">
        <v>1</v>
      </c>
      <c r="M14810" s="1">
        <f t="shared" si="1359"/>
        <v>59252000</v>
      </c>
      <c r="N14810" s="1">
        <v>2</v>
      </c>
      <c r="O14810" s="1">
        <v>120818000</v>
      </c>
      <c r="P14810" s="1">
        <v>2</v>
      </c>
      <c r="Q14810" s="5">
        <f t="shared" si="1360"/>
        <v>308</v>
      </c>
      <c r="R14810">
        <f t="shared" si="1361"/>
        <v>15</v>
      </c>
      <c r="S14810">
        <f t="shared" si="1350"/>
        <v>0.19500000000000001</v>
      </c>
      <c r="T14810">
        <v>2.3E-3</v>
      </c>
      <c r="U14810">
        <f t="shared" si="1352"/>
        <v>1.3799999999999999E-3</v>
      </c>
    </row>
    <row r="14811" spans="1:21" x14ac:dyDescent="0.3">
      <c r="A14811" s="1">
        <v>14809</v>
      </c>
      <c r="B14811">
        <f t="shared" si="1357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362"/>
        <v>7420</v>
      </c>
      <c r="I14811" s="1"/>
      <c r="J14811" s="1">
        <v>1</v>
      </c>
      <c r="K14811" s="1">
        <f t="shared" si="1358"/>
        <v>29628000</v>
      </c>
      <c r="L14811" s="1">
        <v>1</v>
      </c>
      <c r="M14811" s="1">
        <f t="shared" si="1359"/>
        <v>59256000</v>
      </c>
      <c r="N14811" s="1">
        <v>2</v>
      </c>
      <c r="O14811" s="1">
        <v>120826000</v>
      </c>
      <c r="P14811" s="1">
        <v>2</v>
      </c>
      <c r="Q14811" s="5">
        <f t="shared" si="1360"/>
        <v>308</v>
      </c>
      <c r="R14811">
        <f t="shared" si="1361"/>
        <v>15</v>
      </c>
      <c r="S14811">
        <f t="shared" si="1350"/>
        <v>0.19500000000000001</v>
      </c>
      <c r="T14811">
        <v>2.3E-3</v>
      </c>
      <c r="U14811">
        <f t="shared" si="1352"/>
        <v>1.3799999999999999E-3</v>
      </c>
    </row>
    <row r="14812" spans="1:21" x14ac:dyDescent="0.3">
      <c r="A14812" s="1">
        <v>14810</v>
      </c>
      <c r="B14812">
        <f t="shared" si="1357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362"/>
        <v>7420</v>
      </c>
      <c r="I14812" s="1"/>
      <c r="J14812" s="1">
        <v>1</v>
      </c>
      <c r="K14812" s="1">
        <f t="shared" si="1358"/>
        <v>29630000</v>
      </c>
      <c r="L14812" s="1">
        <v>1</v>
      </c>
      <c r="M14812" s="1">
        <f t="shared" si="1359"/>
        <v>59260000</v>
      </c>
      <c r="N14812" s="1">
        <v>2</v>
      </c>
      <c r="O14812" s="1">
        <v>120834000</v>
      </c>
      <c r="P14812" s="1">
        <v>2</v>
      </c>
      <c r="Q14812" s="5">
        <f t="shared" si="1360"/>
        <v>308</v>
      </c>
      <c r="R14812">
        <f t="shared" si="1361"/>
        <v>15</v>
      </c>
      <c r="S14812">
        <f t="shared" si="1350"/>
        <v>0.19500000000000001</v>
      </c>
      <c r="T14812">
        <v>2.3E-3</v>
      </c>
      <c r="U14812">
        <f t="shared" si="1352"/>
        <v>1.3799999999999999E-3</v>
      </c>
    </row>
    <row r="14813" spans="1:21" x14ac:dyDescent="0.3">
      <c r="A14813" s="1">
        <v>14811</v>
      </c>
      <c r="B14813">
        <f t="shared" si="1357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362"/>
        <v>7420</v>
      </c>
      <c r="I14813" s="1"/>
      <c r="J14813" s="1">
        <v>1</v>
      </c>
      <c r="K14813" s="1">
        <f t="shared" si="1358"/>
        <v>29632000</v>
      </c>
      <c r="L14813" s="1">
        <v>1</v>
      </c>
      <c r="M14813" s="1">
        <f t="shared" si="1359"/>
        <v>59264000</v>
      </c>
      <c r="N14813" s="1">
        <v>2</v>
      </c>
      <c r="O14813" s="1">
        <v>120842000</v>
      </c>
      <c r="P14813" s="1">
        <v>2</v>
      </c>
      <c r="Q14813" s="5">
        <f t="shared" si="1360"/>
        <v>308</v>
      </c>
      <c r="R14813">
        <f t="shared" si="1361"/>
        <v>15</v>
      </c>
      <c r="S14813">
        <f t="shared" si="1350"/>
        <v>0.19500000000000001</v>
      </c>
      <c r="T14813">
        <v>2.3E-3</v>
      </c>
      <c r="U14813">
        <f t="shared" si="1352"/>
        <v>1.3799999999999999E-3</v>
      </c>
    </row>
    <row r="14814" spans="1:21" x14ac:dyDescent="0.3">
      <c r="A14814" s="1">
        <v>14812</v>
      </c>
      <c r="B14814">
        <f t="shared" si="1357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362"/>
        <v>7420</v>
      </c>
      <c r="I14814" s="1"/>
      <c r="J14814" s="1">
        <v>1</v>
      </c>
      <c r="K14814" s="1">
        <f t="shared" si="1358"/>
        <v>29634000</v>
      </c>
      <c r="L14814" s="1">
        <v>1</v>
      </c>
      <c r="M14814" s="1">
        <f t="shared" si="1359"/>
        <v>59268000</v>
      </c>
      <c r="N14814" s="1">
        <v>2</v>
      </c>
      <c r="O14814" s="1">
        <v>120850000</v>
      </c>
      <c r="P14814" s="1">
        <v>2</v>
      </c>
      <c r="Q14814" s="5">
        <f t="shared" si="1360"/>
        <v>308</v>
      </c>
      <c r="R14814">
        <f t="shared" si="1361"/>
        <v>15</v>
      </c>
      <c r="S14814">
        <f t="shared" si="1350"/>
        <v>0.19500000000000001</v>
      </c>
      <c r="T14814">
        <v>2.3E-3</v>
      </c>
      <c r="U14814">
        <f t="shared" si="1352"/>
        <v>1.3799999999999999E-3</v>
      </c>
    </row>
    <row r="14815" spans="1:21" x14ac:dyDescent="0.3">
      <c r="A14815" s="1">
        <v>14813</v>
      </c>
      <c r="B14815">
        <f t="shared" si="1357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362"/>
        <v>7420</v>
      </c>
      <c r="I14815" s="1"/>
      <c r="J14815" s="1">
        <v>1</v>
      </c>
      <c r="K14815" s="1">
        <f t="shared" si="1358"/>
        <v>29636000</v>
      </c>
      <c r="L14815" s="1">
        <v>1</v>
      </c>
      <c r="M14815" s="1">
        <f t="shared" si="1359"/>
        <v>59272000</v>
      </c>
      <c r="N14815" s="1">
        <v>2</v>
      </c>
      <c r="O14815" s="1">
        <v>120858000</v>
      </c>
      <c r="P14815" s="1">
        <v>2</v>
      </c>
      <c r="Q14815" s="5">
        <f t="shared" si="1360"/>
        <v>308</v>
      </c>
      <c r="R14815">
        <f t="shared" si="1361"/>
        <v>15</v>
      </c>
      <c r="S14815">
        <f t="shared" si="1350"/>
        <v>0.19500000000000001</v>
      </c>
      <c r="T14815">
        <v>2.3E-3</v>
      </c>
      <c r="U14815">
        <f t="shared" si="1352"/>
        <v>1.3799999999999999E-3</v>
      </c>
    </row>
    <row r="14816" spans="1:21" x14ac:dyDescent="0.3">
      <c r="A14816" s="1">
        <v>14814</v>
      </c>
      <c r="B14816">
        <f t="shared" si="1357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362"/>
        <v>7420</v>
      </c>
      <c r="I14816" s="1"/>
      <c r="J14816" s="1">
        <v>1</v>
      </c>
      <c r="K14816" s="1">
        <f t="shared" si="1358"/>
        <v>29638000</v>
      </c>
      <c r="L14816" s="1">
        <v>1</v>
      </c>
      <c r="M14816" s="1">
        <f t="shared" si="1359"/>
        <v>59276000</v>
      </c>
      <c r="N14816" s="1">
        <v>2</v>
      </c>
      <c r="O14816" s="1">
        <v>120866000</v>
      </c>
      <c r="P14816" s="1">
        <v>2</v>
      </c>
      <c r="Q14816" s="5">
        <f t="shared" si="1360"/>
        <v>308</v>
      </c>
      <c r="R14816">
        <f t="shared" si="1361"/>
        <v>15</v>
      </c>
      <c r="S14816">
        <f t="shared" si="1350"/>
        <v>0.19500000000000001</v>
      </c>
      <c r="T14816">
        <v>2.3E-3</v>
      </c>
      <c r="U14816">
        <f t="shared" si="1352"/>
        <v>1.3799999999999999E-3</v>
      </c>
    </row>
    <row r="14817" spans="1:21" x14ac:dyDescent="0.3">
      <c r="A14817" s="1">
        <v>14815</v>
      </c>
      <c r="B14817">
        <f t="shared" si="1357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362"/>
        <v>7420</v>
      </c>
      <c r="I14817" s="1"/>
      <c r="J14817" s="1">
        <v>1</v>
      </c>
      <c r="K14817" s="1">
        <f t="shared" si="1358"/>
        <v>29640000</v>
      </c>
      <c r="L14817" s="1">
        <v>1</v>
      </c>
      <c r="M14817" s="1">
        <f t="shared" si="1359"/>
        <v>59280000</v>
      </c>
      <c r="N14817" s="1">
        <v>2</v>
      </c>
      <c r="O14817" s="1">
        <v>120874000</v>
      </c>
      <c r="P14817" s="1">
        <v>2</v>
      </c>
      <c r="Q14817" s="5">
        <f t="shared" si="1360"/>
        <v>308</v>
      </c>
      <c r="R14817">
        <f t="shared" si="1361"/>
        <v>15</v>
      </c>
      <c r="S14817">
        <f t="shared" si="1350"/>
        <v>0.19500000000000001</v>
      </c>
      <c r="T14817">
        <v>2.3E-3</v>
      </c>
      <c r="U14817">
        <f t="shared" si="1352"/>
        <v>1.3799999999999999E-3</v>
      </c>
    </row>
    <row r="14818" spans="1:21" x14ac:dyDescent="0.3">
      <c r="A14818" s="1">
        <v>14816</v>
      </c>
      <c r="B14818">
        <f t="shared" si="1357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362"/>
        <v>7420</v>
      </c>
      <c r="I14818" s="1"/>
      <c r="J14818" s="1">
        <v>1</v>
      </c>
      <c r="K14818" s="1">
        <f t="shared" si="1358"/>
        <v>29642000</v>
      </c>
      <c r="L14818" s="1">
        <v>1</v>
      </c>
      <c r="M14818" s="1">
        <f t="shared" si="1359"/>
        <v>59284000</v>
      </c>
      <c r="N14818" s="1">
        <v>2</v>
      </c>
      <c r="O14818" s="1">
        <v>120882000</v>
      </c>
      <c r="P14818" s="1">
        <v>2</v>
      </c>
      <c r="Q14818" s="5">
        <f t="shared" si="1360"/>
        <v>308</v>
      </c>
      <c r="R14818">
        <f t="shared" si="1361"/>
        <v>15</v>
      </c>
      <c r="S14818">
        <f t="shared" si="1350"/>
        <v>0.19500000000000001</v>
      </c>
      <c r="T14818">
        <v>2.3E-3</v>
      </c>
      <c r="U14818">
        <f t="shared" si="1352"/>
        <v>1.3799999999999999E-3</v>
      </c>
    </row>
    <row r="14819" spans="1:21" x14ac:dyDescent="0.3">
      <c r="A14819" s="1">
        <v>14817</v>
      </c>
      <c r="B14819">
        <f t="shared" si="1357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362"/>
        <v>7420</v>
      </c>
      <c r="I14819" s="1"/>
      <c r="J14819" s="1">
        <v>1</v>
      </c>
      <c r="K14819" s="1">
        <f t="shared" si="1358"/>
        <v>29644000</v>
      </c>
      <c r="L14819" s="1">
        <v>1</v>
      </c>
      <c r="M14819" s="1">
        <f t="shared" si="1359"/>
        <v>59288000</v>
      </c>
      <c r="N14819" s="1">
        <v>2</v>
      </c>
      <c r="O14819" s="1">
        <v>120890000</v>
      </c>
      <c r="P14819" s="1">
        <v>2</v>
      </c>
      <c r="Q14819" s="5">
        <f t="shared" si="1360"/>
        <v>308</v>
      </c>
      <c r="R14819">
        <f t="shared" si="1361"/>
        <v>15</v>
      </c>
      <c r="S14819">
        <f t="shared" si="1350"/>
        <v>0.19500000000000001</v>
      </c>
      <c r="T14819">
        <v>2.3E-3</v>
      </c>
      <c r="U14819">
        <f t="shared" si="1352"/>
        <v>1.3799999999999999E-3</v>
      </c>
    </row>
    <row r="14820" spans="1:21" x14ac:dyDescent="0.3">
      <c r="A14820" s="1">
        <v>14818</v>
      </c>
      <c r="B14820">
        <f t="shared" si="1357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362"/>
        <v>7420</v>
      </c>
      <c r="I14820" s="1"/>
      <c r="J14820" s="1">
        <v>1</v>
      </c>
      <c r="K14820" s="1">
        <f t="shared" si="1358"/>
        <v>29646000</v>
      </c>
      <c r="L14820" s="1">
        <v>1</v>
      </c>
      <c r="M14820" s="1">
        <f t="shared" si="1359"/>
        <v>59292000</v>
      </c>
      <c r="N14820" s="1">
        <v>2</v>
      </c>
      <c r="O14820" s="1">
        <v>120898000</v>
      </c>
      <c r="P14820" s="1">
        <v>2</v>
      </c>
      <c r="Q14820" s="5">
        <f t="shared" si="1360"/>
        <v>308</v>
      </c>
      <c r="R14820">
        <f t="shared" si="1361"/>
        <v>15</v>
      </c>
      <c r="S14820">
        <f t="shared" si="1350"/>
        <v>0.19500000000000001</v>
      </c>
      <c r="T14820">
        <v>2.3E-3</v>
      </c>
      <c r="U14820">
        <f t="shared" si="1352"/>
        <v>1.3799999999999999E-3</v>
      </c>
    </row>
    <row r="14821" spans="1:21" x14ac:dyDescent="0.3">
      <c r="A14821" s="1">
        <v>14819</v>
      </c>
      <c r="B14821">
        <f t="shared" si="1357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362"/>
        <v>7420</v>
      </c>
      <c r="I14821" s="1"/>
      <c r="J14821" s="1">
        <v>1</v>
      </c>
      <c r="K14821" s="1">
        <f t="shared" si="1358"/>
        <v>29648000</v>
      </c>
      <c r="L14821" s="1">
        <v>1</v>
      </c>
      <c r="M14821" s="1">
        <f t="shared" si="1359"/>
        <v>59296000</v>
      </c>
      <c r="N14821" s="1">
        <v>2</v>
      </c>
      <c r="O14821" s="1">
        <v>120906000</v>
      </c>
      <c r="P14821" s="1">
        <v>2</v>
      </c>
      <c r="Q14821" s="5">
        <f t="shared" si="1360"/>
        <v>308</v>
      </c>
      <c r="R14821">
        <f t="shared" si="1361"/>
        <v>15</v>
      </c>
      <c r="S14821">
        <f t="shared" si="1350"/>
        <v>0.19500000000000001</v>
      </c>
      <c r="T14821">
        <v>2.3E-3</v>
      </c>
      <c r="U14821">
        <f t="shared" si="1352"/>
        <v>1.3799999999999999E-3</v>
      </c>
    </row>
    <row r="14822" spans="1:21" x14ac:dyDescent="0.3">
      <c r="A14822" s="1">
        <v>14820</v>
      </c>
      <c r="B14822">
        <f t="shared" si="1357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362"/>
        <v>7420</v>
      </c>
      <c r="I14822" s="1"/>
      <c r="J14822" s="1">
        <v>1</v>
      </c>
      <c r="K14822" s="1">
        <f t="shared" si="1358"/>
        <v>29650000</v>
      </c>
      <c r="L14822" s="1">
        <v>1</v>
      </c>
      <c r="M14822" s="1">
        <f t="shared" si="1359"/>
        <v>59300000</v>
      </c>
      <c r="N14822" s="1">
        <v>2</v>
      </c>
      <c r="O14822" s="1">
        <v>120914000</v>
      </c>
      <c r="P14822" s="1">
        <v>2</v>
      </c>
      <c r="Q14822" s="5">
        <f t="shared" si="1360"/>
        <v>308</v>
      </c>
      <c r="R14822">
        <f t="shared" si="1361"/>
        <v>15</v>
      </c>
      <c r="S14822">
        <f t="shared" si="1350"/>
        <v>0.19500000000000001</v>
      </c>
      <c r="T14822">
        <v>2.3E-3</v>
      </c>
      <c r="U14822">
        <f t="shared" si="1352"/>
        <v>1.3799999999999999E-3</v>
      </c>
    </row>
    <row r="14823" spans="1:21" x14ac:dyDescent="0.3">
      <c r="A14823" s="1">
        <v>14821</v>
      </c>
      <c r="B14823">
        <f t="shared" si="1357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362"/>
        <v>7420</v>
      </c>
      <c r="I14823" s="1"/>
      <c r="J14823" s="1">
        <v>1</v>
      </c>
      <c r="K14823" s="1">
        <f t="shared" si="1358"/>
        <v>29652000</v>
      </c>
      <c r="L14823" s="1">
        <v>1</v>
      </c>
      <c r="M14823" s="1">
        <f t="shared" si="1359"/>
        <v>59304000</v>
      </c>
      <c r="N14823" s="1">
        <v>2</v>
      </c>
      <c r="O14823" s="1">
        <v>120922000</v>
      </c>
      <c r="P14823" s="1">
        <v>2</v>
      </c>
      <c r="Q14823" s="5">
        <f t="shared" si="1360"/>
        <v>308</v>
      </c>
      <c r="R14823">
        <f t="shared" si="1361"/>
        <v>15</v>
      </c>
      <c r="S14823">
        <f t="shared" ref="S14823:S14886" si="1363">0.18+(QUOTIENT(A14823-1,100)-145)*0.005</f>
        <v>0.19500000000000001</v>
      </c>
      <c r="T14823">
        <v>2.3E-3</v>
      </c>
      <c r="U14823">
        <f t="shared" si="1352"/>
        <v>1.3799999999999999E-3</v>
      </c>
    </row>
    <row r="14824" spans="1:21" x14ac:dyDescent="0.3">
      <c r="A14824" s="1">
        <v>14822</v>
      </c>
      <c r="B14824">
        <f t="shared" si="1357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362"/>
        <v>7420</v>
      </c>
      <c r="I14824" s="1"/>
      <c r="J14824" s="1">
        <v>1</v>
      </c>
      <c r="K14824" s="1">
        <f t="shared" si="1358"/>
        <v>29654000</v>
      </c>
      <c r="L14824" s="1">
        <v>1</v>
      </c>
      <c r="M14824" s="1">
        <f t="shared" si="1359"/>
        <v>59308000</v>
      </c>
      <c r="N14824" s="1">
        <v>2</v>
      </c>
      <c r="O14824" s="1">
        <v>120930000</v>
      </c>
      <c r="P14824" s="1">
        <v>2</v>
      </c>
      <c r="Q14824" s="5">
        <f t="shared" si="1360"/>
        <v>308</v>
      </c>
      <c r="R14824">
        <f t="shared" si="1361"/>
        <v>15</v>
      </c>
      <c r="S14824">
        <f t="shared" si="1363"/>
        <v>0.19500000000000001</v>
      </c>
      <c r="T14824">
        <v>2.3E-3</v>
      </c>
      <c r="U14824">
        <f t="shared" si="1352"/>
        <v>1.3799999999999999E-3</v>
      </c>
    </row>
    <row r="14825" spans="1:21" x14ac:dyDescent="0.3">
      <c r="A14825" s="1">
        <v>14823</v>
      </c>
      <c r="B14825">
        <f t="shared" si="1357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362"/>
        <v>7420</v>
      </c>
      <c r="I14825" s="1"/>
      <c r="J14825" s="1">
        <v>1</v>
      </c>
      <c r="K14825" s="1">
        <f t="shared" si="1358"/>
        <v>29656000</v>
      </c>
      <c r="L14825" s="1">
        <v>1</v>
      </c>
      <c r="M14825" s="1">
        <f t="shared" si="1359"/>
        <v>59312000</v>
      </c>
      <c r="N14825" s="1">
        <v>2</v>
      </c>
      <c r="O14825" s="1">
        <v>120938000</v>
      </c>
      <c r="P14825" s="1">
        <v>2</v>
      </c>
      <c r="Q14825" s="5">
        <f t="shared" si="1360"/>
        <v>308</v>
      </c>
      <c r="R14825">
        <f t="shared" si="1361"/>
        <v>15</v>
      </c>
      <c r="S14825">
        <f t="shared" si="1363"/>
        <v>0.19500000000000001</v>
      </c>
      <c r="T14825">
        <v>2.3E-3</v>
      </c>
      <c r="U14825">
        <f t="shared" si="1352"/>
        <v>1.3799999999999999E-3</v>
      </c>
    </row>
    <row r="14826" spans="1:21" x14ac:dyDescent="0.3">
      <c r="A14826" s="1">
        <v>14824</v>
      </c>
      <c r="B14826">
        <f t="shared" si="1357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362"/>
        <v>7420</v>
      </c>
      <c r="I14826" s="1"/>
      <c r="J14826" s="1">
        <v>1</v>
      </c>
      <c r="K14826" s="1">
        <f t="shared" si="1358"/>
        <v>29658000</v>
      </c>
      <c r="L14826" s="1">
        <v>1</v>
      </c>
      <c r="M14826" s="1">
        <f t="shared" si="1359"/>
        <v>59316000</v>
      </c>
      <c r="N14826" s="1">
        <v>2</v>
      </c>
      <c r="O14826" s="1">
        <v>120946000</v>
      </c>
      <c r="P14826" s="1">
        <v>2</v>
      </c>
      <c r="Q14826" s="5">
        <f t="shared" si="1360"/>
        <v>308</v>
      </c>
      <c r="R14826">
        <f t="shared" si="1361"/>
        <v>15</v>
      </c>
      <c r="S14826">
        <f t="shared" si="1363"/>
        <v>0.19500000000000001</v>
      </c>
      <c r="T14826">
        <v>2.3E-3</v>
      </c>
      <c r="U14826">
        <f t="shared" si="1352"/>
        <v>1.3799999999999999E-3</v>
      </c>
    </row>
    <row r="14827" spans="1:21" x14ac:dyDescent="0.3">
      <c r="A14827" s="1">
        <v>14825</v>
      </c>
      <c r="B14827">
        <f t="shared" si="1357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362"/>
        <v>7420</v>
      </c>
      <c r="I14827" s="1"/>
      <c r="J14827" s="1">
        <v>1</v>
      </c>
      <c r="K14827" s="1">
        <f t="shared" si="1358"/>
        <v>29660000</v>
      </c>
      <c r="L14827" s="1">
        <v>1</v>
      </c>
      <c r="M14827" s="1">
        <f t="shared" si="1359"/>
        <v>59320000</v>
      </c>
      <c r="N14827" s="1">
        <v>2</v>
      </c>
      <c r="O14827" s="1">
        <v>120954000</v>
      </c>
      <c r="P14827" s="1">
        <v>2</v>
      </c>
      <c r="Q14827" s="5">
        <f t="shared" si="1360"/>
        <v>308</v>
      </c>
      <c r="R14827">
        <f t="shared" si="1361"/>
        <v>15</v>
      </c>
      <c r="S14827">
        <f t="shared" si="1363"/>
        <v>0.19500000000000001</v>
      </c>
      <c r="T14827">
        <v>2.3E-3</v>
      </c>
      <c r="U14827">
        <f t="shared" si="1352"/>
        <v>1.3799999999999999E-3</v>
      </c>
    </row>
    <row r="14828" spans="1:21" x14ac:dyDescent="0.3">
      <c r="A14828" s="1">
        <v>14826</v>
      </c>
      <c r="B14828">
        <f t="shared" si="1357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362"/>
        <v>7430</v>
      </c>
      <c r="I14828" s="1"/>
      <c r="J14828" s="1">
        <v>1</v>
      </c>
      <c r="K14828" s="1">
        <f t="shared" si="1358"/>
        <v>29662000</v>
      </c>
      <c r="L14828" s="1">
        <v>1</v>
      </c>
      <c r="M14828" s="1">
        <f t="shared" si="1359"/>
        <v>59324000</v>
      </c>
      <c r="N14828" s="1">
        <v>2</v>
      </c>
      <c r="O14828" s="1">
        <v>120962000</v>
      </c>
      <c r="P14828" s="1">
        <v>2</v>
      </c>
      <c r="Q14828" s="5">
        <f t="shared" si="1360"/>
        <v>308</v>
      </c>
      <c r="R14828">
        <f t="shared" si="1361"/>
        <v>15</v>
      </c>
      <c r="S14828">
        <f t="shared" si="1363"/>
        <v>0.19500000000000001</v>
      </c>
      <c r="T14828">
        <v>2.3E-3</v>
      </c>
      <c r="U14828">
        <f t="shared" si="1352"/>
        <v>1.3799999999999999E-3</v>
      </c>
    </row>
    <row r="14829" spans="1:21" x14ac:dyDescent="0.3">
      <c r="A14829" s="1">
        <v>14827</v>
      </c>
      <c r="B14829">
        <f t="shared" si="1357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362"/>
        <v>7430</v>
      </c>
      <c r="I14829" s="1"/>
      <c r="J14829" s="1">
        <v>1</v>
      </c>
      <c r="K14829" s="1">
        <f t="shared" si="1358"/>
        <v>29664000</v>
      </c>
      <c r="L14829" s="1">
        <v>1</v>
      </c>
      <c r="M14829" s="1">
        <f t="shared" si="1359"/>
        <v>59328000</v>
      </c>
      <c r="N14829" s="1">
        <v>2</v>
      </c>
      <c r="O14829" s="1">
        <v>120970000</v>
      </c>
      <c r="P14829" s="1">
        <v>2</v>
      </c>
      <c r="Q14829" s="5">
        <f t="shared" si="1360"/>
        <v>308</v>
      </c>
      <c r="R14829">
        <f t="shared" si="1361"/>
        <v>15</v>
      </c>
      <c r="S14829">
        <f t="shared" si="1363"/>
        <v>0.19500000000000001</v>
      </c>
      <c r="T14829">
        <v>2.3E-3</v>
      </c>
      <c r="U14829">
        <f t="shared" si="1352"/>
        <v>1.3799999999999999E-3</v>
      </c>
    </row>
    <row r="14830" spans="1:21" x14ac:dyDescent="0.3">
      <c r="A14830" s="1">
        <v>14828</v>
      </c>
      <c r="B14830">
        <f t="shared" si="1357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362"/>
        <v>7430</v>
      </c>
      <c r="I14830" s="1"/>
      <c r="J14830" s="1">
        <v>1</v>
      </c>
      <c r="K14830" s="1">
        <f t="shared" si="1358"/>
        <v>29666000</v>
      </c>
      <c r="L14830" s="1">
        <v>1</v>
      </c>
      <c r="M14830" s="1">
        <f t="shared" si="1359"/>
        <v>59332000</v>
      </c>
      <c r="N14830" s="1">
        <v>2</v>
      </c>
      <c r="O14830" s="1">
        <v>120978000</v>
      </c>
      <c r="P14830" s="1">
        <v>2</v>
      </c>
      <c r="Q14830" s="5">
        <f t="shared" si="1360"/>
        <v>308</v>
      </c>
      <c r="R14830">
        <f t="shared" si="1361"/>
        <v>15</v>
      </c>
      <c r="S14830">
        <f t="shared" si="1363"/>
        <v>0.19500000000000001</v>
      </c>
      <c r="T14830">
        <v>2.3E-3</v>
      </c>
      <c r="U14830">
        <f t="shared" si="1352"/>
        <v>1.3799999999999999E-3</v>
      </c>
    </row>
    <row r="14831" spans="1:21" x14ac:dyDescent="0.3">
      <c r="A14831" s="1">
        <v>14829</v>
      </c>
      <c r="B14831">
        <f t="shared" si="1357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362"/>
        <v>7430</v>
      </c>
      <c r="I14831" s="1"/>
      <c r="J14831" s="1">
        <v>1</v>
      </c>
      <c r="K14831" s="1">
        <f t="shared" si="1358"/>
        <v>29668000</v>
      </c>
      <c r="L14831" s="1">
        <v>1</v>
      </c>
      <c r="M14831" s="1">
        <f t="shared" si="1359"/>
        <v>59336000</v>
      </c>
      <c r="N14831" s="1">
        <v>2</v>
      </c>
      <c r="O14831" s="1">
        <v>120986000</v>
      </c>
      <c r="P14831" s="1">
        <v>2</v>
      </c>
      <c r="Q14831" s="5">
        <f t="shared" si="1360"/>
        <v>308</v>
      </c>
      <c r="R14831">
        <f t="shared" si="1361"/>
        <v>15</v>
      </c>
      <c r="S14831">
        <f t="shared" si="1363"/>
        <v>0.19500000000000001</v>
      </c>
      <c r="T14831">
        <v>2.3E-3</v>
      </c>
      <c r="U14831">
        <f t="shared" si="1352"/>
        <v>1.3799999999999999E-3</v>
      </c>
    </row>
    <row r="14832" spans="1:21" x14ac:dyDescent="0.3">
      <c r="A14832" s="1">
        <v>14830</v>
      </c>
      <c r="B14832">
        <f t="shared" si="1357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362"/>
        <v>7430</v>
      </c>
      <c r="I14832" s="1"/>
      <c r="J14832" s="1">
        <v>1</v>
      </c>
      <c r="K14832" s="1">
        <f t="shared" si="1358"/>
        <v>29670000</v>
      </c>
      <c r="L14832" s="1">
        <v>1</v>
      </c>
      <c r="M14832" s="1">
        <f t="shared" si="1359"/>
        <v>59340000</v>
      </c>
      <c r="N14832" s="1">
        <v>2</v>
      </c>
      <c r="O14832" s="1">
        <v>120994000</v>
      </c>
      <c r="P14832" s="1">
        <v>2</v>
      </c>
      <c r="Q14832" s="5">
        <f t="shared" si="1360"/>
        <v>308</v>
      </c>
      <c r="R14832">
        <f t="shared" si="1361"/>
        <v>15</v>
      </c>
      <c r="S14832">
        <f t="shared" si="1363"/>
        <v>0.19500000000000001</v>
      </c>
      <c r="T14832">
        <v>2.3E-3</v>
      </c>
      <c r="U14832">
        <f t="shared" si="1352"/>
        <v>1.3799999999999999E-3</v>
      </c>
    </row>
    <row r="14833" spans="1:21" x14ac:dyDescent="0.3">
      <c r="A14833" s="1">
        <v>14831</v>
      </c>
      <c r="B14833">
        <f t="shared" si="1357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362"/>
        <v>7430</v>
      </c>
      <c r="I14833" s="1"/>
      <c r="J14833" s="1">
        <v>1</v>
      </c>
      <c r="K14833" s="1">
        <f t="shared" si="1358"/>
        <v>29672000</v>
      </c>
      <c r="L14833" s="1">
        <v>1</v>
      </c>
      <c r="M14833" s="1">
        <f t="shared" si="1359"/>
        <v>59344000</v>
      </c>
      <c r="N14833" s="1">
        <v>2</v>
      </c>
      <c r="O14833" s="1">
        <v>121002000</v>
      </c>
      <c r="P14833" s="1">
        <v>2</v>
      </c>
      <c r="Q14833" s="5">
        <f t="shared" si="1360"/>
        <v>308</v>
      </c>
      <c r="R14833">
        <f t="shared" si="1361"/>
        <v>15</v>
      </c>
      <c r="S14833">
        <f t="shared" si="1363"/>
        <v>0.19500000000000001</v>
      </c>
      <c r="T14833">
        <v>2.3E-3</v>
      </c>
      <c r="U14833">
        <f t="shared" si="1352"/>
        <v>1.3799999999999999E-3</v>
      </c>
    </row>
    <row r="14834" spans="1:21" x14ac:dyDescent="0.3">
      <c r="A14834" s="1">
        <v>14832</v>
      </c>
      <c r="B14834">
        <f t="shared" si="1357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362"/>
        <v>7430</v>
      </c>
      <c r="I14834" s="1"/>
      <c r="J14834" s="1">
        <v>1</v>
      </c>
      <c r="K14834" s="1">
        <f t="shared" si="1358"/>
        <v>29674000</v>
      </c>
      <c r="L14834" s="1">
        <v>1</v>
      </c>
      <c r="M14834" s="1">
        <f t="shared" si="1359"/>
        <v>59348000</v>
      </c>
      <c r="N14834" s="1">
        <v>2</v>
      </c>
      <c r="O14834" s="1">
        <v>121010000</v>
      </c>
      <c r="P14834" s="1">
        <v>2</v>
      </c>
      <c r="Q14834" s="5">
        <f t="shared" si="1360"/>
        <v>308</v>
      </c>
      <c r="R14834">
        <f t="shared" si="1361"/>
        <v>15</v>
      </c>
      <c r="S14834">
        <f t="shared" si="1363"/>
        <v>0.19500000000000001</v>
      </c>
      <c r="T14834">
        <v>2.3E-3</v>
      </c>
      <c r="U14834">
        <f t="shared" si="1352"/>
        <v>1.3799999999999999E-3</v>
      </c>
    </row>
    <row r="14835" spans="1:21" x14ac:dyDescent="0.3">
      <c r="A14835" s="1">
        <v>14833</v>
      </c>
      <c r="B14835">
        <f t="shared" si="1357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362"/>
        <v>7430</v>
      </c>
      <c r="I14835" s="1"/>
      <c r="J14835" s="1">
        <v>1</v>
      </c>
      <c r="K14835" s="1">
        <f t="shared" si="1358"/>
        <v>29676000</v>
      </c>
      <c r="L14835" s="1">
        <v>1</v>
      </c>
      <c r="M14835" s="1">
        <f t="shared" si="1359"/>
        <v>59352000</v>
      </c>
      <c r="N14835" s="1">
        <v>2</v>
      </c>
      <c r="O14835" s="1">
        <v>121018000</v>
      </c>
      <c r="P14835" s="1">
        <v>2</v>
      </c>
      <c r="Q14835" s="5">
        <f t="shared" si="1360"/>
        <v>308</v>
      </c>
      <c r="R14835">
        <f t="shared" si="1361"/>
        <v>15</v>
      </c>
      <c r="S14835">
        <f t="shared" si="1363"/>
        <v>0.19500000000000001</v>
      </c>
      <c r="T14835">
        <v>2.3E-3</v>
      </c>
      <c r="U14835">
        <f t="shared" si="1352"/>
        <v>1.3799999999999999E-3</v>
      </c>
    </row>
    <row r="14836" spans="1:21" x14ac:dyDescent="0.3">
      <c r="A14836" s="1">
        <v>14834</v>
      </c>
      <c r="B14836">
        <f t="shared" si="1357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362"/>
        <v>7430</v>
      </c>
      <c r="I14836" s="1"/>
      <c r="J14836" s="1">
        <v>1</v>
      </c>
      <c r="K14836" s="1">
        <f t="shared" si="1358"/>
        <v>29678000</v>
      </c>
      <c r="L14836" s="1">
        <v>1</v>
      </c>
      <c r="M14836" s="1">
        <f t="shared" si="1359"/>
        <v>59356000</v>
      </c>
      <c r="N14836" s="1">
        <v>2</v>
      </c>
      <c r="O14836" s="1">
        <v>121026000</v>
      </c>
      <c r="P14836" s="1">
        <v>2</v>
      </c>
      <c r="Q14836" s="5">
        <f t="shared" si="1360"/>
        <v>308</v>
      </c>
      <c r="R14836">
        <f t="shared" si="1361"/>
        <v>15</v>
      </c>
      <c r="S14836">
        <f t="shared" si="1363"/>
        <v>0.19500000000000001</v>
      </c>
      <c r="T14836">
        <v>2.3E-3</v>
      </c>
      <c r="U14836">
        <f t="shared" si="1352"/>
        <v>1.3799999999999999E-3</v>
      </c>
    </row>
    <row r="14837" spans="1:21" x14ac:dyDescent="0.3">
      <c r="A14837" s="1">
        <v>14835</v>
      </c>
      <c r="B14837">
        <f t="shared" si="1357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362"/>
        <v>7430</v>
      </c>
      <c r="I14837" s="1"/>
      <c r="J14837" s="1">
        <v>1</v>
      </c>
      <c r="K14837" s="1">
        <f t="shared" si="1358"/>
        <v>29680000</v>
      </c>
      <c r="L14837" s="1">
        <v>1</v>
      </c>
      <c r="M14837" s="1">
        <f t="shared" si="1359"/>
        <v>59360000</v>
      </c>
      <c r="N14837" s="1">
        <v>2</v>
      </c>
      <c r="O14837" s="1">
        <v>121034000</v>
      </c>
      <c r="P14837" s="1">
        <v>2</v>
      </c>
      <c r="Q14837" s="5">
        <f t="shared" si="1360"/>
        <v>308</v>
      </c>
      <c r="R14837">
        <f t="shared" si="1361"/>
        <v>15</v>
      </c>
      <c r="S14837">
        <f t="shared" si="1363"/>
        <v>0.19500000000000001</v>
      </c>
      <c r="T14837">
        <v>2.3E-3</v>
      </c>
      <c r="U14837">
        <f t="shared" si="1352"/>
        <v>1.3799999999999999E-3</v>
      </c>
    </row>
    <row r="14838" spans="1:21" x14ac:dyDescent="0.3">
      <c r="A14838" s="1">
        <v>14836</v>
      </c>
      <c r="B14838">
        <f t="shared" si="1357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362"/>
        <v>7430</v>
      </c>
      <c r="I14838" s="1"/>
      <c r="J14838" s="1">
        <v>1</v>
      </c>
      <c r="K14838" s="1">
        <f t="shared" si="1358"/>
        <v>29682000</v>
      </c>
      <c r="L14838" s="1">
        <v>1</v>
      </c>
      <c r="M14838" s="1">
        <f t="shared" si="1359"/>
        <v>59364000</v>
      </c>
      <c r="N14838" s="1">
        <v>2</v>
      </c>
      <c r="O14838" s="1">
        <v>121042000</v>
      </c>
      <c r="P14838" s="1">
        <v>2</v>
      </c>
      <c r="Q14838" s="5">
        <f t="shared" si="1360"/>
        <v>308</v>
      </c>
      <c r="R14838">
        <f t="shared" si="1361"/>
        <v>15</v>
      </c>
      <c r="S14838">
        <f t="shared" si="1363"/>
        <v>0.19500000000000001</v>
      </c>
      <c r="T14838">
        <v>2.3E-3</v>
      </c>
      <c r="U14838">
        <f t="shared" si="1352"/>
        <v>1.3799999999999999E-3</v>
      </c>
    </row>
    <row r="14839" spans="1:21" x14ac:dyDescent="0.3">
      <c r="A14839" s="1">
        <v>14837</v>
      </c>
      <c r="B14839">
        <f t="shared" si="1357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362"/>
        <v>7430</v>
      </c>
      <c r="I14839" s="1"/>
      <c r="J14839" s="1">
        <v>1</v>
      </c>
      <c r="K14839" s="1">
        <f t="shared" si="1358"/>
        <v>29684000</v>
      </c>
      <c r="L14839" s="1">
        <v>1</v>
      </c>
      <c r="M14839" s="1">
        <f t="shared" si="1359"/>
        <v>59368000</v>
      </c>
      <c r="N14839" s="1">
        <v>2</v>
      </c>
      <c r="O14839" s="1">
        <v>121050000</v>
      </c>
      <c r="P14839" s="1">
        <v>2</v>
      </c>
      <c r="Q14839" s="5">
        <f t="shared" si="1360"/>
        <v>308</v>
      </c>
      <c r="R14839">
        <f t="shared" si="1361"/>
        <v>15</v>
      </c>
      <c r="S14839">
        <f t="shared" si="1363"/>
        <v>0.19500000000000001</v>
      </c>
      <c r="T14839">
        <v>2.3E-3</v>
      </c>
      <c r="U14839">
        <f t="shared" si="1352"/>
        <v>1.3799999999999999E-3</v>
      </c>
    </row>
    <row r="14840" spans="1:21" x14ac:dyDescent="0.3">
      <c r="A14840" s="1">
        <v>14838</v>
      </c>
      <c r="B14840">
        <f t="shared" si="1357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362"/>
        <v>7430</v>
      </c>
      <c r="I14840" s="1"/>
      <c r="J14840" s="1">
        <v>1</v>
      </c>
      <c r="K14840" s="1">
        <f t="shared" si="1358"/>
        <v>29686000</v>
      </c>
      <c r="L14840" s="1">
        <v>1</v>
      </c>
      <c r="M14840" s="1">
        <f t="shared" si="1359"/>
        <v>59372000</v>
      </c>
      <c r="N14840" s="1">
        <v>2</v>
      </c>
      <c r="O14840" s="1">
        <v>121058000</v>
      </c>
      <c r="P14840" s="1">
        <v>2</v>
      </c>
      <c r="Q14840" s="5">
        <f t="shared" si="1360"/>
        <v>308</v>
      </c>
      <c r="R14840">
        <f t="shared" si="1361"/>
        <v>15</v>
      </c>
      <c r="S14840">
        <f t="shared" si="1363"/>
        <v>0.19500000000000001</v>
      </c>
      <c r="T14840">
        <v>2.3E-3</v>
      </c>
      <c r="U14840">
        <f t="shared" si="1352"/>
        <v>1.3799999999999999E-3</v>
      </c>
    </row>
    <row r="14841" spans="1:21" x14ac:dyDescent="0.3">
      <c r="A14841" s="1">
        <v>14839</v>
      </c>
      <c r="B14841">
        <f t="shared" si="1357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362"/>
        <v>7430</v>
      </c>
      <c r="I14841" s="1"/>
      <c r="J14841" s="1">
        <v>1</v>
      </c>
      <c r="K14841" s="1">
        <f t="shared" si="1358"/>
        <v>29688000</v>
      </c>
      <c r="L14841" s="1">
        <v>1</v>
      </c>
      <c r="M14841" s="1">
        <f t="shared" si="1359"/>
        <v>59376000</v>
      </c>
      <c r="N14841" s="1">
        <v>2</v>
      </c>
      <c r="O14841" s="1">
        <v>121066000</v>
      </c>
      <c r="P14841" s="1">
        <v>2</v>
      </c>
      <c r="Q14841" s="5">
        <f t="shared" si="1360"/>
        <v>308</v>
      </c>
      <c r="R14841">
        <f t="shared" si="1361"/>
        <v>15</v>
      </c>
      <c r="S14841">
        <f t="shared" si="1363"/>
        <v>0.19500000000000001</v>
      </c>
      <c r="T14841">
        <v>2.3E-3</v>
      </c>
      <c r="U14841">
        <f t="shared" si="1352"/>
        <v>1.3799999999999999E-3</v>
      </c>
    </row>
    <row r="14842" spans="1:21" x14ac:dyDescent="0.3">
      <c r="A14842" s="1">
        <v>14840</v>
      </c>
      <c r="B14842">
        <f t="shared" si="1357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362"/>
        <v>7430</v>
      </c>
      <c r="I14842" s="1"/>
      <c r="J14842" s="1">
        <v>1</v>
      </c>
      <c r="K14842" s="1">
        <f t="shared" si="1358"/>
        <v>29690000</v>
      </c>
      <c r="L14842" s="1">
        <v>1</v>
      </c>
      <c r="M14842" s="1">
        <f t="shared" si="1359"/>
        <v>59380000</v>
      </c>
      <c r="N14842" s="1">
        <v>2</v>
      </c>
      <c r="O14842" s="1">
        <v>121074000</v>
      </c>
      <c r="P14842" s="1">
        <v>2</v>
      </c>
      <c r="Q14842" s="5">
        <f t="shared" si="1360"/>
        <v>308</v>
      </c>
      <c r="R14842">
        <f t="shared" si="1361"/>
        <v>15</v>
      </c>
      <c r="S14842">
        <f t="shared" si="1363"/>
        <v>0.19500000000000001</v>
      </c>
      <c r="T14842">
        <v>2.3E-3</v>
      </c>
      <c r="U14842">
        <f t="shared" si="1352"/>
        <v>1.3799999999999999E-3</v>
      </c>
    </row>
    <row r="14843" spans="1:21" x14ac:dyDescent="0.3">
      <c r="A14843" s="1">
        <v>14841</v>
      </c>
      <c r="B14843">
        <f t="shared" si="1357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362"/>
        <v>7430</v>
      </c>
      <c r="I14843" s="1"/>
      <c r="J14843" s="1">
        <v>1</v>
      </c>
      <c r="K14843" s="1">
        <f t="shared" si="1358"/>
        <v>29692000</v>
      </c>
      <c r="L14843" s="1">
        <v>1</v>
      </c>
      <c r="M14843" s="1">
        <f t="shared" si="1359"/>
        <v>59384000</v>
      </c>
      <c r="N14843" s="1">
        <v>2</v>
      </c>
      <c r="O14843" s="1">
        <v>121082000</v>
      </c>
      <c r="P14843" s="1">
        <v>2</v>
      </c>
      <c r="Q14843" s="5">
        <f t="shared" si="1360"/>
        <v>308</v>
      </c>
      <c r="R14843">
        <f t="shared" si="1361"/>
        <v>15</v>
      </c>
      <c r="S14843">
        <f t="shared" si="1363"/>
        <v>0.19500000000000001</v>
      </c>
      <c r="T14843">
        <v>2.3E-3</v>
      </c>
      <c r="U14843">
        <f t="shared" si="1352"/>
        <v>1.3799999999999999E-3</v>
      </c>
    </row>
    <row r="14844" spans="1:21" x14ac:dyDescent="0.3">
      <c r="A14844" s="1">
        <v>14842</v>
      </c>
      <c r="B14844">
        <f t="shared" si="1357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362"/>
        <v>7430</v>
      </c>
      <c r="I14844" s="1"/>
      <c r="J14844" s="1">
        <v>1</v>
      </c>
      <c r="K14844" s="1">
        <f t="shared" si="1358"/>
        <v>29694000</v>
      </c>
      <c r="L14844" s="1">
        <v>1</v>
      </c>
      <c r="M14844" s="1">
        <f t="shared" si="1359"/>
        <v>59388000</v>
      </c>
      <c r="N14844" s="1">
        <v>2</v>
      </c>
      <c r="O14844" s="1">
        <v>121090000</v>
      </c>
      <c r="P14844" s="1">
        <v>2</v>
      </c>
      <c r="Q14844" s="5">
        <f t="shared" si="1360"/>
        <v>308</v>
      </c>
      <c r="R14844">
        <f t="shared" si="1361"/>
        <v>15</v>
      </c>
      <c r="S14844">
        <f t="shared" si="1363"/>
        <v>0.19500000000000001</v>
      </c>
      <c r="T14844">
        <v>2.3E-3</v>
      </c>
      <c r="U14844">
        <f t="shared" si="1352"/>
        <v>1.3799999999999999E-3</v>
      </c>
    </row>
    <row r="14845" spans="1:21" x14ac:dyDescent="0.3">
      <c r="A14845" s="1">
        <v>14843</v>
      </c>
      <c r="B14845">
        <f t="shared" si="1357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362"/>
        <v>7430</v>
      </c>
      <c r="I14845" s="1"/>
      <c r="J14845" s="1">
        <v>1</v>
      </c>
      <c r="K14845" s="1">
        <f t="shared" si="1358"/>
        <v>29696000</v>
      </c>
      <c r="L14845" s="1">
        <v>1</v>
      </c>
      <c r="M14845" s="1">
        <f t="shared" si="1359"/>
        <v>59392000</v>
      </c>
      <c r="N14845" s="1">
        <v>2</v>
      </c>
      <c r="O14845" s="1">
        <v>121098000</v>
      </c>
      <c r="P14845" s="1">
        <v>2</v>
      </c>
      <c r="Q14845" s="5">
        <f t="shared" si="1360"/>
        <v>308</v>
      </c>
      <c r="R14845">
        <f t="shared" si="1361"/>
        <v>15</v>
      </c>
      <c r="S14845">
        <f t="shared" si="1363"/>
        <v>0.19500000000000001</v>
      </c>
      <c r="T14845">
        <v>2.3E-3</v>
      </c>
      <c r="U14845">
        <f t="shared" si="1352"/>
        <v>1.3799999999999999E-3</v>
      </c>
    </row>
    <row r="14846" spans="1:21" x14ac:dyDescent="0.3">
      <c r="A14846" s="1">
        <v>14844</v>
      </c>
      <c r="B14846">
        <f t="shared" si="1357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362"/>
        <v>7430</v>
      </c>
      <c r="I14846" s="1"/>
      <c r="J14846" s="1">
        <v>1</v>
      </c>
      <c r="K14846" s="1">
        <f t="shared" si="1358"/>
        <v>29698000</v>
      </c>
      <c r="L14846" s="1">
        <v>1</v>
      </c>
      <c r="M14846" s="1">
        <f t="shared" si="1359"/>
        <v>59396000</v>
      </c>
      <c r="N14846" s="1">
        <v>2</v>
      </c>
      <c r="O14846" s="1">
        <v>121106000</v>
      </c>
      <c r="P14846" s="1">
        <v>2</v>
      </c>
      <c r="Q14846" s="5">
        <f t="shared" si="1360"/>
        <v>308</v>
      </c>
      <c r="R14846">
        <f t="shared" si="1361"/>
        <v>15</v>
      </c>
      <c r="S14846">
        <f t="shared" si="1363"/>
        <v>0.19500000000000001</v>
      </c>
      <c r="T14846">
        <v>2.3E-3</v>
      </c>
      <c r="U14846">
        <f t="shared" si="1352"/>
        <v>1.3799999999999999E-3</v>
      </c>
    </row>
    <row r="14847" spans="1:21" x14ac:dyDescent="0.3">
      <c r="A14847" s="1">
        <v>14845</v>
      </c>
      <c r="B14847">
        <f t="shared" si="1357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362"/>
        <v>7430</v>
      </c>
      <c r="I14847" s="1"/>
      <c r="J14847" s="1">
        <v>1</v>
      </c>
      <c r="K14847" s="1">
        <f t="shared" si="1358"/>
        <v>29700000</v>
      </c>
      <c r="L14847" s="1">
        <v>1</v>
      </c>
      <c r="M14847" s="1">
        <f t="shared" si="1359"/>
        <v>59400000</v>
      </c>
      <c r="N14847" s="1">
        <v>2</v>
      </c>
      <c r="O14847" s="1">
        <v>121114000</v>
      </c>
      <c r="P14847" s="1">
        <v>2</v>
      </c>
      <c r="Q14847" s="5">
        <f t="shared" si="1360"/>
        <v>308</v>
      </c>
      <c r="R14847">
        <f t="shared" si="1361"/>
        <v>15</v>
      </c>
      <c r="S14847">
        <f t="shared" si="1363"/>
        <v>0.19500000000000001</v>
      </c>
      <c r="T14847">
        <v>2.3E-3</v>
      </c>
      <c r="U14847">
        <f t="shared" si="1352"/>
        <v>1.3799999999999999E-3</v>
      </c>
    </row>
    <row r="14848" spans="1:21" x14ac:dyDescent="0.3">
      <c r="A14848" s="1">
        <v>14846</v>
      </c>
      <c r="B14848">
        <f t="shared" si="1357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362"/>
        <v>7430</v>
      </c>
      <c r="I14848" s="1"/>
      <c r="J14848" s="1">
        <v>1</v>
      </c>
      <c r="K14848" s="1">
        <f t="shared" si="1358"/>
        <v>29702000</v>
      </c>
      <c r="L14848" s="1">
        <v>1</v>
      </c>
      <c r="M14848" s="1">
        <f t="shared" si="1359"/>
        <v>59404000</v>
      </c>
      <c r="N14848" s="1">
        <v>2</v>
      </c>
      <c r="O14848" s="1">
        <v>121122000</v>
      </c>
      <c r="P14848" s="1">
        <v>2</v>
      </c>
      <c r="Q14848" s="5">
        <f t="shared" si="1360"/>
        <v>308</v>
      </c>
      <c r="R14848">
        <f t="shared" si="1361"/>
        <v>15</v>
      </c>
      <c r="S14848">
        <f t="shared" si="1363"/>
        <v>0.19500000000000001</v>
      </c>
      <c r="T14848">
        <v>2.3E-3</v>
      </c>
      <c r="U14848">
        <f t="shared" si="1352"/>
        <v>1.3799999999999999E-3</v>
      </c>
    </row>
    <row r="14849" spans="1:21" x14ac:dyDescent="0.3">
      <c r="A14849" s="1">
        <v>14847</v>
      </c>
      <c r="B14849">
        <f t="shared" si="1357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362"/>
        <v>7430</v>
      </c>
      <c r="I14849" s="1"/>
      <c r="J14849" s="1">
        <v>1</v>
      </c>
      <c r="K14849" s="1">
        <f t="shared" si="1358"/>
        <v>29704000</v>
      </c>
      <c r="L14849" s="1">
        <v>1</v>
      </c>
      <c r="M14849" s="1">
        <f t="shared" si="1359"/>
        <v>59408000</v>
      </c>
      <c r="N14849" s="1">
        <v>2</v>
      </c>
      <c r="O14849" s="1">
        <v>121130000</v>
      </c>
      <c r="P14849" s="1">
        <v>2</v>
      </c>
      <c r="Q14849" s="5">
        <f t="shared" si="1360"/>
        <v>308</v>
      </c>
      <c r="R14849">
        <f t="shared" si="1361"/>
        <v>15</v>
      </c>
      <c r="S14849">
        <f t="shared" si="1363"/>
        <v>0.19500000000000001</v>
      </c>
      <c r="T14849">
        <v>2.3E-3</v>
      </c>
      <c r="U14849">
        <f t="shared" si="1352"/>
        <v>1.3799999999999999E-3</v>
      </c>
    </row>
    <row r="14850" spans="1:21" x14ac:dyDescent="0.3">
      <c r="A14850" s="1">
        <v>14848</v>
      </c>
      <c r="B14850">
        <f t="shared" si="1357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362"/>
        <v>7430</v>
      </c>
      <c r="I14850" s="1"/>
      <c r="J14850" s="1">
        <v>1</v>
      </c>
      <c r="K14850" s="1">
        <f t="shared" si="1358"/>
        <v>29706000</v>
      </c>
      <c r="L14850" s="1">
        <v>1</v>
      </c>
      <c r="M14850" s="1">
        <f t="shared" si="1359"/>
        <v>59412000</v>
      </c>
      <c r="N14850" s="1">
        <v>2</v>
      </c>
      <c r="O14850" s="1">
        <v>121138000</v>
      </c>
      <c r="P14850" s="1">
        <v>2</v>
      </c>
      <c r="Q14850" s="5">
        <f t="shared" si="1360"/>
        <v>308</v>
      </c>
      <c r="R14850">
        <f t="shared" si="1361"/>
        <v>15</v>
      </c>
      <c r="S14850">
        <f t="shared" si="1363"/>
        <v>0.19500000000000001</v>
      </c>
      <c r="T14850">
        <v>2.3E-3</v>
      </c>
      <c r="U14850">
        <f t="shared" si="1352"/>
        <v>1.3799999999999999E-3</v>
      </c>
    </row>
    <row r="14851" spans="1:21" x14ac:dyDescent="0.3">
      <c r="A14851" s="1">
        <v>14849</v>
      </c>
      <c r="B14851">
        <f t="shared" si="1357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362"/>
        <v>7430</v>
      </c>
      <c r="I14851" s="1"/>
      <c r="J14851" s="1">
        <v>1</v>
      </c>
      <c r="K14851" s="1">
        <f t="shared" si="1358"/>
        <v>29708000</v>
      </c>
      <c r="L14851" s="1">
        <v>1</v>
      </c>
      <c r="M14851" s="1">
        <f t="shared" si="1359"/>
        <v>59416000</v>
      </c>
      <c r="N14851" s="1">
        <v>2</v>
      </c>
      <c r="O14851" s="1">
        <v>121146000</v>
      </c>
      <c r="P14851" s="1">
        <v>2</v>
      </c>
      <c r="Q14851" s="5">
        <f t="shared" si="1360"/>
        <v>308</v>
      </c>
      <c r="R14851">
        <f t="shared" si="1361"/>
        <v>15</v>
      </c>
      <c r="S14851">
        <f t="shared" si="1363"/>
        <v>0.19500000000000001</v>
      </c>
      <c r="T14851">
        <v>2.3E-3</v>
      </c>
      <c r="U14851">
        <f t="shared" si="1352"/>
        <v>1.3799999999999999E-3</v>
      </c>
    </row>
    <row r="14852" spans="1:21" x14ac:dyDescent="0.3">
      <c r="A14852" s="1">
        <v>14850</v>
      </c>
      <c r="B14852">
        <f t="shared" si="1357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362"/>
        <v>7430</v>
      </c>
      <c r="I14852" s="1"/>
      <c r="J14852" s="1">
        <v>1</v>
      </c>
      <c r="K14852" s="1">
        <f t="shared" si="1358"/>
        <v>29710000</v>
      </c>
      <c r="L14852" s="1">
        <v>1</v>
      </c>
      <c r="M14852" s="1">
        <f t="shared" si="1359"/>
        <v>59420000</v>
      </c>
      <c r="N14852" s="1">
        <v>2</v>
      </c>
      <c r="O14852" s="1">
        <v>121154000</v>
      </c>
      <c r="P14852" s="1">
        <v>2</v>
      </c>
      <c r="Q14852" s="5">
        <f t="shared" si="1360"/>
        <v>308</v>
      </c>
      <c r="R14852">
        <f t="shared" si="1361"/>
        <v>15</v>
      </c>
      <c r="S14852">
        <f t="shared" si="1363"/>
        <v>0.19500000000000001</v>
      </c>
      <c r="T14852">
        <v>2.3E-3</v>
      </c>
      <c r="U14852">
        <f t="shared" ref="U14852:U14915" si="1364">T14852*0.6</f>
        <v>1.3799999999999999E-3</v>
      </c>
    </row>
    <row r="14853" spans="1:21" x14ac:dyDescent="0.3">
      <c r="A14853" s="1">
        <v>14851</v>
      </c>
      <c r="B14853">
        <f t="shared" si="1357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362"/>
        <v>7440</v>
      </c>
      <c r="I14853" s="1"/>
      <c r="J14853" s="1">
        <v>1</v>
      </c>
      <c r="K14853" s="1">
        <f t="shared" si="1358"/>
        <v>29712000</v>
      </c>
      <c r="L14853" s="1">
        <v>1</v>
      </c>
      <c r="M14853" s="1">
        <f t="shared" si="1359"/>
        <v>59424000</v>
      </c>
      <c r="N14853" s="1">
        <v>2</v>
      </c>
      <c r="O14853" s="1">
        <v>121162000</v>
      </c>
      <c r="P14853" s="1">
        <v>2</v>
      </c>
      <c r="Q14853" s="5">
        <f t="shared" si="1360"/>
        <v>309</v>
      </c>
      <c r="R14853">
        <f t="shared" si="1361"/>
        <v>15</v>
      </c>
      <c r="S14853">
        <f t="shared" si="1363"/>
        <v>0.19500000000000001</v>
      </c>
      <c r="T14853">
        <v>2.3E-3</v>
      </c>
      <c r="U14853">
        <f t="shared" si="1364"/>
        <v>1.3799999999999999E-3</v>
      </c>
    </row>
    <row r="14854" spans="1:21" x14ac:dyDescent="0.3">
      <c r="A14854" s="1">
        <v>14852</v>
      </c>
      <c r="B14854">
        <f t="shared" si="1357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362"/>
        <v>7440</v>
      </c>
      <c r="I14854" s="1"/>
      <c r="J14854" s="1">
        <v>1</v>
      </c>
      <c r="K14854" s="1">
        <f t="shared" si="1358"/>
        <v>29714000</v>
      </c>
      <c r="L14854" s="1">
        <v>1</v>
      </c>
      <c r="M14854" s="1">
        <f t="shared" si="1359"/>
        <v>59428000</v>
      </c>
      <c r="N14854" s="1">
        <v>2</v>
      </c>
      <c r="O14854" s="1">
        <v>121170000</v>
      </c>
      <c r="P14854" s="1">
        <v>2</v>
      </c>
      <c r="Q14854" s="5">
        <f t="shared" si="1360"/>
        <v>309</v>
      </c>
      <c r="R14854">
        <f t="shared" si="1361"/>
        <v>15</v>
      </c>
      <c r="S14854">
        <f t="shared" si="1363"/>
        <v>0.19500000000000001</v>
      </c>
      <c r="T14854">
        <v>2.3E-3</v>
      </c>
      <c r="U14854">
        <f t="shared" si="1364"/>
        <v>1.3799999999999999E-3</v>
      </c>
    </row>
    <row r="14855" spans="1:21" x14ac:dyDescent="0.3">
      <c r="A14855" s="1">
        <v>14853</v>
      </c>
      <c r="B14855">
        <f t="shared" si="1357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362"/>
        <v>7440</v>
      </c>
      <c r="I14855" s="1"/>
      <c r="J14855" s="1">
        <v>1</v>
      </c>
      <c r="K14855" s="1">
        <f t="shared" si="1358"/>
        <v>29716000</v>
      </c>
      <c r="L14855" s="1">
        <v>1</v>
      </c>
      <c r="M14855" s="1">
        <f t="shared" si="1359"/>
        <v>59432000</v>
      </c>
      <c r="N14855" s="1">
        <v>2</v>
      </c>
      <c r="O14855" s="1">
        <v>121178000</v>
      </c>
      <c r="P14855" s="1">
        <v>2</v>
      </c>
      <c r="Q14855" s="5">
        <f t="shared" si="1360"/>
        <v>309</v>
      </c>
      <c r="R14855">
        <f t="shared" si="1361"/>
        <v>15</v>
      </c>
      <c r="S14855">
        <f t="shared" si="1363"/>
        <v>0.19500000000000001</v>
      </c>
      <c r="T14855">
        <v>2.3E-3</v>
      </c>
      <c r="U14855">
        <f t="shared" si="1364"/>
        <v>1.3799999999999999E-3</v>
      </c>
    </row>
    <row r="14856" spans="1:21" x14ac:dyDescent="0.3">
      <c r="A14856" s="1">
        <v>14854</v>
      </c>
      <c r="B14856">
        <f t="shared" si="1357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362"/>
        <v>7440</v>
      </c>
      <c r="I14856" s="1"/>
      <c r="J14856" s="1">
        <v>1</v>
      </c>
      <c r="K14856" s="1">
        <f t="shared" si="1358"/>
        <v>29718000</v>
      </c>
      <c r="L14856" s="1">
        <v>1</v>
      </c>
      <c r="M14856" s="1">
        <f t="shared" si="1359"/>
        <v>59436000</v>
      </c>
      <c r="N14856" s="1">
        <v>2</v>
      </c>
      <c r="O14856" s="1">
        <v>121186000</v>
      </c>
      <c r="P14856" s="1">
        <v>2</v>
      </c>
      <c r="Q14856" s="5">
        <f t="shared" si="1360"/>
        <v>309</v>
      </c>
      <c r="R14856">
        <f t="shared" si="1361"/>
        <v>15</v>
      </c>
      <c r="S14856">
        <f t="shared" si="1363"/>
        <v>0.19500000000000001</v>
      </c>
      <c r="T14856">
        <v>2.3E-3</v>
      </c>
      <c r="U14856">
        <f t="shared" si="1364"/>
        <v>1.3799999999999999E-3</v>
      </c>
    </row>
    <row r="14857" spans="1:21" x14ac:dyDescent="0.3">
      <c r="A14857" s="1">
        <v>14855</v>
      </c>
      <c r="B14857">
        <f t="shared" si="1357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362"/>
        <v>7440</v>
      </c>
      <c r="I14857" s="1"/>
      <c r="J14857" s="1">
        <v>1</v>
      </c>
      <c r="K14857" s="1">
        <f t="shared" si="1358"/>
        <v>29720000</v>
      </c>
      <c r="L14857" s="1">
        <v>1</v>
      </c>
      <c r="M14857" s="1">
        <f t="shared" si="1359"/>
        <v>59440000</v>
      </c>
      <c r="N14857" s="1">
        <v>2</v>
      </c>
      <c r="O14857" s="1">
        <v>121194000</v>
      </c>
      <c r="P14857" s="1">
        <v>2</v>
      </c>
      <c r="Q14857" s="5">
        <f t="shared" si="1360"/>
        <v>309</v>
      </c>
      <c r="R14857">
        <f t="shared" si="1361"/>
        <v>15</v>
      </c>
      <c r="S14857">
        <f t="shared" si="1363"/>
        <v>0.19500000000000001</v>
      </c>
      <c r="T14857">
        <v>2.3E-3</v>
      </c>
      <c r="U14857">
        <f t="shared" si="1364"/>
        <v>1.3799999999999999E-3</v>
      </c>
    </row>
    <row r="14858" spans="1:21" x14ac:dyDescent="0.3">
      <c r="A14858" s="1">
        <v>14856</v>
      </c>
      <c r="B14858">
        <f t="shared" si="1357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362"/>
        <v>7440</v>
      </c>
      <c r="I14858" s="1"/>
      <c r="J14858" s="1">
        <v>1</v>
      </c>
      <c r="K14858" s="1">
        <f t="shared" si="1358"/>
        <v>29722000</v>
      </c>
      <c r="L14858" s="1">
        <v>1</v>
      </c>
      <c r="M14858" s="1">
        <f t="shared" si="1359"/>
        <v>59444000</v>
      </c>
      <c r="N14858" s="1">
        <v>2</v>
      </c>
      <c r="O14858" s="1">
        <v>121202000</v>
      </c>
      <c r="P14858" s="1">
        <v>2</v>
      </c>
      <c r="Q14858" s="5">
        <f t="shared" si="1360"/>
        <v>309</v>
      </c>
      <c r="R14858">
        <f t="shared" si="1361"/>
        <v>15</v>
      </c>
      <c r="S14858">
        <f t="shared" si="1363"/>
        <v>0.19500000000000001</v>
      </c>
      <c r="T14858">
        <v>2.3E-3</v>
      </c>
      <c r="U14858">
        <f t="shared" si="1364"/>
        <v>1.3799999999999999E-3</v>
      </c>
    </row>
    <row r="14859" spans="1:21" x14ac:dyDescent="0.3">
      <c r="A14859" s="1">
        <v>14857</v>
      </c>
      <c r="B14859">
        <f t="shared" si="1357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362"/>
        <v>7440</v>
      </c>
      <c r="I14859" s="1"/>
      <c r="J14859" s="1">
        <v>1</v>
      </c>
      <c r="K14859" s="1">
        <f t="shared" si="1358"/>
        <v>29724000</v>
      </c>
      <c r="L14859" s="1">
        <v>1</v>
      </c>
      <c r="M14859" s="1">
        <f t="shared" si="1359"/>
        <v>59448000</v>
      </c>
      <c r="N14859" s="1">
        <v>2</v>
      </c>
      <c r="O14859" s="1">
        <v>121210000</v>
      </c>
      <c r="P14859" s="1">
        <v>2</v>
      </c>
      <c r="Q14859" s="5">
        <f t="shared" si="1360"/>
        <v>309</v>
      </c>
      <c r="R14859">
        <f t="shared" si="1361"/>
        <v>15</v>
      </c>
      <c r="S14859">
        <f t="shared" si="1363"/>
        <v>0.19500000000000001</v>
      </c>
      <c r="T14859">
        <v>2.3E-3</v>
      </c>
      <c r="U14859">
        <f t="shared" si="1364"/>
        <v>1.3799999999999999E-3</v>
      </c>
    </row>
    <row r="14860" spans="1:21" x14ac:dyDescent="0.3">
      <c r="A14860" s="1">
        <v>14858</v>
      </c>
      <c r="B14860">
        <f t="shared" si="1357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362"/>
        <v>7440</v>
      </c>
      <c r="I14860" s="1"/>
      <c r="J14860" s="1">
        <v>1</v>
      </c>
      <c r="K14860" s="1">
        <f t="shared" si="1358"/>
        <v>29726000</v>
      </c>
      <c r="L14860" s="1">
        <v>1</v>
      </c>
      <c r="M14860" s="1">
        <f t="shared" si="1359"/>
        <v>59452000</v>
      </c>
      <c r="N14860" s="1">
        <v>2</v>
      </c>
      <c r="O14860" s="1">
        <v>121218000</v>
      </c>
      <c r="P14860" s="1">
        <v>2</v>
      </c>
      <c r="Q14860" s="5">
        <f t="shared" si="1360"/>
        <v>309</v>
      </c>
      <c r="R14860">
        <f t="shared" si="1361"/>
        <v>15</v>
      </c>
      <c r="S14860">
        <f t="shared" si="1363"/>
        <v>0.19500000000000001</v>
      </c>
      <c r="T14860">
        <v>2.3E-3</v>
      </c>
      <c r="U14860">
        <f t="shared" si="1364"/>
        <v>1.3799999999999999E-3</v>
      </c>
    </row>
    <row r="14861" spans="1:21" x14ac:dyDescent="0.3">
      <c r="A14861" s="1">
        <v>14859</v>
      </c>
      <c r="B14861">
        <f t="shared" si="1357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362"/>
        <v>7440</v>
      </c>
      <c r="I14861" s="1"/>
      <c r="J14861" s="1">
        <v>1</v>
      </c>
      <c r="K14861" s="1">
        <f t="shared" si="1358"/>
        <v>29728000</v>
      </c>
      <c r="L14861" s="1">
        <v>1</v>
      </c>
      <c r="M14861" s="1">
        <f t="shared" si="1359"/>
        <v>59456000</v>
      </c>
      <c r="N14861" s="1">
        <v>2</v>
      </c>
      <c r="O14861" s="1">
        <v>121226000</v>
      </c>
      <c r="P14861" s="1">
        <v>2</v>
      </c>
      <c r="Q14861" s="5">
        <f t="shared" si="1360"/>
        <v>309</v>
      </c>
      <c r="R14861">
        <f t="shared" si="1361"/>
        <v>15</v>
      </c>
      <c r="S14861">
        <f t="shared" si="1363"/>
        <v>0.19500000000000001</v>
      </c>
      <c r="T14861">
        <v>2.3E-3</v>
      </c>
      <c r="U14861">
        <f t="shared" si="1364"/>
        <v>1.3799999999999999E-3</v>
      </c>
    </row>
    <row r="14862" spans="1:21" x14ac:dyDescent="0.3">
      <c r="A14862" s="1">
        <v>14860</v>
      </c>
      <c r="B14862">
        <f t="shared" si="1357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362"/>
        <v>7440</v>
      </c>
      <c r="I14862" s="1"/>
      <c r="J14862" s="1">
        <v>1</v>
      </c>
      <c r="K14862" s="1">
        <f t="shared" si="1358"/>
        <v>29730000</v>
      </c>
      <c r="L14862" s="1">
        <v>1</v>
      </c>
      <c r="M14862" s="1">
        <f t="shared" si="1359"/>
        <v>59460000</v>
      </c>
      <c r="N14862" s="1">
        <v>2</v>
      </c>
      <c r="O14862" s="1">
        <v>121234000</v>
      </c>
      <c r="P14862" s="1">
        <v>2</v>
      </c>
      <c r="Q14862" s="5">
        <f t="shared" si="1360"/>
        <v>309</v>
      </c>
      <c r="R14862">
        <f t="shared" si="1361"/>
        <v>15</v>
      </c>
      <c r="S14862">
        <f t="shared" si="1363"/>
        <v>0.19500000000000001</v>
      </c>
      <c r="T14862">
        <v>2.3E-3</v>
      </c>
      <c r="U14862">
        <f t="shared" si="1364"/>
        <v>1.3799999999999999E-3</v>
      </c>
    </row>
    <row r="14863" spans="1:21" x14ac:dyDescent="0.3">
      <c r="A14863" s="1">
        <v>14861</v>
      </c>
      <c r="B14863">
        <f t="shared" ref="B14863:B14926" si="1365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362"/>
        <v>7440</v>
      </c>
      <c r="I14863" s="1"/>
      <c r="J14863" s="1">
        <v>1</v>
      </c>
      <c r="K14863" s="1">
        <f t="shared" si="1358"/>
        <v>29732000</v>
      </c>
      <c r="L14863" s="1">
        <v>1</v>
      </c>
      <c r="M14863" s="1">
        <f t="shared" si="1359"/>
        <v>59464000</v>
      </c>
      <c r="N14863" s="1">
        <v>2</v>
      </c>
      <c r="O14863" s="1">
        <v>121242000</v>
      </c>
      <c r="P14863" s="1">
        <v>2</v>
      </c>
      <c r="Q14863" s="5">
        <f t="shared" si="1360"/>
        <v>309</v>
      </c>
      <c r="R14863">
        <f t="shared" si="1361"/>
        <v>15</v>
      </c>
      <c r="S14863">
        <f t="shared" si="1363"/>
        <v>0.19500000000000001</v>
      </c>
      <c r="T14863">
        <v>2.3E-3</v>
      </c>
      <c r="U14863">
        <f t="shared" si="1364"/>
        <v>1.3799999999999999E-3</v>
      </c>
    </row>
    <row r="14864" spans="1:21" x14ac:dyDescent="0.3">
      <c r="A14864" s="1">
        <v>14862</v>
      </c>
      <c r="B14864">
        <f t="shared" si="1365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362"/>
        <v>7440</v>
      </c>
      <c r="I14864" s="1"/>
      <c r="J14864" s="1">
        <v>1</v>
      </c>
      <c r="K14864" s="1">
        <f t="shared" si="1358"/>
        <v>29734000</v>
      </c>
      <c r="L14864" s="1">
        <v>1</v>
      </c>
      <c r="M14864" s="1">
        <f t="shared" si="1359"/>
        <v>59468000</v>
      </c>
      <c r="N14864" s="1">
        <v>2</v>
      </c>
      <c r="O14864" s="1">
        <v>121250000</v>
      </c>
      <c r="P14864" s="1">
        <v>2</v>
      </c>
      <c r="Q14864" s="5">
        <f t="shared" si="1360"/>
        <v>309</v>
      </c>
      <c r="R14864">
        <f t="shared" si="1361"/>
        <v>15</v>
      </c>
      <c r="S14864">
        <f t="shared" si="1363"/>
        <v>0.19500000000000001</v>
      </c>
      <c r="T14864">
        <v>2.3E-3</v>
      </c>
      <c r="U14864">
        <f t="shared" si="1364"/>
        <v>1.3799999999999999E-3</v>
      </c>
    </row>
    <row r="14865" spans="1:21" x14ac:dyDescent="0.3">
      <c r="A14865" s="1">
        <v>14863</v>
      </c>
      <c r="B14865">
        <f t="shared" si="1365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362"/>
        <v>7440</v>
      </c>
      <c r="I14865" s="1"/>
      <c r="J14865" s="1">
        <v>1</v>
      </c>
      <c r="K14865" s="1">
        <f t="shared" si="1358"/>
        <v>29736000</v>
      </c>
      <c r="L14865" s="1">
        <v>1</v>
      </c>
      <c r="M14865" s="1">
        <f t="shared" si="1359"/>
        <v>59472000</v>
      </c>
      <c r="N14865" s="1">
        <v>2</v>
      </c>
      <c r="O14865" s="1">
        <v>121258000</v>
      </c>
      <c r="P14865" s="1">
        <v>2</v>
      </c>
      <c r="Q14865" s="5">
        <f t="shared" si="1360"/>
        <v>309</v>
      </c>
      <c r="R14865">
        <f t="shared" si="1361"/>
        <v>15</v>
      </c>
      <c r="S14865">
        <f t="shared" si="1363"/>
        <v>0.19500000000000001</v>
      </c>
      <c r="T14865">
        <v>2.3E-3</v>
      </c>
      <c r="U14865">
        <f t="shared" si="1364"/>
        <v>1.3799999999999999E-3</v>
      </c>
    </row>
    <row r="14866" spans="1:21" x14ac:dyDescent="0.3">
      <c r="A14866" s="1">
        <v>14864</v>
      </c>
      <c r="B14866">
        <f t="shared" si="1365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362"/>
        <v>7440</v>
      </c>
      <c r="I14866" s="1"/>
      <c r="J14866" s="1">
        <v>1</v>
      </c>
      <c r="K14866" s="1">
        <f t="shared" si="1358"/>
        <v>29738000</v>
      </c>
      <c r="L14866" s="1">
        <v>1</v>
      </c>
      <c r="M14866" s="1">
        <f t="shared" si="1359"/>
        <v>59476000</v>
      </c>
      <c r="N14866" s="1">
        <v>2</v>
      </c>
      <c r="O14866" s="1">
        <v>121266000</v>
      </c>
      <c r="P14866" s="1">
        <v>2</v>
      </c>
      <c r="Q14866" s="5">
        <f t="shared" si="1360"/>
        <v>309</v>
      </c>
      <c r="R14866">
        <f t="shared" si="1361"/>
        <v>15</v>
      </c>
      <c r="S14866">
        <f t="shared" si="1363"/>
        <v>0.19500000000000001</v>
      </c>
      <c r="T14866">
        <v>2.3E-3</v>
      </c>
      <c r="U14866">
        <f t="shared" si="1364"/>
        <v>1.3799999999999999E-3</v>
      </c>
    </row>
    <row r="14867" spans="1:21" x14ac:dyDescent="0.3">
      <c r="A14867" s="1">
        <v>14865</v>
      </c>
      <c r="B14867">
        <f t="shared" si="1365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362"/>
        <v>7440</v>
      </c>
      <c r="I14867" s="1"/>
      <c r="J14867" s="1">
        <v>1</v>
      </c>
      <c r="K14867" s="1">
        <f t="shared" ref="K14867:K14930" si="1366">10000+A14867*2000</f>
        <v>29740000</v>
      </c>
      <c r="L14867" s="1">
        <v>1</v>
      </c>
      <c r="M14867" s="1">
        <f t="shared" ref="M14867:M14930" si="1367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368">ROUNDDOWN(A14866/50+12,0)</f>
        <v>309</v>
      </c>
      <c r="R14867">
        <f t="shared" ref="R14867:R14930" si="1369">QUOTIENT(A14867,1000)+1</f>
        <v>15</v>
      </c>
      <c r="S14867">
        <f t="shared" si="1363"/>
        <v>0.19500000000000001</v>
      </c>
      <c r="T14867">
        <v>2.3E-3</v>
      </c>
      <c r="U14867">
        <f t="shared" si="1364"/>
        <v>1.3799999999999999E-3</v>
      </c>
    </row>
    <row r="14868" spans="1:21" x14ac:dyDescent="0.3">
      <c r="A14868" s="1">
        <v>14866</v>
      </c>
      <c r="B14868">
        <f t="shared" si="1365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370">ROUNDDOWN(A14867/50*20+1500,-1)</f>
        <v>7440</v>
      </c>
      <c r="I14868" s="1"/>
      <c r="J14868" s="1">
        <v>1</v>
      </c>
      <c r="K14868" s="1">
        <f t="shared" si="1366"/>
        <v>29742000</v>
      </c>
      <c r="L14868" s="1">
        <v>1</v>
      </c>
      <c r="M14868" s="1">
        <f t="shared" si="1367"/>
        <v>59484000</v>
      </c>
      <c r="N14868" s="1">
        <v>2</v>
      </c>
      <c r="O14868" s="1">
        <v>121282000</v>
      </c>
      <c r="P14868" s="1">
        <v>2</v>
      </c>
      <c r="Q14868" s="5">
        <f t="shared" si="1368"/>
        <v>309</v>
      </c>
      <c r="R14868">
        <f t="shared" si="1369"/>
        <v>15</v>
      </c>
      <c r="S14868">
        <f t="shared" si="1363"/>
        <v>0.19500000000000001</v>
      </c>
      <c r="T14868">
        <v>2.3E-3</v>
      </c>
      <c r="U14868">
        <f t="shared" si="1364"/>
        <v>1.3799999999999999E-3</v>
      </c>
    </row>
    <row r="14869" spans="1:21" x14ac:dyDescent="0.3">
      <c r="A14869" s="1">
        <v>14867</v>
      </c>
      <c r="B14869">
        <f t="shared" si="1365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370"/>
        <v>7440</v>
      </c>
      <c r="I14869" s="1"/>
      <c r="J14869" s="1">
        <v>1</v>
      </c>
      <c r="K14869" s="1">
        <f t="shared" si="1366"/>
        <v>29744000</v>
      </c>
      <c r="L14869" s="1">
        <v>1</v>
      </c>
      <c r="M14869" s="1">
        <f t="shared" si="1367"/>
        <v>59488000</v>
      </c>
      <c r="N14869" s="1">
        <v>2</v>
      </c>
      <c r="O14869" s="1">
        <v>121290000</v>
      </c>
      <c r="P14869" s="1">
        <v>2</v>
      </c>
      <c r="Q14869" s="5">
        <f t="shared" si="1368"/>
        <v>309</v>
      </c>
      <c r="R14869">
        <f t="shared" si="1369"/>
        <v>15</v>
      </c>
      <c r="S14869">
        <f t="shared" si="1363"/>
        <v>0.19500000000000001</v>
      </c>
      <c r="T14869">
        <v>2.3E-3</v>
      </c>
      <c r="U14869">
        <f t="shared" si="1364"/>
        <v>1.3799999999999999E-3</v>
      </c>
    </row>
    <row r="14870" spans="1:21" x14ac:dyDescent="0.3">
      <c r="A14870" s="1">
        <v>14868</v>
      </c>
      <c r="B14870">
        <f t="shared" si="1365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370"/>
        <v>7440</v>
      </c>
      <c r="I14870" s="1"/>
      <c r="J14870" s="1">
        <v>1</v>
      </c>
      <c r="K14870" s="1">
        <f t="shared" si="1366"/>
        <v>29746000</v>
      </c>
      <c r="L14870" s="1">
        <v>1</v>
      </c>
      <c r="M14870" s="1">
        <f t="shared" si="1367"/>
        <v>59492000</v>
      </c>
      <c r="N14870" s="1">
        <v>2</v>
      </c>
      <c r="O14870" s="1">
        <v>121298000</v>
      </c>
      <c r="P14870" s="1">
        <v>2</v>
      </c>
      <c r="Q14870" s="5">
        <f t="shared" si="1368"/>
        <v>309</v>
      </c>
      <c r="R14870">
        <f t="shared" si="1369"/>
        <v>15</v>
      </c>
      <c r="S14870">
        <f t="shared" si="1363"/>
        <v>0.19500000000000001</v>
      </c>
      <c r="T14870">
        <v>2.3E-3</v>
      </c>
      <c r="U14870">
        <f t="shared" si="1364"/>
        <v>1.3799999999999999E-3</v>
      </c>
    </row>
    <row r="14871" spans="1:21" x14ac:dyDescent="0.3">
      <c r="A14871" s="1">
        <v>14869</v>
      </c>
      <c r="B14871">
        <f t="shared" si="1365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370"/>
        <v>7440</v>
      </c>
      <c r="I14871" s="1"/>
      <c r="J14871" s="1">
        <v>1</v>
      </c>
      <c r="K14871" s="1">
        <f t="shared" si="1366"/>
        <v>29748000</v>
      </c>
      <c r="L14871" s="1">
        <v>1</v>
      </c>
      <c r="M14871" s="1">
        <f t="shared" si="1367"/>
        <v>59496000</v>
      </c>
      <c r="N14871" s="1">
        <v>2</v>
      </c>
      <c r="O14871" s="1">
        <v>121306000</v>
      </c>
      <c r="P14871" s="1">
        <v>2</v>
      </c>
      <c r="Q14871" s="5">
        <f t="shared" si="1368"/>
        <v>309</v>
      </c>
      <c r="R14871">
        <f t="shared" si="1369"/>
        <v>15</v>
      </c>
      <c r="S14871">
        <f t="shared" si="1363"/>
        <v>0.19500000000000001</v>
      </c>
      <c r="T14871">
        <v>2.3E-3</v>
      </c>
      <c r="U14871">
        <f t="shared" si="1364"/>
        <v>1.3799999999999999E-3</v>
      </c>
    </row>
    <row r="14872" spans="1:21" x14ac:dyDescent="0.3">
      <c r="A14872" s="1">
        <v>14870</v>
      </c>
      <c r="B14872">
        <f t="shared" si="1365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370"/>
        <v>7440</v>
      </c>
      <c r="I14872" s="1"/>
      <c r="J14872" s="1">
        <v>1</v>
      </c>
      <c r="K14872" s="1">
        <f t="shared" si="1366"/>
        <v>29750000</v>
      </c>
      <c r="L14872" s="1">
        <v>1</v>
      </c>
      <c r="M14872" s="1">
        <f t="shared" si="1367"/>
        <v>59500000</v>
      </c>
      <c r="N14872" s="1">
        <v>2</v>
      </c>
      <c r="O14872" s="1">
        <v>121314000</v>
      </c>
      <c r="P14872" s="1">
        <v>2</v>
      </c>
      <c r="Q14872" s="5">
        <f t="shared" si="1368"/>
        <v>309</v>
      </c>
      <c r="R14872">
        <f t="shared" si="1369"/>
        <v>15</v>
      </c>
      <c r="S14872">
        <f t="shared" si="1363"/>
        <v>0.19500000000000001</v>
      </c>
      <c r="T14872">
        <v>2.3E-3</v>
      </c>
      <c r="U14872">
        <f t="shared" si="1364"/>
        <v>1.3799999999999999E-3</v>
      </c>
    </row>
    <row r="14873" spans="1:21" x14ac:dyDescent="0.3">
      <c r="A14873" s="1">
        <v>14871</v>
      </c>
      <c r="B14873">
        <f t="shared" si="1365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370"/>
        <v>7440</v>
      </c>
      <c r="I14873" s="1"/>
      <c r="J14873" s="1">
        <v>1</v>
      </c>
      <c r="K14873" s="1">
        <f t="shared" si="1366"/>
        <v>29752000</v>
      </c>
      <c r="L14873" s="1">
        <v>1</v>
      </c>
      <c r="M14873" s="1">
        <f t="shared" si="1367"/>
        <v>59504000</v>
      </c>
      <c r="N14873" s="1">
        <v>2</v>
      </c>
      <c r="O14873" s="1">
        <v>121322000</v>
      </c>
      <c r="P14873" s="1">
        <v>2</v>
      </c>
      <c r="Q14873" s="5">
        <f t="shared" si="1368"/>
        <v>309</v>
      </c>
      <c r="R14873">
        <f t="shared" si="1369"/>
        <v>15</v>
      </c>
      <c r="S14873">
        <f t="shared" si="1363"/>
        <v>0.19500000000000001</v>
      </c>
      <c r="T14873">
        <v>2.3E-3</v>
      </c>
      <c r="U14873">
        <f t="shared" si="1364"/>
        <v>1.3799999999999999E-3</v>
      </c>
    </row>
    <row r="14874" spans="1:21" x14ac:dyDescent="0.3">
      <c r="A14874" s="1">
        <v>14872</v>
      </c>
      <c r="B14874">
        <f t="shared" si="1365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370"/>
        <v>7440</v>
      </c>
      <c r="I14874" s="1"/>
      <c r="J14874" s="1">
        <v>1</v>
      </c>
      <c r="K14874" s="1">
        <f t="shared" si="1366"/>
        <v>29754000</v>
      </c>
      <c r="L14874" s="1">
        <v>1</v>
      </c>
      <c r="M14874" s="1">
        <f t="shared" si="1367"/>
        <v>59508000</v>
      </c>
      <c r="N14874" s="1">
        <v>2</v>
      </c>
      <c r="O14874" s="1">
        <v>121330000</v>
      </c>
      <c r="P14874" s="1">
        <v>2</v>
      </c>
      <c r="Q14874" s="5">
        <f t="shared" si="1368"/>
        <v>309</v>
      </c>
      <c r="R14874">
        <f t="shared" si="1369"/>
        <v>15</v>
      </c>
      <c r="S14874">
        <f t="shared" si="1363"/>
        <v>0.19500000000000001</v>
      </c>
      <c r="T14874">
        <v>2.3E-3</v>
      </c>
      <c r="U14874">
        <f t="shared" si="1364"/>
        <v>1.3799999999999999E-3</v>
      </c>
    </row>
    <row r="14875" spans="1:21" x14ac:dyDescent="0.3">
      <c r="A14875" s="1">
        <v>14873</v>
      </c>
      <c r="B14875">
        <f t="shared" si="1365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370"/>
        <v>7440</v>
      </c>
      <c r="I14875" s="1"/>
      <c r="J14875" s="1">
        <v>1</v>
      </c>
      <c r="K14875" s="1">
        <f t="shared" si="1366"/>
        <v>29756000</v>
      </c>
      <c r="L14875" s="1">
        <v>1</v>
      </c>
      <c r="M14875" s="1">
        <f t="shared" si="1367"/>
        <v>59512000</v>
      </c>
      <c r="N14875" s="1">
        <v>2</v>
      </c>
      <c r="O14875" s="1">
        <v>121338000</v>
      </c>
      <c r="P14875" s="1">
        <v>2</v>
      </c>
      <c r="Q14875" s="5">
        <f t="shared" si="1368"/>
        <v>309</v>
      </c>
      <c r="R14875">
        <f t="shared" si="1369"/>
        <v>15</v>
      </c>
      <c r="S14875">
        <f t="shared" si="1363"/>
        <v>0.19500000000000001</v>
      </c>
      <c r="T14875">
        <v>2.3E-3</v>
      </c>
      <c r="U14875">
        <f t="shared" si="1364"/>
        <v>1.3799999999999999E-3</v>
      </c>
    </row>
    <row r="14876" spans="1:21" x14ac:dyDescent="0.3">
      <c r="A14876" s="1">
        <v>14874</v>
      </c>
      <c r="B14876">
        <f t="shared" si="1365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370"/>
        <v>7440</v>
      </c>
      <c r="I14876" s="1"/>
      <c r="J14876" s="1">
        <v>1</v>
      </c>
      <c r="K14876" s="1">
        <f t="shared" si="1366"/>
        <v>29758000</v>
      </c>
      <c r="L14876" s="1">
        <v>1</v>
      </c>
      <c r="M14876" s="1">
        <f t="shared" si="1367"/>
        <v>59516000</v>
      </c>
      <c r="N14876" s="1">
        <v>2</v>
      </c>
      <c r="O14876" s="1">
        <v>121346000</v>
      </c>
      <c r="P14876" s="1">
        <v>2</v>
      </c>
      <c r="Q14876" s="5">
        <f t="shared" si="1368"/>
        <v>309</v>
      </c>
      <c r="R14876">
        <f t="shared" si="1369"/>
        <v>15</v>
      </c>
      <c r="S14876">
        <f t="shared" si="1363"/>
        <v>0.19500000000000001</v>
      </c>
      <c r="T14876">
        <v>2.3E-3</v>
      </c>
      <c r="U14876">
        <f t="shared" si="1364"/>
        <v>1.3799999999999999E-3</v>
      </c>
    </row>
    <row r="14877" spans="1:21" x14ac:dyDescent="0.3">
      <c r="A14877" s="1">
        <v>14875</v>
      </c>
      <c r="B14877">
        <f t="shared" si="1365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370"/>
        <v>7440</v>
      </c>
      <c r="I14877" s="1"/>
      <c r="J14877" s="1">
        <v>1</v>
      </c>
      <c r="K14877" s="1">
        <f t="shared" si="1366"/>
        <v>29760000</v>
      </c>
      <c r="L14877" s="1">
        <v>1</v>
      </c>
      <c r="M14877" s="1">
        <f t="shared" si="1367"/>
        <v>59520000</v>
      </c>
      <c r="N14877" s="1">
        <v>2</v>
      </c>
      <c r="O14877" s="1">
        <v>121354000</v>
      </c>
      <c r="P14877" s="1">
        <v>2</v>
      </c>
      <c r="Q14877" s="5">
        <f t="shared" si="1368"/>
        <v>309</v>
      </c>
      <c r="R14877">
        <f t="shared" si="1369"/>
        <v>15</v>
      </c>
      <c r="S14877">
        <f t="shared" si="1363"/>
        <v>0.19500000000000001</v>
      </c>
      <c r="T14877">
        <v>2.3E-3</v>
      </c>
      <c r="U14877">
        <f t="shared" si="1364"/>
        <v>1.3799999999999999E-3</v>
      </c>
    </row>
    <row r="14878" spans="1:21" x14ac:dyDescent="0.3">
      <c r="A14878" s="1">
        <v>14876</v>
      </c>
      <c r="B14878">
        <f t="shared" si="1365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370"/>
        <v>7450</v>
      </c>
      <c r="I14878" s="1"/>
      <c r="J14878" s="1">
        <v>1</v>
      </c>
      <c r="K14878" s="1">
        <f t="shared" si="1366"/>
        <v>29762000</v>
      </c>
      <c r="L14878" s="1">
        <v>1</v>
      </c>
      <c r="M14878" s="1">
        <f t="shared" si="1367"/>
        <v>59524000</v>
      </c>
      <c r="N14878" s="1">
        <v>2</v>
      </c>
      <c r="O14878" s="1">
        <v>121362000</v>
      </c>
      <c r="P14878" s="1">
        <v>2</v>
      </c>
      <c r="Q14878" s="5">
        <f t="shared" si="1368"/>
        <v>309</v>
      </c>
      <c r="R14878">
        <f t="shared" si="1369"/>
        <v>15</v>
      </c>
      <c r="S14878">
        <f t="shared" si="1363"/>
        <v>0.19500000000000001</v>
      </c>
      <c r="T14878">
        <v>2.3E-3</v>
      </c>
      <c r="U14878">
        <f t="shared" si="1364"/>
        <v>1.3799999999999999E-3</v>
      </c>
    </row>
    <row r="14879" spans="1:21" x14ac:dyDescent="0.3">
      <c r="A14879" s="1">
        <v>14877</v>
      </c>
      <c r="B14879">
        <f t="shared" si="1365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370"/>
        <v>7450</v>
      </c>
      <c r="I14879" s="1"/>
      <c r="J14879" s="1">
        <v>1</v>
      </c>
      <c r="K14879" s="1">
        <f t="shared" si="1366"/>
        <v>29764000</v>
      </c>
      <c r="L14879" s="1">
        <v>1</v>
      </c>
      <c r="M14879" s="1">
        <f t="shared" si="1367"/>
        <v>59528000</v>
      </c>
      <c r="N14879" s="1">
        <v>2</v>
      </c>
      <c r="O14879" s="1">
        <v>121370000</v>
      </c>
      <c r="P14879" s="1">
        <v>2</v>
      </c>
      <c r="Q14879" s="5">
        <f t="shared" si="1368"/>
        <v>309</v>
      </c>
      <c r="R14879">
        <f t="shared" si="1369"/>
        <v>15</v>
      </c>
      <c r="S14879">
        <f t="shared" si="1363"/>
        <v>0.19500000000000001</v>
      </c>
      <c r="T14879">
        <v>2.3E-3</v>
      </c>
      <c r="U14879">
        <f t="shared" si="1364"/>
        <v>1.3799999999999999E-3</v>
      </c>
    </row>
    <row r="14880" spans="1:21" x14ac:dyDescent="0.3">
      <c r="A14880" s="1">
        <v>14878</v>
      </c>
      <c r="B14880">
        <f t="shared" si="1365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370"/>
        <v>7450</v>
      </c>
      <c r="I14880" s="1"/>
      <c r="J14880" s="1">
        <v>1</v>
      </c>
      <c r="K14880" s="1">
        <f t="shared" si="1366"/>
        <v>29766000</v>
      </c>
      <c r="L14880" s="1">
        <v>1</v>
      </c>
      <c r="M14880" s="1">
        <f t="shared" si="1367"/>
        <v>59532000</v>
      </c>
      <c r="N14880" s="1">
        <v>2</v>
      </c>
      <c r="O14880" s="1">
        <v>121378000</v>
      </c>
      <c r="P14880" s="1">
        <v>2</v>
      </c>
      <c r="Q14880" s="5">
        <f t="shared" si="1368"/>
        <v>309</v>
      </c>
      <c r="R14880">
        <f t="shared" si="1369"/>
        <v>15</v>
      </c>
      <c r="S14880">
        <f t="shared" si="1363"/>
        <v>0.19500000000000001</v>
      </c>
      <c r="T14880">
        <v>2.3E-3</v>
      </c>
      <c r="U14880">
        <f t="shared" si="1364"/>
        <v>1.3799999999999999E-3</v>
      </c>
    </row>
    <row r="14881" spans="1:21" x14ac:dyDescent="0.3">
      <c r="A14881" s="1">
        <v>14879</v>
      </c>
      <c r="B14881">
        <f t="shared" si="1365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370"/>
        <v>7450</v>
      </c>
      <c r="I14881" s="1"/>
      <c r="J14881" s="1">
        <v>1</v>
      </c>
      <c r="K14881" s="1">
        <f t="shared" si="1366"/>
        <v>29768000</v>
      </c>
      <c r="L14881" s="1">
        <v>1</v>
      </c>
      <c r="M14881" s="1">
        <f t="shared" si="1367"/>
        <v>59536000</v>
      </c>
      <c r="N14881" s="1">
        <v>2</v>
      </c>
      <c r="O14881" s="1">
        <v>121386000</v>
      </c>
      <c r="P14881" s="1">
        <v>2</v>
      </c>
      <c r="Q14881" s="5">
        <f t="shared" si="1368"/>
        <v>309</v>
      </c>
      <c r="R14881">
        <f t="shared" si="1369"/>
        <v>15</v>
      </c>
      <c r="S14881">
        <f t="shared" si="1363"/>
        <v>0.19500000000000001</v>
      </c>
      <c r="T14881">
        <v>2.3E-3</v>
      </c>
      <c r="U14881">
        <f t="shared" si="1364"/>
        <v>1.3799999999999999E-3</v>
      </c>
    </row>
    <row r="14882" spans="1:21" x14ac:dyDescent="0.3">
      <c r="A14882" s="1">
        <v>14880</v>
      </c>
      <c r="B14882">
        <f t="shared" si="1365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370"/>
        <v>7450</v>
      </c>
      <c r="I14882" s="1"/>
      <c r="J14882" s="1">
        <v>1</v>
      </c>
      <c r="K14882" s="1">
        <f t="shared" si="1366"/>
        <v>29770000</v>
      </c>
      <c r="L14882" s="1">
        <v>1</v>
      </c>
      <c r="M14882" s="1">
        <f t="shared" si="1367"/>
        <v>59540000</v>
      </c>
      <c r="N14882" s="1">
        <v>2</v>
      </c>
      <c r="O14882" s="1">
        <v>121394000</v>
      </c>
      <c r="P14882" s="1">
        <v>2</v>
      </c>
      <c r="Q14882" s="5">
        <f t="shared" si="1368"/>
        <v>309</v>
      </c>
      <c r="R14882">
        <f t="shared" si="1369"/>
        <v>15</v>
      </c>
      <c r="S14882">
        <f t="shared" si="1363"/>
        <v>0.19500000000000001</v>
      </c>
      <c r="T14882">
        <v>2.3E-3</v>
      </c>
      <c r="U14882">
        <f t="shared" si="1364"/>
        <v>1.3799999999999999E-3</v>
      </c>
    </row>
    <row r="14883" spans="1:21" x14ac:dyDescent="0.3">
      <c r="A14883" s="1">
        <v>14881</v>
      </c>
      <c r="B14883">
        <f t="shared" si="1365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370"/>
        <v>7450</v>
      </c>
      <c r="I14883" s="1"/>
      <c r="J14883" s="1">
        <v>1</v>
      </c>
      <c r="K14883" s="1">
        <f t="shared" si="1366"/>
        <v>29772000</v>
      </c>
      <c r="L14883" s="1">
        <v>1</v>
      </c>
      <c r="M14883" s="1">
        <f t="shared" si="1367"/>
        <v>59544000</v>
      </c>
      <c r="N14883" s="1">
        <v>2</v>
      </c>
      <c r="O14883" s="1">
        <v>121402000</v>
      </c>
      <c r="P14883" s="1">
        <v>2</v>
      </c>
      <c r="Q14883" s="5">
        <f t="shared" si="1368"/>
        <v>309</v>
      </c>
      <c r="R14883">
        <f t="shared" si="1369"/>
        <v>15</v>
      </c>
      <c r="S14883">
        <f t="shared" si="1363"/>
        <v>0.19500000000000001</v>
      </c>
      <c r="T14883">
        <v>2.3E-3</v>
      </c>
      <c r="U14883">
        <f t="shared" si="1364"/>
        <v>1.3799999999999999E-3</v>
      </c>
    </row>
    <row r="14884" spans="1:21" x14ac:dyDescent="0.3">
      <c r="A14884" s="1">
        <v>14882</v>
      </c>
      <c r="B14884">
        <f t="shared" si="1365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370"/>
        <v>7450</v>
      </c>
      <c r="I14884" s="1"/>
      <c r="J14884" s="1">
        <v>1</v>
      </c>
      <c r="K14884" s="1">
        <f t="shared" si="1366"/>
        <v>29774000</v>
      </c>
      <c r="L14884" s="1">
        <v>1</v>
      </c>
      <c r="M14884" s="1">
        <f t="shared" si="1367"/>
        <v>59548000</v>
      </c>
      <c r="N14884" s="1">
        <v>2</v>
      </c>
      <c r="O14884" s="1">
        <v>121410000</v>
      </c>
      <c r="P14884" s="1">
        <v>2</v>
      </c>
      <c r="Q14884" s="5">
        <f t="shared" si="1368"/>
        <v>309</v>
      </c>
      <c r="R14884">
        <f t="shared" si="1369"/>
        <v>15</v>
      </c>
      <c r="S14884">
        <f t="shared" si="1363"/>
        <v>0.19500000000000001</v>
      </c>
      <c r="T14884">
        <v>2.3E-3</v>
      </c>
      <c r="U14884">
        <f t="shared" si="1364"/>
        <v>1.3799999999999999E-3</v>
      </c>
    </row>
    <row r="14885" spans="1:21" x14ac:dyDescent="0.3">
      <c r="A14885" s="1">
        <v>14883</v>
      </c>
      <c r="B14885">
        <f t="shared" si="1365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370"/>
        <v>7450</v>
      </c>
      <c r="I14885" s="1"/>
      <c r="J14885" s="1">
        <v>1</v>
      </c>
      <c r="K14885" s="1">
        <f t="shared" si="1366"/>
        <v>29776000</v>
      </c>
      <c r="L14885" s="1">
        <v>1</v>
      </c>
      <c r="M14885" s="1">
        <f t="shared" si="1367"/>
        <v>59552000</v>
      </c>
      <c r="N14885" s="1">
        <v>2</v>
      </c>
      <c r="O14885" s="1">
        <v>121418000</v>
      </c>
      <c r="P14885" s="1">
        <v>2</v>
      </c>
      <c r="Q14885" s="5">
        <f t="shared" si="1368"/>
        <v>309</v>
      </c>
      <c r="R14885">
        <f t="shared" si="1369"/>
        <v>15</v>
      </c>
      <c r="S14885">
        <f t="shared" si="1363"/>
        <v>0.19500000000000001</v>
      </c>
      <c r="T14885">
        <v>2.3E-3</v>
      </c>
      <c r="U14885">
        <f t="shared" si="1364"/>
        <v>1.3799999999999999E-3</v>
      </c>
    </row>
    <row r="14886" spans="1:21" x14ac:dyDescent="0.3">
      <c r="A14886" s="1">
        <v>14884</v>
      </c>
      <c r="B14886">
        <f t="shared" si="1365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370"/>
        <v>7450</v>
      </c>
      <c r="I14886" s="1"/>
      <c r="J14886" s="1">
        <v>1</v>
      </c>
      <c r="K14886" s="1">
        <f t="shared" si="1366"/>
        <v>29778000</v>
      </c>
      <c r="L14886" s="1">
        <v>1</v>
      </c>
      <c r="M14886" s="1">
        <f t="shared" si="1367"/>
        <v>59556000</v>
      </c>
      <c r="N14886" s="1">
        <v>2</v>
      </c>
      <c r="O14886" s="1">
        <v>121426000</v>
      </c>
      <c r="P14886" s="1">
        <v>2</v>
      </c>
      <c r="Q14886" s="5">
        <f t="shared" si="1368"/>
        <v>309</v>
      </c>
      <c r="R14886">
        <f t="shared" si="1369"/>
        <v>15</v>
      </c>
      <c r="S14886">
        <f t="shared" si="1363"/>
        <v>0.19500000000000001</v>
      </c>
      <c r="T14886">
        <v>2.3E-3</v>
      </c>
      <c r="U14886">
        <f t="shared" si="1364"/>
        <v>1.3799999999999999E-3</v>
      </c>
    </row>
    <row r="14887" spans="1:21" x14ac:dyDescent="0.3">
      <c r="A14887" s="1">
        <v>14885</v>
      </c>
      <c r="B14887">
        <f t="shared" si="1365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370"/>
        <v>7450</v>
      </c>
      <c r="I14887" s="1"/>
      <c r="J14887" s="1">
        <v>1</v>
      </c>
      <c r="K14887" s="1">
        <f t="shared" si="1366"/>
        <v>29780000</v>
      </c>
      <c r="L14887" s="1">
        <v>1</v>
      </c>
      <c r="M14887" s="1">
        <f t="shared" si="1367"/>
        <v>59560000</v>
      </c>
      <c r="N14887" s="1">
        <v>2</v>
      </c>
      <c r="O14887" s="1">
        <v>121434000</v>
      </c>
      <c r="P14887" s="1">
        <v>2</v>
      </c>
      <c r="Q14887" s="5">
        <f t="shared" si="1368"/>
        <v>309</v>
      </c>
      <c r="R14887">
        <f t="shared" si="1369"/>
        <v>15</v>
      </c>
      <c r="S14887">
        <f t="shared" ref="S14887:S14950" si="1371">0.18+(QUOTIENT(A14887-1,100)-145)*0.005</f>
        <v>0.19500000000000001</v>
      </c>
      <c r="T14887">
        <v>2.3E-3</v>
      </c>
      <c r="U14887">
        <f t="shared" si="1364"/>
        <v>1.3799999999999999E-3</v>
      </c>
    </row>
    <row r="14888" spans="1:21" x14ac:dyDescent="0.3">
      <c r="A14888" s="1">
        <v>14886</v>
      </c>
      <c r="B14888">
        <f t="shared" si="1365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370"/>
        <v>7450</v>
      </c>
      <c r="I14888" s="1"/>
      <c r="J14888" s="1">
        <v>1</v>
      </c>
      <c r="K14888" s="1">
        <f t="shared" si="1366"/>
        <v>29782000</v>
      </c>
      <c r="L14888" s="1">
        <v>1</v>
      </c>
      <c r="M14888" s="1">
        <f t="shared" si="1367"/>
        <v>59564000</v>
      </c>
      <c r="N14888" s="1">
        <v>2</v>
      </c>
      <c r="O14888" s="1">
        <v>121442000</v>
      </c>
      <c r="P14888" s="1">
        <v>2</v>
      </c>
      <c r="Q14888" s="5">
        <f t="shared" si="1368"/>
        <v>309</v>
      </c>
      <c r="R14888">
        <f t="shared" si="1369"/>
        <v>15</v>
      </c>
      <c r="S14888">
        <f t="shared" si="1371"/>
        <v>0.19500000000000001</v>
      </c>
      <c r="T14888">
        <v>2.3E-3</v>
      </c>
      <c r="U14888">
        <f t="shared" si="1364"/>
        <v>1.3799999999999999E-3</v>
      </c>
    </row>
    <row r="14889" spans="1:21" x14ac:dyDescent="0.3">
      <c r="A14889" s="1">
        <v>14887</v>
      </c>
      <c r="B14889">
        <f t="shared" si="1365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370"/>
        <v>7450</v>
      </c>
      <c r="I14889" s="1"/>
      <c r="J14889" s="1">
        <v>1</v>
      </c>
      <c r="K14889" s="1">
        <f t="shared" si="1366"/>
        <v>29784000</v>
      </c>
      <c r="L14889" s="1">
        <v>1</v>
      </c>
      <c r="M14889" s="1">
        <f t="shared" si="1367"/>
        <v>59568000</v>
      </c>
      <c r="N14889" s="1">
        <v>2</v>
      </c>
      <c r="O14889" s="1">
        <v>121450000</v>
      </c>
      <c r="P14889" s="1">
        <v>2</v>
      </c>
      <c r="Q14889" s="5">
        <f t="shared" si="1368"/>
        <v>309</v>
      </c>
      <c r="R14889">
        <f t="shared" si="1369"/>
        <v>15</v>
      </c>
      <c r="S14889">
        <f t="shared" si="1371"/>
        <v>0.19500000000000001</v>
      </c>
      <c r="T14889">
        <v>2.3E-3</v>
      </c>
      <c r="U14889">
        <f t="shared" si="1364"/>
        <v>1.3799999999999999E-3</v>
      </c>
    </row>
    <row r="14890" spans="1:21" x14ac:dyDescent="0.3">
      <c r="A14890" s="1">
        <v>14888</v>
      </c>
      <c r="B14890">
        <f t="shared" si="1365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370"/>
        <v>7450</v>
      </c>
      <c r="I14890" s="1"/>
      <c r="J14890" s="1">
        <v>1</v>
      </c>
      <c r="K14890" s="1">
        <f t="shared" si="1366"/>
        <v>29786000</v>
      </c>
      <c r="L14890" s="1">
        <v>1</v>
      </c>
      <c r="M14890" s="1">
        <f t="shared" si="1367"/>
        <v>59572000</v>
      </c>
      <c r="N14890" s="1">
        <v>2</v>
      </c>
      <c r="O14890" s="1">
        <v>121458000</v>
      </c>
      <c r="P14890" s="1">
        <v>2</v>
      </c>
      <c r="Q14890" s="5">
        <f t="shared" si="1368"/>
        <v>309</v>
      </c>
      <c r="R14890">
        <f t="shared" si="1369"/>
        <v>15</v>
      </c>
      <c r="S14890">
        <f t="shared" si="1371"/>
        <v>0.19500000000000001</v>
      </c>
      <c r="T14890">
        <v>2.3E-3</v>
      </c>
      <c r="U14890">
        <f t="shared" si="1364"/>
        <v>1.3799999999999999E-3</v>
      </c>
    </row>
    <row r="14891" spans="1:21" x14ac:dyDescent="0.3">
      <c r="A14891" s="1">
        <v>14889</v>
      </c>
      <c r="B14891">
        <f t="shared" si="1365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370"/>
        <v>7450</v>
      </c>
      <c r="I14891" s="1"/>
      <c r="J14891" s="1">
        <v>1</v>
      </c>
      <c r="K14891" s="1">
        <f t="shared" si="1366"/>
        <v>29788000</v>
      </c>
      <c r="L14891" s="1">
        <v>1</v>
      </c>
      <c r="M14891" s="1">
        <f t="shared" si="1367"/>
        <v>59576000</v>
      </c>
      <c r="N14891" s="1">
        <v>2</v>
      </c>
      <c r="O14891" s="1">
        <v>121466000</v>
      </c>
      <c r="P14891" s="1">
        <v>2</v>
      </c>
      <c r="Q14891" s="5">
        <f t="shared" si="1368"/>
        <v>309</v>
      </c>
      <c r="R14891">
        <f t="shared" si="1369"/>
        <v>15</v>
      </c>
      <c r="S14891">
        <f t="shared" si="1371"/>
        <v>0.19500000000000001</v>
      </c>
      <c r="T14891">
        <v>2.3E-3</v>
      </c>
      <c r="U14891">
        <f t="shared" si="1364"/>
        <v>1.3799999999999999E-3</v>
      </c>
    </row>
    <row r="14892" spans="1:21" x14ac:dyDescent="0.3">
      <c r="A14892" s="1">
        <v>14890</v>
      </c>
      <c r="B14892">
        <f t="shared" si="1365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370"/>
        <v>7450</v>
      </c>
      <c r="I14892" s="1"/>
      <c r="J14892" s="1">
        <v>1</v>
      </c>
      <c r="K14892" s="1">
        <f t="shared" si="1366"/>
        <v>29790000</v>
      </c>
      <c r="L14892" s="1">
        <v>1</v>
      </c>
      <c r="M14892" s="1">
        <f t="shared" si="1367"/>
        <v>59580000</v>
      </c>
      <c r="N14892" s="1">
        <v>2</v>
      </c>
      <c r="O14892" s="1">
        <v>121474000</v>
      </c>
      <c r="P14892" s="1">
        <v>2</v>
      </c>
      <c r="Q14892" s="5">
        <f t="shared" si="1368"/>
        <v>309</v>
      </c>
      <c r="R14892">
        <f t="shared" si="1369"/>
        <v>15</v>
      </c>
      <c r="S14892">
        <f t="shared" si="1371"/>
        <v>0.19500000000000001</v>
      </c>
      <c r="T14892">
        <v>2.3E-3</v>
      </c>
      <c r="U14892">
        <f t="shared" si="1364"/>
        <v>1.3799999999999999E-3</v>
      </c>
    </row>
    <row r="14893" spans="1:21" x14ac:dyDescent="0.3">
      <c r="A14893" s="1">
        <v>14891</v>
      </c>
      <c r="B14893">
        <f t="shared" si="1365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370"/>
        <v>7450</v>
      </c>
      <c r="I14893" s="1"/>
      <c r="J14893" s="1">
        <v>1</v>
      </c>
      <c r="K14893" s="1">
        <f t="shared" si="1366"/>
        <v>29792000</v>
      </c>
      <c r="L14893" s="1">
        <v>1</v>
      </c>
      <c r="M14893" s="1">
        <f t="shared" si="1367"/>
        <v>59584000</v>
      </c>
      <c r="N14893" s="1">
        <v>2</v>
      </c>
      <c r="O14893" s="1">
        <v>121482000</v>
      </c>
      <c r="P14893" s="1">
        <v>2</v>
      </c>
      <c r="Q14893" s="5">
        <f t="shared" si="1368"/>
        <v>309</v>
      </c>
      <c r="R14893">
        <f t="shared" si="1369"/>
        <v>15</v>
      </c>
      <c r="S14893">
        <f t="shared" si="1371"/>
        <v>0.19500000000000001</v>
      </c>
      <c r="T14893">
        <v>2.3E-3</v>
      </c>
      <c r="U14893">
        <f t="shared" si="1364"/>
        <v>1.3799999999999999E-3</v>
      </c>
    </row>
    <row r="14894" spans="1:21" x14ac:dyDescent="0.3">
      <c r="A14894" s="1">
        <v>14892</v>
      </c>
      <c r="B14894">
        <f t="shared" si="1365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370"/>
        <v>7450</v>
      </c>
      <c r="I14894" s="1"/>
      <c r="J14894" s="1">
        <v>1</v>
      </c>
      <c r="K14894" s="1">
        <f t="shared" si="1366"/>
        <v>29794000</v>
      </c>
      <c r="L14894" s="1">
        <v>1</v>
      </c>
      <c r="M14894" s="1">
        <f t="shared" si="1367"/>
        <v>59588000</v>
      </c>
      <c r="N14894" s="1">
        <v>2</v>
      </c>
      <c r="O14894" s="1">
        <v>121490000</v>
      </c>
      <c r="P14894" s="1">
        <v>2</v>
      </c>
      <c r="Q14894" s="5">
        <f t="shared" si="1368"/>
        <v>309</v>
      </c>
      <c r="R14894">
        <f t="shared" si="1369"/>
        <v>15</v>
      </c>
      <c r="S14894">
        <f t="shared" si="1371"/>
        <v>0.19500000000000001</v>
      </c>
      <c r="T14894">
        <v>2.3E-3</v>
      </c>
      <c r="U14894">
        <f t="shared" si="1364"/>
        <v>1.3799999999999999E-3</v>
      </c>
    </row>
    <row r="14895" spans="1:21" x14ac:dyDescent="0.3">
      <c r="A14895" s="1">
        <v>14893</v>
      </c>
      <c r="B14895">
        <f t="shared" si="1365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370"/>
        <v>7450</v>
      </c>
      <c r="I14895" s="1"/>
      <c r="J14895" s="1">
        <v>1</v>
      </c>
      <c r="K14895" s="1">
        <f t="shared" si="1366"/>
        <v>29796000</v>
      </c>
      <c r="L14895" s="1">
        <v>1</v>
      </c>
      <c r="M14895" s="1">
        <f t="shared" si="1367"/>
        <v>59592000</v>
      </c>
      <c r="N14895" s="1">
        <v>2</v>
      </c>
      <c r="O14895" s="1">
        <v>121498000</v>
      </c>
      <c r="P14895" s="1">
        <v>2</v>
      </c>
      <c r="Q14895" s="5">
        <f t="shared" si="1368"/>
        <v>309</v>
      </c>
      <c r="R14895">
        <f t="shared" si="1369"/>
        <v>15</v>
      </c>
      <c r="S14895">
        <f t="shared" si="1371"/>
        <v>0.19500000000000001</v>
      </c>
      <c r="T14895">
        <v>2.3E-3</v>
      </c>
      <c r="U14895">
        <f t="shared" si="1364"/>
        <v>1.3799999999999999E-3</v>
      </c>
    </row>
    <row r="14896" spans="1:21" x14ac:dyDescent="0.3">
      <c r="A14896" s="1">
        <v>14894</v>
      </c>
      <c r="B14896">
        <f t="shared" si="1365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370"/>
        <v>7450</v>
      </c>
      <c r="I14896" s="1"/>
      <c r="J14896" s="1">
        <v>1</v>
      </c>
      <c r="K14896" s="1">
        <f t="shared" si="1366"/>
        <v>29798000</v>
      </c>
      <c r="L14896" s="1">
        <v>1</v>
      </c>
      <c r="M14896" s="1">
        <f t="shared" si="1367"/>
        <v>59596000</v>
      </c>
      <c r="N14896" s="1">
        <v>2</v>
      </c>
      <c r="O14896" s="1">
        <v>121506000</v>
      </c>
      <c r="P14896" s="1">
        <v>2</v>
      </c>
      <c r="Q14896" s="5">
        <f t="shared" si="1368"/>
        <v>309</v>
      </c>
      <c r="R14896">
        <f t="shared" si="1369"/>
        <v>15</v>
      </c>
      <c r="S14896">
        <f t="shared" si="1371"/>
        <v>0.19500000000000001</v>
      </c>
      <c r="T14896">
        <v>2.3E-3</v>
      </c>
      <c r="U14896">
        <f t="shared" si="1364"/>
        <v>1.3799999999999999E-3</v>
      </c>
    </row>
    <row r="14897" spans="1:21" x14ac:dyDescent="0.3">
      <c r="A14897" s="1">
        <v>14895</v>
      </c>
      <c r="B14897">
        <f t="shared" si="1365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370"/>
        <v>7450</v>
      </c>
      <c r="I14897" s="1"/>
      <c r="J14897" s="1">
        <v>1</v>
      </c>
      <c r="K14897" s="1">
        <f t="shared" si="1366"/>
        <v>29800000</v>
      </c>
      <c r="L14897" s="1">
        <v>1</v>
      </c>
      <c r="M14897" s="1">
        <f t="shared" si="1367"/>
        <v>59600000</v>
      </c>
      <c r="N14897" s="1">
        <v>2</v>
      </c>
      <c r="O14897" s="1">
        <v>121514000</v>
      </c>
      <c r="P14897" s="1">
        <v>2</v>
      </c>
      <c r="Q14897" s="5">
        <f t="shared" si="1368"/>
        <v>309</v>
      </c>
      <c r="R14897">
        <f t="shared" si="1369"/>
        <v>15</v>
      </c>
      <c r="S14897">
        <f t="shared" si="1371"/>
        <v>0.19500000000000001</v>
      </c>
      <c r="T14897">
        <v>2.3E-3</v>
      </c>
      <c r="U14897">
        <f t="shared" si="1364"/>
        <v>1.3799999999999999E-3</v>
      </c>
    </row>
    <row r="14898" spans="1:21" x14ac:dyDescent="0.3">
      <c r="A14898" s="1">
        <v>14896</v>
      </c>
      <c r="B14898">
        <f t="shared" si="1365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370"/>
        <v>7450</v>
      </c>
      <c r="I14898" s="1"/>
      <c r="J14898" s="1">
        <v>1</v>
      </c>
      <c r="K14898" s="1">
        <f t="shared" si="1366"/>
        <v>29802000</v>
      </c>
      <c r="L14898" s="1">
        <v>1</v>
      </c>
      <c r="M14898" s="1">
        <f t="shared" si="1367"/>
        <v>59604000</v>
      </c>
      <c r="N14898" s="1">
        <v>2</v>
      </c>
      <c r="O14898" s="1">
        <v>121522000</v>
      </c>
      <c r="P14898" s="1">
        <v>2</v>
      </c>
      <c r="Q14898" s="5">
        <f t="shared" si="1368"/>
        <v>309</v>
      </c>
      <c r="R14898">
        <f t="shared" si="1369"/>
        <v>15</v>
      </c>
      <c r="S14898">
        <f t="shared" si="1371"/>
        <v>0.19500000000000001</v>
      </c>
      <c r="T14898">
        <v>2.3E-3</v>
      </c>
      <c r="U14898">
        <f t="shared" si="1364"/>
        <v>1.3799999999999999E-3</v>
      </c>
    </row>
    <row r="14899" spans="1:21" x14ac:dyDescent="0.3">
      <c r="A14899" s="1">
        <v>14897</v>
      </c>
      <c r="B14899">
        <f t="shared" si="1365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370"/>
        <v>7450</v>
      </c>
      <c r="I14899" s="1"/>
      <c r="J14899" s="1">
        <v>1</v>
      </c>
      <c r="K14899" s="1">
        <f t="shared" si="1366"/>
        <v>29804000</v>
      </c>
      <c r="L14899" s="1">
        <v>1</v>
      </c>
      <c r="M14899" s="1">
        <f t="shared" si="1367"/>
        <v>59608000</v>
      </c>
      <c r="N14899" s="1">
        <v>2</v>
      </c>
      <c r="O14899" s="1">
        <v>121530000</v>
      </c>
      <c r="P14899" s="1">
        <v>2</v>
      </c>
      <c r="Q14899" s="5">
        <f t="shared" si="1368"/>
        <v>309</v>
      </c>
      <c r="R14899">
        <f t="shared" si="1369"/>
        <v>15</v>
      </c>
      <c r="S14899">
        <f t="shared" si="1371"/>
        <v>0.19500000000000001</v>
      </c>
      <c r="T14899">
        <v>2.3E-3</v>
      </c>
      <c r="U14899">
        <f t="shared" si="1364"/>
        <v>1.3799999999999999E-3</v>
      </c>
    </row>
    <row r="14900" spans="1:21" x14ac:dyDescent="0.3">
      <c r="A14900" s="1">
        <v>14898</v>
      </c>
      <c r="B14900">
        <f t="shared" si="1365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370"/>
        <v>7450</v>
      </c>
      <c r="I14900" s="1"/>
      <c r="J14900" s="1">
        <v>1</v>
      </c>
      <c r="K14900" s="1">
        <f t="shared" si="1366"/>
        <v>29806000</v>
      </c>
      <c r="L14900" s="1">
        <v>1</v>
      </c>
      <c r="M14900" s="1">
        <f t="shared" si="1367"/>
        <v>59612000</v>
      </c>
      <c r="N14900" s="1">
        <v>2</v>
      </c>
      <c r="O14900" s="1">
        <v>121538000</v>
      </c>
      <c r="P14900" s="1">
        <v>2</v>
      </c>
      <c r="Q14900" s="5">
        <f t="shared" si="1368"/>
        <v>309</v>
      </c>
      <c r="R14900">
        <f t="shared" si="1369"/>
        <v>15</v>
      </c>
      <c r="S14900">
        <f t="shared" si="1371"/>
        <v>0.19500000000000001</v>
      </c>
      <c r="T14900">
        <v>2.3E-3</v>
      </c>
      <c r="U14900">
        <f t="shared" si="1364"/>
        <v>1.3799999999999999E-3</v>
      </c>
    </row>
    <row r="14901" spans="1:21" x14ac:dyDescent="0.3">
      <c r="A14901" s="1">
        <v>14899</v>
      </c>
      <c r="B14901">
        <f t="shared" si="1365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370"/>
        <v>7450</v>
      </c>
      <c r="I14901" s="1"/>
      <c r="J14901" s="1">
        <v>1</v>
      </c>
      <c r="K14901" s="1">
        <f t="shared" si="1366"/>
        <v>29808000</v>
      </c>
      <c r="L14901" s="1">
        <v>1</v>
      </c>
      <c r="M14901" s="1">
        <f t="shared" si="1367"/>
        <v>59616000</v>
      </c>
      <c r="N14901" s="1">
        <v>2</v>
      </c>
      <c r="O14901" s="1">
        <v>121546000</v>
      </c>
      <c r="P14901" s="1">
        <v>2</v>
      </c>
      <c r="Q14901" s="5">
        <f t="shared" si="1368"/>
        <v>309</v>
      </c>
      <c r="R14901">
        <f t="shared" si="1369"/>
        <v>15</v>
      </c>
      <c r="S14901">
        <f t="shared" si="1371"/>
        <v>0.19500000000000001</v>
      </c>
      <c r="T14901">
        <v>2.3E-3</v>
      </c>
      <c r="U14901">
        <f t="shared" si="1364"/>
        <v>1.3799999999999999E-3</v>
      </c>
    </row>
    <row r="14902" spans="1:21" x14ac:dyDescent="0.3">
      <c r="A14902" s="1">
        <v>14900</v>
      </c>
      <c r="B14902">
        <f t="shared" si="1365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370"/>
        <v>7450</v>
      </c>
      <c r="I14902" s="1"/>
      <c r="J14902" s="1">
        <v>1</v>
      </c>
      <c r="K14902" s="1">
        <f t="shared" si="1366"/>
        <v>29810000</v>
      </c>
      <c r="L14902" s="1">
        <v>1</v>
      </c>
      <c r="M14902" s="1">
        <f t="shared" si="1367"/>
        <v>59620000</v>
      </c>
      <c r="N14902" s="1">
        <v>2</v>
      </c>
      <c r="O14902" s="1">
        <v>121554000</v>
      </c>
      <c r="P14902" s="1">
        <v>2</v>
      </c>
      <c r="Q14902" s="5">
        <f t="shared" si="1368"/>
        <v>309</v>
      </c>
      <c r="R14902">
        <f t="shared" si="1369"/>
        <v>15</v>
      </c>
      <c r="S14902">
        <f t="shared" si="1371"/>
        <v>0.19500000000000001</v>
      </c>
      <c r="T14902">
        <v>2.3E-3</v>
      </c>
      <c r="U14902">
        <f t="shared" si="1364"/>
        <v>1.3799999999999999E-3</v>
      </c>
    </row>
    <row r="14903" spans="1:21" x14ac:dyDescent="0.3">
      <c r="A14903" s="1">
        <v>14901</v>
      </c>
      <c r="B14903">
        <f t="shared" si="1365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370"/>
        <v>7460</v>
      </c>
      <c r="I14903" s="1"/>
      <c r="J14903" s="1">
        <v>1</v>
      </c>
      <c r="K14903" s="1">
        <f t="shared" si="1366"/>
        <v>29812000</v>
      </c>
      <c r="L14903" s="1">
        <v>1</v>
      </c>
      <c r="M14903" s="1">
        <f t="shared" si="1367"/>
        <v>59624000</v>
      </c>
      <c r="N14903" s="1">
        <v>2</v>
      </c>
      <c r="O14903" s="1">
        <v>121562000</v>
      </c>
      <c r="P14903" s="1">
        <v>2</v>
      </c>
      <c r="Q14903" s="5">
        <f t="shared" si="1368"/>
        <v>310</v>
      </c>
      <c r="R14903">
        <f t="shared" si="1369"/>
        <v>15</v>
      </c>
      <c r="S14903">
        <f t="shared" si="1371"/>
        <v>0.19999999999999998</v>
      </c>
      <c r="T14903">
        <v>2.3E-3</v>
      </c>
      <c r="U14903">
        <f t="shared" si="1364"/>
        <v>1.3799999999999999E-3</v>
      </c>
    </row>
    <row r="14904" spans="1:21" x14ac:dyDescent="0.3">
      <c r="A14904" s="1">
        <v>14902</v>
      </c>
      <c r="B14904">
        <f t="shared" si="1365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370"/>
        <v>7460</v>
      </c>
      <c r="I14904" s="1"/>
      <c r="J14904" s="1">
        <v>1</v>
      </c>
      <c r="K14904" s="1">
        <f t="shared" si="1366"/>
        <v>29814000</v>
      </c>
      <c r="L14904" s="1">
        <v>1</v>
      </c>
      <c r="M14904" s="1">
        <f t="shared" si="1367"/>
        <v>59628000</v>
      </c>
      <c r="N14904" s="1">
        <v>2</v>
      </c>
      <c r="O14904" s="1">
        <v>121570000</v>
      </c>
      <c r="P14904" s="1">
        <v>2</v>
      </c>
      <c r="Q14904" s="5">
        <f t="shared" si="1368"/>
        <v>310</v>
      </c>
      <c r="R14904">
        <f t="shared" si="1369"/>
        <v>15</v>
      </c>
      <c r="S14904">
        <f t="shared" si="1371"/>
        <v>0.19999999999999998</v>
      </c>
      <c r="T14904">
        <v>2.3E-3</v>
      </c>
      <c r="U14904">
        <f t="shared" si="1364"/>
        <v>1.3799999999999999E-3</v>
      </c>
    </row>
    <row r="14905" spans="1:21" x14ac:dyDescent="0.3">
      <c r="A14905" s="1">
        <v>14903</v>
      </c>
      <c r="B14905">
        <f t="shared" si="1365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370"/>
        <v>7460</v>
      </c>
      <c r="I14905" s="1"/>
      <c r="J14905" s="1">
        <v>1</v>
      </c>
      <c r="K14905" s="1">
        <f t="shared" si="1366"/>
        <v>29816000</v>
      </c>
      <c r="L14905" s="1">
        <v>1</v>
      </c>
      <c r="M14905" s="1">
        <f t="shared" si="1367"/>
        <v>59632000</v>
      </c>
      <c r="N14905" s="1">
        <v>2</v>
      </c>
      <c r="O14905" s="1">
        <v>121578000</v>
      </c>
      <c r="P14905" s="1">
        <v>2</v>
      </c>
      <c r="Q14905" s="5">
        <f t="shared" si="1368"/>
        <v>310</v>
      </c>
      <c r="R14905">
        <f t="shared" si="1369"/>
        <v>15</v>
      </c>
      <c r="S14905">
        <f t="shared" si="1371"/>
        <v>0.19999999999999998</v>
      </c>
      <c r="T14905">
        <v>2.3E-3</v>
      </c>
      <c r="U14905">
        <f t="shared" si="1364"/>
        <v>1.3799999999999999E-3</v>
      </c>
    </row>
    <row r="14906" spans="1:21" x14ac:dyDescent="0.3">
      <c r="A14906" s="1">
        <v>14904</v>
      </c>
      <c r="B14906">
        <f t="shared" si="1365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370"/>
        <v>7460</v>
      </c>
      <c r="I14906" s="1"/>
      <c r="J14906" s="1">
        <v>1</v>
      </c>
      <c r="K14906" s="1">
        <f t="shared" si="1366"/>
        <v>29818000</v>
      </c>
      <c r="L14906" s="1">
        <v>1</v>
      </c>
      <c r="M14906" s="1">
        <f t="shared" si="1367"/>
        <v>59636000</v>
      </c>
      <c r="N14906" s="1">
        <v>2</v>
      </c>
      <c r="O14906" s="1">
        <v>121586000</v>
      </c>
      <c r="P14906" s="1">
        <v>2</v>
      </c>
      <c r="Q14906" s="5">
        <f t="shared" si="1368"/>
        <v>310</v>
      </c>
      <c r="R14906">
        <f t="shared" si="1369"/>
        <v>15</v>
      </c>
      <c r="S14906">
        <f t="shared" si="1371"/>
        <v>0.19999999999999998</v>
      </c>
      <c r="T14906">
        <v>2.3E-3</v>
      </c>
      <c r="U14906">
        <f t="shared" si="1364"/>
        <v>1.3799999999999999E-3</v>
      </c>
    </row>
    <row r="14907" spans="1:21" x14ac:dyDescent="0.3">
      <c r="A14907" s="1">
        <v>14905</v>
      </c>
      <c r="B14907">
        <f t="shared" si="1365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370"/>
        <v>7460</v>
      </c>
      <c r="I14907" s="1"/>
      <c r="J14907" s="1">
        <v>1</v>
      </c>
      <c r="K14907" s="1">
        <f t="shared" si="1366"/>
        <v>29820000</v>
      </c>
      <c r="L14907" s="1">
        <v>1</v>
      </c>
      <c r="M14907" s="1">
        <f t="shared" si="1367"/>
        <v>59640000</v>
      </c>
      <c r="N14907" s="1">
        <v>2</v>
      </c>
      <c r="O14907" s="1">
        <v>121594000</v>
      </c>
      <c r="P14907" s="1">
        <v>2</v>
      </c>
      <c r="Q14907" s="5">
        <f t="shared" si="1368"/>
        <v>310</v>
      </c>
      <c r="R14907">
        <f t="shared" si="1369"/>
        <v>15</v>
      </c>
      <c r="S14907">
        <f t="shared" si="1371"/>
        <v>0.19999999999999998</v>
      </c>
      <c r="T14907">
        <v>2.3E-3</v>
      </c>
      <c r="U14907">
        <f t="shared" si="1364"/>
        <v>1.3799999999999999E-3</v>
      </c>
    </row>
    <row r="14908" spans="1:21" x14ac:dyDescent="0.3">
      <c r="A14908" s="1">
        <v>14906</v>
      </c>
      <c r="B14908">
        <f t="shared" si="1365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370"/>
        <v>7460</v>
      </c>
      <c r="I14908" s="1"/>
      <c r="J14908" s="1">
        <v>1</v>
      </c>
      <c r="K14908" s="1">
        <f t="shared" si="1366"/>
        <v>29822000</v>
      </c>
      <c r="L14908" s="1">
        <v>1</v>
      </c>
      <c r="M14908" s="1">
        <f t="shared" si="1367"/>
        <v>59644000</v>
      </c>
      <c r="N14908" s="1">
        <v>2</v>
      </c>
      <c r="O14908" s="1">
        <v>121602000</v>
      </c>
      <c r="P14908" s="1">
        <v>2</v>
      </c>
      <c r="Q14908" s="5">
        <f t="shared" si="1368"/>
        <v>310</v>
      </c>
      <c r="R14908">
        <f t="shared" si="1369"/>
        <v>15</v>
      </c>
      <c r="S14908">
        <f t="shared" si="1371"/>
        <v>0.19999999999999998</v>
      </c>
      <c r="T14908">
        <v>2.3E-3</v>
      </c>
      <c r="U14908">
        <f t="shared" si="1364"/>
        <v>1.3799999999999999E-3</v>
      </c>
    </row>
    <row r="14909" spans="1:21" x14ac:dyDescent="0.3">
      <c r="A14909" s="1">
        <v>14907</v>
      </c>
      <c r="B14909">
        <f t="shared" si="1365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370"/>
        <v>7460</v>
      </c>
      <c r="I14909" s="1"/>
      <c r="J14909" s="1">
        <v>1</v>
      </c>
      <c r="K14909" s="1">
        <f t="shared" si="1366"/>
        <v>29824000</v>
      </c>
      <c r="L14909" s="1">
        <v>1</v>
      </c>
      <c r="M14909" s="1">
        <f t="shared" si="1367"/>
        <v>59648000</v>
      </c>
      <c r="N14909" s="1">
        <v>2</v>
      </c>
      <c r="O14909" s="1">
        <v>121610000</v>
      </c>
      <c r="P14909" s="1">
        <v>2</v>
      </c>
      <c r="Q14909" s="5">
        <f t="shared" si="1368"/>
        <v>310</v>
      </c>
      <c r="R14909">
        <f t="shared" si="1369"/>
        <v>15</v>
      </c>
      <c r="S14909">
        <f t="shared" si="1371"/>
        <v>0.19999999999999998</v>
      </c>
      <c r="T14909">
        <v>2.3E-3</v>
      </c>
      <c r="U14909">
        <f t="shared" si="1364"/>
        <v>1.3799999999999999E-3</v>
      </c>
    </row>
    <row r="14910" spans="1:21" x14ac:dyDescent="0.3">
      <c r="A14910" s="1">
        <v>14908</v>
      </c>
      <c r="B14910">
        <f t="shared" si="1365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370"/>
        <v>7460</v>
      </c>
      <c r="I14910" s="1"/>
      <c r="J14910" s="1">
        <v>1</v>
      </c>
      <c r="K14910" s="1">
        <f t="shared" si="1366"/>
        <v>29826000</v>
      </c>
      <c r="L14910" s="1">
        <v>1</v>
      </c>
      <c r="M14910" s="1">
        <f t="shared" si="1367"/>
        <v>59652000</v>
      </c>
      <c r="N14910" s="1">
        <v>2</v>
      </c>
      <c r="O14910" s="1">
        <v>121618000</v>
      </c>
      <c r="P14910" s="1">
        <v>2</v>
      </c>
      <c r="Q14910" s="5">
        <f t="shared" si="1368"/>
        <v>310</v>
      </c>
      <c r="R14910">
        <f t="shared" si="1369"/>
        <v>15</v>
      </c>
      <c r="S14910">
        <f t="shared" si="1371"/>
        <v>0.19999999999999998</v>
      </c>
      <c r="T14910">
        <v>2.3E-3</v>
      </c>
      <c r="U14910">
        <f t="shared" si="1364"/>
        <v>1.3799999999999999E-3</v>
      </c>
    </row>
    <row r="14911" spans="1:21" x14ac:dyDescent="0.3">
      <c r="A14911" s="1">
        <v>14909</v>
      </c>
      <c r="B14911">
        <f t="shared" si="1365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370"/>
        <v>7460</v>
      </c>
      <c r="I14911" s="1"/>
      <c r="J14911" s="1">
        <v>1</v>
      </c>
      <c r="K14911" s="1">
        <f t="shared" si="1366"/>
        <v>29828000</v>
      </c>
      <c r="L14911" s="1">
        <v>1</v>
      </c>
      <c r="M14911" s="1">
        <f t="shared" si="1367"/>
        <v>59656000</v>
      </c>
      <c r="N14911" s="1">
        <v>2</v>
      </c>
      <c r="O14911" s="1">
        <v>121626000</v>
      </c>
      <c r="P14911" s="1">
        <v>2</v>
      </c>
      <c r="Q14911" s="5">
        <f t="shared" si="1368"/>
        <v>310</v>
      </c>
      <c r="R14911">
        <f t="shared" si="1369"/>
        <v>15</v>
      </c>
      <c r="S14911">
        <f t="shared" si="1371"/>
        <v>0.19999999999999998</v>
      </c>
      <c r="T14911">
        <v>2.3E-3</v>
      </c>
      <c r="U14911">
        <f t="shared" si="1364"/>
        <v>1.3799999999999999E-3</v>
      </c>
    </row>
    <row r="14912" spans="1:21" x14ac:dyDescent="0.3">
      <c r="A14912" s="1">
        <v>14910</v>
      </c>
      <c r="B14912">
        <f t="shared" si="1365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370"/>
        <v>7460</v>
      </c>
      <c r="I14912" s="1"/>
      <c r="J14912" s="1">
        <v>1</v>
      </c>
      <c r="K14912" s="1">
        <f t="shared" si="1366"/>
        <v>29830000</v>
      </c>
      <c r="L14912" s="1">
        <v>1</v>
      </c>
      <c r="M14912" s="1">
        <f t="shared" si="1367"/>
        <v>59660000</v>
      </c>
      <c r="N14912" s="1">
        <v>2</v>
      </c>
      <c r="O14912" s="1">
        <v>121634000</v>
      </c>
      <c r="P14912" s="1">
        <v>2</v>
      </c>
      <c r="Q14912" s="5">
        <f t="shared" si="1368"/>
        <v>310</v>
      </c>
      <c r="R14912">
        <f t="shared" si="1369"/>
        <v>15</v>
      </c>
      <c r="S14912">
        <f t="shared" si="1371"/>
        <v>0.19999999999999998</v>
      </c>
      <c r="T14912">
        <v>2.3E-3</v>
      </c>
      <c r="U14912">
        <f t="shared" si="1364"/>
        <v>1.3799999999999999E-3</v>
      </c>
    </row>
    <row r="14913" spans="1:21" x14ac:dyDescent="0.3">
      <c r="A14913" s="1">
        <v>14911</v>
      </c>
      <c r="B14913">
        <f t="shared" si="1365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370"/>
        <v>7460</v>
      </c>
      <c r="I14913" s="1"/>
      <c r="J14913" s="1">
        <v>1</v>
      </c>
      <c r="K14913" s="1">
        <f t="shared" si="1366"/>
        <v>29832000</v>
      </c>
      <c r="L14913" s="1">
        <v>1</v>
      </c>
      <c r="M14913" s="1">
        <f t="shared" si="1367"/>
        <v>59664000</v>
      </c>
      <c r="N14913" s="1">
        <v>2</v>
      </c>
      <c r="O14913" s="1">
        <v>121642000</v>
      </c>
      <c r="P14913" s="1">
        <v>2</v>
      </c>
      <c r="Q14913" s="5">
        <f t="shared" si="1368"/>
        <v>310</v>
      </c>
      <c r="R14913">
        <f t="shared" si="1369"/>
        <v>15</v>
      </c>
      <c r="S14913">
        <f t="shared" si="1371"/>
        <v>0.19999999999999998</v>
      </c>
      <c r="T14913">
        <v>2.3E-3</v>
      </c>
      <c r="U14913">
        <f t="shared" si="1364"/>
        <v>1.3799999999999999E-3</v>
      </c>
    </row>
    <row r="14914" spans="1:21" x14ac:dyDescent="0.3">
      <c r="A14914" s="1">
        <v>14912</v>
      </c>
      <c r="B14914">
        <f t="shared" si="1365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370"/>
        <v>7460</v>
      </c>
      <c r="I14914" s="1"/>
      <c r="J14914" s="1">
        <v>1</v>
      </c>
      <c r="K14914" s="1">
        <f t="shared" si="1366"/>
        <v>29834000</v>
      </c>
      <c r="L14914" s="1">
        <v>1</v>
      </c>
      <c r="M14914" s="1">
        <f t="shared" si="1367"/>
        <v>59668000</v>
      </c>
      <c r="N14914" s="1">
        <v>2</v>
      </c>
      <c r="O14914" s="1">
        <v>121650000</v>
      </c>
      <c r="P14914" s="1">
        <v>2</v>
      </c>
      <c r="Q14914" s="5">
        <f t="shared" si="1368"/>
        <v>310</v>
      </c>
      <c r="R14914">
        <f t="shared" si="1369"/>
        <v>15</v>
      </c>
      <c r="S14914">
        <f t="shared" si="1371"/>
        <v>0.19999999999999998</v>
      </c>
      <c r="T14914">
        <v>2.3E-3</v>
      </c>
      <c r="U14914">
        <f t="shared" si="1364"/>
        <v>1.3799999999999999E-3</v>
      </c>
    </row>
    <row r="14915" spans="1:21" x14ac:dyDescent="0.3">
      <c r="A14915" s="1">
        <v>14913</v>
      </c>
      <c r="B14915">
        <f t="shared" si="1365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370"/>
        <v>7460</v>
      </c>
      <c r="I14915" s="1"/>
      <c r="J14915" s="1">
        <v>1</v>
      </c>
      <c r="K14915" s="1">
        <f t="shared" si="1366"/>
        <v>29836000</v>
      </c>
      <c r="L14915" s="1">
        <v>1</v>
      </c>
      <c r="M14915" s="1">
        <f t="shared" si="1367"/>
        <v>59672000</v>
      </c>
      <c r="N14915" s="1">
        <v>2</v>
      </c>
      <c r="O14915" s="1">
        <v>121658000</v>
      </c>
      <c r="P14915" s="1">
        <v>2</v>
      </c>
      <c r="Q14915" s="5">
        <f t="shared" si="1368"/>
        <v>310</v>
      </c>
      <c r="R14915">
        <f t="shared" si="1369"/>
        <v>15</v>
      </c>
      <c r="S14915">
        <f t="shared" si="1371"/>
        <v>0.19999999999999998</v>
      </c>
      <c r="T14915">
        <v>2.3E-3</v>
      </c>
      <c r="U14915">
        <f t="shared" si="1364"/>
        <v>1.3799999999999999E-3</v>
      </c>
    </row>
    <row r="14916" spans="1:21" x14ac:dyDescent="0.3">
      <c r="A14916" s="1">
        <v>14914</v>
      </c>
      <c r="B14916">
        <f t="shared" si="1365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370"/>
        <v>7460</v>
      </c>
      <c r="I14916" s="1"/>
      <c r="J14916" s="1">
        <v>1</v>
      </c>
      <c r="K14916" s="1">
        <f t="shared" si="1366"/>
        <v>29838000</v>
      </c>
      <c r="L14916" s="1">
        <v>1</v>
      </c>
      <c r="M14916" s="1">
        <f t="shared" si="1367"/>
        <v>59676000</v>
      </c>
      <c r="N14916" s="1">
        <v>2</v>
      </c>
      <c r="O14916" s="1">
        <v>121666000</v>
      </c>
      <c r="P14916" s="1">
        <v>2</v>
      </c>
      <c r="Q14916" s="5">
        <f t="shared" si="1368"/>
        <v>310</v>
      </c>
      <c r="R14916">
        <f t="shared" si="1369"/>
        <v>15</v>
      </c>
      <c r="S14916">
        <f t="shared" si="1371"/>
        <v>0.19999999999999998</v>
      </c>
      <c r="T14916">
        <v>2.3E-3</v>
      </c>
      <c r="U14916">
        <f t="shared" ref="U14916:U14979" si="1372">T14916*0.6</f>
        <v>1.3799999999999999E-3</v>
      </c>
    </row>
    <row r="14917" spans="1:21" x14ac:dyDescent="0.3">
      <c r="A14917" s="1">
        <v>14915</v>
      </c>
      <c r="B14917">
        <f t="shared" si="1365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370"/>
        <v>7460</v>
      </c>
      <c r="I14917" s="1"/>
      <c r="J14917" s="1">
        <v>1</v>
      </c>
      <c r="K14917" s="1">
        <f t="shared" si="1366"/>
        <v>29840000</v>
      </c>
      <c r="L14917" s="1">
        <v>1</v>
      </c>
      <c r="M14917" s="1">
        <f t="shared" si="1367"/>
        <v>59680000</v>
      </c>
      <c r="N14917" s="1">
        <v>2</v>
      </c>
      <c r="O14917" s="1">
        <v>121674000</v>
      </c>
      <c r="P14917" s="1">
        <v>2</v>
      </c>
      <c r="Q14917" s="5">
        <f t="shared" si="1368"/>
        <v>310</v>
      </c>
      <c r="R14917">
        <f t="shared" si="1369"/>
        <v>15</v>
      </c>
      <c r="S14917">
        <f t="shared" si="1371"/>
        <v>0.19999999999999998</v>
      </c>
      <c r="T14917">
        <v>2.3E-3</v>
      </c>
      <c r="U14917">
        <f t="shared" si="1372"/>
        <v>1.3799999999999999E-3</v>
      </c>
    </row>
    <row r="14918" spans="1:21" x14ac:dyDescent="0.3">
      <c r="A14918" s="1">
        <v>14916</v>
      </c>
      <c r="B14918">
        <f t="shared" si="1365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370"/>
        <v>7460</v>
      </c>
      <c r="I14918" s="1"/>
      <c r="J14918" s="1">
        <v>1</v>
      </c>
      <c r="K14918" s="1">
        <f t="shared" si="1366"/>
        <v>29842000</v>
      </c>
      <c r="L14918" s="1">
        <v>1</v>
      </c>
      <c r="M14918" s="1">
        <f t="shared" si="1367"/>
        <v>59684000</v>
      </c>
      <c r="N14918" s="1">
        <v>2</v>
      </c>
      <c r="O14918" s="1">
        <v>121682000</v>
      </c>
      <c r="P14918" s="1">
        <v>2</v>
      </c>
      <c r="Q14918" s="5">
        <f t="shared" si="1368"/>
        <v>310</v>
      </c>
      <c r="R14918">
        <f t="shared" si="1369"/>
        <v>15</v>
      </c>
      <c r="S14918">
        <f t="shared" si="1371"/>
        <v>0.19999999999999998</v>
      </c>
      <c r="T14918">
        <v>2.3E-3</v>
      </c>
      <c r="U14918">
        <f t="shared" si="1372"/>
        <v>1.3799999999999999E-3</v>
      </c>
    </row>
    <row r="14919" spans="1:21" x14ac:dyDescent="0.3">
      <c r="A14919" s="1">
        <v>14917</v>
      </c>
      <c r="B14919">
        <f t="shared" si="1365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370"/>
        <v>7460</v>
      </c>
      <c r="I14919" s="1"/>
      <c r="J14919" s="1">
        <v>1</v>
      </c>
      <c r="K14919" s="1">
        <f t="shared" si="1366"/>
        <v>29844000</v>
      </c>
      <c r="L14919" s="1">
        <v>1</v>
      </c>
      <c r="M14919" s="1">
        <f t="shared" si="1367"/>
        <v>59688000</v>
      </c>
      <c r="N14919" s="1">
        <v>2</v>
      </c>
      <c r="O14919" s="1">
        <v>121690000</v>
      </c>
      <c r="P14919" s="1">
        <v>2</v>
      </c>
      <c r="Q14919" s="5">
        <f t="shared" si="1368"/>
        <v>310</v>
      </c>
      <c r="R14919">
        <f t="shared" si="1369"/>
        <v>15</v>
      </c>
      <c r="S14919">
        <f t="shared" si="1371"/>
        <v>0.19999999999999998</v>
      </c>
      <c r="T14919">
        <v>2.3E-3</v>
      </c>
      <c r="U14919">
        <f t="shared" si="1372"/>
        <v>1.3799999999999999E-3</v>
      </c>
    </row>
    <row r="14920" spans="1:21" x14ac:dyDescent="0.3">
      <c r="A14920" s="1">
        <v>14918</v>
      </c>
      <c r="B14920">
        <f t="shared" si="1365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370"/>
        <v>7460</v>
      </c>
      <c r="I14920" s="1"/>
      <c r="J14920" s="1">
        <v>1</v>
      </c>
      <c r="K14920" s="1">
        <f t="shared" si="1366"/>
        <v>29846000</v>
      </c>
      <c r="L14920" s="1">
        <v>1</v>
      </c>
      <c r="M14920" s="1">
        <f t="shared" si="1367"/>
        <v>59692000</v>
      </c>
      <c r="N14920" s="1">
        <v>2</v>
      </c>
      <c r="O14920" s="1">
        <v>121698000</v>
      </c>
      <c r="P14920" s="1">
        <v>2</v>
      </c>
      <c r="Q14920" s="5">
        <f t="shared" si="1368"/>
        <v>310</v>
      </c>
      <c r="R14920">
        <f t="shared" si="1369"/>
        <v>15</v>
      </c>
      <c r="S14920">
        <f t="shared" si="1371"/>
        <v>0.19999999999999998</v>
      </c>
      <c r="T14920">
        <v>2.3E-3</v>
      </c>
      <c r="U14920">
        <f t="shared" si="1372"/>
        <v>1.3799999999999999E-3</v>
      </c>
    </row>
    <row r="14921" spans="1:21" x14ac:dyDescent="0.3">
      <c r="A14921" s="1">
        <v>14919</v>
      </c>
      <c r="B14921">
        <f t="shared" si="1365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370"/>
        <v>7460</v>
      </c>
      <c r="I14921" s="1"/>
      <c r="J14921" s="1">
        <v>1</v>
      </c>
      <c r="K14921" s="1">
        <f t="shared" si="1366"/>
        <v>29848000</v>
      </c>
      <c r="L14921" s="1">
        <v>1</v>
      </c>
      <c r="M14921" s="1">
        <f t="shared" si="1367"/>
        <v>59696000</v>
      </c>
      <c r="N14921" s="1">
        <v>2</v>
      </c>
      <c r="O14921" s="1">
        <v>121706000</v>
      </c>
      <c r="P14921" s="1">
        <v>2</v>
      </c>
      <c r="Q14921" s="5">
        <f t="shared" si="1368"/>
        <v>310</v>
      </c>
      <c r="R14921">
        <f t="shared" si="1369"/>
        <v>15</v>
      </c>
      <c r="S14921">
        <f t="shared" si="1371"/>
        <v>0.19999999999999998</v>
      </c>
      <c r="T14921">
        <v>2.3E-3</v>
      </c>
      <c r="U14921">
        <f t="shared" si="1372"/>
        <v>1.3799999999999999E-3</v>
      </c>
    </row>
    <row r="14922" spans="1:21" x14ac:dyDescent="0.3">
      <c r="A14922" s="1">
        <v>14920</v>
      </c>
      <c r="B14922">
        <f t="shared" si="1365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370"/>
        <v>7460</v>
      </c>
      <c r="I14922" s="1"/>
      <c r="J14922" s="1">
        <v>1</v>
      </c>
      <c r="K14922" s="1">
        <f t="shared" si="1366"/>
        <v>29850000</v>
      </c>
      <c r="L14922" s="1">
        <v>1</v>
      </c>
      <c r="M14922" s="1">
        <f t="shared" si="1367"/>
        <v>59700000</v>
      </c>
      <c r="N14922" s="1">
        <v>2</v>
      </c>
      <c r="O14922" s="1">
        <v>121714000</v>
      </c>
      <c r="P14922" s="1">
        <v>2</v>
      </c>
      <c r="Q14922" s="5">
        <f t="shared" si="1368"/>
        <v>310</v>
      </c>
      <c r="R14922">
        <f t="shared" si="1369"/>
        <v>15</v>
      </c>
      <c r="S14922">
        <f t="shared" si="1371"/>
        <v>0.19999999999999998</v>
      </c>
      <c r="T14922">
        <v>2.3E-3</v>
      </c>
      <c r="U14922">
        <f t="shared" si="1372"/>
        <v>1.3799999999999999E-3</v>
      </c>
    </row>
    <row r="14923" spans="1:21" x14ac:dyDescent="0.3">
      <c r="A14923" s="1">
        <v>14921</v>
      </c>
      <c r="B14923">
        <f t="shared" si="1365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370"/>
        <v>7460</v>
      </c>
      <c r="I14923" s="1"/>
      <c r="J14923" s="1">
        <v>1</v>
      </c>
      <c r="K14923" s="1">
        <f t="shared" si="1366"/>
        <v>29852000</v>
      </c>
      <c r="L14923" s="1">
        <v>1</v>
      </c>
      <c r="M14923" s="1">
        <f t="shared" si="1367"/>
        <v>59704000</v>
      </c>
      <c r="N14923" s="1">
        <v>2</v>
      </c>
      <c r="O14923" s="1">
        <v>121722000</v>
      </c>
      <c r="P14923" s="1">
        <v>2</v>
      </c>
      <c r="Q14923" s="5">
        <f t="shared" si="1368"/>
        <v>310</v>
      </c>
      <c r="R14923">
        <f t="shared" si="1369"/>
        <v>15</v>
      </c>
      <c r="S14923">
        <f t="shared" si="1371"/>
        <v>0.19999999999999998</v>
      </c>
      <c r="T14923">
        <v>2.3E-3</v>
      </c>
      <c r="U14923">
        <f t="shared" si="1372"/>
        <v>1.3799999999999999E-3</v>
      </c>
    </row>
    <row r="14924" spans="1:21" x14ac:dyDescent="0.3">
      <c r="A14924" s="1">
        <v>14922</v>
      </c>
      <c r="B14924">
        <f t="shared" si="1365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370"/>
        <v>7460</v>
      </c>
      <c r="I14924" s="1"/>
      <c r="J14924" s="1">
        <v>1</v>
      </c>
      <c r="K14924" s="1">
        <f t="shared" si="1366"/>
        <v>29854000</v>
      </c>
      <c r="L14924" s="1">
        <v>1</v>
      </c>
      <c r="M14924" s="1">
        <f t="shared" si="1367"/>
        <v>59708000</v>
      </c>
      <c r="N14924" s="1">
        <v>2</v>
      </c>
      <c r="O14924" s="1">
        <v>121730000</v>
      </c>
      <c r="P14924" s="1">
        <v>2</v>
      </c>
      <c r="Q14924" s="5">
        <f t="shared" si="1368"/>
        <v>310</v>
      </c>
      <c r="R14924">
        <f t="shared" si="1369"/>
        <v>15</v>
      </c>
      <c r="S14924">
        <f t="shared" si="1371"/>
        <v>0.19999999999999998</v>
      </c>
      <c r="T14924">
        <v>2.3E-3</v>
      </c>
      <c r="U14924">
        <f t="shared" si="1372"/>
        <v>1.3799999999999999E-3</v>
      </c>
    </row>
    <row r="14925" spans="1:21" x14ac:dyDescent="0.3">
      <c r="A14925" s="1">
        <v>14923</v>
      </c>
      <c r="B14925">
        <f t="shared" si="1365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370"/>
        <v>7460</v>
      </c>
      <c r="I14925" s="1"/>
      <c r="J14925" s="1">
        <v>1</v>
      </c>
      <c r="K14925" s="1">
        <f t="shared" si="1366"/>
        <v>29856000</v>
      </c>
      <c r="L14925" s="1">
        <v>1</v>
      </c>
      <c r="M14925" s="1">
        <f t="shared" si="1367"/>
        <v>59712000</v>
      </c>
      <c r="N14925" s="1">
        <v>2</v>
      </c>
      <c r="O14925" s="1">
        <v>121738000</v>
      </c>
      <c r="P14925" s="1">
        <v>2</v>
      </c>
      <c r="Q14925" s="5">
        <f t="shared" si="1368"/>
        <v>310</v>
      </c>
      <c r="R14925">
        <f t="shared" si="1369"/>
        <v>15</v>
      </c>
      <c r="S14925">
        <f t="shared" si="1371"/>
        <v>0.19999999999999998</v>
      </c>
      <c r="T14925">
        <v>2.3E-3</v>
      </c>
      <c r="U14925">
        <f t="shared" si="1372"/>
        <v>1.3799999999999999E-3</v>
      </c>
    </row>
    <row r="14926" spans="1:21" x14ac:dyDescent="0.3">
      <c r="A14926" s="1">
        <v>14924</v>
      </c>
      <c r="B14926">
        <f t="shared" si="1365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370"/>
        <v>7460</v>
      </c>
      <c r="I14926" s="1"/>
      <c r="J14926" s="1">
        <v>1</v>
      </c>
      <c r="K14926" s="1">
        <f t="shared" si="1366"/>
        <v>29858000</v>
      </c>
      <c r="L14926" s="1">
        <v>1</v>
      </c>
      <c r="M14926" s="1">
        <f t="shared" si="1367"/>
        <v>59716000</v>
      </c>
      <c r="N14926" s="1">
        <v>2</v>
      </c>
      <c r="O14926" s="1">
        <v>121746000</v>
      </c>
      <c r="P14926" s="1">
        <v>2</v>
      </c>
      <c r="Q14926" s="5">
        <f t="shared" si="1368"/>
        <v>310</v>
      </c>
      <c r="R14926">
        <f t="shared" si="1369"/>
        <v>15</v>
      </c>
      <c r="S14926">
        <f t="shared" si="1371"/>
        <v>0.19999999999999998</v>
      </c>
      <c r="T14926">
        <v>2.3E-3</v>
      </c>
      <c r="U14926">
        <f t="shared" si="1372"/>
        <v>1.3799999999999999E-3</v>
      </c>
    </row>
    <row r="14927" spans="1:21" x14ac:dyDescent="0.3">
      <c r="A14927" s="1">
        <v>14925</v>
      </c>
      <c r="B14927">
        <f t="shared" ref="B14927:B14990" si="1373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370"/>
        <v>7460</v>
      </c>
      <c r="I14927" s="1"/>
      <c r="J14927" s="1">
        <v>1</v>
      </c>
      <c r="K14927" s="1">
        <f t="shared" si="1366"/>
        <v>29860000</v>
      </c>
      <c r="L14927" s="1">
        <v>1</v>
      </c>
      <c r="M14927" s="1">
        <f t="shared" si="1367"/>
        <v>59720000</v>
      </c>
      <c r="N14927" s="1">
        <v>2</v>
      </c>
      <c r="O14927" s="1">
        <v>121754000</v>
      </c>
      <c r="P14927" s="1">
        <v>2</v>
      </c>
      <c r="Q14927" s="5">
        <f t="shared" si="1368"/>
        <v>310</v>
      </c>
      <c r="R14927">
        <f t="shared" si="1369"/>
        <v>15</v>
      </c>
      <c r="S14927">
        <f t="shared" si="1371"/>
        <v>0.19999999999999998</v>
      </c>
      <c r="T14927">
        <v>2.3E-3</v>
      </c>
      <c r="U14927">
        <f t="shared" si="1372"/>
        <v>1.3799999999999999E-3</v>
      </c>
    </row>
    <row r="14928" spans="1:21" x14ac:dyDescent="0.3">
      <c r="A14928" s="1">
        <v>14926</v>
      </c>
      <c r="B14928">
        <f t="shared" si="1373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370"/>
        <v>7470</v>
      </c>
      <c r="I14928" s="1"/>
      <c r="J14928" s="1">
        <v>1</v>
      </c>
      <c r="K14928" s="1">
        <f t="shared" si="1366"/>
        <v>29862000</v>
      </c>
      <c r="L14928" s="1">
        <v>1</v>
      </c>
      <c r="M14928" s="1">
        <f t="shared" si="1367"/>
        <v>59724000</v>
      </c>
      <c r="N14928" s="1">
        <v>2</v>
      </c>
      <c r="O14928" s="1">
        <v>121762000</v>
      </c>
      <c r="P14928" s="1">
        <v>2</v>
      </c>
      <c r="Q14928" s="5">
        <f t="shared" si="1368"/>
        <v>310</v>
      </c>
      <c r="R14928">
        <f t="shared" si="1369"/>
        <v>15</v>
      </c>
      <c r="S14928">
        <f t="shared" si="1371"/>
        <v>0.19999999999999998</v>
      </c>
      <c r="T14928">
        <v>2.3E-3</v>
      </c>
      <c r="U14928">
        <f t="shared" si="1372"/>
        <v>1.3799999999999999E-3</v>
      </c>
    </row>
    <row r="14929" spans="1:21" x14ac:dyDescent="0.3">
      <c r="A14929" s="1">
        <v>14927</v>
      </c>
      <c r="B14929">
        <f t="shared" si="1373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370"/>
        <v>7470</v>
      </c>
      <c r="I14929" s="1"/>
      <c r="J14929" s="1">
        <v>1</v>
      </c>
      <c r="K14929" s="1">
        <f t="shared" si="1366"/>
        <v>29864000</v>
      </c>
      <c r="L14929" s="1">
        <v>1</v>
      </c>
      <c r="M14929" s="1">
        <f t="shared" si="1367"/>
        <v>59728000</v>
      </c>
      <c r="N14929" s="1">
        <v>2</v>
      </c>
      <c r="O14929" s="1">
        <v>121770000</v>
      </c>
      <c r="P14929" s="1">
        <v>2</v>
      </c>
      <c r="Q14929" s="5">
        <f t="shared" si="1368"/>
        <v>310</v>
      </c>
      <c r="R14929">
        <f t="shared" si="1369"/>
        <v>15</v>
      </c>
      <c r="S14929">
        <f t="shared" si="1371"/>
        <v>0.19999999999999998</v>
      </c>
      <c r="T14929">
        <v>2.3E-3</v>
      </c>
      <c r="U14929">
        <f t="shared" si="1372"/>
        <v>1.3799999999999999E-3</v>
      </c>
    </row>
    <row r="14930" spans="1:21" x14ac:dyDescent="0.3">
      <c r="A14930" s="1">
        <v>14928</v>
      </c>
      <c r="B14930">
        <f t="shared" si="1373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370"/>
        <v>7470</v>
      </c>
      <c r="I14930" s="1"/>
      <c r="J14930" s="1">
        <v>1</v>
      </c>
      <c r="K14930" s="1">
        <f t="shared" si="1366"/>
        <v>29866000</v>
      </c>
      <c r="L14930" s="1">
        <v>1</v>
      </c>
      <c r="M14930" s="1">
        <f t="shared" si="1367"/>
        <v>59732000</v>
      </c>
      <c r="N14930" s="1">
        <v>2</v>
      </c>
      <c r="O14930" s="1">
        <v>121778000</v>
      </c>
      <c r="P14930" s="1">
        <v>2</v>
      </c>
      <c r="Q14930" s="5">
        <f t="shared" si="1368"/>
        <v>310</v>
      </c>
      <c r="R14930">
        <f t="shared" si="1369"/>
        <v>15</v>
      </c>
      <c r="S14930">
        <f t="shared" si="1371"/>
        <v>0.19999999999999998</v>
      </c>
      <c r="T14930">
        <v>2.3E-3</v>
      </c>
      <c r="U14930">
        <f t="shared" si="1372"/>
        <v>1.3799999999999999E-3</v>
      </c>
    </row>
    <row r="14931" spans="1:21" x14ac:dyDescent="0.3">
      <c r="A14931" s="1">
        <v>14929</v>
      </c>
      <c r="B14931">
        <f t="shared" si="1373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370"/>
        <v>7470</v>
      </c>
      <c r="I14931" s="1"/>
      <c r="J14931" s="1">
        <v>1</v>
      </c>
      <c r="K14931" s="1">
        <f t="shared" ref="K14931:K14994" si="1374">10000+A14931*2000</f>
        <v>29868000</v>
      </c>
      <c r="L14931" s="1">
        <v>1</v>
      </c>
      <c r="M14931" s="1">
        <f t="shared" ref="M14931:M14994" si="1375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376">ROUNDDOWN(A14930/50+12,0)</f>
        <v>310</v>
      </c>
      <c r="R14931">
        <f t="shared" ref="R14931:R14994" si="1377">QUOTIENT(A14931,1000)+1</f>
        <v>15</v>
      </c>
      <c r="S14931">
        <f t="shared" si="1371"/>
        <v>0.19999999999999998</v>
      </c>
      <c r="T14931">
        <v>2.3E-3</v>
      </c>
      <c r="U14931">
        <f t="shared" si="1372"/>
        <v>1.3799999999999999E-3</v>
      </c>
    </row>
    <row r="14932" spans="1:21" x14ac:dyDescent="0.3">
      <c r="A14932" s="1">
        <v>14930</v>
      </c>
      <c r="B14932">
        <f t="shared" si="1373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378">ROUNDDOWN(A14931/50*20+1500,-1)</f>
        <v>7470</v>
      </c>
      <c r="I14932" s="1"/>
      <c r="J14932" s="1">
        <v>1</v>
      </c>
      <c r="K14932" s="1">
        <f t="shared" si="1374"/>
        <v>29870000</v>
      </c>
      <c r="L14932" s="1">
        <v>1</v>
      </c>
      <c r="M14932" s="1">
        <f t="shared" si="1375"/>
        <v>59740000</v>
      </c>
      <c r="N14932" s="1">
        <v>2</v>
      </c>
      <c r="O14932" s="1">
        <v>121794000</v>
      </c>
      <c r="P14932" s="1">
        <v>2</v>
      </c>
      <c r="Q14932" s="5">
        <f t="shared" si="1376"/>
        <v>310</v>
      </c>
      <c r="R14932">
        <f t="shared" si="1377"/>
        <v>15</v>
      </c>
      <c r="S14932">
        <f t="shared" si="1371"/>
        <v>0.19999999999999998</v>
      </c>
      <c r="T14932">
        <v>2.3E-3</v>
      </c>
      <c r="U14932">
        <f t="shared" si="1372"/>
        <v>1.3799999999999999E-3</v>
      </c>
    </row>
    <row r="14933" spans="1:21" x14ac:dyDescent="0.3">
      <c r="A14933" s="1">
        <v>14931</v>
      </c>
      <c r="B14933">
        <f t="shared" si="1373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378"/>
        <v>7470</v>
      </c>
      <c r="I14933" s="1"/>
      <c r="J14933" s="1">
        <v>1</v>
      </c>
      <c r="K14933" s="1">
        <f t="shared" si="1374"/>
        <v>29872000</v>
      </c>
      <c r="L14933" s="1">
        <v>1</v>
      </c>
      <c r="M14933" s="1">
        <f t="shared" si="1375"/>
        <v>59744000</v>
      </c>
      <c r="N14933" s="1">
        <v>2</v>
      </c>
      <c r="O14933" s="1">
        <v>121802000</v>
      </c>
      <c r="P14933" s="1">
        <v>2</v>
      </c>
      <c r="Q14933" s="5">
        <f t="shared" si="1376"/>
        <v>310</v>
      </c>
      <c r="R14933">
        <f t="shared" si="1377"/>
        <v>15</v>
      </c>
      <c r="S14933">
        <f t="shared" si="1371"/>
        <v>0.19999999999999998</v>
      </c>
      <c r="T14933">
        <v>2.3E-3</v>
      </c>
      <c r="U14933">
        <f t="shared" si="1372"/>
        <v>1.3799999999999999E-3</v>
      </c>
    </row>
    <row r="14934" spans="1:21" x14ac:dyDescent="0.3">
      <c r="A14934" s="1">
        <v>14932</v>
      </c>
      <c r="B14934">
        <f t="shared" si="1373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378"/>
        <v>7470</v>
      </c>
      <c r="I14934" s="1"/>
      <c r="J14934" s="1">
        <v>1</v>
      </c>
      <c r="K14934" s="1">
        <f t="shared" si="1374"/>
        <v>29874000</v>
      </c>
      <c r="L14934" s="1">
        <v>1</v>
      </c>
      <c r="M14934" s="1">
        <f t="shared" si="1375"/>
        <v>59748000</v>
      </c>
      <c r="N14934" s="1">
        <v>2</v>
      </c>
      <c r="O14934" s="1">
        <v>121810000</v>
      </c>
      <c r="P14934" s="1">
        <v>2</v>
      </c>
      <c r="Q14934" s="5">
        <f t="shared" si="1376"/>
        <v>310</v>
      </c>
      <c r="R14934">
        <f t="shared" si="1377"/>
        <v>15</v>
      </c>
      <c r="S14934">
        <f t="shared" si="1371"/>
        <v>0.19999999999999998</v>
      </c>
      <c r="T14934">
        <v>2.3E-3</v>
      </c>
      <c r="U14934">
        <f t="shared" si="1372"/>
        <v>1.3799999999999999E-3</v>
      </c>
    </row>
    <row r="14935" spans="1:21" x14ac:dyDescent="0.3">
      <c r="A14935" s="1">
        <v>14933</v>
      </c>
      <c r="B14935">
        <f t="shared" si="1373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378"/>
        <v>7470</v>
      </c>
      <c r="I14935" s="1"/>
      <c r="J14935" s="1">
        <v>1</v>
      </c>
      <c r="K14935" s="1">
        <f t="shared" si="1374"/>
        <v>29876000</v>
      </c>
      <c r="L14935" s="1">
        <v>1</v>
      </c>
      <c r="M14935" s="1">
        <f t="shared" si="1375"/>
        <v>59752000</v>
      </c>
      <c r="N14935" s="1">
        <v>2</v>
      </c>
      <c r="O14935" s="1">
        <v>121818000</v>
      </c>
      <c r="P14935" s="1">
        <v>2</v>
      </c>
      <c r="Q14935" s="5">
        <f t="shared" si="1376"/>
        <v>310</v>
      </c>
      <c r="R14935">
        <f t="shared" si="1377"/>
        <v>15</v>
      </c>
      <c r="S14935">
        <f t="shared" si="1371"/>
        <v>0.19999999999999998</v>
      </c>
      <c r="T14935">
        <v>2.3E-3</v>
      </c>
      <c r="U14935">
        <f t="shared" si="1372"/>
        <v>1.3799999999999999E-3</v>
      </c>
    </row>
    <row r="14936" spans="1:21" x14ac:dyDescent="0.3">
      <c r="A14936" s="1">
        <v>14934</v>
      </c>
      <c r="B14936">
        <f t="shared" si="1373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378"/>
        <v>7470</v>
      </c>
      <c r="I14936" s="1"/>
      <c r="J14936" s="1">
        <v>1</v>
      </c>
      <c r="K14936" s="1">
        <f t="shared" si="1374"/>
        <v>29878000</v>
      </c>
      <c r="L14936" s="1">
        <v>1</v>
      </c>
      <c r="M14936" s="1">
        <f t="shared" si="1375"/>
        <v>59756000</v>
      </c>
      <c r="N14936" s="1">
        <v>2</v>
      </c>
      <c r="O14936" s="1">
        <v>121826000</v>
      </c>
      <c r="P14936" s="1">
        <v>2</v>
      </c>
      <c r="Q14936" s="5">
        <f t="shared" si="1376"/>
        <v>310</v>
      </c>
      <c r="R14936">
        <f t="shared" si="1377"/>
        <v>15</v>
      </c>
      <c r="S14936">
        <f t="shared" si="1371"/>
        <v>0.19999999999999998</v>
      </c>
      <c r="T14936">
        <v>2.3E-3</v>
      </c>
      <c r="U14936">
        <f t="shared" si="1372"/>
        <v>1.3799999999999999E-3</v>
      </c>
    </row>
    <row r="14937" spans="1:21" x14ac:dyDescent="0.3">
      <c r="A14937" s="1">
        <v>14935</v>
      </c>
      <c r="B14937">
        <f t="shared" si="1373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378"/>
        <v>7470</v>
      </c>
      <c r="I14937" s="1"/>
      <c r="J14937" s="1">
        <v>1</v>
      </c>
      <c r="K14937" s="1">
        <f t="shared" si="1374"/>
        <v>29880000</v>
      </c>
      <c r="L14937" s="1">
        <v>1</v>
      </c>
      <c r="M14937" s="1">
        <f t="shared" si="1375"/>
        <v>59760000</v>
      </c>
      <c r="N14937" s="1">
        <v>2</v>
      </c>
      <c r="O14937" s="1">
        <v>121834000</v>
      </c>
      <c r="P14937" s="1">
        <v>2</v>
      </c>
      <c r="Q14937" s="5">
        <f t="shared" si="1376"/>
        <v>310</v>
      </c>
      <c r="R14937">
        <f t="shared" si="1377"/>
        <v>15</v>
      </c>
      <c r="S14937">
        <f t="shared" si="1371"/>
        <v>0.19999999999999998</v>
      </c>
      <c r="T14937">
        <v>2.3E-3</v>
      </c>
      <c r="U14937">
        <f t="shared" si="1372"/>
        <v>1.3799999999999999E-3</v>
      </c>
    </row>
    <row r="14938" spans="1:21" x14ac:dyDescent="0.3">
      <c r="A14938" s="1">
        <v>14936</v>
      </c>
      <c r="B14938">
        <f t="shared" si="1373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378"/>
        <v>7470</v>
      </c>
      <c r="I14938" s="1"/>
      <c r="J14938" s="1">
        <v>1</v>
      </c>
      <c r="K14938" s="1">
        <f t="shared" si="1374"/>
        <v>29882000</v>
      </c>
      <c r="L14938" s="1">
        <v>1</v>
      </c>
      <c r="M14938" s="1">
        <f t="shared" si="1375"/>
        <v>59764000</v>
      </c>
      <c r="N14938" s="1">
        <v>2</v>
      </c>
      <c r="O14938" s="1">
        <v>121842000</v>
      </c>
      <c r="P14938" s="1">
        <v>2</v>
      </c>
      <c r="Q14938" s="5">
        <f t="shared" si="1376"/>
        <v>310</v>
      </c>
      <c r="R14938">
        <f t="shared" si="1377"/>
        <v>15</v>
      </c>
      <c r="S14938">
        <f t="shared" si="1371"/>
        <v>0.19999999999999998</v>
      </c>
      <c r="T14938">
        <v>2.3E-3</v>
      </c>
      <c r="U14938">
        <f t="shared" si="1372"/>
        <v>1.3799999999999999E-3</v>
      </c>
    </row>
    <row r="14939" spans="1:21" x14ac:dyDescent="0.3">
      <c r="A14939" s="1">
        <v>14937</v>
      </c>
      <c r="B14939">
        <f t="shared" si="1373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378"/>
        <v>7470</v>
      </c>
      <c r="I14939" s="1"/>
      <c r="J14939" s="1">
        <v>1</v>
      </c>
      <c r="K14939" s="1">
        <f t="shared" si="1374"/>
        <v>29884000</v>
      </c>
      <c r="L14939" s="1">
        <v>1</v>
      </c>
      <c r="M14939" s="1">
        <f t="shared" si="1375"/>
        <v>59768000</v>
      </c>
      <c r="N14939" s="1">
        <v>2</v>
      </c>
      <c r="O14939" s="1">
        <v>121850000</v>
      </c>
      <c r="P14939" s="1">
        <v>2</v>
      </c>
      <c r="Q14939" s="5">
        <f t="shared" si="1376"/>
        <v>310</v>
      </c>
      <c r="R14939">
        <f t="shared" si="1377"/>
        <v>15</v>
      </c>
      <c r="S14939">
        <f t="shared" si="1371"/>
        <v>0.19999999999999998</v>
      </c>
      <c r="T14939">
        <v>2.3E-3</v>
      </c>
      <c r="U14939">
        <f t="shared" si="1372"/>
        <v>1.3799999999999999E-3</v>
      </c>
    </row>
    <row r="14940" spans="1:21" x14ac:dyDescent="0.3">
      <c r="A14940" s="1">
        <v>14938</v>
      </c>
      <c r="B14940">
        <f t="shared" si="1373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378"/>
        <v>7470</v>
      </c>
      <c r="I14940" s="1"/>
      <c r="J14940" s="1">
        <v>1</v>
      </c>
      <c r="K14940" s="1">
        <f t="shared" si="1374"/>
        <v>29886000</v>
      </c>
      <c r="L14940" s="1">
        <v>1</v>
      </c>
      <c r="M14940" s="1">
        <f t="shared" si="1375"/>
        <v>59772000</v>
      </c>
      <c r="N14940" s="1">
        <v>2</v>
      </c>
      <c r="O14940" s="1">
        <v>121858000</v>
      </c>
      <c r="P14940" s="1">
        <v>2</v>
      </c>
      <c r="Q14940" s="5">
        <f t="shared" si="1376"/>
        <v>310</v>
      </c>
      <c r="R14940">
        <f t="shared" si="1377"/>
        <v>15</v>
      </c>
      <c r="S14940">
        <f t="shared" si="1371"/>
        <v>0.19999999999999998</v>
      </c>
      <c r="T14940">
        <v>2.3E-3</v>
      </c>
      <c r="U14940">
        <f t="shared" si="1372"/>
        <v>1.3799999999999999E-3</v>
      </c>
    </row>
    <row r="14941" spans="1:21" x14ac:dyDescent="0.3">
      <c r="A14941" s="1">
        <v>14939</v>
      </c>
      <c r="B14941">
        <f t="shared" si="1373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378"/>
        <v>7470</v>
      </c>
      <c r="I14941" s="1"/>
      <c r="J14941" s="1">
        <v>1</v>
      </c>
      <c r="K14941" s="1">
        <f t="shared" si="1374"/>
        <v>29888000</v>
      </c>
      <c r="L14941" s="1">
        <v>1</v>
      </c>
      <c r="M14941" s="1">
        <f t="shared" si="1375"/>
        <v>59776000</v>
      </c>
      <c r="N14941" s="1">
        <v>2</v>
      </c>
      <c r="O14941" s="1">
        <v>121866000</v>
      </c>
      <c r="P14941" s="1">
        <v>2</v>
      </c>
      <c r="Q14941" s="5">
        <f t="shared" si="1376"/>
        <v>310</v>
      </c>
      <c r="R14941">
        <f t="shared" si="1377"/>
        <v>15</v>
      </c>
      <c r="S14941">
        <f t="shared" si="1371"/>
        <v>0.19999999999999998</v>
      </c>
      <c r="T14941">
        <v>2.3E-3</v>
      </c>
      <c r="U14941">
        <f t="shared" si="1372"/>
        <v>1.3799999999999999E-3</v>
      </c>
    </row>
    <row r="14942" spans="1:21" x14ac:dyDescent="0.3">
      <c r="A14942" s="1">
        <v>14940</v>
      </c>
      <c r="B14942">
        <f t="shared" si="1373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378"/>
        <v>7470</v>
      </c>
      <c r="I14942" s="1"/>
      <c r="J14942" s="1">
        <v>1</v>
      </c>
      <c r="K14942" s="1">
        <f t="shared" si="1374"/>
        <v>29890000</v>
      </c>
      <c r="L14942" s="1">
        <v>1</v>
      </c>
      <c r="M14942" s="1">
        <f t="shared" si="1375"/>
        <v>59780000</v>
      </c>
      <c r="N14942" s="1">
        <v>2</v>
      </c>
      <c r="O14942" s="1">
        <v>121874000</v>
      </c>
      <c r="P14942" s="1">
        <v>2</v>
      </c>
      <c r="Q14942" s="5">
        <f t="shared" si="1376"/>
        <v>310</v>
      </c>
      <c r="R14942">
        <f t="shared" si="1377"/>
        <v>15</v>
      </c>
      <c r="S14942">
        <f t="shared" si="1371"/>
        <v>0.19999999999999998</v>
      </c>
      <c r="T14942">
        <v>2.3E-3</v>
      </c>
      <c r="U14942">
        <f t="shared" si="1372"/>
        <v>1.3799999999999999E-3</v>
      </c>
    </row>
    <row r="14943" spans="1:21" x14ac:dyDescent="0.3">
      <c r="A14943" s="1">
        <v>14941</v>
      </c>
      <c r="B14943">
        <f t="shared" si="1373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378"/>
        <v>7470</v>
      </c>
      <c r="I14943" s="1"/>
      <c r="J14943" s="1">
        <v>1</v>
      </c>
      <c r="K14943" s="1">
        <f t="shared" si="1374"/>
        <v>29892000</v>
      </c>
      <c r="L14943" s="1">
        <v>1</v>
      </c>
      <c r="M14943" s="1">
        <f t="shared" si="1375"/>
        <v>59784000</v>
      </c>
      <c r="N14943" s="1">
        <v>2</v>
      </c>
      <c r="O14943" s="1">
        <v>121882000</v>
      </c>
      <c r="P14943" s="1">
        <v>2</v>
      </c>
      <c r="Q14943" s="5">
        <f t="shared" si="1376"/>
        <v>310</v>
      </c>
      <c r="R14943">
        <f t="shared" si="1377"/>
        <v>15</v>
      </c>
      <c r="S14943">
        <f t="shared" si="1371"/>
        <v>0.19999999999999998</v>
      </c>
      <c r="T14943">
        <v>2.3E-3</v>
      </c>
      <c r="U14943">
        <f t="shared" si="1372"/>
        <v>1.3799999999999999E-3</v>
      </c>
    </row>
    <row r="14944" spans="1:21" x14ac:dyDescent="0.3">
      <c r="A14944" s="1">
        <v>14942</v>
      </c>
      <c r="B14944">
        <f t="shared" si="1373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378"/>
        <v>7470</v>
      </c>
      <c r="I14944" s="1"/>
      <c r="J14944" s="1">
        <v>1</v>
      </c>
      <c r="K14944" s="1">
        <f t="shared" si="1374"/>
        <v>29894000</v>
      </c>
      <c r="L14944" s="1">
        <v>1</v>
      </c>
      <c r="M14944" s="1">
        <f t="shared" si="1375"/>
        <v>59788000</v>
      </c>
      <c r="N14944" s="1">
        <v>2</v>
      </c>
      <c r="O14944" s="1">
        <v>121890000</v>
      </c>
      <c r="P14944" s="1">
        <v>2</v>
      </c>
      <c r="Q14944" s="5">
        <f t="shared" si="1376"/>
        <v>310</v>
      </c>
      <c r="R14944">
        <f t="shared" si="1377"/>
        <v>15</v>
      </c>
      <c r="S14944">
        <f t="shared" si="1371"/>
        <v>0.19999999999999998</v>
      </c>
      <c r="T14944">
        <v>2.3E-3</v>
      </c>
      <c r="U14944">
        <f t="shared" si="1372"/>
        <v>1.3799999999999999E-3</v>
      </c>
    </row>
    <row r="14945" spans="1:21" x14ac:dyDescent="0.3">
      <c r="A14945" s="1">
        <v>14943</v>
      </c>
      <c r="B14945">
        <f t="shared" si="1373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378"/>
        <v>7470</v>
      </c>
      <c r="I14945" s="1"/>
      <c r="J14945" s="1">
        <v>1</v>
      </c>
      <c r="K14945" s="1">
        <f t="shared" si="1374"/>
        <v>29896000</v>
      </c>
      <c r="L14945" s="1">
        <v>1</v>
      </c>
      <c r="M14945" s="1">
        <f t="shared" si="1375"/>
        <v>59792000</v>
      </c>
      <c r="N14945" s="1">
        <v>2</v>
      </c>
      <c r="O14945" s="1">
        <v>121898000</v>
      </c>
      <c r="P14945" s="1">
        <v>2</v>
      </c>
      <c r="Q14945" s="5">
        <f t="shared" si="1376"/>
        <v>310</v>
      </c>
      <c r="R14945">
        <f t="shared" si="1377"/>
        <v>15</v>
      </c>
      <c r="S14945">
        <f t="shared" si="1371"/>
        <v>0.19999999999999998</v>
      </c>
      <c r="T14945">
        <v>2.3E-3</v>
      </c>
      <c r="U14945">
        <f t="shared" si="1372"/>
        <v>1.3799999999999999E-3</v>
      </c>
    </row>
    <row r="14946" spans="1:21" x14ac:dyDescent="0.3">
      <c r="A14946" s="1">
        <v>14944</v>
      </c>
      <c r="B14946">
        <f t="shared" si="1373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378"/>
        <v>7470</v>
      </c>
      <c r="I14946" s="1"/>
      <c r="J14946" s="1">
        <v>1</v>
      </c>
      <c r="K14946" s="1">
        <f t="shared" si="1374"/>
        <v>29898000</v>
      </c>
      <c r="L14946" s="1">
        <v>1</v>
      </c>
      <c r="M14946" s="1">
        <f t="shared" si="1375"/>
        <v>59796000</v>
      </c>
      <c r="N14946" s="1">
        <v>2</v>
      </c>
      <c r="O14946" s="1">
        <v>121906000</v>
      </c>
      <c r="P14946" s="1">
        <v>2</v>
      </c>
      <c r="Q14946" s="5">
        <f t="shared" si="1376"/>
        <v>310</v>
      </c>
      <c r="R14946">
        <f t="shared" si="1377"/>
        <v>15</v>
      </c>
      <c r="S14946">
        <f t="shared" si="1371"/>
        <v>0.19999999999999998</v>
      </c>
      <c r="T14946">
        <v>2.3E-3</v>
      </c>
      <c r="U14946">
        <f t="shared" si="1372"/>
        <v>1.3799999999999999E-3</v>
      </c>
    </row>
    <row r="14947" spans="1:21" x14ac:dyDescent="0.3">
      <c r="A14947" s="1">
        <v>14945</v>
      </c>
      <c r="B14947">
        <f t="shared" si="1373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378"/>
        <v>7470</v>
      </c>
      <c r="I14947" s="1"/>
      <c r="J14947" s="1">
        <v>1</v>
      </c>
      <c r="K14947" s="1">
        <f t="shared" si="1374"/>
        <v>29900000</v>
      </c>
      <c r="L14947" s="1">
        <v>1</v>
      </c>
      <c r="M14947" s="1">
        <f t="shared" si="1375"/>
        <v>59800000</v>
      </c>
      <c r="N14947" s="1">
        <v>2</v>
      </c>
      <c r="O14947" s="1">
        <v>121914000</v>
      </c>
      <c r="P14947" s="1">
        <v>2</v>
      </c>
      <c r="Q14947" s="5">
        <f t="shared" si="1376"/>
        <v>310</v>
      </c>
      <c r="R14947">
        <f t="shared" si="1377"/>
        <v>15</v>
      </c>
      <c r="S14947">
        <f t="shared" si="1371"/>
        <v>0.19999999999999998</v>
      </c>
      <c r="T14947">
        <v>2.3E-3</v>
      </c>
      <c r="U14947">
        <f t="shared" si="1372"/>
        <v>1.3799999999999999E-3</v>
      </c>
    </row>
    <row r="14948" spans="1:21" x14ac:dyDescent="0.3">
      <c r="A14948" s="1">
        <v>14946</v>
      </c>
      <c r="B14948">
        <f t="shared" si="1373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378"/>
        <v>7470</v>
      </c>
      <c r="I14948" s="1"/>
      <c r="J14948" s="1">
        <v>1</v>
      </c>
      <c r="K14948" s="1">
        <f t="shared" si="1374"/>
        <v>29902000</v>
      </c>
      <c r="L14948" s="1">
        <v>1</v>
      </c>
      <c r="M14948" s="1">
        <f t="shared" si="1375"/>
        <v>59804000</v>
      </c>
      <c r="N14948" s="1">
        <v>2</v>
      </c>
      <c r="O14948" s="1">
        <v>121922000</v>
      </c>
      <c r="P14948" s="1">
        <v>2</v>
      </c>
      <c r="Q14948" s="5">
        <f t="shared" si="1376"/>
        <v>310</v>
      </c>
      <c r="R14948">
        <f t="shared" si="1377"/>
        <v>15</v>
      </c>
      <c r="S14948">
        <f t="shared" si="1371"/>
        <v>0.19999999999999998</v>
      </c>
      <c r="T14948">
        <v>2.3E-3</v>
      </c>
      <c r="U14948">
        <f t="shared" si="1372"/>
        <v>1.3799999999999999E-3</v>
      </c>
    </row>
    <row r="14949" spans="1:21" x14ac:dyDescent="0.3">
      <c r="A14949" s="1">
        <v>14947</v>
      </c>
      <c r="B14949">
        <f t="shared" si="1373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378"/>
        <v>7470</v>
      </c>
      <c r="I14949" s="1"/>
      <c r="J14949" s="1">
        <v>1</v>
      </c>
      <c r="K14949" s="1">
        <f t="shared" si="1374"/>
        <v>29904000</v>
      </c>
      <c r="L14949" s="1">
        <v>1</v>
      </c>
      <c r="M14949" s="1">
        <f t="shared" si="1375"/>
        <v>59808000</v>
      </c>
      <c r="N14949" s="1">
        <v>2</v>
      </c>
      <c r="O14949" s="1">
        <v>121930000</v>
      </c>
      <c r="P14949" s="1">
        <v>2</v>
      </c>
      <c r="Q14949" s="5">
        <f t="shared" si="1376"/>
        <v>310</v>
      </c>
      <c r="R14949">
        <f t="shared" si="1377"/>
        <v>15</v>
      </c>
      <c r="S14949">
        <f t="shared" si="1371"/>
        <v>0.19999999999999998</v>
      </c>
      <c r="T14949">
        <v>2.3E-3</v>
      </c>
      <c r="U14949">
        <f t="shared" si="1372"/>
        <v>1.3799999999999999E-3</v>
      </c>
    </row>
    <row r="14950" spans="1:21" x14ac:dyDescent="0.3">
      <c r="A14950" s="1">
        <v>14948</v>
      </c>
      <c r="B14950">
        <f t="shared" si="1373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378"/>
        <v>7470</v>
      </c>
      <c r="I14950" s="1"/>
      <c r="J14950" s="1">
        <v>1</v>
      </c>
      <c r="K14950" s="1">
        <f t="shared" si="1374"/>
        <v>29906000</v>
      </c>
      <c r="L14950" s="1">
        <v>1</v>
      </c>
      <c r="M14950" s="1">
        <f t="shared" si="1375"/>
        <v>59812000</v>
      </c>
      <c r="N14950" s="1">
        <v>2</v>
      </c>
      <c r="O14950" s="1">
        <v>121938000</v>
      </c>
      <c r="P14950" s="1">
        <v>2</v>
      </c>
      <c r="Q14950" s="5">
        <f t="shared" si="1376"/>
        <v>310</v>
      </c>
      <c r="R14950">
        <f t="shared" si="1377"/>
        <v>15</v>
      </c>
      <c r="S14950">
        <f t="shared" si="1371"/>
        <v>0.19999999999999998</v>
      </c>
      <c r="T14950">
        <v>2.3E-3</v>
      </c>
      <c r="U14950">
        <f t="shared" si="1372"/>
        <v>1.3799999999999999E-3</v>
      </c>
    </row>
    <row r="14951" spans="1:21" x14ac:dyDescent="0.3">
      <c r="A14951" s="1">
        <v>14949</v>
      </c>
      <c r="B14951">
        <f t="shared" si="1373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378"/>
        <v>7470</v>
      </c>
      <c r="I14951" s="1"/>
      <c r="J14951" s="1">
        <v>1</v>
      </c>
      <c r="K14951" s="1">
        <f t="shared" si="1374"/>
        <v>29908000</v>
      </c>
      <c r="L14951" s="1">
        <v>1</v>
      </c>
      <c r="M14951" s="1">
        <f t="shared" si="1375"/>
        <v>59816000</v>
      </c>
      <c r="N14951" s="1">
        <v>2</v>
      </c>
      <c r="O14951" s="1">
        <v>121946000</v>
      </c>
      <c r="P14951" s="1">
        <v>2</v>
      </c>
      <c r="Q14951" s="5">
        <f t="shared" si="1376"/>
        <v>310</v>
      </c>
      <c r="R14951">
        <f t="shared" si="1377"/>
        <v>15</v>
      </c>
      <c r="S14951">
        <f t="shared" ref="S14951:S15002" si="1379">0.18+(QUOTIENT(A14951-1,100)-145)*0.005</f>
        <v>0.19999999999999998</v>
      </c>
      <c r="T14951">
        <v>2.3E-3</v>
      </c>
      <c r="U14951">
        <f t="shared" si="1372"/>
        <v>1.3799999999999999E-3</v>
      </c>
    </row>
    <row r="14952" spans="1:21" x14ac:dyDescent="0.3">
      <c r="A14952" s="1">
        <v>14950</v>
      </c>
      <c r="B14952">
        <f t="shared" si="1373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378"/>
        <v>7470</v>
      </c>
      <c r="I14952" s="1"/>
      <c r="J14952" s="1">
        <v>1</v>
      </c>
      <c r="K14952" s="1">
        <f t="shared" si="1374"/>
        <v>29910000</v>
      </c>
      <c r="L14952" s="1">
        <v>1</v>
      </c>
      <c r="M14952" s="1">
        <f t="shared" si="1375"/>
        <v>59820000</v>
      </c>
      <c r="N14952" s="1">
        <v>2</v>
      </c>
      <c r="O14952" s="1">
        <v>121954000</v>
      </c>
      <c r="P14952" s="1">
        <v>2</v>
      </c>
      <c r="Q14952" s="5">
        <f t="shared" si="1376"/>
        <v>310</v>
      </c>
      <c r="R14952">
        <f t="shared" si="1377"/>
        <v>15</v>
      </c>
      <c r="S14952">
        <f t="shared" si="1379"/>
        <v>0.19999999999999998</v>
      </c>
      <c r="T14952">
        <v>2.3E-3</v>
      </c>
      <c r="U14952">
        <f t="shared" si="1372"/>
        <v>1.3799999999999999E-3</v>
      </c>
    </row>
    <row r="14953" spans="1:21" x14ac:dyDescent="0.3">
      <c r="A14953" s="1">
        <v>14951</v>
      </c>
      <c r="B14953">
        <f t="shared" si="1373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378"/>
        <v>7480</v>
      </c>
      <c r="I14953" s="1"/>
      <c r="J14953" s="1">
        <v>1</v>
      </c>
      <c r="K14953" s="1">
        <f t="shared" si="1374"/>
        <v>29912000</v>
      </c>
      <c r="L14953" s="1">
        <v>1</v>
      </c>
      <c r="M14953" s="1">
        <f t="shared" si="1375"/>
        <v>59824000</v>
      </c>
      <c r="N14953" s="1">
        <v>2</v>
      </c>
      <c r="O14953" s="1">
        <v>121962000</v>
      </c>
      <c r="P14953" s="1">
        <v>2</v>
      </c>
      <c r="Q14953" s="5">
        <f t="shared" si="1376"/>
        <v>311</v>
      </c>
      <c r="R14953">
        <f t="shared" si="1377"/>
        <v>15</v>
      </c>
      <c r="S14953">
        <f t="shared" si="1379"/>
        <v>0.19999999999999998</v>
      </c>
      <c r="T14953">
        <v>2.3E-3</v>
      </c>
      <c r="U14953">
        <f t="shared" si="1372"/>
        <v>1.3799999999999999E-3</v>
      </c>
    </row>
    <row r="14954" spans="1:21" x14ac:dyDescent="0.3">
      <c r="A14954" s="1">
        <v>14952</v>
      </c>
      <c r="B14954">
        <f t="shared" si="1373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378"/>
        <v>7480</v>
      </c>
      <c r="I14954" s="1"/>
      <c r="J14954" s="1">
        <v>1</v>
      </c>
      <c r="K14954" s="1">
        <f t="shared" si="1374"/>
        <v>29914000</v>
      </c>
      <c r="L14954" s="1">
        <v>1</v>
      </c>
      <c r="M14954" s="1">
        <f t="shared" si="1375"/>
        <v>59828000</v>
      </c>
      <c r="N14954" s="1">
        <v>2</v>
      </c>
      <c r="O14954" s="1">
        <v>121970000</v>
      </c>
      <c r="P14954" s="1">
        <v>2</v>
      </c>
      <c r="Q14954" s="5">
        <f t="shared" si="1376"/>
        <v>311</v>
      </c>
      <c r="R14954">
        <f t="shared" si="1377"/>
        <v>15</v>
      </c>
      <c r="S14954">
        <f t="shared" si="1379"/>
        <v>0.19999999999999998</v>
      </c>
      <c r="T14954">
        <v>2.3E-3</v>
      </c>
      <c r="U14954">
        <f t="shared" si="1372"/>
        <v>1.3799999999999999E-3</v>
      </c>
    </row>
    <row r="14955" spans="1:21" x14ac:dyDescent="0.3">
      <c r="A14955" s="1">
        <v>14953</v>
      </c>
      <c r="B14955">
        <f t="shared" si="1373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378"/>
        <v>7480</v>
      </c>
      <c r="I14955" s="1"/>
      <c r="J14955" s="1">
        <v>1</v>
      </c>
      <c r="K14955" s="1">
        <f t="shared" si="1374"/>
        <v>29916000</v>
      </c>
      <c r="L14955" s="1">
        <v>1</v>
      </c>
      <c r="M14955" s="1">
        <f t="shared" si="1375"/>
        <v>59832000</v>
      </c>
      <c r="N14955" s="1">
        <v>2</v>
      </c>
      <c r="O14955" s="1">
        <v>121978000</v>
      </c>
      <c r="P14955" s="1">
        <v>2</v>
      </c>
      <c r="Q14955" s="5">
        <f t="shared" si="1376"/>
        <v>311</v>
      </c>
      <c r="R14955">
        <f t="shared" si="1377"/>
        <v>15</v>
      </c>
      <c r="S14955">
        <f t="shared" si="1379"/>
        <v>0.19999999999999998</v>
      </c>
      <c r="T14955">
        <v>2.3E-3</v>
      </c>
      <c r="U14955">
        <f t="shared" si="1372"/>
        <v>1.3799999999999999E-3</v>
      </c>
    </row>
    <row r="14956" spans="1:21" x14ac:dyDescent="0.3">
      <c r="A14956" s="1">
        <v>14954</v>
      </c>
      <c r="B14956">
        <f t="shared" si="1373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378"/>
        <v>7480</v>
      </c>
      <c r="I14956" s="1"/>
      <c r="J14956" s="1">
        <v>1</v>
      </c>
      <c r="K14956" s="1">
        <f t="shared" si="1374"/>
        <v>29918000</v>
      </c>
      <c r="L14956" s="1">
        <v>1</v>
      </c>
      <c r="M14956" s="1">
        <f t="shared" si="1375"/>
        <v>59836000</v>
      </c>
      <c r="N14956" s="1">
        <v>2</v>
      </c>
      <c r="O14956" s="1">
        <v>121986000</v>
      </c>
      <c r="P14956" s="1">
        <v>2</v>
      </c>
      <c r="Q14956" s="5">
        <f t="shared" si="1376"/>
        <v>311</v>
      </c>
      <c r="R14956">
        <f t="shared" si="1377"/>
        <v>15</v>
      </c>
      <c r="S14956">
        <f t="shared" si="1379"/>
        <v>0.19999999999999998</v>
      </c>
      <c r="T14956">
        <v>2.3E-3</v>
      </c>
      <c r="U14956">
        <f t="shared" si="1372"/>
        <v>1.3799999999999999E-3</v>
      </c>
    </row>
    <row r="14957" spans="1:21" x14ac:dyDescent="0.3">
      <c r="A14957" s="1">
        <v>14955</v>
      </c>
      <c r="B14957">
        <f t="shared" si="1373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378"/>
        <v>7480</v>
      </c>
      <c r="I14957" s="1"/>
      <c r="J14957" s="1">
        <v>1</v>
      </c>
      <c r="K14957" s="1">
        <f t="shared" si="1374"/>
        <v>29920000</v>
      </c>
      <c r="L14957" s="1">
        <v>1</v>
      </c>
      <c r="M14957" s="1">
        <f t="shared" si="1375"/>
        <v>59840000</v>
      </c>
      <c r="N14957" s="1">
        <v>2</v>
      </c>
      <c r="O14957" s="1">
        <v>121994000</v>
      </c>
      <c r="P14957" s="1">
        <v>2</v>
      </c>
      <c r="Q14957" s="5">
        <f t="shared" si="1376"/>
        <v>311</v>
      </c>
      <c r="R14957">
        <f t="shared" si="1377"/>
        <v>15</v>
      </c>
      <c r="S14957">
        <f t="shared" si="1379"/>
        <v>0.19999999999999998</v>
      </c>
      <c r="T14957">
        <v>2.3E-3</v>
      </c>
      <c r="U14957">
        <f t="shared" si="1372"/>
        <v>1.3799999999999999E-3</v>
      </c>
    </row>
    <row r="14958" spans="1:21" x14ac:dyDescent="0.3">
      <c r="A14958" s="1">
        <v>14956</v>
      </c>
      <c r="B14958">
        <f t="shared" si="1373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378"/>
        <v>7480</v>
      </c>
      <c r="I14958" s="1"/>
      <c r="J14958" s="1">
        <v>1</v>
      </c>
      <c r="K14958" s="1">
        <f t="shared" si="1374"/>
        <v>29922000</v>
      </c>
      <c r="L14958" s="1">
        <v>1</v>
      </c>
      <c r="M14958" s="1">
        <f t="shared" si="1375"/>
        <v>59844000</v>
      </c>
      <c r="N14958" s="1">
        <v>2</v>
      </c>
      <c r="O14958" s="1">
        <v>122002000</v>
      </c>
      <c r="P14958" s="1">
        <v>2</v>
      </c>
      <c r="Q14958" s="5">
        <f t="shared" si="1376"/>
        <v>311</v>
      </c>
      <c r="R14958">
        <f t="shared" si="1377"/>
        <v>15</v>
      </c>
      <c r="S14958">
        <f t="shared" si="1379"/>
        <v>0.19999999999999998</v>
      </c>
      <c r="T14958">
        <v>2.3E-3</v>
      </c>
      <c r="U14958">
        <f t="shared" si="1372"/>
        <v>1.3799999999999999E-3</v>
      </c>
    </row>
    <row r="14959" spans="1:21" x14ac:dyDescent="0.3">
      <c r="A14959" s="1">
        <v>14957</v>
      </c>
      <c r="B14959">
        <f t="shared" si="1373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378"/>
        <v>7480</v>
      </c>
      <c r="I14959" s="1"/>
      <c r="J14959" s="1">
        <v>1</v>
      </c>
      <c r="K14959" s="1">
        <f t="shared" si="1374"/>
        <v>29924000</v>
      </c>
      <c r="L14959" s="1">
        <v>1</v>
      </c>
      <c r="M14959" s="1">
        <f t="shared" si="1375"/>
        <v>59848000</v>
      </c>
      <c r="N14959" s="1">
        <v>2</v>
      </c>
      <c r="O14959" s="1">
        <v>122010000</v>
      </c>
      <c r="P14959" s="1">
        <v>2</v>
      </c>
      <c r="Q14959" s="5">
        <f t="shared" si="1376"/>
        <v>311</v>
      </c>
      <c r="R14959">
        <f t="shared" si="1377"/>
        <v>15</v>
      </c>
      <c r="S14959">
        <f t="shared" si="1379"/>
        <v>0.19999999999999998</v>
      </c>
      <c r="T14959">
        <v>2.3E-3</v>
      </c>
      <c r="U14959">
        <f t="shared" si="1372"/>
        <v>1.3799999999999999E-3</v>
      </c>
    </row>
    <row r="14960" spans="1:21" x14ac:dyDescent="0.3">
      <c r="A14960" s="1">
        <v>14958</v>
      </c>
      <c r="B14960">
        <f t="shared" si="1373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378"/>
        <v>7480</v>
      </c>
      <c r="I14960" s="1"/>
      <c r="J14960" s="1">
        <v>1</v>
      </c>
      <c r="K14960" s="1">
        <f t="shared" si="1374"/>
        <v>29926000</v>
      </c>
      <c r="L14960" s="1">
        <v>1</v>
      </c>
      <c r="M14960" s="1">
        <f t="shared" si="1375"/>
        <v>59852000</v>
      </c>
      <c r="N14960" s="1">
        <v>2</v>
      </c>
      <c r="O14960" s="1">
        <v>122018000</v>
      </c>
      <c r="P14960" s="1">
        <v>2</v>
      </c>
      <c r="Q14960" s="5">
        <f t="shared" si="1376"/>
        <v>311</v>
      </c>
      <c r="R14960">
        <f t="shared" si="1377"/>
        <v>15</v>
      </c>
      <c r="S14960">
        <f t="shared" si="1379"/>
        <v>0.19999999999999998</v>
      </c>
      <c r="T14960">
        <v>2.3E-3</v>
      </c>
      <c r="U14960">
        <f t="shared" si="1372"/>
        <v>1.3799999999999999E-3</v>
      </c>
    </row>
    <row r="14961" spans="1:21" x14ac:dyDescent="0.3">
      <c r="A14961" s="1">
        <v>14959</v>
      </c>
      <c r="B14961">
        <f t="shared" si="1373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378"/>
        <v>7480</v>
      </c>
      <c r="I14961" s="1"/>
      <c r="J14961" s="1">
        <v>1</v>
      </c>
      <c r="K14961" s="1">
        <f t="shared" si="1374"/>
        <v>29928000</v>
      </c>
      <c r="L14961" s="1">
        <v>1</v>
      </c>
      <c r="M14961" s="1">
        <f t="shared" si="1375"/>
        <v>59856000</v>
      </c>
      <c r="N14961" s="1">
        <v>2</v>
      </c>
      <c r="O14961" s="1">
        <v>122026000</v>
      </c>
      <c r="P14961" s="1">
        <v>2</v>
      </c>
      <c r="Q14961" s="5">
        <f t="shared" si="1376"/>
        <v>311</v>
      </c>
      <c r="R14961">
        <f t="shared" si="1377"/>
        <v>15</v>
      </c>
      <c r="S14961">
        <f t="shared" si="1379"/>
        <v>0.19999999999999998</v>
      </c>
      <c r="T14961">
        <v>2.3E-3</v>
      </c>
      <c r="U14961">
        <f t="shared" si="1372"/>
        <v>1.3799999999999999E-3</v>
      </c>
    </row>
    <row r="14962" spans="1:21" x14ac:dyDescent="0.3">
      <c r="A14962" s="1">
        <v>14960</v>
      </c>
      <c r="B14962">
        <f t="shared" si="1373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378"/>
        <v>7480</v>
      </c>
      <c r="I14962" s="1"/>
      <c r="J14962" s="1">
        <v>1</v>
      </c>
      <c r="K14962" s="1">
        <f t="shared" si="1374"/>
        <v>29930000</v>
      </c>
      <c r="L14962" s="1">
        <v>1</v>
      </c>
      <c r="M14962" s="1">
        <f t="shared" si="1375"/>
        <v>59860000</v>
      </c>
      <c r="N14962" s="1">
        <v>2</v>
      </c>
      <c r="O14962" s="1">
        <v>122034000</v>
      </c>
      <c r="P14962" s="1">
        <v>2</v>
      </c>
      <c r="Q14962" s="5">
        <f t="shared" si="1376"/>
        <v>311</v>
      </c>
      <c r="R14962">
        <f t="shared" si="1377"/>
        <v>15</v>
      </c>
      <c r="S14962">
        <f t="shared" si="1379"/>
        <v>0.19999999999999998</v>
      </c>
      <c r="T14962">
        <v>2.3E-3</v>
      </c>
      <c r="U14962">
        <f t="shared" si="1372"/>
        <v>1.3799999999999999E-3</v>
      </c>
    </row>
    <row r="14963" spans="1:21" x14ac:dyDescent="0.3">
      <c r="A14963" s="1">
        <v>14961</v>
      </c>
      <c r="B14963">
        <f t="shared" si="1373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378"/>
        <v>7480</v>
      </c>
      <c r="I14963" s="1"/>
      <c r="J14963" s="1">
        <v>1</v>
      </c>
      <c r="K14963" s="1">
        <f t="shared" si="1374"/>
        <v>29932000</v>
      </c>
      <c r="L14963" s="1">
        <v>1</v>
      </c>
      <c r="M14963" s="1">
        <f t="shared" si="1375"/>
        <v>59864000</v>
      </c>
      <c r="N14963" s="1">
        <v>2</v>
      </c>
      <c r="O14963" s="1">
        <v>122042000</v>
      </c>
      <c r="P14963" s="1">
        <v>2</v>
      </c>
      <c r="Q14963" s="5">
        <f t="shared" si="1376"/>
        <v>311</v>
      </c>
      <c r="R14963">
        <f t="shared" si="1377"/>
        <v>15</v>
      </c>
      <c r="S14963">
        <f t="shared" si="1379"/>
        <v>0.19999999999999998</v>
      </c>
      <c r="T14963">
        <v>2.3E-3</v>
      </c>
      <c r="U14963">
        <f t="shared" si="1372"/>
        <v>1.3799999999999999E-3</v>
      </c>
    </row>
    <row r="14964" spans="1:21" x14ac:dyDescent="0.3">
      <c r="A14964" s="1">
        <v>14962</v>
      </c>
      <c r="B14964">
        <f t="shared" si="1373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378"/>
        <v>7480</v>
      </c>
      <c r="I14964" s="1"/>
      <c r="J14964" s="1">
        <v>1</v>
      </c>
      <c r="K14964" s="1">
        <f t="shared" si="1374"/>
        <v>29934000</v>
      </c>
      <c r="L14964" s="1">
        <v>1</v>
      </c>
      <c r="M14964" s="1">
        <f t="shared" si="1375"/>
        <v>59868000</v>
      </c>
      <c r="N14964" s="1">
        <v>2</v>
      </c>
      <c r="O14964" s="1">
        <v>122050000</v>
      </c>
      <c r="P14964" s="1">
        <v>2</v>
      </c>
      <c r="Q14964" s="5">
        <f t="shared" si="1376"/>
        <v>311</v>
      </c>
      <c r="R14964">
        <f t="shared" si="1377"/>
        <v>15</v>
      </c>
      <c r="S14964">
        <f t="shared" si="1379"/>
        <v>0.19999999999999998</v>
      </c>
      <c r="T14964">
        <v>2.3E-3</v>
      </c>
      <c r="U14964">
        <f t="shared" si="1372"/>
        <v>1.3799999999999999E-3</v>
      </c>
    </row>
    <row r="14965" spans="1:21" x14ac:dyDescent="0.3">
      <c r="A14965" s="1">
        <v>14963</v>
      </c>
      <c r="B14965">
        <f t="shared" si="1373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378"/>
        <v>7480</v>
      </c>
      <c r="I14965" s="1"/>
      <c r="J14965" s="1">
        <v>1</v>
      </c>
      <c r="K14965" s="1">
        <f t="shared" si="1374"/>
        <v>29936000</v>
      </c>
      <c r="L14965" s="1">
        <v>1</v>
      </c>
      <c r="M14965" s="1">
        <f t="shared" si="1375"/>
        <v>59872000</v>
      </c>
      <c r="N14965" s="1">
        <v>2</v>
      </c>
      <c r="O14965" s="1">
        <v>122058000</v>
      </c>
      <c r="P14965" s="1">
        <v>2</v>
      </c>
      <c r="Q14965" s="5">
        <f t="shared" si="1376"/>
        <v>311</v>
      </c>
      <c r="R14965">
        <f t="shared" si="1377"/>
        <v>15</v>
      </c>
      <c r="S14965">
        <f t="shared" si="1379"/>
        <v>0.19999999999999998</v>
      </c>
      <c r="T14965">
        <v>2.3E-3</v>
      </c>
      <c r="U14965">
        <f t="shared" si="1372"/>
        <v>1.3799999999999999E-3</v>
      </c>
    </row>
    <row r="14966" spans="1:21" x14ac:dyDescent="0.3">
      <c r="A14966" s="1">
        <v>14964</v>
      </c>
      <c r="B14966">
        <f t="shared" si="1373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378"/>
        <v>7480</v>
      </c>
      <c r="I14966" s="1"/>
      <c r="J14966" s="1">
        <v>1</v>
      </c>
      <c r="K14966" s="1">
        <f t="shared" si="1374"/>
        <v>29938000</v>
      </c>
      <c r="L14966" s="1">
        <v>1</v>
      </c>
      <c r="M14966" s="1">
        <f t="shared" si="1375"/>
        <v>59876000</v>
      </c>
      <c r="N14966" s="1">
        <v>2</v>
      </c>
      <c r="O14966" s="1">
        <v>122066000</v>
      </c>
      <c r="P14966" s="1">
        <v>2</v>
      </c>
      <c r="Q14966" s="5">
        <f t="shared" si="1376"/>
        <v>311</v>
      </c>
      <c r="R14966">
        <f t="shared" si="1377"/>
        <v>15</v>
      </c>
      <c r="S14966">
        <f t="shared" si="1379"/>
        <v>0.19999999999999998</v>
      </c>
      <c r="T14966">
        <v>2.3E-3</v>
      </c>
      <c r="U14966">
        <f t="shared" si="1372"/>
        <v>1.3799999999999999E-3</v>
      </c>
    </row>
    <row r="14967" spans="1:21" x14ac:dyDescent="0.3">
      <c r="A14967" s="1">
        <v>14965</v>
      </c>
      <c r="B14967">
        <f t="shared" si="1373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378"/>
        <v>7480</v>
      </c>
      <c r="I14967" s="1"/>
      <c r="J14967" s="1">
        <v>1</v>
      </c>
      <c r="K14967" s="1">
        <f t="shared" si="1374"/>
        <v>29940000</v>
      </c>
      <c r="L14967" s="1">
        <v>1</v>
      </c>
      <c r="M14967" s="1">
        <f t="shared" si="1375"/>
        <v>59880000</v>
      </c>
      <c r="N14967" s="1">
        <v>2</v>
      </c>
      <c r="O14967" s="1">
        <v>122074000</v>
      </c>
      <c r="P14967" s="1">
        <v>2</v>
      </c>
      <c r="Q14967" s="5">
        <f t="shared" si="1376"/>
        <v>311</v>
      </c>
      <c r="R14967">
        <f t="shared" si="1377"/>
        <v>15</v>
      </c>
      <c r="S14967">
        <f t="shared" si="1379"/>
        <v>0.19999999999999998</v>
      </c>
      <c r="T14967">
        <v>2.3E-3</v>
      </c>
      <c r="U14967">
        <f t="shared" si="1372"/>
        <v>1.3799999999999999E-3</v>
      </c>
    </row>
    <row r="14968" spans="1:21" x14ac:dyDescent="0.3">
      <c r="A14968" s="1">
        <v>14966</v>
      </c>
      <c r="B14968">
        <f t="shared" si="1373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378"/>
        <v>7480</v>
      </c>
      <c r="I14968" s="1"/>
      <c r="J14968" s="1">
        <v>1</v>
      </c>
      <c r="K14968" s="1">
        <f t="shared" si="1374"/>
        <v>29942000</v>
      </c>
      <c r="L14968" s="1">
        <v>1</v>
      </c>
      <c r="M14968" s="1">
        <f t="shared" si="1375"/>
        <v>59884000</v>
      </c>
      <c r="N14968" s="1">
        <v>2</v>
      </c>
      <c r="O14968" s="1">
        <v>122082000</v>
      </c>
      <c r="P14968" s="1">
        <v>2</v>
      </c>
      <c r="Q14968" s="5">
        <f t="shared" si="1376"/>
        <v>311</v>
      </c>
      <c r="R14968">
        <f t="shared" si="1377"/>
        <v>15</v>
      </c>
      <c r="S14968">
        <f t="shared" si="1379"/>
        <v>0.19999999999999998</v>
      </c>
      <c r="T14968">
        <v>2.3E-3</v>
      </c>
      <c r="U14968">
        <f t="shared" si="1372"/>
        <v>1.3799999999999999E-3</v>
      </c>
    </row>
    <row r="14969" spans="1:21" x14ac:dyDescent="0.3">
      <c r="A14969" s="1">
        <v>14967</v>
      </c>
      <c r="B14969">
        <f t="shared" si="1373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378"/>
        <v>7480</v>
      </c>
      <c r="I14969" s="1"/>
      <c r="J14969" s="1">
        <v>1</v>
      </c>
      <c r="K14969" s="1">
        <f t="shared" si="1374"/>
        <v>29944000</v>
      </c>
      <c r="L14969" s="1">
        <v>1</v>
      </c>
      <c r="M14969" s="1">
        <f t="shared" si="1375"/>
        <v>59888000</v>
      </c>
      <c r="N14969" s="1">
        <v>2</v>
      </c>
      <c r="O14969" s="1">
        <v>122090000</v>
      </c>
      <c r="P14969" s="1">
        <v>2</v>
      </c>
      <c r="Q14969" s="5">
        <f t="shared" si="1376"/>
        <v>311</v>
      </c>
      <c r="R14969">
        <f t="shared" si="1377"/>
        <v>15</v>
      </c>
      <c r="S14969">
        <f t="shared" si="1379"/>
        <v>0.19999999999999998</v>
      </c>
      <c r="T14969">
        <v>2.3E-3</v>
      </c>
      <c r="U14969">
        <f t="shared" si="1372"/>
        <v>1.3799999999999999E-3</v>
      </c>
    </row>
    <row r="14970" spans="1:21" x14ac:dyDescent="0.3">
      <c r="A14970" s="1">
        <v>14968</v>
      </c>
      <c r="B14970">
        <f t="shared" si="1373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378"/>
        <v>7480</v>
      </c>
      <c r="I14970" s="1"/>
      <c r="J14970" s="1">
        <v>1</v>
      </c>
      <c r="K14970" s="1">
        <f t="shared" si="1374"/>
        <v>29946000</v>
      </c>
      <c r="L14970" s="1">
        <v>1</v>
      </c>
      <c r="M14970" s="1">
        <f t="shared" si="1375"/>
        <v>59892000</v>
      </c>
      <c r="N14970" s="1">
        <v>2</v>
      </c>
      <c r="O14970" s="1">
        <v>122098000</v>
      </c>
      <c r="P14970" s="1">
        <v>2</v>
      </c>
      <c r="Q14970" s="5">
        <f t="shared" si="1376"/>
        <v>311</v>
      </c>
      <c r="R14970">
        <f t="shared" si="1377"/>
        <v>15</v>
      </c>
      <c r="S14970">
        <f t="shared" si="1379"/>
        <v>0.19999999999999998</v>
      </c>
      <c r="T14970">
        <v>2.3E-3</v>
      </c>
      <c r="U14970">
        <f t="shared" si="1372"/>
        <v>1.3799999999999999E-3</v>
      </c>
    </row>
    <row r="14971" spans="1:21" x14ac:dyDescent="0.3">
      <c r="A14971" s="1">
        <v>14969</v>
      </c>
      <c r="B14971">
        <f t="shared" si="1373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378"/>
        <v>7480</v>
      </c>
      <c r="I14971" s="1"/>
      <c r="J14971" s="1">
        <v>1</v>
      </c>
      <c r="K14971" s="1">
        <f t="shared" si="1374"/>
        <v>29948000</v>
      </c>
      <c r="L14971" s="1">
        <v>1</v>
      </c>
      <c r="M14971" s="1">
        <f t="shared" si="1375"/>
        <v>59896000</v>
      </c>
      <c r="N14971" s="1">
        <v>2</v>
      </c>
      <c r="O14971" s="1">
        <v>122106000</v>
      </c>
      <c r="P14971" s="1">
        <v>2</v>
      </c>
      <c r="Q14971" s="5">
        <f t="shared" si="1376"/>
        <v>311</v>
      </c>
      <c r="R14971">
        <f t="shared" si="1377"/>
        <v>15</v>
      </c>
      <c r="S14971">
        <f t="shared" si="1379"/>
        <v>0.19999999999999998</v>
      </c>
      <c r="T14971">
        <v>2.3E-3</v>
      </c>
      <c r="U14971">
        <f t="shared" si="1372"/>
        <v>1.3799999999999999E-3</v>
      </c>
    </row>
    <row r="14972" spans="1:21" x14ac:dyDescent="0.3">
      <c r="A14972" s="1">
        <v>14970</v>
      </c>
      <c r="B14972">
        <f t="shared" si="1373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378"/>
        <v>7480</v>
      </c>
      <c r="I14972" s="1"/>
      <c r="J14972" s="1">
        <v>1</v>
      </c>
      <c r="K14972" s="1">
        <f t="shared" si="1374"/>
        <v>29950000</v>
      </c>
      <c r="L14972" s="1">
        <v>1</v>
      </c>
      <c r="M14972" s="1">
        <f t="shared" si="1375"/>
        <v>59900000</v>
      </c>
      <c r="N14972" s="1">
        <v>2</v>
      </c>
      <c r="O14972" s="1">
        <v>122114000</v>
      </c>
      <c r="P14972" s="1">
        <v>2</v>
      </c>
      <c r="Q14972" s="5">
        <f t="shared" si="1376"/>
        <v>311</v>
      </c>
      <c r="R14972">
        <f t="shared" si="1377"/>
        <v>15</v>
      </c>
      <c r="S14972">
        <f t="shared" si="1379"/>
        <v>0.19999999999999998</v>
      </c>
      <c r="T14972">
        <v>2.3E-3</v>
      </c>
      <c r="U14972">
        <f t="shared" si="1372"/>
        <v>1.3799999999999999E-3</v>
      </c>
    </row>
    <row r="14973" spans="1:21" x14ac:dyDescent="0.3">
      <c r="A14973" s="1">
        <v>14971</v>
      </c>
      <c r="B14973">
        <f t="shared" si="1373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378"/>
        <v>7480</v>
      </c>
      <c r="I14973" s="1"/>
      <c r="J14973" s="1">
        <v>1</v>
      </c>
      <c r="K14973" s="1">
        <f t="shared" si="1374"/>
        <v>29952000</v>
      </c>
      <c r="L14973" s="1">
        <v>1</v>
      </c>
      <c r="M14973" s="1">
        <f t="shared" si="1375"/>
        <v>59904000</v>
      </c>
      <c r="N14973" s="1">
        <v>2</v>
      </c>
      <c r="O14973" s="1">
        <v>122122000</v>
      </c>
      <c r="P14973" s="1">
        <v>2</v>
      </c>
      <c r="Q14973" s="5">
        <f t="shared" si="1376"/>
        <v>311</v>
      </c>
      <c r="R14973">
        <f t="shared" si="1377"/>
        <v>15</v>
      </c>
      <c r="S14973">
        <f t="shared" si="1379"/>
        <v>0.19999999999999998</v>
      </c>
      <c r="T14973">
        <v>2.3E-3</v>
      </c>
      <c r="U14973">
        <f t="shared" si="1372"/>
        <v>1.3799999999999999E-3</v>
      </c>
    </row>
    <row r="14974" spans="1:21" x14ac:dyDescent="0.3">
      <c r="A14974" s="1">
        <v>14972</v>
      </c>
      <c r="B14974">
        <f t="shared" si="1373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378"/>
        <v>7480</v>
      </c>
      <c r="I14974" s="1"/>
      <c r="J14974" s="1">
        <v>1</v>
      </c>
      <c r="K14974" s="1">
        <f t="shared" si="1374"/>
        <v>29954000</v>
      </c>
      <c r="L14974" s="1">
        <v>1</v>
      </c>
      <c r="M14974" s="1">
        <f t="shared" si="1375"/>
        <v>59908000</v>
      </c>
      <c r="N14974" s="1">
        <v>2</v>
      </c>
      <c r="O14974" s="1">
        <v>122130000</v>
      </c>
      <c r="P14974" s="1">
        <v>2</v>
      </c>
      <c r="Q14974" s="5">
        <f t="shared" si="1376"/>
        <v>311</v>
      </c>
      <c r="R14974">
        <f t="shared" si="1377"/>
        <v>15</v>
      </c>
      <c r="S14974">
        <f t="shared" si="1379"/>
        <v>0.19999999999999998</v>
      </c>
      <c r="T14974">
        <v>2.3E-3</v>
      </c>
      <c r="U14974">
        <f t="shared" si="1372"/>
        <v>1.3799999999999999E-3</v>
      </c>
    </row>
    <row r="14975" spans="1:21" x14ac:dyDescent="0.3">
      <c r="A14975" s="1">
        <v>14973</v>
      </c>
      <c r="B14975">
        <f t="shared" si="1373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378"/>
        <v>7480</v>
      </c>
      <c r="I14975" s="1"/>
      <c r="J14975" s="1">
        <v>1</v>
      </c>
      <c r="K14975" s="1">
        <f t="shared" si="1374"/>
        <v>29956000</v>
      </c>
      <c r="L14975" s="1">
        <v>1</v>
      </c>
      <c r="M14975" s="1">
        <f t="shared" si="1375"/>
        <v>59912000</v>
      </c>
      <c r="N14975" s="1">
        <v>2</v>
      </c>
      <c r="O14975" s="1">
        <v>122138000</v>
      </c>
      <c r="P14975" s="1">
        <v>2</v>
      </c>
      <c r="Q14975" s="5">
        <f t="shared" si="1376"/>
        <v>311</v>
      </c>
      <c r="R14975">
        <f t="shared" si="1377"/>
        <v>15</v>
      </c>
      <c r="S14975">
        <f t="shared" si="1379"/>
        <v>0.19999999999999998</v>
      </c>
      <c r="T14975">
        <v>2.3E-3</v>
      </c>
      <c r="U14975">
        <f t="shared" si="1372"/>
        <v>1.3799999999999999E-3</v>
      </c>
    </row>
    <row r="14976" spans="1:21" x14ac:dyDescent="0.3">
      <c r="A14976" s="1">
        <v>14974</v>
      </c>
      <c r="B14976">
        <f t="shared" si="1373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378"/>
        <v>7480</v>
      </c>
      <c r="I14976" s="1"/>
      <c r="J14976" s="1">
        <v>1</v>
      </c>
      <c r="K14976" s="1">
        <f t="shared" si="1374"/>
        <v>29958000</v>
      </c>
      <c r="L14976" s="1">
        <v>1</v>
      </c>
      <c r="M14976" s="1">
        <f t="shared" si="1375"/>
        <v>59916000</v>
      </c>
      <c r="N14976" s="1">
        <v>2</v>
      </c>
      <c r="O14976" s="1">
        <v>122146000</v>
      </c>
      <c r="P14976" s="1">
        <v>2</v>
      </c>
      <c r="Q14976" s="5">
        <f t="shared" si="1376"/>
        <v>311</v>
      </c>
      <c r="R14976">
        <f t="shared" si="1377"/>
        <v>15</v>
      </c>
      <c r="S14976">
        <f t="shared" si="1379"/>
        <v>0.19999999999999998</v>
      </c>
      <c r="T14976">
        <v>2.3E-3</v>
      </c>
      <c r="U14976">
        <f t="shared" si="1372"/>
        <v>1.3799999999999999E-3</v>
      </c>
    </row>
    <row r="14977" spans="1:21" x14ac:dyDescent="0.3">
      <c r="A14977" s="1">
        <v>14975</v>
      </c>
      <c r="B14977">
        <f t="shared" si="1373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378"/>
        <v>7480</v>
      </c>
      <c r="I14977" s="1"/>
      <c r="J14977" s="1">
        <v>1</v>
      </c>
      <c r="K14977" s="1">
        <f t="shared" si="1374"/>
        <v>29960000</v>
      </c>
      <c r="L14977" s="1">
        <v>1</v>
      </c>
      <c r="M14977" s="1">
        <f t="shared" si="1375"/>
        <v>59920000</v>
      </c>
      <c r="N14977" s="1">
        <v>2</v>
      </c>
      <c r="O14977" s="1">
        <v>122154000</v>
      </c>
      <c r="P14977" s="1">
        <v>2</v>
      </c>
      <c r="Q14977" s="5">
        <f t="shared" si="1376"/>
        <v>311</v>
      </c>
      <c r="R14977">
        <f t="shared" si="1377"/>
        <v>15</v>
      </c>
      <c r="S14977">
        <f t="shared" si="1379"/>
        <v>0.19999999999999998</v>
      </c>
      <c r="T14977">
        <v>2.3E-3</v>
      </c>
      <c r="U14977">
        <f t="shared" si="1372"/>
        <v>1.3799999999999999E-3</v>
      </c>
    </row>
    <row r="14978" spans="1:21" x14ac:dyDescent="0.3">
      <c r="A14978" s="1">
        <v>14976</v>
      </c>
      <c r="B14978">
        <f t="shared" si="1373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378"/>
        <v>7490</v>
      </c>
      <c r="I14978" s="1"/>
      <c r="J14978" s="1">
        <v>1</v>
      </c>
      <c r="K14978" s="1">
        <f t="shared" si="1374"/>
        <v>29962000</v>
      </c>
      <c r="L14978" s="1">
        <v>1</v>
      </c>
      <c r="M14978" s="1">
        <f t="shared" si="1375"/>
        <v>59924000</v>
      </c>
      <c r="N14978" s="1">
        <v>2</v>
      </c>
      <c r="O14978" s="1">
        <v>122162000</v>
      </c>
      <c r="P14978" s="1">
        <v>2</v>
      </c>
      <c r="Q14978" s="5">
        <f t="shared" si="1376"/>
        <v>311</v>
      </c>
      <c r="R14978">
        <f t="shared" si="1377"/>
        <v>15</v>
      </c>
      <c r="S14978">
        <f t="shared" si="1379"/>
        <v>0.19999999999999998</v>
      </c>
      <c r="T14978">
        <v>2.3E-3</v>
      </c>
      <c r="U14978">
        <f t="shared" si="1372"/>
        <v>1.3799999999999999E-3</v>
      </c>
    </row>
    <row r="14979" spans="1:21" x14ac:dyDescent="0.3">
      <c r="A14979" s="1">
        <v>14977</v>
      </c>
      <c r="B14979">
        <f t="shared" si="1373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378"/>
        <v>7490</v>
      </c>
      <c r="I14979" s="1"/>
      <c r="J14979" s="1">
        <v>1</v>
      </c>
      <c r="K14979" s="1">
        <f t="shared" si="1374"/>
        <v>29964000</v>
      </c>
      <c r="L14979" s="1">
        <v>1</v>
      </c>
      <c r="M14979" s="1">
        <f t="shared" si="1375"/>
        <v>59928000</v>
      </c>
      <c r="N14979" s="1">
        <v>2</v>
      </c>
      <c r="O14979" s="1">
        <v>122170000</v>
      </c>
      <c r="P14979" s="1">
        <v>2</v>
      </c>
      <c r="Q14979" s="5">
        <f t="shared" si="1376"/>
        <v>311</v>
      </c>
      <c r="R14979">
        <f t="shared" si="1377"/>
        <v>15</v>
      </c>
      <c r="S14979">
        <f t="shared" si="1379"/>
        <v>0.19999999999999998</v>
      </c>
      <c r="T14979">
        <v>2.3E-3</v>
      </c>
      <c r="U14979">
        <f t="shared" si="1372"/>
        <v>1.3799999999999999E-3</v>
      </c>
    </row>
    <row r="14980" spans="1:21" x14ac:dyDescent="0.3">
      <c r="A14980" s="1">
        <v>14978</v>
      </c>
      <c r="B14980">
        <f t="shared" si="1373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378"/>
        <v>7490</v>
      </c>
      <c r="I14980" s="1"/>
      <c r="J14980" s="1">
        <v>1</v>
      </c>
      <c r="K14980" s="1">
        <f t="shared" si="1374"/>
        <v>29966000</v>
      </c>
      <c r="L14980" s="1">
        <v>1</v>
      </c>
      <c r="M14980" s="1">
        <f t="shared" si="1375"/>
        <v>59932000</v>
      </c>
      <c r="N14980" s="1">
        <v>2</v>
      </c>
      <c r="O14980" s="1">
        <v>122178000</v>
      </c>
      <c r="P14980" s="1">
        <v>2</v>
      </c>
      <c r="Q14980" s="5">
        <f t="shared" si="1376"/>
        <v>311</v>
      </c>
      <c r="R14980">
        <f t="shared" si="1377"/>
        <v>15</v>
      </c>
      <c r="S14980">
        <f t="shared" si="1379"/>
        <v>0.19999999999999998</v>
      </c>
      <c r="T14980">
        <v>2.3E-3</v>
      </c>
      <c r="U14980">
        <f t="shared" ref="U14980:U15043" si="1380">T14980*0.6</f>
        <v>1.3799999999999999E-3</v>
      </c>
    </row>
    <row r="14981" spans="1:21" x14ac:dyDescent="0.3">
      <c r="A14981" s="1">
        <v>14979</v>
      </c>
      <c r="B14981">
        <f t="shared" si="1373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378"/>
        <v>7490</v>
      </c>
      <c r="I14981" s="1"/>
      <c r="J14981" s="1">
        <v>1</v>
      </c>
      <c r="K14981" s="1">
        <f t="shared" si="1374"/>
        <v>29968000</v>
      </c>
      <c r="L14981" s="1">
        <v>1</v>
      </c>
      <c r="M14981" s="1">
        <f t="shared" si="1375"/>
        <v>59936000</v>
      </c>
      <c r="N14981" s="1">
        <v>2</v>
      </c>
      <c r="O14981" s="1">
        <v>122186000</v>
      </c>
      <c r="P14981" s="1">
        <v>2</v>
      </c>
      <c r="Q14981" s="5">
        <f t="shared" si="1376"/>
        <v>311</v>
      </c>
      <c r="R14981">
        <f t="shared" si="1377"/>
        <v>15</v>
      </c>
      <c r="S14981">
        <f t="shared" si="1379"/>
        <v>0.19999999999999998</v>
      </c>
      <c r="T14981">
        <v>2.3E-3</v>
      </c>
      <c r="U14981">
        <f t="shared" si="1380"/>
        <v>1.3799999999999999E-3</v>
      </c>
    </row>
    <row r="14982" spans="1:21" x14ac:dyDescent="0.3">
      <c r="A14982" s="1">
        <v>14980</v>
      </c>
      <c r="B14982">
        <f t="shared" si="1373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378"/>
        <v>7490</v>
      </c>
      <c r="I14982" s="1"/>
      <c r="J14982" s="1">
        <v>1</v>
      </c>
      <c r="K14982" s="1">
        <f t="shared" si="1374"/>
        <v>29970000</v>
      </c>
      <c r="L14982" s="1">
        <v>1</v>
      </c>
      <c r="M14982" s="1">
        <f t="shared" si="1375"/>
        <v>59940000</v>
      </c>
      <c r="N14982" s="1">
        <v>2</v>
      </c>
      <c r="O14982" s="1">
        <v>122194000</v>
      </c>
      <c r="P14982" s="1">
        <v>2</v>
      </c>
      <c r="Q14982" s="5">
        <f t="shared" si="1376"/>
        <v>311</v>
      </c>
      <c r="R14982">
        <f t="shared" si="1377"/>
        <v>15</v>
      </c>
      <c r="S14982">
        <f t="shared" si="1379"/>
        <v>0.19999999999999998</v>
      </c>
      <c r="T14982">
        <v>2.3E-3</v>
      </c>
      <c r="U14982">
        <f t="shared" si="1380"/>
        <v>1.3799999999999999E-3</v>
      </c>
    </row>
    <row r="14983" spans="1:21" x14ac:dyDescent="0.3">
      <c r="A14983" s="1">
        <v>14981</v>
      </c>
      <c r="B14983">
        <f t="shared" si="1373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378"/>
        <v>7490</v>
      </c>
      <c r="I14983" s="1"/>
      <c r="J14983" s="1">
        <v>1</v>
      </c>
      <c r="K14983" s="1">
        <f t="shared" si="1374"/>
        <v>29972000</v>
      </c>
      <c r="L14983" s="1">
        <v>1</v>
      </c>
      <c r="M14983" s="1">
        <f t="shared" si="1375"/>
        <v>59944000</v>
      </c>
      <c r="N14983" s="1">
        <v>2</v>
      </c>
      <c r="O14983" s="1">
        <v>122202000</v>
      </c>
      <c r="P14983" s="1">
        <v>2</v>
      </c>
      <c r="Q14983" s="5">
        <f t="shared" si="1376"/>
        <v>311</v>
      </c>
      <c r="R14983">
        <f t="shared" si="1377"/>
        <v>15</v>
      </c>
      <c r="S14983">
        <f t="shared" si="1379"/>
        <v>0.19999999999999998</v>
      </c>
      <c r="T14983">
        <v>2.3E-3</v>
      </c>
      <c r="U14983">
        <f t="shared" si="1380"/>
        <v>1.3799999999999999E-3</v>
      </c>
    </row>
    <row r="14984" spans="1:21" x14ac:dyDescent="0.3">
      <c r="A14984" s="1">
        <v>14982</v>
      </c>
      <c r="B14984">
        <f t="shared" si="1373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378"/>
        <v>7490</v>
      </c>
      <c r="I14984" s="1"/>
      <c r="J14984" s="1">
        <v>1</v>
      </c>
      <c r="K14984" s="1">
        <f t="shared" si="1374"/>
        <v>29974000</v>
      </c>
      <c r="L14984" s="1">
        <v>1</v>
      </c>
      <c r="M14984" s="1">
        <f t="shared" si="1375"/>
        <v>59948000</v>
      </c>
      <c r="N14984" s="1">
        <v>2</v>
      </c>
      <c r="O14984" s="1">
        <v>122210000</v>
      </c>
      <c r="P14984" s="1">
        <v>2</v>
      </c>
      <c r="Q14984" s="5">
        <f t="shared" si="1376"/>
        <v>311</v>
      </c>
      <c r="R14984">
        <f t="shared" si="1377"/>
        <v>15</v>
      </c>
      <c r="S14984">
        <f t="shared" si="1379"/>
        <v>0.19999999999999998</v>
      </c>
      <c r="T14984">
        <v>2.3E-3</v>
      </c>
      <c r="U14984">
        <f t="shared" si="1380"/>
        <v>1.3799999999999999E-3</v>
      </c>
    </row>
    <row r="14985" spans="1:21" x14ac:dyDescent="0.3">
      <c r="A14985" s="1">
        <v>14983</v>
      </c>
      <c r="B14985">
        <f t="shared" si="1373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378"/>
        <v>7490</v>
      </c>
      <c r="I14985" s="1"/>
      <c r="J14985" s="1">
        <v>1</v>
      </c>
      <c r="K14985" s="1">
        <f t="shared" si="1374"/>
        <v>29976000</v>
      </c>
      <c r="L14985" s="1">
        <v>1</v>
      </c>
      <c r="M14985" s="1">
        <f t="shared" si="1375"/>
        <v>59952000</v>
      </c>
      <c r="N14985" s="1">
        <v>2</v>
      </c>
      <c r="O14985" s="1">
        <v>122218000</v>
      </c>
      <c r="P14985" s="1">
        <v>2</v>
      </c>
      <c r="Q14985" s="5">
        <f t="shared" si="1376"/>
        <v>311</v>
      </c>
      <c r="R14985">
        <f t="shared" si="1377"/>
        <v>15</v>
      </c>
      <c r="S14985">
        <f t="shared" si="1379"/>
        <v>0.19999999999999998</v>
      </c>
      <c r="T14985">
        <v>2.3E-3</v>
      </c>
      <c r="U14985">
        <f t="shared" si="1380"/>
        <v>1.3799999999999999E-3</v>
      </c>
    </row>
    <row r="14986" spans="1:21" x14ac:dyDescent="0.3">
      <c r="A14986" s="1">
        <v>14984</v>
      </c>
      <c r="B14986">
        <f t="shared" si="1373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378"/>
        <v>7490</v>
      </c>
      <c r="I14986" s="1"/>
      <c r="J14986" s="1">
        <v>1</v>
      </c>
      <c r="K14986" s="1">
        <f t="shared" si="1374"/>
        <v>29978000</v>
      </c>
      <c r="L14986" s="1">
        <v>1</v>
      </c>
      <c r="M14986" s="1">
        <f t="shared" si="1375"/>
        <v>59956000</v>
      </c>
      <c r="N14986" s="1">
        <v>2</v>
      </c>
      <c r="O14986" s="1">
        <v>122226000</v>
      </c>
      <c r="P14986" s="1">
        <v>2</v>
      </c>
      <c r="Q14986" s="5">
        <f t="shared" si="1376"/>
        <v>311</v>
      </c>
      <c r="R14986">
        <f t="shared" si="1377"/>
        <v>15</v>
      </c>
      <c r="S14986">
        <f t="shared" si="1379"/>
        <v>0.19999999999999998</v>
      </c>
      <c r="T14986">
        <v>2.3E-3</v>
      </c>
      <c r="U14986">
        <f t="shared" si="1380"/>
        <v>1.3799999999999999E-3</v>
      </c>
    </row>
    <row r="14987" spans="1:21" x14ac:dyDescent="0.3">
      <c r="A14987" s="1">
        <v>14985</v>
      </c>
      <c r="B14987">
        <f t="shared" si="1373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378"/>
        <v>7490</v>
      </c>
      <c r="I14987" s="1"/>
      <c r="J14987" s="1">
        <v>1</v>
      </c>
      <c r="K14987" s="1">
        <f t="shared" si="1374"/>
        <v>29980000</v>
      </c>
      <c r="L14987" s="1">
        <v>1</v>
      </c>
      <c r="M14987" s="1">
        <f t="shared" si="1375"/>
        <v>59960000</v>
      </c>
      <c r="N14987" s="1">
        <v>2</v>
      </c>
      <c r="O14987" s="1">
        <v>122234000</v>
      </c>
      <c r="P14987" s="1">
        <v>2</v>
      </c>
      <c r="Q14987" s="5">
        <f t="shared" si="1376"/>
        <v>311</v>
      </c>
      <c r="R14987">
        <f t="shared" si="1377"/>
        <v>15</v>
      </c>
      <c r="S14987">
        <f t="shared" si="1379"/>
        <v>0.19999999999999998</v>
      </c>
      <c r="T14987">
        <v>2.3E-3</v>
      </c>
      <c r="U14987">
        <f t="shared" si="1380"/>
        <v>1.3799999999999999E-3</v>
      </c>
    </row>
    <row r="14988" spans="1:21" x14ac:dyDescent="0.3">
      <c r="A14988" s="1">
        <v>14986</v>
      </c>
      <c r="B14988">
        <f t="shared" si="1373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378"/>
        <v>7490</v>
      </c>
      <c r="I14988" s="1"/>
      <c r="J14988" s="1">
        <v>1</v>
      </c>
      <c r="K14988" s="1">
        <f t="shared" si="1374"/>
        <v>29982000</v>
      </c>
      <c r="L14988" s="1">
        <v>1</v>
      </c>
      <c r="M14988" s="1">
        <f t="shared" si="1375"/>
        <v>59964000</v>
      </c>
      <c r="N14988" s="1">
        <v>2</v>
      </c>
      <c r="O14988" s="1">
        <v>122242000</v>
      </c>
      <c r="P14988" s="1">
        <v>2</v>
      </c>
      <c r="Q14988" s="5">
        <f t="shared" si="1376"/>
        <v>311</v>
      </c>
      <c r="R14988">
        <f t="shared" si="1377"/>
        <v>15</v>
      </c>
      <c r="S14988">
        <f t="shared" si="1379"/>
        <v>0.19999999999999998</v>
      </c>
      <c r="T14988">
        <v>2.3E-3</v>
      </c>
      <c r="U14988">
        <f t="shared" si="1380"/>
        <v>1.3799999999999999E-3</v>
      </c>
    </row>
    <row r="14989" spans="1:21" x14ac:dyDescent="0.3">
      <c r="A14989" s="1">
        <v>14987</v>
      </c>
      <c r="B14989">
        <f t="shared" si="1373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378"/>
        <v>7490</v>
      </c>
      <c r="I14989" s="1"/>
      <c r="J14989" s="1">
        <v>1</v>
      </c>
      <c r="K14989" s="1">
        <f t="shared" si="1374"/>
        <v>29984000</v>
      </c>
      <c r="L14989" s="1">
        <v>1</v>
      </c>
      <c r="M14989" s="1">
        <f t="shared" si="1375"/>
        <v>59968000</v>
      </c>
      <c r="N14989" s="1">
        <v>2</v>
      </c>
      <c r="O14989" s="1">
        <v>122250000</v>
      </c>
      <c r="P14989" s="1">
        <v>2</v>
      </c>
      <c r="Q14989" s="5">
        <f t="shared" si="1376"/>
        <v>311</v>
      </c>
      <c r="R14989">
        <f t="shared" si="1377"/>
        <v>15</v>
      </c>
      <c r="S14989">
        <f t="shared" si="1379"/>
        <v>0.19999999999999998</v>
      </c>
      <c r="T14989">
        <v>2.3E-3</v>
      </c>
      <c r="U14989">
        <f t="shared" si="1380"/>
        <v>1.3799999999999999E-3</v>
      </c>
    </row>
    <row r="14990" spans="1:21" x14ac:dyDescent="0.3">
      <c r="A14990" s="1">
        <v>14988</v>
      </c>
      <c r="B14990">
        <f t="shared" si="1373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378"/>
        <v>7490</v>
      </c>
      <c r="I14990" s="1"/>
      <c r="J14990" s="1">
        <v>1</v>
      </c>
      <c r="K14990" s="1">
        <f t="shared" si="1374"/>
        <v>29986000</v>
      </c>
      <c r="L14990" s="1">
        <v>1</v>
      </c>
      <c r="M14990" s="1">
        <f t="shared" si="1375"/>
        <v>59972000</v>
      </c>
      <c r="N14990" s="1">
        <v>2</v>
      </c>
      <c r="O14990" s="1">
        <v>122258000</v>
      </c>
      <c r="P14990" s="1">
        <v>2</v>
      </c>
      <c r="Q14990" s="5">
        <f t="shared" si="1376"/>
        <v>311</v>
      </c>
      <c r="R14990">
        <f t="shared" si="1377"/>
        <v>15</v>
      </c>
      <c r="S14990">
        <f t="shared" si="1379"/>
        <v>0.19999999999999998</v>
      </c>
      <c r="T14990">
        <v>2.3E-3</v>
      </c>
      <c r="U14990">
        <f t="shared" si="1380"/>
        <v>1.3799999999999999E-3</v>
      </c>
    </row>
    <row r="14991" spans="1:21" x14ac:dyDescent="0.3">
      <c r="A14991" s="1">
        <v>14989</v>
      </c>
      <c r="B14991">
        <f t="shared" ref="B14991:B15054" si="1381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378"/>
        <v>7490</v>
      </c>
      <c r="I14991" s="1"/>
      <c r="J14991" s="1">
        <v>1</v>
      </c>
      <c r="K14991" s="1">
        <f t="shared" si="1374"/>
        <v>29988000</v>
      </c>
      <c r="L14991" s="1">
        <v>1</v>
      </c>
      <c r="M14991" s="1">
        <f t="shared" si="1375"/>
        <v>59976000</v>
      </c>
      <c r="N14991" s="1">
        <v>2</v>
      </c>
      <c r="O14991" s="1">
        <v>122266000</v>
      </c>
      <c r="P14991" s="1">
        <v>2</v>
      </c>
      <c r="Q14991" s="5">
        <f t="shared" si="1376"/>
        <v>311</v>
      </c>
      <c r="R14991">
        <f t="shared" si="1377"/>
        <v>15</v>
      </c>
      <c r="S14991">
        <f t="shared" si="1379"/>
        <v>0.19999999999999998</v>
      </c>
      <c r="T14991">
        <v>2.3E-3</v>
      </c>
      <c r="U14991">
        <f t="shared" si="1380"/>
        <v>1.3799999999999999E-3</v>
      </c>
    </row>
    <row r="14992" spans="1:21" x14ac:dyDescent="0.3">
      <c r="A14992" s="1">
        <v>14990</v>
      </c>
      <c r="B14992">
        <f t="shared" si="1381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378"/>
        <v>7490</v>
      </c>
      <c r="I14992" s="1"/>
      <c r="J14992" s="1">
        <v>1</v>
      </c>
      <c r="K14992" s="1">
        <f t="shared" si="1374"/>
        <v>29990000</v>
      </c>
      <c r="L14992" s="1">
        <v>1</v>
      </c>
      <c r="M14992" s="1">
        <f t="shared" si="1375"/>
        <v>59980000</v>
      </c>
      <c r="N14992" s="1">
        <v>2</v>
      </c>
      <c r="O14992" s="1">
        <v>122274000</v>
      </c>
      <c r="P14992" s="1">
        <v>2</v>
      </c>
      <c r="Q14992" s="5">
        <f t="shared" si="1376"/>
        <v>311</v>
      </c>
      <c r="R14992">
        <f t="shared" si="1377"/>
        <v>15</v>
      </c>
      <c r="S14992">
        <f t="shared" si="1379"/>
        <v>0.19999999999999998</v>
      </c>
      <c r="T14992">
        <v>2.3E-3</v>
      </c>
      <c r="U14992">
        <f t="shared" si="1380"/>
        <v>1.3799999999999999E-3</v>
      </c>
    </row>
    <row r="14993" spans="1:21" x14ac:dyDescent="0.3">
      <c r="A14993" s="1">
        <v>14991</v>
      </c>
      <c r="B14993">
        <f t="shared" si="1381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378"/>
        <v>7490</v>
      </c>
      <c r="I14993" s="1"/>
      <c r="J14993" s="1">
        <v>1</v>
      </c>
      <c r="K14993" s="1">
        <f t="shared" si="1374"/>
        <v>29992000</v>
      </c>
      <c r="L14993" s="1">
        <v>1</v>
      </c>
      <c r="M14993" s="1">
        <f t="shared" si="1375"/>
        <v>59984000</v>
      </c>
      <c r="N14993" s="1">
        <v>2</v>
      </c>
      <c r="O14993" s="1">
        <v>122282000</v>
      </c>
      <c r="P14993" s="1">
        <v>2</v>
      </c>
      <c r="Q14993" s="5">
        <f t="shared" si="1376"/>
        <v>311</v>
      </c>
      <c r="R14993">
        <f t="shared" si="1377"/>
        <v>15</v>
      </c>
      <c r="S14993">
        <f t="shared" si="1379"/>
        <v>0.19999999999999998</v>
      </c>
      <c r="T14993">
        <v>2.3E-3</v>
      </c>
      <c r="U14993">
        <f t="shared" si="1380"/>
        <v>1.3799999999999999E-3</v>
      </c>
    </row>
    <row r="14994" spans="1:21" x14ac:dyDescent="0.3">
      <c r="A14994" s="1">
        <v>14992</v>
      </c>
      <c r="B14994">
        <f t="shared" si="1381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378"/>
        <v>7490</v>
      </c>
      <c r="I14994" s="1"/>
      <c r="J14994" s="1">
        <v>1</v>
      </c>
      <c r="K14994" s="1">
        <f t="shared" si="1374"/>
        <v>29994000</v>
      </c>
      <c r="L14994" s="1">
        <v>1</v>
      </c>
      <c r="M14994" s="1">
        <f t="shared" si="1375"/>
        <v>59988000</v>
      </c>
      <c r="N14994" s="1">
        <v>2</v>
      </c>
      <c r="O14994" s="1">
        <v>122290000</v>
      </c>
      <c r="P14994" s="1">
        <v>2</v>
      </c>
      <c r="Q14994" s="5">
        <f t="shared" si="1376"/>
        <v>311</v>
      </c>
      <c r="R14994">
        <f t="shared" si="1377"/>
        <v>15</v>
      </c>
      <c r="S14994">
        <f t="shared" si="1379"/>
        <v>0.19999999999999998</v>
      </c>
      <c r="T14994">
        <v>2.3E-3</v>
      </c>
      <c r="U14994">
        <f t="shared" si="1380"/>
        <v>1.3799999999999999E-3</v>
      </c>
    </row>
    <row r="14995" spans="1:21" x14ac:dyDescent="0.3">
      <c r="A14995" s="1">
        <v>14993</v>
      </c>
      <c r="B14995">
        <f t="shared" si="1381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378"/>
        <v>7490</v>
      </c>
      <c r="I14995" s="1"/>
      <c r="J14995" s="1">
        <v>1</v>
      </c>
      <c r="K14995" s="1">
        <f t="shared" ref="K14995:K15002" si="1382">10000+A14995*2000</f>
        <v>29996000</v>
      </c>
      <c r="L14995" s="1">
        <v>1</v>
      </c>
      <c r="M14995" s="1">
        <f t="shared" ref="M14995:M15002" si="1383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384">ROUNDDOWN(A14994/50+12,0)</f>
        <v>311</v>
      </c>
      <c r="R14995">
        <f t="shared" ref="R14995:R15002" si="1385">QUOTIENT(A14995,1000)+1</f>
        <v>15</v>
      </c>
      <c r="S14995">
        <f t="shared" si="1379"/>
        <v>0.19999999999999998</v>
      </c>
      <c r="T14995">
        <v>2.3E-3</v>
      </c>
      <c r="U14995">
        <f t="shared" si="1380"/>
        <v>1.3799999999999999E-3</v>
      </c>
    </row>
    <row r="14996" spans="1:21" x14ac:dyDescent="0.3">
      <c r="A14996" s="1">
        <v>14994</v>
      </c>
      <c r="B14996">
        <f t="shared" si="1381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386">ROUNDDOWN(A14995/50*20+1500,-1)</f>
        <v>7490</v>
      </c>
      <c r="I14996" s="1"/>
      <c r="J14996" s="1">
        <v>1</v>
      </c>
      <c r="K14996" s="1">
        <f t="shared" si="1382"/>
        <v>29998000</v>
      </c>
      <c r="L14996" s="1">
        <v>1</v>
      </c>
      <c r="M14996" s="1">
        <f t="shared" si="1383"/>
        <v>59996000</v>
      </c>
      <c r="N14996" s="1">
        <v>2</v>
      </c>
      <c r="O14996" s="1">
        <v>122306000</v>
      </c>
      <c r="P14996" s="1">
        <v>2</v>
      </c>
      <c r="Q14996" s="5">
        <f t="shared" si="1384"/>
        <v>311</v>
      </c>
      <c r="R14996">
        <f t="shared" si="1385"/>
        <v>15</v>
      </c>
      <c r="S14996">
        <f t="shared" si="1379"/>
        <v>0.19999999999999998</v>
      </c>
      <c r="T14996">
        <v>2.3E-3</v>
      </c>
      <c r="U14996">
        <f t="shared" si="1380"/>
        <v>1.3799999999999999E-3</v>
      </c>
    </row>
    <row r="14997" spans="1:21" x14ac:dyDescent="0.3">
      <c r="A14997" s="1">
        <v>14995</v>
      </c>
      <c r="B14997">
        <f t="shared" si="1381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386"/>
        <v>7490</v>
      </c>
      <c r="I14997" s="1"/>
      <c r="J14997" s="1">
        <v>1</v>
      </c>
      <c r="K14997" s="1">
        <f t="shared" si="1382"/>
        <v>30000000</v>
      </c>
      <c r="L14997" s="1">
        <v>1</v>
      </c>
      <c r="M14997" s="1">
        <f t="shared" si="1383"/>
        <v>60000000</v>
      </c>
      <c r="N14997" s="1">
        <v>2</v>
      </c>
      <c r="O14997" s="1">
        <v>122314000</v>
      </c>
      <c r="P14997" s="1">
        <v>2</v>
      </c>
      <c r="Q14997" s="5">
        <f t="shared" si="1384"/>
        <v>311</v>
      </c>
      <c r="R14997">
        <f t="shared" si="1385"/>
        <v>15</v>
      </c>
      <c r="S14997">
        <f t="shared" si="1379"/>
        <v>0.19999999999999998</v>
      </c>
      <c r="T14997">
        <v>2.3E-3</v>
      </c>
      <c r="U14997">
        <f t="shared" si="1380"/>
        <v>1.3799999999999999E-3</v>
      </c>
    </row>
    <row r="14998" spans="1:21" x14ac:dyDescent="0.3">
      <c r="A14998" s="1">
        <v>14996</v>
      </c>
      <c r="B14998">
        <f t="shared" si="1381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386"/>
        <v>7490</v>
      </c>
      <c r="I14998" s="1"/>
      <c r="J14998" s="1">
        <v>1</v>
      </c>
      <c r="K14998" s="1">
        <f t="shared" si="1382"/>
        <v>30002000</v>
      </c>
      <c r="L14998" s="1">
        <v>1</v>
      </c>
      <c r="M14998" s="1">
        <f t="shared" si="1383"/>
        <v>60004000</v>
      </c>
      <c r="N14998" s="1">
        <v>2</v>
      </c>
      <c r="O14998" s="1">
        <v>122322000</v>
      </c>
      <c r="P14998" s="1">
        <v>2</v>
      </c>
      <c r="Q14998" s="5">
        <f t="shared" si="1384"/>
        <v>311</v>
      </c>
      <c r="R14998">
        <f t="shared" si="1385"/>
        <v>15</v>
      </c>
      <c r="S14998">
        <f t="shared" si="1379"/>
        <v>0.19999999999999998</v>
      </c>
      <c r="T14998">
        <v>2.3E-3</v>
      </c>
      <c r="U14998">
        <f t="shared" si="1380"/>
        <v>1.3799999999999999E-3</v>
      </c>
    </row>
    <row r="14999" spans="1:21" x14ac:dyDescent="0.3">
      <c r="A14999" s="1">
        <v>14997</v>
      </c>
      <c r="B14999">
        <f t="shared" si="1381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386"/>
        <v>7490</v>
      </c>
      <c r="I14999" s="1"/>
      <c r="J14999" s="1">
        <v>1</v>
      </c>
      <c r="K14999" s="1">
        <f t="shared" si="1382"/>
        <v>30004000</v>
      </c>
      <c r="L14999" s="1">
        <v>1</v>
      </c>
      <c r="M14999" s="1">
        <f t="shared" si="1383"/>
        <v>60008000</v>
      </c>
      <c r="N14999" s="1">
        <v>2</v>
      </c>
      <c r="O14999" s="1">
        <v>122330000</v>
      </c>
      <c r="P14999" s="1">
        <v>2</v>
      </c>
      <c r="Q14999" s="5">
        <f t="shared" si="1384"/>
        <v>311</v>
      </c>
      <c r="R14999">
        <f t="shared" si="1385"/>
        <v>15</v>
      </c>
      <c r="S14999">
        <f t="shared" si="1379"/>
        <v>0.19999999999999998</v>
      </c>
      <c r="T14999">
        <v>2.3E-3</v>
      </c>
      <c r="U14999">
        <f t="shared" si="1380"/>
        <v>1.3799999999999999E-3</v>
      </c>
    </row>
    <row r="15000" spans="1:21" x14ac:dyDescent="0.3">
      <c r="A15000" s="1">
        <v>14998</v>
      </c>
      <c r="B15000">
        <f t="shared" si="1381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386"/>
        <v>7490</v>
      </c>
      <c r="I15000" s="1"/>
      <c r="J15000" s="1">
        <v>1</v>
      </c>
      <c r="K15000" s="1">
        <f t="shared" si="1382"/>
        <v>30006000</v>
      </c>
      <c r="L15000" s="1">
        <v>1</v>
      </c>
      <c r="M15000" s="1">
        <f t="shared" si="1383"/>
        <v>60012000</v>
      </c>
      <c r="N15000" s="1">
        <v>2</v>
      </c>
      <c r="O15000" s="1">
        <v>122338000</v>
      </c>
      <c r="P15000" s="1">
        <v>2</v>
      </c>
      <c r="Q15000" s="5">
        <f t="shared" si="1384"/>
        <v>311</v>
      </c>
      <c r="R15000">
        <f t="shared" si="1385"/>
        <v>15</v>
      </c>
      <c r="S15000">
        <f t="shared" si="1379"/>
        <v>0.19999999999999998</v>
      </c>
      <c r="T15000">
        <v>2.3E-3</v>
      </c>
      <c r="U15000">
        <f t="shared" si="1380"/>
        <v>1.3799999999999999E-3</v>
      </c>
    </row>
    <row r="15001" spans="1:21" x14ac:dyDescent="0.3">
      <c r="A15001" s="1">
        <v>14999</v>
      </c>
      <c r="B15001">
        <f t="shared" si="1381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386"/>
        <v>7490</v>
      </c>
      <c r="I15001" s="1"/>
      <c r="J15001" s="1">
        <v>1</v>
      </c>
      <c r="K15001" s="1">
        <f t="shared" si="1382"/>
        <v>30008000</v>
      </c>
      <c r="L15001" s="1">
        <v>1</v>
      </c>
      <c r="M15001" s="1">
        <f t="shared" si="1383"/>
        <v>60016000</v>
      </c>
      <c r="N15001" s="1">
        <v>2</v>
      </c>
      <c r="O15001" s="1">
        <v>122346000</v>
      </c>
      <c r="P15001" s="1">
        <v>2</v>
      </c>
      <c r="Q15001" s="5">
        <f t="shared" si="1384"/>
        <v>311</v>
      </c>
      <c r="R15001">
        <f t="shared" si="1385"/>
        <v>15</v>
      </c>
      <c r="S15001">
        <f t="shared" si="1379"/>
        <v>0.19999999999999998</v>
      </c>
      <c r="T15001">
        <v>2.3E-3</v>
      </c>
      <c r="U15001">
        <f t="shared" si="1380"/>
        <v>1.3799999999999999E-3</v>
      </c>
    </row>
    <row r="15002" spans="1:21" x14ac:dyDescent="0.3">
      <c r="A15002" s="1">
        <v>15000</v>
      </c>
      <c r="B15002">
        <f t="shared" si="1381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386"/>
        <v>7490</v>
      </c>
      <c r="I15002" s="1"/>
      <c r="J15002" s="1">
        <v>1</v>
      </c>
      <c r="K15002" s="1">
        <f t="shared" si="1382"/>
        <v>30010000</v>
      </c>
      <c r="L15002" s="1">
        <v>1</v>
      </c>
      <c r="M15002" s="1">
        <f t="shared" si="1383"/>
        <v>60020000</v>
      </c>
      <c r="N15002" s="1">
        <v>2</v>
      </c>
      <c r="O15002" s="1">
        <v>122354000</v>
      </c>
      <c r="P15002" s="1">
        <v>2</v>
      </c>
      <c r="Q15002" s="5">
        <f t="shared" si="1384"/>
        <v>311</v>
      </c>
      <c r="R15002">
        <f t="shared" si="1385"/>
        <v>16</v>
      </c>
      <c r="S15002">
        <f t="shared" si="1379"/>
        <v>0.19999999999999998</v>
      </c>
      <c r="T15002">
        <v>2.3E-3</v>
      </c>
      <c r="U15002">
        <f t="shared" si="1380"/>
        <v>1.3799999999999999E-3</v>
      </c>
    </row>
    <row r="15003" spans="1:21" x14ac:dyDescent="0.3">
      <c r="A15003" s="1">
        <v>15001</v>
      </c>
      <c r="B15003">
        <f t="shared" si="1381"/>
        <v>172</v>
      </c>
      <c r="C15003" s="1">
        <v>24</v>
      </c>
      <c r="D15003" s="1">
        <v>8.5</v>
      </c>
      <c r="E15003" s="1">
        <v>23</v>
      </c>
      <c r="F15003" s="1">
        <v>15001</v>
      </c>
      <c r="G15003" s="1">
        <v>0</v>
      </c>
      <c r="H15003" s="5">
        <f t="shared" ref="H15003:H15066" si="1387">ROUNDDOWN(A15002/50*20+1500,-1)</f>
        <v>7500</v>
      </c>
      <c r="I15003" s="1"/>
      <c r="J15003" s="1">
        <v>1</v>
      </c>
      <c r="K15003" s="1">
        <f t="shared" ref="K15003:K15066" si="1388">10000+A15003*2000</f>
        <v>30012000</v>
      </c>
      <c r="L15003" s="1">
        <v>1</v>
      </c>
      <c r="M15003" s="1">
        <f t="shared" ref="M15003:M15066" si="1389">K15003*2</f>
        <v>60024000</v>
      </c>
      <c r="N15003" s="1">
        <v>2</v>
      </c>
      <c r="O15003" s="1">
        <v>122362000</v>
      </c>
      <c r="P15003" s="1">
        <v>2</v>
      </c>
      <c r="Q15003" s="5">
        <f t="shared" ref="Q15003:Q15066" si="1390">ROUNDDOWN(A15002/50+12,0)</f>
        <v>312</v>
      </c>
      <c r="R15003">
        <f t="shared" ref="R15003:R15066" si="1391">QUOTIENT(A15003,1000)+1</f>
        <v>16</v>
      </c>
      <c r="S15003">
        <f t="shared" ref="S15003:S15066" si="1392">0.18+(QUOTIENT(A15003-1,100)-145)*0.005</f>
        <v>0.20499999999999999</v>
      </c>
      <c r="T15003">
        <f>0.0023+(QUOTIENT(A15003-1,100)-149)*0.00005</f>
        <v>2.3500000000000001E-3</v>
      </c>
      <c r="U15003">
        <f t="shared" si="1380"/>
        <v>1.41E-3</v>
      </c>
    </row>
    <row r="15004" spans="1:21" x14ac:dyDescent="0.3">
      <c r="A15004" s="1">
        <v>15002</v>
      </c>
      <c r="B15004">
        <f t="shared" si="1381"/>
        <v>172</v>
      </c>
      <c r="C15004" s="1">
        <v>24</v>
      </c>
      <c r="D15004" s="1">
        <v>8.5</v>
      </c>
      <c r="E15004" s="1">
        <v>23</v>
      </c>
      <c r="F15004" s="1">
        <v>15002</v>
      </c>
      <c r="G15004" s="1">
        <v>0</v>
      </c>
      <c r="H15004" s="5">
        <f t="shared" si="1387"/>
        <v>7500</v>
      </c>
      <c r="I15004" s="1"/>
      <c r="J15004" s="1">
        <v>1</v>
      </c>
      <c r="K15004" s="1">
        <f t="shared" si="1388"/>
        <v>30014000</v>
      </c>
      <c r="L15004" s="1">
        <v>1</v>
      </c>
      <c r="M15004" s="1">
        <f t="shared" si="1389"/>
        <v>60028000</v>
      </c>
      <c r="N15004" s="1">
        <v>2</v>
      </c>
      <c r="O15004" s="1">
        <v>122370000</v>
      </c>
      <c r="P15004" s="1">
        <v>2</v>
      </c>
      <c r="Q15004" s="5">
        <f t="shared" si="1390"/>
        <v>312</v>
      </c>
      <c r="R15004">
        <f t="shared" si="1391"/>
        <v>16</v>
      </c>
      <c r="S15004">
        <f t="shared" si="1392"/>
        <v>0.20499999999999999</v>
      </c>
      <c r="T15004">
        <f t="shared" ref="T15004:T15067" si="1393">0.0023+(QUOTIENT(A15004-1,100)-149)*0.00005</f>
        <v>2.3500000000000001E-3</v>
      </c>
      <c r="U15004">
        <f t="shared" si="1380"/>
        <v>1.41E-3</v>
      </c>
    </row>
    <row r="15005" spans="1:21" x14ac:dyDescent="0.3">
      <c r="A15005" s="1">
        <v>15003</v>
      </c>
      <c r="B15005">
        <f t="shared" si="1381"/>
        <v>172</v>
      </c>
      <c r="C15005" s="1">
        <v>24</v>
      </c>
      <c r="D15005" s="1">
        <v>8.5</v>
      </c>
      <c r="E15005" s="1">
        <v>23</v>
      </c>
      <c r="F15005" s="1">
        <v>15003</v>
      </c>
      <c r="G15005" s="1">
        <v>0</v>
      </c>
      <c r="H15005" s="5">
        <f t="shared" si="1387"/>
        <v>7500</v>
      </c>
      <c r="I15005" s="1"/>
      <c r="J15005" s="1">
        <v>1</v>
      </c>
      <c r="K15005" s="1">
        <f t="shared" si="1388"/>
        <v>30016000</v>
      </c>
      <c r="L15005" s="1">
        <v>1</v>
      </c>
      <c r="M15005" s="1">
        <f t="shared" si="1389"/>
        <v>60032000</v>
      </c>
      <c r="N15005" s="1">
        <v>2</v>
      </c>
      <c r="O15005" s="1">
        <v>122378000</v>
      </c>
      <c r="P15005" s="1">
        <v>2</v>
      </c>
      <c r="Q15005" s="5">
        <f t="shared" si="1390"/>
        <v>312</v>
      </c>
      <c r="R15005">
        <f t="shared" si="1391"/>
        <v>16</v>
      </c>
      <c r="S15005">
        <f t="shared" si="1392"/>
        <v>0.20499999999999999</v>
      </c>
      <c r="T15005">
        <f t="shared" si="1393"/>
        <v>2.3500000000000001E-3</v>
      </c>
      <c r="U15005">
        <f t="shared" si="1380"/>
        <v>1.41E-3</v>
      </c>
    </row>
    <row r="15006" spans="1:21" x14ac:dyDescent="0.3">
      <c r="A15006" s="1">
        <v>15004</v>
      </c>
      <c r="B15006">
        <f t="shared" si="1381"/>
        <v>172</v>
      </c>
      <c r="C15006" s="1">
        <v>24</v>
      </c>
      <c r="D15006" s="1">
        <v>8.5</v>
      </c>
      <c r="E15006" s="1">
        <v>23</v>
      </c>
      <c r="F15006" s="1">
        <v>15004</v>
      </c>
      <c r="G15006" s="1">
        <v>0</v>
      </c>
      <c r="H15006" s="5">
        <f t="shared" si="1387"/>
        <v>7500</v>
      </c>
      <c r="I15006" s="1"/>
      <c r="J15006" s="1">
        <v>1</v>
      </c>
      <c r="K15006" s="1">
        <f t="shared" si="1388"/>
        <v>30018000</v>
      </c>
      <c r="L15006" s="1">
        <v>1</v>
      </c>
      <c r="M15006" s="1">
        <f t="shared" si="1389"/>
        <v>60036000</v>
      </c>
      <c r="N15006" s="1">
        <v>2</v>
      </c>
      <c r="O15006" s="1">
        <v>122386000</v>
      </c>
      <c r="P15006" s="1">
        <v>2</v>
      </c>
      <c r="Q15006" s="5">
        <f t="shared" si="1390"/>
        <v>312</v>
      </c>
      <c r="R15006">
        <f t="shared" si="1391"/>
        <v>16</v>
      </c>
      <c r="S15006">
        <f t="shared" si="1392"/>
        <v>0.20499999999999999</v>
      </c>
      <c r="T15006">
        <f t="shared" si="1393"/>
        <v>2.3500000000000001E-3</v>
      </c>
      <c r="U15006">
        <f t="shared" si="1380"/>
        <v>1.41E-3</v>
      </c>
    </row>
    <row r="15007" spans="1:21" x14ac:dyDescent="0.3">
      <c r="A15007" s="1">
        <v>15005</v>
      </c>
      <c r="B15007">
        <f t="shared" si="1381"/>
        <v>172</v>
      </c>
      <c r="C15007" s="1">
        <v>24</v>
      </c>
      <c r="D15007" s="1">
        <v>8.5</v>
      </c>
      <c r="E15007" s="1">
        <v>23</v>
      </c>
      <c r="F15007" s="1">
        <v>15005</v>
      </c>
      <c r="G15007" s="1">
        <v>0</v>
      </c>
      <c r="H15007" s="5">
        <f t="shared" si="1387"/>
        <v>7500</v>
      </c>
      <c r="I15007" s="1"/>
      <c r="J15007" s="1">
        <v>1</v>
      </c>
      <c r="K15007" s="1">
        <f t="shared" si="1388"/>
        <v>30020000</v>
      </c>
      <c r="L15007" s="1">
        <v>1</v>
      </c>
      <c r="M15007" s="1">
        <f t="shared" si="1389"/>
        <v>60040000</v>
      </c>
      <c r="N15007" s="1">
        <v>2</v>
      </c>
      <c r="O15007" s="1">
        <v>122394000</v>
      </c>
      <c r="P15007" s="1">
        <v>2</v>
      </c>
      <c r="Q15007" s="5">
        <f t="shared" si="1390"/>
        <v>312</v>
      </c>
      <c r="R15007">
        <f t="shared" si="1391"/>
        <v>16</v>
      </c>
      <c r="S15007">
        <f t="shared" si="1392"/>
        <v>0.20499999999999999</v>
      </c>
      <c r="T15007">
        <f t="shared" si="1393"/>
        <v>2.3500000000000001E-3</v>
      </c>
      <c r="U15007">
        <f t="shared" si="1380"/>
        <v>1.41E-3</v>
      </c>
    </row>
    <row r="15008" spans="1:21" x14ac:dyDescent="0.3">
      <c r="A15008" s="1">
        <v>15006</v>
      </c>
      <c r="B15008">
        <f t="shared" si="1381"/>
        <v>172</v>
      </c>
      <c r="C15008" s="1">
        <v>24</v>
      </c>
      <c r="D15008" s="1">
        <v>8.5</v>
      </c>
      <c r="E15008" s="1">
        <v>23</v>
      </c>
      <c r="F15008" s="1">
        <v>15006</v>
      </c>
      <c r="G15008" s="1">
        <v>0</v>
      </c>
      <c r="H15008" s="5">
        <f t="shared" si="1387"/>
        <v>7500</v>
      </c>
      <c r="I15008" s="1"/>
      <c r="J15008" s="1">
        <v>1</v>
      </c>
      <c r="K15008" s="1">
        <f t="shared" si="1388"/>
        <v>30022000</v>
      </c>
      <c r="L15008" s="1">
        <v>1</v>
      </c>
      <c r="M15008" s="1">
        <f t="shared" si="1389"/>
        <v>60044000</v>
      </c>
      <c r="N15008" s="1">
        <v>2</v>
      </c>
      <c r="O15008" s="1">
        <v>122402000</v>
      </c>
      <c r="P15008" s="1">
        <v>2</v>
      </c>
      <c r="Q15008" s="5">
        <f t="shared" si="1390"/>
        <v>312</v>
      </c>
      <c r="R15008">
        <f t="shared" si="1391"/>
        <v>16</v>
      </c>
      <c r="S15008">
        <f t="shared" si="1392"/>
        <v>0.20499999999999999</v>
      </c>
      <c r="T15008">
        <f t="shared" si="1393"/>
        <v>2.3500000000000001E-3</v>
      </c>
      <c r="U15008">
        <f t="shared" si="1380"/>
        <v>1.41E-3</v>
      </c>
    </row>
    <row r="15009" spans="1:21" x14ac:dyDescent="0.3">
      <c r="A15009" s="1">
        <v>15007</v>
      </c>
      <c r="B15009">
        <f t="shared" si="1381"/>
        <v>172</v>
      </c>
      <c r="C15009" s="1">
        <v>24</v>
      </c>
      <c r="D15009" s="1">
        <v>8.5</v>
      </c>
      <c r="E15009" s="1">
        <v>23</v>
      </c>
      <c r="F15009" s="1">
        <v>15007</v>
      </c>
      <c r="G15009" s="1">
        <v>0</v>
      </c>
      <c r="H15009" s="5">
        <f t="shared" si="1387"/>
        <v>7500</v>
      </c>
      <c r="I15009" s="1"/>
      <c r="J15009" s="1">
        <v>1</v>
      </c>
      <c r="K15009" s="1">
        <f t="shared" si="1388"/>
        <v>30024000</v>
      </c>
      <c r="L15009" s="1">
        <v>1</v>
      </c>
      <c r="M15009" s="1">
        <f t="shared" si="1389"/>
        <v>60048000</v>
      </c>
      <c r="N15009" s="1">
        <v>2</v>
      </c>
      <c r="O15009" s="1">
        <v>122410000</v>
      </c>
      <c r="P15009" s="1">
        <v>2</v>
      </c>
      <c r="Q15009" s="5">
        <f t="shared" si="1390"/>
        <v>312</v>
      </c>
      <c r="R15009">
        <f t="shared" si="1391"/>
        <v>16</v>
      </c>
      <c r="S15009">
        <f t="shared" si="1392"/>
        <v>0.20499999999999999</v>
      </c>
      <c r="T15009">
        <f t="shared" si="1393"/>
        <v>2.3500000000000001E-3</v>
      </c>
      <c r="U15009">
        <f t="shared" si="1380"/>
        <v>1.41E-3</v>
      </c>
    </row>
    <row r="15010" spans="1:21" x14ac:dyDescent="0.3">
      <c r="A15010" s="1">
        <v>15008</v>
      </c>
      <c r="B15010">
        <f t="shared" si="1381"/>
        <v>172</v>
      </c>
      <c r="C15010" s="1">
        <v>24</v>
      </c>
      <c r="D15010" s="1">
        <v>8.5</v>
      </c>
      <c r="E15010" s="1">
        <v>23</v>
      </c>
      <c r="F15010" s="1">
        <v>15008</v>
      </c>
      <c r="G15010" s="1">
        <v>0</v>
      </c>
      <c r="H15010" s="5">
        <f t="shared" si="1387"/>
        <v>7500</v>
      </c>
      <c r="I15010" s="1"/>
      <c r="J15010" s="1">
        <v>1</v>
      </c>
      <c r="K15010" s="1">
        <f t="shared" si="1388"/>
        <v>30026000</v>
      </c>
      <c r="L15010" s="1">
        <v>1</v>
      </c>
      <c r="M15010" s="1">
        <f t="shared" si="1389"/>
        <v>60052000</v>
      </c>
      <c r="N15010" s="1">
        <v>2</v>
      </c>
      <c r="O15010" s="1">
        <v>122418000</v>
      </c>
      <c r="P15010" s="1">
        <v>2</v>
      </c>
      <c r="Q15010" s="5">
        <f t="shared" si="1390"/>
        <v>312</v>
      </c>
      <c r="R15010">
        <f t="shared" si="1391"/>
        <v>16</v>
      </c>
      <c r="S15010">
        <f t="shared" si="1392"/>
        <v>0.20499999999999999</v>
      </c>
      <c r="T15010">
        <f t="shared" si="1393"/>
        <v>2.3500000000000001E-3</v>
      </c>
      <c r="U15010">
        <f t="shared" si="1380"/>
        <v>1.41E-3</v>
      </c>
    </row>
    <row r="15011" spans="1:21" x14ac:dyDescent="0.3">
      <c r="A15011" s="1">
        <v>15009</v>
      </c>
      <c r="B15011">
        <f t="shared" si="1381"/>
        <v>172</v>
      </c>
      <c r="C15011" s="1">
        <v>24</v>
      </c>
      <c r="D15011" s="1">
        <v>8.5</v>
      </c>
      <c r="E15011" s="1">
        <v>23</v>
      </c>
      <c r="F15011" s="1">
        <v>15009</v>
      </c>
      <c r="G15011" s="1">
        <v>0</v>
      </c>
      <c r="H15011" s="5">
        <f t="shared" si="1387"/>
        <v>7500</v>
      </c>
      <c r="I15011" s="1"/>
      <c r="J15011" s="1">
        <v>1</v>
      </c>
      <c r="K15011" s="1">
        <f t="shared" si="1388"/>
        <v>30028000</v>
      </c>
      <c r="L15011" s="1">
        <v>1</v>
      </c>
      <c r="M15011" s="1">
        <f t="shared" si="1389"/>
        <v>60056000</v>
      </c>
      <c r="N15011" s="1">
        <v>2</v>
      </c>
      <c r="O15011" s="1">
        <v>122426000</v>
      </c>
      <c r="P15011" s="1">
        <v>2</v>
      </c>
      <c r="Q15011" s="5">
        <f t="shared" si="1390"/>
        <v>312</v>
      </c>
      <c r="R15011">
        <f t="shared" si="1391"/>
        <v>16</v>
      </c>
      <c r="S15011">
        <f t="shared" si="1392"/>
        <v>0.20499999999999999</v>
      </c>
      <c r="T15011">
        <f t="shared" si="1393"/>
        <v>2.3500000000000001E-3</v>
      </c>
      <c r="U15011">
        <f t="shared" si="1380"/>
        <v>1.41E-3</v>
      </c>
    </row>
    <row r="15012" spans="1:21" x14ac:dyDescent="0.3">
      <c r="A15012" s="1">
        <v>15010</v>
      </c>
      <c r="B15012">
        <f t="shared" si="1381"/>
        <v>172</v>
      </c>
      <c r="C15012" s="1">
        <v>24</v>
      </c>
      <c r="D15012" s="1">
        <v>8.5</v>
      </c>
      <c r="E15012" s="1">
        <v>23</v>
      </c>
      <c r="F15012" s="1">
        <v>15010</v>
      </c>
      <c r="G15012" s="1">
        <v>0</v>
      </c>
      <c r="H15012" s="5">
        <f t="shared" si="1387"/>
        <v>7500</v>
      </c>
      <c r="I15012" s="1"/>
      <c r="J15012" s="1">
        <v>1</v>
      </c>
      <c r="K15012" s="1">
        <f t="shared" si="1388"/>
        <v>30030000</v>
      </c>
      <c r="L15012" s="1">
        <v>1</v>
      </c>
      <c r="M15012" s="1">
        <f t="shared" si="1389"/>
        <v>60060000</v>
      </c>
      <c r="N15012" s="1">
        <v>2</v>
      </c>
      <c r="O15012" s="1">
        <v>122434000</v>
      </c>
      <c r="P15012" s="1">
        <v>2</v>
      </c>
      <c r="Q15012" s="5">
        <f t="shared" si="1390"/>
        <v>312</v>
      </c>
      <c r="R15012">
        <f t="shared" si="1391"/>
        <v>16</v>
      </c>
      <c r="S15012">
        <f t="shared" si="1392"/>
        <v>0.20499999999999999</v>
      </c>
      <c r="T15012">
        <f t="shared" si="1393"/>
        <v>2.3500000000000001E-3</v>
      </c>
      <c r="U15012">
        <f t="shared" si="1380"/>
        <v>1.41E-3</v>
      </c>
    </row>
    <row r="15013" spans="1:21" x14ac:dyDescent="0.3">
      <c r="A15013" s="1">
        <v>15011</v>
      </c>
      <c r="B15013">
        <f t="shared" si="1381"/>
        <v>172</v>
      </c>
      <c r="C15013" s="1">
        <v>24</v>
      </c>
      <c r="D15013" s="1">
        <v>8.5</v>
      </c>
      <c r="E15013" s="1">
        <v>23</v>
      </c>
      <c r="F15013" s="1">
        <v>15011</v>
      </c>
      <c r="G15013" s="1">
        <v>0</v>
      </c>
      <c r="H15013" s="5">
        <f t="shared" si="1387"/>
        <v>7500</v>
      </c>
      <c r="I15013" s="1"/>
      <c r="J15013" s="1">
        <v>1</v>
      </c>
      <c r="K15013" s="1">
        <f t="shared" si="1388"/>
        <v>30032000</v>
      </c>
      <c r="L15013" s="1">
        <v>1</v>
      </c>
      <c r="M15013" s="1">
        <f t="shared" si="1389"/>
        <v>60064000</v>
      </c>
      <c r="N15013" s="1">
        <v>2</v>
      </c>
      <c r="O15013" s="1">
        <v>122442000</v>
      </c>
      <c r="P15013" s="1">
        <v>2</v>
      </c>
      <c r="Q15013" s="5">
        <f t="shared" si="1390"/>
        <v>312</v>
      </c>
      <c r="R15013">
        <f t="shared" si="1391"/>
        <v>16</v>
      </c>
      <c r="S15013">
        <f t="shared" si="1392"/>
        <v>0.20499999999999999</v>
      </c>
      <c r="T15013">
        <f t="shared" si="1393"/>
        <v>2.3500000000000001E-3</v>
      </c>
      <c r="U15013">
        <f t="shared" si="1380"/>
        <v>1.41E-3</v>
      </c>
    </row>
    <row r="15014" spans="1:21" x14ac:dyDescent="0.3">
      <c r="A15014" s="1">
        <v>15012</v>
      </c>
      <c r="B15014">
        <f t="shared" si="1381"/>
        <v>172</v>
      </c>
      <c r="C15014" s="1">
        <v>24</v>
      </c>
      <c r="D15014" s="1">
        <v>8.5</v>
      </c>
      <c r="E15014" s="1">
        <v>23</v>
      </c>
      <c r="F15014" s="1">
        <v>15012</v>
      </c>
      <c r="G15014" s="1">
        <v>0</v>
      </c>
      <c r="H15014" s="5">
        <f t="shared" si="1387"/>
        <v>7500</v>
      </c>
      <c r="I15014" s="1"/>
      <c r="J15014" s="1">
        <v>1</v>
      </c>
      <c r="K15014" s="1">
        <f t="shared" si="1388"/>
        <v>30034000</v>
      </c>
      <c r="L15014" s="1">
        <v>1</v>
      </c>
      <c r="M15014" s="1">
        <f t="shared" si="1389"/>
        <v>60068000</v>
      </c>
      <c r="N15014" s="1">
        <v>2</v>
      </c>
      <c r="O15014" s="1">
        <v>122450000</v>
      </c>
      <c r="P15014" s="1">
        <v>2</v>
      </c>
      <c r="Q15014" s="5">
        <f t="shared" si="1390"/>
        <v>312</v>
      </c>
      <c r="R15014">
        <f t="shared" si="1391"/>
        <v>16</v>
      </c>
      <c r="S15014">
        <f t="shared" si="1392"/>
        <v>0.20499999999999999</v>
      </c>
      <c r="T15014">
        <f t="shared" si="1393"/>
        <v>2.3500000000000001E-3</v>
      </c>
      <c r="U15014">
        <f t="shared" si="1380"/>
        <v>1.41E-3</v>
      </c>
    </row>
    <row r="15015" spans="1:21" x14ac:dyDescent="0.3">
      <c r="A15015" s="1">
        <v>15013</v>
      </c>
      <c r="B15015">
        <f t="shared" si="1381"/>
        <v>172</v>
      </c>
      <c r="C15015" s="1">
        <v>24</v>
      </c>
      <c r="D15015" s="1">
        <v>8.5</v>
      </c>
      <c r="E15015" s="1">
        <v>23</v>
      </c>
      <c r="F15015" s="1">
        <v>15013</v>
      </c>
      <c r="G15015" s="1">
        <v>0</v>
      </c>
      <c r="H15015" s="5">
        <f t="shared" si="1387"/>
        <v>7500</v>
      </c>
      <c r="I15015" s="1"/>
      <c r="J15015" s="1">
        <v>1</v>
      </c>
      <c r="K15015" s="1">
        <f t="shared" si="1388"/>
        <v>30036000</v>
      </c>
      <c r="L15015" s="1">
        <v>1</v>
      </c>
      <c r="M15015" s="1">
        <f t="shared" si="1389"/>
        <v>60072000</v>
      </c>
      <c r="N15015" s="1">
        <v>2</v>
      </c>
      <c r="O15015" s="1">
        <v>122458000</v>
      </c>
      <c r="P15015" s="1">
        <v>2</v>
      </c>
      <c r="Q15015" s="5">
        <f t="shared" si="1390"/>
        <v>312</v>
      </c>
      <c r="R15015">
        <f t="shared" si="1391"/>
        <v>16</v>
      </c>
      <c r="S15015">
        <f t="shared" si="1392"/>
        <v>0.20499999999999999</v>
      </c>
      <c r="T15015">
        <f t="shared" si="1393"/>
        <v>2.3500000000000001E-3</v>
      </c>
      <c r="U15015">
        <f t="shared" si="1380"/>
        <v>1.41E-3</v>
      </c>
    </row>
    <row r="15016" spans="1:21" x14ac:dyDescent="0.3">
      <c r="A15016" s="1">
        <v>15014</v>
      </c>
      <c r="B15016">
        <f t="shared" si="1381"/>
        <v>172</v>
      </c>
      <c r="C15016" s="1">
        <v>24</v>
      </c>
      <c r="D15016" s="1">
        <v>8.5</v>
      </c>
      <c r="E15016" s="1">
        <v>23</v>
      </c>
      <c r="F15016" s="1">
        <v>15014</v>
      </c>
      <c r="G15016" s="1">
        <v>0</v>
      </c>
      <c r="H15016" s="5">
        <f t="shared" si="1387"/>
        <v>7500</v>
      </c>
      <c r="I15016" s="1"/>
      <c r="J15016" s="1">
        <v>1</v>
      </c>
      <c r="K15016" s="1">
        <f t="shared" si="1388"/>
        <v>30038000</v>
      </c>
      <c r="L15016" s="1">
        <v>1</v>
      </c>
      <c r="M15016" s="1">
        <f t="shared" si="1389"/>
        <v>60076000</v>
      </c>
      <c r="N15016" s="1">
        <v>2</v>
      </c>
      <c r="O15016" s="1">
        <v>122466000</v>
      </c>
      <c r="P15016" s="1">
        <v>2</v>
      </c>
      <c r="Q15016" s="5">
        <f t="shared" si="1390"/>
        <v>312</v>
      </c>
      <c r="R15016">
        <f t="shared" si="1391"/>
        <v>16</v>
      </c>
      <c r="S15016">
        <f t="shared" si="1392"/>
        <v>0.20499999999999999</v>
      </c>
      <c r="T15016">
        <f t="shared" si="1393"/>
        <v>2.3500000000000001E-3</v>
      </c>
      <c r="U15016">
        <f t="shared" si="1380"/>
        <v>1.41E-3</v>
      </c>
    </row>
    <row r="15017" spans="1:21" x14ac:dyDescent="0.3">
      <c r="A15017" s="1">
        <v>15015</v>
      </c>
      <c r="B15017">
        <f t="shared" si="1381"/>
        <v>172</v>
      </c>
      <c r="C15017" s="1">
        <v>24</v>
      </c>
      <c r="D15017" s="1">
        <v>8.5</v>
      </c>
      <c r="E15017" s="1">
        <v>23</v>
      </c>
      <c r="F15017" s="1">
        <v>15015</v>
      </c>
      <c r="G15017" s="1">
        <v>0</v>
      </c>
      <c r="H15017" s="5">
        <f t="shared" si="1387"/>
        <v>7500</v>
      </c>
      <c r="I15017" s="1"/>
      <c r="J15017" s="1">
        <v>1</v>
      </c>
      <c r="K15017" s="1">
        <f t="shared" si="1388"/>
        <v>30040000</v>
      </c>
      <c r="L15017" s="1">
        <v>1</v>
      </c>
      <c r="M15017" s="1">
        <f t="shared" si="1389"/>
        <v>60080000</v>
      </c>
      <c r="N15017" s="1">
        <v>2</v>
      </c>
      <c r="O15017" s="1">
        <v>122474000</v>
      </c>
      <c r="P15017" s="1">
        <v>2</v>
      </c>
      <c r="Q15017" s="5">
        <f t="shared" si="1390"/>
        <v>312</v>
      </c>
      <c r="R15017">
        <f t="shared" si="1391"/>
        <v>16</v>
      </c>
      <c r="S15017">
        <f t="shared" si="1392"/>
        <v>0.20499999999999999</v>
      </c>
      <c r="T15017">
        <f t="shared" si="1393"/>
        <v>2.3500000000000001E-3</v>
      </c>
      <c r="U15017">
        <f t="shared" si="1380"/>
        <v>1.41E-3</v>
      </c>
    </row>
    <row r="15018" spans="1:21" x14ac:dyDescent="0.3">
      <c r="A15018" s="1">
        <v>15016</v>
      </c>
      <c r="B15018">
        <f t="shared" si="1381"/>
        <v>172</v>
      </c>
      <c r="C15018" s="1">
        <v>24</v>
      </c>
      <c r="D15018" s="1">
        <v>8.5</v>
      </c>
      <c r="E15018" s="1">
        <v>23</v>
      </c>
      <c r="F15018" s="1">
        <v>15016</v>
      </c>
      <c r="G15018" s="1">
        <v>0</v>
      </c>
      <c r="H15018" s="5">
        <f t="shared" si="1387"/>
        <v>7500</v>
      </c>
      <c r="I15018" s="1"/>
      <c r="J15018" s="1">
        <v>1</v>
      </c>
      <c r="K15018" s="1">
        <f t="shared" si="1388"/>
        <v>30042000</v>
      </c>
      <c r="L15018" s="1">
        <v>1</v>
      </c>
      <c r="M15018" s="1">
        <f t="shared" si="1389"/>
        <v>60084000</v>
      </c>
      <c r="N15018" s="1">
        <v>2</v>
      </c>
      <c r="O15018" s="1">
        <v>122482000</v>
      </c>
      <c r="P15018" s="1">
        <v>2</v>
      </c>
      <c r="Q15018" s="5">
        <f t="shared" si="1390"/>
        <v>312</v>
      </c>
      <c r="R15018">
        <f t="shared" si="1391"/>
        <v>16</v>
      </c>
      <c r="S15018">
        <f t="shared" si="1392"/>
        <v>0.20499999999999999</v>
      </c>
      <c r="T15018">
        <f t="shared" si="1393"/>
        <v>2.3500000000000001E-3</v>
      </c>
      <c r="U15018">
        <f t="shared" si="1380"/>
        <v>1.41E-3</v>
      </c>
    </row>
    <row r="15019" spans="1:21" x14ac:dyDescent="0.3">
      <c r="A15019" s="1">
        <v>15017</v>
      </c>
      <c r="B15019">
        <f t="shared" si="1381"/>
        <v>172</v>
      </c>
      <c r="C15019" s="1">
        <v>24</v>
      </c>
      <c r="D15019" s="1">
        <v>8.5</v>
      </c>
      <c r="E15019" s="1">
        <v>23</v>
      </c>
      <c r="F15019" s="1">
        <v>15017</v>
      </c>
      <c r="G15019" s="1">
        <v>0</v>
      </c>
      <c r="H15019" s="5">
        <f t="shared" si="1387"/>
        <v>7500</v>
      </c>
      <c r="I15019" s="1"/>
      <c r="J15019" s="1">
        <v>1</v>
      </c>
      <c r="K15019" s="1">
        <f t="shared" si="1388"/>
        <v>30044000</v>
      </c>
      <c r="L15019" s="1">
        <v>1</v>
      </c>
      <c r="M15019" s="1">
        <f t="shared" si="1389"/>
        <v>60088000</v>
      </c>
      <c r="N15019" s="1">
        <v>2</v>
      </c>
      <c r="O15019" s="1">
        <v>122490000</v>
      </c>
      <c r="P15019" s="1">
        <v>2</v>
      </c>
      <c r="Q15019" s="5">
        <f t="shared" si="1390"/>
        <v>312</v>
      </c>
      <c r="R15019">
        <f t="shared" si="1391"/>
        <v>16</v>
      </c>
      <c r="S15019">
        <f t="shared" si="1392"/>
        <v>0.20499999999999999</v>
      </c>
      <c r="T15019">
        <f t="shared" si="1393"/>
        <v>2.3500000000000001E-3</v>
      </c>
      <c r="U15019">
        <f t="shared" si="1380"/>
        <v>1.41E-3</v>
      </c>
    </row>
    <row r="15020" spans="1:21" x14ac:dyDescent="0.3">
      <c r="A15020" s="1">
        <v>15018</v>
      </c>
      <c r="B15020">
        <f t="shared" si="1381"/>
        <v>172</v>
      </c>
      <c r="C15020" s="1">
        <v>24</v>
      </c>
      <c r="D15020" s="1">
        <v>8.5</v>
      </c>
      <c r="E15020" s="1">
        <v>23</v>
      </c>
      <c r="F15020" s="1">
        <v>15018</v>
      </c>
      <c r="G15020" s="1">
        <v>0</v>
      </c>
      <c r="H15020" s="5">
        <f t="shared" si="1387"/>
        <v>7500</v>
      </c>
      <c r="I15020" s="1"/>
      <c r="J15020" s="1">
        <v>1</v>
      </c>
      <c r="K15020" s="1">
        <f t="shared" si="1388"/>
        <v>30046000</v>
      </c>
      <c r="L15020" s="1">
        <v>1</v>
      </c>
      <c r="M15020" s="1">
        <f t="shared" si="1389"/>
        <v>60092000</v>
      </c>
      <c r="N15020" s="1">
        <v>2</v>
      </c>
      <c r="O15020" s="1">
        <v>122498000</v>
      </c>
      <c r="P15020" s="1">
        <v>2</v>
      </c>
      <c r="Q15020" s="5">
        <f t="shared" si="1390"/>
        <v>312</v>
      </c>
      <c r="R15020">
        <f t="shared" si="1391"/>
        <v>16</v>
      </c>
      <c r="S15020">
        <f t="shared" si="1392"/>
        <v>0.20499999999999999</v>
      </c>
      <c r="T15020">
        <f t="shared" si="1393"/>
        <v>2.3500000000000001E-3</v>
      </c>
      <c r="U15020">
        <f t="shared" si="1380"/>
        <v>1.41E-3</v>
      </c>
    </row>
    <row r="15021" spans="1:21" x14ac:dyDescent="0.3">
      <c r="A15021" s="1">
        <v>15019</v>
      </c>
      <c r="B15021">
        <f t="shared" si="1381"/>
        <v>172</v>
      </c>
      <c r="C15021" s="1">
        <v>24</v>
      </c>
      <c r="D15021" s="1">
        <v>8.5</v>
      </c>
      <c r="E15021" s="1">
        <v>23</v>
      </c>
      <c r="F15021" s="1">
        <v>15019</v>
      </c>
      <c r="G15021" s="1">
        <v>0</v>
      </c>
      <c r="H15021" s="5">
        <f t="shared" si="1387"/>
        <v>7500</v>
      </c>
      <c r="I15021" s="1"/>
      <c r="J15021" s="1">
        <v>1</v>
      </c>
      <c r="K15021" s="1">
        <f t="shared" si="1388"/>
        <v>30048000</v>
      </c>
      <c r="L15021" s="1">
        <v>1</v>
      </c>
      <c r="M15021" s="1">
        <f t="shared" si="1389"/>
        <v>60096000</v>
      </c>
      <c r="N15021" s="1">
        <v>2</v>
      </c>
      <c r="O15021" s="1">
        <v>122506000</v>
      </c>
      <c r="P15021" s="1">
        <v>2</v>
      </c>
      <c r="Q15021" s="5">
        <f t="shared" si="1390"/>
        <v>312</v>
      </c>
      <c r="R15021">
        <f t="shared" si="1391"/>
        <v>16</v>
      </c>
      <c r="S15021">
        <f t="shared" si="1392"/>
        <v>0.20499999999999999</v>
      </c>
      <c r="T15021">
        <f t="shared" si="1393"/>
        <v>2.3500000000000001E-3</v>
      </c>
      <c r="U15021">
        <f t="shared" si="1380"/>
        <v>1.41E-3</v>
      </c>
    </row>
    <row r="15022" spans="1:21" x14ac:dyDescent="0.3">
      <c r="A15022" s="1">
        <v>15020</v>
      </c>
      <c r="B15022">
        <f t="shared" si="1381"/>
        <v>172</v>
      </c>
      <c r="C15022" s="1">
        <v>24</v>
      </c>
      <c r="D15022" s="1">
        <v>8.5</v>
      </c>
      <c r="E15022" s="1">
        <v>23</v>
      </c>
      <c r="F15022" s="1">
        <v>15020</v>
      </c>
      <c r="G15022" s="1">
        <v>0</v>
      </c>
      <c r="H15022" s="5">
        <f t="shared" si="1387"/>
        <v>7500</v>
      </c>
      <c r="I15022" s="1"/>
      <c r="J15022" s="1">
        <v>1</v>
      </c>
      <c r="K15022" s="1">
        <f t="shared" si="1388"/>
        <v>30050000</v>
      </c>
      <c r="L15022" s="1">
        <v>1</v>
      </c>
      <c r="M15022" s="1">
        <f t="shared" si="1389"/>
        <v>60100000</v>
      </c>
      <c r="N15022" s="1">
        <v>2</v>
      </c>
      <c r="O15022" s="1">
        <v>122514000</v>
      </c>
      <c r="P15022" s="1">
        <v>2</v>
      </c>
      <c r="Q15022" s="5">
        <f t="shared" si="1390"/>
        <v>312</v>
      </c>
      <c r="R15022">
        <f t="shared" si="1391"/>
        <v>16</v>
      </c>
      <c r="S15022">
        <f t="shared" si="1392"/>
        <v>0.20499999999999999</v>
      </c>
      <c r="T15022">
        <f t="shared" si="1393"/>
        <v>2.3500000000000001E-3</v>
      </c>
      <c r="U15022">
        <f t="shared" si="1380"/>
        <v>1.41E-3</v>
      </c>
    </row>
    <row r="15023" spans="1:21" x14ac:dyDescent="0.3">
      <c r="A15023" s="1">
        <v>15021</v>
      </c>
      <c r="B15023">
        <f t="shared" si="1381"/>
        <v>172</v>
      </c>
      <c r="C15023" s="1">
        <v>24</v>
      </c>
      <c r="D15023" s="1">
        <v>8.5</v>
      </c>
      <c r="E15023" s="1">
        <v>23</v>
      </c>
      <c r="F15023" s="1">
        <v>15021</v>
      </c>
      <c r="G15023" s="1">
        <v>0</v>
      </c>
      <c r="H15023" s="5">
        <f t="shared" si="1387"/>
        <v>7500</v>
      </c>
      <c r="I15023" s="1"/>
      <c r="J15023" s="1">
        <v>1</v>
      </c>
      <c r="K15023" s="1">
        <f t="shared" si="1388"/>
        <v>30052000</v>
      </c>
      <c r="L15023" s="1">
        <v>1</v>
      </c>
      <c r="M15023" s="1">
        <f t="shared" si="1389"/>
        <v>60104000</v>
      </c>
      <c r="N15023" s="1">
        <v>2</v>
      </c>
      <c r="O15023" s="1">
        <v>122522000</v>
      </c>
      <c r="P15023" s="1">
        <v>2</v>
      </c>
      <c r="Q15023" s="5">
        <f t="shared" si="1390"/>
        <v>312</v>
      </c>
      <c r="R15023">
        <f t="shared" si="1391"/>
        <v>16</v>
      </c>
      <c r="S15023">
        <f t="shared" si="1392"/>
        <v>0.20499999999999999</v>
      </c>
      <c r="T15023">
        <f t="shared" si="1393"/>
        <v>2.3500000000000001E-3</v>
      </c>
      <c r="U15023">
        <f t="shared" si="1380"/>
        <v>1.41E-3</v>
      </c>
    </row>
    <row r="15024" spans="1:21" x14ac:dyDescent="0.3">
      <c r="A15024" s="1">
        <v>15022</v>
      </c>
      <c r="B15024">
        <f t="shared" si="1381"/>
        <v>172</v>
      </c>
      <c r="C15024" s="1">
        <v>24</v>
      </c>
      <c r="D15024" s="1">
        <v>8.5</v>
      </c>
      <c r="E15024" s="1">
        <v>23</v>
      </c>
      <c r="F15024" s="1">
        <v>15022</v>
      </c>
      <c r="G15024" s="1">
        <v>0</v>
      </c>
      <c r="H15024" s="5">
        <f t="shared" si="1387"/>
        <v>7500</v>
      </c>
      <c r="I15024" s="1"/>
      <c r="J15024" s="1">
        <v>1</v>
      </c>
      <c r="K15024" s="1">
        <f t="shared" si="1388"/>
        <v>30054000</v>
      </c>
      <c r="L15024" s="1">
        <v>1</v>
      </c>
      <c r="M15024" s="1">
        <f t="shared" si="1389"/>
        <v>60108000</v>
      </c>
      <c r="N15024" s="1">
        <v>2</v>
      </c>
      <c r="O15024" s="1">
        <v>122530000</v>
      </c>
      <c r="P15024" s="1">
        <v>2</v>
      </c>
      <c r="Q15024" s="5">
        <f t="shared" si="1390"/>
        <v>312</v>
      </c>
      <c r="R15024">
        <f t="shared" si="1391"/>
        <v>16</v>
      </c>
      <c r="S15024">
        <f t="shared" si="1392"/>
        <v>0.20499999999999999</v>
      </c>
      <c r="T15024">
        <f t="shared" si="1393"/>
        <v>2.3500000000000001E-3</v>
      </c>
      <c r="U15024">
        <f t="shared" si="1380"/>
        <v>1.41E-3</v>
      </c>
    </row>
    <row r="15025" spans="1:21" x14ac:dyDescent="0.3">
      <c r="A15025" s="1">
        <v>15023</v>
      </c>
      <c r="B15025">
        <f t="shared" si="1381"/>
        <v>172</v>
      </c>
      <c r="C15025" s="1">
        <v>24</v>
      </c>
      <c r="D15025" s="1">
        <v>8.5</v>
      </c>
      <c r="E15025" s="1">
        <v>23</v>
      </c>
      <c r="F15025" s="1">
        <v>15023</v>
      </c>
      <c r="G15025" s="1">
        <v>0</v>
      </c>
      <c r="H15025" s="5">
        <f t="shared" si="1387"/>
        <v>7500</v>
      </c>
      <c r="I15025" s="1"/>
      <c r="J15025" s="1">
        <v>1</v>
      </c>
      <c r="K15025" s="1">
        <f t="shared" si="1388"/>
        <v>30056000</v>
      </c>
      <c r="L15025" s="1">
        <v>1</v>
      </c>
      <c r="M15025" s="1">
        <f t="shared" si="1389"/>
        <v>60112000</v>
      </c>
      <c r="N15025" s="1">
        <v>2</v>
      </c>
      <c r="O15025" s="1">
        <v>122538000</v>
      </c>
      <c r="P15025" s="1">
        <v>2</v>
      </c>
      <c r="Q15025" s="5">
        <f t="shared" si="1390"/>
        <v>312</v>
      </c>
      <c r="R15025">
        <f t="shared" si="1391"/>
        <v>16</v>
      </c>
      <c r="S15025">
        <f t="shared" si="1392"/>
        <v>0.20499999999999999</v>
      </c>
      <c r="T15025">
        <f t="shared" si="1393"/>
        <v>2.3500000000000001E-3</v>
      </c>
      <c r="U15025">
        <f t="shared" si="1380"/>
        <v>1.41E-3</v>
      </c>
    </row>
    <row r="15026" spans="1:21" x14ac:dyDescent="0.3">
      <c r="A15026" s="1">
        <v>15024</v>
      </c>
      <c r="B15026">
        <f t="shared" si="1381"/>
        <v>172</v>
      </c>
      <c r="C15026" s="1">
        <v>24</v>
      </c>
      <c r="D15026" s="1">
        <v>8.5</v>
      </c>
      <c r="E15026" s="1">
        <v>23</v>
      </c>
      <c r="F15026" s="1">
        <v>15024</v>
      </c>
      <c r="G15026" s="1">
        <v>0</v>
      </c>
      <c r="H15026" s="5">
        <f t="shared" si="1387"/>
        <v>7500</v>
      </c>
      <c r="I15026" s="1"/>
      <c r="J15026" s="1">
        <v>1</v>
      </c>
      <c r="K15026" s="1">
        <f t="shared" si="1388"/>
        <v>30058000</v>
      </c>
      <c r="L15026" s="1">
        <v>1</v>
      </c>
      <c r="M15026" s="1">
        <f t="shared" si="1389"/>
        <v>60116000</v>
      </c>
      <c r="N15026" s="1">
        <v>2</v>
      </c>
      <c r="O15026" s="1">
        <v>122546000</v>
      </c>
      <c r="P15026" s="1">
        <v>2</v>
      </c>
      <c r="Q15026" s="5">
        <f t="shared" si="1390"/>
        <v>312</v>
      </c>
      <c r="R15026">
        <f t="shared" si="1391"/>
        <v>16</v>
      </c>
      <c r="S15026">
        <f t="shared" si="1392"/>
        <v>0.20499999999999999</v>
      </c>
      <c r="T15026">
        <f t="shared" si="1393"/>
        <v>2.3500000000000001E-3</v>
      </c>
      <c r="U15026">
        <f t="shared" si="1380"/>
        <v>1.41E-3</v>
      </c>
    </row>
    <row r="15027" spans="1:21" x14ac:dyDescent="0.3">
      <c r="A15027" s="1">
        <v>15025</v>
      </c>
      <c r="B15027">
        <f t="shared" si="1381"/>
        <v>172</v>
      </c>
      <c r="C15027" s="1">
        <v>24</v>
      </c>
      <c r="D15027" s="1">
        <v>8.5</v>
      </c>
      <c r="E15027" s="1">
        <v>23</v>
      </c>
      <c r="F15027" s="1">
        <v>15025</v>
      </c>
      <c r="G15027" s="1">
        <v>0</v>
      </c>
      <c r="H15027" s="5">
        <f t="shared" si="1387"/>
        <v>7500</v>
      </c>
      <c r="I15027" s="1"/>
      <c r="J15027" s="1">
        <v>1</v>
      </c>
      <c r="K15027" s="1">
        <f t="shared" si="1388"/>
        <v>30060000</v>
      </c>
      <c r="L15027" s="1">
        <v>1</v>
      </c>
      <c r="M15027" s="1">
        <f t="shared" si="1389"/>
        <v>60120000</v>
      </c>
      <c r="N15027" s="1">
        <v>2</v>
      </c>
      <c r="O15027" s="1">
        <v>122554000</v>
      </c>
      <c r="P15027" s="1">
        <v>2</v>
      </c>
      <c r="Q15027" s="5">
        <f t="shared" si="1390"/>
        <v>312</v>
      </c>
      <c r="R15027">
        <f t="shared" si="1391"/>
        <v>16</v>
      </c>
      <c r="S15027">
        <f t="shared" si="1392"/>
        <v>0.20499999999999999</v>
      </c>
      <c r="T15027">
        <f t="shared" si="1393"/>
        <v>2.3500000000000001E-3</v>
      </c>
      <c r="U15027">
        <f t="shared" si="1380"/>
        <v>1.41E-3</v>
      </c>
    </row>
    <row r="15028" spans="1:21" x14ac:dyDescent="0.3">
      <c r="A15028" s="1">
        <v>15026</v>
      </c>
      <c r="B15028">
        <f t="shared" si="1381"/>
        <v>172</v>
      </c>
      <c r="C15028" s="1">
        <v>24</v>
      </c>
      <c r="D15028" s="1">
        <v>8.5</v>
      </c>
      <c r="E15028" s="1">
        <v>23</v>
      </c>
      <c r="F15028" s="1">
        <v>15026</v>
      </c>
      <c r="G15028" s="1">
        <v>0</v>
      </c>
      <c r="H15028" s="5">
        <f t="shared" si="1387"/>
        <v>7510</v>
      </c>
      <c r="I15028" s="1"/>
      <c r="J15028" s="1">
        <v>1</v>
      </c>
      <c r="K15028" s="1">
        <f t="shared" si="1388"/>
        <v>30062000</v>
      </c>
      <c r="L15028" s="1">
        <v>1</v>
      </c>
      <c r="M15028" s="1">
        <f t="shared" si="1389"/>
        <v>60124000</v>
      </c>
      <c r="N15028" s="1">
        <v>2</v>
      </c>
      <c r="O15028" s="1">
        <v>122562000</v>
      </c>
      <c r="P15028" s="1">
        <v>2</v>
      </c>
      <c r="Q15028" s="5">
        <f t="shared" si="1390"/>
        <v>312</v>
      </c>
      <c r="R15028">
        <f t="shared" si="1391"/>
        <v>16</v>
      </c>
      <c r="S15028">
        <f t="shared" si="1392"/>
        <v>0.20499999999999999</v>
      </c>
      <c r="T15028">
        <f t="shared" si="1393"/>
        <v>2.3500000000000001E-3</v>
      </c>
      <c r="U15028">
        <f t="shared" si="1380"/>
        <v>1.41E-3</v>
      </c>
    </row>
    <row r="15029" spans="1:21" x14ac:dyDescent="0.3">
      <c r="A15029" s="1">
        <v>15027</v>
      </c>
      <c r="B15029">
        <f t="shared" si="1381"/>
        <v>172</v>
      </c>
      <c r="C15029" s="1">
        <v>24</v>
      </c>
      <c r="D15029" s="1">
        <v>8.5</v>
      </c>
      <c r="E15029" s="1">
        <v>23</v>
      </c>
      <c r="F15029" s="1">
        <v>15027</v>
      </c>
      <c r="G15029" s="1">
        <v>0</v>
      </c>
      <c r="H15029" s="5">
        <f t="shared" si="1387"/>
        <v>7510</v>
      </c>
      <c r="I15029" s="1"/>
      <c r="J15029" s="1">
        <v>1</v>
      </c>
      <c r="K15029" s="1">
        <f t="shared" si="1388"/>
        <v>30064000</v>
      </c>
      <c r="L15029" s="1">
        <v>1</v>
      </c>
      <c r="M15029" s="1">
        <f t="shared" si="1389"/>
        <v>60128000</v>
      </c>
      <c r="N15029" s="1">
        <v>2</v>
      </c>
      <c r="O15029" s="1">
        <v>122570000</v>
      </c>
      <c r="P15029" s="1">
        <v>2</v>
      </c>
      <c r="Q15029" s="5">
        <f t="shared" si="1390"/>
        <v>312</v>
      </c>
      <c r="R15029">
        <f t="shared" si="1391"/>
        <v>16</v>
      </c>
      <c r="S15029">
        <f t="shared" si="1392"/>
        <v>0.20499999999999999</v>
      </c>
      <c r="T15029">
        <f t="shared" si="1393"/>
        <v>2.3500000000000001E-3</v>
      </c>
      <c r="U15029">
        <f t="shared" si="1380"/>
        <v>1.41E-3</v>
      </c>
    </row>
    <row r="15030" spans="1:21" x14ac:dyDescent="0.3">
      <c r="A15030" s="1">
        <v>15028</v>
      </c>
      <c r="B15030">
        <f t="shared" si="1381"/>
        <v>172</v>
      </c>
      <c r="C15030" s="1">
        <v>24</v>
      </c>
      <c r="D15030" s="1">
        <v>8.5</v>
      </c>
      <c r="E15030" s="1">
        <v>23</v>
      </c>
      <c r="F15030" s="1">
        <v>15028</v>
      </c>
      <c r="G15030" s="1">
        <v>0</v>
      </c>
      <c r="H15030" s="5">
        <f t="shared" si="1387"/>
        <v>7510</v>
      </c>
      <c r="I15030" s="1"/>
      <c r="J15030" s="1">
        <v>1</v>
      </c>
      <c r="K15030" s="1">
        <f t="shared" si="1388"/>
        <v>30066000</v>
      </c>
      <c r="L15030" s="1">
        <v>1</v>
      </c>
      <c r="M15030" s="1">
        <f t="shared" si="1389"/>
        <v>60132000</v>
      </c>
      <c r="N15030" s="1">
        <v>2</v>
      </c>
      <c r="O15030" s="1">
        <v>122578000</v>
      </c>
      <c r="P15030" s="1">
        <v>2</v>
      </c>
      <c r="Q15030" s="5">
        <f t="shared" si="1390"/>
        <v>312</v>
      </c>
      <c r="R15030">
        <f t="shared" si="1391"/>
        <v>16</v>
      </c>
      <c r="S15030">
        <f t="shared" si="1392"/>
        <v>0.20499999999999999</v>
      </c>
      <c r="T15030">
        <f t="shared" si="1393"/>
        <v>2.3500000000000001E-3</v>
      </c>
      <c r="U15030">
        <f t="shared" si="1380"/>
        <v>1.41E-3</v>
      </c>
    </row>
    <row r="15031" spans="1:21" x14ac:dyDescent="0.3">
      <c r="A15031" s="1">
        <v>15029</v>
      </c>
      <c r="B15031">
        <f t="shared" si="1381"/>
        <v>172</v>
      </c>
      <c r="C15031" s="1">
        <v>24</v>
      </c>
      <c r="D15031" s="1">
        <v>8.5</v>
      </c>
      <c r="E15031" s="1">
        <v>23</v>
      </c>
      <c r="F15031" s="1">
        <v>15029</v>
      </c>
      <c r="G15031" s="1">
        <v>0</v>
      </c>
      <c r="H15031" s="5">
        <f t="shared" si="1387"/>
        <v>7510</v>
      </c>
      <c r="I15031" s="1"/>
      <c r="J15031" s="1">
        <v>1</v>
      </c>
      <c r="K15031" s="1">
        <f t="shared" si="1388"/>
        <v>30068000</v>
      </c>
      <c r="L15031" s="1">
        <v>1</v>
      </c>
      <c r="M15031" s="1">
        <f t="shared" si="1389"/>
        <v>60136000</v>
      </c>
      <c r="N15031" s="1">
        <v>2</v>
      </c>
      <c r="O15031" s="1">
        <v>122586000</v>
      </c>
      <c r="P15031" s="1">
        <v>2</v>
      </c>
      <c r="Q15031" s="5">
        <f t="shared" si="1390"/>
        <v>312</v>
      </c>
      <c r="R15031">
        <f t="shared" si="1391"/>
        <v>16</v>
      </c>
      <c r="S15031">
        <f t="shared" si="1392"/>
        <v>0.20499999999999999</v>
      </c>
      <c r="T15031">
        <f t="shared" si="1393"/>
        <v>2.3500000000000001E-3</v>
      </c>
      <c r="U15031">
        <f t="shared" si="1380"/>
        <v>1.41E-3</v>
      </c>
    </row>
    <row r="15032" spans="1:21" x14ac:dyDescent="0.3">
      <c r="A15032" s="1">
        <v>15030</v>
      </c>
      <c r="B15032">
        <f t="shared" si="1381"/>
        <v>172</v>
      </c>
      <c r="C15032" s="1">
        <v>24</v>
      </c>
      <c r="D15032" s="1">
        <v>8.5</v>
      </c>
      <c r="E15032" s="1">
        <v>23</v>
      </c>
      <c r="F15032" s="1">
        <v>15030</v>
      </c>
      <c r="G15032" s="1">
        <v>0</v>
      </c>
      <c r="H15032" s="5">
        <f t="shared" si="1387"/>
        <v>7510</v>
      </c>
      <c r="I15032" s="1"/>
      <c r="J15032" s="1">
        <v>1</v>
      </c>
      <c r="K15032" s="1">
        <f t="shared" si="1388"/>
        <v>30070000</v>
      </c>
      <c r="L15032" s="1">
        <v>1</v>
      </c>
      <c r="M15032" s="1">
        <f t="shared" si="1389"/>
        <v>60140000</v>
      </c>
      <c r="N15032" s="1">
        <v>2</v>
      </c>
      <c r="O15032" s="1">
        <v>122594000</v>
      </c>
      <c r="P15032" s="1">
        <v>2</v>
      </c>
      <c r="Q15032" s="5">
        <f t="shared" si="1390"/>
        <v>312</v>
      </c>
      <c r="R15032">
        <f t="shared" si="1391"/>
        <v>16</v>
      </c>
      <c r="S15032">
        <f t="shared" si="1392"/>
        <v>0.20499999999999999</v>
      </c>
      <c r="T15032">
        <f t="shared" si="1393"/>
        <v>2.3500000000000001E-3</v>
      </c>
      <c r="U15032">
        <f t="shared" si="1380"/>
        <v>1.41E-3</v>
      </c>
    </row>
    <row r="15033" spans="1:21" x14ac:dyDescent="0.3">
      <c r="A15033" s="1">
        <v>15031</v>
      </c>
      <c r="B15033">
        <f t="shared" si="1381"/>
        <v>172</v>
      </c>
      <c r="C15033" s="1">
        <v>24</v>
      </c>
      <c r="D15033" s="1">
        <v>8.5</v>
      </c>
      <c r="E15033" s="1">
        <v>23</v>
      </c>
      <c r="F15033" s="1">
        <v>15031</v>
      </c>
      <c r="G15033" s="1">
        <v>0</v>
      </c>
      <c r="H15033" s="5">
        <f t="shared" si="1387"/>
        <v>7510</v>
      </c>
      <c r="I15033" s="1"/>
      <c r="J15033" s="1">
        <v>1</v>
      </c>
      <c r="K15033" s="1">
        <f t="shared" si="1388"/>
        <v>30072000</v>
      </c>
      <c r="L15033" s="1">
        <v>1</v>
      </c>
      <c r="M15033" s="1">
        <f t="shared" si="1389"/>
        <v>60144000</v>
      </c>
      <c r="N15033" s="1">
        <v>2</v>
      </c>
      <c r="O15033" s="1">
        <v>122602000</v>
      </c>
      <c r="P15033" s="1">
        <v>2</v>
      </c>
      <c r="Q15033" s="5">
        <f t="shared" si="1390"/>
        <v>312</v>
      </c>
      <c r="R15033">
        <f t="shared" si="1391"/>
        <v>16</v>
      </c>
      <c r="S15033">
        <f t="shared" si="1392"/>
        <v>0.20499999999999999</v>
      </c>
      <c r="T15033">
        <f t="shared" si="1393"/>
        <v>2.3500000000000001E-3</v>
      </c>
      <c r="U15033">
        <f t="shared" si="1380"/>
        <v>1.41E-3</v>
      </c>
    </row>
    <row r="15034" spans="1:21" x14ac:dyDescent="0.3">
      <c r="A15034" s="1">
        <v>15032</v>
      </c>
      <c r="B15034">
        <f t="shared" si="1381"/>
        <v>172</v>
      </c>
      <c r="C15034" s="1">
        <v>24</v>
      </c>
      <c r="D15034" s="1">
        <v>8.5</v>
      </c>
      <c r="E15034" s="1">
        <v>23</v>
      </c>
      <c r="F15034" s="1">
        <v>15032</v>
      </c>
      <c r="G15034" s="1">
        <v>0</v>
      </c>
      <c r="H15034" s="5">
        <f t="shared" si="1387"/>
        <v>7510</v>
      </c>
      <c r="I15034" s="1"/>
      <c r="J15034" s="1">
        <v>1</v>
      </c>
      <c r="K15034" s="1">
        <f t="shared" si="1388"/>
        <v>30074000</v>
      </c>
      <c r="L15034" s="1">
        <v>1</v>
      </c>
      <c r="M15034" s="1">
        <f t="shared" si="1389"/>
        <v>60148000</v>
      </c>
      <c r="N15034" s="1">
        <v>2</v>
      </c>
      <c r="O15034" s="1">
        <v>122610000</v>
      </c>
      <c r="P15034" s="1">
        <v>2</v>
      </c>
      <c r="Q15034" s="5">
        <f t="shared" si="1390"/>
        <v>312</v>
      </c>
      <c r="R15034">
        <f t="shared" si="1391"/>
        <v>16</v>
      </c>
      <c r="S15034">
        <f t="shared" si="1392"/>
        <v>0.20499999999999999</v>
      </c>
      <c r="T15034">
        <f t="shared" si="1393"/>
        <v>2.3500000000000001E-3</v>
      </c>
      <c r="U15034">
        <f t="shared" si="1380"/>
        <v>1.41E-3</v>
      </c>
    </row>
    <row r="15035" spans="1:21" x14ac:dyDescent="0.3">
      <c r="A15035" s="1">
        <v>15033</v>
      </c>
      <c r="B15035">
        <f t="shared" si="1381"/>
        <v>172</v>
      </c>
      <c r="C15035" s="1">
        <v>24</v>
      </c>
      <c r="D15035" s="1">
        <v>8.5</v>
      </c>
      <c r="E15035" s="1">
        <v>23</v>
      </c>
      <c r="F15035" s="1">
        <v>15033</v>
      </c>
      <c r="G15035" s="1">
        <v>0</v>
      </c>
      <c r="H15035" s="5">
        <f t="shared" si="1387"/>
        <v>7510</v>
      </c>
      <c r="I15035" s="1"/>
      <c r="J15035" s="1">
        <v>1</v>
      </c>
      <c r="K15035" s="1">
        <f t="shared" si="1388"/>
        <v>30076000</v>
      </c>
      <c r="L15035" s="1">
        <v>1</v>
      </c>
      <c r="M15035" s="1">
        <f t="shared" si="1389"/>
        <v>60152000</v>
      </c>
      <c r="N15035" s="1">
        <v>2</v>
      </c>
      <c r="O15035" s="1">
        <v>122618000</v>
      </c>
      <c r="P15035" s="1">
        <v>2</v>
      </c>
      <c r="Q15035" s="5">
        <f t="shared" si="1390"/>
        <v>312</v>
      </c>
      <c r="R15035">
        <f t="shared" si="1391"/>
        <v>16</v>
      </c>
      <c r="S15035">
        <f t="shared" si="1392"/>
        <v>0.20499999999999999</v>
      </c>
      <c r="T15035">
        <f t="shared" si="1393"/>
        <v>2.3500000000000001E-3</v>
      </c>
      <c r="U15035">
        <f t="shared" si="1380"/>
        <v>1.41E-3</v>
      </c>
    </row>
    <row r="15036" spans="1:21" x14ac:dyDescent="0.3">
      <c r="A15036" s="1">
        <v>15034</v>
      </c>
      <c r="B15036">
        <f t="shared" si="1381"/>
        <v>172</v>
      </c>
      <c r="C15036" s="1">
        <v>24</v>
      </c>
      <c r="D15036" s="1">
        <v>8.5</v>
      </c>
      <c r="E15036" s="1">
        <v>23</v>
      </c>
      <c r="F15036" s="1">
        <v>15034</v>
      </c>
      <c r="G15036" s="1">
        <v>0</v>
      </c>
      <c r="H15036" s="5">
        <f t="shared" si="1387"/>
        <v>7510</v>
      </c>
      <c r="I15036" s="1"/>
      <c r="J15036" s="1">
        <v>1</v>
      </c>
      <c r="K15036" s="1">
        <f t="shared" si="1388"/>
        <v>30078000</v>
      </c>
      <c r="L15036" s="1">
        <v>1</v>
      </c>
      <c r="M15036" s="1">
        <f t="shared" si="1389"/>
        <v>60156000</v>
      </c>
      <c r="N15036" s="1">
        <v>2</v>
      </c>
      <c r="O15036" s="1">
        <v>122626000</v>
      </c>
      <c r="P15036" s="1">
        <v>2</v>
      </c>
      <c r="Q15036" s="5">
        <f t="shared" si="1390"/>
        <v>312</v>
      </c>
      <c r="R15036">
        <f t="shared" si="1391"/>
        <v>16</v>
      </c>
      <c r="S15036">
        <f t="shared" si="1392"/>
        <v>0.20499999999999999</v>
      </c>
      <c r="T15036">
        <f t="shared" si="1393"/>
        <v>2.3500000000000001E-3</v>
      </c>
      <c r="U15036">
        <f t="shared" si="1380"/>
        <v>1.41E-3</v>
      </c>
    </row>
    <row r="15037" spans="1:21" x14ac:dyDescent="0.3">
      <c r="A15037" s="1">
        <v>15035</v>
      </c>
      <c r="B15037">
        <f t="shared" si="1381"/>
        <v>172</v>
      </c>
      <c r="C15037" s="1">
        <v>24</v>
      </c>
      <c r="D15037" s="1">
        <v>8.5</v>
      </c>
      <c r="E15037" s="1">
        <v>23</v>
      </c>
      <c r="F15037" s="1">
        <v>15035</v>
      </c>
      <c r="G15037" s="1">
        <v>0</v>
      </c>
      <c r="H15037" s="5">
        <f t="shared" si="1387"/>
        <v>7510</v>
      </c>
      <c r="I15037" s="1"/>
      <c r="J15037" s="1">
        <v>1</v>
      </c>
      <c r="K15037" s="1">
        <f t="shared" si="1388"/>
        <v>30080000</v>
      </c>
      <c r="L15037" s="1">
        <v>1</v>
      </c>
      <c r="M15037" s="1">
        <f t="shared" si="1389"/>
        <v>60160000</v>
      </c>
      <c r="N15037" s="1">
        <v>2</v>
      </c>
      <c r="O15037" s="1">
        <v>122634000</v>
      </c>
      <c r="P15037" s="1">
        <v>2</v>
      </c>
      <c r="Q15037" s="5">
        <f t="shared" si="1390"/>
        <v>312</v>
      </c>
      <c r="R15037">
        <f t="shared" si="1391"/>
        <v>16</v>
      </c>
      <c r="S15037">
        <f t="shared" si="1392"/>
        <v>0.20499999999999999</v>
      </c>
      <c r="T15037">
        <f t="shared" si="1393"/>
        <v>2.3500000000000001E-3</v>
      </c>
      <c r="U15037">
        <f t="shared" si="1380"/>
        <v>1.41E-3</v>
      </c>
    </row>
    <row r="15038" spans="1:21" x14ac:dyDescent="0.3">
      <c r="A15038" s="1">
        <v>15036</v>
      </c>
      <c r="B15038">
        <f t="shared" si="1381"/>
        <v>172</v>
      </c>
      <c r="C15038" s="1">
        <v>24</v>
      </c>
      <c r="D15038" s="1">
        <v>8.5</v>
      </c>
      <c r="E15038" s="1">
        <v>23</v>
      </c>
      <c r="F15038" s="1">
        <v>15036</v>
      </c>
      <c r="G15038" s="1">
        <v>0</v>
      </c>
      <c r="H15038" s="5">
        <f t="shared" si="1387"/>
        <v>7510</v>
      </c>
      <c r="I15038" s="1"/>
      <c r="J15038" s="1">
        <v>1</v>
      </c>
      <c r="K15038" s="1">
        <f t="shared" si="1388"/>
        <v>30082000</v>
      </c>
      <c r="L15038" s="1">
        <v>1</v>
      </c>
      <c r="M15038" s="1">
        <f t="shared" si="1389"/>
        <v>60164000</v>
      </c>
      <c r="N15038" s="1">
        <v>2</v>
      </c>
      <c r="O15038" s="1">
        <v>122642000</v>
      </c>
      <c r="P15038" s="1">
        <v>2</v>
      </c>
      <c r="Q15038" s="5">
        <f t="shared" si="1390"/>
        <v>312</v>
      </c>
      <c r="R15038">
        <f t="shared" si="1391"/>
        <v>16</v>
      </c>
      <c r="S15038">
        <f t="shared" si="1392"/>
        <v>0.20499999999999999</v>
      </c>
      <c r="T15038">
        <f t="shared" si="1393"/>
        <v>2.3500000000000001E-3</v>
      </c>
      <c r="U15038">
        <f t="shared" si="1380"/>
        <v>1.41E-3</v>
      </c>
    </row>
    <row r="15039" spans="1:21" x14ac:dyDescent="0.3">
      <c r="A15039" s="1">
        <v>15037</v>
      </c>
      <c r="B15039">
        <f t="shared" si="1381"/>
        <v>172</v>
      </c>
      <c r="C15039" s="1">
        <v>24</v>
      </c>
      <c r="D15039" s="1">
        <v>8.5</v>
      </c>
      <c r="E15039" s="1">
        <v>23</v>
      </c>
      <c r="F15039" s="1">
        <v>15037</v>
      </c>
      <c r="G15039" s="1">
        <v>0</v>
      </c>
      <c r="H15039" s="5">
        <f t="shared" si="1387"/>
        <v>7510</v>
      </c>
      <c r="I15039" s="1"/>
      <c r="J15039" s="1">
        <v>1</v>
      </c>
      <c r="K15039" s="1">
        <f t="shared" si="1388"/>
        <v>30084000</v>
      </c>
      <c r="L15039" s="1">
        <v>1</v>
      </c>
      <c r="M15039" s="1">
        <f t="shared" si="1389"/>
        <v>60168000</v>
      </c>
      <c r="N15039" s="1">
        <v>2</v>
      </c>
      <c r="O15039" s="1">
        <v>122650000</v>
      </c>
      <c r="P15039" s="1">
        <v>2</v>
      </c>
      <c r="Q15039" s="5">
        <f t="shared" si="1390"/>
        <v>312</v>
      </c>
      <c r="R15039">
        <f t="shared" si="1391"/>
        <v>16</v>
      </c>
      <c r="S15039">
        <f t="shared" si="1392"/>
        <v>0.20499999999999999</v>
      </c>
      <c r="T15039">
        <f t="shared" si="1393"/>
        <v>2.3500000000000001E-3</v>
      </c>
      <c r="U15039">
        <f t="shared" si="1380"/>
        <v>1.41E-3</v>
      </c>
    </row>
    <row r="15040" spans="1:21" x14ac:dyDescent="0.3">
      <c r="A15040" s="1">
        <v>15038</v>
      </c>
      <c r="B15040">
        <f t="shared" si="1381"/>
        <v>172</v>
      </c>
      <c r="C15040" s="1">
        <v>24</v>
      </c>
      <c r="D15040" s="1">
        <v>8.5</v>
      </c>
      <c r="E15040" s="1">
        <v>23</v>
      </c>
      <c r="F15040" s="1">
        <v>15038</v>
      </c>
      <c r="G15040" s="1">
        <v>0</v>
      </c>
      <c r="H15040" s="5">
        <f t="shared" si="1387"/>
        <v>7510</v>
      </c>
      <c r="I15040" s="1"/>
      <c r="J15040" s="1">
        <v>1</v>
      </c>
      <c r="K15040" s="1">
        <f t="shared" si="1388"/>
        <v>30086000</v>
      </c>
      <c r="L15040" s="1">
        <v>1</v>
      </c>
      <c r="M15040" s="1">
        <f t="shared" si="1389"/>
        <v>60172000</v>
      </c>
      <c r="N15040" s="1">
        <v>2</v>
      </c>
      <c r="O15040" s="1">
        <v>122658000</v>
      </c>
      <c r="P15040" s="1">
        <v>2</v>
      </c>
      <c r="Q15040" s="5">
        <f t="shared" si="1390"/>
        <v>312</v>
      </c>
      <c r="R15040">
        <f t="shared" si="1391"/>
        <v>16</v>
      </c>
      <c r="S15040">
        <f t="shared" si="1392"/>
        <v>0.20499999999999999</v>
      </c>
      <c r="T15040">
        <f t="shared" si="1393"/>
        <v>2.3500000000000001E-3</v>
      </c>
      <c r="U15040">
        <f t="shared" si="1380"/>
        <v>1.41E-3</v>
      </c>
    </row>
    <row r="15041" spans="1:21" x14ac:dyDescent="0.3">
      <c r="A15041" s="1">
        <v>15039</v>
      </c>
      <c r="B15041">
        <f t="shared" si="1381"/>
        <v>172</v>
      </c>
      <c r="C15041" s="1">
        <v>24</v>
      </c>
      <c r="D15041" s="1">
        <v>8.5</v>
      </c>
      <c r="E15041" s="1">
        <v>23</v>
      </c>
      <c r="F15041" s="1">
        <v>15039</v>
      </c>
      <c r="G15041" s="1">
        <v>0</v>
      </c>
      <c r="H15041" s="5">
        <f t="shared" si="1387"/>
        <v>7510</v>
      </c>
      <c r="I15041" s="1"/>
      <c r="J15041" s="1">
        <v>1</v>
      </c>
      <c r="K15041" s="1">
        <f t="shared" si="1388"/>
        <v>30088000</v>
      </c>
      <c r="L15041" s="1">
        <v>1</v>
      </c>
      <c r="M15041" s="1">
        <f t="shared" si="1389"/>
        <v>60176000</v>
      </c>
      <c r="N15041" s="1">
        <v>2</v>
      </c>
      <c r="O15041" s="1">
        <v>122666000</v>
      </c>
      <c r="P15041" s="1">
        <v>2</v>
      </c>
      <c r="Q15041" s="5">
        <f t="shared" si="1390"/>
        <v>312</v>
      </c>
      <c r="R15041">
        <f t="shared" si="1391"/>
        <v>16</v>
      </c>
      <c r="S15041">
        <f t="shared" si="1392"/>
        <v>0.20499999999999999</v>
      </c>
      <c r="T15041">
        <f t="shared" si="1393"/>
        <v>2.3500000000000001E-3</v>
      </c>
      <c r="U15041">
        <f t="shared" si="1380"/>
        <v>1.41E-3</v>
      </c>
    </row>
    <row r="15042" spans="1:21" x14ac:dyDescent="0.3">
      <c r="A15042" s="1">
        <v>15040</v>
      </c>
      <c r="B15042">
        <f t="shared" si="1381"/>
        <v>172</v>
      </c>
      <c r="C15042" s="1">
        <v>24</v>
      </c>
      <c r="D15042" s="1">
        <v>8.5</v>
      </c>
      <c r="E15042" s="1">
        <v>23</v>
      </c>
      <c r="F15042" s="1">
        <v>15040</v>
      </c>
      <c r="G15042" s="1">
        <v>0</v>
      </c>
      <c r="H15042" s="5">
        <f t="shared" si="1387"/>
        <v>7510</v>
      </c>
      <c r="I15042" s="1"/>
      <c r="J15042" s="1">
        <v>1</v>
      </c>
      <c r="K15042" s="1">
        <f t="shared" si="1388"/>
        <v>30090000</v>
      </c>
      <c r="L15042" s="1">
        <v>1</v>
      </c>
      <c r="M15042" s="1">
        <f t="shared" si="1389"/>
        <v>60180000</v>
      </c>
      <c r="N15042" s="1">
        <v>2</v>
      </c>
      <c r="O15042" s="1">
        <v>122674000</v>
      </c>
      <c r="P15042" s="1">
        <v>2</v>
      </c>
      <c r="Q15042" s="5">
        <f t="shared" si="1390"/>
        <v>312</v>
      </c>
      <c r="R15042">
        <f t="shared" si="1391"/>
        <v>16</v>
      </c>
      <c r="S15042">
        <f t="shared" si="1392"/>
        <v>0.20499999999999999</v>
      </c>
      <c r="T15042">
        <f t="shared" si="1393"/>
        <v>2.3500000000000001E-3</v>
      </c>
      <c r="U15042">
        <f t="shared" si="1380"/>
        <v>1.41E-3</v>
      </c>
    </row>
    <row r="15043" spans="1:21" x14ac:dyDescent="0.3">
      <c r="A15043" s="1">
        <v>15041</v>
      </c>
      <c r="B15043">
        <f t="shared" si="1381"/>
        <v>172</v>
      </c>
      <c r="C15043" s="1">
        <v>24</v>
      </c>
      <c r="D15043" s="1">
        <v>8.5</v>
      </c>
      <c r="E15043" s="1">
        <v>23</v>
      </c>
      <c r="F15043" s="1">
        <v>15041</v>
      </c>
      <c r="G15043" s="1">
        <v>0</v>
      </c>
      <c r="H15043" s="5">
        <f t="shared" si="1387"/>
        <v>7510</v>
      </c>
      <c r="I15043" s="1"/>
      <c r="J15043" s="1">
        <v>1</v>
      </c>
      <c r="K15043" s="1">
        <f t="shared" si="1388"/>
        <v>30092000</v>
      </c>
      <c r="L15043" s="1">
        <v>1</v>
      </c>
      <c r="M15043" s="1">
        <f t="shared" si="1389"/>
        <v>60184000</v>
      </c>
      <c r="N15043" s="1">
        <v>2</v>
      </c>
      <c r="O15043" s="1">
        <v>122682000</v>
      </c>
      <c r="P15043" s="1">
        <v>2</v>
      </c>
      <c r="Q15043" s="5">
        <f t="shared" si="1390"/>
        <v>312</v>
      </c>
      <c r="R15043">
        <f t="shared" si="1391"/>
        <v>16</v>
      </c>
      <c r="S15043">
        <f t="shared" si="1392"/>
        <v>0.20499999999999999</v>
      </c>
      <c r="T15043">
        <f t="shared" si="1393"/>
        <v>2.3500000000000001E-3</v>
      </c>
      <c r="U15043">
        <f t="shared" si="1380"/>
        <v>1.41E-3</v>
      </c>
    </row>
    <row r="15044" spans="1:21" x14ac:dyDescent="0.3">
      <c r="A15044" s="1">
        <v>15042</v>
      </c>
      <c r="B15044">
        <f t="shared" si="1381"/>
        <v>172</v>
      </c>
      <c r="C15044" s="1">
        <v>24</v>
      </c>
      <c r="D15044" s="1">
        <v>8.5</v>
      </c>
      <c r="E15044" s="1">
        <v>23</v>
      </c>
      <c r="F15044" s="1">
        <v>15042</v>
      </c>
      <c r="G15044" s="1">
        <v>0</v>
      </c>
      <c r="H15044" s="5">
        <f t="shared" si="1387"/>
        <v>7510</v>
      </c>
      <c r="I15044" s="1"/>
      <c r="J15044" s="1">
        <v>1</v>
      </c>
      <c r="K15044" s="1">
        <f t="shared" si="1388"/>
        <v>30094000</v>
      </c>
      <c r="L15044" s="1">
        <v>1</v>
      </c>
      <c r="M15044" s="1">
        <f t="shared" si="1389"/>
        <v>60188000</v>
      </c>
      <c r="N15044" s="1">
        <v>2</v>
      </c>
      <c r="O15044" s="1">
        <v>122690000</v>
      </c>
      <c r="P15044" s="1">
        <v>2</v>
      </c>
      <c r="Q15044" s="5">
        <f t="shared" si="1390"/>
        <v>312</v>
      </c>
      <c r="R15044">
        <f t="shared" si="1391"/>
        <v>16</v>
      </c>
      <c r="S15044">
        <f t="shared" si="1392"/>
        <v>0.20499999999999999</v>
      </c>
      <c r="T15044">
        <f t="shared" si="1393"/>
        <v>2.3500000000000001E-3</v>
      </c>
      <c r="U15044">
        <f t="shared" ref="U15044:U15107" si="1394">T15044*0.6</f>
        <v>1.41E-3</v>
      </c>
    </row>
    <row r="15045" spans="1:21" x14ac:dyDescent="0.3">
      <c r="A15045" s="1">
        <v>15043</v>
      </c>
      <c r="B15045">
        <f t="shared" si="1381"/>
        <v>172</v>
      </c>
      <c r="C15045" s="1">
        <v>24</v>
      </c>
      <c r="D15045" s="1">
        <v>8.5</v>
      </c>
      <c r="E15045" s="1">
        <v>23</v>
      </c>
      <c r="F15045" s="1">
        <v>15043</v>
      </c>
      <c r="G15045" s="1">
        <v>0</v>
      </c>
      <c r="H15045" s="5">
        <f t="shared" si="1387"/>
        <v>7510</v>
      </c>
      <c r="I15045" s="1"/>
      <c r="J15045" s="1">
        <v>1</v>
      </c>
      <c r="K15045" s="1">
        <f t="shared" si="1388"/>
        <v>30096000</v>
      </c>
      <c r="L15045" s="1">
        <v>1</v>
      </c>
      <c r="M15045" s="1">
        <f t="shared" si="1389"/>
        <v>60192000</v>
      </c>
      <c r="N15045" s="1">
        <v>2</v>
      </c>
      <c r="O15045" s="1">
        <v>122698000</v>
      </c>
      <c r="P15045" s="1">
        <v>2</v>
      </c>
      <c r="Q15045" s="5">
        <f t="shared" si="1390"/>
        <v>312</v>
      </c>
      <c r="R15045">
        <f t="shared" si="1391"/>
        <v>16</v>
      </c>
      <c r="S15045">
        <f t="shared" si="1392"/>
        <v>0.20499999999999999</v>
      </c>
      <c r="T15045">
        <f t="shared" si="1393"/>
        <v>2.3500000000000001E-3</v>
      </c>
      <c r="U15045">
        <f t="shared" si="1394"/>
        <v>1.41E-3</v>
      </c>
    </row>
    <row r="15046" spans="1:21" x14ac:dyDescent="0.3">
      <c r="A15046" s="1">
        <v>15044</v>
      </c>
      <c r="B15046">
        <f t="shared" si="1381"/>
        <v>172</v>
      </c>
      <c r="C15046" s="1">
        <v>24</v>
      </c>
      <c r="D15046" s="1">
        <v>8.5</v>
      </c>
      <c r="E15046" s="1">
        <v>23</v>
      </c>
      <c r="F15046" s="1">
        <v>15044</v>
      </c>
      <c r="G15046" s="1">
        <v>0</v>
      </c>
      <c r="H15046" s="5">
        <f t="shared" si="1387"/>
        <v>7510</v>
      </c>
      <c r="I15046" s="1"/>
      <c r="J15046" s="1">
        <v>1</v>
      </c>
      <c r="K15046" s="1">
        <f t="shared" si="1388"/>
        <v>30098000</v>
      </c>
      <c r="L15046" s="1">
        <v>1</v>
      </c>
      <c r="M15046" s="1">
        <f t="shared" si="1389"/>
        <v>60196000</v>
      </c>
      <c r="N15046" s="1">
        <v>2</v>
      </c>
      <c r="O15046" s="1">
        <v>122706000</v>
      </c>
      <c r="P15046" s="1">
        <v>2</v>
      </c>
      <c r="Q15046" s="5">
        <f t="shared" si="1390"/>
        <v>312</v>
      </c>
      <c r="R15046">
        <f t="shared" si="1391"/>
        <v>16</v>
      </c>
      <c r="S15046">
        <f t="shared" si="1392"/>
        <v>0.20499999999999999</v>
      </c>
      <c r="T15046">
        <f t="shared" si="1393"/>
        <v>2.3500000000000001E-3</v>
      </c>
      <c r="U15046">
        <f t="shared" si="1394"/>
        <v>1.41E-3</v>
      </c>
    </row>
    <row r="15047" spans="1:21" x14ac:dyDescent="0.3">
      <c r="A15047" s="1">
        <v>15045</v>
      </c>
      <c r="B15047">
        <f t="shared" si="1381"/>
        <v>172</v>
      </c>
      <c r="C15047" s="1">
        <v>24</v>
      </c>
      <c r="D15047" s="1">
        <v>8.5</v>
      </c>
      <c r="E15047" s="1">
        <v>23</v>
      </c>
      <c r="F15047" s="1">
        <v>15045</v>
      </c>
      <c r="G15047" s="1">
        <v>0</v>
      </c>
      <c r="H15047" s="5">
        <f t="shared" si="1387"/>
        <v>7510</v>
      </c>
      <c r="I15047" s="1"/>
      <c r="J15047" s="1">
        <v>1</v>
      </c>
      <c r="K15047" s="1">
        <f t="shared" si="1388"/>
        <v>30100000</v>
      </c>
      <c r="L15047" s="1">
        <v>1</v>
      </c>
      <c r="M15047" s="1">
        <f t="shared" si="1389"/>
        <v>60200000</v>
      </c>
      <c r="N15047" s="1">
        <v>2</v>
      </c>
      <c r="O15047" s="1">
        <v>122714000</v>
      </c>
      <c r="P15047" s="1">
        <v>2</v>
      </c>
      <c r="Q15047" s="5">
        <f t="shared" si="1390"/>
        <v>312</v>
      </c>
      <c r="R15047">
        <f t="shared" si="1391"/>
        <v>16</v>
      </c>
      <c r="S15047">
        <f t="shared" si="1392"/>
        <v>0.20499999999999999</v>
      </c>
      <c r="T15047">
        <f t="shared" si="1393"/>
        <v>2.3500000000000001E-3</v>
      </c>
      <c r="U15047">
        <f t="shared" si="1394"/>
        <v>1.41E-3</v>
      </c>
    </row>
    <row r="15048" spans="1:21" x14ac:dyDescent="0.3">
      <c r="A15048" s="1">
        <v>15046</v>
      </c>
      <c r="B15048">
        <f t="shared" si="1381"/>
        <v>172</v>
      </c>
      <c r="C15048" s="1">
        <v>24</v>
      </c>
      <c r="D15048" s="1">
        <v>8.5</v>
      </c>
      <c r="E15048" s="1">
        <v>23</v>
      </c>
      <c r="F15048" s="1">
        <v>15046</v>
      </c>
      <c r="G15048" s="1">
        <v>0</v>
      </c>
      <c r="H15048" s="5">
        <f t="shared" si="1387"/>
        <v>7510</v>
      </c>
      <c r="I15048" s="1"/>
      <c r="J15048" s="1">
        <v>1</v>
      </c>
      <c r="K15048" s="1">
        <f t="shared" si="1388"/>
        <v>30102000</v>
      </c>
      <c r="L15048" s="1">
        <v>1</v>
      </c>
      <c r="M15048" s="1">
        <f t="shared" si="1389"/>
        <v>60204000</v>
      </c>
      <c r="N15048" s="1">
        <v>2</v>
      </c>
      <c r="O15048" s="1">
        <v>122722000</v>
      </c>
      <c r="P15048" s="1">
        <v>2</v>
      </c>
      <c r="Q15048" s="5">
        <f t="shared" si="1390"/>
        <v>312</v>
      </c>
      <c r="R15048">
        <f t="shared" si="1391"/>
        <v>16</v>
      </c>
      <c r="S15048">
        <f t="shared" si="1392"/>
        <v>0.20499999999999999</v>
      </c>
      <c r="T15048">
        <f t="shared" si="1393"/>
        <v>2.3500000000000001E-3</v>
      </c>
      <c r="U15048">
        <f t="shared" si="1394"/>
        <v>1.41E-3</v>
      </c>
    </row>
    <row r="15049" spans="1:21" x14ac:dyDescent="0.3">
      <c r="A15049" s="1">
        <v>15047</v>
      </c>
      <c r="B15049">
        <f t="shared" si="1381"/>
        <v>172</v>
      </c>
      <c r="C15049" s="1">
        <v>24</v>
      </c>
      <c r="D15049" s="1">
        <v>8.5</v>
      </c>
      <c r="E15049" s="1">
        <v>23</v>
      </c>
      <c r="F15049" s="1">
        <v>15047</v>
      </c>
      <c r="G15049" s="1">
        <v>0</v>
      </c>
      <c r="H15049" s="5">
        <f t="shared" si="1387"/>
        <v>7510</v>
      </c>
      <c r="I15049" s="1"/>
      <c r="J15049" s="1">
        <v>1</v>
      </c>
      <c r="K15049" s="1">
        <f t="shared" si="1388"/>
        <v>30104000</v>
      </c>
      <c r="L15049" s="1">
        <v>1</v>
      </c>
      <c r="M15049" s="1">
        <f t="shared" si="1389"/>
        <v>60208000</v>
      </c>
      <c r="N15049" s="1">
        <v>2</v>
      </c>
      <c r="O15049" s="1">
        <v>122730000</v>
      </c>
      <c r="P15049" s="1">
        <v>2</v>
      </c>
      <c r="Q15049" s="5">
        <f t="shared" si="1390"/>
        <v>312</v>
      </c>
      <c r="R15049">
        <f t="shared" si="1391"/>
        <v>16</v>
      </c>
      <c r="S15049">
        <f t="shared" si="1392"/>
        <v>0.20499999999999999</v>
      </c>
      <c r="T15049">
        <f t="shared" si="1393"/>
        <v>2.3500000000000001E-3</v>
      </c>
      <c r="U15049">
        <f t="shared" si="1394"/>
        <v>1.41E-3</v>
      </c>
    </row>
    <row r="15050" spans="1:21" x14ac:dyDescent="0.3">
      <c r="A15050" s="1">
        <v>15048</v>
      </c>
      <c r="B15050">
        <f t="shared" si="1381"/>
        <v>172</v>
      </c>
      <c r="C15050" s="1">
        <v>24</v>
      </c>
      <c r="D15050" s="1">
        <v>8.5</v>
      </c>
      <c r="E15050" s="1">
        <v>23</v>
      </c>
      <c r="F15050" s="1">
        <v>15048</v>
      </c>
      <c r="G15050" s="1">
        <v>0</v>
      </c>
      <c r="H15050" s="5">
        <f t="shared" si="1387"/>
        <v>7510</v>
      </c>
      <c r="I15050" s="1"/>
      <c r="J15050" s="1">
        <v>1</v>
      </c>
      <c r="K15050" s="1">
        <f t="shared" si="1388"/>
        <v>30106000</v>
      </c>
      <c r="L15050" s="1">
        <v>1</v>
      </c>
      <c r="M15050" s="1">
        <f t="shared" si="1389"/>
        <v>60212000</v>
      </c>
      <c r="N15050" s="1">
        <v>2</v>
      </c>
      <c r="O15050" s="1">
        <v>122738000</v>
      </c>
      <c r="P15050" s="1">
        <v>2</v>
      </c>
      <c r="Q15050" s="5">
        <f t="shared" si="1390"/>
        <v>312</v>
      </c>
      <c r="R15050">
        <f t="shared" si="1391"/>
        <v>16</v>
      </c>
      <c r="S15050">
        <f t="shared" si="1392"/>
        <v>0.20499999999999999</v>
      </c>
      <c r="T15050">
        <f t="shared" si="1393"/>
        <v>2.3500000000000001E-3</v>
      </c>
      <c r="U15050">
        <f t="shared" si="1394"/>
        <v>1.41E-3</v>
      </c>
    </row>
    <row r="15051" spans="1:21" x14ac:dyDescent="0.3">
      <c r="A15051" s="1">
        <v>15049</v>
      </c>
      <c r="B15051">
        <f t="shared" si="1381"/>
        <v>172</v>
      </c>
      <c r="C15051" s="1">
        <v>24</v>
      </c>
      <c r="D15051" s="1">
        <v>8.5</v>
      </c>
      <c r="E15051" s="1">
        <v>23</v>
      </c>
      <c r="F15051" s="1">
        <v>15049</v>
      </c>
      <c r="G15051" s="1">
        <v>0</v>
      </c>
      <c r="H15051" s="5">
        <f t="shared" si="1387"/>
        <v>7510</v>
      </c>
      <c r="I15051" s="1"/>
      <c r="J15051" s="1">
        <v>1</v>
      </c>
      <c r="K15051" s="1">
        <f t="shared" si="1388"/>
        <v>30108000</v>
      </c>
      <c r="L15051" s="1">
        <v>1</v>
      </c>
      <c r="M15051" s="1">
        <f t="shared" si="1389"/>
        <v>60216000</v>
      </c>
      <c r="N15051" s="1">
        <v>2</v>
      </c>
      <c r="O15051" s="1">
        <v>122746000</v>
      </c>
      <c r="P15051" s="1">
        <v>2</v>
      </c>
      <c r="Q15051" s="5">
        <f t="shared" si="1390"/>
        <v>312</v>
      </c>
      <c r="R15051">
        <f t="shared" si="1391"/>
        <v>16</v>
      </c>
      <c r="S15051">
        <f t="shared" si="1392"/>
        <v>0.20499999999999999</v>
      </c>
      <c r="T15051">
        <f t="shared" si="1393"/>
        <v>2.3500000000000001E-3</v>
      </c>
      <c r="U15051">
        <f t="shared" si="1394"/>
        <v>1.41E-3</v>
      </c>
    </row>
    <row r="15052" spans="1:21" x14ac:dyDescent="0.3">
      <c r="A15052" s="1">
        <v>15050</v>
      </c>
      <c r="B15052">
        <f t="shared" si="1381"/>
        <v>172</v>
      </c>
      <c r="C15052" s="1">
        <v>24</v>
      </c>
      <c r="D15052" s="1">
        <v>8.5</v>
      </c>
      <c r="E15052" s="1">
        <v>23</v>
      </c>
      <c r="F15052" s="1">
        <v>15050</v>
      </c>
      <c r="G15052" s="1">
        <v>0</v>
      </c>
      <c r="H15052" s="5">
        <f t="shared" si="1387"/>
        <v>7510</v>
      </c>
      <c r="I15052" s="1"/>
      <c r="J15052" s="1">
        <v>1</v>
      </c>
      <c r="K15052" s="1">
        <f t="shared" si="1388"/>
        <v>30110000</v>
      </c>
      <c r="L15052" s="1">
        <v>1</v>
      </c>
      <c r="M15052" s="1">
        <f t="shared" si="1389"/>
        <v>60220000</v>
      </c>
      <c r="N15052" s="1">
        <v>2</v>
      </c>
      <c r="O15052" s="1">
        <v>122754000</v>
      </c>
      <c r="P15052" s="1">
        <v>2</v>
      </c>
      <c r="Q15052" s="5">
        <f t="shared" si="1390"/>
        <v>312</v>
      </c>
      <c r="R15052">
        <f t="shared" si="1391"/>
        <v>16</v>
      </c>
      <c r="S15052">
        <f t="shared" si="1392"/>
        <v>0.20499999999999999</v>
      </c>
      <c r="T15052">
        <f t="shared" si="1393"/>
        <v>2.3500000000000001E-3</v>
      </c>
      <c r="U15052">
        <f t="shared" si="1394"/>
        <v>1.41E-3</v>
      </c>
    </row>
    <row r="15053" spans="1:21" x14ac:dyDescent="0.3">
      <c r="A15053" s="1">
        <v>15051</v>
      </c>
      <c r="B15053">
        <f t="shared" si="1381"/>
        <v>172</v>
      </c>
      <c r="C15053" s="1">
        <v>24</v>
      </c>
      <c r="D15053" s="1">
        <v>8.5</v>
      </c>
      <c r="E15053" s="1">
        <v>23</v>
      </c>
      <c r="F15053" s="1">
        <v>15051</v>
      </c>
      <c r="G15053" s="1">
        <v>0</v>
      </c>
      <c r="H15053" s="5">
        <f t="shared" si="1387"/>
        <v>7520</v>
      </c>
      <c r="I15053" s="1"/>
      <c r="J15053" s="1">
        <v>1</v>
      </c>
      <c r="K15053" s="1">
        <f t="shared" si="1388"/>
        <v>30112000</v>
      </c>
      <c r="L15053" s="1">
        <v>1</v>
      </c>
      <c r="M15053" s="1">
        <f t="shared" si="1389"/>
        <v>60224000</v>
      </c>
      <c r="N15053" s="1">
        <v>2</v>
      </c>
      <c r="O15053" s="1">
        <v>122762000</v>
      </c>
      <c r="P15053" s="1">
        <v>2</v>
      </c>
      <c r="Q15053" s="5">
        <f t="shared" si="1390"/>
        <v>313</v>
      </c>
      <c r="R15053">
        <f t="shared" si="1391"/>
        <v>16</v>
      </c>
      <c r="S15053">
        <f t="shared" si="1392"/>
        <v>0.20499999999999999</v>
      </c>
      <c r="T15053">
        <f t="shared" si="1393"/>
        <v>2.3500000000000001E-3</v>
      </c>
      <c r="U15053">
        <f t="shared" si="1394"/>
        <v>1.41E-3</v>
      </c>
    </row>
    <row r="15054" spans="1:21" x14ac:dyDescent="0.3">
      <c r="A15054" s="1">
        <v>15052</v>
      </c>
      <c r="B15054">
        <f t="shared" si="1381"/>
        <v>172</v>
      </c>
      <c r="C15054" s="1">
        <v>24</v>
      </c>
      <c r="D15054" s="1">
        <v>8.5</v>
      </c>
      <c r="E15054" s="1">
        <v>23</v>
      </c>
      <c r="F15054" s="1">
        <v>15052</v>
      </c>
      <c r="G15054" s="1">
        <v>0</v>
      </c>
      <c r="H15054" s="5">
        <f t="shared" si="1387"/>
        <v>7520</v>
      </c>
      <c r="I15054" s="1"/>
      <c r="J15054" s="1">
        <v>1</v>
      </c>
      <c r="K15054" s="1">
        <f t="shared" si="1388"/>
        <v>30114000</v>
      </c>
      <c r="L15054" s="1">
        <v>1</v>
      </c>
      <c r="M15054" s="1">
        <f t="shared" si="1389"/>
        <v>60228000</v>
      </c>
      <c r="N15054" s="1">
        <v>2</v>
      </c>
      <c r="O15054" s="1">
        <v>122770000</v>
      </c>
      <c r="P15054" s="1">
        <v>2</v>
      </c>
      <c r="Q15054" s="5">
        <f t="shared" si="1390"/>
        <v>313</v>
      </c>
      <c r="R15054">
        <f t="shared" si="1391"/>
        <v>16</v>
      </c>
      <c r="S15054">
        <f t="shared" si="1392"/>
        <v>0.20499999999999999</v>
      </c>
      <c r="T15054">
        <f t="shared" si="1393"/>
        <v>2.3500000000000001E-3</v>
      </c>
      <c r="U15054">
        <f t="shared" si="1394"/>
        <v>1.41E-3</v>
      </c>
    </row>
    <row r="15055" spans="1:21" x14ac:dyDescent="0.3">
      <c r="A15055" s="1">
        <v>15053</v>
      </c>
      <c r="B15055">
        <f t="shared" ref="B15055:B15102" si="1395">ROUNDDOWN((A15055-1)/100,0)+22</f>
        <v>172</v>
      </c>
      <c r="C15055" s="1">
        <v>24</v>
      </c>
      <c r="D15055" s="1">
        <v>8.5</v>
      </c>
      <c r="E15055" s="1">
        <v>23</v>
      </c>
      <c r="F15055" s="1">
        <v>15053</v>
      </c>
      <c r="G15055" s="1">
        <v>0</v>
      </c>
      <c r="H15055" s="5">
        <f t="shared" si="1387"/>
        <v>7520</v>
      </c>
      <c r="I15055" s="1"/>
      <c r="J15055" s="1">
        <v>1</v>
      </c>
      <c r="K15055" s="1">
        <f t="shared" si="1388"/>
        <v>30116000</v>
      </c>
      <c r="L15055" s="1">
        <v>1</v>
      </c>
      <c r="M15055" s="1">
        <f t="shared" si="1389"/>
        <v>60232000</v>
      </c>
      <c r="N15055" s="1">
        <v>2</v>
      </c>
      <c r="O15055" s="1">
        <v>122778000</v>
      </c>
      <c r="P15055" s="1">
        <v>2</v>
      </c>
      <c r="Q15055" s="5">
        <f t="shared" si="1390"/>
        <v>313</v>
      </c>
      <c r="R15055">
        <f t="shared" si="1391"/>
        <v>16</v>
      </c>
      <c r="S15055">
        <f t="shared" si="1392"/>
        <v>0.20499999999999999</v>
      </c>
      <c r="T15055">
        <f t="shared" si="1393"/>
        <v>2.3500000000000001E-3</v>
      </c>
      <c r="U15055">
        <f t="shared" si="1394"/>
        <v>1.41E-3</v>
      </c>
    </row>
    <row r="15056" spans="1:21" x14ac:dyDescent="0.3">
      <c r="A15056" s="1">
        <v>15054</v>
      </c>
      <c r="B15056">
        <f t="shared" si="1395"/>
        <v>172</v>
      </c>
      <c r="C15056" s="1">
        <v>24</v>
      </c>
      <c r="D15056" s="1">
        <v>8.5</v>
      </c>
      <c r="E15056" s="1">
        <v>23</v>
      </c>
      <c r="F15056" s="1">
        <v>15054</v>
      </c>
      <c r="G15056" s="1">
        <v>0</v>
      </c>
      <c r="H15056" s="5">
        <f t="shared" si="1387"/>
        <v>7520</v>
      </c>
      <c r="I15056" s="1"/>
      <c r="J15056" s="1">
        <v>1</v>
      </c>
      <c r="K15056" s="1">
        <f t="shared" si="1388"/>
        <v>30118000</v>
      </c>
      <c r="L15056" s="1">
        <v>1</v>
      </c>
      <c r="M15056" s="1">
        <f t="shared" si="1389"/>
        <v>60236000</v>
      </c>
      <c r="N15056" s="1">
        <v>2</v>
      </c>
      <c r="O15056" s="1">
        <v>122786000</v>
      </c>
      <c r="P15056" s="1">
        <v>2</v>
      </c>
      <c r="Q15056" s="5">
        <f t="shared" si="1390"/>
        <v>313</v>
      </c>
      <c r="R15056">
        <f t="shared" si="1391"/>
        <v>16</v>
      </c>
      <c r="S15056">
        <f t="shared" si="1392"/>
        <v>0.20499999999999999</v>
      </c>
      <c r="T15056">
        <f t="shared" si="1393"/>
        <v>2.3500000000000001E-3</v>
      </c>
      <c r="U15056">
        <f t="shared" si="1394"/>
        <v>1.41E-3</v>
      </c>
    </row>
    <row r="15057" spans="1:21" x14ac:dyDescent="0.3">
      <c r="A15057" s="1">
        <v>15055</v>
      </c>
      <c r="B15057">
        <f t="shared" si="1395"/>
        <v>172</v>
      </c>
      <c r="C15057" s="1">
        <v>24</v>
      </c>
      <c r="D15057" s="1">
        <v>8.5</v>
      </c>
      <c r="E15057" s="1">
        <v>23</v>
      </c>
      <c r="F15057" s="1">
        <v>15055</v>
      </c>
      <c r="G15057" s="1">
        <v>0</v>
      </c>
      <c r="H15057" s="5">
        <f t="shared" si="1387"/>
        <v>7520</v>
      </c>
      <c r="I15057" s="1"/>
      <c r="J15057" s="1">
        <v>1</v>
      </c>
      <c r="K15057" s="1">
        <f t="shared" si="1388"/>
        <v>30120000</v>
      </c>
      <c r="L15057" s="1">
        <v>1</v>
      </c>
      <c r="M15057" s="1">
        <f t="shared" si="1389"/>
        <v>60240000</v>
      </c>
      <c r="N15057" s="1">
        <v>2</v>
      </c>
      <c r="O15057" s="1">
        <v>122794000</v>
      </c>
      <c r="P15057" s="1">
        <v>2</v>
      </c>
      <c r="Q15057" s="5">
        <f t="shared" si="1390"/>
        <v>313</v>
      </c>
      <c r="R15057">
        <f t="shared" si="1391"/>
        <v>16</v>
      </c>
      <c r="S15057">
        <f t="shared" si="1392"/>
        <v>0.20499999999999999</v>
      </c>
      <c r="T15057">
        <f t="shared" si="1393"/>
        <v>2.3500000000000001E-3</v>
      </c>
      <c r="U15057">
        <f t="shared" si="1394"/>
        <v>1.41E-3</v>
      </c>
    </row>
    <row r="15058" spans="1:21" x14ac:dyDescent="0.3">
      <c r="A15058" s="1">
        <v>15056</v>
      </c>
      <c r="B15058">
        <f t="shared" si="1395"/>
        <v>172</v>
      </c>
      <c r="C15058" s="1">
        <v>24</v>
      </c>
      <c r="D15058" s="1">
        <v>8.5</v>
      </c>
      <c r="E15058" s="1">
        <v>23</v>
      </c>
      <c r="F15058" s="1">
        <v>15056</v>
      </c>
      <c r="G15058" s="1">
        <v>0</v>
      </c>
      <c r="H15058" s="5">
        <f t="shared" si="1387"/>
        <v>7520</v>
      </c>
      <c r="I15058" s="1"/>
      <c r="J15058" s="1">
        <v>1</v>
      </c>
      <c r="K15058" s="1">
        <f t="shared" si="1388"/>
        <v>30122000</v>
      </c>
      <c r="L15058" s="1">
        <v>1</v>
      </c>
      <c r="M15058" s="1">
        <f t="shared" si="1389"/>
        <v>60244000</v>
      </c>
      <c r="N15058" s="1">
        <v>2</v>
      </c>
      <c r="O15058" s="1">
        <v>122802000</v>
      </c>
      <c r="P15058" s="1">
        <v>2</v>
      </c>
      <c r="Q15058" s="5">
        <f t="shared" si="1390"/>
        <v>313</v>
      </c>
      <c r="R15058">
        <f t="shared" si="1391"/>
        <v>16</v>
      </c>
      <c r="S15058">
        <f t="shared" si="1392"/>
        <v>0.20499999999999999</v>
      </c>
      <c r="T15058">
        <f t="shared" si="1393"/>
        <v>2.3500000000000001E-3</v>
      </c>
      <c r="U15058">
        <f t="shared" si="1394"/>
        <v>1.41E-3</v>
      </c>
    </row>
    <row r="15059" spans="1:21" x14ac:dyDescent="0.3">
      <c r="A15059" s="1">
        <v>15057</v>
      </c>
      <c r="B15059">
        <f t="shared" si="1395"/>
        <v>172</v>
      </c>
      <c r="C15059" s="1">
        <v>24</v>
      </c>
      <c r="D15059" s="1">
        <v>8.5</v>
      </c>
      <c r="E15059" s="1">
        <v>23</v>
      </c>
      <c r="F15059" s="1">
        <v>15057</v>
      </c>
      <c r="G15059" s="1">
        <v>0</v>
      </c>
      <c r="H15059" s="5">
        <f t="shared" si="1387"/>
        <v>7520</v>
      </c>
      <c r="I15059" s="1"/>
      <c r="J15059" s="1">
        <v>1</v>
      </c>
      <c r="K15059" s="1">
        <f t="shared" si="1388"/>
        <v>30124000</v>
      </c>
      <c r="L15059" s="1">
        <v>1</v>
      </c>
      <c r="M15059" s="1">
        <f t="shared" si="1389"/>
        <v>60248000</v>
      </c>
      <c r="N15059" s="1">
        <v>2</v>
      </c>
      <c r="O15059" s="1">
        <v>122810000</v>
      </c>
      <c r="P15059" s="1">
        <v>2</v>
      </c>
      <c r="Q15059" s="5">
        <f t="shared" si="1390"/>
        <v>313</v>
      </c>
      <c r="R15059">
        <f t="shared" si="1391"/>
        <v>16</v>
      </c>
      <c r="S15059">
        <f t="shared" si="1392"/>
        <v>0.20499999999999999</v>
      </c>
      <c r="T15059">
        <f t="shared" si="1393"/>
        <v>2.3500000000000001E-3</v>
      </c>
      <c r="U15059">
        <f t="shared" si="1394"/>
        <v>1.41E-3</v>
      </c>
    </row>
    <row r="15060" spans="1:21" x14ac:dyDescent="0.3">
      <c r="A15060" s="1">
        <v>15058</v>
      </c>
      <c r="B15060">
        <f t="shared" si="1395"/>
        <v>172</v>
      </c>
      <c r="C15060" s="1">
        <v>24</v>
      </c>
      <c r="D15060" s="1">
        <v>8.5</v>
      </c>
      <c r="E15060" s="1">
        <v>23</v>
      </c>
      <c r="F15060" s="1">
        <v>15058</v>
      </c>
      <c r="G15060" s="1">
        <v>0</v>
      </c>
      <c r="H15060" s="5">
        <f t="shared" si="1387"/>
        <v>7520</v>
      </c>
      <c r="I15060" s="1"/>
      <c r="J15060" s="1">
        <v>1</v>
      </c>
      <c r="K15060" s="1">
        <f t="shared" si="1388"/>
        <v>30126000</v>
      </c>
      <c r="L15060" s="1">
        <v>1</v>
      </c>
      <c r="M15060" s="1">
        <f t="shared" si="1389"/>
        <v>60252000</v>
      </c>
      <c r="N15060" s="1">
        <v>2</v>
      </c>
      <c r="O15060" s="1">
        <v>122818000</v>
      </c>
      <c r="P15060" s="1">
        <v>2</v>
      </c>
      <c r="Q15060" s="5">
        <f t="shared" si="1390"/>
        <v>313</v>
      </c>
      <c r="R15060">
        <f t="shared" si="1391"/>
        <v>16</v>
      </c>
      <c r="S15060">
        <f t="shared" si="1392"/>
        <v>0.20499999999999999</v>
      </c>
      <c r="T15060">
        <f t="shared" si="1393"/>
        <v>2.3500000000000001E-3</v>
      </c>
      <c r="U15060">
        <f t="shared" si="1394"/>
        <v>1.41E-3</v>
      </c>
    </row>
    <row r="15061" spans="1:21" x14ac:dyDescent="0.3">
      <c r="A15061" s="1">
        <v>15059</v>
      </c>
      <c r="B15061">
        <f t="shared" si="1395"/>
        <v>172</v>
      </c>
      <c r="C15061" s="1">
        <v>24</v>
      </c>
      <c r="D15061" s="1">
        <v>8.5</v>
      </c>
      <c r="E15061" s="1">
        <v>23</v>
      </c>
      <c r="F15061" s="1">
        <v>15059</v>
      </c>
      <c r="G15061" s="1">
        <v>0</v>
      </c>
      <c r="H15061" s="5">
        <f t="shared" si="1387"/>
        <v>7520</v>
      </c>
      <c r="I15061" s="1"/>
      <c r="J15061" s="1">
        <v>1</v>
      </c>
      <c r="K15061" s="1">
        <f t="shared" si="1388"/>
        <v>30128000</v>
      </c>
      <c r="L15061" s="1">
        <v>1</v>
      </c>
      <c r="M15061" s="1">
        <f t="shared" si="1389"/>
        <v>60256000</v>
      </c>
      <c r="N15061" s="1">
        <v>2</v>
      </c>
      <c r="O15061" s="1">
        <v>122826000</v>
      </c>
      <c r="P15061" s="1">
        <v>2</v>
      </c>
      <c r="Q15061" s="5">
        <f t="shared" si="1390"/>
        <v>313</v>
      </c>
      <c r="R15061">
        <f t="shared" si="1391"/>
        <v>16</v>
      </c>
      <c r="S15061">
        <f t="shared" si="1392"/>
        <v>0.20499999999999999</v>
      </c>
      <c r="T15061">
        <f t="shared" si="1393"/>
        <v>2.3500000000000001E-3</v>
      </c>
      <c r="U15061">
        <f t="shared" si="1394"/>
        <v>1.41E-3</v>
      </c>
    </row>
    <row r="15062" spans="1:21" x14ac:dyDescent="0.3">
      <c r="A15062" s="1">
        <v>15060</v>
      </c>
      <c r="B15062">
        <f t="shared" si="1395"/>
        <v>172</v>
      </c>
      <c r="C15062" s="1">
        <v>24</v>
      </c>
      <c r="D15062" s="1">
        <v>8.5</v>
      </c>
      <c r="E15062" s="1">
        <v>23</v>
      </c>
      <c r="F15062" s="1">
        <v>15060</v>
      </c>
      <c r="G15062" s="1">
        <v>0</v>
      </c>
      <c r="H15062" s="5">
        <f t="shared" si="1387"/>
        <v>7520</v>
      </c>
      <c r="I15062" s="1"/>
      <c r="J15062" s="1">
        <v>1</v>
      </c>
      <c r="K15062" s="1">
        <f t="shared" si="1388"/>
        <v>30130000</v>
      </c>
      <c r="L15062" s="1">
        <v>1</v>
      </c>
      <c r="M15062" s="1">
        <f t="shared" si="1389"/>
        <v>60260000</v>
      </c>
      <c r="N15062" s="1">
        <v>2</v>
      </c>
      <c r="O15062" s="1">
        <v>122834000</v>
      </c>
      <c r="P15062" s="1">
        <v>2</v>
      </c>
      <c r="Q15062" s="5">
        <f t="shared" si="1390"/>
        <v>313</v>
      </c>
      <c r="R15062">
        <f t="shared" si="1391"/>
        <v>16</v>
      </c>
      <c r="S15062">
        <f t="shared" si="1392"/>
        <v>0.20499999999999999</v>
      </c>
      <c r="T15062">
        <f t="shared" si="1393"/>
        <v>2.3500000000000001E-3</v>
      </c>
      <c r="U15062">
        <f t="shared" si="1394"/>
        <v>1.41E-3</v>
      </c>
    </row>
    <row r="15063" spans="1:21" x14ac:dyDescent="0.3">
      <c r="A15063" s="1">
        <v>15061</v>
      </c>
      <c r="B15063">
        <f t="shared" si="1395"/>
        <v>172</v>
      </c>
      <c r="C15063" s="1">
        <v>24</v>
      </c>
      <c r="D15063" s="1">
        <v>8.5</v>
      </c>
      <c r="E15063" s="1">
        <v>23</v>
      </c>
      <c r="F15063" s="1">
        <v>15061</v>
      </c>
      <c r="G15063" s="1">
        <v>0</v>
      </c>
      <c r="H15063" s="5">
        <f t="shared" si="1387"/>
        <v>7520</v>
      </c>
      <c r="I15063" s="1"/>
      <c r="J15063" s="1">
        <v>1</v>
      </c>
      <c r="K15063" s="1">
        <f t="shared" si="1388"/>
        <v>30132000</v>
      </c>
      <c r="L15063" s="1">
        <v>1</v>
      </c>
      <c r="M15063" s="1">
        <f t="shared" si="1389"/>
        <v>60264000</v>
      </c>
      <c r="N15063" s="1">
        <v>2</v>
      </c>
      <c r="O15063" s="1">
        <v>122842000</v>
      </c>
      <c r="P15063" s="1">
        <v>2</v>
      </c>
      <c r="Q15063" s="5">
        <f t="shared" si="1390"/>
        <v>313</v>
      </c>
      <c r="R15063">
        <f t="shared" si="1391"/>
        <v>16</v>
      </c>
      <c r="S15063">
        <f t="shared" si="1392"/>
        <v>0.20499999999999999</v>
      </c>
      <c r="T15063">
        <f t="shared" si="1393"/>
        <v>2.3500000000000001E-3</v>
      </c>
      <c r="U15063">
        <f t="shared" si="1394"/>
        <v>1.41E-3</v>
      </c>
    </row>
    <row r="15064" spans="1:21" x14ac:dyDescent="0.3">
      <c r="A15064" s="1">
        <v>15062</v>
      </c>
      <c r="B15064">
        <f t="shared" si="1395"/>
        <v>172</v>
      </c>
      <c r="C15064" s="1">
        <v>24</v>
      </c>
      <c r="D15064" s="1">
        <v>8.5</v>
      </c>
      <c r="E15064" s="1">
        <v>23</v>
      </c>
      <c r="F15064" s="1">
        <v>15062</v>
      </c>
      <c r="G15064" s="1">
        <v>0</v>
      </c>
      <c r="H15064" s="5">
        <f t="shared" si="1387"/>
        <v>7520</v>
      </c>
      <c r="I15064" s="1"/>
      <c r="J15064" s="1">
        <v>1</v>
      </c>
      <c r="K15064" s="1">
        <f t="shared" si="1388"/>
        <v>30134000</v>
      </c>
      <c r="L15064" s="1">
        <v>1</v>
      </c>
      <c r="M15064" s="1">
        <f t="shared" si="1389"/>
        <v>60268000</v>
      </c>
      <c r="N15064" s="1">
        <v>2</v>
      </c>
      <c r="O15064" s="1">
        <v>122850000</v>
      </c>
      <c r="P15064" s="1">
        <v>2</v>
      </c>
      <c r="Q15064" s="5">
        <f t="shared" si="1390"/>
        <v>313</v>
      </c>
      <c r="R15064">
        <f t="shared" si="1391"/>
        <v>16</v>
      </c>
      <c r="S15064">
        <f t="shared" si="1392"/>
        <v>0.20499999999999999</v>
      </c>
      <c r="T15064">
        <f t="shared" si="1393"/>
        <v>2.3500000000000001E-3</v>
      </c>
      <c r="U15064">
        <f t="shared" si="1394"/>
        <v>1.41E-3</v>
      </c>
    </row>
    <row r="15065" spans="1:21" x14ac:dyDescent="0.3">
      <c r="A15065" s="1">
        <v>15063</v>
      </c>
      <c r="B15065">
        <f t="shared" si="1395"/>
        <v>172</v>
      </c>
      <c r="C15065" s="1">
        <v>24</v>
      </c>
      <c r="D15065" s="1">
        <v>8.5</v>
      </c>
      <c r="E15065" s="1">
        <v>23</v>
      </c>
      <c r="F15065" s="1">
        <v>15063</v>
      </c>
      <c r="G15065" s="1">
        <v>0</v>
      </c>
      <c r="H15065" s="5">
        <f t="shared" si="1387"/>
        <v>7520</v>
      </c>
      <c r="I15065" s="1"/>
      <c r="J15065" s="1">
        <v>1</v>
      </c>
      <c r="K15065" s="1">
        <f t="shared" si="1388"/>
        <v>30136000</v>
      </c>
      <c r="L15065" s="1">
        <v>1</v>
      </c>
      <c r="M15065" s="1">
        <f t="shared" si="1389"/>
        <v>60272000</v>
      </c>
      <c r="N15065" s="1">
        <v>2</v>
      </c>
      <c r="O15065" s="1">
        <v>122858000</v>
      </c>
      <c r="P15065" s="1">
        <v>2</v>
      </c>
      <c r="Q15065" s="5">
        <f t="shared" si="1390"/>
        <v>313</v>
      </c>
      <c r="R15065">
        <f t="shared" si="1391"/>
        <v>16</v>
      </c>
      <c r="S15065">
        <f t="shared" si="1392"/>
        <v>0.20499999999999999</v>
      </c>
      <c r="T15065">
        <f t="shared" si="1393"/>
        <v>2.3500000000000001E-3</v>
      </c>
      <c r="U15065">
        <f t="shared" si="1394"/>
        <v>1.41E-3</v>
      </c>
    </row>
    <row r="15066" spans="1:21" x14ac:dyDescent="0.3">
      <c r="A15066" s="1">
        <v>15064</v>
      </c>
      <c r="B15066">
        <f t="shared" si="1395"/>
        <v>172</v>
      </c>
      <c r="C15066" s="1">
        <v>24</v>
      </c>
      <c r="D15066" s="1">
        <v>8.5</v>
      </c>
      <c r="E15066" s="1">
        <v>23</v>
      </c>
      <c r="F15066" s="1">
        <v>15064</v>
      </c>
      <c r="G15066" s="1">
        <v>0</v>
      </c>
      <c r="H15066" s="5">
        <f t="shared" si="1387"/>
        <v>7520</v>
      </c>
      <c r="I15066" s="1"/>
      <c r="J15066" s="1">
        <v>1</v>
      </c>
      <c r="K15066" s="1">
        <f t="shared" si="1388"/>
        <v>30138000</v>
      </c>
      <c r="L15066" s="1">
        <v>1</v>
      </c>
      <c r="M15066" s="1">
        <f t="shared" si="1389"/>
        <v>60276000</v>
      </c>
      <c r="N15066" s="1">
        <v>2</v>
      </c>
      <c r="O15066" s="1">
        <v>122866000</v>
      </c>
      <c r="P15066" s="1">
        <v>2</v>
      </c>
      <c r="Q15066" s="5">
        <f t="shared" si="1390"/>
        <v>313</v>
      </c>
      <c r="R15066">
        <f t="shared" si="1391"/>
        <v>16</v>
      </c>
      <c r="S15066">
        <f t="shared" si="1392"/>
        <v>0.20499999999999999</v>
      </c>
      <c r="T15066">
        <f t="shared" si="1393"/>
        <v>2.3500000000000001E-3</v>
      </c>
      <c r="U15066">
        <f t="shared" si="1394"/>
        <v>1.41E-3</v>
      </c>
    </row>
    <row r="15067" spans="1:21" x14ac:dyDescent="0.3">
      <c r="A15067" s="1">
        <v>15065</v>
      </c>
      <c r="B15067">
        <f t="shared" si="1395"/>
        <v>172</v>
      </c>
      <c r="C15067" s="1">
        <v>24</v>
      </c>
      <c r="D15067" s="1">
        <v>8.5</v>
      </c>
      <c r="E15067" s="1">
        <v>23</v>
      </c>
      <c r="F15067" s="1">
        <v>15065</v>
      </c>
      <c r="G15067" s="1">
        <v>0</v>
      </c>
      <c r="H15067" s="5">
        <f t="shared" ref="H15067:H15102" si="1396">ROUNDDOWN(A15066/50*20+1500,-1)</f>
        <v>7520</v>
      </c>
      <c r="I15067" s="1"/>
      <c r="J15067" s="1">
        <v>1</v>
      </c>
      <c r="K15067" s="1">
        <f t="shared" ref="K15067:K15102" si="1397">10000+A15067*2000</f>
        <v>30140000</v>
      </c>
      <c r="L15067" s="1">
        <v>1</v>
      </c>
      <c r="M15067" s="1">
        <f t="shared" ref="M15067:M15102" si="1398">K15067*2</f>
        <v>60280000</v>
      </c>
      <c r="N15067" s="1">
        <v>2</v>
      </c>
      <c r="O15067" s="1">
        <v>122874000</v>
      </c>
      <c r="P15067" s="1">
        <v>2</v>
      </c>
      <c r="Q15067" s="5">
        <f t="shared" ref="Q15067:Q15102" si="1399">ROUNDDOWN(A15066/50+12,0)</f>
        <v>313</v>
      </c>
      <c r="R15067">
        <f t="shared" ref="R15067:R15102" si="1400">QUOTIENT(A15067,1000)+1</f>
        <v>16</v>
      </c>
      <c r="S15067">
        <f t="shared" ref="S15067:S15102" si="1401">0.18+(QUOTIENT(A15067-1,100)-145)*0.005</f>
        <v>0.20499999999999999</v>
      </c>
      <c r="T15067">
        <f t="shared" si="1393"/>
        <v>2.3500000000000001E-3</v>
      </c>
      <c r="U15067">
        <f t="shared" si="1394"/>
        <v>1.41E-3</v>
      </c>
    </row>
    <row r="15068" spans="1:21" x14ac:dyDescent="0.3">
      <c r="A15068" s="1">
        <v>15066</v>
      </c>
      <c r="B15068">
        <f t="shared" si="1395"/>
        <v>172</v>
      </c>
      <c r="C15068" s="1">
        <v>24</v>
      </c>
      <c r="D15068" s="1">
        <v>8.5</v>
      </c>
      <c r="E15068" s="1">
        <v>23</v>
      </c>
      <c r="F15068" s="1">
        <v>15066</v>
      </c>
      <c r="G15068" s="1">
        <v>0</v>
      </c>
      <c r="H15068" s="5">
        <f t="shared" si="1396"/>
        <v>7520</v>
      </c>
      <c r="I15068" s="1"/>
      <c r="J15068" s="1">
        <v>1</v>
      </c>
      <c r="K15068" s="1">
        <f t="shared" si="1397"/>
        <v>30142000</v>
      </c>
      <c r="L15068" s="1">
        <v>1</v>
      </c>
      <c r="M15068" s="1">
        <f t="shared" si="1398"/>
        <v>60284000</v>
      </c>
      <c r="N15068" s="1">
        <v>2</v>
      </c>
      <c r="O15068" s="1">
        <v>122882000</v>
      </c>
      <c r="P15068" s="1">
        <v>2</v>
      </c>
      <c r="Q15068" s="5">
        <f t="shared" si="1399"/>
        <v>313</v>
      </c>
      <c r="R15068">
        <f t="shared" si="1400"/>
        <v>16</v>
      </c>
      <c r="S15068">
        <f t="shared" si="1401"/>
        <v>0.20499999999999999</v>
      </c>
      <c r="T15068">
        <f t="shared" ref="T15068:T15131" si="1402">0.0023+(QUOTIENT(A15068-1,100)-149)*0.00005</f>
        <v>2.3500000000000001E-3</v>
      </c>
      <c r="U15068">
        <f t="shared" si="1394"/>
        <v>1.41E-3</v>
      </c>
    </row>
    <row r="15069" spans="1:21" x14ac:dyDescent="0.3">
      <c r="A15069" s="1">
        <v>15067</v>
      </c>
      <c r="B15069">
        <f t="shared" si="1395"/>
        <v>172</v>
      </c>
      <c r="C15069" s="1">
        <v>24</v>
      </c>
      <c r="D15069" s="1">
        <v>8.5</v>
      </c>
      <c r="E15069" s="1">
        <v>23</v>
      </c>
      <c r="F15069" s="1">
        <v>15067</v>
      </c>
      <c r="G15069" s="1">
        <v>0</v>
      </c>
      <c r="H15069" s="5">
        <f t="shared" si="1396"/>
        <v>7520</v>
      </c>
      <c r="I15069" s="1"/>
      <c r="J15069" s="1">
        <v>1</v>
      </c>
      <c r="K15069" s="1">
        <f t="shared" si="1397"/>
        <v>30144000</v>
      </c>
      <c r="L15069" s="1">
        <v>1</v>
      </c>
      <c r="M15069" s="1">
        <f t="shared" si="1398"/>
        <v>60288000</v>
      </c>
      <c r="N15069" s="1">
        <v>2</v>
      </c>
      <c r="O15069" s="1">
        <v>122890000</v>
      </c>
      <c r="P15069" s="1">
        <v>2</v>
      </c>
      <c r="Q15069" s="5">
        <f t="shared" si="1399"/>
        <v>313</v>
      </c>
      <c r="R15069">
        <f t="shared" si="1400"/>
        <v>16</v>
      </c>
      <c r="S15069">
        <f t="shared" si="1401"/>
        <v>0.20499999999999999</v>
      </c>
      <c r="T15069">
        <f t="shared" si="1402"/>
        <v>2.3500000000000001E-3</v>
      </c>
      <c r="U15069">
        <f t="shared" si="1394"/>
        <v>1.41E-3</v>
      </c>
    </row>
    <row r="15070" spans="1:21" x14ac:dyDescent="0.3">
      <c r="A15070" s="1">
        <v>15068</v>
      </c>
      <c r="B15070">
        <f t="shared" si="1395"/>
        <v>172</v>
      </c>
      <c r="C15070" s="1">
        <v>24</v>
      </c>
      <c r="D15070" s="1">
        <v>8.5</v>
      </c>
      <c r="E15070" s="1">
        <v>23</v>
      </c>
      <c r="F15070" s="1">
        <v>15068</v>
      </c>
      <c r="G15070" s="1">
        <v>0</v>
      </c>
      <c r="H15070" s="5">
        <f t="shared" si="1396"/>
        <v>7520</v>
      </c>
      <c r="I15070" s="1"/>
      <c r="J15070" s="1">
        <v>1</v>
      </c>
      <c r="K15070" s="1">
        <f t="shared" si="1397"/>
        <v>30146000</v>
      </c>
      <c r="L15070" s="1">
        <v>1</v>
      </c>
      <c r="M15070" s="1">
        <f t="shared" si="1398"/>
        <v>60292000</v>
      </c>
      <c r="N15070" s="1">
        <v>2</v>
      </c>
      <c r="O15070" s="1">
        <v>122898000</v>
      </c>
      <c r="P15070" s="1">
        <v>2</v>
      </c>
      <c r="Q15070" s="5">
        <f t="shared" si="1399"/>
        <v>313</v>
      </c>
      <c r="R15070">
        <f t="shared" si="1400"/>
        <v>16</v>
      </c>
      <c r="S15070">
        <f t="shared" si="1401"/>
        <v>0.20499999999999999</v>
      </c>
      <c r="T15070">
        <f t="shared" si="1402"/>
        <v>2.3500000000000001E-3</v>
      </c>
      <c r="U15070">
        <f t="shared" si="1394"/>
        <v>1.41E-3</v>
      </c>
    </row>
    <row r="15071" spans="1:21" x14ac:dyDescent="0.3">
      <c r="A15071" s="1">
        <v>15069</v>
      </c>
      <c r="B15071">
        <f t="shared" si="1395"/>
        <v>172</v>
      </c>
      <c r="C15071" s="1">
        <v>24</v>
      </c>
      <c r="D15071" s="1">
        <v>8.5</v>
      </c>
      <c r="E15071" s="1">
        <v>23</v>
      </c>
      <c r="F15071" s="1">
        <v>15069</v>
      </c>
      <c r="G15071" s="1">
        <v>0</v>
      </c>
      <c r="H15071" s="5">
        <f t="shared" si="1396"/>
        <v>7520</v>
      </c>
      <c r="I15071" s="1"/>
      <c r="J15071" s="1">
        <v>1</v>
      </c>
      <c r="K15071" s="1">
        <f t="shared" si="1397"/>
        <v>30148000</v>
      </c>
      <c r="L15071" s="1">
        <v>1</v>
      </c>
      <c r="M15071" s="1">
        <f t="shared" si="1398"/>
        <v>60296000</v>
      </c>
      <c r="N15071" s="1">
        <v>2</v>
      </c>
      <c r="O15071" s="1">
        <v>122906000</v>
      </c>
      <c r="P15071" s="1">
        <v>2</v>
      </c>
      <c r="Q15071" s="5">
        <f t="shared" si="1399"/>
        <v>313</v>
      </c>
      <c r="R15071">
        <f t="shared" si="1400"/>
        <v>16</v>
      </c>
      <c r="S15071">
        <f t="shared" si="1401"/>
        <v>0.20499999999999999</v>
      </c>
      <c r="T15071">
        <f t="shared" si="1402"/>
        <v>2.3500000000000001E-3</v>
      </c>
      <c r="U15071">
        <f t="shared" si="1394"/>
        <v>1.41E-3</v>
      </c>
    </row>
    <row r="15072" spans="1:21" x14ac:dyDescent="0.3">
      <c r="A15072" s="1">
        <v>15070</v>
      </c>
      <c r="B15072">
        <f t="shared" si="1395"/>
        <v>172</v>
      </c>
      <c r="C15072" s="1">
        <v>24</v>
      </c>
      <c r="D15072" s="1">
        <v>8.5</v>
      </c>
      <c r="E15072" s="1">
        <v>23</v>
      </c>
      <c r="F15072" s="1">
        <v>15070</v>
      </c>
      <c r="G15072" s="1">
        <v>0</v>
      </c>
      <c r="H15072" s="5">
        <f t="shared" si="1396"/>
        <v>7520</v>
      </c>
      <c r="I15072" s="1"/>
      <c r="J15072" s="1">
        <v>1</v>
      </c>
      <c r="K15072" s="1">
        <f t="shared" si="1397"/>
        <v>30150000</v>
      </c>
      <c r="L15072" s="1">
        <v>1</v>
      </c>
      <c r="M15072" s="1">
        <f t="shared" si="1398"/>
        <v>60300000</v>
      </c>
      <c r="N15072" s="1">
        <v>2</v>
      </c>
      <c r="O15072" s="1">
        <v>122914000</v>
      </c>
      <c r="P15072" s="1">
        <v>2</v>
      </c>
      <c r="Q15072" s="5">
        <f t="shared" si="1399"/>
        <v>313</v>
      </c>
      <c r="R15072">
        <f t="shared" si="1400"/>
        <v>16</v>
      </c>
      <c r="S15072">
        <f t="shared" si="1401"/>
        <v>0.20499999999999999</v>
      </c>
      <c r="T15072">
        <f t="shared" si="1402"/>
        <v>2.3500000000000001E-3</v>
      </c>
      <c r="U15072">
        <f t="shared" si="1394"/>
        <v>1.41E-3</v>
      </c>
    </row>
    <row r="15073" spans="1:21" x14ac:dyDescent="0.3">
      <c r="A15073" s="1">
        <v>15071</v>
      </c>
      <c r="B15073">
        <f t="shared" si="1395"/>
        <v>172</v>
      </c>
      <c r="C15073" s="1">
        <v>24</v>
      </c>
      <c r="D15073" s="1">
        <v>8.5</v>
      </c>
      <c r="E15073" s="1">
        <v>23</v>
      </c>
      <c r="F15073" s="1">
        <v>15071</v>
      </c>
      <c r="G15073" s="1">
        <v>0</v>
      </c>
      <c r="H15073" s="5">
        <f t="shared" si="1396"/>
        <v>7520</v>
      </c>
      <c r="I15073" s="1"/>
      <c r="J15073" s="1">
        <v>1</v>
      </c>
      <c r="K15073" s="1">
        <f t="shared" si="1397"/>
        <v>30152000</v>
      </c>
      <c r="L15073" s="1">
        <v>1</v>
      </c>
      <c r="M15073" s="1">
        <f t="shared" si="1398"/>
        <v>60304000</v>
      </c>
      <c r="N15073" s="1">
        <v>2</v>
      </c>
      <c r="O15073" s="1">
        <v>122922000</v>
      </c>
      <c r="P15073" s="1">
        <v>2</v>
      </c>
      <c r="Q15073" s="5">
        <f t="shared" si="1399"/>
        <v>313</v>
      </c>
      <c r="R15073">
        <f t="shared" si="1400"/>
        <v>16</v>
      </c>
      <c r="S15073">
        <f t="shared" si="1401"/>
        <v>0.20499999999999999</v>
      </c>
      <c r="T15073">
        <f t="shared" si="1402"/>
        <v>2.3500000000000001E-3</v>
      </c>
      <c r="U15073">
        <f t="shared" si="1394"/>
        <v>1.41E-3</v>
      </c>
    </row>
    <row r="15074" spans="1:21" x14ac:dyDescent="0.3">
      <c r="A15074" s="1">
        <v>15072</v>
      </c>
      <c r="B15074">
        <f t="shared" si="1395"/>
        <v>172</v>
      </c>
      <c r="C15074" s="1">
        <v>24</v>
      </c>
      <c r="D15074" s="1">
        <v>8.5</v>
      </c>
      <c r="E15074" s="1">
        <v>23</v>
      </c>
      <c r="F15074" s="1">
        <v>15072</v>
      </c>
      <c r="G15074" s="1">
        <v>0</v>
      </c>
      <c r="H15074" s="5">
        <f t="shared" si="1396"/>
        <v>7520</v>
      </c>
      <c r="I15074" s="1"/>
      <c r="J15074" s="1">
        <v>1</v>
      </c>
      <c r="K15074" s="1">
        <f t="shared" si="1397"/>
        <v>30154000</v>
      </c>
      <c r="L15074" s="1">
        <v>1</v>
      </c>
      <c r="M15074" s="1">
        <f t="shared" si="1398"/>
        <v>60308000</v>
      </c>
      <c r="N15074" s="1">
        <v>2</v>
      </c>
      <c r="O15074" s="1">
        <v>122930000</v>
      </c>
      <c r="P15074" s="1">
        <v>2</v>
      </c>
      <c r="Q15074" s="5">
        <f t="shared" si="1399"/>
        <v>313</v>
      </c>
      <c r="R15074">
        <f t="shared" si="1400"/>
        <v>16</v>
      </c>
      <c r="S15074">
        <f t="shared" si="1401"/>
        <v>0.20499999999999999</v>
      </c>
      <c r="T15074">
        <f t="shared" si="1402"/>
        <v>2.3500000000000001E-3</v>
      </c>
      <c r="U15074">
        <f t="shared" si="1394"/>
        <v>1.41E-3</v>
      </c>
    </row>
    <row r="15075" spans="1:21" x14ac:dyDescent="0.3">
      <c r="A15075" s="1">
        <v>15073</v>
      </c>
      <c r="B15075">
        <f t="shared" si="1395"/>
        <v>172</v>
      </c>
      <c r="C15075" s="1">
        <v>24</v>
      </c>
      <c r="D15075" s="1">
        <v>8.5</v>
      </c>
      <c r="E15075" s="1">
        <v>23</v>
      </c>
      <c r="F15075" s="1">
        <v>15073</v>
      </c>
      <c r="G15075" s="1">
        <v>0</v>
      </c>
      <c r="H15075" s="5">
        <f t="shared" si="1396"/>
        <v>7520</v>
      </c>
      <c r="I15075" s="1"/>
      <c r="J15075" s="1">
        <v>1</v>
      </c>
      <c r="K15075" s="1">
        <f t="shared" si="1397"/>
        <v>30156000</v>
      </c>
      <c r="L15075" s="1">
        <v>1</v>
      </c>
      <c r="M15075" s="1">
        <f t="shared" si="1398"/>
        <v>60312000</v>
      </c>
      <c r="N15075" s="1">
        <v>2</v>
      </c>
      <c r="O15075" s="1">
        <v>122938000</v>
      </c>
      <c r="P15075" s="1">
        <v>2</v>
      </c>
      <c r="Q15075" s="5">
        <f t="shared" si="1399"/>
        <v>313</v>
      </c>
      <c r="R15075">
        <f t="shared" si="1400"/>
        <v>16</v>
      </c>
      <c r="S15075">
        <f t="shared" si="1401"/>
        <v>0.20499999999999999</v>
      </c>
      <c r="T15075">
        <f t="shared" si="1402"/>
        <v>2.3500000000000001E-3</v>
      </c>
      <c r="U15075">
        <f t="shared" si="1394"/>
        <v>1.41E-3</v>
      </c>
    </row>
    <row r="15076" spans="1:21" x14ac:dyDescent="0.3">
      <c r="A15076" s="1">
        <v>15074</v>
      </c>
      <c r="B15076">
        <f t="shared" si="1395"/>
        <v>172</v>
      </c>
      <c r="C15076" s="1">
        <v>24</v>
      </c>
      <c r="D15076" s="1">
        <v>8.5</v>
      </c>
      <c r="E15076" s="1">
        <v>23</v>
      </c>
      <c r="F15076" s="1">
        <v>15074</v>
      </c>
      <c r="G15076" s="1">
        <v>0</v>
      </c>
      <c r="H15076" s="5">
        <f t="shared" si="1396"/>
        <v>7520</v>
      </c>
      <c r="I15076" s="1"/>
      <c r="J15076" s="1">
        <v>1</v>
      </c>
      <c r="K15076" s="1">
        <f t="shared" si="1397"/>
        <v>30158000</v>
      </c>
      <c r="L15076" s="1">
        <v>1</v>
      </c>
      <c r="M15076" s="1">
        <f t="shared" si="1398"/>
        <v>60316000</v>
      </c>
      <c r="N15076" s="1">
        <v>2</v>
      </c>
      <c r="O15076" s="1">
        <v>122946000</v>
      </c>
      <c r="P15076" s="1">
        <v>2</v>
      </c>
      <c r="Q15076" s="5">
        <f t="shared" si="1399"/>
        <v>313</v>
      </c>
      <c r="R15076">
        <f t="shared" si="1400"/>
        <v>16</v>
      </c>
      <c r="S15076">
        <f t="shared" si="1401"/>
        <v>0.20499999999999999</v>
      </c>
      <c r="T15076">
        <f t="shared" si="1402"/>
        <v>2.3500000000000001E-3</v>
      </c>
      <c r="U15076">
        <f t="shared" si="1394"/>
        <v>1.41E-3</v>
      </c>
    </row>
    <row r="15077" spans="1:21" x14ac:dyDescent="0.3">
      <c r="A15077" s="1">
        <v>15075</v>
      </c>
      <c r="B15077">
        <f t="shared" si="1395"/>
        <v>172</v>
      </c>
      <c r="C15077" s="1">
        <v>24</v>
      </c>
      <c r="D15077" s="1">
        <v>8.5</v>
      </c>
      <c r="E15077" s="1">
        <v>23</v>
      </c>
      <c r="F15077" s="1">
        <v>15075</v>
      </c>
      <c r="G15077" s="1">
        <v>0</v>
      </c>
      <c r="H15077" s="5">
        <f t="shared" si="1396"/>
        <v>7520</v>
      </c>
      <c r="I15077" s="1"/>
      <c r="J15077" s="1">
        <v>1</v>
      </c>
      <c r="K15077" s="1">
        <f t="shared" si="1397"/>
        <v>30160000</v>
      </c>
      <c r="L15077" s="1">
        <v>1</v>
      </c>
      <c r="M15077" s="1">
        <f t="shared" si="1398"/>
        <v>60320000</v>
      </c>
      <c r="N15077" s="1">
        <v>2</v>
      </c>
      <c r="O15077" s="1">
        <v>122954000</v>
      </c>
      <c r="P15077" s="1">
        <v>2</v>
      </c>
      <c r="Q15077" s="5">
        <f t="shared" si="1399"/>
        <v>313</v>
      </c>
      <c r="R15077">
        <f t="shared" si="1400"/>
        <v>16</v>
      </c>
      <c r="S15077">
        <f t="shared" si="1401"/>
        <v>0.20499999999999999</v>
      </c>
      <c r="T15077">
        <f t="shared" si="1402"/>
        <v>2.3500000000000001E-3</v>
      </c>
      <c r="U15077">
        <f t="shared" si="1394"/>
        <v>1.41E-3</v>
      </c>
    </row>
    <row r="15078" spans="1:21" x14ac:dyDescent="0.3">
      <c r="A15078" s="1">
        <v>15076</v>
      </c>
      <c r="B15078">
        <f t="shared" si="1395"/>
        <v>172</v>
      </c>
      <c r="C15078" s="1">
        <v>24</v>
      </c>
      <c r="D15078" s="1">
        <v>8.5</v>
      </c>
      <c r="E15078" s="1">
        <v>23</v>
      </c>
      <c r="F15078" s="1">
        <v>15076</v>
      </c>
      <c r="G15078" s="1">
        <v>0</v>
      </c>
      <c r="H15078" s="5">
        <f t="shared" si="1396"/>
        <v>7530</v>
      </c>
      <c r="I15078" s="1"/>
      <c r="J15078" s="1">
        <v>1</v>
      </c>
      <c r="K15078" s="1">
        <f t="shared" si="1397"/>
        <v>30162000</v>
      </c>
      <c r="L15078" s="1">
        <v>1</v>
      </c>
      <c r="M15078" s="1">
        <f t="shared" si="1398"/>
        <v>60324000</v>
      </c>
      <c r="N15078" s="1">
        <v>2</v>
      </c>
      <c r="O15078" s="1">
        <v>122962000</v>
      </c>
      <c r="P15078" s="1">
        <v>2</v>
      </c>
      <c r="Q15078" s="5">
        <f t="shared" si="1399"/>
        <v>313</v>
      </c>
      <c r="R15078">
        <f t="shared" si="1400"/>
        <v>16</v>
      </c>
      <c r="S15078">
        <f t="shared" si="1401"/>
        <v>0.20499999999999999</v>
      </c>
      <c r="T15078">
        <f t="shared" si="1402"/>
        <v>2.3500000000000001E-3</v>
      </c>
      <c r="U15078">
        <f t="shared" si="1394"/>
        <v>1.41E-3</v>
      </c>
    </row>
    <row r="15079" spans="1:21" x14ac:dyDescent="0.3">
      <c r="A15079" s="1">
        <v>15077</v>
      </c>
      <c r="B15079">
        <f t="shared" si="1395"/>
        <v>172</v>
      </c>
      <c r="C15079" s="1">
        <v>24</v>
      </c>
      <c r="D15079" s="1">
        <v>8.5</v>
      </c>
      <c r="E15079" s="1">
        <v>23</v>
      </c>
      <c r="F15079" s="1">
        <v>15077</v>
      </c>
      <c r="G15079" s="1">
        <v>0</v>
      </c>
      <c r="H15079" s="5">
        <f t="shared" si="1396"/>
        <v>7530</v>
      </c>
      <c r="I15079" s="1"/>
      <c r="J15079" s="1">
        <v>1</v>
      </c>
      <c r="K15079" s="1">
        <f t="shared" si="1397"/>
        <v>30164000</v>
      </c>
      <c r="L15079" s="1">
        <v>1</v>
      </c>
      <c r="M15079" s="1">
        <f t="shared" si="1398"/>
        <v>60328000</v>
      </c>
      <c r="N15079" s="1">
        <v>2</v>
      </c>
      <c r="O15079" s="1">
        <v>122970000</v>
      </c>
      <c r="P15079" s="1">
        <v>2</v>
      </c>
      <c r="Q15079" s="5">
        <f t="shared" si="1399"/>
        <v>313</v>
      </c>
      <c r="R15079">
        <f t="shared" si="1400"/>
        <v>16</v>
      </c>
      <c r="S15079">
        <f t="shared" si="1401"/>
        <v>0.20499999999999999</v>
      </c>
      <c r="T15079">
        <f t="shared" si="1402"/>
        <v>2.3500000000000001E-3</v>
      </c>
      <c r="U15079">
        <f t="shared" si="1394"/>
        <v>1.41E-3</v>
      </c>
    </row>
    <row r="15080" spans="1:21" x14ac:dyDescent="0.3">
      <c r="A15080" s="1">
        <v>15078</v>
      </c>
      <c r="B15080">
        <f t="shared" si="1395"/>
        <v>172</v>
      </c>
      <c r="C15080" s="1">
        <v>24</v>
      </c>
      <c r="D15080" s="1">
        <v>8.5</v>
      </c>
      <c r="E15080" s="1">
        <v>23</v>
      </c>
      <c r="F15080" s="1">
        <v>15078</v>
      </c>
      <c r="G15080" s="1">
        <v>0</v>
      </c>
      <c r="H15080" s="5">
        <f t="shared" si="1396"/>
        <v>7530</v>
      </c>
      <c r="I15080" s="1"/>
      <c r="J15080" s="1">
        <v>1</v>
      </c>
      <c r="K15080" s="1">
        <f t="shared" si="1397"/>
        <v>30166000</v>
      </c>
      <c r="L15080" s="1">
        <v>1</v>
      </c>
      <c r="M15080" s="1">
        <f t="shared" si="1398"/>
        <v>60332000</v>
      </c>
      <c r="N15080" s="1">
        <v>2</v>
      </c>
      <c r="O15080" s="1">
        <v>122978000</v>
      </c>
      <c r="P15080" s="1">
        <v>2</v>
      </c>
      <c r="Q15080" s="5">
        <f t="shared" si="1399"/>
        <v>313</v>
      </c>
      <c r="R15080">
        <f t="shared" si="1400"/>
        <v>16</v>
      </c>
      <c r="S15080">
        <f t="shared" si="1401"/>
        <v>0.20499999999999999</v>
      </c>
      <c r="T15080">
        <f t="shared" si="1402"/>
        <v>2.3500000000000001E-3</v>
      </c>
      <c r="U15080">
        <f t="shared" si="1394"/>
        <v>1.41E-3</v>
      </c>
    </row>
    <row r="15081" spans="1:21" x14ac:dyDescent="0.3">
      <c r="A15081" s="1">
        <v>15079</v>
      </c>
      <c r="B15081">
        <f t="shared" si="1395"/>
        <v>172</v>
      </c>
      <c r="C15081" s="1">
        <v>24</v>
      </c>
      <c r="D15081" s="1">
        <v>8.5</v>
      </c>
      <c r="E15081" s="1">
        <v>23</v>
      </c>
      <c r="F15081" s="1">
        <v>15079</v>
      </c>
      <c r="G15081" s="1">
        <v>0</v>
      </c>
      <c r="H15081" s="5">
        <f t="shared" si="1396"/>
        <v>7530</v>
      </c>
      <c r="I15081" s="1"/>
      <c r="J15081" s="1">
        <v>1</v>
      </c>
      <c r="K15081" s="1">
        <f t="shared" si="1397"/>
        <v>30168000</v>
      </c>
      <c r="L15081" s="1">
        <v>1</v>
      </c>
      <c r="M15081" s="1">
        <f t="shared" si="1398"/>
        <v>60336000</v>
      </c>
      <c r="N15081" s="1">
        <v>2</v>
      </c>
      <c r="O15081" s="1">
        <v>122986000</v>
      </c>
      <c r="P15081" s="1">
        <v>2</v>
      </c>
      <c r="Q15081" s="5">
        <f t="shared" si="1399"/>
        <v>313</v>
      </c>
      <c r="R15081">
        <f t="shared" si="1400"/>
        <v>16</v>
      </c>
      <c r="S15081">
        <f t="shared" si="1401"/>
        <v>0.20499999999999999</v>
      </c>
      <c r="T15081">
        <f t="shared" si="1402"/>
        <v>2.3500000000000001E-3</v>
      </c>
      <c r="U15081">
        <f t="shared" si="1394"/>
        <v>1.41E-3</v>
      </c>
    </row>
    <row r="15082" spans="1:21" x14ac:dyDescent="0.3">
      <c r="A15082" s="1">
        <v>15080</v>
      </c>
      <c r="B15082">
        <f t="shared" si="1395"/>
        <v>172</v>
      </c>
      <c r="C15082" s="1">
        <v>24</v>
      </c>
      <c r="D15082" s="1">
        <v>8.5</v>
      </c>
      <c r="E15082" s="1">
        <v>23</v>
      </c>
      <c r="F15082" s="1">
        <v>15080</v>
      </c>
      <c r="G15082" s="1">
        <v>0</v>
      </c>
      <c r="H15082" s="5">
        <f t="shared" si="1396"/>
        <v>7530</v>
      </c>
      <c r="I15082" s="1"/>
      <c r="J15082" s="1">
        <v>1</v>
      </c>
      <c r="K15082" s="1">
        <f t="shared" si="1397"/>
        <v>30170000</v>
      </c>
      <c r="L15082" s="1">
        <v>1</v>
      </c>
      <c r="M15082" s="1">
        <f t="shared" si="1398"/>
        <v>60340000</v>
      </c>
      <c r="N15082" s="1">
        <v>2</v>
      </c>
      <c r="O15082" s="1">
        <v>122994000</v>
      </c>
      <c r="P15082" s="1">
        <v>2</v>
      </c>
      <c r="Q15082" s="5">
        <f t="shared" si="1399"/>
        <v>313</v>
      </c>
      <c r="R15082">
        <f t="shared" si="1400"/>
        <v>16</v>
      </c>
      <c r="S15082">
        <f t="shared" si="1401"/>
        <v>0.20499999999999999</v>
      </c>
      <c r="T15082">
        <f t="shared" si="1402"/>
        <v>2.3500000000000001E-3</v>
      </c>
      <c r="U15082">
        <f t="shared" si="1394"/>
        <v>1.41E-3</v>
      </c>
    </row>
    <row r="15083" spans="1:21" x14ac:dyDescent="0.3">
      <c r="A15083" s="1">
        <v>15081</v>
      </c>
      <c r="B15083">
        <f t="shared" si="1395"/>
        <v>172</v>
      </c>
      <c r="C15083" s="1">
        <v>24</v>
      </c>
      <c r="D15083" s="1">
        <v>8.5</v>
      </c>
      <c r="E15083" s="1">
        <v>23</v>
      </c>
      <c r="F15083" s="1">
        <v>15081</v>
      </c>
      <c r="G15083" s="1">
        <v>0</v>
      </c>
      <c r="H15083" s="5">
        <f t="shared" si="1396"/>
        <v>7530</v>
      </c>
      <c r="I15083" s="1"/>
      <c r="J15083" s="1">
        <v>1</v>
      </c>
      <c r="K15083" s="1">
        <f t="shared" si="1397"/>
        <v>30172000</v>
      </c>
      <c r="L15083" s="1">
        <v>1</v>
      </c>
      <c r="M15083" s="1">
        <f t="shared" si="1398"/>
        <v>60344000</v>
      </c>
      <c r="N15083" s="1">
        <v>2</v>
      </c>
      <c r="O15083" s="1">
        <v>123002000</v>
      </c>
      <c r="P15083" s="1">
        <v>2</v>
      </c>
      <c r="Q15083" s="5">
        <f t="shared" si="1399"/>
        <v>313</v>
      </c>
      <c r="R15083">
        <f t="shared" si="1400"/>
        <v>16</v>
      </c>
      <c r="S15083">
        <f t="shared" si="1401"/>
        <v>0.20499999999999999</v>
      </c>
      <c r="T15083">
        <f t="shared" si="1402"/>
        <v>2.3500000000000001E-3</v>
      </c>
      <c r="U15083">
        <f t="shared" si="1394"/>
        <v>1.41E-3</v>
      </c>
    </row>
    <row r="15084" spans="1:21" x14ac:dyDescent="0.3">
      <c r="A15084" s="1">
        <v>15082</v>
      </c>
      <c r="B15084">
        <f t="shared" si="1395"/>
        <v>172</v>
      </c>
      <c r="C15084" s="1">
        <v>24</v>
      </c>
      <c r="D15084" s="1">
        <v>8.5</v>
      </c>
      <c r="E15084" s="1">
        <v>23</v>
      </c>
      <c r="F15084" s="1">
        <v>15082</v>
      </c>
      <c r="G15084" s="1">
        <v>0</v>
      </c>
      <c r="H15084" s="5">
        <f t="shared" si="1396"/>
        <v>7530</v>
      </c>
      <c r="I15084" s="1"/>
      <c r="J15084" s="1">
        <v>1</v>
      </c>
      <c r="K15084" s="1">
        <f t="shared" si="1397"/>
        <v>30174000</v>
      </c>
      <c r="L15084" s="1">
        <v>1</v>
      </c>
      <c r="M15084" s="1">
        <f t="shared" si="1398"/>
        <v>60348000</v>
      </c>
      <c r="N15084" s="1">
        <v>2</v>
      </c>
      <c r="O15084" s="1">
        <v>123010000</v>
      </c>
      <c r="P15084" s="1">
        <v>2</v>
      </c>
      <c r="Q15084" s="5">
        <f t="shared" si="1399"/>
        <v>313</v>
      </c>
      <c r="R15084">
        <f t="shared" si="1400"/>
        <v>16</v>
      </c>
      <c r="S15084">
        <f t="shared" si="1401"/>
        <v>0.20499999999999999</v>
      </c>
      <c r="T15084">
        <f t="shared" si="1402"/>
        <v>2.3500000000000001E-3</v>
      </c>
      <c r="U15084">
        <f t="shared" si="1394"/>
        <v>1.41E-3</v>
      </c>
    </row>
    <row r="15085" spans="1:21" x14ac:dyDescent="0.3">
      <c r="A15085" s="1">
        <v>15083</v>
      </c>
      <c r="B15085">
        <f t="shared" si="1395"/>
        <v>172</v>
      </c>
      <c r="C15085" s="1">
        <v>24</v>
      </c>
      <c r="D15085" s="1">
        <v>8.5</v>
      </c>
      <c r="E15085" s="1">
        <v>23</v>
      </c>
      <c r="F15085" s="1">
        <v>15083</v>
      </c>
      <c r="G15085" s="1">
        <v>0</v>
      </c>
      <c r="H15085" s="5">
        <f t="shared" si="1396"/>
        <v>7530</v>
      </c>
      <c r="I15085" s="1"/>
      <c r="J15085" s="1">
        <v>1</v>
      </c>
      <c r="K15085" s="1">
        <f t="shared" si="1397"/>
        <v>30176000</v>
      </c>
      <c r="L15085" s="1">
        <v>1</v>
      </c>
      <c r="M15085" s="1">
        <f t="shared" si="1398"/>
        <v>60352000</v>
      </c>
      <c r="N15085" s="1">
        <v>2</v>
      </c>
      <c r="O15085" s="1">
        <v>123018000</v>
      </c>
      <c r="P15085" s="1">
        <v>2</v>
      </c>
      <c r="Q15085" s="5">
        <f t="shared" si="1399"/>
        <v>313</v>
      </c>
      <c r="R15085">
        <f t="shared" si="1400"/>
        <v>16</v>
      </c>
      <c r="S15085">
        <f t="shared" si="1401"/>
        <v>0.20499999999999999</v>
      </c>
      <c r="T15085">
        <f t="shared" si="1402"/>
        <v>2.3500000000000001E-3</v>
      </c>
      <c r="U15085">
        <f t="shared" si="1394"/>
        <v>1.41E-3</v>
      </c>
    </row>
    <row r="15086" spans="1:21" x14ac:dyDescent="0.3">
      <c r="A15086" s="1">
        <v>15084</v>
      </c>
      <c r="B15086">
        <f t="shared" si="1395"/>
        <v>172</v>
      </c>
      <c r="C15086" s="1">
        <v>24</v>
      </c>
      <c r="D15086" s="1">
        <v>8.5</v>
      </c>
      <c r="E15086" s="1">
        <v>23</v>
      </c>
      <c r="F15086" s="1">
        <v>15084</v>
      </c>
      <c r="G15086" s="1">
        <v>0</v>
      </c>
      <c r="H15086" s="5">
        <f t="shared" si="1396"/>
        <v>7530</v>
      </c>
      <c r="I15086" s="1"/>
      <c r="J15086" s="1">
        <v>1</v>
      </c>
      <c r="K15086" s="1">
        <f t="shared" si="1397"/>
        <v>30178000</v>
      </c>
      <c r="L15086" s="1">
        <v>1</v>
      </c>
      <c r="M15086" s="1">
        <f t="shared" si="1398"/>
        <v>60356000</v>
      </c>
      <c r="N15086" s="1">
        <v>2</v>
      </c>
      <c r="O15086" s="1">
        <v>123026000</v>
      </c>
      <c r="P15086" s="1">
        <v>2</v>
      </c>
      <c r="Q15086" s="5">
        <f t="shared" si="1399"/>
        <v>313</v>
      </c>
      <c r="R15086">
        <f t="shared" si="1400"/>
        <v>16</v>
      </c>
      <c r="S15086">
        <f t="shared" si="1401"/>
        <v>0.20499999999999999</v>
      </c>
      <c r="T15086">
        <f t="shared" si="1402"/>
        <v>2.3500000000000001E-3</v>
      </c>
      <c r="U15086">
        <f t="shared" si="1394"/>
        <v>1.41E-3</v>
      </c>
    </row>
    <row r="15087" spans="1:21" x14ac:dyDescent="0.3">
      <c r="A15087" s="1">
        <v>15085</v>
      </c>
      <c r="B15087">
        <f t="shared" si="1395"/>
        <v>172</v>
      </c>
      <c r="C15087" s="1">
        <v>24</v>
      </c>
      <c r="D15087" s="1">
        <v>8.5</v>
      </c>
      <c r="E15087" s="1">
        <v>23</v>
      </c>
      <c r="F15087" s="1">
        <v>15085</v>
      </c>
      <c r="G15087" s="1">
        <v>0</v>
      </c>
      <c r="H15087" s="5">
        <f t="shared" si="1396"/>
        <v>7530</v>
      </c>
      <c r="I15087" s="1"/>
      <c r="J15087" s="1">
        <v>1</v>
      </c>
      <c r="K15087" s="1">
        <f t="shared" si="1397"/>
        <v>30180000</v>
      </c>
      <c r="L15087" s="1">
        <v>1</v>
      </c>
      <c r="M15087" s="1">
        <f t="shared" si="1398"/>
        <v>60360000</v>
      </c>
      <c r="N15087" s="1">
        <v>2</v>
      </c>
      <c r="O15087" s="1">
        <v>123034000</v>
      </c>
      <c r="P15087" s="1">
        <v>2</v>
      </c>
      <c r="Q15087" s="5">
        <f t="shared" si="1399"/>
        <v>313</v>
      </c>
      <c r="R15087">
        <f t="shared" si="1400"/>
        <v>16</v>
      </c>
      <c r="S15087">
        <f t="shared" si="1401"/>
        <v>0.20499999999999999</v>
      </c>
      <c r="T15087">
        <f t="shared" si="1402"/>
        <v>2.3500000000000001E-3</v>
      </c>
      <c r="U15087">
        <f t="shared" si="1394"/>
        <v>1.41E-3</v>
      </c>
    </row>
    <row r="15088" spans="1:21" x14ac:dyDescent="0.3">
      <c r="A15088" s="1">
        <v>15086</v>
      </c>
      <c r="B15088">
        <f t="shared" si="1395"/>
        <v>172</v>
      </c>
      <c r="C15088" s="1">
        <v>24</v>
      </c>
      <c r="D15088" s="1">
        <v>8.5</v>
      </c>
      <c r="E15088" s="1">
        <v>23</v>
      </c>
      <c r="F15088" s="1">
        <v>15086</v>
      </c>
      <c r="G15088" s="1">
        <v>0</v>
      </c>
      <c r="H15088" s="5">
        <f t="shared" si="1396"/>
        <v>7530</v>
      </c>
      <c r="I15088" s="1"/>
      <c r="J15088" s="1">
        <v>1</v>
      </c>
      <c r="K15088" s="1">
        <f t="shared" si="1397"/>
        <v>30182000</v>
      </c>
      <c r="L15088" s="1">
        <v>1</v>
      </c>
      <c r="M15088" s="1">
        <f t="shared" si="1398"/>
        <v>60364000</v>
      </c>
      <c r="N15088" s="1">
        <v>2</v>
      </c>
      <c r="O15088" s="1">
        <v>123042000</v>
      </c>
      <c r="P15088" s="1">
        <v>2</v>
      </c>
      <c r="Q15088" s="5">
        <f t="shared" si="1399"/>
        <v>313</v>
      </c>
      <c r="R15088">
        <f t="shared" si="1400"/>
        <v>16</v>
      </c>
      <c r="S15088">
        <f t="shared" si="1401"/>
        <v>0.20499999999999999</v>
      </c>
      <c r="T15088">
        <f t="shared" si="1402"/>
        <v>2.3500000000000001E-3</v>
      </c>
      <c r="U15088">
        <f t="shared" si="1394"/>
        <v>1.41E-3</v>
      </c>
    </row>
    <row r="15089" spans="1:21" x14ac:dyDescent="0.3">
      <c r="A15089" s="1">
        <v>15087</v>
      </c>
      <c r="B15089">
        <f t="shared" si="1395"/>
        <v>172</v>
      </c>
      <c r="C15089" s="1">
        <v>24</v>
      </c>
      <c r="D15089" s="1">
        <v>8.5</v>
      </c>
      <c r="E15089" s="1">
        <v>23</v>
      </c>
      <c r="F15089" s="1">
        <v>15087</v>
      </c>
      <c r="G15089" s="1">
        <v>0</v>
      </c>
      <c r="H15089" s="5">
        <f t="shared" si="1396"/>
        <v>7530</v>
      </c>
      <c r="I15089" s="1"/>
      <c r="J15089" s="1">
        <v>1</v>
      </c>
      <c r="K15089" s="1">
        <f t="shared" si="1397"/>
        <v>30184000</v>
      </c>
      <c r="L15089" s="1">
        <v>1</v>
      </c>
      <c r="M15089" s="1">
        <f t="shared" si="1398"/>
        <v>60368000</v>
      </c>
      <c r="N15089" s="1">
        <v>2</v>
      </c>
      <c r="O15089" s="1">
        <v>123050000</v>
      </c>
      <c r="P15089" s="1">
        <v>2</v>
      </c>
      <c r="Q15089" s="5">
        <f t="shared" si="1399"/>
        <v>313</v>
      </c>
      <c r="R15089">
        <f t="shared" si="1400"/>
        <v>16</v>
      </c>
      <c r="S15089">
        <f t="shared" si="1401"/>
        <v>0.20499999999999999</v>
      </c>
      <c r="T15089">
        <f t="shared" si="1402"/>
        <v>2.3500000000000001E-3</v>
      </c>
      <c r="U15089">
        <f t="shared" si="1394"/>
        <v>1.41E-3</v>
      </c>
    </row>
    <row r="15090" spans="1:21" x14ac:dyDescent="0.3">
      <c r="A15090" s="1">
        <v>15088</v>
      </c>
      <c r="B15090">
        <f t="shared" si="1395"/>
        <v>172</v>
      </c>
      <c r="C15090" s="1">
        <v>24</v>
      </c>
      <c r="D15090" s="1">
        <v>8.5</v>
      </c>
      <c r="E15090" s="1">
        <v>23</v>
      </c>
      <c r="F15090" s="1">
        <v>15088</v>
      </c>
      <c r="G15090" s="1">
        <v>0</v>
      </c>
      <c r="H15090" s="5">
        <f t="shared" si="1396"/>
        <v>7530</v>
      </c>
      <c r="I15090" s="1"/>
      <c r="J15090" s="1">
        <v>1</v>
      </c>
      <c r="K15090" s="1">
        <f t="shared" si="1397"/>
        <v>30186000</v>
      </c>
      <c r="L15090" s="1">
        <v>1</v>
      </c>
      <c r="M15090" s="1">
        <f t="shared" si="1398"/>
        <v>60372000</v>
      </c>
      <c r="N15090" s="1">
        <v>2</v>
      </c>
      <c r="O15090" s="1">
        <v>123058000</v>
      </c>
      <c r="P15090" s="1">
        <v>2</v>
      </c>
      <c r="Q15090" s="5">
        <f t="shared" si="1399"/>
        <v>313</v>
      </c>
      <c r="R15090">
        <f t="shared" si="1400"/>
        <v>16</v>
      </c>
      <c r="S15090">
        <f t="shared" si="1401"/>
        <v>0.20499999999999999</v>
      </c>
      <c r="T15090">
        <f t="shared" si="1402"/>
        <v>2.3500000000000001E-3</v>
      </c>
      <c r="U15090">
        <f t="shared" si="1394"/>
        <v>1.41E-3</v>
      </c>
    </row>
    <row r="15091" spans="1:21" x14ac:dyDescent="0.3">
      <c r="A15091" s="1">
        <v>15089</v>
      </c>
      <c r="B15091">
        <f t="shared" si="1395"/>
        <v>172</v>
      </c>
      <c r="C15091" s="1">
        <v>24</v>
      </c>
      <c r="D15091" s="1">
        <v>8.5</v>
      </c>
      <c r="E15091" s="1">
        <v>23</v>
      </c>
      <c r="F15091" s="1">
        <v>15089</v>
      </c>
      <c r="G15091" s="1">
        <v>0</v>
      </c>
      <c r="H15091" s="5">
        <f t="shared" si="1396"/>
        <v>7530</v>
      </c>
      <c r="I15091" s="1"/>
      <c r="J15091" s="1">
        <v>1</v>
      </c>
      <c r="K15091" s="1">
        <f t="shared" si="1397"/>
        <v>30188000</v>
      </c>
      <c r="L15091" s="1">
        <v>1</v>
      </c>
      <c r="M15091" s="1">
        <f t="shared" si="1398"/>
        <v>60376000</v>
      </c>
      <c r="N15091" s="1">
        <v>2</v>
      </c>
      <c r="O15091" s="1">
        <v>123066000</v>
      </c>
      <c r="P15091" s="1">
        <v>2</v>
      </c>
      <c r="Q15091" s="5">
        <f t="shared" si="1399"/>
        <v>313</v>
      </c>
      <c r="R15091">
        <f t="shared" si="1400"/>
        <v>16</v>
      </c>
      <c r="S15091">
        <f t="shared" si="1401"/>
        <v>0.20499999999999999</v>
      </c>
      <c r="T15091">
        <f t="shared" si="1402"/>
        <v>2.3500000000000001E-3</v>
      </c>
      <c r="U15091">
        <f t="shared" si="1394"/>
        <v>1.41E-3</v>
      </c>
    </row>
    <row r="15092" spans="1:21" x14ac:dyDescent="0.3">
      <c r="A15092" s="1">
        <v>15090</v>
      </c>
      <c r="B15092">
        <f t="shared" si="1395"/>
        <v>172</v>
      </c>
      <c r="C15092" s="1">
        <v>24</v>
      </c>
      <c r="D15092" s="1">
        <v>8.5</v>
      </c>
      <c r="E15092" s="1">
        <v>23</v>
      </c>
      <c r="F15092" s="1">
        <v>15090</v>
      </c>
      <c r="G15092" s="1">
        <v>0</v>
      </c>
      <c r="H15092" s="5">
        <f t="shared" si="1396"/>
        <v>7530</v>
      </c>
      <c r="I15092" s="1"/>
      <c r="J15092" s="1">
        <v>1</v>
      </c>
      <c r="K15092" s="1">
        <f t="shared" si="1397"/>
        <v>30190000</v>
      </c>
      <c r="L15092" s="1">
        <v>1</v>
      </c>
      <c r="M15092" s="1">
        <f t="shared" si="1398"/>
        <v>60380000</v>
      </c>
      <c r="N15092" s="1">
        <v>2</v>
      </c>
      <c r="O15092" s="1">
        <v>123074000</v>
      </c>
      <c r="P15092" s="1">
        <v>2</v>
      </c>
      <c r="Q15092" s="5">
        <f t="shared" si="1399"/>
        <v>313</v>
      </c>
      <c r="R15092">
        <f t="shared" si="1400"/>
        <v>16</v>
      </c>
      <c r="S15092">
        <f t="shared" si="1401"/>
        <v>0.20499999999999999</v>
      </c>
      <c r="T15092">
        <f t="shared" si="1402"/>
        <v>2.3500000000000001E-3</v>
      </c>
      <c r="U15092">
        <f t="shared" si="1394"/>
        <v>1.41E-3</v>
      </c>
    </row>
    <row r="15093" spans="1:21" x14ac:dyDescent="0.3">
      <c r="A15093" s="1">
        <v>15091</v>
      </c>
      <c r="B15093">
        <f t="shared" si="1395"/>
        <v>172</v>
      </c>
      <c r="C15093" s="1">
        <v>24</v>
      </c>
      <c r="D15093" s="1">
        <v>8.5</v>
      </c>
      <c r="E15093" s="1">
        <v>23</v>
      </c>
      <c r="F15093" s="1">
        <v>15091</v>
      </c>
      <c r="G15093" s="1">
        <v>0</v>
      </c>
      <c r="H15093" s="5">
        <f t="shared" si="1396"/>
        <v>7530</v>
      </c>
      <c r="I15093" s="1"/>
      <c r="J15093" s="1">
        <v>1</v>
      </c>
      <c r="K15093" s="1">
        <f t="shared" si="1397"/>
        <v>30192000</v>
      </c>
      <c r="L15093" s="1">
        <v>1</v>
      </c>
      <c r="M15093" s="1">
        <f t="shared" si="1398"/>
        <v>60384000</v>
      </c>
      <c r="N15093" s="1">
        <v>2</v>
      </c>
      <c r="O15093" s="1">
        <v>123082000</v>
      </c>
      <c r="P15093" s="1">
        <v>2</v>
      </c>
      <c r="Q15093" s="5">
        <f t="shared" si="1399"/>
        <v>313</v>
      </c>
      <c r="R15093">
        <f t="shared" si="1400"/>
        <v>16</v>
      </c>
      <c r="S15093">
        <f t="shared" si="1401"/>
        <v>0.20499999999999999</v>
      </c>
      <c r="T15093">
        <f t="shared" si="1402"/>
        <v>2.3500000000000001E-3</v>
      </c>
      <c r="U15093">
        <f t="shared" si="1394"/>
        <v>1.41E-3</v>
      </c>
    </row>
    <row r="15094" spans="1:21" x14ac:dyDescent="0.3">
      <c r="A15094" s="1">
        <v>15092</v>
      </c>
      <c r="B15094">
        <f t="shared" si="1395"/>
        <v>172</v>
      </c>
      <c r="C15094" s="1">
        <v>24</v>
      </c>
      <c r="D15094" s="1">
        <v>8.5</v>
      </c>
      <c r="E15094" s="1">
        <v>23</v>
      </c>
      <c r="F15094" s="1">
        <v>15092</v>
      </c>
      <c r="G15094" s="1">
        <v>0</v>
      </c>
      <c r="H15094" s="5">
        <f t="shared" si="1396"/>
        <v>7530</v>
      </c>
      <c r="I15094" s="1"/>
      <c r="J15094" s="1">
        <v>1</v>
      </c>
      <c r="K15094" s="1">
        <f t="shared" si="1397"/>
        <v>30194000</v>
      </c>
      <c r="L15094" s="1">
        <v>1</v>
      </c>
      <c r="M15094" s="1">
        <f t="shared" si="1398"/>
        <v>60388000</v>
      </c>
      <c r="N15094" s="1">
        <v>2</v>
      </c>
      <c r="O15094" s="1">
        <v>123090000</v>
      </c>
      <c r="P15094" s="1">
        <v>2</v>
      </c>
      <c r="Q15094" s="5">
        <f t="shared" si="1399"/>
        <v>313</v>
      </c>
      <c r="R15094">
        <f t="shared" si="1400"/>
        <v>16</v>
      </c>
      <c r="S15094">
        <f t="shared" si="1401"/>
        <v>0.20499999999999999</v>
      </c>
      <c r="T15094">
        <f t="shared" si="1402"/>
        <v>2.3500000000000001E-3</v>
      </c>
      <c r="U15094">
        <f t="shared" si="1394"/>
        <v>1.41E-3</v>
      </c>
    </row>
    <row r="15095" spans="1:21" x14ac:dyDescent="0.3">
      <c r="A15095" s="1">
        <v>15093</v>
      </c>
      <c r="B15095">
        <f t="shared" si="1395"/>
        <v>172</v>
      </c>
      <c r="C15095" s="1">
        <v>24</v>
      </c>
      <c r="D15095" s="1">
        <v>8.5</v>
      </c>
      <c r="E15095" s="1">
        <v>23</v>
      </c>
      <c r="F15095" s="1">
        <v>15093</v>
      </c>
      <c r="G15095" s="1">
        <v>0</v>
      </c>
      <c r="H15095" s="5">
        <f t="shared" si="1396"/>
        <v>7530</v>
      </c>
      <c r="I15095" s="1"/>
      <c r="J15095" s="1">
        <v>1</v>
      </c>
      <c r="K15095" s="1">
        <f t="shared" si="1397"/>
        <v>30196000</v>
      </c>
      <c r="L15095" s="1">
        <v>1</v>
      </c>
      <c r="M15095" s="1">
        <f t="shared" si="1398"/>
        <v>60392000</v>
      </c>
      <c r="N15095" s="1">
        <v>2</v>
      </c>
      <c r="O15095" s="1">
        <v>123098000</v>
      </c>
      <c r="P15095" s="1">
        <v>2</v>
      </c>
      <c r="Q15095" s="5">
        <f t="shared" si="1399"/>
        <v>313</v>
      </c>
      <c r="R15095">
        <f t="shared" si="1400"/>
        <v>16</v>
      </c>
      <c r="S15095">
        <f t="shared" si="1401"/>
        <v>0.20499999999999999</v>
      </c>
      <c r="T15095">
        <f t="shared" si="1402"/>
        <v>2.3500000000000001E-3</v>
      </c>
      <c r="U15095">
        <f t="shared" si="1394"/>
        <v>1.41E-3</v>
      </c>
    </row>
    <row r="15096" spans="1:21" x14ac:dyDescent="0.3">
      <c r="A15096" s="1">
        <v>15094</v>
      </c>
      <c r="B15096">
        <f t="shared" si="1395"/>
        <v>172</v>
      </c>
      <c r="C15096" s="1">
        <v>24</v>
      </c>
      <c r="D15096" s="1">
        <v>8.5</v>
      </c>
      <c r="E15096" s="1">
        <v>23</v>
      </c>
      <c r="F15096" s="1">
        <v>15094</v>
      </c>
      <c r="G15096" s="1">
        <v>0</v>
      </c>
      <c r="H15096" s="5">
        <f t="shared" si="1396"/>
        <v>7530</v>
      </c>
      <c r="I15096" s="1"/>
      <c r="J15096" s="1">
        <v>1</v>
      </c>
      <c r="K15096" s="1">
        <f t="shared" si="1397"/>
        <v>30198000</v>
      </c>
      <c r="L15096" s="1">
        <v>1</v>
      </c>
      <c r="M15096" s="1">
        <f t="shared" si="1398"/>
        <v>60396000</v>
      </c>
      <c r="N15096" s="1">
        <v>2</v>
      </c>
      <c r="O15096" s="1">
        <v>123106000</v>
      </c>
      <c r="P15096" s="1">
        <v>2</v>
      </c>
      <c r="Q15096" s="5">
        <f t="shared" si="1399"/>
        <v>313</v>
      </c>
      <c r="R15096">
        <f t="shared" si="1400"/>
        <v>16</v>
      </c>
      <c r="S15096">
        <f t="shared" si="1401"/>
        <v>0.20499999999999999</v>
      </c>
      <c r="T15096">
        <f t="shared" si="1402"/>
        <v>2.3500000000000001E-3</v>
      </c>
      <c r="U15096">
        <f t="shared" si="1394"/>
        <v>1.41E-3</v>
      </c>
    </row>
    <row r="15097" spans="1:21" x14ac:dyDescent="0.3">
      <c r="A15097" s="1">
        <v>15095</v>
      </c>
      <c r="B15097">
        <f t="shared" si="1395"/>
        <v>172</v>
      </c>
      <c r="C15097" s="1">
        <v>24</v>
      </c>
      <c r="D15097" s="1">
        <v>8.5</v>
      </c>
      <c r="E15097" s="1">
        <v>23</v>
      </c>
      <c r="F15097" s="1">
        <v>15095</v>
      </c>
      <c r="G15097" s="1">
        <v>0</v>
      </c>
      <c r="H15097" s="5">
        <f t="shared" si="1396"/>
        <v>7530</v>
      </c>
      <c r="I15097" s="1"/>
      <c r="J15097" s="1">
        <v>1</v>
      </c>
      <c r="K15097" s="1">
        <f t="shared" si="1397"/>
        <v>30200000</v>
      </c>
      <c r="L15097" s="1">
        <v>1</v>
      </c>
      <c r="M15097" s="1">
        <f t="shared" si="1398"/>
        <v>60400000</v>
      </c>
      <c r="N15097" s="1">
        <v>2</v>
      </c>
      <c r="O15097" s="1">
        <v>123114000</v>
      </c>
      <c r="P15097" s="1">
        <v>2</v>
      </c>
      <c r="Q15097" s="5">
        <f t="shared" si="1399"/>
        <v>313</v>
      </c>
      <c r="R15097">
        <f t="shared" si="1400"/>
        <v>16</v>
      </c>
      <c r="S15097">
        <f t="shared" si="1401"/>
        <v>0.20499999999999999</v>
      </c>
      <c r="T15097">
        <f t="shared" si="1402"/>
        <v>2.3500000000000001E-3</v>
      </c>
      <c r="U15097">
        <f t="shared" si="1394"/>
        <v>1.41E-3</v>
      </c>
    </row>
    <row r="15098" spans="1:21" x14ac:dyDescent="0.3">
      <c r="A15098" s="1">
        <v>15096</v>
      </c>
      <c r="B15098">
        <f t="shared" si="1395"/>
        <v>172</v>
      </c>
      <c r="C15098" s="1">
        <v>24</v>
      </c>
      <c r="D15098" s="1">
        <v>8.5</v>
      </c>
      <c r="E15098" s="1">
        <v>23</v>
      </c>
      <c r="F15098" s="1">
        <v>15096</v>
      </c>
      <c r="G15098" s="1">
        <v>0</v>
      </c>
      <c r="H15098" s="5">
        <f t="shared" si="1396"/>
        <v>7530</v>
      </c>
      <c r="I15098" s="1"/>
      <c r="J15098" s="1">
        <v>1</v>
      </c>
      <c r="K15098" s="1">
        <f t="shared" si="1397"/>
        <v>30202000</v>
      </c>
      <c r="L15098" s="1">
        <v>1</v>
      </c>
      <c r="M15098" s="1">
        <f t="shared" si="1398"/>
        <v>60404000</v>
      </c>
      <c r="N15098" s="1">
        <v>2</v>
      </c>
      <c r="O15098" s="1">
        <v>123122000</v>
      </c>
      <c r="P15098" s="1">
        <v>2</v>
      </c>
      <c r="Q15098" s="5">
        <f t="shared" si="1399"/>
        <v>313</v>
      </c>
      <c r="R15098">
        <f t="shared" si="1400"/>
        <v>16</v>
      </c>
      <c r="S15098">
        <f t="shared" si="1401"/>
        <v>0.20499999999999999</v>
      </c>
      <c r="T15098">
        <f t="shared" si="1402"/>
        <v>2.3500000000000001E-3</v>
      </c>
      <c r="U15098">
        <f t="shared" si="1394"/>
        <v>1.41E-3</v>
      </c>
    </row>
    <row r="15099" spans="1:21" x14ac:dyDescent="0.3">
      <c r="A15099" s="1">
        <v>15097</v>
      </c>
      <c r="B15099">
        <f t="shared" si="1395"/>
        <v>172</v>
      </c>
      <c r="C15099" s="1">
        <v>24</v>
      </c>
      <c r="D15099" s="1">
        <v>8.5</v>
      </c>
      <c r="E15099" s="1">
        <v>23</v>
      </c>
      <c r="F15099" s="1">
        <v>15097</v>
      </c>
      <c r="G15099" s="1">
        <v>0</v>
      </c>
      <c r="H15099" s="5">
        <f t="shared" si="1396"/>
        <v>7530</v>
      </c>
      <c r="I15099" s="1"/>
      <c r="J15099" s="1">
        <v>1</v>
      </c>
      <c r="K15099" s="1">
        <f t="shared" si="1397"/>
        <v>30204000</v>
      </c>
      <c r="L15099" s="1">
        <v>1</v>
      </c>
      <c r="M15099" s="1">
        <f t="shared" si="1398"/>
        <v>60408000</v>
      </c>
      <c r="N15099" s="1">
        <v>2</v>
      </c>
      <c r="O15099" s="1">
        <v>123130000</v>
      </c>
      <c r="P15099" s="1">
        <v>2</v>
      </c>
      <c r="Q15099" s="5">
        <f t="shared" si="1399"/>
        <v>313</v>
      </c>
      <c r="R15099">
        <f t="shared" si="1400"/>
        <v>16</v>
      </c>
      <c r="S15099">
        <f t="shared" si="1401"/>
        <v>0.20499999999999999</v>
      </c>
      <c r="T15099">
        <f t="shared" si="1402"/>
        <v>2.3500000000000001E-3</v>
      </c>
      <c r="U15099">
        <f t="shared" si="1394"/>
        <v>1.41E-3</v>
      </c>
    </row>
    <row r="15100" spans="1:21" x14ac:dyDescent="0.3">
      <c r="A15100" s="1">
        <v>15098</v>
      </c>
      <c r="B15100">
        <f t="shared" si="1395"/>
        <v>172</v>
      </c>
      <c r="C15100" s="1">
        <v>24</v>
      </c>
      <c r="D15100" s="1">
        <v>8.5</v>
      </c>
      <c r="E15100" s="1">
        <v>23</v>
      </c>
      <c r="F15100" s="1">
        <v>15098</v>
      </c>
      <c r="G15100" s="1">
        <v>0</v>
      </c>
      <c r="H15100" s="5">
        <f t="shared" si="1396"/>
        <v>7530</v>
      </c>
      <c r="I15100" s="1"/>
      <c r="J15100" s="1">
        <v>1</v>
      </c>
      <c r="K15100" s="1">
        <f t="shared" si="1397"/>
        <v>30206000</v>
      </c>
      <c r="L15100" s="1">
        <v>1</v>
      </c>
      <c r="M15100" s="1">
        <f t="shared" si="1398"/>
        <v>60412000</v>
      </c>
      <c r="N15100" s="1">
        <v>2</v>
      </c>
      <c r="O15100" s="1">
        <v>123138000</v>
      </c>
      <c r="P15100" s="1">
        <v>2</v>
      </c>
      <c r="Q15100" s="5">
        <f t="shared" si="1399"/>
        <v>313</v>
      </c>
      <c r="R15100">
        <f t="shared" si="1400"/>
        <v>16</v>
      </c>
      <c r="S15100">
        <f t="shared" si="1401"/>
        <v>0.20499999999999999</v>
      </c>
      <c r="T15100">
        <f t="shared" si="1402"/>
        <v>2.3500000000000001E-3</v>
      </c>
      <c r="U15100">
        <f t="shared" si="1394"/>
        <v>1.41E-3</v>
      </c>
    </row>
    <row r="15101" spans="1:21" x14ac:dyDescent="0.3">
      <c r="A15101" s="1">
        <v>15099</v>
      </c>
      <c r="B15101">
        <f t="shared" si="1395"/>
        <v>172</v>
      </c>
      <c r="C15101" s="1">
        <v>24</v>
      </c>
      <c r="D15101" s="1">
        <v>8.5</v>
      </c>
      <c r="E15101" s="1">
        <v>23</v>
      </c>
      <c r="F15101" s="1">
        <v>15099</v>
      </c>
      <c r="G15101" s="1">
        <v>0</v>
      </c>
      <c r="H15101" s="5">
        <f t="shared" si="1396"/>
        <v>7530</v>
      </c>
      <c r="I15101" s="1"/>
      <c r="J15101" s="1">
        <v>1</v>
      </c>
      <c r="K15101" s="1">
        <f t="shared" si="1397"/>
        <v>30208000</v>
      </c>
      <c r="L15101" s="1">
        <v>1</v>
      </c>
      <c r="M15101" s="1">
        <f t="shared" si="1398"/>
        <v>60416000</v>
      </c>
      <c r="N15101" s="1">
        <v>2</v>
      </c>
      <c r="O15101" s="1">
        <v>123146000</v>
      </c>
      <c r="P15101" s="1">
        <v>2</v>
      </c>
      <c r="Q15101" s="5">
        <f t="shared" si="1399"/>
        <v>313</v>
      </c>
      <c r="R15101">
        <f t="shared" si="1400"/>
        <v>16</v>
      </c>
      <c r="S15101">
        <f t="shared" si="1401"/>
        <v>0.20499999999999999</v>
      </c>
      <c r="T15101">
        <f t="shared" si="1402"/>
        <v>2.3500000000000001E-3</v>
      </c>
      <c r="U15101">
        <f t="shared" si="1394"/>
        <v>1.41E-3</v>
      </c>
    </row>
    <row r="15102" spans="1:21" x14ac:dyDescent="0.3">
      <c r="A15102" s="1">
        <v>15100</v>
      </c>
      <c r="B15102">
        <f t="shared" si="1395"/>
        <v>172</v>
      </c>
      <c r="C15102" s="1">
        <v>24</v>
      </c>
      <c r="D15102" s="1">
        <v>8.5</v>
      </c>
      <c r="E15102" s="1">
        <v>23</v>
      </c>
      <c r="F15102" s="1">
        <v>15100</v>
      </c>
      <c r="G15102" s="1">
        <v>0</v>
      </c>
      <c r="H15102" s="5">
        <f t="shared" si="1396"/>
        <v>7530</v>
      </c>
      <c r="I15102" s="1"/>
      <c r="J15102" s="1">
        <v>1</v>
      </c>
      <c r="K15102" s="1">
        <f t="shared" si="1397"/>
        <v>30210000</v>
      </c>
      <c r="L15102" s="1">
        <v>1</v>
      </c>
      <c r="M15102" s="1">
        <f t="shared" si="1398"/>
        <v>60420000</v>
      </c>
      <c r="N15102" s="1">
        <v>2</v>
      </c>
      <c r="O15102" s="1">
        <v>123154000</v>
      </c>
      <c r="P15102" s="1">
        <v>2</v>
      </c>
      <c r="Q15102" s="5">
        <f t="shared" si="1399"/>
        <v>313</v>
      </c>
      <c r="R15102">
        <f t="shared" si="1400"/>
        <v>16</v>
      </c>
      <c r="S15102">
        <f t="shared" si="1401"/>
        <v>0.20499999999999999</v>
      </c>
      <c r="T15102">
        <f t="shared" si="1402"/>
        <v>2.3500000000000001E-3</v>
      </c>
      <c r="U15102">
        <f t="shared" si="1394"/>
        <v>1.41E-3</v>
      </c>
    </row>
    <row r="15103" spans="1:21" x14ac:dyDescent="0.3">
      <c r="A15103" s="1">
        <v>15101</v>
      </c>
      <c r="B15103">
        <f t="shared" ref="B15103:B15166" si="1403">ROUNDDOWN((A15103-1)/100,0)+22</f>
        <v>173</v>
      </c>
      <c r="C15103" s="1">
        <v>24</v>
      </c>
      <c r="D15103" s="1">
        <v>8.5</v>
      </c>
      <c r="E15103" s="1">
        <v>23</v>
      </c>
      <c r="F15103" s="1">
        <v>15101</v>
      </c>
      <c r="G15103" s="1">
        <v>0</v>
      </c>
      <c r="H15103" s="5">
        <f t="shared" ref="H15103:H15166" si="1404">ROUNDDOWN(A15102/50*20+1500,-1)</f>
        <v>7540</v>
      </c>
      <c r="I15103" s="1"/>
      <c r="J15103" s="1">
        <v>1</v>
      </c>
      <c r="K15103" s="1">
        <f t="shared" ref="K15103:K15166" si="1405">10000+A15103*2000</f>
        <v>30212000</v>
      </c>
      <c r="L15103" s="1">
        <v>1</v>
      </c>
      <c r="M15103" s="1">
        <f t="shared" ref="M15103:M15166" si="1406">K15103*2</f>
        <v>60424000</v>
      </c>
      <c r="N15103" s="1">
        <v>2</v>
      </c>
      <c r="O15103" s="1">
        <v>123162000</v>
      </c>
      <c r="P15103" s="1">
        <v>2</v>
      </c>
      <c r="Q15103" s="5">
        <f t="shared" ref="Q15103:Q15166" si="1407">ROUNDDOWN(A15102/50+12,0)</f>
        <v>314</v>
      </c>
      <c r="R15103">
        <f t="shared" ref="R15103:R15166" si="1408">QUOTIENT(A15103,1000)+1</f>
        <v>16</v>
      </c>
      <c r="S15103">
        <f t="shared" ref="S15103:S15166" si="1409">0.18+(QUOTIENT(A15103-1,100)-145)*0.005</f>
        <v>0.21</v>
      </c>
      <c r="T15103">
        <f t="shared" si="1402"/>
        <v>2.3999999999999998E-3</v>
      </c>
      <c r="U15103">
        <f t="shared" si="1394"/>
        <v>1.4399999999999999E-3</v>
      </c>
    </row>
    <row r="15104" spans="1:21" x14ac:dyDescent="0.3">
      <c r="A15104" s="1">
        <v>15102</v>
      </c>
      <c r="B15104">
        <f t="shared" si="1403"/>
        <v>173</v>
      </c>
      <c r="C15104" s="1">
        <v>24</v>
      </c>
      <c r="D15104" s="1">
        <v>8.5</v>
      </c>
      <c r="E15104" s="1">
        <v>23</v>
      </c>
      <c r="F15104" s="1">
        <v>15102</v>
      </c>
      <c r="G15104" s="1">
        <v>0</v>
      </c>
      <c r="H15104" s="5">
        <f t="shared" si="1404"/>
        <v>7540</v>
      </c>
      <c r="I15104" s="1"/>
      <c r="J15104" s="1">
        <v>1</v>
      </c>
      <c r="K15104" s="1">
        <f t="shared" si="1405"/>
        <v>30214000</v>
      </c>
      <c r="L15104" s="1">
        <v>1</v>
      </c>
      <c r="M15104" s="1">
        <f t="shared" si="1406"/>
        <v>60428000</v>
      </c>
      <c r="N15104" s="1">
        <v>2</v>
      </c>
      <c r="O15104" s="1">
        <v>123170000</v>
      </c>
      <c r="P15104" s="1">
        <v>2</v>
      </c>
      <c r="Q15104" s="5">
        <f t="shared" si="1407"/>
        <v>314</v>
      </c>
      <c r="R15104">
        <f t="shared" si="1408"/>
        <v>16</v>
      </c>
      <c r="S15104">
        <f t="shared" si="1409"/>
        <v>0.21</v>
      </c>
      <c r="T15104">
        <f t="shared" si="1402"/>
        <v>2.3999999999999998E-3</v>
      </c>
      <c r="U15104">
        <f t="shared" si="1394"/>
        <v>1.4399999999999999E-3</v>
      </c>
    </row>
    <row r="15105" spans="1:21" x14ac:dyDescent="0.3">
      <c r="A15105" s="1">
        <v>15103</v>
      </c>
      <c r="B15105">
        <f t="shared" si="1403"/>
        <v>173</v>
      </c>
      <c r="C15105" s="1">
        <v>24</v>
      </c>
      <c r="D15105" s="1">
        <v>8.5</v>
      </c>
      <c r="E15105" s="1">
        <v>23</v>
      </c>
      <c r="F15105" s="1">
        <v>15103</v>
      </c>
      <c r="G15105" s="1">
        <v>0</v>
      </c>
      <c r="H15105" s="5">
        <f t="shared" si="1404"/>
        <v>7540</v>
      </c>
      <c r="I15105" s="1"/>
      <c r="J15105" s="1">
        <v>1</v>
      </c>
      <c r="K15105" s="1">
        <f t="shared" si="1405"/>
        <v>30216000</v>
      </c>
      <c r="L15105" s="1">
        <v>1</v>
      </c>
      <c r="M15105" s="1">
        <f t="shared" si="1406"/>
        <v>60432000</v>
      </c>
      <c r="N15105" s="1">
        <v>2</v>
      </c>
      <c r="O15105" s="1">
        <v>123178000</v>
      </c>
      <c r="P15105" s="1">
        <v>2</v>
      </c>
      <c r="Q15105" s="5">
        <f t="shared" si="1407"/>
        <v>314</v>
      </c>
      <c r="R15105">
        <f t="shared" si="1408"/>
        <v>16</v>
      </c>
      <c r="S15105">
        <f t="shared" si="1409"/>
        <v>0.21</v>
      </c>
      <c r="T15105">
        <f t="shared" si="1402"/>
        <v>2.3999999999999998E-3</v>
      </c>
      <c r="U15105">
        <f t="shared" si="1394"/>
        <v>1.4399999999999999E-3</v>
      </c>
    </row>
    <row r="15106" spans="1:21" x14ac:dyDescent="0.3">
      <c r="A15106" s="1">
        <v>15104</v>
      </c>
      <c r="B15106">
        <f t="shared" si="1403"/>
        <v>173</v>
      </c>
      <c r="C15106" s="1">
        <v>24</v>
      </c>
      <c r="D15106" s="1">
        <v>8.5</v>
      </c>
      <c r="E15106" s="1">
        <v>23</v>
      </c>
      <c r="F15106" s="1">
        <v>15104</v>
      </c>
      <c r="G15106" s="1">
        <v>0</v>
      </c>
      <c r="H15106" s="5">
        <f t="shared" si="1404"/>
        <v>7540</v>
      </c>
      <c r="I15106" s="1"/>
      <c r="J15106" s="1">
        <v>1</v>
      </c>
      <c r="K15106" s="1">
        <f t="shared" si="1405"/>
        <v>30218000</v>
      </c>
      <c r="L15106" s="1">
        <v>1</v>
      </c>
      <c r="M15106" s="1">
        <f t="shared" si="1406"/>
        <v>60436000</v>
      </c>
      <c r="N15106" s="1">
        <v>2</v>
      </c>
      <c r="O15106" s="1">
        <v>123186000</v>
      </c>
      <c r="P15106" s="1">
        <v>2</v>
      </c>
      <c r="Q15106" s="5">
        <f t="shared" si="1407"/>
        <v>314</v>
      </c>
      <c r="R15106">
        <f t="shared" si="1408"/>
        <v>16</v>
      </c>
      <c r="S15106">
        <f t="shared" si="1409"/>
        <v>0.21</v>
      </c>
      <c r="T15106">
        <f t="shared" si="1402"/>
        <v>2.3999999999999998E-3</v>
      </c>
      <c r="U15106">
        <f t="shared" si="1394"/>
        <v>1.4399999999999999E-3</v>
      </c>
    </row>
    <row r="15107" spans="1:21" x14ac:dyDescent="0.3">
      <c r="A15107" s="1">
        <v>15105</v>
      </c>
      <c r="B15107">
        <f t="shared" si="1403"/>
        <v>173</v>
      </c>
      <c r="C15107" s="1">
        <v>24</v>
      </c>
      <c r="D15107" s="1">
        <v>8.5</v>
      </c>
      <c r="E15107" s="1">
        <v>23</v>
      </c>
      <c r="F15107" s="1">
        <v>15105</v>
      </c>
      <c r="G15107" s="1">
        <v>0</v>
      </c>
      <c r="H15107" s="5">
        <f t="shared" si="1404"/>
        <v>7540</v>
      </c>
      <c r="I15107" s="1"/>
      <c r="J15107" s="1">
        <v>1</v>
      </c>
      <c r="K15107" s="1">
        <f t="shared" si="1405"/>
        <v>30220000</v>
      </c>
      <c r="L15107" s="1">
        <v>1</v>
      </c>
      <c r="M15107" s="1">
        <f t="shared" si="1406"/>
        <v>60440000</v>
      </c>
      <c r="N15107" s="1">
        <v>2</v>
      </c>
      <c r="O15107" s="1">
        <v>123194000</v>
      </c>
      <c r="P15107" s="1">
        <v>2</v>
      </c>
      <c r="Q15107" s="5">
        <f t="shared" si="1407"/>
        <v>314</v>
      </c>
      <c r="R15107">
        <f t="shared" si="1408"/>
        <v>16</v>
      </c>
      <c r="S15107">
        <f t="shared" si="1409"/>
        <v>0.21</v>
      </c>
      <c r="T15107">
        <f t="shared" si="1402"/>
        <v>2.3999999999999998E-3</v>
      </c>
      <c r="U15107">
        <f t="shared" si="1394"/>
        <v>1.4399999999999999E-3</v>
      </c>
    </row>
    <row r="15108" spans="1:21" x14ac:dyDescent="0.3">
      <c r="A15108" s="1">
        <v>15106</v>
      </c>
      <c r="B15108">
        <f t="shared" si="1403"/>
        <v>173</v>
      </c>
      <c r="C15108" s="1">
        <v>24</v>
      </c>
      <c r="D15108" s="1">
        <v>8.5</v>
      </c>
      <c r="E15108" s="1">
        <v>23</v>
      </c>
      <c r="F15108" s="1">
        <v>15106</v>
      </c>
      <c r="G15108" s="1">
        <v>0</v>
      </c>
      <c r="H15108" s="5">
        <f t="shared" si="1404"/>
        <v>7540</v>
      </c>
      <c r="I15108" s="1"/>
      <c r="J15108" s="1">
        <v>1</v>
      </c>
      <c r="K15108" s="1">
        <f t="shared" si="1405"/>
        <v>30222000</v>
      </c>
      <c r="L15108" s="1">
        <v>1</v>
      </c>
      <c r="M15108" s="1">
        <f t="shared" si="1406"/>
        <v>60444000</v>
      </c>
      <c r="N15108" s="1">
        <v>2</v>
      </c>
      <c r="O15108" s="1">
        <v>123202000</v>
      </c>
      <c r="P15108" s="1">
        <v>2</v>
      </c>
      <c r="Q15108" s="5">
        <f t="shared" si="1407"/>
        <v>314</v>
      </c>
      <c r="R15108">
        <f t="shared" si="1408"/>
        <v>16</v>
      </c>
      <c r="S15108">
        <f t="shared" si="1409"/>
        <v>0.21</v>
      </c>
      <c r="T15108">
        <f t="shared" si="1402"/>
        <v>2.3999999999999998E-3</v>
      </c>
      <c r="U15108">
        <f t="shared" ref="U15108:U15171" si="1410">T15108*0.6</f>
        <v>1.4399999999999999E-3</v>
      </c>
    </row>
    <row r="15109" spans="1:21" x14ac:dyDescent="0.3">
      <c r="A15109" s="1">
        <v>15107</v>
      </c>
      <c r="B15109">
        <f t="shared" si="1403"/>
        <v>173</v>
      </c>
      <c r="C15109" s="1">
        <v>24</v>
      </c>
      <c r="D15109" s="1">
        <v>8.5</v>
      </c>
      <c r="E15109" s="1">
        <v>23</v>
      </c>
      <c r="F15109" s="1">
        <v>15107</v>
      </c>
      <c r="G15109" s="1">
        <v>0</v>
      </c>
      <c r="H15109" s="5">
        <f t="shared" si="1404"/>
        <v>7540</v>
      </c>
      <c r="I15109" s="1"/>
      <c r="J15109" s="1">
        <v>1</v>
      </c>
      <c r="K15109" s="1">
        <f t="shared" si="1405"/>
        <v>30224000</v>
      </c>
      <c r="L15109" s="1">
        <v>1</v>
      </c>
      <c r="M15109" s="1">
        <f t="shared" si="1406"/>
        <v>60448000</v>
      </c>
      <c r="N15109" s="1">
        <v>2</v>
      </c>
      <c r="O15109" s="1">
        <v>123210000</v>
      </c>
      <c r="P15109" s="1">
        <v>2</v>
      </c>
      <c r="Q15109" s="5">
        <f t="shared" si="1407"/>
        <v>314</v>
      </c>
      <c r="R15109">
        <f t="shared" si="1408"/>
        <v>16</v>
      </c>
      <c r="S15109">
        <f t="shared" si="1409"/>
        <v>0.21</v>
      </c>
      <c r="T15109">
        <f t="shared" si="1402"/>
        <v>2.3999999999999998E-3</v>
      </c>
      <c r="U15109">
        <f t="shared" si="1410"/>
        <v>1.4399999999999999E-3</v>
      </c>
    </row>
    <row r="15110" spans="1:21" x14ac:dyDescent="0.3">
      <c r="A15110" s="1">
        <v>15108</v>
      </c>
      <c r="B15110">
        <f t="shared" si="1403"/>
        <v>173</v>
      </c>
      <c r="C15110" s="1">
        <v>24</v>
      </c>
      <c r="D15110" s="1">
        <v>8.5</v>
      </c>
      <c r="E15110" s="1">
        <v>23</v>
      </c>
      <c r="F15110" s="1">
        <v>15108</v>
      </c>
      <c r="G15110" s="1">
        <v>0</v>
      </c>
      <c r="H15110" s="5">
        <f t="shared" si="1404"/>
        <v>7540</v>
      </c>
      <c r="I15110" s="1"/>
      <c r="J15110" s="1">
        <v>1</v>
      </c>
      <c r="K15110" s="1">
        <f t="shared" si="1405"/>
        <v>30226000</v>
      </c>
      <c r="L15110" s="1">
        <v>1</v>
      </c>
      <c r="M15110" s="1">
        <f t="shared" si="1406"/>
        <v>60452000</v>
      </c>
      <c r="N15110" s="1">
        <v>2</v>
      </c>
      <c r="O15110" s="1">
        <v>123218000</v>
      </c>
      <c r="P15110" s="1">
        <v>2</v>
      </c>
      <c r="Q15110" s="5">
        <f t="shared" si="1407"/>
        <v>314</v>
      </c>
      <c r="R15110">
        <f t="shared" si="1408"/>
        <v>16</v>
      </c>
      <c r="S15110">
        <f t="shared" si="1409"/>
        <v>0.21</v>
      </c>
      <c r="T15110">
        <f t="shared" si="1402"/>
        <v>2.3999999999999998E-3</v>
      </c>
      <c r="U15110">
        <f t="shared" si="1410"/>
        <v>1.4399999999999999E-3</v>
      </c>
    </row>
    <row r="15111" spans="1:21" x14ac:dyDescent="0.3">
      <c r="A15111" s="1">
        <v>15109</v>
      </c>
      <c r="B15111">
        <f t="shared" si="1403"/>
        <v>173</v>
      </c>
      <c r="C15111" s="1">
        <v>24</v>
      </c>
      <c r="D15111" s="1">
        <v>8.5</v>
      </c>
      <c r="E15111" s="1">
        <v>23</v>
      </c>
      <c r="F15111" s="1">
        <v>15109</v>
      </c>
      <c r="G15111" s="1">
        <v>0</v>
      </c>
      <c r="H15111" s="5">
        <f t="shared" si="1404"/>
        <v>7540</v>
      </c>
      <c r="I15111" s="1"/>
      <c r="J15111" s="1">
        <v>1</v>
      </c>
      <c r="K15111" s="1">
        <f t="shared" si="1405"/>
        <v>30228000</v>
      </c>
      <c r="L15111" s="1">
        <v>1</v>
      </c>
      <c r="M15111" s="1">
        <f t="shared" si="1406"/>
        <v>60456000</v>
      </c>
      <c r="N15111" s="1">
        <v>2</v>
      </c>
      <c r="O15111" s="1">
        <v>123226000</v>
      </c>
      <c r="P15111" s="1">
        <v>2</v>
      </c>
      <c r="Q15111" s="5">
        <f t="shared" si="1407"/>
        <v>314</v>
      </c>
      <c r="R15111">
        <f t="shared" si="1408"/>
        <v>16</v>
      </c>
      <c r="S15111">
        <f t="shared" si="1409"/>
        <v>0.21</v>
      </c>
      <c r="T15111">
        <f t="shared" si="1402"/>
        <v>2.3999999999999998E-3</v>
      </c>
      <c r="U15111">
        <f t="shared" si="1410"/>
        <v>1.4399999999999999E-3</v>
      </c>
    </row>
    <row r="15112" spans="1:21" x14ac:dyDescent="0.3">
      <c r="A15112" s="1">
        <v>15110</v>
      </c>
      <c r="B15112">
        <f t="shared" si="1403"/>
        <v>173</v>
      </c>
      <c r="C15112" s="1">
        <v>24</v>
      </c>
      <c r="D15112" s="1">
        <v>8.5</v>
      </c>
      <c r="E15112" s="1">
        <v>23</v>
      </c>
      <c r="F15112" s="1">
        <v>15110</v>
      </c>
      <c r="G15112" s="1">
        <v>0</v>
      </c>
      <c r="H15112" s="5">
        <f t="shared" si="1404"/>
        <v>7540</v>
      </c>
      <c r="I15112" s="1"/>
      <c r="J15112" s="1">
        <v>1</v>
      </c>
      <c r="K15112" s="1">
        <f t="shared" si="1405"/>
        <v>30230000</v>
      </c>
      <c r="L15112" s="1">
        <v>1</v>
      </c>
      <c r="M15112" s="1">
        <f t="shared" si="1406"/>
        <v>60460000</v>
      </c>
      <c r="N15112" s="1">
        <v>2</v>
      </c>
      <c r="O15112" s="1">
        <v>123234000</v>
      </c>
      <c r="P15112" s="1">
        <v>2</v>
      </c>
      <c r="Q15112" s="5">
        <f t="shared" si="1407"/>
        <v>314</v>
      </c>
      <c r="R15112">
        <f t="shared" si="1408"/>
        <v>16</v>
      </c>
      <c r="S15112">
        <f t="shared" si="1409"/>
        <v>0.21</v>
      </c>
      <c r="T15112">
        <f t="shared" si="1402"/>
        <v>2.3999999999999998E-3</v>
      </c>
      <c r="U15112">
        <f t="shared" si="1410"/>
        <v>1.4399999999999999E-3</v>
      </c>
    </row>
    <row r="15113" spans="1:21" x14ac:dyDescent="0.3">
      <c r="A15113" s="1">
        <v>15111</v>
      </c>
      <c r="B15113">
        <f t="shared" si="1403"/>
        <v>173</v>
      </c>
      <c r="C15113" s="1">
        <v>24</v>
      </c>
      <c r="D15113" s="1">
        <v>8.5</v>
      </c>
      <c r="E15113" s="1">
        <v>23</v>
      </c>
      <c r="F15113" s="1">
        <v>15111</v>
      </c>
      <c r="G15113" s="1">
        <v>0</v>
      </c>
      <c r="H15113" s="5">
        <f t="shared" si="1404"/>
        <v>7540</v>
      </c>
      <c r="I15113" s="1"/>
      <c r="J15113" s="1">
        <v>1</v>
      </c>
      <c r="K15113" s="1">
        <f t="shared" si="1405"/>
        <v>30232000</v>
      </c>
      <c r="L15113" s="1">
        <v>1</v>
      </c>
      <c r="M15113" s="1">
        <f t="shared" si="1406"/>
        <v>60464000</v>
      </c>
      <c r="N15113" s="1">
        <v>2</v>
      </c>
      <c r="O15113" s="1">
        <v>123242000</v>
      </c>
      <c r="P15113" s="1">
        <v>2</v>
      </c>
      <c r="Q15113" s="5">
        <f t="shared" si="1407"/>
        <v>314</v>
      </c>
      <c r="R15113">
        <f t="shared" si="1408"/>
        <v>16</v>
      </c>
      <c r="S15113">
        <f t="shared" si="1409"/>
        <v>0.21</v>
      </c>
      <c r="T15113">
        <f t="shared" si="1402"/>
        <v>2.3999999999999998E-3</v>
      </c>
      <c r="U15113">
        <f t="shared" si="1410"/>
        <v>1.4399999999999999E-3</v>
      </c>
    </row>
    <row r="15114" spans="1:21" x14ac:dyDescent="0.3">
      <c r="A15114" s="1">
        <v>15112</v>
      </c>
      <c r="B15114">
        <f t="shared" si="1403"/>
        <v>173</v>
      </c>
      <c r="C15114" s="1">
        <v>24</v>
      </c>
      <c r="D15114" s="1">
        <v>8.5</v>
      </c>
      <c r="E15114" s="1">
        <v>23</v>
      </c>
      <c r="F15114" s="1">
        <v>15112</v>
      </c>
      <c r="G15114" s="1">
        <v>0</v>
      </c>
      <c r="H15114" s="5">
        <f t="shared" si="1404"/>
        <v>7540</v>
      </c>
      <c r="I15114" s="1"/>
      <c r="J15114" s="1">
        <v>1</v>
      </c>
      <c r="K15114" s="1">
        <f t="shared" si="1405"/>
        <v>30234000</v>
      </c>
      <c r="L15114" s="1">
        <v>1</v>
      </c>
      <c r="M15114" s="1">
        <f t="shared" si="1406"/>
        <v>60468000</v>
      </c>
      <c r="N15114" s="1">
        <v>2</v>
      </c>
      <c r="O15114" s="1">
        <v>123250000</v>
      </c>
      <c r="P15114" s="1">
        <v>2</v>
      </c>
      <c r="Q15114" s="5">
        <f t="shared" si="1407"/>
        <v>314</v>
      </c>
      <c r="R15114">
        <f t="shared" si="1408"/>
        <v>16</v>
      </c>
      <c r="S15114">
        <f t="shared" si="1409"/>
        <v>0.21</v>
      </c>
      <c r="T15114">
        <f t="shared" si="1402"/>
        <v>2.3999999999999998E-3</v>
      </c>
      <c r="U15114">
        <f t="shared" si="1410"/>
        <v>1.4399999999999999E-3</v>
      </c>
    </row>
    <row r="15115" spans="1:21" x14ac:dyDescent="0.3">
      <c r="A15115" s="1">
        <v>15113</v>
      </c>
      <c r="B15115">
        <f t="shared" si="1403"/>
        <v>173</v>
      </c>
      <c r="C15115" s="1">
        <v>24</v>
      </c>
      <c r="D15115" s="1">
        <v>8.5</v>
      </c>
      <c r="E15115" s="1">
        <v>23</v>
      </c>
      <c r="F15115" s="1">
        <v>15113</v>
      </c>
      <c r="G15115" s="1">
        <v>0</v>
      </c>
      <c r="H15115" s="5">
        <f t="shared" si="1404"/>
        <v>7540</v>
      </c>
      <c r="I15115" s="1"/>
      <c r="J15115" s="1">
        <v>1</v>
      </c>
      <c r="K15115" s="1">
        <f t="shared" si="1405"/>
        <v>30236000</v>
      </c>
      <c r="L15115" s="1">
        <v>1</v>
      </c>
      <c r="M15115" s="1">
        <f t="shared" si="1406"/>
        <v>60472000</v>
      </c>
      <c r="N15115" s="1">
        <v>2</v>
      </c>
      <c r="O15115" s="1">
        <v>123258000</v>
      </c>
      <c r="P15115" s="1">
        <v>2</v>
      </c>
      <c r="Q15115" s="5">
        <f t="shared" si="1407"/>
        <v>314</v>
      </c>
      <c r="R15115">
        <f t="shared" si="1408"/>
        <v>16</v>
      </c>
      <c r="S15115">
        <f t="shared" si="1409"/>
        <v>0.21</v>
      </c>
      <c r="T15115">
        <f t="shared" si="1402"/>
        <v>2.3999999999999998E-3</v>
      </c>
      <c r="U15115">
        <f t="shared" si="1410"/>
        <v>1.4399999999999999E-3</v>
      </c>
    </row>
    <row r="15116" spans="1:21" x14ac:dyDescent="0.3">
      <c r="A15116" s="1">
        <v>15114</v>
      </c>
      <c r="B15116">
        <f t="shared" si="1403"/>
        <v>173</v>
      </c>
      <c r="C15116" s="1">
        <v>24</v>
      </c>
      <c r="D15116" s="1">
        <v>8.5</v>
      </c>
      <c r="E15116" s="1">
        <v>23</v>
      </c>
      <c r="F15116" s="1">
        <v>15114</v>
      </c>
      <c r="G15116" s="1">
        <v>0</v>
      </c>
      <c r="H15116" s="5">
        <f t="shared" si="1404"/>
        <v>7540</v>
      </c>
      <c r="I15116" s="1"/>
      <c r="J15116" s="1">
        <v>1</v>
      </c>
      <c r="K15116" s="1">
        <f t="shared" si="1405"/>
        <v>30238000</v>
      </c>
      <c r="L15116" s="1">
        <v>1</v>
      </c>
      <c r="M15116" s="1">
        <f t="shared" si="1406"/>
        <v>60476000</v>
      </c>
      <c r="N15116" s="1">
        <v>2</v>
      </c>
      <c r="O15116" s="1">
        <v>123266000</v>
      </c>
      <c r="P15116" s="1">
        <v>2</v>
      </c>
      <c r="Q15116" s="5">
        <f t="shared" si="1407"/>
        <v>314</v>
      </c>
      <c r="R15116">
        <f t="shared" si="1408"/>
        <v>16</v>
      </c>
      <c r="S15116">
        <f t="shared" si="1409"/>
        <v>0.21</v>
      </c>
      <c r="T15116">
        <f t="shared" si="1402"/>
        <v>2.3999999999999998E-3</v>
      </c>
      <c r="U15116">
        <f t="shared" si="1410"/>
        <v>1.4399999999999999E-3</v>
      </c>
    </row>
    <row r="15117" spans="1:21" x14ac:dyDescent="0.3">
      <c r="A15117" s="1">
        <v>15115</v>
      </c>
      <c r="B15117">
        <f t="shared" si="1403"/>
        <v>173</v>
      </c>
      <c r="C15117" s="1">
        <v>24</v>
      </c>
      <c r="D15117" s="1">
        <v>8.5</v>
      </c>
      <c r="E15117" s="1">
        <v>23</v>
      </c>
      <c r="F15117" s="1">
        <v>15115</v>
      </c>
      <c r="G15117" s="1">
        <v>0</v>
      </c>
      <c r="H15117" s="5">
        <f t="shared" si="1404"/>
        <v>7540</v>
      </c>
      <c r="I15117" s="1"/>
      <c r="J15117" s="1">
        <v>1</v>
      </c>
      <c r="K15117" s="1">
        <f t="shared" si="1405"/>
        <v>30240000</v>
      </c>
      <c r="L15117" s="1">
        <v>1</v>
      </c>
      <c r="M15117" s="1">
        <f t="shared" si="1406"/>
        <v>60480000</v>
      </c>
      <c r="N15117" s="1">
        <v>2</v>
      </c>
      <c r="O15117" s="1">
        <v>123274000</v>
      </c>
      <c r="P15117" s="1">
        <v>2</v>
      </c>
      <c r="Q15117" s="5">
        <f t="shared" si="1407"/>
        <v>314</v>
      </c>
      <c r="R15117">
        <f t="shared" si="1408"/>
        <v>16</v>
      </c>
      <c r="S15117">
        <f t="shared" si="1409"/>
        <v>0.21</v>
      </c>
      <c r="T15117">
        <f t="shared" si="1402"/>
        <v>2.3999999999999998E-3</v>
      </c>
      <c r="U15117">
        <f t="shared" si="1410"/>
        <v>1.4399999999999999E-3</v>
      </c>
    </row>
    <row r="15118" spans="1:21" x14ac:dyDescent="0.3">
      <c r="A15118" s="1">
        <v>15116</v>
      </c>
      <c r="B15118">
        <f t="shared" si="1403"/>
        <v>173</v>
      </c>
      <c r="C15118" s="1">
        <v>24</v>
      </c>
      <c r="D15118" s="1">
        <v>8.5</v>
      </c>
      <c r="E15118" s="1">
        <v>23</v>
      </c>
      <c r="F15118" s="1">
        <v>15116</v>
      </c>
      <c r="G15118" s="1">
        <v>0</v>
      </c>
      <c r="H15118" s="5">
        <f t="shared" si="1404"/>
        <v>7540</v>
      </c>
      <c r="I15118" s="1"/>
      <c r="J15118" s="1">
        <v>1</v>
      </c>
      <c r="K15118" s="1">
        <f t="shared" si="1405"/>
        <v>30242000</v>
      </c>
      <c r="L15118" s="1">
        <v>1</v>
      </c>
      <c r="M15118" s="1">
        <f t="shared" si="1406"/>
        <v>60484000</v>
      </c>
      <c r="N15118" s="1">
        <v>2</v>
      </c>
      <c r="O15118" s="1">
        <v>123282000</v>
      </c>
      <c r="P15118" s="1">
        <v>2</v>
      </c>
      <c r="Q15118" s="5">
        <f t="shared" si="1407"/>
        <v>314</v>
      </c>
      <c r="R15118">
        <f t="shared" si="1408"/>
        <v>16</v>
      </c>
      <c r="S15118">
        <f t="shared" si="1409"/>
        <v>0.21</v>
      </c>
      <c r="T15118">
        <f t="shared" si="1402"/>
        <v>2.3999999999999998E-3</v>
      </c>
      <c r="U15118">
        <f t="shared" si="1410"/>
        <v>1.4399999999999999E-3</v>
      </c>
    </row>
    <row r="15119" spans="1:21" x14ac:dyDescent="0.3">
      <c r="A15119" s="1">
        <v>15117</v>
      </c>
      <c r="B15119">
        <f t="shared" si="1403"/>
        <v>173</v>
      </c>
      <c r="C15119" s="1">
        <v>24</v>
      </c>
      <c r="D15119" s="1">
        <v>8.5</v>
      </c>
      <c r="E15119" s="1">
        <v>23</v>
      </c>
      <c r="F15119" s="1">
        <v>15117</v>
      </c>
      <c r="G15119" s="1">
        <v>0</v>
      </c>
      <c r="H15119" s="5">
        <f t="shared" si="1404"/>
        <v>7540</v>
      </c>
      <c r="I15119" s="1"/>
      <c r="J15119" s="1">
        <v>1</v>
      </c>
      <c r="K15119" s="1">
        <f t="shared" si="1405"/>
        <v>30244000</v>
      </c>
      <c r="L15119" s="1">
        <v>1</v>
      </c>
      <c r="M15119" s="1">
        <f t="shared" si="1406"/>
        <v>60488000</v>
      </c>
      <c r="N15119" s="1">
        <v>2</v>
      </c>
      <c r="O15119" s="1">
        <v>123290000</v>
      </c>
      <c r="P15119" s="1">
        <v>2</v>
      </c>
      <c r="Q15119" s="5">
        <f t="shared" si="1407"/>
        <v>314</v>
      </c>
      <c r="R15119">
        <f t="shared" si="1408"/>
        <v>16</v>
      </c>
      <c r="S15119">
        <f t="shared" si="1409"/>
        <v>0.21</v>
      </c>
      <c r="T15119">
        <f t="shared" si="1402"/>
        <v>2.3999999999999998E-3</v>
      </c>
      <c r="U15119">
        <f t="shared" si="1410"/>
        <v>1.4399999999999999E-3</v>
      </c>
    </row>
    <row r="15120" spans="1:21" x14ac:dyDescent="0.3">
      <c r="A15120" s="1">
        <v>15118</v>
      </c>
      <c r="B15120">
        <f t="shared" si="1403"/>
        <v>173</v>
      </c>
      <c r="C15120" s="1">
        <v>24</v>
      </c>
      <c r="D15120" s="1">
        <v>8.5</v>
      </c>
      <c r="E15120" s="1">
        <v>23</v>
      </c>
      <c r="F15120" s="1">
        <v>15118</v>
      </c>
      <c r="G15120" s="1">
        <v>0</v>
      </c>
      <c r="H15120" s="5">
        <f t="shared" si="1404"/>
        <v>7540</v>
      </c>
      <c r="I15120" s="1"/>
      <c r="J15120" s="1">
        <v>1</v>
      </c>
      <c r="K15120" s="1">
        <f t="shared" si="1405"/>
        <v>30246000</v>
      </c>
      <c r="L15120" s="1">
        <v>1</v>
      </c>
      <c r="M15120" s="1">
        <f t="shared" si="1406"/>
        <v>60492000</v>
      </c>
      <c r="N15120" s="1">
        <v>2</v>
      </c>
      <c r="O15120" s="1">
        <v>123298000</v>
      </c>
      <c r="P15120" s="1">
        <v>2</v>
      </c>
      <c r="Q15120" s="5">
        <f t="shared" si="1407"/>
        <v>314</v>
      </c>
      <c r="R15120">
        <f t="shared" si="1408"/>
        <v>16</v>
      </c>
      <c r="S15120">
        <f t="shared" si="1409"/>
        <v>0.21</v>
      </c>
      <c r="T15120">
        <f t="shared" si="1402"/>
        <v>2.3999999999999998E-3</v>
      </c>
      <c r="U15120">
        <f t="shared" si="1410"/>
        <v>1.4399999999999999E-3</v>
      </c>
    </row>
    <row r="15121" spans="1:21" x14ac:dyDescent="0.3">
      <c r="A15121" s="1">
        <v>15119</v>
      </c>
      <c r="B15121">
        <f t="shared" si="1403"/>
        <v>173</v>
      </c>
      <c r="C15121" s="1">
        <v>24</v>
      </c>
      <c r="D15121" s="1">
        <v>8.5</v>
      </c>
      <c r="E15121" s="1">
        <v>23</v>
      </c>
      <c r="F15121" s="1">
        <v>15119</v>
      </c>
      <c r="G15121" s="1">
        <v>0</v>
      </c>
      <c r="H15121" s="5">
        <f t="shared" si="1404"/>
        <v>7540</v>
      </c>
      <c r="I15121" s="1"/>
      <c r="J15121" s="1">
        <v>1</v>
      </c>
      <c r="K15121" s="1">
        <f t="shared" si="1405"/>
        <v>30248000</v>
      </c>
      <c r="L15121" s="1">
        <v>1</v>
      </c>
      <c r="M15121" s="1">
        <f t="shared" si="1406"/>
        <v>60496000</v>
      </c>
      <c r="N15121" s="1">
        <v>2</v>
      </c>
      <c r="O15121" s="1">
        <v>123306000</v>
      </c>
      <c r="P15121" s="1">
        <v>2</v>
      </c>
      <c r="Q15121" s="5">
        <f t="shared" si="1407"/>
        <v>314</v>
      </c>
      <c r="R15121">
        <f t="shared" si="1408"/>
        <v>16</v>
      </c>
      <c r="S15121">
        <f t="shared" si="1409"/>
        <v>0.21</v>
      </c>
      <c r="T15121">
        <f t="shared" si="1402"/>
        <v>2.3999999999999998E-3</v>
      </c>
      <c r="U15121">
        <f t="shared" si="1410"/>
        <v>1.4399999999999999E-3</v>
      </c>
    </row>
    <row r="15122" spans="1:21" x14ac:dyDescent="0.3">
      <c r="A15122" s="1">
        <v>15120</v>
      </c>
      <c r="B15122">
        <f t="shared" si="1403"/>
        <v>173</v>
      </c>
      <c r="C15122" s="1">
        <v>24</v>
      </c>
      <c r="D15122" s="1">
        <v>8.5</v>
      </c>
      <c r="E15122" s="1">
        <v>23</v>
      </c>
      <c r="F15122" s="1">
        <v>15120</v>
      </c>
      <c r="G15122" s="1">
        <v>0</v>
      </c>
      <c r="H15122" s="5">
        <f t="shared" si="1404"/>
        <v>7540</v>
      </c>
      <c r="I15122" s="1"/>
      <c r="J15122" s="1">
        <v>1</v>
      </c>
      <c r="K15122" s="1">
        <f t="shared" si="1405"/>
        <v>30250000</v>
      </c>
      <c r="L15122" s="1">
        <v>1</v>
      </c>
      <c r="M15122" s="1">
        <f t="shared" si="1406"/>
        <v>60500000</v>
      </c>
      <c r="N15122" s="1">
        <v>2</v>
      </c>
      <c r="O15122" s="1">
        <v>123314000</v>
      </c>
      <c r="P15122" s="1">
        <v>2</v>
      </c>
      <c r="Q15122" s="5">
        <f t="shared" si="1407"/>
        <v>314</v>
      </c>
      <c r="R15122">
        <f t="shared" si="1408"/>
        <v>16</v>
      </c>
      <c r="S15122">
        <f t="shared" si="1409"/>
        <v>0.21</v>
      </c>
      <c r="T15122">
        <f t="shared" si="1402"/>
        <v>2.3999999999999998E-3</v>
      </c>
      <c r="U15122">
        <f t="shared" si="1410"/>
        <v>1.4399999999999999E-3</v>
      </c>
    </row>
    <row r="15123" spans="1:21" x14ac:dyDescent="0.3">
      <c r="A15123" s="1">
        <v>15121</v>
      </c>
      <c r="B15123">
        <f t="shared" si="1403"/>
        <v>173</v>
      </c>
      <c r="C15123" s="1">
        <v>24</v>
      </c>
      <c r="D15123" s="1">
        <v>8.5</v>
      </c>
      <c r="E15123" s="1">
        <v>23</v>
      </c>
      <c r="F15123" s="1">
        <v>15121</v>
      </c>
      <c r="G15123" s="1">
        <v>0</v>
      </c>
      <c r="H15123" s="5">
        <f t="shared" si="1404"/>
        <v>7540</v>
      </c>
      <c r="I15123" s="1"/>
      <c r="J15123" s="1">
        <v>1</v>
      </c>
      <c r="K15123" s="1">
        <f t="shared" si="1405"/>
        <v>30252000</v>
      </c>
      <c r="L15123" s="1">
        <v>1</v>
      </c>
      <c r="M15123" s="1">
        <f t="shared" si="1406"/>
        <v>60504000</v>
      </c>
      <c r="N15123" s="1">
        <v>2</v>
      </c>
      <c r="O15123" s="1">
        <v>123322000</v>
      </c>
      <c r="P15123" s="1">
        <v>2</v>
      </c>
      <c r="Q15123" s="5">
        <f t="shared" si="1407"/>
        <v>314</v>
      </c>
      <c r="R15123">
        <f t="shared" si="1408"/>
        <v>16</v>
      </c>
      <c r="S15123">
        <f t="shared" si="1409"/>
        <v>0.21</v>
      </c>
      <c r="T15123">
        <f t="shared" si="1402"/>
        <v>2.3999999999999998E-3</v>
      </c>
      <c r="U15123">
        <f t="shared" si="1410"/>
        <v>1.4399999999999999E-3</v>
      </c>
    </row>
    <row r="15124" spans="1:21" x14ac:dyDescent="0.3">
      <c r="A15124" s="1">
        <v>15122</v>
      </c>
      <c r="B15124">
        <f t="shared" si="1403"/>
        <v>173</v>
      </c>
      <c r="C15124" s="1">
        <v>24</v>
      </c>
      <c r="D15124" s="1">
        <v>8.5</v>
      </c>
      <c r="E15124" s="1">
        <v>23</v>
      </c>
      <c r="F15124" s="1">
        <v>15122</v>
      </c>
      <c r="G15124" s="1">
        <v>0</v>
      </c>
      <c r="H15124" s="5">
        <f t="shared" si="1404"/>
        <v>7540</v>
      </c>
      <c r="I15124" s="1"/>
      <c r="J15124" s="1">
        <v>1</v>
      </c>
      <c r="K15124" s="1">
        <f t="shared" si="1405"/>
        <v>30254000</v>
      </c>
      <c r="L15124" s="1">
        <v>1</v>
      </c>
      <c r="M15124" s="1">
        <f t="shared" si="1406"/>
        <v>60508000</v>
      </c>
      <c r="N15124" s="1">
        <v>2</v>
      </c>
      <c r="O15124" s="1">
        <v>123330000</v>
      </c>
      <c r="P15124" s="1">
        <v>2</v>
      </c>
      <c r="Q15124" s="5">
        <f t="shared" si="1407"/>
        <v>314</v>
      </c>
      <c r="R15124">
        <f t="shared" si="1408"/>
        <v>16</v>
      </c>
      <c r="S15124">
        <f t="shared" si="1409"/>
        <v>0.21</v>
      </c>
      <c r="T15124">
        <f t="shared" si="1402"/>
        <v>2.3999999999999998E-3</v>
      </c>
      <c r="U15124">
        <f t="shared" si="1410"/>
        <v>1.4399999999999999E-3</v>
      </c>
    </row>
    <row r="15125" spans="1:21" x14ac:dyDescent="0.3">
      <c r="A15125" s="1">
        <v>15123</v>
      </c>
      <c r="B15125">
        <f t="shared" si="1403"/>
        <v>173</v>
      </c>
      <c r="C15125" s="1">
        <v>24</v>
      </c>
      <c r="D15125" s="1">
        <v>8.5</v>
      </c>
      <c r="E15125" s="1">
        <v>23</v>
      </c>
      <c r="F15125" s="1">
        <v>15123</v>
      </c>
      <c r="G15125" s="1">
        <v>0</v>
      </c>
      <c r="H15125" s="5">
        <f t="shared" si="1404"/>
        <v>7540</v>
      </c>
      <c r="I15125" s="1"/>
      <c r="J15125" s="1">
        <v>1</v>
      </c>
      <c r="K15125" s="1">
        <f t="shared" si="1405"/>
        <v>30256000</v>
      </c>
      <c r="L15125" s="1">
        <v>1</v>
      </c>
      <c r="M15125" s="1">
        <f t="shared" si="1406"/>
        <v>60512000</v>
      </c>
      <c r="N15125" s="1">
        <v>2</v>
      </c>
      <c r="O15125" s="1">
        <v>123338000</v>
      </c>
      <c r="P15125" s="1">
        <v>2</v>
      </c>
      <c r="Q15125" s="5">
        <f t="shared" si="1407"/>
        <v>314</v>
      </c>
      <c r="R15125">
        <f t="shared" si="1408"/>
        <v>16</v>
      </c>
      <c r="S15125">
        <f t="shared" si="1409"/>
        <v>0.21</v>
      </c>
      <c r="T15125">
        <f t="shared" si="1402"/>
        <v>2.3999999999999998E-3</v>
      </c>
      <c r="U15125">
        <f t="shared" si="1410"/>
        <v>1.4399999999999999E-3</v>
      </c>
    </row>
    <row r="15126" spans="1:21" x14ac:dyDescent="0.3">
      <c r="A15126" s="1">
        <v>15124</v>
      </c>
      <c r="B15126">
        <f t="shared" si="1403"/>
        <v>173</v>
      </c>
      <c r="C15126" s="1">
        <v>24</v>
      </c>
      <c r="D15126" s="1">
        <v>8.5</v>
      </c>
      <c r="E15126" s="1">
        <v>23</v>
      </c>
      <c r="F15126" s="1">
        <v>15124</v>
      </c>
      <c r="G15126" s="1">
        <v>0</v>
      </c>
      <c r="H15126" s="5">
        <f t="shared" si="1404"/>
        <v>7540</v>
      </c>
      <c r="I15126" s="1"/>
      <c r="J15126" s="1">
        <v>1</v>
      </c>
      <c r="K15126" s="1">
        <f t="shared" si="1405"/>
        <v>30258000</v>
      </c>
      <c r="L15126" s="1">
        <v>1</v>
      </c>
      <c r="M15126" s="1">
        <f t="shared" si="1406"/>
        <v>60516000</v>
      </c>
      <c r="N15126" s="1">
        <v>2</v>
      </c>
      <c r="O15126" s="1">
        <v>123346000</v>
      </c>
      <c r="P15126" s="1">
        <v>2</v>
      </c>
      <c r="Q15126" s="5">
        <f t="shared" si="1407"/>
        <v>314</v>
      </c>
      <c r="R15126">
        <f t="shared" si="1408"/>
        <v>16</v>
      </c>
      <c r="S15126">
        <f t="shared" si="1409"/>
        <v>0.21</v>
      </c>
      <c r="T15126">
        <f t="shared" si="1402"/>
        <v>2.3999999999999998E-3</v>
      </c>
      <c r="U15126">
        <f t="shared" si="1410"/>
        <v>1.4399999999999999E-3</v>
      </c>
    </row>
    <row r="15127" spans="1:21" x14ac:dyDescent="0.3">
      <c r="A15127" s="1">
        <v>15125</v>
      </c>
      <c r="B15127">
        <f t="shared" si="1403"/>
        <v>173</v>
      </c>
      <c r="C15127" s="1">
        <v>24</v>
      </c>
      <c r="D15127" s="1">
        <v>8.5</v>
      </c>
      <c r="E15127" s="1">
        <v>23</v>
      </c>
      <c r="F15127" s="1">
        <v>15125</v>
      </c>
      <c r="G15127" s="1">
        <v>0</v>
      </c>
      <c r="H15127" s="5">
        <f t="shared" si="1404"/>
        <v>7540</v>
      </c>
      <c r="I15127" s="1"/>
      <c r="J15127" s="1">
        <v>1</v>
      </c>
      <c r="K15127" s="1">
        <f t="shared" si="1405"/>
        <v>30260000</v>
      </c>
      <c r="L15127" s="1">
        <v>1</v>
      </c>
      <c r="M15127" s="1">
        <f t="shared" si="1406"/>
        <v>60520000</v>
      </c>
      <c r="N15127" s="1">
        <v>2</v>
      </c>
      <c r="O15127" s="1">
        <v>123354000</v>
      </c>
      <c r="P15127" s="1">
        <v>2</v>
      </c>
      <c r="Q15127" s="5">
        <f t="shared" si="1407"/>
        <v>314</v>
      </c>
      <c r="R15127">
        <f t="shared" si="1408"/>
        <v>16</v>
      </c>
      <c r="S15127">
        <f t="shared" si="1409"/>
        <v>0.21</v>
      </c>
      <c r="T15127">
        <f t="shared" si="1402"/>
        <v>2.3999999999999998E-3</v>
      </c>
      <c r="U15127">
        <f t="shared" si="1410"/>
        <v>1.4399999999999999E-3</v>
      </c>
    </row>
    <row r="15128" spans="1:21" x14ac:dyDescent="0.3">
      <c r="A15128" s="1">
        <v>15126</v>
      </c>
      <c r="B15128">
        <f t="shared" si="1403"/>
        <v>173</v>
      </c>
      <c r="C15128" s="1">
        <v>24</v>
      </c>
      <c r="D15128" s="1">
        <v>8.5</v>
      </c>
      <c r="E15128" s="1">
        <v>23</v>
      </c>
      <c r="F15128" s="1">
        <v>15126</v>
      </c>
      <c r="G15128" s="1">
        <v>0</v>
      </c>
      <c r="H15128" s="5">
        <f t="shared" si="1404"/>
        <v>7550</v>
      </c>
      <c r="I15128" s="1"/>
      <c r="J15128" s="1">
        <v>1</v>
      </c>
      <c r="K15128" s="1">
        <f t="shared" si="1405"/>
        <v>30262000</v>
      </c>
      <c r="L15128" s="1">
        <v>1</v>
      </c>
      <c r="M15128" s="1">
        <f t="shared" si="1406"/>
        <v>60524000</v>
      </c>
      <c r="N15128" s="1">
        <v>2</v>
      </c>
      <c r="O15128" s="1">
        <v>123362000</v>
      </c>
      <c r="P15128" s="1">
        <v>2</v>
      </c>
      <c r="Q15128" s="5">
        <f t="shared" si="1407"/>
        <v>314</v>
      </c>
      <c r="R15128">
        <f t="shared" si="1408"/>
        <v>16</v>
      </c>
      <c r="S15128">
        <f t="shared" si="1409"/>
        <v>0.21</v>
      </c>
      <c r="T15128">
        <f t="shared" si="1402"/>
        <v>2.3999999999999998E-3</v>
      </c>
      <c r="U15128">
        <f t="shared" si="1410"/>
        <v>1.4399999999999999E-3</v>
      </c>
    </row>
    <row r="15129" spans="1:21" x14ac:dyDescent="0.3">
      <c r="A15129" s="1">
        <v>15127</v>
      </c>
      <c r="B15129">
        <f t="shared" si="1403"/>
        <v>173</v>
      </c>
      <c r="C15129" s="1">
        <v>24</v>
      </c>
      <c r="D15129" s="1">
        <v>8.5</v>
      </c>
      <c r="E15129" s="1">
        <v>23</v>
      </c>
      <c r="F15129" s="1">
        <v>15127</v>
      </c>
      <c r="G15129" s="1">
        <v>0</v>
      </c>
      <c r="H15129" s="5">
        <f t="shared" si="1404"/>
        <v>7550</v>
      </c>
      <c r="I15129" s="1"/>
      <c r="J15129" s="1">
        <v>1</v>
      </c>
      <c r="K15129" s="1">
        <f t="shared" si="1405"/>
        <v>30264000</v>
      </c>
      <c r="L15129" s="1">
        <v>1</v>
      </c>
      <c r="M15129" s="1">
        <f t="shared" si="1406"/>
        <v>60528000</v>
      </c>
      <c r="N15129" s="1">
        <v>2</v>
      </c>
      <c r="O15129" s="1">
        <v>123370000</v>
      </c>
      <c r="P15129" s="1">
        <v>2</v>
      </c>
      <c r="Q15129" s="5">
        <f t="shared" si="1407"/>
        <v>314</v>
      </c>
      <c r="R15129">
        <f t="shared" si="1408"/>
        <v>16</v>
      </c>
      <c r="S15129">
        <f t="shared" si="1409"/>
        <v>0.21</v>
      </c>
      <c r="T15129">
        <f t="shared" si="1402"/>
        <v>2.3999999999999998E-3</v>
      </c>
      <c r="U15129">
        <f t="shared" si="1410"/>
        <v>1.4399999999999999E-3</v>
      </c>
    </row>
    <row r="15130" spans="1:21" x14ac:dyDescent="0.3">
      <c r="A15130" s="1">
        <v>15128</v>
      </c>
      <c r="B15130">
        <f t="shared" si="1403"/>
        <v>173</v>
      </c>
      <c r="C15130" s="1">
        <v>24</v>
      </c>
      <c r="D15130" s="1">
        <v>8.5</v>
      </c>
      <c r="E15130" s="1">
        <v>23</v>
      </c>
      <c r="F15130" s="1">
        <v>15128</v>
      </c>
      <c r="G15130" s="1">
        <v>0</v>
      </c>
      <c r="H15130" s="5">
        <f t="shared" si="1404"/>
        <v>7550</v>
      </c>
      <c r="I15130" s="1"/>
      <c r="J15130" s="1">
        <v>1</v>
      </c>
      <c r="K15130" s="1">
        <f t="shared" si="1405"/>
        <v>30266000</v>
      </c>
      <c r="L15130" s="1">
        <v>1</v>
      </c>
      <c r="M15130" s="1">
        <f t="shared" si="1406"/>
        <v>60532000</v>
      </c>
      <c r="N15130" s="1">
        <v>2</v>
      </c>
      <c r="O15130" s="1">
        <v>123378000</v>
      </c>
      <c r="P15130" s="1">
        <v>2</v>
      </c>
      <c r="Q15130" s="5">
        <f t="shared" si="1407"/>
        <v>314</v>
      </c>
      <c r="R15130">
        <f t="shared" si="1408"/>
        <v>16</v>
      </c>
      <c r="S15130">
        <f t="shared" si="1409"/>
        <v>0.21</v>
      </c>
      <c r="T15130">
        <f t="shared" si="1402"/>
        <v>2.3999999999999998E-3</v>
      </c>
      <c r="U15130">
        <f t="shared" si="1410"/>
        <v>1.4399999999999999E-3</v>
      </c>
    </row>
    <row r="15131" spans="1:21" x14ac:dyDescent="0.3">
      <c r="A15131" s="1">
        <v>15129</v>
      </c>
      <c r="B15131">
        <f t="shared" si="1403"/>
        <v>173</v>
      </c>
      <c r="C15131" s="1">
        <v>24</v>
      </c>
      <c r="D15131" s="1">
        <v>8.5</v>
      </c>
      <c r="E15131" s="1">
        <v>23</v>
      </c>
      <c r="F15131" s="1">
        <v>15129</v>
      </c>
      <c r="G15131" s="1">
        <v>0</v>
      </c>
      <c r="H15131" s="5">
        <f t="shared" si="1404"/>
        <v>7550</v>
      </c>
      <c r="I15131" s="1"/>
      <c r="J15131" s="1">
        <v>1</v>
      </c>
      <c r="K15131" s="1">
        <f t="shared" si="1405"/>
        <v>30268000</v>
      </c>
      <c r="L15131" s="1">
        <v>1</v>
      </c>
      <c r="M15131" s="1">
        <f t="shared" si="1406"/>
        <v>60536000</v>
      </c>
      <c r="N15131" s="1">
        <v>2</v>
      </c>
      <c r="O15131" s="1">
        <v>123386000</v>
      </c>
      <c r="P15131" s="1">
        <v>2</v>
      </c>
      <c r="Q15131" s="5">
        <f t="shared" si="1407"/>
        <v>314</v>
      </c>
      <c r="R15131">
        <f t="shared" si="1408"/>
        <v>16</v>
      </c>
      <c r="S15131">
        <f t="shared" si="1409"/>
        <v>0.21</v>
      </c>
      <c r="T15131">
        <f t="shared" si="1402"/>
        <v>2.3999999999999998E-3</v>
      </c>
      <c r="U15131">
        <f t="shared" si="1410"/>
        <v>1.4399999999999999E-3</v>
      </c>
    </row>
    <row r="15132" spans="1:21" x14ac:dyDescent="0.3">
      <c r="A15132" s="1">
        <v>15130</v>
      </c>
      <c r="B15132">
        <f t="shared" si="1403"/>
        <v>173</v>
      </c>
      <c r="C15132" s="1">
        <v>24</v>
      </c>
      <c r="D15132" s="1">
        <v>8.5</v>
      </c>
      <c r="E15132" s="1">
        <v>23</v>
      </c>
      <c r="F15132" s="1">
        <v>15130</v>
      </c>
      <c r="G15132" s="1">
        <v>0</v>
      </c>
      <c r="H15132" s="5">
        <f t="shared" si="1404"/>
        <v>7550</v>
      </c>
      <c r="I15132" s="1"/>
      <c r="J15132" s="1">
        <v>1</v>
      </c>
      <c r="K15132" s="1">
        <f t="shared" si="1405"/>
        <v>30270000</v>
      </c>
      <c r="L15132" s="1">
        <v>1</v>
      </c>
      <c r="M15132" s="1">
        <f t="shared" si="1406"/>
        <v>60540000</v>
      </c>
      <c r="N15132" s="1">
        <v>2</v>
      </c>
      <c r="O15132" s="1">
        <v>123394000</v>
      </c>
      <c r="P15132" s="1">
        <v>2</v>
      </c>
      <c r="Q15132" s="5">
        <f t="shared" si="1407"/>
        <v>314</v>
      </c>
      <c r="R15132">
        <f t="shared" si="1408"/>
        <v>16</v>
      </c>
      <c r="S15132">
        <f t="shared" si="1409"/>
        <v>0.21</v>
      </c>
      <c r="T15132">
        <f t="shared" ref="T15132:T15195" si="1411">0.0023+(QUOTIENT(A15132-1,100)-149)*0.00005</f>
        <v>2.3999999999999998E-3</v>
      </c>
      <c r="U15132">
        <f t="shared" si="1410"/>
        <v>1.4399999999999999E-3</v>
      </c>
    </row>
    <row r="15133" spans="1:21" x14ac:dyDescent="0.3">
      <c r="A15133" s="1">
        <v>15131</v>
      </c>
      <c r="B15133">
        <f t="shared" si="1403"/>
        <v>173</v>
      </c>
      <c r="C15133" s="1">
        <v>24</v>
      </c>
      <c r="D15133" s="1">
        <v>8.5</v>
      </c>
      <c r="E15133" s="1">
        <v>23</v>
      </c>
      <c r="F15133" s="1">
        <v>15131</v>
      </c>
      <c r="G15133" s="1">
        <v>0</v>
      </c>
      <c r="H15133" s="5">
        <f t="shared" si="1404"/>
        <v>7550</v>
      </c>
      <c r="I15133" s="1"/>
      <c r="J15133" s="1">
        <v>1</v>
      </c>
      <c r="K15133" s="1">
        <f t="shared" si="1405"/>
        <v>30272000</v>
      </c>
      <c r="L15133" s="1">
        <v>1</v>
      </c>
      <c r="M15133" s="1">
        <f t="shared" si="1406"/>
        <v>60544000</v>
      </c>
      <c r="N15133" s="1">
        <v>2</v>
      </c>
      <c r="O15133" s="1">
        <v>123402000</v>
      </c>
      <c r="P15133" s="1">
        <v>2</v>
      </c>
      <c r="Q15133" s="5">
        <f t="shared" si="1407"/>
        <v>314</v>
      </c>
      <c r="R15133">
        <f t="shared" si="1408"/>
        <v>16</v>
      </c>
      <c r="S15133">
        <f t="shared" si="1409"/>
        <v>0.21</v>
      </c>
      <c r="T15133">
        <f t="shared" si="1411"/>
        <v>2.3999999999999998E-3</v>
      </c>
      <c r="U15133">
        <f t="shared" si="1410"/>
        <v>1.4399999999999999E-3</v>
      </c>
    </row>
    <row r="15134" spans="1:21" x14ac:dyDescent="0.3">
      <c r="A15134" s="1">
        <v>15132</v>
      </c>
      <c r="B15134">
        <f t="shared" si="1403"/>
        <v>173</v>
      </c>
      <c r="C15134" s="1">
        <v>24</v>
      </c>
      <c r="D15134" s="1">
        <v>8.5</v>
      </c>
      <c r="E15134" s="1">
        <v>23</v>
      </c>
      <c r="F15134" s="1">
        <v>15132</v>
      </c>
      <c r="G15134" s="1">
        <v>0</v>
      </c>
      <c r="H15134" s="5">
        <f t="shared" si="1404"/>
        <v>7550</v>
      </c>
      <c r="I15134" s="1"/>
      <c r="J15134" s="1">
        <v>1</v>
      </c>
      <c r="K15134" s="1">
        <f t="shared" si="1405"/>
        <v>30274000</v>
      </c>
      <c r="L15134" s="1">
        <v>1</v>
      </c>
      <c r="M15134" s="1">
        <f t="shared" si="1406"/>
        <v>60548000</v>
      </c>
      <c r="N15134" s="1">
        <v>2</v>
      </c>
      <c r="O15134" s="1">
        <v>123410000</v>
      </c>
      <c r="P15134" s="1">
        <v>2</v>
      </c>
      <c r="Q15134" s="5">
        <f t="shared" si="1407"/>
        <v>314</v>
      </c>
      <c r="R15134">
        <f t="shared" si="1408"/>
        <v>16</v>
      </c>
      <c r="S15134">
        <f t="shared" si="1409"/>
        <v>0.21</v>
      </c>
      <c r="T15134">
        <f t="shared" si="1411"/>
        <v>2.3999999999999998E-3</v>
      </c>
      <c r="U15134">
        <f t="shared" si="1410"/>
        <v>1.4399999999999999E-3</v>
      </c>
    </row>
    <row r="15135" spans="1:21" x14ac:dyDescent="0.3">
      <c r="A15135" s="1">
        <v>15133</v>
      </c>
      <c r="B15135">
        <f t="shared" si="1403"/>
        <v>173</v>
      </c>
      <c r="C15135" s="1">
        <v>24</v>
      </c>
      <c r="D15135" s="1">
        <v>8.5</v>
      </c>
      <c r="E15135" s="1">
        <v>23</v>
      </c>
      <c r="F15135" s="1">
        <v>15133</v>
      </c>
      <c r="G15135" s="1">
        <v>0</v>
      </c>
      <c r="H15135" s="5">
        <f t="shared" si="1404"/>
        <v>7550</v>
      </c>
      <c r="I15135" s="1"/>
      <c r="J15135" s="1">
        <v>1</v>
      </c>
      <c r="K15135" s="1">
        <f t="shared" si="1405"/>
        <v>30276000</v>
      </c>
      <c r="L15135" s="1">
        <v>1</v>
      </c>
      <c r="M15135" s="1">
        <f t="shared" si="1406"/>
        <v>60552000</v>
      </c>
      <c r="N15135" s="1">
        <v>2</v>
      </c>
      <c r="O15135" s="1">
        <v>123418000</v>
      </c>
      <c r="P15135" s="1">
        <v>2</v>
      </c>
      <c r="Q15135" s="5">
        <f t="shared" si="1407"/>
        <v>314</v>
      </c>
      <c r="R15135">
        <f t="shared" si="1408"/>
        <v>16</v>
      </c>
      <c r="S15135">
        <f t="shared" si="1409"/>
        <v>0.21</v>
      </c>
      <c r="T15135">
        <f t="shared" si="1411"/>
        <v>2.3999999999999998E-3</v>
      </c>
      <c r="U15135">
        <f t="shared" si="1410"/>
        <v>1.4399999999999999E-3</v>
      </c>
    </row>
    <row r="15136" spans="1:21" x14ac:dyDescent="0.3">
      <c r="A15136" s="1">
        <v>15134</v>
      </c>
      <c r="B15136">
        <f t="shared" si="1403"/>
        <v>173</v>
      </c>
      <c r="C15136" s="1">
        <v>24</v>
      </c>
      <c r="D15136" s="1">
        <v>8.5</v>
      </c>
      <c r="E15136" s="1">
        <v>23</v>
      </c>
      <c r="F15136" s="1">
        <v>15134</v>
      </c>
      <c r="G15136" s="1">
        <v>0</v>
      </c>
      <c r="H15136" s="5">
        <f t="shared" si="1404"/>
        <v>7550</v>
      </c>
      <c r="I15136" s="1"/>
      <c r="J15136" s="1">
        <v>1</v>
      </c>
      <c r="K15136" s="1">
        <f t="shared" si="1405"/>
        <v>30278000</v>
      </c>
      <c r="L15136" s="1">
        <v>1</v>
      </c>
      <c r="M15136" s="1">
        <f t="shared" si="1406"/>
        <v>60556000</v>
      </c>
      <c r="N15136" s="1">
        <v>2</v>
      </c>
      <c r="O15136" s="1">
        <v>123426000</v>
      </c>
      <c r="P15136" s="1">
        <v>2</v>
      </c>
      <c r="Q15136" s="5">
        <f t="shared" si="1407"/>
        <v>314</v>
      </c>
      <c r="R15136">
        <f t="shared" si="1408"/>
        <v>16</v>
      </c>
      <c r="S15136">
        <f t="shared" si="1409"/>
        <v>0.21</v>
      </c>
      <c r="T15136">
        <f t="shared" si="1411"/>
        <v>2.3999999999999998E-3</v>
      </c>
      <c r="U15136">
        <f t="shared" si="1410"/>
        <v>1.4399999999999999E-3</v>
      </c>
    </row>
    <row r="15137" spans="1:21" x14ac:dyDescent="0.3">
      <c r="A15137" s="1">
        <v>15135</v>
      </c>
      <c r="B15137">
        <f t="shared" si="1403"/>
        <v>173</v>
      </c>
      <c r="C15137" s="1">
        <v>24</v>
      </c>
      <c r="D15137" s="1">
        <v>8.5</v>
      </c>
      <c r="E15137" s="1">
        <v>23</v>
      </c>
      <c r="F15137" s="1">
        <v>15135</v>
      </c>
      <c r="G15137" s="1">
        <v>0</v>
      </c>
      <c r="H15137" s="5">
        <f t="shared" si="1404"/>
        <v>7550</v>
      </c>
      <c r="I15137" s="1"/>
      <c r="J15137" s="1">
        <v>1</v>
      </c>
      <c r="K15137" s="1">
        <f t="shared" si="1405"/>
        <v>30280000</v>
      </c>
      <c r="L15137" s="1">
        <v>1</v>
      </c>
      <c r="M15137" s="1">
        <f t="shared" si="1406"/>
        <v>60560000</v>
      </c>
      <c r="N15137" s="1">
        <v>2</v>
      </c>
      <c r="O15137" s="1">
        <v>123434000</v>
      </c>
      <c r="P15137" s="1">
        <v>2</v>
      </c>
      <c r="Q15137" s="5">
        <f t="shared" si="1407"/>
        <v>314</v>
      </c>
      <c r="R15137">
        <f t="shared" si="1408"/>
        <v>16</v>
      </c>
      <c r="S15137">
        <f t="shared" si="1409"/>
        <v>0.21</v>
      </c>
      <c r="T15137">
        <f t="shared" si="1411"/>
        <v>2.3999999999999998E-3</v>
      </c>
      <c r="U15137">
        <f t="shared" si="1410"/>
        <v>1.4399999999999999E-3</v>
      </c>
    </row>
    <row r="15138" spans="1:21" x14ac:dyDescent="0.3">
      <c r="A15138" s="1">
        <v>15136</v>
      </c>
      <c r="B15138">
        <f t="shared" si="1403"/>
        <v>173</v>
      </c>
      <c r="C15138" s="1">
        <v>24</v>
      </c>
      <c r="D15138" s="1">
        <v>8.5</v>
      </c>
      <c r="E15138" s="1">
        <v>23</v>
      </c>
      <c r="F15138" s="1">
        <v>15136</v>
      </c>
      <c r="G15138" s="1">
        <v>0</v>
      </c>
      <c r="H15138" s="5">
        <f t="shared" si="1404"/>
        <v>7550</v>
      </c>
      <c r="I15138" s="1"/>
      <c r="J15138" s="1">
        <v>1</v>
      </c>
      <c r="K15138" s="1">
        <f t="shared" si="1405"/>
        <v>30282000</v>
      </c>
      <c r="L15138" s="1">
        <v>1</v>
      </c>
      <c r="M15138" s="1">
        <f t="shared" si="1406"/>
        <v>60564000</v>
      </c>
      <c r="N15138" s="1">
        <v>2</v>
      </c>
      <c r="O15138" s="1">
        <v>123442000</v>
      </c>
      <c r="P15138" s="1">
        <v>2</v>
      </c>
      <c r="Q15138" s="5">
        <f t="shared" si="1407"/>
        <v>314</v>
      </c>
      <c r="R15138">
        <f t="shared" si="1408"/>
        <v>16</v>
      </c>
      <c r="S15138">
        <f t="shared" si="1409"/>
        <v>0.21</v>
      </c>
      <c r="T15138">
        <f t="shared" si="1411"/>
        <v>2.3999999999999998E-3</v>
      </c>
      <c r="U15138">
        <f t="shared" si="1410"/>
        <v>1.4399999999999999E-3</v>
      </c>
    </row>
    <row r="15139" spans="1:21" x14ac:dyDescent="0.3">
      <c r="A15139" s="1">
        <v>15137</v>
      </c>
      <c r="B15139">
        <f t="shared" si="1403"/>
        <v>173</v>
      </c>
      <c r="C15139" s="1">
        <v>24</v>
      </c>
      <c r="D15139" s="1">
        <v>8.5</v>
      </c>
      <c r="E15139" s="1">
        <v>23</v>
      </c>
      <c r="F15139" s="1">
        <v>15137</v>
      </c>
      <c r="G15139" s="1">
        <v>0</v>
      </c>
      <c r="H15139" s="5">
        <f t="shared" si="1404"/>
        <v>7550</v>
      </c>
      <c r="I15139" s="1"/>
      <c r="J15139" s="1">
        <v>1</v>
      </c>
      <c r="K15139" s="1">
        <f t="shared" si="1405"/>
        <v>30284000</v>
      </c>
      <c r="L15139" s="1">
        <v>1</v>
      </c>
      <c r="M15139" s="1">
        <f t="shared" si="1406"/>
        <v>60568000</v>
      </c>
      <c r="N15139" s="1">
        <v>2</v>
      </c>
      <c r="O15139" s="1">
        <v>123450000</v>
      </c>
      <c r="P15139" s="1">
        <v>2</v>
      </c>
      <c r="Q15139" s="5">
        <f t="shared" si="1407"/>
        <v>314</v>
      </c>
      <c r="R15139">
        <f t="shared" si="1408"/>
        <v>16</v>
      </c>
      <c r="S15139">
        <f t="shared" si="1409"/>
        <v>0.21</v>
      </c>
      <c r="T15139">
        <f t="shared" si="1411"/>
        <v>2.3999999999999998E-3</v>
      </c>
      <c r="U15139">
        <f t="shared" si="1410"/>
        <v>1.4399999999999999E-3</v>
      </c>
    </row>
    <row r="15140" spans="1:21" x14ac:dyDescent="0.3">
      <c r="A15140" s="1">
        <v>15138</v>
      </c>
      <c r="B15140">
        <f t="shared" si="1403"/>
        <v>173</v>
      </c>
      <c r="C15140" s="1">
        <v>24</v>
      </c>
      <c r="D15140" s="1">
        <v>8.5</v>
      </c>
      <c r="E15140" s="1">
        <v>23</v>
      </c>
      <c r="F15140" s="1">
        <v>15138</v>
      </c>
      <c r="G15140" s="1">
        <v>0</v>
      </c>
      <c r="H15140" s="5">
        <f t="shared" si="1404"/>
        <v>7550</v>
      </c>
      <c r="I15140" s="1"/>
      <c r="J15140" s="1">
        <v>1</v>
      </c>
      <c r="K15140" s="1">
        <f t="shared" si="1405"/>
        <v>30286000</v>
      </c>
      <c r="L15140" s="1">
        <v>1</v>
      </c>
      <c r="M15140" s="1">
        <f t="shared" si="1406"/>
        <v>60572000</v>
      </c>
      <c r="N15140" s="1">
        <v>2</v>
      </c>
      <c r="O15140" s="1">
        <v>123458000</v>
      </c>
      <c r="P15140" s="1">
        <v>2</v>
      </c>
      <c r="Q15140" s="5">
        <f t="shared" si="1407"/>
        <v>314</v>
      </c>
      <c r="R15140">
        <f t="shared" si="1408"/>
        <v>16</v>
      </c>
      <c r="S15140">
        <f t="shared" si="1409"/>
        <v>0.21</v>
      </c>
      <c r="T15140">
        <f t="shared" si="1411"/>
        <v>2.3999999999999998E-3</v>
      </c>
      <c r="U15140">
        <f t="shared" si="1410"/>
        <v>1.4399999999999999E-3</v>
      </c>
    </row>
    <row r="15141" spans="1:21" x14ac:dyDescent="0.3">
      <c r="A15141" s="1">
        <v>15139</v>
      </c>
      <c r="B15141">
        <f t="shared" si="1403"/>
        <v>173</v>
      </c>
      <c r="C15141" s="1">
        <v>24</v>
      </c>
      <c r="D15141" s="1">
        <v>8.5</v>
      </c>
      <c r="E15141" s="1">
        <v>23</v>
      </c>
      <c r="F15141" s="1">
        <v>15139</v>
      </c>
      <c r="G15141" s="1">
        <v>0</v>
      </c>
      <c r="H15141" s="5">
        <f t="shared" si="1404"/>
        <v>7550</v>
      </c>
      <c r="I15141" s="1"/>
      <c r="J15141" s="1">
        <v>1</v>
      </c>
      <c r="K15141" s="1">
        <f t="shared" si="1405"/>
        <v>30288000</v>
      </c>
      <c r="L15141" s="1">
        <v>1</v>
      </c>
      <c r="M15141" s="1">
        <f t="shared" si="1406"/>
        <v>60576000</v>
      </c>
      <c r="N15141" s="1">
        <v>2</v>
      </c>
      <c r="O15141" s="1">
        <v>123466000</v>
      </c>
      <c r="P15141" s="1">
        <v>2</v>
      </c>
      <c r="Q15141" s="5">
        <f t="shared" si="1407"/>
        <v>314</v>
      </c>
      <c r="R15141">
        <f t="shared" si="1408"/>
        <v>16</v>
      </c>
      <c r="S15141">
        <f t="shared" si="1409"/>
        <v>0.21</v>
      </c>
      <c r="T15141">
        <f t="shared" si="1411"/>
        <v>2.3999999999999998E-3</v>
      </c>
      <c r="U15141">
        <f t="shared" si="1410"/>
        <v>1.4399999999999999E-3</v>
      </c>
    </row>
    <row r="15142" spans="1:21" x14ac:dyDescent="0.3">
      <c r="A15142" s="1">
        <v>15140</v>
      </c>
      <c r="B15142">
        <f t="shared" si="1403"/>
        <v>173</v>
      </c>
      <c r="C15142" s="1">
        <v>24</v>
      </c>
      <c r="D15142" s="1">
        <v>8.5</v>
      </c>
      <c r="E15142" s="1">
        <v>23</v>
      </c>
      <c r="F15142" s="1">
        <v>15140</v>
      </c>
      <c r="G15142" s="1">
        <v>0</v>
      </c>
      <c r="H15142" s="5">
        <f t="shared" si="1404"/>
        <v>7550</v>
      </c>
      <c r="I15142" s="1"/>
      <c r="J15142" s="1">
        <v>1</v>
      </c>
      <c r="K15142" s="1">
        <f t="shared" si="1405"/>
        <v>30290000</v>
      </c>
      <c r="L15142" s="1">
        <v>1</v>
      </c>
      <c r="M15142" s="1">
        <f t="shared" si="1406"/>
        <v>60580000</v>
      </c>
      <c r="N15142" s="1">
        <v>2</v>
      </c>
      <c r="O15142" s="1">
        <v>123474000</v>
      </c>
      <c r="P15142" s="1">
        <v>2</v>
      </c>
      <c r="Q15142" s="5">
        <f t="shared" si="1407"/>
        <v>314</v>
      </c>
      <c r="R15142">
        <f t="shared" si="1408"/>
        <v>16</v>
      </c>
      <c r="S15142">
        <f t="shared" si="1409"/>
        <v>0.21</v>
      </c>
      <c r="T15142">
        <f t="shared" si="1411"/>
        <v>2.3999999999999998E-3</v>
      </c>
      <c r="U15142">
        <f t="shared" si="1410"/>
        <v>1.4399999999999999E-3</v>
      </c>
    </row>
    <row r="15143" spans="1:21" x14ac:dyDescent="0.3">
      <c r="A15143" s="1">
        <v>15141</v>
      </c>
      <c r="B15143">
        <f t="shared" si="1403"/>
        <v>173</v>
      </c>
      <c r="C15143" s="1">
        <v>24</v>
      </c>
      <c r="D15143" s="1">
        <v>8.5</v>
      </c>
      <c r="E15143" s="1">
        <v>23</v>
      </c>
      <c r="F15143" s="1">
        <v>15141</v>
      </c>
      <c r="G15143" s="1">
        <v>0</v>
      </c>
      <c r="H15143" s="5">
        <f t="shared" si="1404"/>
        <v>7550</v>
      </c>
      <c r="I15143" s="1"/>
      <c r="J15143" s="1">
        <v>1</v>
      </c>
      <c r="K15143" s="1">
        <f t="shared" si="1405"/>
        <v>30292000</v>
      </c>
      <c r="L15143" s="1">
        <v>1</v>
      </c>
      <c r="M15143" s="1">
        <f t="shared" si="1406"/>
        <v>60584000</v>
      </c>
      <c r="N15143" s="1">
        <v>2</v>
      </c>
      <c r="O15143" s="1">
        <v>123482000</v>
      </c>
      <c r="P15143" s="1">
        <v>2</v>
      </c>
      <c r="Q15143" s="5">
        <f t="shared" si="1407"/>
        <v>314</v>
      </c>
      <c r="R15143">
        <f t="shared" si="1408"/>
        <v>16</v>
      </c>
      <c r="S15143">
        <f t="shared" si="1409"/>
        <v>0.21</v>
      </c>
      <c r="T15143">
        <f t="shared" si="1411"/>
        <v>2.3999999999999998E-3</v>
      </c>
      <c r="U15143">
        <f t="shared" si="1410"/>
        <v>1.4399999999999999E-3</v>
      </c>
    </row>
    <row r="15144" spans="1:21" x14ac:dyDescent="0.3">
      <c r="A15144" s="1">
        <v>15142</v>
      </c>
      <c r="B15144">
        <f t="shared" si="1403"/>
        <v>173</v>
      </c>
      <c r="C15144" s="1">
        <v>24</v>
      </c>
      <c r="D15144" s="1">
        <v>8.5</v>
      </c>
      <c r="E15144" s="1">
        <v>23</v>
      </c>
      <c r="F15144" s="1">
        <v>15142</v>
      </c>
      <c r="G15144" s="1">
        <v>0</v>
      </c>
      <c r="H15144" s="5">
        <f t="shared" si="1404"/>
        <v>7550</v>
      </c>
      <c r="I15144" s="1"/>
      <c r="J15144" s="1">
        <v>1</v>
      </c>
      <c r="K15144" s="1">
        <f t="shared" si="1405"/>
        <v>30294000</v>
      </c>
      <c r="L15144" s="1">
        <v>1</v>
      </c>
      <c r="M15144" s="1">
        <f t="shared" si="1406"/>
        <v>60588000</v>
      </c>
      <c r="N15144" s="1">
        <v>2</v>
      </c>
      <c r="O15144" s="1">
        <v>123490000</v>
      </c>
      <c r="P15144" s="1">
        <v>2</v>
      </c>
      <c r="Q15144" s="5">
        <f t="shared" si="1407"/>
        <v>314</v>
      </c>
      <c r="R15144">
        <f t="shared" si="1408"/>
        <v>16</v>
      </c>
      <c r="S15144">
        <f t="shared" si="1409"/>
        <v>0.21</v>
      </c>
      <c r="T15144">
        <f t="shared" si="1411"/>
        <v>2.3999999999999998E-3</v>
      </c>
      <c r="U15144">
        <f t="shared" si="1410"/>
        <v>1.4399999999999999E-3</v>
      </c>
    </row>
    <row r="15145" spans="1:21" x14ac:dyDescent="0.3">
      <c r="A15145" s="1">
        <v>15143</v>
      </c>
      <c r="B15145">
        <f t="shared" si="1403"/>
        <v>173</v>
      </c>
      <c r="C15145" s="1">
        <v>24</v>
      </c>
      <c r="D15145" s="1">
        <v>8.5</v>
      </c>
      <c r="E15145" s="1">
        <v>23</v>
      </c>
      <c r="F15145" s="1">
        <v>15143</v>
      </c>
      <c r="G15145" s="1">
        <v>0</v>
      </c>
      <c r="H15145" s="5">
        <f t="shared" si="1404"/>
        <v>7550</v>
      </c>
      <c r="I15145" s="1"/>
      <c r="J15145" s="1">
        <v>1</v>
      </c>
      <c r="K15145" s="1">
        <f t="shared" si="1405"/>
        <v>30296000</v>
      </c>
      <c r="L15145" s="1">
        <v>1</v>
      </c>
      <c r="M15145" s="1">
        <f t="shared" si="1406"/>
        <v>60592000</v>
      </c>
      <c r="N15145" s="1">
        <v>2</v>
      </c>
      <c r="O15145" s="1">
        <v>123498000</v>
      </c>
      <c r="P15145" s="1">
        <v>2</v>
      </c>
      <c r="Q15145" s="5">
        <f t="shared" si="1407"/>
        <v>314</v>
      </c>
      <c r="R15145">
        <f t="shared" si="1408"/>
        <v>16</v>
      </c>
      <c r="S15145">
        <f t="shared" si="1409"/>
        <v>0.21</v>
      </c>
      <c r="T15145">
        <f t="shared" si="1411"/>
        <v>2.3999999999999998E-3</v>
      </c>
      <c r="U15145">
        <f t="shared" si="1410"/>
        <v>1.4399999999999999E-3</v>
      </c>
    </row>
    <row r="15146" spans="1:21" x14ac:dyDescent="0.3">
      <c r="A15146" s="1">
        <v>15144</v>
      </c>
      <c r="B15146">
        <f t="shared" si="1403"/>
        <v>173</v>
      </c>
      <c r="C15146" s="1">
        <v>24</v>
      </c>
      <c r="D15146" s="1">
        <v>8.5</v>
      </c>
      <c r="E15146" s="1">
        <v>23</v>
      </c>
      <c r="F15146" s="1">
        <v>15144</v>
      </c>
      <c r="G15146" s="1">
        <v>0</v>
      </c>
      <c r="H15146" s="5">
        <f t="shared" si="1404"/>
        <v>7550</v>
      </c>
      <c r="I15146" s="1"/>
      <c r="J15146" s="1">
        <v>1</v>
      </c>
      <c r="K15146" s="1">
        <f t="shared" si="1405"/>
        <v>30298000</v>
      </c>
      <c r="L15146" s="1">
        <v>1</v>
      </c>
      <c r="M15146" s="1">
        <f t="shared" si="1406"/>
        <v>60596000</v>
      </c>
      <c r="N15146" s="1">
        <v>2</v>
      </c>
      <c r="O15146" s="1">
        <v>123506000</v>
      </c>
      <c r="P15146" s="1">
        <v>2</v>
      </c>
      <c r="Q15146" s="5">
        <f t="shared" si="1407"/>
        <v>314</v>
      </c>
      <c r="R15146">
        <f t="shared" si="1408"/>
        <v>16</v>
      </c>
      <c r="S15146">
        <f t="shared" si="1409"/>
        <v>0.21</v>
      </c>
      <c r="T15146">
        <f t="shared" si="1411"/>
        <v>2.3999999999999998E-3</v>
      </c>
      <c r="U15146">
        <f t="shared" si="1410"/>
        <v>1.4399999999999999E-3</v>
      </c>
    </row>
    <row r="15147" spans="1:21" x14ac:dyDescent="0.3">
      <c r="A15147" s="1">
        <v>15145</v>
      </c>
      <c r="B15147">
        <f t="shared" si="1403"/>
        <v>173</v>
      </c>
      <c r="C15147" s="1">
        <v>24</v>
      </c>
      <c r="D15147" s="1">
        <v>8.5</v>
      </c>
      <c r="E15147" s="1">
        <v>23</v>
      </c>
      <c r="F15147" s="1">
        <v>15145</v>
      </c>
      <c r="G15147" s="1">
        <v>0</v>
      </c>
      <c r="H15147" s="5">
        <f t="shared" si="1404"/>
        <v>7550</v>
      </c>
      <c r="I15147" s="1"/>
      <c r="J15147" s="1">
        <v>1</v>
      </c>
      <c r="K15147" s="1">
        <f t="shared" si="1405"/>
        <v>30300000</v>
      </c>
      <c r="L15147" s="1">
        <v>1</v>
      </c>
      <c r="M15147" s="1">
        <f t="shared" si="1406"/>
        <v>60600000</v>
      </c>
      <c r="N15147" s="1">
        <v>2</v>
      </c>
      <c r="O15147" s="1">
        <v>123514000</v>
      </c>
      <c r="P15147" s="1">
        <v>2</v>
      </c>
      <c r="Q15147" s="5">
        <f t="shared" si="1407"/>
        <v>314</v>
      </c>
      <c r="R15147">
        <f t="shared" si="1408"/>
        <v>16</v>
      </c>
      <c r="S15147">
        <f t="shared" si="1409"/>
        <v>0.21</v>
      </c>
      <c r="T15147">
        <f t="shared" si="1411"/>
        <v>2.3999999999999998E-3</v>
      </c>
      <c r="U15147">
        <f t="shared" si="1410"/>
        <v>1.4399999999999999E-3</v>
      </c>
    </row>
    <row r="15148" spans="1:21" x14ac:dyDescent="0.3">
      <c r="A15148" s="1">
        <v>15146</v>
      </c>
      <c r="B15148">
        <f t="shared" si="1403"/>
        <v>173</v>
      </c>
      <c r="C15148" s="1">
        <v>24</v>
      </c>
      <c r="D15148" s="1">
        <v>8.5</v>
      </c>
      <c r="E15148" s="1">
        <v>23</v>
      </c>
      <c r="F15148" s="1">
        <v>15146</v>
      </c>
      <c r="G15148" s="1">
        <v>0</v>
      </c>
      <c r="H15148" s="5">
        <f t="shared" si="1404"/>
        <v>7550</v>
      </c>
      <c r="I15148" s="1"/>
      <c r="J15148" s="1">
        <v>1</v>
      </c>
      <c r="K15148" s="1">
        <f t="shared" si="1405"/>
        <v>30302000</v>
      </c>
      <c r="L15148" s="1">
        <v>1</v>
      </c>
      <c r="M15148" s="1">
        <f t="shared" si="1406"/>
        <v>60604000</v>
      </c>
      <c r="N15148" s="1">
        <v>2</v>
      </c>
      <c r="O15148" s="1">
        <v>123522000</v>
      </c>
      <c r="P15148" s="1">
        <v>2</v>
      </c>
      <c r="Q15148" s="5">
        <f t="shared" si="1407"/>
        <v>314</v>
      </c>
      <c r="R15148">
        <f t="shared" si="1408"/>
        <v>16</v>
      </c>
      <c r="S15148">
        <f t="shared" si="1409"/>
        <v>0.21</v>
      </c>
      <c r="T15148">
        <f t="shared" si="1411"/>
        <v>2.3999999999999998E-3</v>
      </c>
      <c r="U15148">
        <f t="shared" si="1410"/>
        <v>1.4399999999999999E-3</v>
      </c>
    </row>
    <row r="15149" spans="1:21" x14ac:dyDescent="0.3">
      <c r="A15149" s="1">
        <v>15147</v>
      </c>
      <c r="B15149">
        <f t="shared" si="1403"/>
        <v>173</v>
      </c>
      <c r="C15149" s="1">
        <v>24</v>
      </c>
      <c r="D15149" s="1">
        <v>8.5</v>
      </c>
      <c r="E15149" s="1">
        <v>23</v>
      </c>
      <c r="F15149" s="1">
        <v>15147</v>
      </c>
      <c r="G15149" s="1">
        <v>0</v>
      </c>
      <c r="H15149" s="5">
        <f t="shared" si="1404"/>
        <v>7550</v>
      </c>
      <c r="I15149" s="1"/>
      <c r="J15149" s="1">
        <v>1</v>
      </c>
      <c r="K15149" s="1">
        <f t="shared" si="1405"/>
        <v>30304000</v>
      </c>
      <c r="L15149" s="1">
        <v>1</v>
      </c>
      <c r="M15149" s="1">
        <f t="shared" si="1406"/>
        <v>60608000</v>
      </c>
      <c r="N15149" s="1">
        <v>2</v>
      </c>
      <c r="O15149" s="1">
        <v>123530000</v>
      </c>
      <c r="P15149" s="1">
        <v>2</v>
      </c>
      <c r="Q15149" s="5">
        <f t="shared" si="1407"/>
        <v>314</v>
      </c>
      <c r="R15149">
        <f t="shared" si="1408"/>
        <v>16</v>
      </c>
      <c r="S15149">
        <f t="shared" si="1409"/>
        <v>0.21</v>
      </c>
      <c r="T15149">
        <f t="shared" si="1411"/>
        <v>2.3999999999999998E-3</v>
      </c>
      <c r="U15149">
        <f t="shared" si="1410"/>
        <v>1.4399999999999999E-3</v>
      </c>
    </row>
    <row r="15150" spans="1:21" x14ac:dyDescent="0.3">
      <c r="A15150" s="1">
        <v>15148</v>
      </c>
      <c r="B15150">
        <f t="shared" si="1403"/>
        <v>173</v>
      </c>
      <c r="C15150" s="1">
        <v>24</v>
      </c>
      <c r="D15150" s="1">
        <v>8.5</v>
      </c>
      <c r="E15150" s="1">
        <v>23</v>
      </c>
      <c r="F15150" s="1">
        <v>15148</v>
      </c>
      <c r="G15150" s="1">
        <v>0</v>
      </c>
      <c r="H15150" s="5">
        <f t="shared" si="1404"/>
        <v>7550</v>
      </c>
      <c r="I15150" s="1"/>
      <c r="J15150" s="1">
        <v>1</v>
      </c>
      <c r="K15150" s="1">
        <f t="shared" si="1405"/>
        <v>30306000</v>
      </c>
      <c r="L15150" s="1">
        <v>1</v>
      </c>
      <c r="M15150" s="1">
        <f t="shared" si="1406"/>
        <v>60612000</v>
      </c>
      <c r="N15150" s="1">
        <v>2</v>
      </c>
      <c r="O15150" s="1">
        <v>123538000</v>
      </c>
      <c r="P15150" s="1">
        <v>2</v>
      </c>
      <c r="Q15150" s="5">
        <f t="shared" si="1407"/>
        <v>314</v>
      </c>
      <c r="R15150">
        <f t="shared" si="1408"/>
        <v>16</v>
      </c>
      <c r="S15150">
        <f t="shared" si="1409"/>
        <v>0.21</v>
      </c>
      <c r="T15150">
        <f t="shared" si="1411"/>
        <v>2.3999999999999998E-3</v>
      </c>
      <c r="U15150">
        <f t="shared" si="1410"/>
        <v>1.4399999999999999E-3</v>
      </c>
    </row>
    <row r="15151" spans="1:21" x14ac:dyDescent="0.3">
      <c r="A15151" s="1">
        <v>15149</v>
      </c>
      <c r="B15151">
        <f t="shared" si="1403"/>
        <v>173</v>
      </c>
      <c r="C15151" s="1">
        <v>24</v>
      </c>
      <c r="D15151" s="1">
        <v>8.5</v>
      </c>
      <c r="E15151" s="1">
        <v>23</v>
      </c>
      <c r="F15151" s="1">
        <v>15149</v>
      </c>
      <c r="G15151" s="1">
        <v>0</v>
      </c>
      <c r="H15151" s="5">
        <f t="shared" si="1404"/>
        <v>7550</v>
      </c>
      <c r="I15151" s="1"/>
      <c r="J15151" s="1">
        <v>1</v>
      </c>
      <c r="K15151" s="1">
        <f t="shared" si="1405"/>
        <v>30308000</v>
      </c>
      <c r="L15151" s="1">
        <v>1</v>
      </c>
      <c r="M15151" s="1">
        <f t="shared" si="1406"/>
        <v>60616000</v>
      </c>
      <c r="N15151" s="1">
        <v>2</v>
      </c>
      <c r="O15151" s="1">
        <v>123546000</v>
      </c>
      <c r="P15151" s="1">
        <v>2</v>
      </c>
      <c r="Q15151" s="5">
        <f t="shared" si="1407"/>
        <v>314</v>
      </c>
      <c r="R15151">
        <f t="shared" si="1408"/>
        <v>16</v>
      </c>
      <c r="S15151">
        <f t="shared" si="1409"/>
        <v>0.21</v>
      </c>
      <c r="T15151">
        <f t="shared" si="1411"/>
        <v>2.3999999999999998E-3</v>
      </c>
      <c r="U15151">
        <f t="shared" si="1410"/>
        <v>1.4399999999999999E-3</v>
      </c>
    </row>
    <row r="15152" spans="1:21" x14ac:dyDescent="0.3">
      <c r="A15152" s="1">
        <v>15150</v>
      </c>
      <c r="B15152">
        <f t="shared" si="1403"/>
        <v>173</v>
      </c>
      <c r="C15152" s="1">
        <v>24</v>
      </c>
      <c r="D15152" s="1">
        <v>8.5</v>
      </c>
      <c r="E15152" s="1">
        <v>23</v>
      </c>
      <c r="F15152" s="1">
        <v>15150</v>
      </c>
      <c r="G15152" s="1">
        <v>0</v>
      </c>
      <c r="H15152" s="5">
        <f t="shared" si="1404"/>
        <v>7550</v>
      </c>
      <c r="I15152" s="1"/>
      <c r="J15152" s="1">
        <v>1</v>
      </c>
      <c r="K15152" s="1">
        <f t="shared" si="1405"/>
        <v>30310000</v>
      </c>
      <c r="L15152" s="1">
        <v>1</v>
      </c>
      <c r="M15152" s="1">
        <f t="shared" si="1406"/>
        <v>60620000</v>
      </c>
      <c r="N15152" s="1">
        <v>2</v>
      </c>
      <c r="O15152" s="1">
        <v>123554000</v>
      </c>
      <c r="P15152" s="1">
        <v>2</v>
      </c>
      <c r="Q15152" s="5">
        <f t="shared" si="1407"/>
        <v>314</v>
      </c>
      <c r="R15152">
        <f t="shared" si="1408"/>
        <v>16</v>
      </c>
      <c r="S15152">
        <f t="shared" si="1409"/>
        <v>0.21</v>
      </c>
      <c r="T15152">
        <f t="shared" si="1411"/>
        <v>2.3999999999999998E-3</v>
      </c>
      <c r="U15152">
        <f t="shared" si="1410"/>
        <v>1.4399999999999999E-3</v>
      </c>
    </row>
    <row r="15153" spans="1:21" x14ac:dyDescent="0.3">
      <c r="A15153" s="1">
        <v>15151</v>
      </c>
      <c r="B15153">
        <f t="shared" si="1403"/>
        <v>173</v>
      </c>
      <c r="C15153" s="1">
        <v>24</v>
      </c>
      <c r="D15153" s="1">
        <v>8.5</v>
      </c>
      <c r="E15153" s="1">
        <v>23</v>
      </c>
      <c r="F15153" s="1">
        <v>15151</v>
      </c>
      <c r="G15153" s="1">
        <v>0</v>
      </c>
      <c r="H15153" s="5">
        <f t="shared" si="1404"/>
        <v>7560</v>
      </c>
      <c r="I15153" s="1"/>
      <c r="J15153" s="1">
        <v>1</v>
      </c>
      <c r="K15153" s="1">
        <f t="shared" si="1405"/>
        <v>30312000</v>
      </c>
      <c r="L15153" s="1">
        <v>1</v>
      </c>
      <c r="M15153" s="1">
        <f t="shared" si="1406"/>
        <v>60624000</v>
      </c>
      <c r="N15153" s="1">
        <v>2</v>
      </c>
      <c r="O15153" s="1">
        <v>123562000</v>
      </c>
      <c r="P15153" s="1">
        <v>2</v>
      </c>
      <c r="Q15153" s="5">
        <f t="shared" si="1407"/>
        <v>315</v>
      </c>
      <c r="R15153">
        <f t="shared" si="1408"/>
        <v>16</v>
      </c>
      <c r="S15153">
        <f t="shared" si="1409"/>
        <v>0.21</v>
      </c>
      <c r="T15153">
        <f t="shared" si="1411"/>
        <v>2.3999999999999998E-3</v>
      </c>
      <c r="U15153">
        <f t="shared" si="1410"/>
        <v>1.4399999999999999E-3</v>
      </c>
    </row>
    <row r="15154" spans="1:21" x14ac:dyDescent="0.3">
      <c r="A15154" s="1">
        <v>15152</v>
      </c>
      <c r="B15154">
        <f t="shared" si="1403"/>
        <v>173</v>
      </c>
      <c r="C15154" s="1">
        <v>24</v>
      </c>
      <c r="D15154" s="1">
        <v>8.5</v>
      </c>
      <c r="E15154" s="1">
        <v>23</v>
      </c>
      <c r="F15154" s="1">
        <v>15152</v>
      </c>
      <c r="G15154" s="1">
        <v>0</v>
      </c>
      <c r="H15154" s="5">
        <f t="shared" si="1404"/>
        <v>7560</v>
      </c>
      <c r="I15154" s="1"/>
      <c r="J15154" s="1">
        <v>1</v>
      </c>
      <c r="K15154" s="1">
        <f t="shared" si="1405"/>
        <v>30314000</v>
      </c>
      <c r="L15154" s="1">
        <v>1</v>
      </c>
      <c r="M15154" s="1">
        <f t="shared" si="1406"/>
        <v>60628000</v>
      </c>
      <c r="N15154" s="1">
        <v>2</v>
      </c>
      <c r="O15154" s="1">
        <v>123570000</v>
      </c>
      <c r="P15154" s="1">
        <v>2</v>
      </c>
      <c r="Q15154" s="5">
        <f t="shared" si="1407"/>
        <v>315</v>
      </c>
      <c r="R15154">
        <f t="shared" si="1408"/>
        <v>16</v>
      </c>
      <c r="S15154">
        <f t="shared" si="1409"/>
        <v>0.21</v>
      </c>
      <c r="T15154">
        <f t="shared" si="1411"/>
        <v>2.3999999999999998E-3</v>
      </c>
      <c r="U15154">
        <f t="shared" si="1410"/>
        <v>1.4399999999999999E-3</v>
      </c>
    </row>
    <row r="15155" spans="1:21" x14ac:dyDescent="0.3">
      <c r="A15155" s="1">
        <v>15153</v>
      </c>
      <c r="B15155">
        <f t="shared" si="1403"/>
        <v>173</v>
      </c>
      <c r="C15155" s="1">
        <v>24</v>
      </c>
      <c r="D15155" s="1">
        <v>8.5</v>
      </c>
      <c r="E15155" s="1">
        <v>23</v>
      </c>
      <c r="F15155" s="1">
        <v>15153</v>
      </c>
      <c r="G15155" s="1">
        <v>0</v>
      </c>
      <c r="H15155" s="5">
        <f t="shared" si="1404"/>
        <v>7560</v>
      </c>
      <c r="I15155" s="1"/>
      <c r="J15155" s="1">
        <v>1</v>
      </c>
      <c r="K15155" s="1">
        <f t="shared" si="1405"/>
        <v>30316000</v>
      </c>
      <c r="L15155" s="1">
        <v>1</v>
      </c>
      <c r="M15155" s="1">
        <f t="shared" si="1406"/>
        <v>60632000</v>
      </c>
      <c r="N15155" s="1">
        <v>2</v>
      </c>
      <c r="O15155" s="1">
        <v>123578000</v>
      </c>
      <c r="P15155" s="1">
        <v>2</v>
      </c>
      <c r="Q15155" s="5">
        <f t="shared" si="1407"/>
        <v>315</v>
      </c>
      <c r="R15155">
        <f t="shared" si="1408"/>
        <v>16</v>
      </c>
      <c r="S15155">
        <f t="shared" si="1409"/>
        <v>0.21</v>
      </c>
      <c r="T15155">
        <f t="shared" si="1411"/>
        <v>2.3999999999999998E-3</v>
      </c>
      <c r="U15155">
        <f t="shared" si="1410"/>
        <v>1.4399999999999999E-3</v>
      </c>
    </row>
    <row r="15156" spans="1:21" x14ac:dyDescent="0.3">
      <c r="A15156" s="1">
        <v>15154</v>
      </c>
      <c r="B15156">
        <f t="shared" si="1403"/>
        <v>173</v>
      </c>
      <c r="C15156" s="1">
        <v>24</v>
      </c>
      <c r="D15156" s="1">
        <v>8.5</v>
      </c>
      <c r="E15156" s="1">
        <v>23</v>
      </c>
      <c r="F15156" s="1">
        <v>15154</v>
      </c>
      <c r="G15156" s="1">
        <v>0</v>
      </c>
      <c r="H15156" s="5">
        <f t="shared" si="1404"/>
        <v>7560</v>
      </c>
      <c r="I15156" s="1"/>
      <c r="J15156" s="1">
        <v>1</v>
      </c>
      <c r="K15156" s="1">
        <f t="shared" si="1405"/>
        <v>30318000</v>
      </c>
      <c r="L15156" s="1">
        <v>1</v>
      </c>
      <c r="M15156" s="1">
        <f t="shared" si="1406"/>
        <v>60636000</v>
      </c>
      <c r="N15156" s="1">
        <v>2</v>
      </c>
      <c r="O15156" s="1">
        <v>123586000</v>
      </c>
      <c r="P15156" s="1">
        <v>2</v>
      </c>
      <c r="Q15156" s="5">
        <f t="shared" si="1407"/>
        <v>315</v>
      </c>
      <c r="R15156">
        <f t="shared" si="1408"/>
        <v>16</v>
      </c>
      <c r="S15156">
        <f t="shared" si="1409"/>
        <v>0.21</v>
      </c>
      <c r="T15156">
        <f t="shared" si="1411"/>
        <v>2.3999999999999998E-3</v>
      </c>
      <c r="U15156">
        <f t="shared" si="1410"/>
        <v>1.4399999999999999E-3</v>
      </c>
    </row>
    <row r="15157" spans="1:21" x14ac:dyDescent="0.3">
      <c r="A15157" s="1">
        <v>15155</v>
      </c>
      <c r="B15157">
        <f t="shared" si="1403"/>
        <v>173</v>
      </c>
      <c r="C15157" s="1">
        <v>24</v>
      </c>
      <c r="D15157" s="1">
        <v>8.5</v>
      </c>
      <c r="E15157" s="1">
        <v>23</v>
      </c>
      <c r="F15157" s="1">
        <v>15155</v>
      </c>
      <c r="G15157" s="1">
        <v>0</v>
      </c>
      <c r="H15157" s="5">
        <f t="shared" si="1404"/>
        <v>7560</v>
      </c>
      <c r="I15157" s="1"/>
      <c r="J15157" s="1">
        <v>1</v>
      </c>
      <c r="K15157" s="1">
        <f t="shared" si="1405"/>
        <v>30320000</v>
      </c>
      <c r="L15157" s="1">
        <v>1</v>
      </c>
      <c r="M15157" s="1">
        <f t="shared" si="1406"/>
        <v>60640000</v>
      </c>
      <c r="N15157" s="1">
        <v>2</v>
      </c>
      <c r="O15157" s="1">
        <v>123594000</v>
      </c>
      <c r="P15157" s="1">
        <v>2</v>
      </c>
      <c r="Q15157" s="5">
        <f t="shared" si="1407"/>
        <v>315</v>
      </c>
      <c r="R15157">
        <f t="shared" si="1408"/>
        <v>16</v>
      </c>
      <c r="S15157">
        <f t="shared" si="1409"/>
        <v>0.21</v>
      </c>
      <c r="T15157">
        <f t="shared" si="1411"/>
        <v>2.3999999999999998E-3</v>
      </c>
      <c r="U15157">
        <f t="shared" si="1410"/>
        <v>1.4399999999999999E-3</v>
      </c>
    </row>
    <row r="15158" spans="1:21" x14ac:dyDescent="0.3">
      <c r="A15158" s="1">
        <v>15156</v>
      </c>
      <c r="B15158">
        <f t="shared" si="1403"/>
        <v>173</v>
      </c>
      <c r="C15158" s="1">
        <v>24</v>
      </c>
      <c r="D15158" s="1">
        <v>8.5</v>
      </c>
      <c r="E15158" s="1">
        <v>23</v>
      </c>
      <c r="F15158" s="1">
        <v>15156</v>
      </c>
      <c r="G15158" s="1">
        <v>0</v>
      </c>
      <c r="H15158" s="5">
        <f t="shared" si="1404"/>
        <v>7560</v>
      </c>
      <c r="I15158" s="1"/>
      <c r="J15158" s="1">
        <v>1</v>
      </c>
      <c r="K15158" s="1">
        <f t="shared" si="1405"/>
        <v>30322000</v>
      </c>
      <c r="L15158" s="1">
        <v>1</v>
      </c>
      <c r="M15158" s="1">
        <f t="shared" si="1406"/>
        <v>60644000</v>
      </c>
      <c r="N15158" s="1">
        <v>2</v>
      </c>
      <c r="O15158" s="1">
        <v>123602000</v>
      </c>
      <c r="P15158" s="1">
        <v>2</v>
      </c>
      <c r="Q15158" s="5">
        <f t="shared" si="1407"/>
        <v>315</v>
      </c>
      <c r="R15158">
        <f t="shared" si="1408"/>
        <v>16</v>
      </c>
      <c r="S15158">
        <f t="shared" si="1409"/>
        <v>0.21</v>
      </c>
      <c r="T15158">
        <f t="shared" si="1411"/>
        <v>2.3999999999999998E-3</v>
      </c>
      <c r="U15158">
        <f t="shared" si="1410"/>
        <v>1.4399999999999999E-3</v>
      </c>
    </row>
    <row r="15159" spans="1:21" x14ac:dyDescent="0.3">
      <c r="A15159" s="1">
        <v>15157</v>
      </c>
      <c r="B15159">
        <f t="shared" si="1403"/>
        <v>173</v>
      </c>
      <c r="C15159" s="1">
        <v>24</v>
      </c>
      <c r="D15159" s="1">
        <v>8.5</v>
      </c>
      <c r="E15159" s="1">
        <v>23</v>
      </c>
      <c r="F15159" s="1">
        <v>15157</v>
      </c>
      <c r="G15159" s="1">
        <v>0</v>
      </c>
      <c r="H15159" s="5">
        <f t="shared" si="1404"/>
        <v>7560</v>
      </c>
      <c r="I15159" s="1"/>
      <c r="J15159" s="1">
        <v>1</v>
      </c>
      <c r="K15159" s="1">
        <f t="shared" si="1405"/>
        <v>30324000</v>
      </c>
      <c r="L15159" s="1">
        <v>1</v>
      </c>
      <c r="M15159" s="1">
        <f t="shared" si="1406"/>
        <v>60648000</v>
      </c>
      <c r="N15159" s="1">
        <v>2</v>
      </c>
      <c r="O15159" s="1">
        <v>123610000</v>
      </c>
      <c r="P15159" s="1">
        <v>2</v>
      </c>
      <c r="Q15159" s="5">
        <f t="shared" si="1407"/>
        <v>315</v>
      </c>
      <c r="R15159">
        <f t="shared" si="1408"/>
        <v>16</v>
      </c>
      <c r="S15159">
        <f t="shared" si="1409"/>
        <v>0.21</v>
      </c>
      <c r="T15159">
        <f t="shared" si="1411"/>
        <v>2.3999999999999998E-3</v>
      </c>
      <c r="U15159">
        <f t="shared" si="1410"/>
        <v>1.4399999999999999E-3</v>
      </c>
    </row>
    <row r="15160" spans="1:21" x14ac:dyDescent="0.3">
      <c r="A15160" s="1">
        <v>15158</v>
      </c>
      <c r="B15160">
        <f t="shared" si="1403"/>
        <v>173</v>
      </c>
      <c r="C15160" s="1">
        <v>24</v>
      </c>
      <c r="D15160" s="1">
        <v>8.5</v>
      </c>
      <c r="E15160" s="1">
        <v>23</v>
      </c>
      <c r="F15160" s="1">
        <v>15158</v>
      </c>
      <c r="G15160" s="1">
        <v>0</v>
      </c>
      <c r="H15160" s="5">
        <f t="shared" si="1404"/>
        <v>7560</v>
      </c>
      <c r="I15160" s="1"/>
      <c r="J15160" s="1">
        <v>1</v>
      </c>
      <c r="K15160" s="1">
        <f t="shared" si="1405"/>
        <v>30326000</v>
      </c>
      <c r="L15160" s="1">
        <v>1</v>
      </c>
      <c r="M15160" s="1">
        <f t="shared" si="1406"/>
        <v>60652000</v>
      </c>
      <c r="N15160" s="1">
        <v>2</v>
      </c>
      <c r="O15160" s="1">
        <v>123618000</v>
      </c>
      <c r="P15160" s="1">
        <v>2</v>
      </c>
      <c r="Q15160" s="5">
        <f t="shared" si="1407"/>
        <v>315</v>
      </c>
      <c r="R15160">
        <f t="shared" si="1408"/>
        <v>16</v>
      </c>
      <c r="S15160">
        <f t="shared" si="1409"/>
        <v>0.21</v>
      </c>
      <c r="T15160">
        <f t="shared" si="1411"/>
        <v>2.3999999999999998E-3</v>
      </c>
      <c r="U15160">
        <f t="shared" si="1410"/>
        <v>1.4399999999999999E-3</v>
      </c>
    </row>
    <row r="15161" spans="1:21" x14ac:dyDescent="0.3">
      <c r="A15161" s="1">
        <v>15159</v>
      </c>
      <c r="B15161">
        <f t="shared" si="1403"/>
        <v>173</v>
      </c>
      <c r="C15161" s="1">
        <v>24</v>
      </c>
      <c r="D15161" s="1">
        <v>8.5</v>
      </c>
      <c r="E15161" s="1">
        <v>23</v>
      </c>
      <c r="F15161" s="1">
        <v>15159</v>
      </c>
      <c r="G15161" s="1">
        <v>0</v>
      </c>
      <c r="H15161" s="5">
        <f t="shared" si="1404"/>
        <v>7560</v>
      </c>
      <c r="I15161" s="1"/>
      <c r="J15161" s="1">
        <v>1</v>
      </c>
      <c r="K15161" s="1">
        <f t="shared" si="1405"/>
        <v>30328000</v>
      </c>
      <c r="L15161" s="1">
        <v>1</v>
      </c>
      <c r="M15161" s="1">
        <f t="shared" si="1406"/>
        <v>60656000</v>
      </c>
      <c r="N15161" s="1">
        <v>2</v>
      </c>
      <c r="O15161" s="1">
        <v>123626000</v>
      </c>
      <c r="P15161" s="1">
        <v>2</v>
      </c>
      <c r="Q15161" s="5">
        <f t="shared" si="1407"/>
        <v>315</v>
      </c>
      <c r="R15161">
        <f t="shared" si="1408"/>
        <v>16</v>
      </c>
      <c r="S15161">
        <f t="shared" si="1409"/>
        <v>0.21</v>
      </c>
      <c r="T15161">
        <f t="shared" si="1411"/>
        <v>2.3999999999999998E-3</v>
      </c>
      <c r="U15161">
        <f t="shared" si="1410"/>
        <v>1.4399999999999999E-3</v>
      </c>
    </row>
    <row r="15162" spans="1:21" x14ac:dyDescent="0.3">
      <c r="A15162" s="1">
        <v>15160</v>
      </c>
      <c r="B15162">
        <f t="shared" si="1403"/>
        <v>173</v>
      </c>
      <c r="C15162" s="1">
        <v>24</v>
      </c>
      <c r="D15162" s="1">
        <v>8.5</v>
      </c>
      <c r="E15162" s="1">
        <v>23</v>
      </c>
      <c r="F15162" s="1">
        <v>15160</v>
      </c>
      <c r="G15162" s="1">
        <v>0</v>
      </c>
      <c r="H15162" s="5">
        <f t="shared" si="1404"/>
        <v>7560</v>
      </c>
      <c r="I15162" s="1"/>
      <c r="J15162" s="1">
        <v>1</v>
      </c>
      <c r="K15162" s="1">
        <f t="shared" si="1405"/>
        <v>30330000</v>
      </c>
      <c r="L15162" s="1">
        <v>1</v>
      </c>
      <c r="M15162" s="1">
        <f t="shared" si="1406"/>
        <v>60660000</v>
      </c>
      <c r="N15162" s="1">
        <v>2</v>
      </c>
      <c r="O15162" s="1">
        <v>123634000</v>
      </c>
      <c r="P15162" s="1">
        <v>2</v>
      </c>
      <c r="Q15162" s="5">
        <f t="shared" si="1407"/>
        <v>315</v>
      </c>
      <c r="R15162">
        <f t="shared" si="1408"/>
        <v>16</v>
      </c>
      <c r="S15162">
        <f t="shared" si="1409"/>
        <v>0.21</v>
      </c>
      <c r="T15162">
        <f t="shared" si="1411"/>
        <v>2.3999999999999998E-3</v>
      </c>
      <c r="U15162">
        <f t="shared" si="1410"/>
        <v>1.4399999999999999E-3</v>
      </c>
    </row>
    <row r="15163" spans="1:21" x14ac:dyDescent="0.3">
      <c r="A15163" s="1">
        <v>15161</v>
      </c>
      <c r="B15163">
        <f t="shared" si="1403"/>
        <v>173</v>
      </c>
      <c r="C15163" s="1">
        <v>24</v>
      </c>
      <c r="D15163" s="1">
        <v>8.5</v>
      </c>
      <c r="E15163" s="1">
        <v>23</v>
      </c>
      <c r="F15163" s="1">
        <v>15161</v>
      </c>
      <c r="G15163" s="1">
        <v>0</v>
      </c>
      <c r="H15163" s="5">
        <f t="shared" si="1404"/>
        <v>7560</v>
      </c>
      <c r="I15163" s="1"/>
      <c r="J15163" s="1">
        <v>1</v>
      </c>
      <c r="K15163" s="1">
        <f t="shared" si="1405"/>
        <v>30332000</v>
      </c>
      <c r="L15163" s="1">
        <v>1</v>
      </c>
      <c r="M15163" s="1">
        <f t="shared" si="1406"/>
        <v>60664000</v>
      </c>
      <c r="N15163" s="1">
        <v>2</v>
      </c>
      <c r="O15163" s="1">
        <v>123642000</v>
      </c>
      <c r="P15163" s="1">
        <v>2</v>
      </c>
      <c r="Q15163" s="5">
        <f t="shared" si="1407"/>
        <v>315</v>
      </c>
      <c r="R15163">
        <f t="shared" si="1408"/>
        <v>16</v>
      </c>
      <c r="S15163">
        <f t="shared" si="1409"/>
        <v>0.21</v>
      </c>
      <c r="T15163">
        <f t="shared" si="1411"/>
        <v>2.3999999999999998E-3</v>
      </c>
      <c r="U15163">
        <f t="shared" si="1410"/>
        <v>1.4399999999999999E-3</v>
      </c>
    </row>
    <row r="15164" spans="1:21" x14ac:dyDescent="0.3">
      <c r="A15164" s="1">
        <v>15162</v>
      </c>
      <c r="B15164">
        <f t="shared" si="1403"/>
        <v>173</v>
      </c>
      <c r="C15164" s="1">
        <v>24</v>
      </c>
      <c r="D15164" s="1">
        <v>8.5</v>
      </c>
      <c r="E15164" s="1">
        <v>23</v>
      </c>
      <c r="F15164" s="1">
        <v>15162</v>
      </c>
      <c r="G15164" s="1">
        <v>0</v>
      </c>
      <c r="H15164" s="5">
        <f t="shared" si="1404"/>
        <v>7560</v>
      </c>
      <c r="I15164" s="1"/>
      <c r="J15164" s="1">
        <v>1</v>
      </c>
      <c r="K15164" s="1">
        <f t="shared" si="1405"/>
        <v>30334000</v>
      </c>
      <c r="L15164" s="1">
        <v>1</v>
      </c>
      <c r="M15164" s="1">
        <f t="shared" si="1406"/>
        <v>60668000</v>
      </c>
      <c r="N15164" s="1">
        <v>2</v>
      </c>
      <c r="O15164" s="1">
        <v>123650000</v>
      </c>
      <c r="P15164" s="1">
        <v>2</v>
      </c>
      <c r="Q15164" s="5">
        <f t="shared" si="1407"/>
        <v>315</v>
      </c>
      <c r="R15164">
        <f t="shared" si="1408"/>
        <v>16</v>
      </c>
      <c r="S15164">
        <f t="shared" si="1409"/>
        <v>0.21</v>
      </c>
      <c r="T15164">
        <f t="shared" si="1411"/>
        <v>2.3999999999999998E-3</v>
      </c>
      <c r="U15164">
        <f t="shared" si="1410"/>
        <v>1.4399999999999999E-3</v>
      </c>
    </row>
    <row r="15165" spans="1:21" x14ac:dyDescent="0.3">
      <c r="A15165" s="1">
        <v>15163</v>
      </c>
      <c r="B15165">
        <f t="shared" si="1403"/>
        <v>173</v>
      </c>
      <c r="C15165" s="1">
        <v>24</v>
      </c>
      <c r="D15165" s="1">
        <v>8.5</v>
      </c>
      <c r="E15165" s="1">
        <v>23</v>
      </c>
      <c r="F15165" s="1">
        <v>15163</v>
      </c>
      <c r="G15165" s="1">
        <v>0</v>
      </c>
      <c r="H15165" s="5">
        <f t="shared" si="1404"/>
        <v>7560</v>
      </c>
      <c r="I15165" s="1"/>
      <c r="J15165" s="1">
        <v>1</v>
      </c>
      <c r="K15165" s="1">
        <f t="shared" si="1405"/>
        <v>30336000</v>
      </c>
      <c r="L15165" s="1">
        <v>1</v>
      </c>
      <c r="M15165" s="1">
        <f t="shared" si="1406"/>
        <v>60672000</v>
      </c>
      <c r="N15165" s="1">
        <v>2</v>
      </c>
      <c r="O15165" s="1">
        <v>123658000</v>
      </c>
      <c r="P15165" s="1">
        <v>2</v>
      </c>
      <c r="Q15165" s="5">
        <f t="shared" si="1407"/>
        <v>315</v>
      </c>
      <c r="R15165">
        <f t="shared" si="1408"/>
        <v>16</v>
      </c>
      <c r="S15165">
        <f t="shared" si="1409"/>
        <v>0.21</v>
      </c>
      <c r="T15165">
        <f t="shared" si="1411"/>
        <v>2.3999999999999998E-3</v>
      </c>
      <c r="U15165">
        <f t="shared" si="1410"/>
        <v>1.4399999999999999E-3</v>
      </c>
    </row>
    <row r="15166" spans="1:21" x14ac:dyDescent="0.3">
      <c r="A15166" s="1">
        <v>15164</v>
      </c>
      <c r="B15166">
        <f t="shared" si="1403"/>
        <v>173</v>
      </c>
      <c r="C15166" s="1">
        <v>24</v>
      </c>
      <c r="D15166" s="1">
        <v>8.5</v>
      </c>
      <c r="E15166" s="1">
        <v>23</v>
      </c>
      <c r="F15166" s="1">
        <v>15164</v>
      </c>
      <c r="G15166" s="1">
        <v>0</v>
      </c>
      <c r="H15166" s="5">
        <f t="shared" si="1404"/>
        <v>7560</v>
      </c>
      <c r="I15166" s="1"/>
      <c r="J15166" s="1">
        <v>1</v>
      </c>
      <c r="K15166" s="1">
        <f t="shared" si="1405"/>
        <v>30338000</v>
      </c>
      <c r="L15166" s="1">
        <v>1</v>
      </c>
      <c r="M15166" s="1">
        <f t="shared" si="1406"/>
        <v>60676000</v>
      </c>
      <c r="N15166" s="1">
        <v>2</v>
      </c>
      <c r="O15166" s="1">
        <v>123666000</v>
      </c>
      <c r="P15166" s="1">
        <v>2</v>
      </c>
      <c r="Q15166" s="5">
        <f t="shared" si="1407"/>
        <v>315</v>
      </c>
      <c r="R15166">
        <f t="shared" si="1408"/>
        <v>16</v>
      </c>
      <c r="S15166">
        <f t="shared" si="1409"/>
        <v>0.21</v>
      </c>
      <c r="T15166">
        <f t="shared" si="1411"/>
        <v>2.3999999999999998E-3</v>
      </c>
      <c r="U15166">
        <f t="shared" si="1410"/>
        <v>1.4399999999999999E-3</v>
      </c>
    </row>
    <row r="15167" spans="1:21" x14ac:dyDescent="0.3">
      <c r="A15167" s="1">
        <v>15165</v>
      </c>
      <c r="B15167">
        <f t="shared" ref="B15167:B15202" si="1412">ROUNDDOWN((A15167-1)/100,0)+22</f>
        <v>173</v>
      </c>
      <c r="C15167" s="1">
        <v>24</v>
      </c>
      <c r="D15167" s="1">
        <v>8.5</v>
      </c>
      <c r="E15167" s="1">
        <v>23</v>
      </c>
      <c r="F15167" s="1">
        <v>15165</v>
      </c>
      <c r="G15167" s="1">
        <v>0</v>
      </c>
      <c r="H15167" s="5">
        <f t="shared" ref="H15167:H15202" si="1413">ROUNDDOWN(A15166/50*20+1500,-1)</f>
        <v>7560</v>
      </c>
      <c r="I15167" s="1"/>
      <c r="J15167" s="1">
        <v>1</v>
      </c>
      <c r="K15167" s="1">
        <f t="shared" ref="K15167:K15202" si="1414">10000+A15167*2000</f>
        <v>30340000</v>
      </c>
      <c r="L15167" s="1">
        <v>1</v>
      </c>
      <c r="M15167" s="1">
        <f t="shared" ref="M15167:M15202" si="1415">K15167*2</f>
        <v>60680000</v>
      </c>
      <c r="N15167" s="1">
        <v>2</v>
      </c>
      <c r="O15167" s="1">
        <v>123674000</v>
      </c>
      <c r="P15167" s="1">
        <v>2</v>
      </c>
      <c r="Q15167" s="5">
        <f t="shared" ref="Q15167:Q15202" si="1416">ROUNDDOWN(A15166/50+12,0)</f>
        <v>315</v>
      </c>
      <c r="R15167">
        <f t="shared" ref="R15167:R15202" si="1417">QUOTIENT(A15167,1000)+1</f>
        <v>16</v>
      </c>
      <c r="S15167">
        <f t="shared" ref="S15167:S15202" si="1418">0.18+(QUOTIENT(A15167-1,100)-145)*0.005</f>
        <v>0.21</v>
      </c>
      <c r="T15167">
        <f t="shared" si="1411"/>
        <v>2.3999999999999998E-3</v>
      </c>
      <c r="U15167">
        <f t="shared" si="1410"/>
        <v>1.4399999999999999E-3</v>
      </c>
    </row>
    <row r="15168" spans="1:21" x14ac:dyDescent="0.3">
      <c r="A15168" s="1">
        <v>15166</v>
      </c>
      <c r="B15168">
        <f t="shared" si="1412"/>
        <v>173</v>
      </c>
      <c r="C15168" s="1">
        <v>24</v>
      </c>
      <c r="D15168" s="1">
        <v>8.5</v>
      </c>
      <c r="E15168" s="1">
        <v>23</v>
      </c>
      <c r="F15168" s="1">
        <v>15166</v>
      </c>
      <c r="G15168" s="1">
        <v>0</v>
      </c>
      <c r="H15168" s="5">
        <f t="shared" si="1413"/>
        <v>7560</v>
      </c>
      <c r="I15168" s="1"/>
      <c r="J15168" s="1">
        <v>1</v>
      </c>
      <c r="K15168" s="1">
        <f t="shared" si="1414"/>
        <v>30342000</v>
      </c>
      <c r="L15168" s="1">
        <v>1</v>
      </c>
      <c r="M15168" s="1">
        <f t="shared" si="1415"/>
        <v>60684000</v>
      </c>
      <c r="N15168" s="1">
        <v>2</v>
      </c>
      <c r="O15168" s="1">
        <v>123682000</v>
      </c>
      <c r="P15168" s="1">
        <v>2</v>
      </c>
      <c r="Q15168" s="5">
        <f t="shared" si="1416"/>
        <v>315</v>
      </c>
      <c r="R15168">
        <f t="shared" si="1417"/>
        <v>16</v>
      </c>
      <c r="S15168">
        <f t="shared" si="1418"/>
        <v>0.21</v>
      </c>
      <c r="T15168">
        <f t="shared" si="1411"/>
        <v>2.3999999999999998E-3</v>
      </c>
      <c r="U15168">
        <f t="shared" si="1410"/>
        <v>1.4399999999999999E-3</v>
      </c>
    </row>
    <row r="15169" spans="1:21" x14ac:dyDescent="0.3">
      <c r="A15169" s="1">
        <v>15167</v>
      </c>
      <c r="B15169">
        <f t="shared" si="1412"/>
        <v>173</v>
      </c>
      <c r="C15169" s="1">
        <v>24</v>
      </c>
      <c r="D15169" s="1">
        <v>8.5</v>
      </c>
      <c r="E15169" s="1">
        <v>23</v>
      </c>
      <c r="F15169" s="1">
        <v>15167</v>
      </c>
      <c r="G15169" s="1">
        <v>0</v>
      </c>
      <c r="H15169" s="5">
        <f t="shared" si="1413"/>
        <v>7560</v>
      </c>
      <c r="I15169" s="1"/>
      <c r="J15169" s="1">
        <v>1</v>
      </c>
      <c r="K15169" s="1">
        <f t="shared" si="1414"/>
        <v>30344000</v>
      </c>
      <c r="L15169" s="1">
        <v>1</v>
      </c>
      <c r="M15169" s="1">
        <f t="shared" si="1415"/>
        <v>60688000</v>
      </c>
      <c r="N15169" s="1">
        <v>2</v>
      </c>
      <c r="O15169" s="1">
        <v>123690000</v>
      </c>
      <c r="P15169" s="1">
        <v>2</v>
      </c>
      <c r="Q15169" s="5">
        <f t="shared" si="1416"/>
        <v>315</v>
      </c>
      <c r="R15169">
        <f t="shared" si="1417"/>
        <v>16</v>
      </c>
      <c r="S15169">
        <f t="shared" si="1418"/>
        <v>0.21</v>
      </c>
      <c r="T15169">
        <f t="shared" si="1411"/>
        <v>2.3999999999999998E-3</v>
      </c>
      <c r="U15169">
        <f t="shared" si="1410"/>
        <v>1.4399999999999999E-3</v>
      </c>
    </row>
    <row r="15170" spans="1:21" x14ac:dyDescent="0.3">
      <c r="A15170" s="1">
        <v>15168</v>
      </c>
      <c r="B15170">
        <f t="shared" si="1412"/>
        <v>173</v>
      </c>
      <c r="C15170" s="1">
        <v>24</v>
      </c>
      <c r="D15170" s="1">
        <v>8.5</v>
      </c>
      <c r="E15170" s="1">
        <v>23</v>
      </c>
      <c r="F15170" s="1">
        <v>15168</v>
      </c>
      <c r="G15170" s="1">
        <v>0</v>
      </c>
      <c r="H15170" s="5">
        <f t="shared" si="1413"/>
        <v>7560</v>
      </c>
      <c r="I15170" s="1"/>
      <c r="J15170" s="1">
        <v>1</v>
      </c>
      <c r="K15170" s="1">
        <f t="shared" si="1414"/>
        <v>30346000</v>
      </c>
      <c r="L15170" s="1">
        <v>1</v>
      </c>
      <c r="M15170" s="1">
        <f t="shared" si="1415"/>
        <v>60692000</v>
      </c>
      <c r="N15170" s="1">
        <v>2</v>
      </c>
      <c r="O15170" s="1">
        <v>123698000</v>
      </c>
      <c r="P15170" s="1">
        <v>2</v>
      </c>
      <c r="Q15170" s="5">
        <f t="shared" si="1416"/>
        <v>315</v>
      </c>
      <c r="R15170">
        <f t="shared" si="1417"/>
        <v>16</v>
      </c>
      <c r="S15170">
        <f t="shared" si="1418"/>
        <v>0.21</v>
      </c>
      <c r="T15170">
        <f t="shared" si="1411"/>
        <v>2.3999999999999998E-3</v>
      </c>
      <c r="U15170">
        <f t="shared" si="1410"/>
        <v>1.4399999999999999E-3</v>
      </c>
    </row>
    <row r="15171" spans="1:21" x14ac:dyDescent="0.3">
      <c r="A15171" s="1">
        <v>15169</v>
      </c>
      <c r="B15171">
        <f t="shared" si="1412"/>
        <v>173</v>
      </c>
      <c r="C15171" s="1">
        <v>24</v>
      </c>
      <c r="D15171" s="1">
        <v>8.5</v>
      </c>
      <c r="E15171" s="1">
        <v>23</v>
      </c>
      <c r="F15171" s="1">
        <v>15169</v>
      </c>
      <c r="G15171" s="1">
        <v>0</v>
      </c>
      <c r="H15171" s="5">
        <f t="shared" si="1413"/>
        <v>7560</v>
      </c>
      <c r="I15171" s="1"/>
      <c r="J15171" s="1">
        <v>1</v>
      </c>
      <c r="K15171" s="1">
        <f t="shared" si="1414"/>
        <v>30348000</v>
      </c>
      <c r="L15171" s="1">
        <v>1</v>
      </c>
      <c r="M15171" s="1">
        <f t="shared" si="1415"/>
        <v>60696000</v>
      </c>
      <c r="N15171" s="1">
        <v>2</v>
      </c>
      <c r="O15171" s="1">
        <v>123706000</v>
      </c>
      <c r="P15171" s="1">
        <v>2</v>
      </c>
      <c r="Q15171" s="5">
        <f t="shared" si="1416"/>
        <v>315</v>
      </c>
      <c r="R15171">
        <f t="shared" si="1417"/>
        <v>16</v>
      </c>
      <c r="S15171">
        <f t="shared" si="1418"/>
        <v>0.21</v>
      </c>
      <c r="T15171">
        <f t="shared" si="1411"/>
        <v>2.3999999999999998E-3</v>
      </c>
      <c r="U15171">
        <f t="shared" si="1410"/>
        <v>1.4399999999999999E-3</v>
      </c>
    </row>
    <row r="15172" spans="1:21" x14ac:dyDescent="0.3">
      <c r="A15172" s="1">
        <v>15170</v>
      </c>
      <c r="B15172">
        <f t="shared" si="1412"/>
        <v>173</v>
      </c>
      <c r="C15172" s="1">
        <v>24</v>
      </c>
      <c r="D15172" s="1">
        <v>8.5</v>
      </c>
      <c r="E15172" s="1">
        <v>23</v>
      </c>
      <c r="F15172" s="1">
        <v>15170</v>
      </c>
      <c r="G15172" s="1">
        <v>0</v>
      </c>
      <c r="H15172" s="5">
        <f t="shared" si="1413"/>
        <v>7560</v>
      </c>
      <c r="I15172" s="1"/>
      <c r="J15172" s="1">
        <v>1</v>
      </c>
      <c r="K15172" s="1">
        <f t="shared" si="1414"/>
        <v>30350000</v>
      </c>
      <c r="L15172" s="1">
        <v>1</v>
      </c>
      <c r="M15172" s="1">
        <f t="shared" si="1415"/>
        <v>60700000</v>
      </c>
      <c r="N15172" s="1">
        <v>2</v>
      </c>
      <c r="O15172" s="1">
        <v>123714000</v>
      </c>
      <c r="P15172" s="1">
        <v>2</v>
      </c>
      <c r="Q15172" s="5">
        <f t="shared" si="1416"/>
        <v>315</v>
      </c>
      <c r="R15172">
        <f t="shared" si="1417"/>
        <v>16</v>
      </c>
      <c r="S15172">
        <f t="shared" si="1418"/>
        <v>0.21</v>
      </c>
      <c r="T15172">
        <f t="shared" si="1411"/>
        <v>2.3999999999999998E-3</v>
      </c>
      <c r="U15172">
        <f t="shared" ref="U15172:U15235" si="1419">T15172*0.6</f>
        <v>1.4399999999999999E-3</v>
      </c>
    </row>
    <row r="15173" spans="1:21" x14ac:dyDescent="0.3">
      <c r="A15173" s="1">
        <v>15171</v>
      </c>
      <c r="B15173">
        <f t="shared" si="1412"/>
        <v>173</v>
      </c>
      <c r="C15173" s="1">
        <v>24</v>
      </c>
      <c r="D15173" s="1">
        <v>8.5</v>
      </c>
      <c r="E15173" s="1">
        <v>23</v>
      </c>
      <c r="F15173" s="1">
        <v>15171</v>
      </c>
      <c r="G15173" s="1">
        <v>0</v>
      </c>
      <c r="H15173" s="5">
        <f t="shared" si="1413"/>
        <v>7560</v>
      </c>
      <c r="I15173" s="1"/>
      <c r="J15173" s="1">
        <v>1</v>
      </c>
      <c r="K15173" s="1">
        <f t="shared" si="1414"/>
        <v>30352000</v>
      </c>
      <c r="L15173" s="1">
        <v>1</v>
      </c>
      <c r="M15173" s="1">
        <f t="shared" si="1415"/>
        <v>60704000</v>
      </c>
      <c r="N15173" s="1">
        <v>2</v>
      </c>
      <c r="O15173" s="1">
        <v>123722000</v>
      </c>
      <c r="P15173" s="1">
        <v>2</v>
      </c>
      <c r="Q15173" s="5">
        <f t="shared" si="1416"/>
        <v>315</v>
      </c>
      <c r="R15173">
        <f t="shared" si="1417"/>
        <v>16</v>
      </c>
      <c r="S15173">
        <f t="shared" si="1418"/>
        <v>0.21</v>
      </c>
      <c r="T15173">
        <f t="shared" si="1411"/>
        <v>2.3999999999999998E-3</v>
      </c>
      <c r="U15173">
        <f t="shared" si="1419"/>
        <v>1.4399999999999999E-3</v>
      </c>
    </row>
    <row r="15174" spans="1:21" x14ac:dyDescent="0.3">
      <c r="A15174" s="1">
        <v>15172</v>
      </c>
      <c r="B15174">
        <f t="shared" si="1412"/>
        <v>173</v>
      </c>
      <c r="C15174" s="1">
        <v>24</v>
      </c>
      <c r="D15174" s="1">
        <v>8.5</v>
      </c>
      <c r="E15174" s="1">
        <v>23</v>
      </c>
      <c r="F15174" s="1">
        <v>15172</v>
      </c>
      <c r="G15174" s="1">
        <v>0</v>
      </c>
      <c r="H15174" s="5">
        <f t="shared" si="1413"/>
        <v>7560</v>
      </c>
      <c r="I15174" s="1"/>
      <c r="J15174" s="1">
        <v>1</v>
      </c>
      <c r="K15174" s="1">
        <f t="shared" si="1414"/>
        <v>30354000</v>
      </c>
      <c r="L15174" s="1">
        <v>1</v>
      </c>
      <c r="M15174" s="1">
        <f t="shared" si="1415"/>
        <v>60708000</v>
      </c>
      <c r="N15174" s="1">
        <v>2</v>
      </c>
      <c r="O15174" s="1">
        <v>123730000</v>
      </c>
      <c r="P15174" s="1">
        <v>2</v>
      </c>
      <c r="Q15174" s="5">
        <f t="shared" si="1416"/>
        <v>315</v>
      </c>
      <c r="R15174">
        <f t="shared" si="1417"/>
        <v>16</v>
      </c>
      <c r="S15174">
        <f t="shared" si="1418"/>
        <v>0.21</v>
      </c>
      <c r="T15174">
        <f t="shared" si="1411"/>
        <v>2.3999999999999998E-3</v>
      </c>
      <c r="U15174">
        <f t="shared" si="1419"/>
        <v>1.4399999999999999E-3</v>
      </c>
    </row>
    <row r="15175" spans="1:21" x14ac:dyDescent="0.3">
      <c r="A15175" s="1">
        <v>15173</v>
      </c>
      <c r="B15175">
        <f t="shared" si="1412"/>
        <v>173</v>
      </c>
      <c r="C15175" s="1">
        <v>24</v>
      </c>
      <c r="D15175" s="1">
        <v>8.5</v>
      </c>
      <c r="E15175" s="1">
        <v>23</v>
      </c>
      <c r="F15175" s="1">
        <v>15173</v>
      </c>
      <c r="G15175" s="1">
        <v>0</v>
      </c>
      <c r="H15175" s="5">
        <f t="shared" si="1413"/>
        <v>7560</v>
      </c>
      <c r="I15175" s="1"/>
      <c r="J15175" s="1">
        <v>1</v>
      </c>
      <c r="K15175" s="1">
        <f t="shared" si="1414"/>
        <v>30356000</v>
      </c>
      <c r="L15175" s="1">
        <v>1</v>
      </c>
      <c r="M15175" s="1">
        <f t="shared" si="1415"/>
        <v>60712000</v>
      </c>
      <c r="N15175" s="1">
        <v>2</v>
      </c>
      <c r="O15175" s="1">
        <v>123738000</v>
      </c>
      <c r="P15175" s="1">
        <v>2</v>
      </c>
      <c r="Q15175" s="5">
        <f t="shared" si="1416"/>
        <v>315</v>
      </c>
      <c r="R15175">
        <f t="shared" si="1417"/>
        <v>16</v>
      </c>
      <c r="S15175">
        <f t="shared" si="1418"/>
        <v>0.21</v>
      </c>
      <c r="T15175">
        <f t="shared" si="1411"/>
        <v>2.3999999999999998E-3</v>
      </c>
      <c r="U15175">
        <f t="shared" si="1419"/>
        <v>1.4399999999999999E-3</v>
      </c>
    </row>
    <row r="15176" spans="1:21" x14ac:dyDescent="0.3">
      <c r="A15176" s="1">
        <v>15174</v>
      </c>
      <c r="B15176">
        <f t="shared" si="1412"/>
        <v>173</v>
      </c>
      <c r="C15176" s="1">
        <v>24</v>
      </c>
      <c r="D15176" s="1">
        <v>8.5</v>
      </c>
      <c r="E15176" s="1">
        <v>23</v>
      </c>
      <c r="F15176" s="1">
        <v>15174</v>
      </c>
      <c r="G15176" s="1">
        <v>0</v>
      </c>
      <c r="H15176" s="5">
        <f t="shared" si="1413"/>
        <v>7560</v>
      </c>
      <c r="I15176" s="1"/>
      <c r="J15176" s="1">
        <v>1</v>
      </c>
      <c r="K15176" s="1">
        <f t="shared" si="1414"/>
        <v>30358000</v>
      </c>
      <c r="L15176" s="1">
        <v>1</v>
      </c>
      <c r="M15176" s="1">
        <f t="shared" si="1415"/>
        <v>60716000</v>
      </c>
      <c r="N15176" s="1">
        <v>2</v>
      </c>
      <c r="O15176" s="1">
        <v>123746000</v>
      </c>
      <c r="P15176" s="1">
        <v>2</v>
      </c>
      <c r="Q15176" s="5">
        <f t="shared" si="1416"/>
        <v>315</v>
      </c>
      <c r="R15176">
        <f t="shared" si="1417"/>
        <v>16</v>
      </c>
      <c r="S15176">
        <f t="shared" si="1418"/>
        <v>0.21</v>
      </c>
      <c r="T15176">
        <f t="shared" si="1411"/>
        <v>2.3999999999999998E-3</v>
      </c>
      <c r="U15176">
        <f t="shared" si="1419"/>
        <v>1.4399999999999999E-3</v>
      </c>
    </row>
    <row r="15177" spans="1:21" x14ac:dyDescent="0.3">
      <c r="A15177" s="1">
        <v>15175</v>
      </c>
      <c r="B15177">
        <f t="shared" si="1412"/>
        <v>173</v>
      </c>
      <c r="C15177" s="1">
        <v>24</v>
      </c>
      <c r="D15177" s="1">
        <v>8.5</v>
      </c>
      <c r="E15177" s="1">
        <v>23</v>
      </c>
      <c r="F15177" s="1">
        <v>15175</v>
      </c>
      <c r="G15177" s="1">
        <v>0</v>
      </c>
      <c r="H15177" s="5">
        <f t="shared" si="1413"/>
        <v>7560</v>
      </c>
      <c r="I15177" s="1"/>
      <c r="J15177" s="1">
        <v>1</v>
      </c>
      <c r="K15177" s="1">
        <f t="shared" si="1414"/>
        <v>30360000</v>
      </c>
      <c r="L15177" s="1">
        <v>1</v>
      </c>
      <c r="M15177" s="1">
        <f t="shared" si="1415"/>
        <v>60720000</v>
      </c>
      <c r="N15177" s="1">
        <v>2</v>
      </c>
      <c r="O15177" s="1">
        <v>123754000</v>
      </c>
      <c r="P15177" s="1">
        <v>2</v>
      </c>
      <c r="Q15177" s="5">
        <f t="shared" si="1416"/>
        <v>315</v>
      </c>
      <c r="R15177">
        <f t="shared" si="1417"/>
        <v>16</v>
      </c>
      <c r="S15177">
        <f t="shared" si="1418"/>
        <v>0.21</v>
      </c>
      <c r="T15177">
        <f t="shared" si="1411"/>
        <v>2.3999999999999998E-3</v>
      </c>
      <c r="U15177">
        <f t="shared" si="1419"/>
        <v>1.4399999999999999E-3</v>
      </c>
    </row>
    <row r="15178" spans="1:21" x14ac:dyDescent="0.3">
      <c r="A15178" s="1">
        <v>15176</v>
      </c>
      <c r="B15178">
        <f t="shared" si="1412"/>
        <v>173</v>
      </c>
      <c r="C15178" s="1">
        <v>24</v>
      </c>
      <c r="D15178" s="1">
        <v>8.5</v>
      </c>
      <c r="E15178" s="1">
        <v>23</v>
      </c>
      <c r="F15178" s="1">
        <v>15176</v>
      </c>
      <c r="G15178" s="1">
        <v>0</v>
      </c>
      <c r="H15178" s="5">
        <f t="shared" si="1413"/>
        <v>7570</v>
      </c>
      <c r="I15178" s="1"/>
      <c r="J15178" s="1">
        <v>1</v>
      </c>
      <c r="K15178" s="1">
        <f t="shared" si="1414"/>
        <v>30362000</v>
      </c>
      <c r="L15178" s="1">
        <v>1</v>
      </c>
      <c r="M15178" s="1">
        <f t="shared" si="1415"/>
        <v>60724000</v>
      </c>
      <c r="N15178" s="1">
        <v>2</v>
      </c>
      <c r="O15178" s="1">
        <v>123762000</v>
      </c>
      <c r="P15178" s="1">
        <v>2</v>
      </c>
      <c r="Q15178" s="5">
        <f t="shared" si="1416"/>
        <v>315</v>
      </c>
      <c r="R15178">
        <f t="shared" si="1417"/>
        <v>16</v>
      </c>
      <c r="S15178">
        <f t="shared" si="1418"/>
        <v>0.21</v>
      </c>
      <c r="T15178">
        <f t="shared" si="1411"/>
        <v>2.3999999999999998E-3</v>
      </c>
      <c r="U15178">
        <f t="shared" si="1419"/>
        <v>1.4399999999999999E-3</v>
      </c>
    </row>
    <row r="15179" spans="1:21" x14ac:dyDescent="0.3">
      <c r="A15179" s="1">
        <v>15177</v>
      </c>
      <c r="B15179">
        <f t="shared" si="1412"/>
        <v>173</v>
      </c>
      <c r="C15179" s="1">
        <v>24</v>
      </c>
      <c r="D15179" s="1">
        <v>8.5</v>
      </c>
      <c r="E15179" s="1">
        <v>23</v>
      </c>
      <c r="F15179" s="1">
        <v>15177</v>
      </c>
      <c r="G15179" s="1">
        <v>0</v>
      </c>
      <c r="H15179" s="5">
        <f t="shared" si="1413"/>
        <v>7570</v>
      </c>
      <c r="I15179" s="1"/>
      <c r="J15179" s="1">
        <v>1</v>
      </c>
      <c r="K15179" s="1">
        <f t="shared" si="1414"/>
        <v>30364000</v>
      </c>
      <c r="L15179" s="1">
        <v>1</v>
      </c>
      <c r="M15179" s="1">
        <f t="shared" si="1415"/>
        <v>60728000</v>
      </c>
      <c r="N15179" s="1">
        <v>2</v>
      </c>
      <c r="O15179" s="1">
        <v>123770000</v>
      </c>
      <c r="P15179" s="1">
        <v>2</v>
      </c>
      <c r="Q15179" s="5">
        <f t="shared" si="1416"/>
        <v>315</v>
      </c>
      <c r="R15179">
        <f t="shared" si="1417"/>
        <v>16</v>
      </c>
      <c r="S15179">
        <f t="shared" si="1418"/>
        <v>0.21</v>
      </c>
      <c r="T15179">
        <f t="shared" si="1411"/>
        <v>2.3999999999999998E-3</v>
      </c>
      <c r="U15179">
        <f t="shared" si="1419"/>
        <v>1.4399999999999999E-3</v>
      </c>
    </row>
    <row r="15180" spans="1:21" x14ac:dyDescent="0.3">
      <c r="A15180" s="1">
        <v>15178</v>
      </c>
      <c r="B15180">
        <f t="shared" si="1412"/>
        <v>173</v>
      </c>
      <c r="C15180" s="1">
        <v>24</v>
      </c>
      <c r="D15180" s="1">
        <v>8.5</v>
      </c>
      <c r="E15180" s="1">
        <v>23</v>
      </c>
      <c r="F15180" s="1">
        <v>15178</v>
      </c>
      <c r="G15180" s="1">
        <v>0</v>
      </c>
      <c r="H15180" s="5">
        <f t="shared" si="1413"/>
        <v>7570</v>
      </c>
      <c r="I15180" s="1"/>
      <c r="J15180" s="1">
        <v>1</v>
      </c>
      <c r="K15180" s="1">
        <f t="shared" si="1414"/>
        <v>30366000</v>
      </c>
      <c r="L15180" s="1">
        <v>1</v>
      </c>
      <c r="M15180" s="1">
        <f t="shared" si="1415"/>
        <v>60732000</v>
      </c>
      <c r="N15180" s="1">
        <v>2</v>
      </c>
      <c r="O15180" s="1">
        <v>123778000</v>
      </c>
      <c r="P15180" s="1">
        <v>2</v>
      </c>
      <c r="Q15180" s="5">
        <f t="shared" si="1416"/>
        <v>315</v>
      </c>
      <c r="R15180">
        <f t="shared" si="1417"/>
        <v>16</v>
      </c>
      <c r="S15180">
        <f t="shared" si="1418"/>
        <v>0.21</v>
      </c>
      <c r="T15180">
        <f t="shared" si="1411"/>
        <v>2.3999999999999998E-3</v>
      </c>
      <c r="U15180">
        <f t="shared" si="1419"/>
        <v>1.4399999999999999E-3</v>
      </c>
    </row>
    <row r="15181" spans="1:21" x14ac:dyDescent="0.3">
      <c r="A15181" s="1">
        <v>15179</v>
      </c>
      <c r="B15181">
        <f t="shared" si="1412"/>
        <v>173</v>
      </c>
      <c r="C15181" s="1">
        <v>24</v>
      </c>
      <c r="D15181" s="1">
        <v>8.5</v>
      </c>
      <c r="E15181" s="1">
        <v>23</v>
      </c>
      <c r="F15181" s="1">
        <v>15179</v>
      </c>
      <c r="G15181" s="1">
        <v>0</v>
      </c>
      <c r="H15181" s="5">
        <f t="shared" si="1413"/>
        <v>7570</v>
      </c>
      <c r="I15181" s="1"/>
      <c r="J15181" s="1">
        <v>1</v>
      </c>
      <c r="K15181" s="1">
        <f t="shared" si="1414"/>
        <v>30368000</v>
      </c>
      <c r="L15181" s="1">
        <v>1</v>
      </c>
      <c r="M15181" s="1">
        <f t="shared" si="1415"/>
        <v>60736000</v>
      </c>
      <c r="N15181" s="1">
        <v>2</v>
      </c>
      <c r="O15181" s="1">
        <v>123786000</v>
      </c>
      <c r="P15181" s="1">
        <v>2</v>
      </c>
      <c r="Q15181" s="5">
        <f t="shared" si="1416"/>
        <v>315</v>
      </c>
      <c r="R15181">
        <f t="shared" si="1417"/>
        <v>16</v>
      </c>
      <c r="S15181">
        <f t="shared" si="1418"/>
        <v>0.21</v>
      </c>
      <c r="T15181">
        <f t="shared" si="1411"/>
        <v>2.3999999999999998E-3</v>
      </c>
      <c r="U15181">
        <f t="shared" si="1419"/>
        <v>1.4399999999999999E-3</v>
      </c>
    </row>
    <row r="15182" spans="1:21" x14ac:dyDescent="0.3">
      <c r="A15182" s="1">
        <v>15180</v>
      </c>
      <c r="B15182">
        <f t="shared" si="1412"/>
        <v>173</v>
      </c>
      <c r="C15182" s="1">
        <v>24</v>
      </c>
      <c r="D15182" s="1">
        <v>8.5</v>
      </c>
      <c r="E15182" s="1">
        <v>23</v>
      </c>
      <c r="F15182" s="1">
        <v>15180</v>
      </c>
      <c r="G15182" s="1">
        <v>0</v>
      </c>
      <c r="H15182" s="5">
        <f t="shared" si="1413"/>
        <v>7570</v>
      </c>
      <c r="I15182" s="1"/>
      <c r="J15182" s="1">
        <v>1</v>
      </c>
      <c r="K15182" s="1">
        <f t="shared" si="1414"/>
        <v>30370000</v>
      </c>
      <c r="L15182" s="1">
        <v>1</v>
      </c>
      <c r="M15182" s="1">
        <f t="shared" si="1415"/>
        <v>60740000</v>
      </c>
      <c r="N15182" s="1">
        <v>2</v>
      </c>
      <c r="O15182" s="1">
        <v>123794000</v>
      </c>
      <c r="P15182" s="1">
        <v>2</v>
      </c>
      <c r="Q15182" s="5">
        <f t="shared" si="1416"/>
        <v>315</v>
      </c>
      <c r="R15182">
        <f t="shared" si="1417"/>
        <v>16</v>
      </c>
      <c r="S15182">
        <f t="shared" si="1418"/>
        <v>0.21</v>
      </c>
      <c r="T15182">
        <f t="shared" si="1411"/>
        <v>2.3999999999999998E-3</v>
      </c>
      <c r="U15182">
        <f t="shared" si="1419"/>
        <v>1.4399999999999999E-3</v>
      </c>
    </row>
    <row r="15183" spans="1:21" x14ac:dyDescent="0.3">
      <c r="A15183" s="1">
        <v>15181</v>
      </c>
      <c r="B15183">
        <f t="shared" si="1412"/>
        <v>173</v>
      </c>
      <c r="C15183" s="1">
        <v>24</v>
      </c>
      <c r="D15183" s="1">
        <v>8.5</v>
      </c>
      <c r="E15183" s="1">
        <v>23</v>
      </c>
      <c r="F15183" s="1">
        <v>15181</v>
      </c>
      <c r="G15183" s="1">
        <v>0</v>
      </c>
      <c r="H15183" s="5">
        <f t="shared" si="1413"/>
        <v>7570</v>
      </c>
      <c r="I15183" s="1"/>
      <c r="J15183" s="1">
        <v>1</v>
      </c>
      <c r="K15183" s="1">
        <f t="shared" si="1414"/>
        <v>30372000</v>
      </c>
      <c r="L15183" s="1">
        <v>1</v>
      </c>
      <c r="M15183" s="1">
        <f t="shared" si="1415"/>
        <v>60744000</v>
      </c>
      <c r="N15183" s="1">
        <v>2</v>
      </c>
      <c r="O15183" s="1">
        <v>123802000</v>
      </c>
      <c r="P15183" s="1">
        <v>2</v>
      </c>
      <c r="Q15183" s="5">
        <f t="shared" si="1416"/>
        <v>315</v>
      </c>
      <c r="R15183">
        <f t="shared" si="1417"/>
        <v>16</v>
      </c>
      <c r="S15183">
        <f t="shared" si="1418"/>
        <v>0.21</v>
      </c>
      <c r="T15183">
        <f t="shared" si="1411"/>
        <v>2.3999999999999998E-3</v>
      </c>
      <c r="U15183">
        <f t="shared" si="1419"/>
        <v>1.4399999999999999E-3</v>
      </c>
    </row>
    <row r="15184" spans="1:21" x14ac:dyDescent="0.3">
      <c r="A15184" s="1">
        <v>15182</v>
      </c>
      <c r="B15184">
        <f t="shared" si="1412"/>
        <v>173</v>
      </c>
      <c r="C15184" s="1">
        <v>24</v>
      </c>
      <c r="D15184" s="1">
        <v>8.5</v>
      </c>
      <c r="E15184" s="1">
        <v>23</v>
      </c>
      <c r="F15184" s="1">
        <v>15182</v>
      </c>
      <c r="G15184" s="1">
        <v>0</v>
      </c>
      <c r="H15184" s="5">
        <f t="shared" si="1413"/>
        <v>7570</v>
      </c>
      <c r="I15184" s="1"/>
      <c r="J15184" s="1">
        <v>1</v>
      </c>
      <c r="K15184" s="1">
        <f t="shared" si="1414"/>
        <v>30374000</v>
      </c>
      <c r="L15184" s="1">
        <v>1</v>
      </c>
      <c r="M15184" s="1">
        <f t="shared" si="1415"/>
        <v>60748000</v>
      </c>
      <c r="N15184" s="1">
        <v>2</v>
      </c>
      <c r="O15184" s="1">
        <v>123810000</v>
      </c>
      <c r="P15184" s="1">
        <v>2</v>
      </c>
      <c r="Q15184" s="5">
        <f t="shared" si="1416"/>
        <v>315</v>
      </c>
      <c r="R15184">
        <f t="shared" si="1417"/>
        <v>16</v>
      </c>
      <c r="S15184">
        <f t="shared" si="1418"/>
        <v>0.21</v>
      </c>
      <c r="T15184">
        <f t="shared" si="1411"/>
        <v>2.3999999999999998E-3</v>
      </c>
      <c r="U15184">
        <f t="shared" si="1419"/>
        <v>1.4399999999999999E-3</v>
      </c>
    </row>
    <row r="15185" spans="1:21" x14ac:dyDescent="0.3">
      <c r="A15185" s="1">
        <v>15183</v>
      </c>
      <c r="B15185">
        <f t="shared" si="1412"/>
        <v>173</v>
      </c>
      <c r="C15185" s="1">
        <v>24</v>
      </c>
      <c r="D15185" s="1">
        <v>8.5</v>
      </c>
      <c r="E15185" s="1">
        <v>23</v>
      </c>
      <c r="F15185" s="1">
        <v>15183</v>
      </c>
      <c r="G15185" s="1">
        <v>0</v>
      </c>
      <c r="H15185" s="5">
        <f t="shared" si="1413"/>
        <v>7570</v>
      </c>
      <c r="I15185" s="1"/>
      <c r="J15185" s="1">
        <v>1</v>
      </c>
      <c r="K15185" s="1">
        <f t="shared" si="1414"/>
        <v>30376000</v>
      </c>
      <c r="L15185" s="1">
        <v>1</v>
      </c>
      <c r="M15185" s="1">
        <f t="shared" si="1415"/>
        <v>60752000</v>
      </c>
      <c r="N15185" s="1">
        <v>2</v>
      </c>
      <c r="O15185" s="1">
        <v>123818000</v>
      </c>
      <c r="P15185" s="1">
        <v>2</v>
      </c>
      <c r="Q15185" s="5">
        <f t="shared" si="1416"/>
        <v>315</v>
      </c>
      <c r="R15185">
        <f t="shared" si="1417"/>
        <v>16</v>
      </c>
      <c r="S15185">
        <f t="shared" si="1418"/>
        <v>0.21</v>
      </c>
      <c r="T15185">
        <f t="shared" si="1411"/>
        <v>2.3999999999999998E-3</v>
      </c>
      <c r="U15185">
        <f t="shared" si="1419"/>
        <v>1.4399999999999999E-3</v>
      </c>
    </row>
    <row r="15186" spans="1:21" x14ac:dyDescent="0.3">
      <c r="A15186" s="1">
        <v>15184</v>
      </c>
      <c r="B15186">
        <f t="shared" si="1412"/>
        <v>173</v>
      </c>
      <c r="C15186" s="1">
        <v>24</v>
      </c>
      <c r="D15186" s="1">
        <v>8.5</v>
      </c>
      <c r="E15186" s="1">
        <v>23</v>
      </c>
      <c r="F15186" s="1">
        <v>15184</v>
      </c>
      <c r="G15186" s="1">
        <v>0</v>
      </c>
      <c r="H15186" s="5">
        <f t="shared" si="1413"/>
        <v>7570</v>
      </c>
      <c r="I15186" s="1"/>
      <c r="J15186" s="1">
        <v>1</v>
      </c>
      <c r="K15186" s="1">
        <f t="shared" si="1414"/>
        <v>30378000</v>
      </c>
      <c r="L15186" s="1">
        <v>1</v>
      </c>
      <c r="M15186" s="1">
        <f t="shared" si="1415"/>
        <v>60756000</v>
      </c>
      <c r="N15186" s="1">
        <v>2</v>
      </c>
      <c r="O15186" s="1">
        <v>123826000</v>
      </c>
      <c r="P15186" s="1">
        <v>2</v>
      </c>
      <c r="Q15186" s="5">
        <f t="shared" si="1416"/>
        <v>315</v>
      </c>
      <c r="R15186">
        <f t="shared" si="1417"/>
        <v>16</v>
      </c>
      <c r="S15186">
        <f t="shared" si="1418"/>
        <v>0.21</v>
      </c>
      <c r="T15186">
        <f t="shared" si="1411"/>
        <v>2.3999999999999998E-3</v>
      </c>
      <c r="U15186">
        <f t="shared" si="1419"/>
        <v>1.4399999999999999E-3</v>
      </c>
    </row>
    <row r="15187" spans="1:21" x14ac:dyDescent="0.3">
      <c r="A15187" s="1">
        <v>15185</v>
      </c>
      <c r="B15187">
        <f t="shared" si="1412"/>
        <v>173</v>
      </c>
      <c r="C15187" s="1">
        <v>24</v>
      </c>
      <c r="D15187" s="1">
        <v>8.5</v>
      </c>
      <c r="E15187" s="1">
        <v>23</v>
      </c>
      <c r="F15187" s="1">
        <v>15185</v>
      </c>
      <c r="G15187" s="1">
        <v>0</v>
      </c>
      <c r="H15187" s="5">
        <f t="shared" si="1413"/>
        <v>7570</v>
      </c>
      <c r="I15187" s="1"/>
      <c r="J15187" s="1">
        <v>1</v>
      </c>
      <c r="K15187" s="1">
        <f t="shared" si="1414"/>
        <v>30380000</v>
      </c>
      <c r="L15187" s="1">
        <v>1</v>
      </c>
      <c r="M15187" s="1">
        <f t="shared" si="1415"/>
        <v>60760000</v>
      </c>
      <c r="N15187" s="1">
        <v>2</v>
      </c>
      <c r="O15187" s="1">
        <v>123834000</v>
      </c>
      <c r="P15187" s="1">
        <v>2</v>
      </c>
      <c r="Q15187" s="5">
        <f t="shared" si="1416"/>
        <v>315</v>
      </c>
      <c r="R15187">
        <f t="shared" si="1417"/>
        <v>16</v>
      </c>
      <c r="S15187">
        <f t="shared" si="1418"/>
        <v>0.21</v>
      </c>
      <c r="T15187">
        <f t="shared" si="1411"/>
        <v>2.3999999999999998E-3</v>
      </c>
      <c r="U15187">
        <f t="shared" si="1419"/>
        <v>1.4399999999999999E-3</v>
      </c>
    </row>
    <row r="15188" spans="1:21" x14ac:dyDescent="0.3">
      <c r="A15188" s="1">
        <v>15186</v>
      </c>
      <c r="B15188">
        <f t="shared" si="1412"/>
        <v>173</v>
      </c>
      <c r="C15188" s="1">
        <v>24</v>
      </c>
      <c r="D15188" s="1">
        <v>8.5</v>
      </c>
      <c r="E15188" s="1">
        <v>23</v>
      </c>
      <c r="F15188" s="1">
        <v>15186</v>
      </c>
      <c r="G15188" s="1">
        <v>0</v>
      </c>
      <c r="H15188" s="5">
        <f t="shared" si="1413"/>
        <v>7570</v>
      </c>
      <c r="I15188" s="1"/>
      <c r="J15188" s="1">
        <v>1</v>
      </c>
      <c r="K15188" s="1">
        <f t="shared" si="1414"/>
        <v>30382000</v>
      </c>
      <c r="L15188" s="1">
        <v>1</v>
      </c>
      <c r="M15188" s="1">
        <f t="shared" si="1415"/>
        <v>60764000</v>
      </c>
      <c r="N15188" s="1">
        <v>2</v>
      </c>
      <c r="O15188" s="1">
        <v>123842000</v>
      </c>
      <c r="P15188" s="1">
        <v>2</v>
      </c>
      <c r="Q15188" s="5">
        <f t="shared" si="1416"/>
        <v>315</v>
      </c>
      <c r="R15188">
        <f t="shared" si="1417"/>
        <v>16</v>
      </c>
      <c r="S15188">
        <f t="shared" si="1418"/>
        <v>0.21</v>
      </c>
      <c r="T15188">
        <f t="shared" si="1411"/>
        <v>2.3999999999999998E-3</v>
      </c>
      <c r="U15188">
        <f t="shared" si="1419"/>
        <v>1.4399999999999999E-3</v>
      </c>
    </row>
    <row r="15189" spans="1:21" x14ac:dyDescent="0.3">
      <c r="A15189" s="1">
        <v>15187</v>
      </c>
      <c r="B15189">
        <f t="shared" si="1412"/>
        <v>173</v>
      </c>
      <c r="C15189" s="1">
        <v>24</v>
      </c>
      <c r="D15189" s="1">
        <v>8.5</v>
      </c>
      <c r="E15189" s="1">
        <v>23</v>
      </c>
      <c r="F15189" s="1">
        <v>15187</v>
      </c>
      <c r="G15189" s="1">
        <v>0</v>
      </c>
      <c r="H15189" s="5">
        <f t="shared" si="1413"/>
        <v>7570</v>
      </c>
      <c r="I15189" s="1"/>
      <c r="J15189" s="1">
        <v>1</v>
      </c>
      <c r="K15189" s="1">
        <f t="shared" si="1414"/>
        <v>30384000</v>
      </c>
      <c r="L15189" s="1">
        <v>1</v>
      </c>
      <c r="M15189" s="1">
        <f t="shared" si="1415"/>
        <v>60768000</v>
      </c>
      <c r="N15189" s="1">
        <v>2</v>
      </c>
      <c r="O15189" s="1">
        <v>123850000</v>
      </c>
      <c r="P15189" s="1">
        <v>2</v>
      </c>
      <c r="Q15189" s="5">
        <f t="shared" si="1416"/>
        <v>315</v>
      </c>
      <c r="R15189">
        <f t="shared" si="1417"/>
        <v>16</v>
      </c>
      <c r="S15189">
        <f t="shared" si="1418"/>
        <v>0.21</v>
      </c>
      <c r="T15189">
        <f t="shared" si="1411"/>
        <v>2.3999999999999998E-3</v>
      </c>
      <c r="U15189">
        <f t="shared" si="1419"/>
        <v>1.4399999999999999E-3</v>
      </c>
    </row>
    <row r="15190" spans="1:21" x14ac:dyDescent="0.3">
      <c r="A15190" s="1">
        <v>15188</v>
      </c>
      <c r="B15190">
        <f t="shared" si="1412"/>
        <v>173</v>
      </c>
      <c r="C15190" s="1">
        <v>24</v>
      </c>
      <c r="D15190" s="1">
        <v>8.5</v>
      </c>
      <c r="E15190" s="1">
        <v>23</v>
      </c>
      <c r="F15190" s="1">
        <v>15188</v>
      </c>
      <c r="G15190" s="1">
        <v>0</v>
      </c>
      <c r="H15190" s="5">
        <f t="shared" si="1413"/>
        <v>7570</v>
      </c>
      <c r="I15190" s="1"/>
      <c r="J15190" s="1">
        <v>1</v>
      </c>
      <c r="K15190" s="1">
        <f t="shared" si="1414"/>
        <v>30386000</v>
      </c>
      <c r="L15190" s="1">
        <v>1</v>
      </c>
      <c r="M15190" s="1">
        <f t="shared" si="1415"/>
        <v>60772000</v>
      </c>
      <c r="N15190" s="1">
        <v>2</v>
      </c>
      <c r="O15190" s="1">
        <v>123858000</v>
      </c>
      <c r="P15190" s="1">
        <v>2</v>
      </c>
      <c r="Q15190" s="5">
        <f t="shared" si="1416"/>
        <v>315</v>
      </c>
      <c r="R15190">
        <f t="shared" si="1417"/>
        <v>16</v>
      </c>
      <c r="S15190">
        <f t="shared" si="1418"/>
        <v>0.21</v>
      </c>
      <c r="T15190">
        <f t="shared" si="1411"/>
        <v>2.3999999999999998E-3</v>
      </c>
      <c r="U15190">
        <f t="shared" si="1419"/>
        <v>1.4399999999999999E-3</v>
      </c>
    </row>
    <row r="15191" spans="1:21" x14ac:dyDescent="0.3">
      <c r="A15191" s="1">
        <v>15189</v>
      </c>
      <c r="B15191">
        <f t="shared" si="1412"/>
        <v>173</v>
      </c>
      <c r="C15191" s="1">
        <v>24</v>
      </c>
      <c r="D15191" s="1">
        <v>8.5</v>
      </c>
      <c r="E15191" s="1">
        <v>23</v>
      </c>
      <c r="F15191" s="1">
        <v>15189</v>
      </c>
      <c r="G15191" s="1">
        <v>0</v>
      </c>
      <c r="H15191" s="5">
        <f t="shared" si="1413"/>
        <v>7570</v>
      </c>
      <c r="I15191" s="1"/>
      <c r="J15191" s="1">
        <v>1</v>
      </c>
      <c r="K15191" s="1">
        <f t="shared" si="1414"/>
        <v>30388000</v>
      </c>
      <c r="L15191" s="1">
        <v>1</v>
      </c>
      <c r="M15191" s="1">
        <f t="shared" si="1415"/>
        <v>60776000</v>
      </c>
      <c r="N15191" s="1">
        <v>2</v>
      </c>
      <c r="O15191" s="1">
        <v>123866000</v>
      </c>
      <c r="P15191" s="1">
        <v>2</v>
      </c>
      <c r="Q15191" s="5">
        <f t="shared" si="1416"/>
        <v>315</v>
      </c>
      <c r="R15191">
        <f t="shared" si="1417"/>
        <v>16</v>
      </c>
      <c r="S15191">
        <f t="shared" si="1418"/>
        <v>0.21</v>
      </c>
      <c r="T15191">
        <f t="shared" si="1411"/>
        <v>2.3999999999999998E-3</v>
      </c>
      <c r="U15191">
        <f t="shared" si="1419"/>
        <v>1.4399999999999999E-3</v>
      </c>
    </row>
    <row r="15192" spans="1:21" x14ac:dyDescent="0.3">
      <c r="A15192" s="1">
        <v>15190</v>
      </c>
      <c r="B15192">
        <f t="shared" si="1412"/>
        <v>173</v>
      </c>
      <c r="C15192" s="1">
        <v>24</v>
      </c>
      <c r="D15192" s="1">
        <v>8.5</v>
      </c>
      <c r="E15192" s="1">
        <v>23</v>
      </c>
      <c r="F15192" s="1">
        <v>15190</v>
      </c>
      <c r="G15192" s="1">
        <v>0</v>
      </c>
      <c r="H15192" s="5">
        <f t="shared" si="1413"/>
        <v>7570</v>
      </c>
      <c r="I15192" s="1"/>
      <c r="J15192" s="1">
        <v>1</v>
      </c>
      <c r="K15192" s="1">
        <f t="shared" si="1414"/>
        <v>30390000</v>
      </c>
      <c r="L15192" s="1">
        <v>1</v>
      </c>
      <c r="M15192" s="1">
        <f t="shared" si="1415"/>
        <v>60780000</v>
      </c>
      <c r="N15192" s="1">
        <v>2</v>
      </c>
      <c r="O15192" s="1">
        <v>123874000</v>
      </c>
      <c r="P15192" s="1">
        <v>2</v>
      </c>
      <c r="Q15192" s="5">
        <f t="shared" si="1416"/>
        <v>315</v>
      </c>
      <c r="R15192">
        <f t="shared" si="1417"/>
        <v>16</v>
      </c>
      <c r="S15192">
        <f t="shared" si="1418"/>
        <v>0.21</v>
      </c>
      <c r="T15192">
        <f t="shared" si="1411"/>
        <v>2.3999999999999998E-3</v>
      </c>
      <c r="U15192">
        <f t="shared" si="1419"/>
        <v>1.4399999999999999E-3</v>
      </c>
    </row>
    <row r="15193" spans="1:21" x14ac:dyDescent="0.3">
      <c r="A15193" s="1">
        <v>15191</v>
      </c>
      <c r="B15193">
        <f t="shared" si="1412"/>
        <v>173</v>
      </c>
      <c r="C15193" s="1">
        <v>24</v>
      </c>
      <c r="D15193" s="1">
        <v>8.5</v>
      </c>
      <c r="E15193" s="1">
        <v>23</v>
      </c>
      <c r="F15193" s="1">
        <v>15191</v>
      </c>
      <c r="G15193" s="1">
        <v>0</v>
      </c>
      <c r="H15193" s="5">
        <f t="shared" si="1413"/>
        <v>7570</v>
      </c>
      <c r="I15193" s="1"/>
      <c r="J15193" s="1">
        <v>1</v>
      </c>
      <c r="K15193" s="1">
        <f t="shared" si="1414"/>
        <v>30392000</v>
      </c>
      <c r="L15193" s="1">
        <v>1</v>
      </c>
      <c r="M15193" s="1">
        <f t="shared" si="1415"/>
        <v>60784000</v>
      </c>
      <c r="N15193" s="1">
        <v>2</v>
      </c>
      <c r="O15193" s="1">
        <v>123882000</v>
      </c>
      <c r="P15193" s="1">
        <v>2</v>
      </c>
      <c r="Q15193" s="5">
        <f t="shared" si="1416"/>
        <v>315</v>
      </c>
      <c r="R15193">
        <f t="shared" si="1417"/>
        <v>16</v>
      </c>
      <c r="S15193">
        <f t="shared" si="1418"/>
        <v>0.21</v>
      </c>
      <c r="T15193">
        <f t="shared" si="1411"/>
        <v>2.3999999999999998E-3</v>
      </c>
      <c r="U15193">
        <f t="shared" si="1419"/>
        <v>1.4399999999999999E-3</v>
      </c>
    </row>
    <row r="15194" spans="1:21" x14ac:dyDescent="0.3">
      <c r="A15194" s="1">
        <v>15192</v>
      </c>
      <c r="B15194">
        <f t="shared" si="1412"/>
        <v>173</v>
      </c>
      <c r="C15194" s="1">
        <v>24</v>
      </c>
      <c r="D15194" s="1">
        <v>8.5</v>
      </c>
      <c r="E15194" s="1">
        <v>23</v>
      </c>
      <c r="F15194" s="1">
        <v>15192</v>
      </c>
      <c r="G15194" s="1">
        <v>0</v>
      </c>
      <c r="H15194" s="5">
        <f t="shared" si="1413"/>
        <v>7570</v>
      </c>
      <c r="I15194" s="1"/>
      <c r="J15194" s="1">
        <v>1</v>
      </c>
      <c r="K15194" s="1">
        <f t="shared" si="1414"/>
        <v>30394000</v>
      </c>
      <c r="L15194" s="1">
        <v>1</v>
      </c>
      <c r="M15194" s="1">
        <f t="shared" si="1415"/>
        <v>60788000</v>
      </c>
      <c r="N15194" s="1">
        <v>2</v>
      </c>
      <c r="O15194" s="1">
        <v>123890000</v>
      </c>
      <c r="P15194" s="1">
        <v>2</v>
      </c>
      <c r="Q15194" s="5">
        <f t="shared" si="1416"/>
        <v>315</v>
      </c>
      <c r="R15194">
        <f t="shared" si="1417"/>
        <v>16</v>
      </c>
      <c r="S15194">
        <f t="shared" si="1418"/>
        <v>0.21</v>
      </c>
      <c r="T15194">
        <f t="shared" si="1411"/>
        <v>2.3999999999999998E-3</v>
      </c>
      <c r="U15194">
        <f t="shared" si="1419"/>
        <v>1.4399999999999999E-3</v>
      </c>
    </row>
    <row r="15195" spans="1:21" x14ac:dyDescent="0.3">
      <c r="A15195" s="1">
        <v>15193</v>
      </c>
      <c r="B15195">
        <f t="shared" si="1412"/>
        <v>173</v>
      </c>
      <c r="C15195" s="1">
        <v>24</v>
      </c>
      <c r="D15195" s="1">
        <v>8.5</v>
      </c>
      <c r="E15195" s="1">
        <v>23</v>
      </c>
      <c r="F15195" s="1">
        <v>15193</v>
      </c>
      <c r="G15195" s="1">
        <v>0</v>
      </c>
      <c r="H15195" s="5">
        <f t="shared" si="1413"/>
        <v>7570</v>
      </c>
      <c r="I15195" s="1"/>
      <c r="J15195" s="1">
        <v>1</v>
      </c>
      <c r="K15195" s="1">
        <f t="shared" si="1414"/>
        <v>30396000</v>
      </c>
      <c r="L15195" s="1">
        <v>1</v>
      </c>
      <c r="M15195" s="1">
        <f t="shared" si="1415"/>
        <v>60792000</v>
      </c>
      <c r="N15195" s="1">
        <v>2</v>
      </c>
      <c r="O15195" s="1">
        <v>123898000</v>
      </c>
      <c r="P15195" s="1">
        <v>2</v>
      </c>
      <c r="Q15195" s="5">
        <f t="shared" si="1416"/>
        <v>315</v>
      </c>
      <c r="R15195">
        <f t="shared" si="1417"/>
        <v>16</v>
      </c>
      <c r="S15195">
        <f t="shared" si="1418"/>
        <v>0.21</v>
      </c>
      <c r="T15195">
        <f t="shared" si="1411"/>
        <v>2.3999999999999998E-3</v>
      </c>
      <c r="U15195">
        <f t="shared" si="1419"/>
        <v>1.4399999999999999E-3</v>
      </c>
    </row>
    <row r="15196" spans="1:21" x14ac:dyDescent="0.3">
      <c r="A15196" s="1">
        <v>15194</v>
      </c>
      <c r="B15196">
        <f t="shared" si="1412"/>
        <v>173</v>
      </c>
      <c r="C15196" s="1">
        <v>24</v>
      </c>
      <c r="D15196" s="1">
        <v>8.5</v>
      </c>
      <c r="E15196" s="1">
        <v>23</v>
      </c>
      <c r="F15196" s="1">
        <v>15194</v>
      </c>
      <c r="G15196" s="1">
        <v>0</v>
      </c>
      <c r="H15196" s="5">
        <f t="shared" si="1413"/>
        <v>7570</v>
      </c>
      <c r="I15196" s="1"/>
      <c r="J15196" s="1">
        <v>1</v>
      </c>
      <c r="K15196" s="1">
        <f t="shared" si="1414"/>
        <v>30398000</v>
      </c>
      <c r="L15196" s="1">
        <v>1</v>
      </c>
      <c r="M15196" s="1">
        <f t="shared" si="1415"/>
        <v>60796000</v>
      </c>
      <c r="N15196" s="1">
        <v>2</v>
      </c>
      <c r="O15196" s="1">
        <v>123906000</v>
      </c>
      <c r="P15196" s="1">
        <v>2</v>
      </c>
      <c r="Q15196" s="5">
        <f t="shared" si="1416"/>
        <v>315</v>
      </c>
      <c r="R15196">
        <f t="shared" si="1417"/>
        <v>16</v>
      </c>
      <c r="S15196">
        <f t="shared" si="1418"/>
        <v>0.21</v>
      </c>
      <c r="T15196">
        <f t="shared" ref="T15196:T15259" si="1420">0.0023+(QUOTIENT(A15196-1,100)-149)*0.00005</f>
        <v>2.3999999999999998E-3</v>
      </c>
      <c r="U15196">
        <f t="shared" si="1419"/>
        <v>1.4399999999999999E-3</v>
      </c>
    </row>
    <row r="15197" spans="1:21" x14ac:dyDescent="0.3">
      <c r="A15197" s="1">
        <v>15195</v>
      </c>
      <c r="B15197">
        <f t="shared" si="1412"/>
        <v>173</v>
      </c>
      <c r="C15197" s="1">
        <v>24</v>
      </c>
      <c r="D15197" s="1">
        <v>8.5</v>
      </c>
      <c r="E15197" s="1">
        <v>23</v>
      </c>
      <c r="F15197" s="1">
        <v>15195</v>
      </c>
      <c r="G15197" s="1">
        <v>0</v>
      </c>
      <c r="H15197" s="5">
        <f t="shared" si="1413"/>
        <v>7570</v>
      </c>
      <c r="I15197" s="1"/>
      <c r="J15197" s="1">
        <v>1</v>
      </c>
      <c r="K15197" s="1">
        <f t="shared" si="1414"/>
        <v>30400000</v>
      </c>
      <c r="L15197" s="1">
        <v>1</v>
      </c>
      <c r="M15197" s="1">
        <f t="shared" si="1415"/>
        <v>60800000</v>
      </c>
      <c r="N15197" s="1">
        <v>2</v>
      </c>
      <c r="O15197" s="1">
        <v>123914000</v>
      </c>
      <c r="P15197" s="1">
        <v>2</v>
      </c>
      <c r="Q15197" s="5">
        <f t="shared" si="1416"/>
        <v>315</v>
      </c>
      <c r="R15197">
        <f t="shared" si="1417"/>
        <v>16</v>
      </c>
      <c r="S15197">
        <f t="shared" si="1418"/>
        <v>0.21</v>
      </c>
      <c r="T15197">
        <f t="shared" si="1420"/>
        <v>2.3999999999999998E-3</v>
      </c>
      <c r="U15197">
        <f t="shared" si="1419"/>
        <v>1.4399999999999999E-3</v>
      </c>
    </row>
    <row r="15198" spans="1:21" x14ac:dyDescent="0.3">
      <c r="A15198" s="1">
        <v>15196</v>
      </c>
      <c r="B15198">
        <f t="shared" si="1412"/>
        <v>173</v>
      </c>
      <c r="C15198" s="1">
        <v>24</v>
      </c>
      <c r="D15198" s="1">
        <v>8.5</v>
      </c>
      <c r="E15198" s="1">
        <v>23</v>
      </c>
      <c r="F15198" s="1">
        <v>15196</v>
      </c>
      <c r="G15198" s="1">
        <v>0</v>
      </c>
      <c r="H15198" s="5">
        <f t="shared" si="1413"/>
        <v>7570</v>
      </c>
      <c r="I15198" s="1"/>
      <c r="J15198" s="1">
        <v>1</v>
      </c>
      <c r="K15198" s="1">
        <f t="shared" si="1414"/>
        <v>30402000</v>
      </c>
      <c r="L15198" s="1">
        <v>1</v>
      </c>
      <c r="M15198" s="1">
        <f t="shared" si="1415"/>
        <v>60804000</v>
      </c>
      <c r="N15198" s="1">
        <v>2</v>
      </c>
      <c r="O15198" s="1">
        <v>123922000</v>
      </c>
      <c r="P15198" s="1">
        <v>2</v>
      </c>
      <c r="Q15198" s="5">
        <f t="shared" si="1416"/>
        <v>315</v>
      </c>
      <c r="R15198">
        <f t="shared" si="1417"/>
        <v>16</v>
      </c>
      <c r="S15198">
        <f t="shared" si="1418"/>
        <v>0.21</v>
      </c>
      <c r="T15198">
        <f t="shared" si="1420"/>
        <v>2.3999999999999998E-3</v>
      </c>
      <c r="U15198">
        <f t="shared" si="1419"/>
        <v>1.4399999999999999E-3</v>
      </c>
    </row>
    <row r="15199" spans="1:21" x14ac:dyDescent="0.3">
      <c r="A15199" s="1">
        <v>15197</v>
      </c>
      <c r="B15199">
        <f t="shared" si="1412"/>
        <v>173</v>
      </c>
      <c r="C15199" s="1">
        <v>24</v>
      </c>
      <c r="D15199" s="1">
        <v>8.5</v>
      </c>
      <c r="E15199" s="1">
        <v>23</v>
      </c>
      <c r="F15199" s="1">
        <v>15197</v>
      </c>
      <c r="G15199" s="1">
        <v>0</v>
      </c>
      <c r="H15199" s="5">
        <f t="shared" si="1413"/>
        <v>7570</v>
      </c>
      <c r="I15199" s="1"/>
      <c r="J15199" s="1">
        <v>1</v>
      </c>
      <c r="K15199" s="1">
        <f t="shared" si="1414"/>
        <v>30404000</v>
      </c>
      <c r="L15199" s="1">
        <v>1</v>
      </c>
      <c r="M15199" s="1">
        <f t="shared" si="1415"/>
        <v>60808000</v>
      </c>
      <c r="N15199" s="1">
        <v>2</v>
      </c>
      <c r="O15199" s="1">
        <v>123930000</v>
      </c>
      <c r="P15199" s="1">
        <v>2</v>
      </c>
      <c r="Q15199" s="5">
        <f t="shared" si="1416"/>
        <v>315</v>
      </c>
      <c r="R15199">
        <f t="shared" si="1417"/>
        <v>16</v>
      </c>
      <c r="S15199">
        <f t="shared" si="1418"/>
        <v>0.21</v>
      </c>
      <c r="T15199">
        <f t="shared" si="1420"/>
        <v>2.3999999999999998E-3</v>
      </c>
      <c r="U15199">
        <f t="shared" si="1419"/>
        <v>1.4399999999999999E-3</v>
      </c>
    </row>
    <row r="15200" spans="1:21" x14ac:dyDescent="0.3">
      <c r="A15200" s="1">
        <v>15198</v>
      </c>
      <c r="B15200">
        <f t="shared" si="1412"/>
        <v>173</v>
      </c>
      <c r="C15200" s="1">
        <v>24</v>
      </c>
      <c r="D15200" s="1">
        <v>8.5</v>
      </c>
      <c r="E15200" s="1">
        <v>23</v>
      </c>
      <c r="F15200" s="1">
        <v>15198</v>
      </c>
      <c r="G15200" s="1">
        <v>0</v>
      </c>
      <c r="H15200" s="5">
        <f t="shared" si="1413"/>
        <v>7570</v>
      </c>
      <c r="I15200" s="1"/>
      <c r="J15200" s="1">
        <v>1</v>
      </c>
      <c r="K15200" s="1">
        <f t="shared" si="1414"/>
        <v>30406000</v>
      </c>
      <c r="L15200" s="1">
        <v>1</v>
      </c>
      <c r="M15200" s="1">
        <f t="shared" si="1415"/>
        <v>60812000</v>
      </c>
      <c r="N15200" s="1">
        <v>2</v>
      </c>
      <c r="O15200" s="1">
        <v>123938000</v>
      </c>
      <c r="P15200" s="1">
        <v>2</v>
      </c>
      <c r="Q15200" s="5">
        <f t="shared" si="1416"/>
        <v>315</v>
      </c>
      <c r="R15200">
        <f t="shared" si="1417"/>
        <v>16</v>
      </c>
      <c r="S15200">
        <f t="shared" si="1418"/>
        <v>0.21</v>
      </c>
      <c r="T15200">
        <f t="shared" si="1420"/>
        <v>2.3999999999999998E-3</v>
      </c>
      <c r="U15200">
        <f t="shared" si="1419"/>
        <v>1.4399999999999999E-3</v>
      </c>
    </row>
    <row r="15201" spans="1:21" x14ac:dyDescent="0.3">
      <c r="A15201" s="1">
        <v>15199</v>
      </c>
      <c r="B15201">
        <f t="shared" si="1412"/>
        <v>173</v>
      </c>
      <c r="C15201" s="1">
        <v>24</v>
      </c>
      <c r="D15201" s="1">
        <v>8.5</v>
      </c>
      <c r="E15201" s="1">
        <v>23</v>
      </c>
      <c r="F15201" s="1">
        <v>15199</v>
      </c>
      <c r="G15201" s="1">
        <v>0</v>
      </c>
      <c r="H15201" s="5">
        <f t="shared" si="1413"/>
        <v>7570</v>
      </c>
      <c r="I15201" s="1"/>
      <c r="J15201" s="1">
        <v>1</v>
      </c>
      <c r="K15201" s="1">
        <f t="shared" si="1414"/>
        <v>30408000</v>
      </c>
      <c r="L15201" s="1">
        <v>1</v>
      </c>
      <c r="M15201" s="1">
        <f t="shared" si="1415"/>
        <v>60816000</v>
      </c>
      <c r="N15201" s="1">
        <v>2</v>
      </c>
      <c r="O15201" s="1">
        <v>123946000</v>
      </c>
      <c r="P15201" s="1">
        <v>2</v>
      </c>
      <c r="Q15201" s="5">
        <f t="shared" si="1416"/>
        <v>315</v>
      </c>
      <c r="R15201">
        <f t="shared" si="1417"/>
        <v>16</v>
      </c>
      <c r="S15201">
        <f t="shared" si="1418"/>
        <v>0.21</v>
      </c>
      <c r="T15201">
        <f t="shared" si="1420"/>
        <v>2.3999999999999998E-3</v>
      </c>
      <c r="U15201">
        <f t="shared" si="1419"/>
        <v>1.4399999999999999E-3</v>
      </c>
    </row>
    <row r="15202" spans="1:21" x14ac:dyDescent="0.3">
      <c r="A15202" s="1">
        <v>15200</v>
      </c>
      <c r="B15202">
        <f t="shared" si="1412"/>
        <v>173</v>
      </c>
      <c r="C15202" s="1">
        <v>24</v>
      </c>
      <c r="D15202" s="1">
        <v>8.5</v>
      </c>
      <c r="E15202" s="1">
        <v>23</v>
      </c>
      <c r="F15202" s="1">
        <v>15200</v>
      </c>
      <c r="G15202" s="1">
        <v>0</v>
      </c>
      <c r="H15202" s="5">
        <f t="shared" si="1413"/>
        <v>7570</v>
      </c>
      <c r="I15202" s="1"/>
      <c r="J15202" s="1">
        <v>1</v>
      </c>
      <c r="K15202" s="1">
        <f t="shared" si="1414"/>
        <v>30410000</v>
      </c>
      <c r="L15202" s="1">
        <v>1</v>
      </c>
      <c r="M15202" s="1">
        <f t="shared" si="1415"/>
        <v>60820000</v>
      </c>
      <c r="N15202" s="1">
        <v>2</v>
      </c>
      <c r="O15202" s="1">
        <v>123954000</v>
      </c>
      <c r="P15202" s="1">
        <v>2</v>
      </c>
      <c r="Q15202" s="5">
        <f t="shared" si="1416"/>
        <v>315</v>
      </c>
      <c r="R15202">
        <f t="shared" si="1417"/>
        <v>16</v>
      </c>
      <c r="S15202">
        <f t="shared" si="1418"/>
        <v>0.21</v>
      </c>
      <c r="T15202">
        <f t="shared" si="1420"/>
        <v>2.3999999999999998E-3</v>
      </c>
      <c r="U15202">
        <f t="shared" si="1419"/>
        <v>1.4399999999999999E-3</v>
      </c>
    </row>
    <row r="15203" spans="1:21" x14ac:dyDescent="0.3">
      <c r="A15203" s="1">
        <v>15201</v>
      </c>
      <c r="B15203">
        <f t="shared" ref="B15203:B15266" si="1421">ROUNDDOWN((A15203-1)/100,0)+22</f>
        <v>174</v>
      </c>
      <c r="C15203" s="1">
        <v>24</v>
      </c>
      <c r="D15203" s="1">
        <v>8.5</v>
      </c>
      <c r="E15203" s="1">
        <v>23</v>
      </c>
      <c r="F15203" s="1">
        <v>15201</v>
      </c>
      <c r="G15203" s="1">
        <v>0</v>
      </c>
      <c r="H15203" s="5">
        <f t="shared" ref="H15203:H15266" si="1422">ROUNDDOWN(A15202/50*20+1500,-1)</f>
        <v>7580</v>
      </c>
      <c r="I15203" s="1"/>
      <c r="J15203" s="1">
        <v>1</v>
      </c>
      <c r="K15203" s="1">
        <f t="shared" ref="K15203:K15266" si="1423">10000+A15203*2000</f>
        <v>30412000</v>
      </c>
      <c r="L15203" s="1">
        <v>1</v>
      </c>
      <c r="M15203" s="1">
        <f t="shared" ref="M15203:M15266" si="1424">K15203*2</f>
        <v>60824000</v>
      </c>
      <c r="N15203" s="1">
        <v>2</v>
      </c>
      <c r="O15203" s="1">
        <v>123962000</v>
      </c>
      <c r="P15203" s="1">
        <v>2</v>
      </c>
      <c r="Q15203" s="5">
        <f t="shared" ref="Q15203:Q15266" si="1425">ROUNDDOWN(A15202/50+12,0)</f>
        <v>316</v>
      </c>
      <c r="R15203">
        <f t="shared" ref="R15203:R15266" si="1426">QUOTIENT(A15203,1000)+1</f>
        <v>16</v>
      </c>
      <c r="S15203">
        <f t="shared" ref="S15203:S15266" si="1427">0.18+(QUOTIENT(A15203-1,100)-145)*0.005</f>
        <v>0.215</v>
      </c>
      <c r="T15203">
        <f t="shared" si="1420"/>
        <v>2.4499999999999999E-3</v>
      </c>
      <c r="U15203">
        <f t="shared" si="1419"/>
        <v>1.47E-3</v>
      </c>
    </row>
    <row r="15204" spans="1:21" x14ac:dyDescent="0.3">
      <c r="A15204" s="1">
        <v>15202</v>
      </c>
      <c r="B15204">
        <f t="shared" si="1421"/>
        <v>174</v>
      </c>
      <c r="C15204" s="1">
        <v>24</v>
      </c>
      <c r="D15204" s="1">
        <v>8.5</v>
      </c>
      <c r="E15204" s="1">
        <v>23</v>
      </c>
      <c r="F15204" s="1">
        <v>15202</v>
      </c>
      <c r="G15204" s="1">
        <v>0</v>
      </c>
      <c r="H15204" s="5">
        <f t="shared" si="1422"/>
        <v>7580</v>
      </c>
      <c r="I15204" s="1"/>
      <c r="J15204" s="1">
        <v>1</v>
      </c>
      <c r="K15204" s="1">
        <f t="shared" si="1423"/>
        <v>30414000</v>
      </c>
      <c r="L15204" s="1">
        <v>1</v>
      </c>
      <c r="M15204" s="1">
        <f t="shared" si="1424"/>
        <v>60828000</v>
      </c>
      <c r="N15204" s="1">
        <v>2</v>
      </c>
      <c r="O15204" s="1">
        <v>123970000</v>
      </c>
      <c r="P15204" s="1">
        <v>2</v>
      </c>
      <c r="Q15204" s="5">
        <f t="shared" si="1425"/>
        <v>316</v>
      </c>
      <c r="R15204">
        <f t="shared" si="1426"/>
        <v>16</v>
      </c>
      <c r="S15204">
        <f t="shared" si="1427"/>
        <v>0.215</v>
      </c>
      <c r="T15204">
        <f t="shared" si="1420"/>
        <v>2.4499999999999999E-3</v>
      </c>
      <c r="U15204">
        <f t="shared" si="1419"/>
        <v>1.47E-3</v>
      </c>
    </row>
    <row r="15205" spans="1:21" x14ac:dyDescent="0.3">
      <c r="A15205" s="1">
        <v>15203</v>
      </c>
      <c r="B15205">
        <f t="shared" si="1421"/>
        <v>174</v>
      </c>
      <c r="C15205" s="1">
        <v>24</v>
      </c>
      <c r="D15205" s="1">
        <v>8.5</v>
      </c>
      <c r="E15205" s="1">
        <v>23</v>
      </c>
      <c r="F15205" s="1">
        <v>15203</v>
      </c>
      <c r="G15205" s="1">
        <v>0</v>
      </c>
      <c r="H15205" s="5">
        <f t="shared" si="1422"/>
        <v>7580</v>
      </c>
      <c r="I15205" s="1"/>
      <c r="J15205" s="1">
        <v>1</v>
      </c>
      <c r="K15205" s="1">
        <f t="shared" si="1423"/>
        <v>30416000</v>
      </c>
      <c r="L15205" s="1">
        <v>1</v>
      </c>
      <c r="M15205" s="1">
        <f t="shared" si="1424"/>
        <v>60832000</v>
      </c>
      <c r="N15205" s="1">
        <v>2</v>
      </c>
      <c r="O15205" s="1">
        <v>123978000</v>
      </c>
      <c r="P15205" s="1">
        <v>2</v>
      </c>
      <c r="Q15205" s="5">
        <f t="shared" si="1425"/>
        <v>316</v>
      </c>
      <c r="R15205">
        <f t="shared" si="1426"/>
        <v>16</v>
      </c>
      <c r="S15205">
        <f t="shared" si="1427"/>
        <v>0.215</v>
      </c>
      <c r="T15205">
        <f t="shared" si="1420"/>
        <v>2.4499999999999999E-3</v>
      </c>
      <c r="U15205">
        <f t="shared" si="1419"/>
        <v>1.47E-3</v>
      </c>
    </row>
    <row r="15206" spans="1:21" x14ac:dyDescent="0.3">
      <c r="A15206" s="1">
        <v>15204</v>
      </c>
      <c r="B15206">
        <f t="shared" si="1421"/>
        <v>174</v>
      </c>
      <c r="C15206" s="1">
        <v>24</v>
      </c>
      <c r="D15206" s="1">
        <v>8.5</v>
      </c>
      <c r="E15206" s="1">
        <v>23</v>
      </c>
      <c r="F15206" s="1">
        <v>15204</v>
      </c>
      <c r="G15206" s="1">
        <v>0</v>
      </c>
      <c r="H15206" s="5">
        <f t="shared" si="1422"/>
        <v>7580</v>
      </c>
      <c r="I15206" s="1"/>
      <c r="J15206" s="1">
        <v>1</v>
      </c>
      <c r="K15206" s="1">
        <f t="shared" si="1423"/>
        <v>30418000</v>
      </c>
      <c r="L15206" s="1">
        <v>1</v>
      </c>
      <c r="M15206" s="1">
        <f t="shared" si="1424"/>
        <v>60836000</v>
      </c>
      <c r="N15206" s="1">
        <v>2</v>
      </c>
      <c r="O15206" s="1">
        <v>123986000</v>
      </c>
      <c r="P15206" s="1">
        <v>2</v>
      </c>
      <c r="Q15206" s="5">
        <f t="shared" si="1425"/>
        <v>316</v>
      </c>
      <c r="R15206">
        <f t="shared" si="1426"/>
        <v>16</v>
      </c>
      <c r="S15206">
        <f t="shared" si="1427"/>
        <v>0.215</v>
      </c>
      <c r="T15206">
        <f t="shared" si="1420"/>
        <v>2.4499999999999999E-3</v>
      </c>
      <c r="U15206">
        <f t="shared" si="1419"/>
        <v>1.47E-3</v>
      </c>
    </row>
    <row r="15207" spans="1:21" x14ac:dyDescent="0.3">
      <c r="A15207" s="1">
        <v>15205</v>
      </c>
      <c r="B15207">
        <f t="shared" si="1421"/>
        <v>174</v>
      </c>
      <c r="C15207" s="1">
        <v>24</v>
      </c>
      <c r="D15207" s="1">
        <v>8.5</v>
      </c>
      <c r="E15207" s="1">
        <v>23</v>
      </c>
      <c r="F15207" s="1">
        <v>15205</v>
      </c>
      <c r="G15207" s="1">
        <v>0</v>
      </c>
      <c r="H15207" s="5">
        <f t="shared" si="1422"/>
        <v>7580</v>
      </c>
      <c r="I15207" s="1"/>
      <c r="J15207" s="1">
        <v>1</v>
      </c>
      <c r="K15207" s="1">
        <f t="shared" si="1423"/>
        <v>30420000</v>
      </c>
      <c r="L15207" s="1">
        <v>1</v>
      </c>
      <c r="M15207" s="1">
        <f t="shared" si="1424"/>
        <v>60840000</v>
      </c>
      <c r="N15207" s="1">
        <v>2</v>
      </c>
      <c r="O15207" s="1">
        <v>123994000</v>
      </c>
      <c r="P15207" s="1">
        <v>2</v>
      </c>
      <c r="Q15207" s="5">
        <f t="shared" si="1425"/>
        <v>316</v>
      </c>
      <c r="R15207">
        <f t="shared" si="1426"/>
        <v>16</v>
      </c>
      <c r="S15207">
        <f t="shared" si="1427"/>
        <v>0.215</v>
      </c>
      <c r="T15207">
        <f t="shared" si="1420"/>
        <v>2.4499999999999999E-3</v>
      </c>
      <c r="U15207">
        <f t="shared" si="1419"/>
        <v>1.47E-3</v>
      </c>
    </row>
    <row r="15208" spans="1:21" x14ac:dyDescent="0.3">
      <c r="A15208" s="1">
        <v>15206</v>
      </c>
      <c r="B15208">
        <f t="shared" si="1421"/>
        <v>174</v>
      </c>
      <c r="C15208" s="1">
        <v>24</v>
      </c>
      <c r="D15208" s="1">
        <v>8.5</v>
      </c>
      <c r="E15208" s="1">
        <v>23</v>
      </c>
      <c r="F15208" s="1">
        <v>15206</v>
      </c>
      <c r="G15208" s="1">
        <v>0</v>
      </c>
      <c r="H15208" s="5">
        <f t="shared" si="1422"/>
        <v>7580</v>
      </c>
      <c r="I15208" s="1"/>
      <c r="J15208" s="1">
        <v>1</v>
      </c>
      <c r="K15208" s="1">
        <f t="shared" si="1423"/>
        <v>30422000</v>
      </c>
      <c r="L15208" s="1">
        <v>1</v>
      </c>
      <c r="M15208" s="1">
        <f t="shared" si="1424"/>
        <v>60844000</v>
      </c>
      <c r="N15208" s="1">
        <v>2</v>
      </c>
      <c r="O15208" s="1">
        <v>124002000</v>
      </c>
      <c r="P15208" s="1">
        <v>2</v>
      </c>
      <c r="Q15208" s="5">
        <f t="shared" si="1425"/>
        <v>316</v>
      </c>
      <c r="R15208">
        <f t="shared" si="1426"/>
        <v>16</v>
      </c>
      <c r="S15208">
        <f t="shared" si="1427"/>
        <v>0.215</v>
      </c>
      <c r="T15208">
        <f t="shared" si="1420"/>
        <v>2.4499999999999999E-3</v>
      </c>
      <c r="U15208">
        <f t="shared" si="1419"/>
        <v>1.47E-3</v>
      </c>
    </row>
    <row r="15209" spans="1:21" x14ac:dyDescent="0.3">
      <c r="A15209" s="1">
        <v>15207</v>
      </c>
      <c r="B15209">
        <f t="shared" si="1421"/>
        <v>174</v>
      </c>
      <c r="C15209" s="1">
        <v>24</v>
      </c>
      <c r="D15209" s="1">
        <v>8.5</v>
      </c>
      <c r="E15209" s="1">
        <v>23</v>
      </c>
      <c r="F15209" s="1">
        <v>15207</v>
      </c>
      <c r="G15209" s="1">
        <v>0</v>
      </c>
      <c r="H15209" s="5">
        <f t="shared" si="1422"/>
        <v>7580</v>
      </c>
      <c r="I15209" s="1"/>
      <c r="J15209" s="1">
        <v>1</v>
      </c>
      <c r="K15209" s="1">
        <f t="shared" si="1423"/>
        <v>30424000</v>
      </c>
      <c r="L15209" s="1">
        <v>1</v>
      </c>
      <c r="M15209" s="1">
        <f t="shared" si="1424"/>
        <v>60848000</v>
      </c>
      <c r="N15209" s="1">
        <v>2</v>
      </c>
      <c r="O15209" s="1">
        <v>124010000</v>
      </c>
      <c r="P15209" s="1">
        <v>2</v>
      </c>
      <c r="Q15209" s="5">
        <f t="shared" si="1425"/>
        <v>316</v>
      </c>
      <c r="R15209">
        <f t="shared" si="1426"/>
        <v>16</v>
      </c>
      <c r="S15209">
        <f t="shared" si="1427"/>
        <v>0.215</v>
      </c>
      <c r="T15209">
        <f t="shared" si="1420"/>
        <v>2.4499999999999999E-3</v>
      </c>
      <c r="U15209">
        <f t="shared" si="1419"/>
        <v>1.47E-3</v>
      </c>
    </row>
    <row r="15210" spans="1:21" x14ac:dyDescent="0.3">
      <c r="A15210" s="1">
        <v>15208</v>
      </c>
      <c r="B15210">
        <f t="shared" si="1421"/>
        <v>174</v>
      </c>
      <c r="C15210" s="1">
        <v>24</v>
      </c>
      <c r="D15210" s="1">
        <v>8.5</v>
      </c>
      <c r="E15210" s="1">
        <v>23</v>
      </c>
      <c r="F15210" s="1">
        <v>15208</v>
      </c>
      <c r="G15210" s="1">
        <v>0</v>
      </c>
      <c r="H15210" s="5">
        <f t="shared" si="1422"/>
        <v>7580</v>
      </c>
      <c r="I15210" s="1"/>
      <c r="J15210" s="1">
        <v>1</v>
      </c>
      <c r="K15210" s="1">
        <f t="shared" si="1423"/>
        <v>30426000</v>
      </c>
      <c r="L15210" s="1">
        <v>1</v>
      </c>
      <c r="M15210" s="1">
        <f t="shared" si="1424"/>
        <v>60852000</v>
      </c>
      <c r="N15210" s="1">
        <v>2</v>
      </c>
      <c r="O15210" s="1">
        <v>124018000</v>
      </c>
      <c r="P15210" s="1">
        <v>2</v>
      </c>
      <c r="Q15210" s="5">
        <f t="shared" si="1425"/>
        <v>316</v>
      </c>
      <c r="R15210">
        <f t="shared" si="1426"/>
        <v>16</v>
      </c>
      <c r="S15210">
        <f t="shared" si="1427"/>
        <v>0.215</v>
      </c>
      <c r="T15210">
        <f t="shared" si="1420"/>
        <v>2.4499999999999999E-3</v>
      </c>
      <c r="U15210">
        <f t="shared" si="1419"/>
        <v>1.47E-3</v>
      </c>
    </row>
    <row r="15211" spans="1:21" x14ac:dyDescent="0.3">
      <c r="A15211" s="1">
        <v>15209</v>
      </c>
      <c r="B15211">
        <f t="shared" si="1421"/>
        <v>174</v>
      </c>
      <c r="C15211" s="1">
        <v>24</v>
      </c>
      <c r="D15211" s="1">
        <v>8.5</v>
      </c>
      <c r="E15211" s="1">
        <v>23</v>
      </c>
      <c r="F15211" s="1">
        <v>15209</v>
      </c>
      <c r="G15211" s="1">
        <v>0</v>
      </c>
      <c r="H15211" s="5">
        <f t="shared" si="1422"/>
        <v>7580</v>
      </c>
      <c r="I15211" s="1"/>
      <c r="J15211" s="1">
        <v>1</v>
      </c>
      <c r="K15211" s="1">
        <f t="shared" si="1423"/>
        <v>30428000</v>
      </c>
      <c r="L15211" s="1">
        <v>1</v>
      </c>
      <c r="M15211" s="1">
        <f t="shared" si="1424"/>
        <v>60856000</v>
      </c>
      <c r="N15211" s="1">
        <v>2</v>
      </c>
      <c r="O15211" s="1">
        <v>124026000</v>
      </c>
      <c r="P15211" s="1">
        <v>2</v>
      </c>
      <c r="Q15211" s="5">
        <f t="shared" si="1425"/>
        <v>316</v>
      </c>
      <c r="R15211">
        <f t="shared" si="1426"/>
        <v>16</v>
      </c>
      <c r="S15211">
        <f t="shared" si="1427"/>
        <v>0.215</v>
      </c>
      <c r="T15211">
        <f t="shared" si="1420"/>
        <v>2.4499999999999999E-3</v>
      </c>
      <c r="U15211">
        <f t="shared" si="1419"/>
        <v>1.47E-3</v>
      </c>
    </row>
    <row r="15212" spans="1:21" x14ac:dyDescent="0.3">
      <c r="A15212" s="1">
        <v>15210</v>
      </c>
      <c r="B15212">
        <f t="shared" si="1421"/>
        <v>174</v>
      </c>
      <c r="C15212" s="1">
        <v>24</v>
      </c>
      <c r="D15212" s="1">
        <v>8.5</v>
      </c>
      <c r="E15212" s="1">
        <v>23</v>
      </c>
      <c r="F15212" s="1">
        <v>15210</v>
      </c>
      <c r="G15212" s="1">
        <v>0</v>
      </c>
      <c r="H15212" s="5">
        <f t="shared" si="1422"/>
        <v>7580</v>
      </c>
      <c r="I15212" s="1"/>
      <c r="J15212" s="1">
        <v>1</v>
      </c>
      <c r="K15212" s="1">
        <f t="shared" si="1423"/>
        <v>30430000</v>
      </c>
      <c r="L15212" s="1">
        <v>1</v>
      </c>
      <c r="M15212" s="1">
        <f t="shared" si="1424"/>
        <v>60860000</v>
      </c>
      <c r="N15212" s="1">
        <v>2</v>
      </c>
      <c r="O15212" s="1">
        <v>124034000</v>
      </c>
      <c r="P15212" s="1">
        <v>2</v>
      </c>
      <c r="Q15212" s="5">
        <f t="shared" si="1425"/>
        <v>316</v>
      </c>
      <c r="R15212">
        <f t="shared" si="1426"/>
        <v>16</v>
      </c>
      <c r="S15212">
        <f t="shared" si="1427"/>
        <v>0.215</v>
      </c>
      <c r="T15212">
        <f t="shared" si="1420"/>
        <v>2.4499999999999999E-3</v>
      </c>
      <c r="U15212">
        <f t="shared" si="1419"/>
        <v>1.47E-3</v>
      </c>
    </row>
    <row r="15213" spans="1:21" x14ac:dyDescent="0.3">
      <c r="A15213" s="1">
        <v>15211</v>
      </c>
      <c r="B15213">
        <f t="shared" si="1421"/>
        <v>174</v>
      </c>
      <c r="C15213" s="1">
        <v>24</v>
      </c>
      <c r="D15213" s="1">
        <v>8.5</v>
      </c>
      <c r="E15213" s="1">
        <v>23</v>
      </c>
      <c r="F15213" s="1">
        <v>15211</v>
      </c>
      <c r="G15213" s="1">
        <v>0</v>
      </c>
      <c r="H15213" s="5">
        <f t="shared" si="1422"/>
        <v>7580</v>
      </c>
      <c r="I15213" s="1"/>
      <c r="J15213" s="1">
        <v>1</v>
      </c>
      <c r="K15213" s="1">
        <f t="shared" si="1423"/>
        <v>30432000</v>
      </c>
      <c r="L15213" s="1">
        <v>1</v>
      </c>
      <c r="M15213" s="1">
        <f t="shared" si="1424"/>
        <v>60864000</v>
      </c>
      <c r="N15213" s="1">
        <v>2</v>
      </c>
      <c r="O15213" s="1">
        <v>124042000</v>
      </c>
      <c r="P15213" s="1">
        <v>2</v>
      </c>
      <c r="Q15213" s="5">
        <f t="shared" si="1425"/>
        <v>316</v>
      </c>
      <c r="R15213">
        <f t="shared" si="1426"/>
        <v>16</v>
      </c>
      <c r="S15213">
        <f t="shared" si="1427"/>
        <v>0.215</v>
      </c>
      <c r="T15213">
        <f t="shared" si="1420"/>
        <v>2.4499999999999999E-3</v>
      </c>
      <c r="U15213">
        <f t="shared" si="1419"/>
        <v>1.47E-3</v>
      </c>
    </row>
    <row r="15214" spans="1:21" x14ac:dyDescent="0.3">
      <c r="A15214" s="1">
        <v>15212</v>
      </c>
      <c r="B15214">
        <f t="shared" si="1421"/>
        <v>174</v>
      </c>
      <c r="C15214" s="1">
        <v>24</v>
      </c>
      <c r="D15214" s="1">
        <v>8.5</v>
      </c>
      <c r="E15214" s="1">
        <v>23</v>
      </c>
      <c r="F15214" s="1">
        <v>15212</v>
      </c>
      <c r="G15214" s="1">
        <v>0</v>
      </c>
      <c r="H15214" s="5">
        <f t="shared" si="1422"/>
        <v>7580</v>
      </c>
      <c r="I15214" s="1"/>
      <c r="J15214" s="1">
        <v>1</v>
      </c>
      <c r="K15214" s="1">
        <f t="shared" si="1423"/>
        <v>30434000</v>
      </c>
      <c r="L15214" s="1">
        <v>1</v>
      </c>
      <c r="M15214" s="1">
        <f t="shared" si="1424"/>
        <v>60868000</v>
      </c>
      <c r="N15214" s="1">
        <v>2</v>
      </c>
      <c r="O15214" s="1">
        <v>124050000</v>
      </c>
      <c r="P15214" s="1">
        <v>2</v>
      </c>
      <c r="Q15214" s="5">
        <f t="shared" si="1425"/>
        <v>316</v>
      </c>
      <c r="R15214">
        <f t="shared" si="1426"/>
        <v>16</v>
      </c>
      <c r="S15214">
        <f t="shared" si="1427"/>
        <v>0.215</v>
      </c>
      <c r="T15214">
        <f t="shared" si="1420"/>
        <v>2.4499999999999999E-3</v>
      </c>
      <c r="U15214">
        <f t="shared" si="1419"/>
        <v>1.47E-3</v>
      </c>
    </row>
    <row r="15215" spans="1:21" x14ac:dyDescent="0.3">
      <c r="A15215" s="1">
        <v>15213</v>
      </c>
      <c r="B15215">
        <f t="shared" si="1421"/>
        <v>174</v>
      </c>
      <c r="C15215" s="1">
        <v>24</v>
      </c>
      <c r="D15215" s="1">
        <v>8.5</v>
      </c>
      <c r="E15215" s="1">
        <v>23</v>
      </c>
      <c r="F15215" s="1">
        <v>15213</v>
      </c>
      <c r="G15215" s="1">
        <v>0</v>
      </c>
      <c r="H15215" s="5">
        <f t="shared" si="1422"/>
        <v>7580</v>
      </c>
      <c r="I15215" s="1"/>
      <c r="J15215" s="1">
        <v>1</v>
      </c>
      <c r="K15215" s="1">
        <f t="shared" si="1423"/>
        <v>30436000</v>
      </c>
      <c r="L15215" s="1">
        <v>1</v>
      </c>
      <c r="M15215" s="1">
        <f t="shared" si="1424"/>
        <v>60872000</v>
      </c>
      <c r="N15215" s="1">
        <v>2</v>
      </c>
      <c r="O15215" s="1">
        <v>124058000</v>
      </c>
      <c r="P15215" s="1">
        <v>2</v>
      </c>
      <c r="Q15215" s="5">
        <f t="shared" si="1425"/>
        <v>316</v>
      </c>
      <c r="R15215">
        <f t="shared" si="1426"/>
        <v>16</v>
      </c>
      <c r="S15215">
        <f t="shared" si="1427"/>
        <v>0.215</v>
      </c>
      <c r="T15215">
        <f t="shared" si="1420"/>
        <v>2.4499999999999999E-3</v>
      </c>
      <c r="U15215">
        <f t="shared" si="1419"/>
        <v>1.47E-3</v>
      </c>
    </row>
    <row r="15216" spans="1:21" x14ac:dyDescent="0.3">
      <c r="A15216" s="1">
        <v>15214</v>
      </c>
      <c r="B15216">
        <f t="shared" si="1421"/>
        <v>174</v>
      </c>
      <c r="C15216" s="1">
        <v>24</v>
      </c>
      <c r="D15216" s="1">
        <v>8.5</v>
      </c>
      <c r="E15216" s="1">
        <v>23</v>
      </c>
      <c r="F15216" s="1">
        <v>15214</v>
      </c>
      <c r="G15216" s="1">
        <v>0</v>
      </c>
      <c r="H15216" s="5">
        <f t="shared" si="1422"/>
        <v>7580</v>
      </c>
      <c r="I15216" s="1"/>
      <c r="J15216" s="1">
        <v>1</v>
      </c>
      <c r="K15216" s="1">
        <f t="shared" si="1423"/>
        <v>30438000</v>
      </c>
      <c r="L15216" s="1">
        <v>1</v>
      </c>
      <c r="M15216" s="1">
        <f t="shared" si="1424"/>
        <v>60876000</v>
      </c>
      <c r="N15216" s="1">
        <v>2</v>
      </c>
      <c r="O15216" s="1">
        <v>124066000</v>
      </c>
      <c r="P15216" s="1">
        <v>2</v>
      </c>
      <c r="Q15216" s="5">
        <f t="shared" si="1425"/>
        <v>316</v>
      </c>
      <c r="R15216">
        <f t="shared" si="1426"/>
        <v>16</v>
      </c>
      <c r="S15216">
        <f t="shared" si="1427"/>
        <v>0.215</v>
      </c>
      <c r="T15216">
        <f t="shared" si="1420"/>
        <v>2.4499999999999999E-3</v>
      </c>
      <c r="U15216">
        <f t="shared" si="1419"/>
        <v>1.47E-3</v>
      </c>
    </row>
    <row r="15217" spans="1:21" x14ac:dyDescent="0.3">
      <c r="A15217" s="1">
        <v>15215</v>
      </c>
      <c r="B15217">
        <f t="shared" si="1421"/>
        <v>174</v>
      </c>
      <c r="C15217" s="1">
        <v>24</v>
      </c>
      <c r="D15217" s="1">
        <v>8.5</v>
      </c>
      <c r="E15217" s="1">
        <v>23</v>
      </c>
      <c r="F15217" s="1">
        <v>15215</v>
      </c>
      <c r="G15217" s="1">
        <v>0</v>
      </c>
      <c r="H15217" s="5">
        <f t="shared" si="1422"/>
        <v>7580</v>
      </c>
      <c r="I15217" s="1"/>
      <c r="J15217" s="1">
        <v>1</v>
      </c>
      <c r="K15217" s="1">
        <f t="shared" si="1423"/>
        <v>30440000</v>
      </c>
      <c r="L15217" s="1">
        <v>1</v>
      </c>
      <c r="M15217" s="1">
        <f t="shared" si="1424"/>
        <v>60880000</v>
      </c>
      <c r="N15217" s="1">
        <v>2</v>
      </c>
      <c r="O15217" s="1">
        <v>124074000</v>
      </c>
      <c r="P15217" s="1">
        <v>2</v>
      </c>
      <c r="Q15217" s="5">
        <f t="shared" si="1425"/>
        <v>316</v>
      </c>
      <c r="R15217">
        <f t="shared" si="1426"/>
        <v>16</v>
      </c>
      <c r="S15217">
        <f t="shared" si="1427"/>
        <v>0.215</v>
      </c>
      <c r="T15217">
        <f t="shared" si="1420"/>
        <v>2.4499999999999999E-3</v>
      </c>
      <c r="U15217">
        <f t="shared" si="1419"/>
        <v>1.47E-3</v>
      </c>
    </row>
    <row r="15218" spans="1:21" x14ac:dyDescent="0.3">
      <c r="A15218" s="1">
        <v>15216</v>
      </c>
      <c r="B15218">
        <f t="shared" si="1421"/>
        <v>174</v>
      </c>
      <c r="C15218" s="1">
        <v>24</v>
      </c>
      <c r="D15218" s="1">
        <v>8.5</v>
      </c>
      <c r="E15218" s="1">
        <v>23</v>
      </c>
      <c r="F15218" s="1">
        <v>15216</v>
      </c>
      <c r="G15218" s="1">
        <v>0</v>
      </c>
      <c r="H15218" s="5">
        <f t="shared" si="1422"/>
        <v>7580</v>
      </c>
      <c r="I15218" s="1"/>
      <c r="J15218" s="1">
        <v>1</v>
      </c>
      <c r="K15218" s="1">
        <f t="shared" si="1423"/>
        <v>30442000</v>
      </c>
      <c r="L15218" s="1">
        <v>1</v>
      </c>
      <c r="M15218" s="1">
        <f t="shared" si="1424"/>
        <v>60884000</v>
      </c>
      <c r="N15218" s="1">
        <v>2</v>
      </c>
      <c r="O15218" s="1">
        <v>124082000</v>
      </c>
      <c r="P15218" s="1">
        <v>2</v>
      </c>
      <c r="Q15218" s="5">
        <f t="shared" si="1425"/>
        <v>316</v>
      </c>
      <c r="R15218">
        <f t="shared" si="1426"/>
        <v>16</v>
      </c>
      <c r="S15218">
        <f t="shared" si="1427"/>
        <v>0.215</v>
      </c>
      <c r="T15218">
        <f t="shared" si="1420"/>
        <v>2.4499999999999999E-3</v>
      </c>
      <c r="U15218">
        <f t="shared" si="1419"/>
        <v>1.47E-3</v>
      </c>
    </row>
    <row r="15219" spans="1:21" x14ac:dyDescent="0.3">
      <c r="A15219" s="1">
        <v>15217</v>
      </c>
      <c r="B15219">
        <f t="shared" si="1421"/>
        <v>174</v>
      </c>
      <c r="C15219" s="1">
        <v>24</v>
      </c>
      <c r="D15219" s="1">
        <v>8.5</v>
      </c>
      <c r="E15219" s="1">
        <v>23</v>
      </c>
      <c r="F15219" s="1">
        <v>15217</v>
      </c>
      <c r="G15219" s="1">
        <v>0</v>
      </c>
      <c r="H15219" s="5">
        <f t="shared" si="1422"/>
        <v>7580</v>
      </c>
      <c r="I15219" s="1"/>
      <c r="J15219" s="1">
        <v>1</v>
      </c>
      <c r="K15219" s="1">
        <f t="shared" si="1423"/>
        <v>30444000</v>
      </c>
      <c r="L15219" s="1">
        <v>1</v>
      </c>
      <c r="M15219" s="1">
        <f t="shared" si="1424"/>
        <v>60888000</v>
      </c>
      <c r="N15219" s="1">
        <v>2</v>
      </c>
      <c r="O15219" s="1">
        <v>124090000</v>
      </c>
      <c r="P15219" s="1">
        <v>2</v>
      </c>
      <c r="Q15219" s="5">
        <f t="shared" si="1425"/>
        <v>316</v>
      </c>
      <c r="R15219">
        <f t="shared" si="1426"/>
        <v>16</v>
      </c>
      <c r="S15219">
        <f t="shared" si="1427"/>
        <v>0.215</v>
      </c>
      <c r="T15219">
        <f t="shared" si="1420"/>
        <v>2.4499999999999999E-3</v>
      </c>
      <c r="U15219">
        <f t="shared" si="1419"/>
        <v>1.47E-3</v>
      </c>
    </row>
    <row r="15220" spans="1:21" x14ac:dyDescent="0.3">
      <c r="A15220" s="1">
        <v>15218</v>
      </c>
      <c r="B15220">
        <f t="shared" si="1421"/>
        <v>174</v>
      </c>
      <c r="C15220" s="1">
        <v>24</v>
      </c>
      <c r="D15220" s="1">
        <v>8.5</v>
      </c>
      <c r="E15220" s="1">
        <v>23</v>
      </c>
      <c r="F15220" s="1">
        <v>15218</v>
      </c>
      <c r="G15220" s="1">
        <v>0</v>
      </c>
      <c r="H15220" s="5">
        <f t="shared" si="1422"/>
        <v>7580</v>
      </c>
      <c r="I15220" s="1"/>
      <c r="J15220" s="1">
        <v>1</v>
      </c>
      <c r="K15220" s="1">
        <f t="shared" si="1423"/>
        <v>30446000</v>
      </c>
      <c r="L15220" s="1">
        <v>1</v>
      </c>
      <c r="M15220" s="1">
        <f t="shared" si="1424"/>
        <v>60892000</v>
      </c>
      <c r="N15220" s="1">
        <v>2</v>
      </c>
      <c r="O15220" s="1">
        <v>124098000</v>
      </c>
      <c r="P15220" s="1">
        <v>2</v>
      </c>
      <c r="Q15220" s="5">
        <f t="shared" si="1425"/>
        <v>316</v>
      </c>
      <c r="R15220">
        <f t="shared" si="1426"/>
        <v>16</v>
      </c>
      <c r="S15220">
        <f t="shared" si="1427"/>
        <v>0.215</v>
      </c>
      <c r="T15220">
        <f t="shared" si="1420"/>
        <v>2.4499999999999999E-3</v>
      </c>
      <c r="U15220">
        <f t="shared" si="1419"/>
        <v>1.47E-3</v>
      </c>
    </row>
    <row r="15221" spans="1:21" x14ac:dyDescent="0.3">
      <c r="A15221" s="1">
        <v>15219</v>
      </c>
      <c r="B15221">
        <f t="shared" si="1421"/>
        <v>174</v>
      </c>
      <c r="C15221" s="1">
        <v>24</v>
      </c>
      <c r="D15221" s="1">
        <v>8.5</v>
      </c>
      <c r="E15221" s="1">
        <v>23</v>
      </c>
      <c r="F15221" s="1">
        <v>15219</v>
      </c>
      <c r="G15221" s="1">
        <v>0</v>
      </c>
      <c r="H15221" s="5">
        <f t="shared" si="1422"/>
        <v>7580</v>
      </c>
      <c r="I15221" s="1"/>
      <c r="J15221" s="1">
        <v>1</v>
      </c>
      <c r="K15221" s="1">
        <f t="shared" si="1423"/>
        <v>30448000</v>
      </c>
      <c r="L15221" s="1">
        <v>1</v>
      </c>
      <c r="M15221" s="1">
        <f t="shared" si="1424"/>
        <v>60896000</v>
      </c>
      <c r="N15221" s="1">
        <v>2</v>
      </c>
      <c r="O15221" s="1">
        <v>124106000</v>
      </c>
      <c r="P15221" s="1">
        <v>2</v>
      </c>
      <c r="Q15221" s="5">
        <f t="shared" si="1425"/>
        <v>316</v>
      </c>
      <c r="R15221">
        <f t="shared" si="1426"/>
        <v>16</v>
      </c>
      <c r="S15221">
        <f t="shared" si="1427"/>
        <v>0.215</v>
      </c>
      <c r="T15221">
        <f t="shared" si="1420"/>
        <v>2.4499999999999999E-3</v>
      </c>
      <c r="U15221">
        <f t="shared" si="1419"/>
        <v>1.47E-3</v>
      </c>
    </row>
    <row r="15222" spans="1:21" x14ac:dyDescent="0.3">
      <c r="A15222" s="1">
        <v>15220</v>
      </c>
      <c r="B15222">
        <f t="shared" si="1421"/>
        <v>174</v>
      </c>
      <c r="C15222" s="1">
        <v>24</v>
      </c>
      <c r="D15222" s="1">
        <v>8.5</v>
      </c>
      <c r="E15222" s="1">
        <v>23</v>
      </c>
      <c r="F15222" s="1">
        <v>15220</v>
      </c>
      <c r="G15222" s="1">
        <v>0</v>
      </c>
      <c r="H15222" s="5">
        <f t="shared" si="1422"/>
        <v>7580</v>
      </c>
      <c r="I15222" s="1"/>
      <c r="J15222" s="1">
        <v>1</v>
      </c>
      <c r="K15222" s="1">
        <f t="shared" si="1423"/>
        <v>30450000</v>
      </c>
      <c r="L15222" s="1">
        <v>1</v>
      </c>
      <c r="M15222" s="1">
        <f t="shared" si="1424"/>
        <v>60900000</v>
      </c>
      <c r="N15222" s="1">
        <v>2</v>
      </c>
      <c r="O15222" s="1">
        <v>124114000</v>
      </c>
      <c r="P15222" s="1">
        <v>2</v>
      </c>
      <c r="Q15222" s="5">
        <f t="shared" si="1425"/>
        <v>316</v>
      </c>
      <c r="R15222">
        <f t="shared" si="1426"/>
        <v>16</v>
      </c>
      <c r="S15222">
        <f t="shared" si="1427"/>
        <v>0.215</v>
      </c>
      <c r="T15222">
        <f t="shared" si="1420"/>
        <v>2.4499999999999999E-3</v>
      </c>
      <c r="U15222">
        <f t="shared" si="1419"/>
        <v>1.47E-3</v>
      </c>
    </row>
    <row r="15223" spans="1:21" x14ac:dyDescent="0.3">
      <c r="A15223" s="1">
        <v>15221</v>
      </c>
      <c r="B15223">
        <f t="shared" si="1421"/>
        <v>174</v>
      </c>
      <c r="C15223" s="1">
        <v>24</v>
      </c>
      <c r="D15223" s="1">
        <v>8.5</v>
      </c>
      <c r="E15223" s="1">
        <v>23</v>
      </c>
      <c r="F15223" s="1">
        <v>15221</v>
      </c>
      <c r="G15223" s="1">
        <v>0</v>
      </c>
      <c r="H15223" s="5">
        <f t="shared" si="1422"/>
        <v>7580</v>
      </c>
      <c r="I15223" s="1"/>
      <c r="J15223" s="1">
        <v>1</v>
      </c>
      <c r="K15223" s="1">
        <f t="shared" si="1423"/>
        <v>30452000</v>
      </c>
      <c r="L15223" s="1">
        <v>1</v>
      </c>
      <c r="M15223" s="1">
        <f t="shared" si="1424"/>
        <v>60904000</v>
      </c>
      <c r="N15223" s="1">
        <v>2</v>
      </c>
      <c r="O15223" s="1">
        <v>124122000</v>
      </c>
      <c r="P15223" s="1">
        <v>2</v>
      </c>
      <c r="Q15223" s="5">
        <f t="shared" si="1425"/>
        <v>316</v>
      </c>
      <c r="R15223">
        <f t="shared" si="1426"/>
        <v>16</v>
      </c>
      <c r="S15223">
        <f t="shared" si="1427"/>
        <v>0.215</v>
      </c>
      <c r="T15223">
        <f t="shared" si="1420"/>
        <v>2.4499999999999999E-3</v>
      </c>
      <c r="U15223">
        <f t="shared" si="1419"/>
        <v>1.47E-3</v>
      </c>
    </row>
    <row r="15224" spans="1:21" x14ac:dyDescent="0.3">
      <c r="A15224" s="1">
        <v>15222</v>
      </c>
      <c r="B15224">
        <f t="shared" si="1421"/>
        <v>174</v>
      </c>
      <c r="C15224" s="1">
        <v>24</v>
      </c>
      <c r="D15224" s="1">
        <v>8.5</v>
      </c>
      <c r="E15224" s="1">
        <v>23</v>
      </c>
      <c r="F15224" s="1">
        <v>15222</v>
      </c>
      <c r="G15224" s="1">
        <v>0</v>
      </c>
      <c r="H15224" s="5">
        <f t="shared" si="1422"/>
        <v>7580</v>
      </c>
      <c r="I15224" s="1"/>
      <c r="J15224" s="1">
        <v>1</v>
      </c>
      <c r="K15224" s="1">
        <f t="shared" si="1423"/>
        <v>30454000</v>
      </c>
      <c r="L15224" s="1">
        <v>1</v>
      </c>
      <c r="M15224" s="1">
        <f t="shared" si="1424"/>
        <v>60908000</v>
      </c>
      <c r="N15224" s="1">
        <v>2</v>
      </c>
      <c r="O15224" s="1">
        <v>124130000</v>
      </c>
      <c r="P15224" s="1">
        <v>2</v>
      </c>
      <c r="Q15224" s="5">
        <f t="shared" si="1425"/>
        <v>316</v>
      </c>
      <c r="R15224">
        <f t="shared" si="1426"/>
        <v>16</v>
      </c>
      <c r="S15224">
        <f t="shared" si="1427"/>
        <v>0.215</v>
      </c>
      <c r="T15224">
        <f t="shared" si="1420"/>
        <v>2.4499999999999999E-3</v>
      </c>
      <c r="U15224">
        <f t="shared" si="1419"/>
        <v>1.47E-3</v>
      </c>
    </row>
    <row r="15225" spans="1:21" x14ac:dyDescent="0.3">
      <c r="A15225" s="1">
        <v>15223</v>
      </c>
      <c r="B15225">
        <f t="shared" si="1421"/>
        <v>174</v>
      </c>
      <c r="C15225" s="1">
        <v>24</v>
      </c>
      <c r="D15225" s="1">
        <v>8.5</v>
      </c>
      <c r="E15225" s="1">
        <v>23</v>
      </c>
      <c r="F15225" s="1">
        <v>15223</v>
      </c>
      <c r="G15225" s="1">
        <v>0</v>
      </c>
      <c r="H15225" s="5">
        <f t="shared" si="1422"/>
        <v>7580</v>
      </c>
      <c r="I15225" s="1"/>
      <c r="J15225" s="1">
        <v>1</v>
      </c>
      <c r="K15225" s="1">
        <f t="shared" si="1423"/>
        <v>30456000</v>
      </c>
      <c r="L15225" s="1">
        <v>1</v>
      </c>
      <c r="M15225" s="1">
        <f t="shared" si="1424"/>
        <v>60912000</v>
      </c>
      <c r="N15225" s="1">
        <v>2</v>
      </c>
      <c r="O15225" s="1">
        <v>124138000</v>
      </c>
      <c r="P15225" s="1">
        <v>2</v>
      </c>
      <c r="Q15225" s="5">
        <f t="shared" si="1425"/>
        <v>316</v>
      </c>
      <c r="R15225">
        <f t="shared" si="1426"/>
        <v>16</v>
      </c>
      <c r="S15225">
        <f t="shared" si="1427"/>
        <v>0.215</v>
      </c>
      <c r="T15225">
        <f t="shared" si="1420"/>
        <v>2.4499999999999999E-3</v>
      </c>
      <c r="U15225">
        <f t="shared" si="1419"/>
        <v>1.47E-3</v>
      </c>
    </row>
    <row r="15226" spans="1:21" x14ac:dyDescent="0.3">
      <c r="A15226" s="1">
        <v>15224</v>
      </c>
      <c r="B15226">
        <f t="shared" si="1421"/>
        <v>174</v>
      </c>
      <c r="C15226" s="1">
        <v>24</v>
      </c>
      <c r="D15226" s="1">
        <v>8.5</v>
      </c>
      <c r="E15226" s="1">
        <v>23</v>
      </c>
      <c r="F15226" s="1">
        <v>15224</v>
      </c>
      <c r="G15226" s="1">
        <v>0</v>
      </c>
      <c r="H15226" s="5">
        <f t="shared" si="1422"/>
        <v>7580</v>
      </c>
      <c r="I15226" s="1"/>
      <c r="J15226" s="1">
        <v>1</v>
      </c>
      <c r="K15226" s="1">
        <f t="shared" si="1423"/>
        <v>30458000</v>
      </c>
      <c r="L15226" s="1">
        <v>1</v>
      </c>
      <c r="M15226" s="1">
        <f t="shared" si="1424"/>
        <v>60916000</v>
      </c>
      <c r="N15226" s="1">
        <v>2</v>
      </c>
      <c r="O15226" s="1">
        <v>124146000</v>
      </c>
      <c r="P15226" s="1">
        <v>2</v>
      </c>
      <c r="Q15226" s="5">
        <f t="shared" si="1425"/>
        <v>316</v>
      </c>
      <c r="R15226">
        <f t="shared" si="1426"/>
        <v>16</v>
      </c>
      <c r="S15226">
        <f t="shared" si="1427"/>
        <v>0.215</v>
      </c>
      <c r="T15226">
        <f t="shared" si="1420"/>
        <v>2.4499999999999999E-3</v>
      </c>
      <c r="U15226">
        <f t="shared" si="1419"/>
        <v>1.47E-3</v>
      </c>
    </row>
    <row r="15227" spans="1:21" x14ac:dyDescent="0.3">
      <c r="A15227" s="1">
        <v>15225</v>
      </c>
      <c r="B15227">
        <f t="shared" si="1421"/>
        <v>174</v>
      </c>
      <c r="C15227" s="1">
        <v>24</v>
      </c>
      <c r="D15227" s="1">
        <v>8.5</v>
      </c>
      <c r="E15227" s="1">
        <v>23</v>
      </c>
      <c r="F15227" s="1">
        <v>15225</v>
      </c>
      <c r="G15227" s="1">
        <v>0</v>
      </c>
      <c r="H15227" s="5">
        <f t="shared" si="1422"/>
        <v>7580</v>
      </c>
      <c r="I15227" s="1"/>
      <c r="J15227" s="1">
        <v>1</v>
      </c>
      <c r="K15227" s="1">
        <f t="shared" si="1423"/>
        <v>30460000</v>
      </c>
      <c r="L15227" s="1">
        <v>1</v>
      </c>
      <c r="M15227" s="1">
        <f t="shared" si="1424"/>
        <v>60920000</v>
      </c>
      <c r="N15227" s="1">
        <v>2</v>
      </c>
      <c r="O15227" s="1">
        <v>124154000</v>
      </c>
      <c r="P15227" s="1">
        <v>2</v>
      </c>
      <c r="Q15227" s="5">
        <f t="shared" si="1425"/>
        <v>316</v>
      </c>
      <c r="R15227">
        <f t="shared" si="1426"/>
        <v>16</v>
      </c>
      <c r="S15227">
        <f t="shared" si="1427"/>
        <v>0.215</v>
      </c>
      <c r="T15227">
        <f t="shared" si="1420"/>
        <v>2.4499999999999999E-3</v>
      </c>
      <c r="U15227">
        <f t="shared" si="1419"/>
        <v>1.47E-3</v>
      </c>
    </row>
    <row r="15228" spans="1:21" x14ac:dyDescent="0.3">
      <c r="A15228" s="1">
        <v>15226</v>
      </c>
      <c r="B15228">
        <f t="shared" si="1421"/>
        <v>174</v>
      </c>
      <c r="C15228" s="1">
        <v>24</v>
      </c>
      <c r="D15228" s="1">
        <v>8.5</v>
      </c>
      <c r="E15228" s="1">
        <v>23</v>
      </c>
      <c r="F15228" s="1">
        <v>15226</v>
      </c>
      <c r="G15228" s="1">
        <v>0</v>
      </c>
      <c r="H15228" s="5">
        <f t="shared" si="1422"/>
        <v>7590</v>
      </c>
      <c r="I15228" s="1"/>
      <c r="J15228" s="1">
        <v>1</v>
      </c>
      <c r="K15228" s="1">
        <f t="shared" si="1423"/>
        <v>30462000</v>
      </c>
      <c r="L15228" s="1">
        <v>1</v>
      </c>
      <c r="M15228" s="1">
        <f t="shared" si="1424"/>
        <v>60924000</v>
      </c>
      <c r="N15228" s="1">
        <v>2</v>
      </c>
      <c r="O15228" s="1">
        <v>124162000</v>
      </c>
      <c r="P15228" s="1">
        <v>2</v>
      </c>
      <c r="Q15228" s="5">
        <f t="shared" si="1425"/>
        <v>316</v>
      </c>
      <c r="R15228">
        <f t="shared" si="1426"/>
        <v>16</v>
      </c>
      <c r="S15228">
        <f t="shared" si="1427"/>
        <v>0.215</v>
      </c>
      <c r="T15228">
        <f t="shared" si="1420"/>
        <v>2.4499999999999999E-3</v>
      </c>
      <c r="U15228">
        <f t="shared" si="1419"/>
        <v>1.47E-3</v>
      </c>
    </row>
    <row r="15229" spans="1:21" x14ac:dyDescent="0.3">
      <c r="A15229" s="1">
        <v>15227</v>
      </c>
      <c r="B15229">
        <f t="shared" si="1421"/>
        <v>174</v>
      </c>
      <c r="C15229" s="1">
        <v>24</v>
      </c>
      <c r="D15229" s="1">
        <v>8.5</v>
      </c>
      <c r="E15229" s="1">
        <v>23</v>
      </c>
      <c r="F15229" s="1">
        <v>15227</v>
      </c>
      <c r="G15229" s="1">
        <v>0</v>
      </c>
      <c r="H15229" s="5">
        <f t="shared" si="1422"/>
        <v>7590</v>
      </c>
      <c r="I15229" s="1"/>
      <c r="J15229" s="1">
        <v>1</v>
      </c>
      <c r="K15229" s="1">
        <f t="shared" si="1423"/>
        <v>30464000</v>
      </c>
      <c r="L15229" s="1">
        <v>1</v>
      </c>
      <c r="M15229" s="1">
        <f t="shared" si="1424"/>
        <v>60928000</v>
      </c>
      <c r="N15229" s="1">
        <v>2</v>
      </c>
      <c r="O15229" s="1">
        <v>124170000</v>
      </c>
      <c r="P15229" s="1">
        <v>2</v>
      </c>
      <c r="Q15229" s="5">
        <f t="shared" si="1425"/>
        <v>316</v>
      </c>
      <c r="R15229">
        <f t="shared" si="1426"/>
        <v>16</v>
      </c>
      <c r="S15229">
        <f t="shared" si="1427"/>
        <v>0.215</v>
      </c>
      <c r="T15229">
        <f t="shared" si="1420"/>
        <v>2.4499999999999999E-3</v>
      </c>
      <c r="U15229">
        <f t="shared" si="1419"/>
        <v>1.47E-3</v>
      </c>
    </row>
    <row r="15230" spans="1:21" x14ac:dyDescent="0.3">
      <c r="A15230" s="1">
        <v>15228</v>
      </c>
      <c r="B15230">
        <f t="shared" si="1421"/>
        <v>174</v>
      </c>
      <c r="C15230" s="1">
        <v>24</v>
      </c>
      <c r="D15230" s="1">
        <v>8.5</v>
      </c>
      <c r="E15230" s="1">
        <v>23</v>
      </c>
      <c r="F15230" s="1">
        <v>15228</v>
      </c>
      <c r="G15230" s="1">
        <v>0</v>
      </c>
      <c r="H15230" s="5">
        <f t="shared" si="1422"/>
        <v>7590</v>
      </c>
      <c r="I15230" s="1"/>
      <c r="J15230" s="1">
        <v>1</v>
      </c>
      <c r="K15230" s="1">
        <f t="shared" si="1423"/>
        <v>30466000</v>
      </c>
      <c r="L15230" s="1">
        <v>1</v>
      </c>
      <c r="M15230" s="1">
        <f t="shared" si="1424"/>
        <v>60932000</v>
      </c>
      <c r="N15230" s="1">
        <v>2</v>
      </c>
      <c r="O15230" s="1">
        <v>124178000</v>
      </c>
      <c r="P15230" s="1">
        <v>2</v>
      </c>
      <c r="Q15230" s="5">
        <f t="shared" si="1425"/>
        <v>316</v>
      </c>
      <c r="R15230">
        <f t="shared" si="1426"/>
        <v>16</v>
      </c>
      <c r="S15230">
        <f t="shared" si="1427"/>
        <v>0.215</v>
      </c>
      <c r="T15230">
        <f t="shared" si="1420"/>
        <v>2.4499999999999999E-3</v>
      </c>
      <c r="U15230">
        <f t="shared" si="1419"/>
        <v>1.47E-3</v>
      </c>
    </row>
    <row r="15231" spans="1:21" x14ac:dyDescent="0.3">
      <c r="A15231" s="1">
        <v>15229</v>
      </c>
      <c r="B15231">
        <f t="shared" si="1421"/>
        <v>174</v>
      </c>
      <c r="C15231" s="1">
        <v>24</v>
      </c>
      <c r="D15231" s="1">
        <v>8.5</v>
      </c>
      <c r="E15231" s="1">
        <v>23</v>
      </c>
      <c r="F15231" s="1">
        <v>15229</v>
      </c>
      <c r="G15231" s="1">
        <v>0</v>
      </c>
      <c r="H15231" s="5">
        <f t="shared" si="1422"/>
        <v>7590</v>
      </c>
      <c r="I15231" s="1"/>
      <c r="J15231" s="1">
        <v>1</v>
      </c>
      <c r="K15231" s="1">
        <f t="shared" si="1423"/>
        <v>30468000</v>
      </c>
      <c r="L15231" s="1">
        <v>1</v>
      </c>
      <c r="M15231" s="1">
        <f t="shared" si="1424"/>
        <v>60936000</v>
      </c>
      <c r="N15231" s="1">
        <v>2</v>
      </c>
      <c r="O15231" s="1">
        <v>124186000</v>
      </c>
      <c r="P15231" s="1">
        <v>2</v>
      </c>
      <c r="Q15231" s="5">
        <f t="shared" si="1425"/>
        <v>316</v>
      </c>
      <c r="R15231">
        <f t="shared" si="1426"/>
        <v>16</v>
      </c>
      <c r="S15231">
        <f t="shared" si="1427"/>
        <v>0.215</v>
      </c>
      <c r="T15231">
        <f t="shared" si="1420"/>
        <v>2.4499999999999999E-3</v>
      </c>
      <c r="U15231">
        <f t="shared" si="1419"/>
        <v>1.47E-3</v>
      </c>
    </row>
    <row r="15232" spans="1:21" x14ac:dyDescent="0.3">
      <c r="A15232" s="1">
        <v>15230</v>
      </c>
      <c r="B15232">
        <f t="shared" si="1421"/>
        <v>174</v>
      </c>
      <c r="C15232" s="1">
        <v>24</v>
      </c>
      <c r="D15232" s="1">
        <v>8.5</v>
      </c>
      <c r="E15232" s="1">
        <v>23</v>
      </c>
      <c r="F15232" s="1">
        <v>15230</v>
      </c>
      <c r="G15232" s="1">
        <v>0</v>
      </c>
      <c r="H15232" s="5">
        <f t="shared" si="1422"/>
        <v>7590</v>
      </c>
      <c r="I15232" s="1"/>
      <c r="J15232" s="1">
        <v>1</v>
      </c>
      <c r="K15232" s="1">
        <f t="shared" si="1423"/>
        <v>30470000</v>
      </c>
      <c r="L15232" s="1">
        <v>1</v>
      </c>
      <c r="M15232" s="1">
        <f t="shared" si="1424"/>
        <v>60940000</v>
      </c>
      <c r="N15232" s="1">
        <v>2</v>
      </c>
      <c r="O15232" s="1">
        <v>124194000</v>
      </c>
      <c r="P15232" s="1">
        <v>2</v>
      </c>
      <c r="Q15232" s="5">
        <f t="shared" si="1425"/>
        <v>316</v>
      </c>
      <c r="R15232">
        <f t="shared" si="1426"/>
        <v>16</v>
      </c>
      <c r="S15232">
        <f t="shared" si="1427"/>
        <v>0.215</v>
      </c>
      <c r="T15232">
        <f t="shared" si="1420"/>
        <v>2.4499999999999999E-3</v>
      </c>
      <c r="U15232">
        <f t="shared" si="1419"/>
        <v>1.47E-3</v>
      </c>
    </row>
    <row r="15233" spans="1:21" x14ac:dyDescent="0.3">
      <c r="A15233" s="1">
        <v>15231</v>
      </c>
      <c r="B15233">
        <f t="shared" si="1421"/>
        <v>174</v>
      </c>
      <c r="C15233" s="1">
        <v>24</v>
      </c>
      <c r="D15233" s="1">
        <v>8.5</v>
      </c>
      <c r="E15233" s="1">
        <v>23</v>
      </c>
      <c r="F15233" s="1">
        <v>15231</v>
      </c>
      <c r="G15233" s="1">
        <v>0</v>
      </c>
      <c r="H15233" s="5">
        <f t="shared" si="1422"/>
        <v>7590</v>
      </c>
      <c r="I15233" s="1"/>
      <c r="J15233" s="1">
        <v>1</v>
      </c>
      <c r="K15233" s="1">
        <f t="shared" si="1423"/>
        <v>30472000</v>
      </c>
      <c r="L15233" s="1">
        <v>1</v>
      </c>
      <c r="M15233" s="1">
        <f t="shared" si="1424"/>
        <v>60944000</v>
      </c>
      <c r="N15233" s="1">
        <v>2</v>
      </c>
      <c r="O15233" s="1">
        <v>124202000</v>
      </c>
      <c r="P15233" s="1">
        <v>2</v>
      </c>
      <c r="Q15233" s="5">
        <f t="shared" si="1425"/>
        <v>316</v>
      </c>
      <c r="R15233">
        <f t="shared" si="1426"/>
        <v>16</v>
      </c>
      <c r="S15233">
        <f t="shared" si="1427"/>
        <v>0.215</v>
      </c>
      <c r="T15233">
        <f t="shared" si="1420"/>
        <v>2.4499999999999999E-3</v>
      </c>
      <c r="U15233">
        <f t="shared" si="1419"/>
        <v>1.47E-3</v>
      </c>
    </row>
    <row r="15234" spans="1:21" x14ac:dyDescent="0.3">
      <c r="A15234" s="1">
        <v>15232</v>
      </c>
      <c r="B15234">
        <f t="shared" si="1421"/>
        <v>174</v>
      </c>
      <c r="C15234" s="1">
        <v>24</v>
      </c>
      <c r="D15234" s="1">
        <v>8.5</v>
      </c>
      <c r="E15234" s="1">
        <v>23</v>
      </c>
      <c r="F15234" s="1">
        <v>15232</v>
      </c>
      <c r="G15234" s="1">
        <v>0</v>
      </c>
      <c r="H15234" s="5">
        <f t="shared" si="1422"/>
        <v>7590</v>
      </c>
      <c r="I15234" s="1"/>
      <c r="J15234" s="1">
        <v>1</v>
      </c>
      <c r="K15234" s="1">
        <f t="shared" si="1423"/>
        <v>30474000</v>
      </c>
      <c r="L15234" s="1">
        <v>1</v>
      </c>
      <c r="M15234" s="1">
        <f t="shared" si="1424"/>
        <v>60948000</v>
      </c>
      <c r="N15234" s="1">
        <v>2</v>
      </c>
      <c r="O15234" s="1">
        <v>124210000</v>
      </c>
      <c r="P15234" s="1">
        <v>2</v>
      </c>
      <c r="Q15234" s="5">
        <f t="shared" si="1425"/>
        <v>316</v>
      </c>
      <c r="R15234">
        <f t="shared" si="1426"/>
        <v>16</v>
      </c>
      <c r="S15234">
        <f t="shared" si="1427"/>
        <v>0.215</v>
      </c>
      <c r="T15234">
        <f t="shared" si="1420"/>
        <v>2.4499999999999999E-3</v>
      </c>
      <c r="U15234">
        <f t="shared" si="1419"/>
        <v>1.47E-3</v>
      </c>
    </row>
    <row r="15235" spans="1:21" x14ac:dyDescent="0.3">
      <c r="A15235" s="1">
        <v>15233</v>
      </c>
      <c r="B15235">
        <f t="shared" si="1421"/>
        <v>174</v>
      </c>
      <c r="C15235" s="1">
        <v>24</v>
      </c>
      <c r="D15235" s="1">
        <v>8.5</v>
      </c>
      <c r="E15235" s="1">
        <v>23</v>
      </c>
      <c r="F15235" s="1">
        <v>15233</v>
      </c>
      <c r="G15235" s="1">
        <v>0</v>
      </c>
      <c r="H15235" s="5">
        <f t="shared" si="1422"/>
        <v>7590</v>
      </c>
      <c r="I15235" s="1"/>
      <c r="J15235" s="1">
        <v>1</v>
      </c>
      <c r="K15235" s="1">
        <f t="shared" si="1423"/>
        <v>30476000</v>
      </c>
      <c r="L15235" s="1">
        <v>1</v>
      </c>
      <c r="M15235" s="1">
        <f t="shared" si="1424"/>
        <v>60952000</v>
      </c>
      <c r="N15235" s="1">
        <v>2</v>
      </c>
      <c r="O15235" s="1">
        <v>124218000</v>
      </c>
      <c r="P15235" s="1">
        <v>2</v>
      </c>
      <c r="Q15235" s="5">
        <f t="shared" si="1425"/>
        <v>316</v>
      </c>
      <c r="R15235">
        <f t="shared" si="1426"/>
        <v>16</v>
      </c>
      <c r="S15235">
        <f t="shared" si="1427"/>
        <v>0.215</v>
      </c>
      <c r="T15235">
        <f t="shared" si="1420"/>
        <v>2.4499999999999999E-3</v>
      </c>
      <c r="U15235">
        <f t="shared" si="1419"/>
        <v>1.47E-3</v>
      </c>
    </row>
    <row r="15236" spans="1:21" x14ac:dyDescent="0.3">
      <c r="A15236" s="1">
        <v>15234</v>
      </c>
      <c r="B15236">
        <f t="shared" si="1421"/>
        <v>174</v>
      </c>
      <c r="C15236" s="1">
        <v>24</v>
      </c>
      <c r="D15236" s="1">
        <v>8.5</v>
      </c>
      <c r="E15236" s="1">
        <v>23</v>
      </c>
      <c r="F15236" s="1">
        <v>15234</v>
      </c>
      <c r="G15236" s="1">
        <v>0</v>
      </c>
      <c r="H15236" s="5">
        <f t="shared" si="1422"/>
        <v>7590</v>
      </c>
      <c r="I15236" s="1"/>
      <c r="J15236" s="1">
        <v>1</v>
      </c>
      <c r="K15236" s="1">
        <f t="shared" si="1423"/>
        <v>30478000</v>
      </c>
      <c r="L15236" s="1">
        <v>1</v>
      </c>
      <c r="M15236" s="1">
        <f t="shared" si="1424"/>
        <v>60956000</v>
      </c>
      <c r="N15236" s="1">
        <v>2</v>
      </c>
      <c r="O15236" s="1">
        <v>124226000</v>
      </c>
      <c r="P15236" s="1">
        <v>2</v>
      </c>
      <c r="Q15236" s="5">
        <f t="shared" si="1425"/>
        <v>316</v>
      </c>
      <c r="R15236">
        <f t="shared" si="1426"/>
        <v>16</v>
      </c>
      <c r="S15236">
        <f t="shared" si="1427"/>
        <v>0.215</v>
      </c>
      <c r="T15236">
        <f t="shared" si="1420"/>
        <v>2.4499999999999999E-3</v>
      </c>
      <c r="U15236">
        <f t="shared" ref="U15236:U15299" si="1428">T15236*0.6</f>
        <v>1.47E-3</v>
      </c>
    </row>
    <row r="15237" spans="1:21" x14ac:dyDescent="0.3">
      <c r="A15237" s="1">
        <v>15235</v>
      </c>
      <c r="B15237">
        <f t="shared" si="1421"/>
        <v>174</v>
      </c>
      <c r="C15237" s="1">
        <v>24</v>
      </c>
      <c r="D15237" s="1">
        <v>8.5</v>
      </c>
      <c r="E15237" s="1">
        <v>23</v>
      </c>
      <c r="F15237" s="1">
        <v>15235</v>
      </c>
      <c r="G15237" s="1">
        <v>0</v>
      </c>
      <c r="H15237" s="5">
        <f t="shared" si="1422"/>
        <v>7590</v>
      </c>
      <c r="I15237" s="1"/>
      <c r="J15237" s="1">
        <v>1</v>
      </c>
      <c r="K15237" s="1">
        <f t="shared" si="1423"/>
        <v>30480000</v>
      </c>
      <c r="L15237" s="1">
        <v>1</v>
      </c>
      <c r="M15237" s="1">
        <f t="shared" si="1424"/>
        <v>60960000</v>
      </c>
      <c r="N15237" s="1">
        <v>2</v>
      </c>
      <c r="O15237" s="1">
        <v>124234000</v>
      </c>
      <c r="P15237" s="1">
        <v>2</v>
      </c>
      <c r="Q15237" s="5">
        <f t="shared" si="1425"/>
        <v>316</v>
      </c>
      <c r="R15237">
        <f t="shared" si="1426"/>
        <v>16</v>
      </c>
      <c r="S15237">
        <f t="shared" si="1427"/>
        <v>0.215</v>
      </c>
      <c r="T15237">
        <f t="shared" si="1420"/>
        <v>2.4499999999999999E-3</v>
      </c>
      <c r="U15237">
        <f t="shared" si="1428"/>
        <v>1.47E-3</v>
      </c>
    </row>
    <row r="15238" spans="1:21" x14ac:dyDescent="0.3">
      <c r="A15238" s="1">
        <v>15236</v>
      </c>
      <c r="B15238">
        <f t="shared" si="1421"/>
        <v>174</v>
      </c>
      <c r="C15238" s="1">
        <v>24</v>
      </c>
      <c r="D15238" s="1">
        <v>8.5</v>
      </c>
      <c r="E15238" s="1">
        <v>23</v>
      </c>
      <c r="F15238" s="1">
        <v>15236</v>
      </c>
      <c r="G15238" s="1">
        <v>0</v>
      </c>
      <c r="H15238" s="5">
        <f t="shared" si="1422"/>
        <v>7590</v>
      </c>
      <c r="I15238" s="1"/>
      <c r="J15238" s="1">
        <v>1</v>
      </c>
      <c r="K15238" s="1">
        <f t="shared" si="1423"/>
        <v>30482000</v>
      </c>
      <c r="L15238" s="1">
        <v>1</v>
      </c>
      <c r="M15238" s="1">
        <f t="shared" si="1424"/>
        <v>60964000</v>
      </c>
      <c r="N15238" s="1">
        <v>2</v>
      </c>
      <c r="O15238" s="1">
        <v>124242000</v>
      </c>
      <c r="P15238" s="1">
        <v>2</v>
      </c>
      <c r="Q15238" s="5">
        <f t="shared" si="1425"/>
        <v>316</v>
      </c>
      <c r="R15238">
        <f t="shared" si="1426"/>
        <v>16</v>
      </c>
      <c r="S15238">
        <f t="shared" si="1427"/>
        <v>0.215</v>
      </c>
      <c r="T15238">
        <f t="shared" si="1420"/>
        <v>2.4499999999999999E-3</v>
      </c>
      <c r="U15238">
        <f t="shared" si="1428"/>
        <v>1.47E-3</v>
      </c>
    </row>
    <row r="15239" spans="1:21" x14ac:dyDescent="0.3">
      <c r="A15239" s="1">
        <v>15237</v>
      </c>
      <c r="B15239">
        <f t="shared" si="1421"/>
        <v>174</v>
      </c>
      <c r="C15239" s="1">
        <v>24</v>
      </c>
      <c r="D15239" s="1">
        <v>8.5</v>
      </c>
      <c r="E15239" s="1">
        <v>23</v>
      </c>
      <c r="F15239" s="1">
        <v>15237</v>
      </c>
      <c r="G15239" s="1">
        <v>0</v>
      </c>
      <c r="H15239" s="5">
        <f t="shared" si="1422"/>
        <v>7590</v>
      </c>
      <c r="I15239" s="1"/>
      <c r="J15239" s="1">
        <v>1</v>
      </c>
      <c r="K15239" s="1">
        <f t="shared" si="1423"/>
        <v>30484000</v>
      </c>
      <c r="L15239" s="1">
        <v>1</v>
      </c>
      <c r="M15239" s="1">
        <f t="shared" si="1424"/>
        <v>60968000</v>
      </c>
      <c r="N15239" s="1">
        <v>2</v>
      </c>
      <c r="O15239" s="1">
        <v>124250000</v>
      </c>
      <c r="P15239" s="1">
        <v>2</v>
      </c>
      <c r="Q15239" s="5">
        <f t="shared" si="1425"/>
        <v>316</v>
      </c>
      <c r="R15239">
        <f t="shared" si="1426"/>
        <v>16</v>
      </c>
      <c r="S15239">
        <f t="shared" si="1427"/>
        <v>0.215</v>
      </c>
      <c r="T15239">
        <f t="shared" si="1420"/>
        <v>2.4499999999999999E-3</v>
      </c>
      <c r="U15239">
        <f t="shared" si="1428"/>
        <v>1.47E-3</v>
      </c>
    </row>
    <row r="15240" spans="1:21" x14ac:dyDescent="0.3">
      <c r="A15240" s="1">
        <v>15238</v>
      </c>
      <c r="B15240">
        <f t="shared" si="1421"/>
        <v>174</v>
      </c>
      <c r="C15240" s="1">
        <v>24</v>
      </c>
      <c r="D15240" s="1">
        <v>8.5</v>
      </c>
      <c r="E15240" s="1">
        <v>23</v>
      </c>
      <c r="F15240" s="1">
        <v>15238</v>
      </c>
      <c r="G15240" s="1">
        <v>0</v>
      </c>
      <c r="H15240" s="5">
        <f t="shared" si="1422"/>
        <v>7590</v>
      </c>
      <c r="I15240" s="1"/>
      <c r="J15240" s="1">
        <v>1</v>
      </c>
      <c r="K15240" s="1">
        <f t="shared" si="1423"/>
        <v>30486000</v>
      </c>
      <c r="L15240" s="1">
        <v>1</v>
      </c>
      <c r="M15240" s="1">
        <f t="shared" si="1424"/>
        <v>60972000</v>
      </c>
      <c r="N15240" s="1">
        <v>2</v>
      </c>
      <c r="O15240" s="1">
        <v>124258000</v>
      </c>
      <c r="P15240" s="1">
        <v>2</v>
      </c>
      <c r="Q15240" s="5">
        <f t="shared" si="1425"/>
        <v>316</v>
      </c>
      <c r="R15240">
        <f t="shared" si="1426"/>
        <v>16</v>
      </c>
      <c r="S15240">
        <f t="shared" si="1427"/>
        <v>0.215</v>
      </c>
      <c r="T15240">
        <f t="shared" si="1420"/>
        <v>2.4499999999999999E-3</v>
      </c>
      <c r="U15240">
        <f t="shared" si="1428"/>
        <v>1.47E-3</v>
      </c>
    </row>
    <row r="15241" spans="1:21" x14ac:dyDescent="0.3">
      <c r="A15241" s="1">
        <v>15239</v>
      </c>
      <c r="B15241">
        <f t="shared" si="1421"/>
        <v>174</v>
      </c>
      <c r="C15241" s="1">
        <v>24</v>
      </c>
      <c r="D15241" s="1">
        <v>8.5</v>
      </c>
      <c r="E15241" s="1">
        <v>23</v>
      </c>
      <c r="F15241" s="1">
        <v>15239</v>
      </c>
      <c r="G15241" s="1">
        <v>0</v>
      </c>
      <c r="H15241" s="5">
        <f t="shared" si="1422"/>
        <v>7590</v>
      </c>
      <c r="I15241" s="1"/>
      <c r="J15241" s="1">
        <v>1</v>
      </c>
      <c r="K15241" s="1">
        <f t="shared" si="1423"/>
        <v>30488000</v>
      </c>
      <c r="L15241" s="1">
        <v>1</v>
      </c>
      <c r="M15241" s="1">
        <f t="shared" si="1424"/>
        <v>60976000</v>
      </c>
      <c r="N15241" s="1">
        <v>2</v>
      </c>
      <c r="O15241" s="1">
        <v>124266000</v>
      </c>
      <c r="P15241" s="1">
        <v>2</v>
      </c>
      <c r="Q15241" s="5">
        <f t="shared" si="1425"/>
        <v>316</v>
      </c>
      <c r="R15241">
        <f t="shared" si="1426"/>
        <v>16</v>
      </c>
      <c r="S15241">
        <f t="shared" si="1427"/>
        <v>0.215</v>
      </c>
      <c r="T15241">
        <f t="shared" si="1420"/>
        <v>2.4499999999999999E-3</v>
      </c>
      <c r="U15241">
        <f t="shared" si="1428"/>
        <v>1.47E-3</v>
      </c>
    </row>
    <row r="15242" spans="1:21" x14ac:dyDescent="0.3">
      <c r="A15242" s="1">
        <v>15240</v>
      </c>
      <c r="B15242">
        <f t="shared" si="1421"/>
        <v>174</v>
      </c>
      <c r="C15242" s="1">
        <v>24</v>
      </c>
      <c r="D15242" s="1">
        <v>8.5</v>
      </c>
      <c r="E15242" s="1">
        <v>23</v>
      </c>
      <c r="F15242" s="1">
        <v>15240</v>
      </c>
      <c r="G15242" s="1">
        <v>0</v>
      </c>
      <c r="H15242" s="5">
        <f t="shared" si="1422"/>
        <v>7590</v>
      </c>
      <c r="I15242" s="1"/>
      <c r="J15242" s="1">
        <v>1</v>
      </c>
      <c r="K15242" s="1">
        <f t="shared" si="1423"/>
        <v>30490000</v>
      </c>
      <c r="L15242" s="1">
        <v>1</v>
      </c>
      <c r="M15242" s="1">
        <f t="shared" si="1424"/>
        <v>60980000</v>
      </c>
      <c r="N15242" s="1">
        <v>2</v>
      </c>
      <c r="O15242" s="1">
        <v>124274000</v>
      </c>
      <c r="P15242" s="1">
        <v>2</v>
      </c>
      <c r="Q15242" s="5">
        <f t="shared" si="1425"/>
        <v>316</v>
      </c>
      <c r="R15242">
        <f t="shared" si="1426"/>
        <v>16</v>
      </c>
      <c r="S15242">
        <f t="shared" si="1427"/>
        <v>0.215</v>
      </c>
      <c r="T15242">
        <f t="shared" si="1420"/>
        <v>2.4499999999999999E-3</v>
      </c>
      <c r="U15242">
        <f t="shared" si="1428"/>
        <v>1.47E-3</v>
      </c>
    </row>
    <row r="15243" spans="1:21" x14ac:dyDescent="0.3">
      <c r="A15243" s="1">
        <v>15241</v>
      </c>
      <c r="B15243">
        <f t="shared" si="1421"/>
        <v>174</v>
      </c>
      <c r="C15243" s="1">
        <v>24</v>
      </c>
      <c r="D15243" s="1">
        <v>8.5</v>
      </c>
      <c r="E15243" s="1">
        <v>23</v>
      </c>
      <c r="F15243" s="1">
        <v>15241</v>
      </c>
      <c r="G15243" s="1">
        <v>0</v>
      </c>
      <c r="H15243" s="5">
        <f t="shared" si="1422"/>
        <v>7590</v>
      </c>
      <c r="I15243" s="1"/>
      <c r="J15243" s="1">
        <v>1</v>
      </c>
      <c r="K15243" s="1">
        <f t="shared" si="1423"/>
        <v>30492000</v>
      </c>
      <c r="L15243" s="1">
        <v>1</v>
      </c>
      <c r="M15243" s="1">
        <f t="shared" si="1424"/>
        <v>60984000</v>
      </c>
      <c r="N15243" s="1">
        <v>2</v>
      </c>
      <c r="O15243" s="1">
        <v>124282000</v>
      </c>
      <c r="P15243" s="1">
        <v>2</v>
      </c>
      <c r="Q15243" s="5">
        <f t="shared" si="1425"/>
        <v>316</v>
      </c>
      <c r="R15243">
        <f t="shared" si="1426"/>
        <v>16</v>
      </c>
      <c r="S15243">
        <f t="shared" si="1427"/>
        <v>0.215</v>
      </c>
      <c r="T15243">
        <f t="shared" si="1420"/>
        <v>2.4499999999999999E-3</v>
      </c>
      <c r="U15243">
        <f t="shared" si="1428"/>
        <v>1.47E-3</v>
      </c>
    </row>
    <row r="15244" spans="1:21" x14ac:dyDescent="0.3">
      <c r="A15244" s="1">
        <v>15242</v>
      </c>
      <c r="B15244">
        <f t="shared" si="1421"/>
        <v>174</v>
      </c>
      <c r="C15244" s="1">
        <v>24</v>
      </c>
      <c r="D15244" s="1">
        <v>8.5</v>
      </c>
      <c r="E15244" s="1">
        <v>23</v>
      </c>
      <c r="F15244" s="1">
        <v>15242</v>
      </c>
      <c r="G15244" s="1">
        <v>0</v>
      </c>
      <c r="H15244" s="5">
        <f t="shared" si="1422"/>
        <v>7590</v>
      </c>
      <c r="I15244" s="1"/>
      <c r="J15244" s="1">
        <v>1</v>
      </c>
      <c r="K15244" s="1">
        <f t="shared" si="1423"/>
        <v>30494000</v>
      </c>
      <c r="L15244" s="1">
        <v>1</v>
      </c>
      <c r="M15244" s="1">
        <f t="shared" si="1424"/>
        <v>60988000</v>
      </c>
      <c r="N15244" s="1">
        <v>2</v>
      </c>
      <c r="O15244" s="1">
        <v>124290000</v>
      </c>
      <c r="P15244" s="1">
        <v>2</v>
      </c>
      <c r="Q15244" s="5">
        <f t="shared" si="1425"/>
        <v>316</v>
      </c>
      <c r="R15244">
        <f t="shared" si="1426"/>
        <v>16</v>
      </c>
      <c r="S15244">
        <f t="shared" si="1427"/>
        <v>0.215</v>
      </c>
      <c r="T15244">
        <f t="shared" si="1420"/>
        <v>2.4499999999999999E-3</v>
      </c>
      <c r="U15244">
        <f t="shared" si="1428"/>
        <v>1.47E-3</v>
      </c>
    </row>
    <row r="15245" spans="1:21" x14ac:dyDescent="0.3">
      <c r="A15245" s="1">
        <v>15243</v>
      </c>
      <c r="B15245">
        <f t="shared" si="1421"/>
        <v>174</v>
      </c>
      <c r="C15245" s="1">
        <v>24</v>
      </c>
      <c r="D15245" s="1">
        <v>8.5</v>
      </c>
      <c r="E15245" s="1">
        <v>23</v>
      </c>
      <c r="F15245" s="1">
        <v>15243</v>
      </c>
      <c r="G15245" s="1">
        <v>0</v>
      </c>
      <c r="H15245" s="5">
        <f t="shared" si="1422"/>
        <v>7590</v>
      </c>
      <c r="I15245" s="1"/>
      <c r="J15245" s="1">
        <v>1</v>
      </c>
      <c r="K15245" s="1">
        <f t="shared" si="1423"/>
        <v>30496000</v>
      </c>
      <c r="L15245" s="1">
        <v>1</v>
      </c>
      <c r="M15245" s="1">
        <f t="shared" si="1424"/>
        <v>60992000</v>
      </c>
      <c r="N15245" s="1">
        <v>2</v>
      </c>
      <c r="O15245" s="1">
        <v>124298000</v>
      </c>
      <c r="P15245" s="1">
        <v>2</v>
      </c>
      <c r="Q15245" s="5">
        <f t="shared" si="1425"/>
        <v>316</v>
      </c>
      <c r="R15245">
        <f t="shared" si="1426"/>
        <v>16</v>
      </c>
      <c r="S15245">
        <f t="shared" si="1427"/>
        <v>0.215</v>
      </c>
      <c r="T15245">
        <f t="shared" si="1420"/>
        <v>2.4499999999999999E-3</v>
      </c>
      <c r="U15245">
        <f t="shared" si="1428"/>
        <v>1.47E-3</v>
      </c>
    </row>
    <row r="15246" spans="1:21" x14ac:dyDescent="0.3">
      <c r="A15246" s="1">
        <v>15244</v>
      </c>
      <c r="B15246">
        <f t="shared" si="1421"/>
        <v>174</v>
      </c>
      <c r="C15246" s="1">
        <v>24</v>
      </c>
      <c r="D15246" s="1">
        <v>8.5</v>
      </c>
      <c r="E15246" s="1">
        <v>23</v>
      </c>
      <c r="F15246" s="1">
        <v>15244</v>
      </c>
      <c r="G15246" s="1">
        <v>0</v>
      </c>
      <c r="H15246" s="5">
        <f t="shared" si="1422"/>
        <v>7590</v>
      </c>
      <c r="I15246" s="1"/>
      <c r="J15246" s="1">
        <v>1</v>
      </c>
      <c r="K15246" s="1">
        <f t="shared" si="1423"/>
        <v>30498000</v>
      </c>
      <c r="L15246" s="1">
        <v>1</v>
      </c>
      <c r="M15246" s="1">
        <f t="shared" si="1424"/>
        <v>60996000</v>
      </c>
      <c r="N15246" s="1">
        <v>2</v>
      </c>
      <c r="O15246" s="1">
        <v>124306000</v>
      </c>
      <c r="P15246" s="1">
        <v>2</v>
      </c>
      <c r="Q15246" s="5">
        <f t="shared" si="1425"/>
        <v>316</v>
      </c>
      <c r="R15246">
        <f t="shared" si="1426"/>
        <v>16</v>
      </c>
      <c r="S15246">
        <f t="shared" si="1427"/>
        <v>0.215</v>
      </c>
      <c r="T15246">
        <f t="shared" si="1420"/>
        <v>2.4499999999999999E-3</v>
      </c>
      <c r="U15246">
        <f t="shared" si="1428"/>
        <v>1.47E-3</v>
      </c>
    </row>
    <row r="15247" spans="1:21" x14ac:dyDescent="0.3">
      <c r="A15247" s="1">
        <v>15245</v>
      </c>
      <c r="B15247">
        <f t="shared" si="1421"/>
        <v>174</v>
      </c>
      <c r="C15247" s="1">
        <v>24</v>
      </c>
      <c r="D15247" s="1">
        <v>8.5</v>
      </c>
      <c r="E15247" s="1">
        <v>23</v>
      </c>
      <c r="F15247" s="1">
        <v>15245</v>
      </c>
      <c r="G15247" s="1">
        <v>0</v>
      </c>
      <c r="H15247" s="5">
        <f t="shared" si="1422"/>
        <v>7590</v>
      </c>
      <c r="I15247" s="1"/>
      <c r="J15247" s="1">
        <v>1</v>
      </c>
      <c r="K15247" s="1">
        <f t="shared" si="1423"/>
        <v>30500000</v>
      </c>
      <c r="L15247" s="1">
        <v>1</v>
      </c>
      <c r="M15247" s="1">
        <f t="shared" si="1424"/>
        <v>61000000</v>
      </c>
      <c r="N15247" s="1">
        <v>2</v>
      </c>
      <c r="O15247" s="1">
        <v>124314000</v>
      </c>
      <c r="P15247" s="1">
        <v>2</v>
      </c>
      <c r="Q15247" s="5">
        <f t="shared" si="1425"/>
        <v>316</v>
      </c>
      <c r="R15247">
        <f t="shared" si="1426"/>
        <v>16</v>
      </c>
      <c r="S15247">
        <f t="shared" si="1427"/>
        <v>0.215</v>
      </c>
      <c r="T15247">
        <f t="shared" si="1420"/>
        <v>2.4499999999999999E-3</v>
      </c>
      <c r="U15247">
        <f t="shared" si="1428"/>
        <v>1.47E-3</v>
      </c>
    </row>
    <row r="15248" spans="1:21" x14ac:dyDescent="0.3">
      <c r="A15248" s="1">
        <v>15246</v>
      </c>
      <c r="B15248">
        <f t="shared" si="1421"/>
        <v>174</v>
      </c>
      <c r="C15248" s="1">
        <v>24</v>
      </c>
      <c r="D15248" s="1">
        <v>8.5</v>
      </c>
      <c r="E15248" s="1">
        <v>23</v>
      </c>
      <c r="F15248" s="1">
        <v>15246</v>
      </c>
      <c r="G15248" s="1">
        <v>0</v>
      </c>
      <c r="H15248" s="5">
        <f t="shared" si="1422"/>
        <v>7590</v>
      </c>
      <c r="I15248" s="1"/>
      <c r="J15248" s="1">
        <v>1</v>
      </c>
      <c r="K15248" s="1">
        <f t="shared" si="1423"/>
        <v>30502000</v>
      </c>
      <c r="L15248" s="1">
        <v>1</v>
      </c>
      <c r="M15248" s="1">
        <f t="shared" si="1424"/>
        <v>61004000</v>
      </c>
      <c r="N15248" s="1">
        <v>2</v>
      </c>
      <c r="O15248" s="1">
        <v>124322000</v>
      </c>
      <c r="P15248" s="1">
        <v>2</v>
      </c>
      <c r="Q15248" s="5">
        <f t="shared" si="1425"/>
        <v>316</v>
      </c>
      <c r="R15248">
        <f t="shared" si="1426"/>
        <v>16</v>
      </c>
      <c r="S15248">
        <f t="shared" si="1427"/>
        <v>0.215</v>
      </c>
      <c r="T15248">
        <f t="shared" si="1420"/>
        <v>2.4499999999999999E-3</v>
      </c>
      <c r="U15248">
        <f t="shared" si="1428"/>
        <v>1.47E-3</v>
      </c>
    </row>
    <row r="15249" spans="1:21" x14ac:dyDescent="0.3">
      <c r="A15249" s="1">
        <v>15247</v>
      </c>
      <c r="B15249">
        <f t="shared" si="1421"/>
        <v>174</v>
      </c>
      <c r="C15249" s="1">
        <v>24</v>
      </c>
      <c r="D15249" s="1">
        <v>8.5</v>
      </c>
      <c r="E15249" s="1">
        <v>23</v>
      </c>
      <c r="F15249" s="1">
        <v>15247</v>
      </c>
      <c r="G15249" s="1">
        <v>0</v>
      </c>
      <c r="H15249" s="5">
        <f t="shared" si="1422"/>
        <v>7590</v>
      </c>
      <c r="I15249" s="1"/>
      <c r="J15249" s="1">
        <v>1</v>
      </c>
      <c r="K15249" s="1">
        <f t="shared" si="1423"/>
        <v>30504000</v>
      </c>
      <c r="L15249" s="1">
        <v>1</v>
      </c>
      <c r="M15249" s="1">
        <f t="shared" si="1424"/>
        <v>61008000</v>
      </c>
      <c r="N15249" s="1">
        <v>2</v>
      </c>
      <c r="O15249" s="1">
        <v>124330000</v>
      </c>
      <c r="P15249" s="1">
        <v>2</v>
      </c>
      <c r="Q15249" s="5">
        <f t="shared" si="1425"/>
        <v>316</v>
      </c>
      <c r="R15249">
        <f t="shared" si="1426"/>
        <v>16</v>
      </c>
      <c r="S15249">
        <f t="shared" si="1427"/>
        <v>0.215</v>
      </c>
      <c r="T15249">
        <f t="shared" si="1420"/>
        <v>2.4499999999999999E-3</v>
      </c>
      <c r="U15249">
        <f t="shared" si="1428"/>
        <v>1.47E-3</v>
      </c>
    </row>
    <row r="15250" spans="1:21" x14ac:dyDescent="0.3">
      <c r="A15250" s="1">
        <v>15248</v>
      </c>
      <c r="B15250">
        <f t="shared" si="1421"/>
        <v>174</v>
      </c>
      <c r="C15250" s="1">
        <v>24</v>
      </c>
      <c r="D15250" s="1">
        <v>8.5</v>
      </c>
      <c r="E15250" s="1">
        <v>23</v>
      </c>
      <c r="F15250" s="1">
        <v>15248</v>
      </c>
      <c r="G15250" s="1">
        <v>0</v>
      </c>
      <c r="H15250" s="5">
        <f t="shared" si="1422"/>
        <v>7590</v>
      </c>
      <c r="I15250" s="1"/>
      <c r="J15250" s="1">
        <v>1</v>
      </c>
      <c r="K15250" s="1">
        <f t="shared" si="1423"/>
        <v>30506000</v>
      </c>
      <c r="L15250" s="1">
        <v>1</v>
      </c>
      <c r="M15250" s="1">
        <f t="shared" si="1424"/>
        <v>61012000</v>
      </c>
      <c r="N15250" s="1">
        <v>2</v>
      </c>
      <c r="O15250" s="1">
        <v>124338000</v>
      </c>
      <c r="P15250" s="1">
        <v>2</v>
      </c>
      <c r="Q15250" s="5">
        <f t="shared" si="1425"/>
        <v>316</v>
      </c>
      <c r="R15250">
        <f t="shared" si="1426"/>
        <v>16</v>
      </c>
      <c r="S15250">
        <f t="shared" si="1427"/>
        <v>0.215</v>
      </c>
      <c r="T15250">
        <f t="shared" si="1420"/>
        <v>2.4499999999999999E-3</v>
      </c>
      <c r="U15250">
        <f t="shared" si="1428"/>
        <v>1.47E-3</v>
      </c>
    </row>
    <row r="15251" spans="1:21" x14ac:dyDescent="0.3">
      <c r="A15251" s="1">
        <v>15249</v>
      </c>
      <c r="B15251">
        <f t="shared" si="1421"/>
        <v>174</v>
      </c>
      <c r="C15251" s="1">
        <v>24</v>
      </c>
      <c r="D15251" s="1">
        <v>8.5</v>
      </c>
      <c r="E15251" s="1">
        <v>23</v>
      </c>
      <c r="F15251" s="1">
        <v>15249</v>
      </c>
      <c r="G15251" s="1">
        <v>0</v>
      </c>
      <c r="H15251" s="5">
        <f t="shared" si="1422"/>
        <v>7590</v>
      </c>
      <c r="I15251" s="1"/>
      <c r="J15251" s="1">
        <v>1</v>
      </c>
      <c r="K15251" s="1">
        <f t="shared" si="1423"/>
        <v>30508000</v>
      </c>
      <c r="L15251" s="1">
        <v>1</v>
      </c>
      <c r="M15251" s="1">
        <f t="shared" si="1424"/>
        <v>61016000</v>
      </c>
      <c r="N15251" s="1">
        <v>2</v>
      </c>
      <c r="O15251" s="1">
        <v>124346000</v>
      </c>
      <c r="P15251" s="1">
        <v>2</v>
      </c>
      <c r="Q15251" s="5">
        <f t="shared" si="1425"/>
        <v>316</v>
      </c>
      <c r="R15251">
        <f t="shared" si="1426"/>
        <v>16</v>
      </c>
      <c r="S15251">
        <f t="shared" si="1427"/>
        <v>0.215</v>
      </c>
      <c r="T15251">
        <f t="shared" si="1420"/>
        <v>2.4499999999999999E-3</v>
      </c>
      <c r="U15251">
        <f t="shared" si="1428"/>
        <v>1.47E-3</v>
      </c>
    </row>
    <row r="15252" spans="1:21" x14ac:dyDescent="0.3">
      <c r="A15252" s="1">
        <v>15250</v>
      </c>
      <c r="B15252">
        <f t="shared" si="1421"/>
        <v>174</v>
      </c>
      <c r="C15252" s="1">
        <v>24</v>
      </c>
      <c r="D15252" s="1">
        <v>8.5</v>
      </c>
      <c r="E15252" s="1">
        <v>23</v>
      </c>
      <c r="F15252" s="1">
        <v>15250</v>
      </c>
      <c r="G15252" s="1">
        <v>0</v>
      </c>
      <c r="H15252" s="5">
        <f t="shared" si="1422"/>
        <v>7590</v>
      </c>
      <c r="I15252" s="1"/>
      <c r="J15252" s="1">
        <v>1</v>
      </c>
      <c r="K15252" s="1">
        <f t="shared" si="1423"/>
        <v>30510000</v>
      </c>
      <c r="L15252" s="1">
        <v>1</v>
      </c>
      <c r="M15252" s="1">
        <f t="shared" si="1424"/>
        <v>61020000</v>
      </c>
      <c r="N15252" s="1">
        <v>2</v>
      </c>
      <c r="O15252" s="1">
        <v>124354000</v>
      </c>
      <c r="P15252" s="1">
        <v>2</v>
      </c>
      <c r="Q15252" s="5">
        <f t="shared" si="1425"/>
        <v>316</v>
      </c>
      <c r="R15252">
        <f t="shared" si="1426"/>
        <v>16</v>
      </c>
      <c r="S15252">
        <f t="shared" si="1427"/>
        <v>0.215</v>
      </c>
      <c r="T15252">
        <f t="shared" si="1420"/>
        <v>2.4499999999999999E-3</v>
      </c>
      <c r="U15252">
        <f t="shared" si="1428"/>
        <v>1.47E-3</v>
      </c>
    </row>
    <row r="15253" spans="1:21" x14ac:dyDescent="0.3">
      <c r="A15253" s="1">
        <v>15251</v>
      </c>
      <c r="B15253">
        <f t="shared" si="1421"/>
        <v>174</v>
      </c>
      <c r="C15253" s="1">
        <v>24</v>
      </c>
      <c r="D15253" s="1">
        <v>8.5</v>
      </c>
      <c r="E15253" s="1">
        <v>23</v>
      </c>
      <c r="F15253" s="1">
        <v>15251</v>
      </c>
      <c r="G15253" s="1">
        <v>0</v>
      </c>
      <c r="H15253" s="5">
        <f t="shared" si="1422"/>
        <v>7600</v>
      </c>
      <c r="I15253" s="1"/>
      <c r="J15253" s="1">
        <v>1</v>
      </c>
      <c r="K15253" s="1">
        <f t="shared" si="1423"/>
        <v>30512000</v>
      </c>
      <c r="L15253" s="1">
        <v>1</v>
      </c>
      <c r="M15253" s="1">
        <f t="shared" si="1424"/>
        <v>61024000</v>
      </c>
      <c r="N15253" s="1">
        <v>2</v>
      </c>
      <c r="O15253" s="1">
        <v>124362000</v>
      </c>
      <c r="P15253" s="1">
        <v>2</v>
      </c>
      <c r="Q15253" s="5">
        <f t="shared" si="1425"/>
        <v>317</v>
      </c>
      <c r="R15253">
        <f t="shared" si="1426"/>
        <v>16</v>
      </c>
      <c r="S15253">
        <f t="shared" si="1427"/>
        <v>0.215</v>
      </c>
      <c r="T15253">
        <f t="shared" si="1420"/>
        <v>2.4499999999999999E-3</v>
      </c>
      <c r="U15253">
        <f t="shared" si="1428"/>
        <v>1.47E-3</v>
      </c>
    </row>
    <row r="15254" spans="1:21" x14ac:dyDescent="0.3">
      <c r="A15254" s="1">
        <v>15252</v>
      </c>
      <c r="B15254">
        <f t="shared" si="1421"/>
        <v>174</v>
      </c>
      <c r="C15254" s="1">
        <v>24</v>
      </c>
      <c r="D15254" s="1">
        <v>8.5</v>
      </c>
      <c r="E15254" s="1">
        <v>23</v>
      </c>
      <c r="F15254" s="1">
        <v>15252</v>
      </c>
      <c r="G15254" s="1">
        <v>0</v>
      </c>
      <c r="H15254" s="5">
        <f t="shared" si="1422"/>
        <v>7600</v>
      </c>
      <c r="I15254" s="1"/>
      <c r="J15254" s="1">
        <v>1</v>
      </c>
      <c r="K15254" s="1">
        <f t="shared" si="1423"/>
        <v>30514000</v>
      </c>
      <c r="L15254" s="1">
        <v>1</v>
      </c>
      <c r="M15254" s="1">
        <f t="shared" si="1424"/>
        <v>61028000</v>
      </c>
      <c r="N15254" s="1">
        <v>2</v>
      </c>
      <c r="O15254" s="1">
        <v>124370000</v>
      </c>
      <c r="P15254" s="1">
        <v>2</v>
      </c>
      <c r="Q15254" s="5">
        <f t="shared" si="1425"/>
        <v>317</v>
      </c>
      <c r="R15254">
        <f t="shared" si="1426"/>
        <v>16</v>
      </c>
      <c r="S15254">
        <f t="shared" si="1427"/>
        <v>0.215</v>
      </c>
      <c r="T15254">
        <f t="shared" si="1420"/>
        <v>2.4499999999999999E-3</v>
      </c>
      <c r="U15254">
        <f t="shared" si="1428"/>
        <v>1.47E-3</v>
      </c>
    </row>
    <row r="15255" spans="1:21" x14ac:dyDescent="0.3">
      <c r="A15255" s="1">
        <v>15253</v>
      </c>
      <c r="B15255">
        <f t="shared" si="1421"/>
        <v>174</v>
      </c>
      <c r="C15255" s="1">
        <v>24</v>
      </c>
      <c r="D15255" s="1">
        <v>8.5</v>
      </c>
      <c r="E15255" s="1">
        <v>23</v>
      </c>
      <c r="F15255" s="1">
        <v>15253</v>
      </c>
      <c r="G15255" s="1">
        <v>0</v>
      </c>
      <c r="H15255" s="5">
        <f t="shared" si="1422"/>
        <v>7600</v>
      </c>
      <c r="I15255" s="1"/>
      <c r="J15255" s="1">
        <v>1</v>
      </c>
      <c r="K15255" s="1">
        <f t="shared" si="1423"/>
        <v>30516000</v>
      </c>
      <c r="L15255" s="1">
        <v>1</v>
      </c>
      <c r="M15255" s="1">
        <f t="shared" si="1424"/>
        <v>61032000</v>
      </c>
      <c r="N15255" s="1">
        <v>2</v>
      </c>
      <c r="O15255" s="1">
        <v>124378000</v>
      </c>
      <c r="P15255" s="1">
        <v>2</v>
      </c>
      <c r="Q15255" s="5">
        <f t="shared" si="1425"/>
        <v>317</v>
      </c>
      <c r="R15255">
        <f t="shared" si="1426"/>
        <v>16</v>
      </c>
      <c r="S15255">
        <f t="shared" si="1427"/>
        <v>0.215</v>
      </c>
      <c r="T15255">
        <f t="shared" si="1420"/>
        <v>2.4499999999999999E-3</v>
      </c>
      <c r="U15255">
        <f t="shared" si="1428"/>
        <v>1.47E-3</v>
      </c>
    </row>
    <row r="15256" spans="1:21" x14ac:dyDescent="0.3">
      <c r="A15256" s="1">
        <v>15254</v>
      </c>
      <c r="B15256">
        <f t="shared" si="1421"/>
        <v>174</v>
      </c>
      <c r="C15256" s="1">
        <v>24</v>
      </c>
      <c r="D15256" s="1">
        <v>8.5</v>
      </c>
      <c r="E15256" s="1">
        <v>23</v>
      </c>
      <c r="F15256" s="1">
        <v>15254</v>
      </c>
      <c r="G15256" s="1">
        <v>0</v>
      </c>
      <c r="H15256" s="5">
        <f t="shared" si="1422"/>
        <v>7600</v>
      </c>
      <c r="I15256" s="1"/>
      <c r="J15256" s="1">
        <v>1</v>
      </c>
      <c r="K15256" s="1">
        <f t="shared" si="1423"/>
        <v>30518000</v>
      </c>
      <c r="L15256" s="1">
        <v>1</v>
      </c>
      <c r="M15256" s="1">
        <f t="shared" si="1424"/>
        <v>61036000</v>
      </c>
      <c r="N15256" s="1">
        <v>2</v>
      </c>
      <c r="O15256" s="1">
        <v>124386000</v>
      </c>
      <c r="P15256" s="1">
        <v>2</v>
      </c>
      <c r="Q15256" s="5">
        <f t="shared" si="1425"/>
        <v>317</v>
      </c>
      <c r="R15256">
        <f t="shared" si="1426"/>
        <v>16</v>
      </c>
      <c r="S15256">
        <f t="shared" si="1427"/>
        <v>0.215</v>
      </c>
      <c r="T15256">
        <f t="shared" si="1420"/>
        <v>2.4499999999999999E-3</v>
      </c>
      <c r="U15256">
        <f t="shared" si="1428"/>
        <v>1.47E-3</v>
      </c>
    </row>
    <row r="15257" spans="1:21" x14ac:dyDescent="0.3">
      <c r="A15257" s="1">
        <v>15255</v>
      </c>
      <c r="B15257">
        <f t="shared" si="1421"/>
        <v>174</v>
      </c>
      <c r="C15257" s="1">
        <v>24</v>
      </c>
      <c r="D15257" s="1">
        <v>8.5</v>
      </c>
      <c r="E15257" s="1">
        <v>23</v>
      </c>
      <c r="F15257" s="1">
        <v>15255</v>
      </c>
      <c r="G15257" s="1">
        <v>0</v>
      </c>
      <c r="H15257" s="5">
        <f t="shared" si="1422"/>
        <v>7600</v>
      </c>
      <c r="I15257" s="1"/>
      <c r="J15257" s="1">
        <v>1</v>
      </c>
      <c r="K15257" s="1">
        <f t="shared" si="1423"/>
        <v>30520000</v>
      </c>
      <c r="L15257" s="1">
        <v>1</v>
      </c>
      <c r="M15257" s="1">
        <f t="shared" si="1424"/>
        <v>61040000</v>
      </c>
      <c r="N15257" s="1">
        <v>2</v>
      </c>
      <c r="O15257" s="1">
        <v>124394000</v>
      </c>
      <c r="P15257" s="1">
        <v>2</v>
      </c>
      <c r="Q15257" s="5">
        <f t="shared" si="1425"/>
        <v>317</v>
      </c>
      <c r="R15257">
        <f t="shared" si="1426"/>
        <v>16</v>
      </c>
      <c r="S15257">
        <f t="shared" si="1427"/>
        <v>0.215</v>
      </c>
      <c r="T15257">
        <f t="shared" si="1420"/>
        <v>2.4499999999999999E-3</v>
      </c>
      <c r="U15257">
        <f t="shared" si="1428"/>
        <v>1.47E-3</v>
      </c>
    </row>
    <row r="15258" spans="1:21" x14ac:dyDescent="0.3">
      <c r="A15258" s="1">
        <v>15256</v>
      </c>
      <c r="B15258">
        <f t="shared" si="1421"/>
        <v>174</v>
      </c>
      <c r="C15258" s="1">
        <v>24</v>
      </c>
      <c r="D15258" s="1">
        <v>8.5</v>
      </c>
      <c r="E15258" s="1">
        <v>23</v>
      </c>
      <c r="F15258" s="1">
        <v>15256</v>
      </c>
      <c r="G15258" s="1">
        <v>0</v>
      </c>
      <c r="H15258" s="5">
        <f t="shared" si="1422"/>
        <v>7600</v>
      </c>
      <c r="I15258" s="1"/>
      <c r="J15258" s="1">
        <v>1</v>
      </c>
      <c r="K15258" s="1">
        <f t="shared" si="1423"/>
        <v>30522000</v>
      </c>
      <c r="L15258" s="1">
        <v>1</v>
      </c>
      <c r="M15258" s="1">
        <f t="shared" si="1424"/>
        <v>61044000</v>
      </c>
      <c r="N15258" s="1">
        <v>2</v>
      </c>
      <c r="O15258" s="1">
        <v>124402000</v>
      </c>
      <c r="P15258" s="1">
        <v>2</v>
      </c>
      <c r="Q15258" s="5">
        <f t="shared" si="1425"/>
        <v>317</v>
      </c>
      <c r="R15258">
        <f t="shared" si="1426"/>
        <v>16</v>
      </c>
      <c r="S15258">
        <f t="shared" si="1427"/>
        <v>0.215</v>
      </c>
      <c r="T15258">
        <f t="shared" si="1420"/>
        <v>2.4499999999999999E-3</v>
      </c>
      <c r="U15258">
        <f t="shared" si="1428"/>
        <v>1.47E-3</v>
      </c>
    </row>
    <row r="15259" spans="1:21" x14ac:dyDescent="0.3">
      <c r="A15259" s="1">
        <v>15257</v>
      </c>
      <c r="B15259">
        <f t="shared" si="1421"/>
        <v>174</v>
      </c>
      <c r="C15259" s="1">
        <v>24</v>
      </c>
      <c r="D15259" s="1">
        <v>8.5</v>
      </c>
      <c r="E15259" s="1">
        <v>23</v>
      </c>
      <c r="F15259" s="1">
        <v>15257</v>
      </c>
      <c r="G15259" s="1">
        <v>0</v>
      </c>
      <c r="H15259" s="5">
        <f t="shared" si="1422"/>
        <v>7600</v>
      </c>
      <c r="I15259" s="1"/>
      <c r="J15259" s="1">
        <v>1</v>
      </c>
      <c r="K15259" s="1">
        <f t="shared" si="1423"/>
        <v>30524000</v>
      </c>
      <c r="L15259" s="1">
        <v>1</v>
      </c>
      <c r="M15259" s="1">
        <f t="shared" si="1424"/>
        <v>61048000</v>
      </c>
      <c r="N15259" s="1">
        <v>2</v>
      </c>
      <c r="O15259" s="1">
        <v>124410000</v>
      </c>
      <c r="P15259" s="1">
        <v>2</v>
      </c>
      <c r="Q15259" s="5">
        <f t="shared" si="1425"/>
        <v>317</v>
      </c>
      <c r="R15259">
        <f t="shared" si="1426"/>
        <v>16</v>
      </c>
      <c r="S15259">
        <f t="shared" si="1427"/>
        <v>0.215</v>
      </c>
      <c r="T15259">
        <f t="shared" si="1420"/>
        <v>2.4499999999999999E-3</v>
      </c>
      <c r="U15259">
        <f t="shared" si="1428"/>
        <v>1.47E-3</v>
      </c>
    </row>
    <row r="15260" spans="1:21" x14ac:dyDescent="0.3">
      <c r="A15260" s="1">
        <v>15258</v>
      </c>
      <c r="B15260">
        <f t="shared" si="1421"/>
        <v>174</v>
      </c>
      <c r="C15260" s="1">
        <v>24</v>
      </c>
      <c r="D15260" s="1">
        <v>8.5</v>
      </c>
      <c r="E15260" s="1">
        <v>23</v>
      </c>
      <c r="F15260" s="1">
        <v>15258</v>
      </c>
      <c r="G15260" s="1">
        <v>0</v>
      </c>
      <c r="H15260" s="5">
        <f t="shared" si="1422"/>
        <v>7600</v>
      </c>
      <c r="I15260" s="1"/>
      <c r="J15260" s="1">
        <v>1</v>
      </c>
      <c r="K15260" s="1">
        <f t="shared" si="1423"/>
        <v>30526000</v>
      </c>
      <c r="L15260" s="1">
        <v>1</v>
      </c>
      <c r="M15260" s="1">
        <f t="shared" si="1424"/>
        <v>61052000</v>
      </c>
      <c r="N15260" s="1">
        <v>2</v>
      </c>
      <c r="O15260" s="1">
        <v>124418000</v>
      </c>
      <c r="P15260" s="1">
        <v>2</v>
      </c>
      <c r="Q15260" s="5">
        <f t="shared" si="1425"/>
        <v>317</v>
      </c>
      <c r="R15260">
        <f t="shared" si="1426"/>
        <v>16</v>
      </c>
      <c r="S15260">
        <f t="shared" si="1427"/>
        <v>0.215</v>
      </c>
      <c r="T15260">
        <f t="shared" ref="T15260:T15323" si="1429">0.0023+(QUOTIENT(A15260-1,100)-149)*0.00005</f>
        <v>2.4499999999999999E-3</v>
      </c>
      <c r="U15260">
        <f t="shared" si="1428"/>
        <v>1.47E-3</v>
      </c>
    </row>
    <row r="15261" spans="1:21" x14ac:dyDescent="0.3">
      <c r="A15261" s="1">
        <v>15259</v>
      </c>
      <c r="B15261">
        <f t="shared" si="1421"/>
        <v>174</v>
      </c>
      <c r="C15261" s="1">
        <v>24</v>
      </c>
      <c r="D15261" s="1">
        <v>8.5</v>
      </c>
      <c r="E15261" s="1">
        <v>23</v>
      </c>
      <c r="F15261" s="1">
        <v>15259</v>
      </c>
      <c r="G15261" s="1">
        <v>0</v>
      </c>
      <c r="H15261" s="5">
        <f t="shared" si="1422"/>
        <v>7600</v>
      </c>
      <c r="I15261" s="1"/>
      <c r="J15261" s="1">
        <v>1</v>
      </c>
      <c r="K15261" s="1">
        <f t="shared" si="1423"/>
        <v>30528000</v>
      </c>
      <c r="L15261" s="1">
        <v>1</v>
      </c>
      <c r="M15261" s="1">
        <f t="shared" si="1424"/>
        <v>61056000</v>
      </c>
      <c r="N15261" s="1">
        <v>2</v>
      </c>
      <c r="O15261" s="1">
        <v>124426000</v>
      </c>
      <c r="P15261" s="1">
        <v>2</v>
      </c>
      <c r="Q15261" s="5">
        <f t="shared" si="1425"/>
        <v>317</v>
      </c>
      <c r="R15261">
        <f t="shared" si="1426"/>
        <v>16</v>
      </c>
      <c r="S15261">
        <f t="shared" si="1427"/>
        <v>0.215</v>
      </c>
      <c r="T15261">
        <f t="shared" si="1429"/>
        <v>2.4499999999999999E-3</v>
      </c>
      <c r="U15261">
        <f t="shared" si="1428"/>
        <v>1.47E-3</v>
      </c>
    </row>
    <row r="15262" spans="1:21" x14ac:dyDescent="0.3">
      <c r="A15262" s="1">
        <v>15260</v>
      </c>
      <c r="B15262">
        <f t="shared" si="1421"/>
        <v>174</v>
      </c>
      <c r="C15262" s="1">
        <v>24</v>
      </c>
      <c r="D15262" s="1">
        <v>8.5</v>
      </c>
      <c r="E15262" s="1">
        <v>23</v>
      </c>
      <c r="F15262" s="1">
        <v>15260</v>
      </c>
      <c r="G15262" s="1">
        <v>0</v>
      </c>
      <c r="H15262" s="5">
        <f t="shared" si="1422"/>
        <v>7600</v>
      </c>
      <c r="I15262" s="1"/>
      <c r="J15262" s="1">
        <v>1</v>
      </c>
      <c r="K15262" s="1">
        <f t="shared" si="1423"/>
        <v>30530000</v>
      </c>
      <c r="L15262" s="1">
        <v>1</v>
      </c>
      <c r="M15262" s="1">
        <f t="shared" si="1424"/>
        <v>61060000</v>
      </c>
      <c r="N15262" s="1">
        <v>2</v>
      </c>
      <c r="O15262" s="1">
        <v>124434000</v>
      </c>
      <c r="P15262" s="1">
        <v>2</v>
      </c>
      <c r="Q15262" s="5">
        <f t="shared" si="1425"/>
        <v>317</v>
      </c>
      <c r="R15262">
        <f t="shared" si="1426"/>
        <v>16</v>
      </c>
      <c r="S15262">
        <f t="shared" si="1427"/>
        <v>0.215</v>
      </c>
      <c r="T15262">
        <f t="shared" si="1429"/>
        <v>2.4499999999999999E-3</v>
      </c>
      <c r="U15262">
        <f t="shared" si="1428"/>
        <v>1.47E-3</v>
      </c>
    </row>
    <row r="15263" spans="1:21" x14ac:dyDescent="0.3">
      <c r="A15263" s="1">
        <v>15261</v>
      </c>
      <c r="B15263">
        <f t="shared" si="1421"/>
        <v>174</v>
      </c>
      <c r="C15263" s="1">
        <v>24</v>
      </c>
      <c r="D15263" s="1">
        <v>8.5</v>
      </c>
      <c r="E15263" s="1">
        <v>23</v>
      </c>
      <c r="F15263" s="1">
        <v>15261</v>
      </c>
      <c r="G15263" s="1">
        <v>0</v>
      </c>
      <c r="H15263" s="5">
        <f t="shared" si="1422"/>
        <v>7600</v>
      </c>
      <c r="I15263" s="1"/>
      <c r="J15263" s="1">
        <v>1</v>
      </c>
      <c r="K15263" s="1">
        <f t="shared" si="1423"/>
        <v>30532000</v>
      </c>
      <c r="L15263" s="1">
        <v>1</v>
      </c>
      <c r="M15263" s="1">
        <f t="shared" si="1424"/>
        <v>61064000</v>
      </c>
      <c r="N15263" s="1">
        <v>2</v>
      </c>
      <c r="O15263" s="1">
        <v>124442000</v>
      </c>
      <c r="P15263" s="1">
        <v>2</v>
      </c>
      <c r="Q15263" s="5">
        <f t="shared" si="1425"/>
        <v>317</v>
      </c>
      <c r="R15263">
        <f t="shared" si="1426"/>
        <v>16</v>
      </c>
      <c r="S15263">
        <f t="shared" si="1427"/>
        <v>0.215</v>
      </c>
      <c r="T15263">
        <f t="shared" si="1429"/>
        <v>2.4499999999999999E-3</v>
      </c>
      <c r="U15263">
        <f t="shared" si="1428"/>
        <v>1.47E-3</v>
      </c>
    </row>
    <row r="15264" spans="1:21" x14ac:dyDescent="0.3">
      <c r="A15264" s="1">
        <v>15262</v>
      </c>
      <c r="B15264">
        <f t="shared" si="1421"/>
        <v>174</v>
      </c>
      <c r="C15264" s="1">
        <v>24</v>
      </c>
      <c r="D15264" s="1">
        <v>8.5</v>
      </c>
      <c r="E15264" s="1">
        <v>23</v>
      </c>
      <c r="F15264" s="1">
        <v>15262</v>
      </c>
      <c r="G15264" s="1">
        <v>0</v>
      </c>
      <c r="H15264" s="5">
        <f t="shared" si="1422"/>
        <v>7600</v>
      </c>
      <c r="I15264" s="1"/>
      <c r="J15264" s="1">
        <v>1</v>
      </c>
      <c r="K15264" s="1">
        <f t="shared" si="1423"/>
        <v>30534000</v>
      </c>
      <c r="L15264" s="1">
        <v>1</v>
      </c>
      <c r="M15264" s="1">
        <f t="shared" si="1424"/>
        <v>61068000</v>
      </c>
      <c r="N15264" s="1">
        <v>2</v>
      </c>
      <c r="O15264" s="1">
        <v>124450000</v>
      </c>
      <c r="P15264" s="1">
        <v>2</v>
      </c>
      <c r="Q15264" s="5">
        <f t="shared" si="1425"/>
        <v>317</v>
      </c>
      <c r="R15264">
        <f t="shared" si="1426"/>
        <v>16</v>
      </c>
      <c r="S15264">
        <f t="shared" si="1427"/>
        <v>0.215</v>
      </c>
      <c r="T15264">
        <f t="shared" si="1429"/>
        <v>2.4499999999999999E-3</v>
      </c>
      <c r="U15264">
        <f t="shared" si="1428"/>
        <v>1.47E-3</v>
      </c>
    </row>
    <row r="15265" spans="1:21" x14ac:dyDescent="0.3">
      <c r="A15265" s="1">
        <v>15263</v>
      </c>
      <c r="B15265">
        <f t="shared" si="1421"/>
        <v>174</v>
      </c>
      <c r="C15265" s="1">
        <v>24</v>
      </c>
      <c r="D15265" s="1">
        <v>8.5</v>
      </c>
      <c r="E15265" s="1">
        <v>23</v>
      </c>
      <c r="F15265" s="1">
        <v>15263</v>
      </c>
      <c r="G15265" s="1">
        <v>0</v>
      </c>
      <c r="H15265" s="5">
        <f t="shared" si="1422"/>
        <v>7600</v>
      </c>
      <c r="I15265" s="1"/>
      <c r="J15265" s="1">
        <v>1</v>
      </c>
      <c r="K15265" s="1">
        <f t="shared" si="1423"/>
        <v>30536000</v>
      </c>
      <c r="L15265" s="1">
        <v>1</v>
      </c>
      <c r="M15265" s="1">
        <f t="shared" si="1424"/>
        <v>61072000</v>
      </c>
      <c r="N15265" s="1">
        <v>2</v>
      </c>
      <c r="O15265" s="1">
        <v>124458000</v>
      </c>
      <c r="P15265" s="1">
        <v>2</v>
      </c>
      <c r="Q15265" s="5">
        <f t="shared" si="1425"/>
        <v>317</v>
      </c>
      <c r="R15265">
        <f t="shared" si="1426"/>
        <v>16</v>
      </c>
      <c r="S15265">
        <f t="shared" si="1427"/>
        <v>0.215</v>
      </c>
      <c r="T15265">
        <f t="shared" si="1429"/>
        <v>2.4499999999999999E-3</v>
      </c>
      <c r="U15265">
        <f t="shared" si="1428"/>
        <v>1.47E-3</v>
      </c>
    </row>
    <row r="15266" spans="1:21" x14ac:dyDescent="0.3">
      <c r="A15266" s="1">
        <v>15264</v>
      </c>
      <c r="B15266">
        <f t="shared" si="1421"/>
        <v>174</v>
      </c>
      <c r="C15266" s="1">
        <v>24</v>
      </c>
      <c r="D15266" s="1">
        <v>8.5</v>
      </c>
      <c r="E15266" s="1">
        <v>23</v>
      </c>
      <c r="F15266" s="1">
        <v>15264</v>
      </c>
      <c r="G15266" s="1">
        <v>0</v>
      </c>
      <c r="H15266" s="5">
        <f t="shared" si="1422"/>
        <v>7600</v>
      </c>
      <c r="I15266" s="1"/>
      <c r="J15266" s="1">
        <v>1</v>
      </c>
      <c r="K15266" s="1">
        <f t="shared" si="1423"/>
        <v>30538000</v>
      </c>
      <c r="L15266" s="1">
        <v>1</v>
      </c>
      <c r="M15266" s="1">
        <f t="shared" si="1424"/>
        <v>61076000</v>
      </c>
      <c r="N15266" s="1">
        <v>2</v>
      </c>
      <c r="O15266" s="1">
        <v>124466000</v>
      </c>
      <c r="P15266" s="1">
        <v>2</v>
      </c>
      <c r="Q15266" s="5">
        <f t="shared" si="1425"/>
        <v>317</v>
      </c>
      <c r="R15266">
        <f t="shared" si="1426"/>
        <v>16</v>
      </c>
      <c r="S15266">
        <f t="shared" si="1427"/>
        <v>0.215</v>
      </c>
      <c r="T15266">
        <f t="shared" si="1429"/>
        <v>2.4499999999999999E-3</v>
      </c>
      <c r="U15266">
        <f t="shared" si="1428"/>
        <v>1.47E-3</v>
      </c>
    </row>
    <row r="15267" spans="1:21" x14ac:dyDescent="0.3">
      <c r="A15267" s="1">
        <v>15265</v>
      </c>
      <c r="B15267">
        <f t="shared" ref="B15267:B15330" si="1430">ROUNDDOWN((A15267-1)/100,0)+22</f>
        <v>174</v>
      </c>
      <c r="C15267" s="1">
        <v>24</v>
      </c>
      <c r="D15267" s="1">
        <v>8.5</v>
      </c>
      <c r="E15267" s="1">
        <v>23</v>
      </c>
      <c r="F15267" s="1">
        <v>15265</v>
      </c>
      <c r="G15267" s="1">
        <v>0</v>
      </c>
      <c r="H15267" s="5">
        <f t="shared" ref="H15267:H15330" si="1431">ROUNDDOWN(A15266/50*20+1500,-1)</f>
        <v>7600</v>
      </c>
      <c r="I15267" s="1"/>
      <c r="J15267" s="1">
        <v>1</v>
      </c>
      <c r="K15267" s="1">
        <f t="shared" ref="K15267:K15330" si="1432">10000+A15267*2000</f>
        <v>30540000</v>
      </c>
      <c r="L15267" s="1">
        <v>1</v>
      </c>
      <c r="M15267" s="1">
        <f t="shared" ref="M15267:M15330" si="1433">K15267*2</f>
        <v>61080000</v>
      </c>
      <c r="N15267" s="1">
        <v>2</v>
      </c>
      <c r="O15267" s="1">
        <v>124474000</v>
      </c>
      <c r="P15267" s="1">
        <v>2</v>
      </c>
      <c r="Q15267" s="5">
        <f t="shared" ref="Q15267:Q15330" si="1434">ROUNDDOWN(A15266/50+12,0)</f>
        <v>317</v>
      </c>
      <c r="R15267">
        <f t="shared" ref="R15267:R15330" si="1435">QUOTIENT(A15267,1000)+1</f>
        <v>16</v>
      </c>
      <c r="S15267">
        <f t="shared" ref="S15267:S15330" si="1436">0.18+(QUOTIENT(A15267-1,100)-145)*0.005</f>
        <v>0.215</v>
      </c>
      <c r="T15267">
        <f t="shared" si="1429"/>
        <v>2.4499999999999999E-3</v>
      </c>
      <c r="U15267">
        <f t="shared" si="1428"/>
        <v>1.47E-3</v>
      </c>
    </row>
    <row r="15268" spans="1:21" x14ac:dyDescent="0.3">
      <c r="A15268" s="1">
        <v>15266</v>
      </c>
      <c r="B15268">
        <f t="shared" si="1430"/>
        <v>174</v>
      </c>
      <c r="C15268" s="1">
        <v>24</v>
      </c>
      <c r="D15268" s="1">
        <v>8.5</v>
      </c>
      <c r="E15268" s="1">
        <v>23</v>
      </c>
      <c r="F15268" s="1">
        <v>15266</v>
      </c>
      <c r="G15268" s="1">
        <v>0</v>
      </c>
      <c r="H15268" s="5">
        <f t="shared" si="1431"/>
        <v>7600</v>
      </c>
      <c r="I15268" s="1"/>
      <c r="J15268" s="1">
        <v>1</v>
      </c>
      <c r="K15268" s="1">
        <f t="shared" si="1432"/>
        <v>30542000</v>
      </c>
      <c r="L15268" s="1">
        <v>1</v>
      </c>
      <c r="M15268" s="1">
        <f t="shared" si="1433"/>
        <v>61084000</v>
      </c>
      <c r="N15268" s="1">
        <v>2</v>
      </c>
      <c r="O15268" s="1">
        <v>124482000</v>
      </c>
      <c r="P15268" s="1">
        <v>2</v>
      </c>
      <c r="Q15268" s="5">
        <f t="shared" si="1434"/>
        <v>317</v>
      </c>
      <c r="R15268">
        <f t="shared" si="1435"/>
        <v>16</v>
      </c>
      <c r="S15268">
        <f t="shared" si="1436"/>
        <v>0.215</v>
      </c>
      <c r="T15268">
        <f t="shared" si="1429"/>
        <v>2.4499999999999999E-3</v>
      </c>
      <c r="U15268">
        <f t="shared" si="1428"/>
        <v>1.47E-3</v>
      </c>
    </row>
    <row r="15269" spans="1:21" x14ac:dyDescent="0.3">
      <c r="A15269" s="1">
        <v>15267</v>
      </c>
      <c r="B15269">
        <f t="shared" si="1430"/>
        <v>174</v>
      </c>
      <c r="C15269" s="1">
        <v>24</v>
      </c>
      <c r="D15269" s="1">
        <v>8.5</v>
      </c>
      <c r="E15269" s="1">
        <v>23</v>
      </c>
      <c r="F15269" s="1">
        <v>15267</v>
      </c>
      <c r="G15269" s="1">
        <v>0</v>
      </c>
      <c r="H15269" s="5">
        <f t="shared" si="1431"/>
        <v>7600</v>
      </c>
      <c r="I15269" s="1"/>
      <c r="J15269" s="1">
        <v>1</v>
      </c>
      <c r="K15269" s="1">
        <f t="shared" si="1432"/>
        <v>30544000</v>
      </c>
      <c r="L15269" s="1">
        <v>1</v>
      </c>
      <c r="M15269" s="1">
        <f t="shared" si="1433"/>
        <v>61088000</v>
      </c>
      <c r="N15269" s="1">
        <v>2</v>
      </c>
      <c r="O15269" s="1">
        <v>124490000</v>
      </c>
      <c r="P15269" s="1">
        <v>2</v>
      </c>
      <c r="Q15269" s="5">
        <f t="shared" si="1434"/>
        <v>317</v>
      </c>
      <c r="R15269">
        <f t="shared" si="1435"/>
        <v>16</v>
      </c>
      <c r="S15269">
        <f t="shared" si="1436"/>
        <v>0.215</v>
      </c>
      <c r="T15269">
        <f t="shared" si="1429"/>
        <v>2.4499999999999999E-3</v>
      </c>
      <c r="U15269">
        <f t="shared" si="1428"/>
        <v>1.47E-3</v>
      </c>
    </row>
    <row r="15270" spans="1:21" x14ac:dyDescent="0.3">
      <c r="A15270" s="1">
        <v>15268</v>
      </c>
      <c r="B15270">
        <f t="shared" si="1430"/>
        <v>174</v>
      </c>
      <c r="C15270" s="1">
        <v>24</v>
      </c>
      <c r="D15270" s="1">
        <v>8.5</v>
      </c>
      <c r="E15270" s="1">
        <v>23</v>
      </c>
      <c r="F15270" s="1">
        <v>15268</v>
      </c>
      <c r="G15270" s="1">
        <v>0</v>
      </c>
      <c r="H15270" s="5">
        <f t="shared" si="1431"/>
        <v>7600</v>
      </c>
      <c r="I15270" s="1"/>
      <c r="J15270" s="1">
        <v>1</v>
      </c>
      <c r="K15270" s="1">
        <f t="shared" si="1432"/>
        <v>30546000</v>
      </c>
      <c r="L15270" s="1">
        <v>1</v>
      </c>
      <c r="M15270" s="1">
        <f t="shared" si="1433"/>
        <v>61092000</v>
      </c>
      <c r="N15270" s="1">
        <v>2</v>
      </c>
      <c r="O15270" s="1">
        <v>124498000</v>
      </c>
      <c r="P15270" s="1">
        <v>2</v>
      </c>
      <c r="Q15270" s="5">
        <f t="shared" si="1434"/>
        <v>317</v>
      </c>
      <c r="R15270">
        <f t="shared" si="1435"/>
        <v>16</v>
      </c>
      <c r="S15270">
        <f t="shared" si="1436"/>
        <v>0.215</v>
      </c>
      <c r="T15270">
        <f t="shared" si="1429"/>
        <v>2.4499999999999999E-3</v>
      </c>
      <c r="U15270">
        <f t="shared" si="1428"/>
        <v>1.47E-3</v>
      </c>
    </row>
    <row r="15271" spans="1:21" x14ac:dyDescent="0.3">
      <c r="A15271" s="1">
        <v>15269</v>
      </c>
      <c r="B15271">
        <f t="shared" si="1430"/>
        <v>174</v>
      </c>
      <c r="C15271" s="1">
        <v>24</v>
      </c>
      <c r="D15271" s="1">
        <v>8.5</v>
      </c>
      <c r="E15271" s="1">
        <v>23</v>
      </c>
      <c r="F15271" s="1">
        <v>15269</v>
      </c>
      <c r="G15271" s="1">
        <v>0</v>
      </c>
      <c r="H15271" s="5">
        <f t="shared" si="1431"/>
        <v>7600</v>
      </c>
      <c r="I15271" s="1"/>
      <c r="J15271" s="1">
        <v>1</v>
      </c>
      <c r="K15271" s="1">
        <f t="shared" si="1432"/>
        <v>30548000</v>
      </c>
      <c r="L15271" s="1">
        <v>1</v>
      </c>
      <c r="M15271" s="1">
        <f t="shared" si="1433"/>
        <v>61096000</v>
      </c>
      <c r="N15271" s="1">
        <v>2</v>
      </c>
      <c r="O15271" s="1">
        <v>124506000</v>
      </c>
      <c r="P15271" s="1">
        <v>2</v>
      </c>
      <c r="Q15271" s="5">
        <f t="shared" si="1434"/>
        <v>317</v>
      </c>
      <c r="R15271">
        <f t="shared" si="1435"/>
        <v>16</v>
      </c>
      <c r="S15271">
        <f t="shared" si="1436"/>
        <v>0.215</v>
      </c>
      <c r="T15271">
        <f t="shared" si="1429"/>
        <v>2.4499999999999999E-3</v>
      </c>
      <c r="U15271">
        <f t="shared" si="1428"/>
        <v>1.47E-3</v>
      </c>
    </row>
    <row r="15272" spans="1:21" x14ac:dyDescent="0.3">
      <c r="A15272" s="1">
        <v>15270</v>
      </c>
      <c r="B15272">
        <f t="shared" si="1430"/>
        <v>174</v>
      </c>
      <c r="C15272" s="1">
        <v>24</v>
      </c>
      <c r="D15272" s="1">
        <v>8.5</v>
      </c>
      <c r="E15272" s="1">
        <v>23</v>
      </c>
      <c r="F15272" s="1">
        <v>15270</v>
      </c>
      <c r="G15272" s="1">
        <v>0</v>
      </c>
      <c r="H15272" s="5">
        <f t="shared" si="1431"/>
        <v>7600</v>
      </c>
      <c r="I15272" s="1"/>
      <c r="J15272" s="1">
        <v>1</v>
      </c>
      <c r="K15272" s="1">
        <f t="shared" si="1432"/>
        <v>30550000</v>
      </c>
      <c r="L15272" s="1">
        <v>1</v>
      </c>
      <c r="M15272" s="1">
        <f t="shared" si="1433"/>
        <v>61100000</v>
      </c>
      <c r="N15272" s="1">
        <v>2</v>
      </c>
      <c r="O15272" s="1">
        <v>124514000</v>
      </c>
      <c r="P15272" s="1">
        <v>2</v>
      </c>
      <c r="Q15272" s="5">
        <f t="shared" si="1434"/>
        <v>317</v>
      </c>
      <c r="R15272">
        <f t="shared" si="1435"/>
        <v>16</v>
      </c>
      <c r="S15272">
        <f t="shared" si="1436"/>
        <v>0.215</v>
      </c>
      <c r="T15272">
        <f t="shared" si="1429"/>
        <v>2.4499999999999999E-3</v>
      </c>
      <c r="U15272">
        <f t="shared" si="1428"/>
        <v>1.47E-3</v>
      </c>
    </row>
    <row r="15273" spans="1:21" x14ac:dyDescent="0.3">
      <c r="A15273" s="1">
        <v>15271</v>
      </c>
      <c r="B15273">
        <f t="shared" si="1430"/>
        <v>174</v>
      </c>
      <c r="C15273" s="1">
        <v>24</v>
      </c>
      <c r="D15273" s="1">
        <v>8.5</v>
      </c>
      <c r="E15273" s="1">
        <v>23</v>
      </c>
      <c r="F15273" s="1">
        <v>15271</v>
      </c>
      <c r="G15273" s="1">
        <v>0</v>
      </c>
      <c r="H15273" s="5">
        <f t="shared" si="1431"/>
        <v>7600</v>
      </c>
      <c r="I15273" s="1"/>
      <c r="J15273" s="1">
        <v>1</v>
      </c>
      <c r="K15273" s="1">
        <f t="shared" si="1432"/>
        <v>30552000</v>
      </c>
      <c r="L15273" s="1">
        <v>1</v>
      </c>
      <c r="M15273" s="1">
        <f t="shared" si="1433"/>
        <v>61104000</v>
      </c>
      <c r="N15273" s="1">
        <v>2</v>
      </c>
      <c r="O15273" s="1">
        <v>124522000</v>
      </c>
      <c r="P15273" s="1">
        <v>2</v>
      </c>
      <c r="Q15273" s="5">
        <f t="shared" si="1434"/>
        <v>317</v>
      </c>
      <c r="R15273">
        <f t="shared" si="1435"/>
        <v>16</v>
      </c>
      <c r="S15273">
        <f t="shared" si="1436"/>
        <v>0.215</v>
      </c>
      <c r="T15273">
        <f t="shared" si="1429"/>
        <v>2.4499999999999999E-3</v>
      </c>
      <c r="U15273">
        <f t="shared" si="1428"/>
        <v>1.47E-3</v>
      </c>
    </row>
    <row r="15274" spans="1:21" x14ac:dyDescent="0.3">
      <c r="A15274" s="1">
        <v>15272</v>
      </c>
      <c r="B15274">
        <f t="shared" si="1430"/>
        <v>174</v>
      </c>
      <c r="C15274" s="1">
        <v>24</v>
      </c>
      <c r="D15274" s="1">
        <v>8.5</v>
      </c>
      <c r="E15274" s="1">
        <v>23</v>
      </c>
      <c r="F15274" s="1">
        <v>15272</v>
      </c>
      <c r="G15274" s="1">
        <v>0</v>
      </c>
      <c r="H15274" s="5">
        <f t="shared" si="1431"/>
        <v>7600</v>
      </c>
      <c r="I15274" s="1"/>
      <c r="J15274" s="1">
        <v>1</v>
      </c>
      <c r="K15274" s="1">
        <f t="shared" si="1432"/>
        <v>30554000</v>
      </c>
      <c r="L15274" s="1">
        <v>1</v>
      </c>
      <c r="M15274" s="1">
        <f t="shared" si="1433"/>
        <v>61108000</v>
      </c>
      <c r="N15274" s="1">
        <v>2</v>
      </c>
      <c r="O15274" s="1">
        <v>124530000</v>
      </c>
      <c r="P15274" s="1">
        <v>2</v>
      </c>
      <c r="Q15274" s="5">
        <f t="shared" si="1434"/>
        <v>317</v>
      </c>
      <c r="R15274">
        <f t="shared" si="1435"/>
        <v>16</v>
      </c>
      <c r="S15274">
        <f t="shared" si="1436"/>
        <v>0.215</v>
      </c>
      <c r="T15274">
        <f t="shared" si="1429"/>
        <v>2.4499999999999999E-3</v>
      </c>
      <c r="U15274">
        <f t="shared" si="1428"/>
        <v>1.47E-3</v>
      </c>
    </row>
    <row r="15275" spans="1:21" x14ac:dyDescent="0.3">
      <c r="A15275" s="1">
        <v>15273</v>
      </c>
      <c r="B15275">
        <f t="shared" si="1430"/>
        <v>174</v>
      </c>
      <c r="C15275" s="1">
        <v>24</v>
      </c>
      <c r="D15275" s="1">
        <v>8.5</v>
      </c>
      <c r="E15275" s="1">
        <v>23</v>
      </c>
      <c r="F15275" s="1">
        <v>15273</v>
      </c>
      <c r="G15275" s="1">
        <v>0</v>
      </c>
      <c r="H15275" s="5">
        <f t="shared" si="1431"/>
        <v>7600</v>
      </c>
      <c r="I15275" s="1"/>
      <c r="J15275" s="1">
        <v>1</v>
      </c>
      <c r="K15275" s="1">
        <f t="shared" si="1432"/>
        <v>30556000</v>
      </c>
      <c r="L15275" s="1">
        <v>1</v>
      </c>
      <c r="M15275" s="1">
        <f t="shared" si="1433"/>
        <v>61112000</v>
      </c>
      <c r="N15275" s="1">
        <v>2</v>
      </c>
      <c r="O15275" s="1">
        <v>124538000</v>
      </c>
      <c r="P15275" s="1">
        <v>2</v>
      </c>
      <c r="Q15275" s="5">
        <f t="shared" si="1434"/>
        <v>317</v>
      </c>
      <c r="R15275">
        <f t="shared" si="1435"/>
        <v>16</v>
      </c>
      <c r="S15275">
        <f t="shared" si="1436"/>
        <v>0.215</v>
      </c>
      <c r="T15275">
        <f t="shared" si="1429"/>
        <v>2.4499999999999999E-3</v>
      </c>
      <c r="U15275">
        <f t="shared" si="1428"/>
        <v>1.47E-3</v>
      </c>
    </row>
    <row r="15276" spans="1:21" x14ac:dyDescent="0.3">
      <c r="A15276" s="1">
        <v>15274</v>
      </c>
      <c r="B15276">
        <f t="shared" si="1430"/>
        <v>174</v>
      </c>
      <c r="C15276" s="1">
        <v>24</v>
      </c>
      <c r="D15276" s="1">
        <v>8.5</v>
      </c>
      <c r="E15276" s="1">
        <v>23</v>
      </c>
      <c r="F15276" s="1">
        <v>15274</v>
      </c>
      <c r="G15276" s="1">
        <v>0</v>
      </c>
      <c r="H15276" s="5">
        <f t="shared" si="1431"/>
        <v>7600</v>
      </c>
      <c r="I15276" s="1"/>
      <c r="J15276" s="1">
        <v>1</v>
      </c>
      <c r="K15276" s="1">
        <f t="shared" si="1432"/>
        <v>30558000</v>
      </c>
      <c r="L15276" s="1">
        <v>1</v>
      </c>
      <c r="M15276" s="1">
        <f t="shared" si="1433"/>
        <v>61116000</v>
      </c>
      <c r="N15276" s="1">
        <v>2</v>
      </c>
      <c r="O15276" s="1">
        <v>124546000</v>
      </c>
      <c r="P15276" s="1">
        <v>2</v>
      </c>
      <c r="Q15276" s="5">
        <f t="shared" si="1434"/>
        <v>317</v>
      </c>
      <c r="R15276">
        <f t="shared" si="1435"/>
        <v>16</v>
      </c>
      <c r="S15276">
        <f t="shared" si="1436"/>
        <v>0.215</v>
      </c>
      <c r="T15276">
        <f t="shared" si="1429"/>
        <v>2.4499999999999999E-3</v>
      </c>
      <c r="U15276">
        <f t="shared" si="1428"/>
        <v>1.47E-3</v>
      </c>
    </row>
    <row r="15277" spans="1:21" x14ac:dyDescent="0.3">
      <c r="A15277" s="1">
        <v>15275</v>
      </c>
      <c r="B15277">
        <f t="shared" si="1430"/>
        <v>174</v>
      </c>
      <c r="C15277" s="1">
        <v>24</v>
      </c>
      <c r="D15277" s="1">
        <v>8.5</v>
      </c>
      <c r="E15277" s="1">
        <v>23</v>
      </c>
      <c r="F15277" s="1">
        <v>15275</v>
      </c>
      <c r="G15277" s="1">
        <v>0</v>
      </c>
      <c r="H15277" s="5">
        <f t="shared" si="1431"/>
        <v>7600</v>
      </c>
      <c r="I15277" s="1"/>
      <c r="J15277" s="1">
        <v>1</v>
      </c>
      <c r="K15277" s="1">
        <f t="shared" si="1432"/>
        <v>30560000</v>
      </c>
      <c r="L15277" s="1">
        <v>1</v>
      </c>
      <c r="M15277" s="1">
        <f t="shared" si="1433"/>
        <v>61120000</v>
      </c>
      <c r="N15277" s="1">
        <v>2</v>
      </c>
      <c r="O15277" s="1">
        <v>124554000</v>
      </c>
      <c r="P15277" s="1">
        <v>2</v>
      </c>
      <c r="Q15277" s="5">
        <f t="shared" si="1434"/>
        <v>317</v>
      </c>
      <c r="R15277">
        <f t="shared" si="1435"/>
        <v>16</v>
      </c>
      <c r="S15277">
        <f t="shared" si="1436"/>
        <v>0.215</v>
      </c>
      <c r="T15277">
        <f t="shared" si="1429"/>
        <v>2.4499999999999999E-3</v>
      </c>
      <c r="U15277">
        <f t="shared" si="1428"/>
        <v>1.47E-3</v>
      </c>
    </row>
    <row r="15278" spans="1:21" x14ac:dyDescent="0.3">
      <c r="A15278" s="1">
        <v>15276</v>
      </c>
      <c r="B15278">
        <f t="shared" si="1430"/>
        <v>174</v>
      </c>
      <c r="C15278" s="1">
        <v>24</v>
      </c>
      <c r="D15278" s="1">
        <v>8.5</v>
      </c>
      <c r="E15278" s="1">
        <v>23</v>
      </c>
      <c r="F15278" s="1">
        <v>15276</v>
      </c>
      <c r="G15278" s="1">
        <v>0</v>
      </c>
      <c r="H15278" s="5">
        <f t="shared" si="1431"/>
        <v>7610</v>
      </c>
      <c r="I15278" s="1"/>
      <c r="J15278" s="1">
        <v>1</v>
      </c>
      <c r="K15278" s="1">
        <f t="shared" si="1432"/>
        <v>30562000</v>
      </c>
      <c r="L15278" s="1">
        <v>1</v>
      </c>
      <c r="M15278" s="1">
        <f t="shared" si="1433"/>
        <v>61124000</v>
      </c>
      <c r="N15278" s="1">
        <v>2</v>
      </c>
      <c r="O15278" s="1">
        <v>124562000</v>
      </c>
      <c r="P15278" s="1">
        <v>2</v>
      </c>
      <c r="Q15278" s="5">
        <f t="shared" si="1434"/>
        <v>317</v>
      </c>
      <c r="R15278">
        <f t="shared" si="1435"/>
        <v>16</v>
      </c>
      <c r="S15278">
        <f t="shared" si="1436"/>
        <v>0.215</v>
      </c>
      <c r="T15278">
        <f t="shared" si="1429"/>
        <v>2.4499999999999999E-3</v>
      </c>
      <c r="U15278">
        <f t="shared" si="1428"/>
        <v>1.47E-3</v>
      </c>
    </row>
    <row r="15279" spans="1:21" x14ac:dyDescent="0.3">
      <c r="A15279" s="1">
        <v>15277</v>
      </c>
      <c r="B15279">
        <f t="shared" si="1430"/>
        <v>174</v>
      </c>
      <c r="C15279" s="1">
        <v>24</v>
      </c>
      <c r="D15279" s="1">
        <v>8.5</v>
      </c>
      <c r="E15279" s="1">
        <v>23</v>
      </c>
      <c r="F15279" s="1">
        <v>15277</v>
      </c>
      <c r="G15279" s="1">
        <v>0</v>
      </c>
      <c r="H15279" s="5">
        <f t="shared" si="1431"/>
        <v>7610</v>
      </c>
      <c r="I15279" s="1"/>
      <c r="J15279" s="1">
        <v>1</v>
      </c>
      <c r="K15279" s="1">
        <f t="shared" si="1432"/>
        <v>30564000</v>
      </c>
      <c r="L15279" s="1">
        <v>1</v>
      </c>
      <c r="M15279" s="1">
        <f t="shared" si="1433"/>
        <v>61128000</v>
      </c>
      <c r="N15279" s="1">
        <v>2</v>
      </c>
      <c r="O15279" s="1">
        <v>124570000</v>
      </c>
      <c r="P15279" s="1">
        <v>2</v>
      </c>
      <c r="Q15279" s="5">
        <f t="shared" si="1434"/>
        <v>317</v>
      </c>
      <c r="R15279">
        <f t="shared" si="1435"/>
        <v>16</v>
      </c>
      <c r="S15279">
        <f t="shared" si="1436"/>
        <v>0.215</v>
      </c>
      <c r="T15279">
        <f t="shared" si="1429"/>
        <v>2.4499999999999999E-3</v>
      </c>
      <c r="U15279">
        <f t="shared" si="1428"/>
        <v>1.47E-3</v>
      </c>
    </row>
    <row r="15280" spans="1:21" x14ac:dyDescent="0.3">
      <c r="A15280" s="1">
        <v>15278</v>
      </c>
      <c r="B15280">
        <f t="shared" si="1430"/>
        <v>174</v>
      </c>
      <c r="C15280" s="1">
        <v>24</v>
      </c>
      <c r="D15280" s="1">
        <v>8.5</v>
      </c>
      <c r="E15280" s="1">
        <v>23</v>
      </c>
      <c r="F15280" s="1">
        <v>15278</v>
      </c>
      <c r="G15280" s="1">
        <v>0</v>
      </c>
      <c r="H15280" s="5">
        <f t="shared" si="1431"/>
        <v>7610</v>
      </c>
      <c r="I15280" s="1"/>
      <c r="J15280" s="1">
        <v>1</v>
      </c>
      <c r="K15280" s="1">
        <f t="shared" si="1432"/>
        <v>30566000</v>
      </c>
      <c r="L15280" s="1">
        <v>1</v>
      </c>
      <c r="M15280" s="1">
        <f t="shared" si="1433"/>
        <v>61132000</v>
      </c>
      <c r="N15280" s="1">
        <v>2</v>
      </c>
      <c r="O15280" s="1">
        <v>124578000</v>
      </c>
      <c r="P15280" s="1">
        <v>2</v>
      </c>
      <c r="Q15280" s="5">
        <f t="shared" si="1434"/>
        <v>317</v>
      </c>
      <c r="R15280">
        <f t="shared" si="1435"/>
        <v>16</v>
      </c>
      <c r="S15280">
        <f t="shared" si="1436"/>
        <v>0.215</v>
      </c>
      <c r="T15280">
        <f t="shared" si="1429"/>
        <v>2.4499999999999999E-3</v>
      </c>
      <c r="U15280">
        <f t="shared" si="1428"/>
        <v>1.47E-3</v>
      </c>
    </row>
    <row r="15281" spans="1:21" x14ac:dyDescent="0.3">
      <c r="A15281" s="1">
        <v>15279</v>
      </c>
      <c r="B15281">
        <f t="shared" si="1430"/>
        <v>174</v>
      </c>
      <c r="C15281" s="1">
        <v>24</v>
      </c>
      <c r="D15281" s="1">
        <v>8.5</v>
      </c>
      <c r="E15281" s="1">
        <v>23</v>
      </c>
      <c r="F15281" s="1">
        <v>15279</v>
      </c>
      <c r="G15281" s="1">
        <v>0</v>
      </c>
      <c r="H15281" s="5">
        <f t="shared" si="1431"/>
        <v>7610</v>
      </c>
      <c r="I15281" s="1"/>
      <c r="J15281" s="1">
        <v>1</v>
      </c>
      <c r="K15281" s="1">
        <f t="shared" si="1432"/>
        <v>30568000</v>
      </c>
      <c r="L15281" s="1">
        <v>1</v>
      </c>
      <c r="M15281" s="1">
        <f t="shared" si="1433"/>
        <v>61136000</v>
      </c>
      <c r="N15281" s="1">
        <v>2</v>
      </c>
      <c r="O15281" s="1">
        <v>124586000</v>
      </c>
      <c r="P15281" s="1">
        <v>2</v>
      </c>
      <c r="Q15281" s="5">
        <f t="shared" si="1434"/>
        <v>317</v>
      </c>
      <c r="R15281">
        <f t="shared" si="1435"/>
        <v>16</v>
      </c>
      <c r="S15281">
        <f t="shared" si="1436"/>
        <v>0.215</v>
      </c>
      <c r="T15281">
        <f t="shared" si="1429"/>
        <v>2.4499999999999999E-3</v>
      </c>
      <c r="U15281">
        <f t="shared" si="1428"/>
        <v>1.47E-3</v>
      </c>
    </row>
    <row r="15282" spans="1:21" x14ac:dyDescent="0.3">
      <c r="A15282" s="1">
        <v>15280</v>
      </c>
      <c r="B15282">
        <f t="shared" si="1430"/>
        <v>174</v>
      </c>
      <c r="C15282" s="1">
        <v>24</v>
      </c>
      <c r="D15282" s="1">
        <v>8.5</v>
      </c>
      <c r="E15282" s="1">
        <v>23</v>
      </c>
      <c r="F15282" s="1">
        <v>15280</v>
      </c>
      <c r="G15282" s="1">
        <v>0</v>
      </c>
      <c r="H15282" s="5">
        <f t="shared" si="1431"/>
        <v>7610</v>
      </c>
      <c r="I15282" s="1"/>
      <c r="J15282" s="1">
        <v>1</v>
      </c>
      <c r="K15282" s="1">
        <f t="shared" si="1432"/>
        <v>30570000</v>
      </c>
      <c r="L15282" s="1">
        <v>1</v>
      </c>
      <c r="M15282" s="1">
        <f t="shared" si="1433"/>
        <v>61140000</v>
      </c>
      <c r="N15282" s="1">
        <v>2</v>
      </c>
      <c r="O15282" s="1">
        <v>124594000</v>
      </c>
      <c r="P15282" s="1">
        <v>2</v>
      </c>
      <c r="Q15282" s="5">
        <f t="shared" si="1434"/>
        <v>317</v>
      </c>
      <c r="R15282">
        <f t="shared" si="1435"/>
        <v>16</v>
      </c>
      <c r="S15282">
        <f t="shared" si="1436"/>
        <v>0.215</v>
      </c>
      <c r="T15282">
        <f t="shared" si="1429"/>
        <v>2.4499999999999999E-3</v>
      </c>
      <c r="U15282">
        <f t="shared" si="1428"/>
        <v>1.47E-3</v>
      </c>
    </row>
    <row r="15283" spans="1:21" x14ac:dyDescent="0.3">
      <c r="A15283" s="1">
        <v>15281</v>
      </c>
      <c r="B15283">
        <f t="shared" si="1430"/>
        <v>174</v>
      </c>
      <c r="C15283" s="1">
        <v>24</v>
      </c>
      <c r="D15283" s="1">
        <v>8.5</v>
      </c>
      <c r="E15283" s="1">
        <v>23</v>
      </c>
      <c r="F15283" s="1">
        <v>15281</v>
      </c>
      <c r="G15283" s="1">
        <v>0</v>
      </c>
      <c r="H15283" s="5">
        <f t="shared" si="1431"/>
        <v>7610</v>
      </c>
      <c r="I15283" s="1"/>
      <c r="J15283" s="1">
        <v>1</v>
      </c>
      <c r="K15283" s="1">
        <f t="shared" si="1432"/>
        <v>30572000</v>
      </c>
      <c r="L15283" s="1">
        <v>1</v>
      </c>
      <c r="M15283" s="1">
        <f t="shared" si="1433"/>
        <v>61144000</v>
      </c>
      <c r="N15283" s="1">
        <v>2</v>
      </c>
      <c r="O15283" s="1">
        <v>124602000</v>
      </c>
      <c r="P15283" s="1">
        <v>2</v>
      </c>
      <c r="Q15283" s="5">
        <f t="shared" si="1434"/>
        <v>317</v>
      </c>
      <c r="R15283">
        <f t="shared" si="1435"/>
        <v>16</v>
      </c>
      <c r="S15283">
        <f t="shared" si="1436"/>
        <v>0.215</v>
      </c>
      <c r="T15283">
        <f t="shared" si="1429"/>
        <v>2.4499999999999999E-3</v>
      </c>
      <c r="U15283">
        <f t="shared" si="1428"/>
        <v>1.47E-3</v>
      </c>
    </row>
    <row r="15284" spans="1:21" x14ac:dyDescent="0.3">
      <c r="A15284" s="1">
        <v>15282</v>
      </c>
      <c r="B15284">
        <f t="shared" si="1430"/>
        <v>174</v>
      </c>
      <c r="C15284" s="1">
        <v>24</v>
      </c>
      <c r="D15284" s="1">
        <v>8.5</v>
      </c>
      <c r="E15284" s="1">
        <v>23</v>
      </c>
      <c r="F15284" s="1">
        <v>15282</v>
      </c>
      <c r="G15284" s="1">
        <v>0</v>
      </c>
      <c r="H15284" s="5">
        <f t="shared" si="1431"/>
        <v>7610</v>
      </c>
      <c r="I15284" s="1"/>
      <c r="J15284" s="1">
        <v>1</v>
      </c>
      <c r="K15284" s="1">
        <f t="shared" si="1432"/>
        <v>30574000</v>
      </c>
      <c r="L15284" s="1">
        <v>1</v>
      </c>
      <c r="M15284" s="1">
        <f t="shared" si="1433"/>
        <v>61148000</v>
      </c>
      <c r="N15284" s="1">
        <v>2</v>
      </c>
      <c r="O15284" s="1">
        <v>124610000</v>
      </c>
      <c r="P15284" s="1">
        <v>2</v>
      </c>
      <c r="Q15284" s="5">
        <f t="shared" si="1434"/>
        <v>317</v>
      </c>
      <c r="R15284">
        <f t="shared" si="1435"/>
        <v>16</v>
      </c>
      <c r="S15284">
        <f t="shared" si="1436"/>
        <v>0.215</v>
      </c>
      <c r="T15284">
        <f t="shared" si="1429"/>
        <v>2.4499999999999999E-3</v>
      </c>
      <c r="U15284">
        <f t="shared" si="1428"/>
        <v>1.47E-3</v>
      </c>
    </row>
    <row r="15285" spans="1:21" x14ac:dyDescent="0.3">
      <c r="A15285" s="1">
        <v>15283</v>
      </c>
      <c r="B15285">
        <f t="shared" si="1430"/>
        <v>174</v>
      </c>
      <c r="C15285" s="1">
        <v>24</v>
      </c>
      <c r="D15285" s="1">
        <v>8.5</v>
      </c>
      <c r="E15285" s="1">
        <v>23</v>
      </c>
      <c r="F15285" s="1">
        <v>15283</v>
      </c>
      <c r="G15285" s="1">
        <v>0</v>
      </c>
      <c r="H15285" s="5">
        <f t="shared" si="1431"/>
        <v>7610</v>
      </c>
      <c r="I15285" s="1"/>
      <c r="J15285" s="1">
        <v>1</v>
      </c>
      <c r="K15285" s="1">
        <f t="shared" si="1432"/>
        <v>30576000</v>
      </c>
      <c r="L15285" s="1">
        <v>1</v>
      </c>
      <c r="M15285" s="1">
        <f t="shared" si="1433"/>
        <v>61152000</v>
      </c>
      <c r="N15285" s="1">
        <v>2</v>
      </c>
      <c r="O15285" s="1">
        <v>124618000</v>
      </c>
      <c r="P15285" s="1">
        <v>2</v>
      </c>
      <c r="Q15285" s="5">
        <f t="shared" si="1434"/>
        <v>317</v>
      </c>
      <c r="R15285">
        <f t="shared" si="1435"/>
        <v>16</v>
      </c>
      <c r="S15285">
        <f t="shared" si="1436"/>
        <v>0.215</v>
      </c>
      <c r="T15285">
        <f t="shared" si="1429"/>
        <v>2.4499999999999999E-3</v>
      </c>
      <c r="U15285">
        <f t="shared" si="1428"/>
        <v>1.47E-3</v>
      </c>
    </row>
    <row r="15286" spans="1:21" x14ac:dyDescent="0.3">
      <c r="A15286" s="1">
        <v>15284</v>
      </c>
      <c r="B15286">
        <f t="shared" si="1430"/>
        <v>174</v>
      </c>
      <c r="C15286" s="1">
        <v>24</v>
      </c>
      <c r="D15286" s="1">
        <v>8.5</v>
      </c>
      <c r="E15286" s="1">
        <v>23</v>
      </c>
      <c r="F15286" s="1">
        <v>15284</v>
      </c>
      <c r="G15286" s="1">
        <v>0</v>
      </c>
      <c r="H15286" s="5">
        <f t="shared" si="1431"/>
        <v>7610</v>
      </c>
      <c r="I15286" s="1"/>
      <c r="J15286" s="1">
        <v>1</v>
      </c>
      <c r="K15286" s="1">
        <f t="shared" si="1432"/>
        <v>30578000</v>
      </c>
      <c r="L15286" s="1">
        <v>1</v>
      </c>
      <c r="M15286" s="1">
        <f t="shared" si="1433"/>
        <v>61156000</v>
      </c>
      <c r="N15286" s="1">
        <v>2</v>
      </c>
      <c r="O15286" s="1">
        <v>124626000</v>
      </c>
      <c r="P15286" s="1">
        <v>2</v>
      </c>
      <c r="Q15286" s="5">
        <f t="shared" si="1434"/>
        <v>317</v>
      </c>
      <c r="R15286">
        <f t="shared" si="1435"/>
        <v>16</v>
      </c>
      <c r="S15286">
        <f t="shared" si="1436"/>
        <v>0.215</v>
      </c>
      <c r="T15286">
        <f t="shared" si="1429"/>
        <v>2.4499999999999999E-3</v>
      </c>
      <c r="U15286">
        <f t="shared" si="1428"/>
        <v>1.47E-3</v>
      </c>
    </row>
    <row r="15287" spans="1:21" x14ac:dyDescent="0.3">
      <c r="A15287" s="1">
        <v>15285</v>
      </c>
      <c r="B15287">
        <f t="shared" si="1430"/>
        <v>174</v>
      </c>
      <c r="C15287" s="1">
        <v>24</v>
      </c>
      <c r="D15287" s="1">
        <v>8.5</v>
      </c>
      <c r="E15287" s="1">
        <v>23</v>
      </c>
      <c r="F15287" s="1">
        <v>15285</v>
      </c>
      <c r="G15287" s="1">
        <v>0</v>
      </c>
      <c r="H15287" s="5">
        <f t="shared" si="1431"/>
        <v>7610</v>
      </c>
      <c r="I15287" s="1"/>
      <c r="J15287" s="1">
        <v>1</v>
      </c>
      <c r="K15287" s="1">
        <f t="shared" si="1432"/>
        <v>30580000</v>
      </c>
      <c r="L15287" s="1">
        <v>1</v>
      </c>
      <c r="M15287" s="1">
        <f t="shared" si="1433"/>
        <v>61160000</v>
      </c>
      <c r="N15287" s="1">
        <v>2</v>
      </c>
      <c r="O15287" s="1">
        <v>124634000</v>
      </c>
      <c r="P15287" s="1">
        <v>2</v>
      </c>
      <c r="Q15287" s="5">
        <f t="shared" si="1434"/>
        <v>317</v>
      </c>
      <c r="R15287">
        <f t="shared" si="1435"/>
        <v>16</v>
      </c>
      <c r="S15287">
        <f t="shared" si="1436"/>
        <v>0.215</v>
      </c>
      <c r="T15287">
        <f t="shared" si="1429"/>
        <v>2.4499999999999999E-3</v>
      </c>
      <c r="U15287">
        <f t="shared" si="1428"/>
        <v>1.47E-3</v>
      </c>
    </row>
    <row r="15288" spans="1:21" x14ac:dyDescent="0.3">
      <c r="A15288" s="1">
        <v>15286</v>
      </c>
      <c r="B15288">
        <f t="shared" si="1430"/>
        <v>174</v>
      </c>
      <c r="C15288" s="1">
        <v>24</v>
      </c>
      <c r="D15288" s="1">
        <v>8.5</v>
      </c>
      <c r="E15288" s="1">
        <v>23</v>
      </c>
      <c r="F15288" s="1">
        <v>15286</v>
      </c>
      <c r="G15288" s="1">
        <v>0</v>
      </c>
      <c r="H15288" s="5">
        <f t="shared" si="1431"/>
        <v>7610</v>
      </c>
      <c r="I15288" s="1"/>
      <c r="J15288" s="1">
        <v>1</v>
      </c>
      <c r="K15288" s="1">
        <f t="shared" si="1432"/>
        <v>30582000</v>
      </c>
      <c r="L15288" s="1">
        <v>1</v>
      </c>
      <c r="M15288" s="1">
        <f t="shared" si="1433"/>
        <v>61164000</v>
      </c>
      <c r="N15288" s="1">
        <v>2</v>
      </c>
      <c r="O15288" s="1">
        <v>124642000</v>
      </c>
      <c r="P15288" s="1">
        <v>2</v>
      </c>
      <c r="Q15288" s="5">
        <f t="shared" si="1434"/>
        <v>317</v>
      </c>
      <c r="R15288">
        <f t="shared" si="1435"/>
        <v>16</v>
      </c>
      <c r="S15288">
        <f t="shared" si="1436"/>
        <v>0.215</v>
      </c>
      <c r="T15288">
        <f t="shared" si="1429"/>
        <v>2.4499999999999999E-3</v>
      </c>
      <c r="U15288">
        <f t="shared" si="1428"/>
        <v>1.47E-3</v>
      </c>
    </row>
    <row r="15289" spans="1:21" x14ac:dyDescent="0.3">
      <c r="A15289" s="1">
        <v>15287</v>
      </c>
      <c r="B15289">
        <f t="shared" si="1430"/>
        <v>174</v>
      </c>
      <c r="C15289" s="1">
        <v>24</v>
      </c>
      <c r="D15289" s="1">
        <v>8.5</v>
      </c>
      <c r="E15289" s="1">
        <v>23</v>
      </c>
      <c r="F15289" s="1">
        <v>15287</v>
      </c>
      <c r="G15289" s="1">
        <v>0</v>
      </c>
      <c r="H15289" s="5">
        <f t="shared" si="1431"/>
        <v>7610</v>
      </c>
      <c r="I15289" s="1"/>
      <c r="J15289" s="1">
        <v>1</v>
      </c>
      <c r="K15289" s="1">
        <f t="shared" si="1432"/>
        <v>30584000</v>
      </c>
      <c r="L15289" s="1">
        <v>1</v>
      </c>
      <c r="M15289" s="1">
        <f t="shared" si="1433"/>
        <v>61168000</v>
      </c>
      <c r="N15289" s="1">
        <v>2</v>
      </c>
      <c r="O15289" s="1">
        <v>124650000</v>
      </c>
      <c r="P15289" s="1">
        <v>2</v>
      </c>
      <c r="Q15289" s="5">
        <f t="shared" si="1434"/>
        <v>317</v>
      </c>
      <c r="R15289">
        <f t="shared" si="1435"/>
        <v>16</v>
      </c>
      <c r="S15289">
        <f t="shared" si="1436"/>
        <v>0.215</v>
      </c>
      <c r="T15289">
        <f t="shared" si="1429"/>
        <v>2.4499999999999999E-3</v>
      </c>
      <c r="U15289">
        <f t="shared" si="1428"/>
        <v>1.47E-3</v>
      </c>
    </row>
    <row r="15290" spans="1:21" x14ac:dyDescent="0.3">
      <c r="A15290" s="1">
        <v>15288</v>
      </c>
      <c r="B15290">
        <f t="shared" si="1430"/>
        <v>174</v>
      </c>
      <c r="C15290" s="1">
        <v>24</v>
      </c>
      <c r="D15290" s="1">
        <v>8.5</v>
      </c>
      <c r="E15290" s="1">
        <v>23</v>
      </c>
      <c r="F15290" s="1">
        <v>15288</v>
      </c>
      <c r="G15290" s="1">
        <v>0</v>
      </c>
      <c r="H15290" s="5">
        <f t="shared" si="1431"/>
        <v>7610</v>
      </c>
      <c r="I15290" s="1"/>
      <c r="J15290" s="1">
        <v>1</v>
      </c>
      <c r="K15290" s="1">
        <f t="shared" si="1432"/>
        <v>30586000</v>
      </c>
      <c r="L15290" s="1">
        <v>1</v>
      </c>
      <c r="M15290" s="1">
        <f t="shared" si="1433"/>
        <v>61172000</v>
      </c>
      <c r="N15290" s="1">
        <v>2</v>
      </c>
      <c r="O15290" s="1">
        <v>124658000</v>
      </c>
      <c r="P15290" s="1">
        <v>2</v>
      </c>
      <c r="Q15290" s="5">
        <f t="shared" si="1434"/>
        <v>317</v>
      </c>
      <c r="R15290">
        <f t="shared" si="1435"/>
        <v>16</v>
      </c>
      <c r="S15290">
        <f t="shared" si="1436"/>
        <v>0.215</v>
      </c>
      <c r="T15290">
        <f t="shared" si="1429"/>
        <v>2.4499999999999999E-3</v>
      </c>
      <c r="U15290">
        <f t="shared" si="1428"/>
        <v>1.47E-3</v>
      </c>
    </row>
    <row r="15291" spans="1:21" x14ac:dyDescent="0.3">
      <c r="A15291" s="1">
        <v>15289</v>
      </c>
      <c r="B15291">
        <f t="shared" si="1430"/>
        <v>174</v>
      </c>
      <c r="C15291" s="1">
        <v>24</v>
      </c>
      <c r="D15291" s="1">
        <v>8.5</v>
      </c>
      <c r="E15291" s="1">
        <v>23</v>
      </c>
      <c r="F15291" s="1">
        <v>15289</v>
      </c>
      <c r="G15291" s="1">
        <v>0</v>
      </c>
      <c r="H15291" s="5">
        <f t="shared" si="1431"/>
        <v>7610</v>
      </c>
      <c r="I15291" s="1"/>
      <c r="J15291" s="1">
        <v>1</v>
      </c>
      <c r="K15291" s="1">
        <f t="shared" si="1432"/>
        <v>30588000</v>
      </c>
      <c r="L15291" s="1">
        <v>1</v>
      </c>
      <c r="M15291" s="1">
        <f t="shared" si="1433"/>
        <v>61176000</v>
      </c>
      <c r="N15291" s="1">
        <v>2</v>
      </c>
      <c r="O15291" s="1">
        <v>124666000</v>
      </c>
      <c r="P15291" s="1">
        <v>2</v>
      </c>
      <c r="Q15291" s="5">
        <f t="shared" si="1434"/>
        <v>317</v>
      </c>
      <c r="R15291">
        <f t="shared" si="1435"/>
        <v>16</v>
      </c>
      <c r="S15291">
        <f t="shared" si="1436"/>
        <v>0.215</v>
      </c>
      <c r="T15291">
        <f t="shared" si="1429"/>
        <v>2.4499999999999999E-3</v>
      </c>
      <c r="U15291">
        <f t="shared" si="1428"/>
        <v>1.47E-3</v>
      </c>
    </row>
    <row r="15292" spans="1:21" x14ac:dyDescent="0.3">
      <c r="A15292" s="1">
        <v>15290</v>
      </c>
      <c r="B15292">
        <f t="shared" si="1430"/>
        <v>174</v>
      </c>
      <c r="C15292" s="1">
        <v>24</v>
      </c>
      <c r="D15292" s="1">
        <v>8.5</v>
      </c>
      <c r="E15292" s="1">
        <v>23</v>
      </c>
      <c r="F15292" s="1">
        <v>15290</v>
      </c>
      <c r="G15292" s="1">
        <v>0</v>
      </c>
      <c r="H15292" s="5">
        <f t="shared" si="1431"/>
        <v>7610</v>
      </c>
      <c r="I15292" s="1"/>
      <c r="J15292" s="1">
        <v>1</v>
      </c>
      <c r="K15292" s="1">
        <f t="shared" si="1432"/>
        <v>30590000</v>
      </c>
      <c r="L15292" s="1">
        <v>1</v>
      </c>
      <c r="M15292" s="1">
        <f t="shared" si="1433"/>
        <v>61180000</v>
      </c>
      <c r="N15292" s="1">
        <v>2</v>
      </c>
      <c r="O15292" s="1">
        <v>124674000</v>
      </c>
      <c r="P15292" s="1">
        <v>2</v>
      </c>
      <c r="Q15292" s="5">
        <f t="shared" si="1434"/>
        <v>317</v>
      </c>
      <c r="R15292">
        <f t="shared" si="1435"/>
        <v>16</v>
      </c>
      <c r="S15292">
        <f t="shared" si="1436"/>
        <v>0.215</v>
      </c>
      <c r="T15292">
        <f t="shared" si="1429"/>
        <v>2.4499999999999999E-3</v>
      </c>
      <c r="U15292">
        <f t="shared" si="1428"/>
        <v>1.47E-3</v>
      </c>
    </row>
    <row r="15293" spans="1:21" x14ac:dyDescent="0.3">
      <c r="A15293" s="1">
        <v>15291</v>
      </c>
      <c r="B15293">
        <f t="shared" si="1430"/>
        <v>174</v>
      </c>
      <c r="C15293" s="1">
        <v>24</v>
      </c>
      <c r="D15293" s="1">
        <v>8.5</v>
      </c>
      <c r="E15293" s="1">
        <v>23</v>
      </c>
      <c r="F15293" s="1">
        <v>15291</v>
      </c>
      <c r="G15293" s="1">
        <v>0</v>
      </c>
      <c r="H15293" s="5">
        <f t="shared" si="1431"/>
        <v>7610</v>
      </c>
      <c r="I15293" s="1"/>
      <c r="J15293" s="1">
        <v>1</v>
      </c>
      <c r="K15293" s="1">
        <f t="shared" si="1432"/>
        <v>30592000</v>
      </c>
      <c r="L15293" s="1">
        <v>1</v>
      </c>
      <c r="M15293" s="1">
        <f t="shared" si="1433"/>
        <v>61184000</v>
      </c>
      <c r="N15293" s="1">
        <v>2</v>
      </c>
      <c r="O15293" s="1">
        <v>124682000</v>
      </c>
      <c r="P15293" s="1">
        <v>2</v>
      </c>
      <c r="Q15293" s="5">
        <f t="shared" si="1434"/>
        <v>317</v>
      </c>
      <c r="R15293">
        <f t="shared" si="1435"/>
        <v>16</v>
      </c>
      <c r="S15293">
        <f t="shared" si="1436"/>
        <v>0.215</v>
      </c>
      <c r="T15293">
        <f t="shared" si="1429"/>
        <v>2.4499999999999999E-3</v>
      </c>
      <c r="U15293">
        <f t="shared" si="1428"/>
        <v>1.47E-3</v>
      </c>
    </row>
    <row r="15294" spans="1:21" x14ac:dyDescent="0.3">
      <c r="A15294" s="1">
        <v>15292</v>
      </c>
      <c r="B15294">
        <f t="shared" si="1430"/>
        <v>174</v>
      </c>
      <c r="C15294" s="1">
        <v>24</v>
      </c>
      <c r="D15294" s="1">
        <v>8.5</v>
      </c>
      <c r="E15294" s="1">
        <v>23</v>
      </c>
      <c r="F15294" s="1">
        <v>15292</v>
      </c>
      <c r="G15294" s="1">
        <v>0</v>
      </c>
      <c r="H15294" s="5">
        <f t="shared" si="1431"/>
        <v>7610</v>
      </c>
      <c r="I15294" s="1"/>
      <c r="J15294" s="1">
        <v>1</v>
      </c>
      <c r="K15294" s="1">
        <f t="shared" si="1432"/>
        <v>30594000</v>
      </c>
      <c r="L15294" s="1">
        <v>1</v>
      </c>
      <c r="M15294" s="1">
        <f t="shared" si="1433"/>
        <v>61188000</v>
      </c>
      <c r="N15294" s="1">
        <v>2</v>
      </c>
      <c r="O15294" s="1">
        <v>124690000</v>
      </c>
      <c r="P15294" s="1">
        <v>2</v>
      </c>
      <c r="Q15294" s="5">
        <f t="shared" si="1434"/>
        <v>317</v>
      </c>
      <c r="R15294">
        <f t="shared" si="1435"/>
        <v>16</v>
      </c>
      <c r="S15294">
        <f t="shared" si="1436"/>
        <v>0.215</v>
      </c>
      <c r="T15294">
        <f t="shared" si="1429"/>
        <v>2.4499999999999999E-3</v>
      </c>
      <c r="U15294">
        <f t="shared" si="1428"/>
        <v>1.47E-3</v>
      </c>
    </row>
    <row r="15295" spans="1:21" x14ac:dyDescent="0.3">
      <c r="A15295" s="1">
        <v>15293</v>
      </c>
      <c r="B15295">
        <f t="shared" si="1430"/>
        <v>174</v>
      </c>
      <c r="C15295" s="1">
        <v>24</v>
      </c>
      <c r="D15295" s="1">
        <v>8.5</v>
      </c>
      <c r="E15295" s="1">
        <v>23</v>
      </c>
      <c r="F15295" s="1">
        <v>15293</v>
      </c>
      <c r="G15295" s="1">
        <v>0</v>
      </c>
      <c r="H15295" s="5">
        <f t="shared" si="1431"/>
        <v>7610</v>
      </c>
      <c r="I15295" s="1"/>
      <c r="J15295" s="1">
        <v>1</v>
      </c>
      <c r="K15295" s="1">
        <f t="shared" si="1432"/>
        <v>30596000</v>
      </c>
      <c r="L15295" s="1">
        <v>1</v>
      </c>
      <c r="M15295" s="1">
        <f t="shared" si="1433"/>
        <v>61192000</v>
      </c>
      <c r="N15295" s="1">
        <v>2</v>
      </c>
      <c r="O15295" s="1">
        <v>124698000</v>
      </c>
      <c r="P15295" s="1">
        <v>2</v>
      </c>
      <c r="Q15295" s="5">
        <f t="shared" si="1434"/>
        <v>317</v>
      </c>
      <c r="R15295">
        <f t="shared" si="1435"/>
        <v>16</v>
      </c>
      <c r="S15295">
        <f t="shared" si="1436"/>
        <v>0.215</v>
      </c>
      <c r="T15295">
        <f t="shared" si="1429"/>
        <v>2.4499999999999999E-3</v>
      </c>
      <c r="U15295">
        <f t="shared" si="1428"/>
        <v>1.47E-3</v>
      </c>
    </row>
    <row r="15296" spans="1:21" x14ac:dyDescent="0.3">
      <c r="A15296" s="1">
        <v>15294</v>
      </c>
      <c r="B15296">
        <f t="shared" si="1430"/>
        <v>174</v>
      </c>
      <c r="C15296" s="1">
        <v>24</v>
      </c>
      <c r="D15296" s="1">
        <v>8.5</v>
      </c>
      <c r="E15296" s="1">
        <v>23</v>
      </c>
      <c r="F15296" s="1">
        <v>15294</v>
      </c>
      <c r="G15296" s="1">
        <v>0</v>
      </c>
      <c r="H15296" s="5">
        <f t="shared" si="1431"/>
        <v>7610</v>
      </c>
      <c r="I15296" s="1"/>
      <c r="J15296" s="1">
        <v>1</v>
      </c>
      <c r="K15296" s="1">
        <f t="shared" si="1432"/>
        <v>30598000</v>
      </c>
      <c r="L15296" s="1">
        <v>1</v>
      </c>
      <c r="M15296" s="1">
        <f t="shared" si="1433"/>
        <v>61196000</v>
      </c>
      <c r="N15296" s="1">
        <v>2</v>
      </c>
      <c r="O15296" s="1">
        <v>124706000</v>
      </c>
      <c r="P15296" s="1">
        <v>2</v>
      </c>
      <c r="Q15296" s="5">
        <f t="shared" si="1434"/>
        <v>317</v>
      </c>
      <c r="R15296">
        <f t="shared" si="1435"/>
        <v>16</v>
      </c>
      <c r="S15296">
        <f t="shared" si="1436"/>
        <v>0.215</v>
      </c>
      <c r="T15296">
        <f t="shared" si="1429"/>
        <v>2.4499999999999999E-3</v>
      </c>
      <c r="U15296">
        <f t="shared" si="1428"/>
        <v>1.47E-3</v>
      </c>
    </row>
    <row r="15297" spans="1:21" x14ac:dyDescent="0.3">
      <c r="A15297" s="1">
        <v>15295</v>
      </c>
      <c r="B15297">
        <f t="shared" si="1430"/>
        <v>174</v>
      </c>
      <c r="C15297" s="1">
        <v>24</v>
      </c>
      <c r="D15297" s="1">
        <v>8.5</v>
      </c>
      <c r="E15297" s="1">
        <v>23</v>
      </c>
      <c r="F15297" s="1">
        <v>15295</v>
      </c>
      <c r="G15297" s="1">
        <v>0</v>
      </c>
      <c r="H15297" s="5">
        <f t="shared" si="1431"/>
        <v>7610</v>
      </c>
      <c r="I15297" s="1"/>
      <c r="J15297" s="1">
        <v>1</v>
      </c>
      <c r="K15297" s="1">
        <f t="shared" si="1432"/>
        <v>30600000</v>
      </c>
      <c r="L15297" s="1">
        <v>1</v>
      </c>
      <c r="M15297" s="1">
        <f t="shared" si="1433"/>
        <v>61200000</v>
      </c>
      <c r="N15297" s="1">
        <v>2</v>
      </c>
      <c r="O15297" s="1">
        <v>124714000</v>
      </c>
      <c r="P15297" s="1">
        <v>2</v>
      </c>
      <c r="Q15297" s="5">
        <f t="shared" si="1434"/>
        <v>317</v>
      </c>
      <c r="R15297">
        <f t="shared" si="1435"/>
        <v>16</v>
      </c>
      <c r="S15297">
        <f t="shared" si="1436"/>
        <v>0.215</v>
      </c>
      <c r="T15297">
        <f t="shared" si="1429"/>
        <v>2.4499999999999999E-3</v>
      </c>
      <c r="U15297">
        <f t="shared" si="1428"/>
        <v>1.47E-3</v>
      </c>
    </row>
    <row r="15298" spans="1:21" x14ac:dyDescent="0.3">
      <c r="A15298" s="1">
        <v>15296</v>
      </c>
      <c r="B15298">
        <f t="shared" si="1430"/>
        <v>174</v>
      </c>
      <c r="C15298" s="1">
        <v>24</v>
      </c>
      <c r="D15298" s="1">
        <v>8.5</v>
      </c>
      <c r="E15298" s="1">
        <v>23</v>
      </c>
      <c r="F15298" s="1">
        <v>15296</v>
      </c>
      <c r="G15298" s="1">
        <v>0</v>
      </c>
      <c r="H15298" s="5">
        <f t="shared" si="1431"/>
        <v>7610</v>
      </c>
      <c r="I15298" s="1"/>
      <c r="J15298" s="1">
        <v>1</v>
      </c>
      <c r="K15298" s="1">
        <f t="shared" si="1432"/>
        <v>30602000</v>
      </c>
      <c r="L15298" s="1">
        <v>1</v>
      </c>
      <c r="M15298" s="1">
        <f t="shared" si="1433"/>
        <v>61204000</v>
      </c>
      <c r="N15298" s="1">
        <v>2</v>
      </c>
      <c r="O15298" s="1">
        <v>124722000</v>
      </c>
      <c r="P15298" s="1">
        <v>2</v>
      </c>
      <c r="Q15298" s="5">
        <f t="shared" si="1434"/>
        <v>317</v>
      </c>
      <c r="R15298">
        <f t="shared" si="1435"/>
        <v>16</v>
      </c>
      <c r="S15298">
        <f t="shared" si="1436"/>
        <v>0.215</v>
      </c>
      <c r="T15298">
        <f t="shared" si="1429"/>
        <v>2.4499999999999999E-3</v>
      </c>
      <c r="U15298">
        <f t="shared" si="1428"/>
        <v>1.47E-3</v>
      </c>
    </row>
    <row r="15299" spans="1:21" x14ac:dyDescent="0.3">
      <c r="A15299" s="1">
        <v>15297</v>
      </c>
      <c r="B15299">
        <f t="shared" si="1430"/>
        <v>174</v>
      </c>
      <c r="C15299" s="1">
        <v>24</v>
      </c>
      <c r="D15299" s="1">
        <v>8.5</v>
      </c>
      <c r="E15299" s="1">
        <v>23</v>
      </c>
      <c r="F15299" s="1">
        <v>15297</v>
      </c>
      <c r="G15299" s="1">
        <v>0</v>
      </c>
      <c r="H15299" s="5">
        <f t="shared" si="1431"/>
        <v>7610</v>
      </c>
      <c r="I15299" s="1"/>
      <c r="J15299" s="1">
        <v>1</v>
      </c>
      <c r="K15299" s="1">
        <f t="shared" si="1432"/>
        <v>30604000</v>
      </c>
      <c r="L15299" s="1">
        <v>1</v>
      </c>
      <c r="M15299" s="1">
        <f t="shared" si="1433"/>
        <v>61208000</v>
      </c>
      <c r="N15299" s="1">
        <v>2</v>
      </c>
      <c r="O15299" s="1">
        <v>124730000</v>
      </c>
      <c r="P15299" s="1">
        <v>2</v>
      </c>
      <c r="Q15299" s="5">
        <f t="shared" si="1434"/>
        <v>317</v>
      </c>
      <c r="R15299">
        <f t="shared" si="1435"/>
        <v>16</v>
      </c>
      <c r="S15299">
        <f t="shared" si="1436"/>
        <v>0.215</v>
      </c>
      <c r="T15299">
        <f t="shared" si="1429"/>
        <v>2.4499999999999999E-3</v>
      </c>
      <c r="U15299">
        <f t="shared" si="1428"/>
        <v>1.47E-3</v>
      </c>
    </row>
    <row r="15300" spans="1:21" x14ac:dyDescent="0.3">
      <c r="A15300" s="1">
        <v>15298</v>
      </c>
      <c r="B15300">
        <f t="shared" si="1430"/>
        <v>174</v>
      </c>
      <c r="C15300" s="1">
        <v>24</v>
      </c>
      <c r="D15300" s="1">
        <v>8.5</v>
      </c>
      <c r="E15300" s="1">
        <v>23</v>
      </c>
      <c r="F15300" s="1">
        <v>15298</v>
      </c>
      <c r="G15300" s="1">
        <v>0</v>
      </c>
      <c r="H15300" s="5">
        <f t="shared" si="1431"/>
        <v>7610</v>
      </c>
      <c r="I15300" s="1"/>
      <c r="J15300" s="1">
        <v>1</v>
      </c>
      <c r="K15300" s="1">
        <f t="shared" si="1432"/>
        <v>30606000</v>
      </c>
      <c r="L15300" s="1">
        <v>1</v>
      </c>
      <c r="M15300" s="1">
        <f t="shared" si="1433"/>
        <v>61212000</v>
      </c>
      <c r="N15300" s="1">
        <v>2</v>
      </c>
      <c r="O15300" s="1">
        <v>124738000</v>
      </c>
      <c r="P15300" s="1">
        <v>2</v>
      </c>
      <c r="Q15300" s="5">
        <f t="shared" si="1434"/>
        <v>317</v>
      </c>
      <c r="R15300">
        <f t="shared" si="1435"/>
        <v>16</v>
      </c>
      <c r="S15300">
        <f t="shared" si="1436"/>
        <v>0.215</v>
      </c>
      <c r="T15300">
        <f t="shared" si="1429"/>
        <v>2.4499999999999999E-3</v>
      </c>
      <c r="U15300">
        <f t="shared" ref="U15300:U15363" si="1437">T15300*0.6</f>
        <v>1.47E-3</v>
      </c>
    </row>
    <row r="15301" spans="1:21" x14ac:dyDescent="0.3">
      <c r="A15301" s="1">
        <v>15299</v>
      </c>
      <c r="B15301">
        <f t="shared" si="1430"/>
        <v>174</v>
      </c>
      <c r="C15301" s="1">
        <v>24</v>
      </c>
      <c r="D15301" s="1">
        <v>8.5</v>
      </c>
      <c r="E15301" s="1">
        <v>23</v>
      </c>
      <c r="F15301" s="1">
        <v>15299</v>
      </c>
      <c r="G15301" s="1">
        <v>0</v>
      </c>
      <c r="H15301" s="5">
        <f t="shared" si="1431"/>
        <v>7610</v>
      </c>
      <c r="I15301" s="1"/>
      <c r="J15301" s="1">
        <v>1</v>
      </c>
      <c r="K15301" s="1">
        <f t="shared" si="1432"/>
        <v>30608000</v>
      </c>
      <c r="L15301" s="1">
        <v>1</v>
      </c>
      <c r="M15301" s="1">
        <f t="shared" si="1433"/>
        <v>61216000</v>
      </c>
      <c r="N15301" s="1">
        <v>2</v>
      </c>
      <c r="O15301" s="1">
        <v>124746000</v>
      </c>
      <c r="P15301" s="1">
        <v>2</v>
      </c>
      <c r="Q15301" s="5">
        <f t="shared" si="1434"/>
        <v>317</v>
      </c>
      <c r="R15301">
        <f t="shared" si="1435"/>
        <v>16</v>
      </c>
      <c r="S15301">
        <f t="shared" si="1436"/>
        <v>0.215</v>
      </c>
      <c r="T15301">
        <f t="shared" si="1429"/>
        <v>2.4499999999999999E-3</v>
      </c>
      <c r="U15301">
        <f t="shared" si="1437"/>
        <v>1.47E-3</v>
      </c>
    </row>
    <row r="15302" spans="1:21" x14ac:dyDescent="0.3">
      <c r="A15302" s="1">
        <v>15300</v>
      </c>
      <c r="B15302">
        <f t="shared" si="1430"/>
        <v>174</v>
      </c>
      <c r="C15302" s="1">
        <v>24</v>
      </c>
      <c r="D15302" s="1">
        <v>8.5</v>
      </c>
      <c r="E15302" s="1">
        <v>23</v>
      </c>
      <c r="F15302" s="1">
        <v>15300</v>
      </c>
      <c r="G15302" s="1">
        <v>0</v>
      </c>
      <c r="H15302" s="5">
        <f t="shared" si="1431"/>
        <v>7610</v>
      </c>
      <c r="I15302" s="1"/>
      <c r="J15302" s="1">
        <v>1</v>
      </c>
      <c r="K15302" s="1">
        <f t="shared" si="1432"/>
        <v>30610000</v>
      </c>
      <c r="L15302" s="1">
        <v>1</v>
      </c>
      <c r="M15302" s="1">
        <f t="shared" si="1433"/>
        <v>61220000</v>
      </c>
      <c r="N15302" s="1">
        <v>2</v>
      </c>
      <c r="O15302" s="1">
        <v>124754000</v>
      </c>
      <c r="P15302" s="1">
        <v>2</v>
      </c>
      <c r="Q15302" s="5">
        <f t="shared" si="1434"/>
        <v>317</v>
      </c>
      <c r="R15302">
        <f t="shared" si="1435"/>
        <v>16</v>
      </c>
      <c r="S15302">
        <f t="shared" si="1436"/>
        <v>0.215</v>
      </c>
      <c r="T15302">
        <f t="shared" si="1429"/>
        <v>2.4499999999999999E-3</v>
      </c>
      <c r="U15302">
        <f t="shared" si="1437"/>
        <v>1.47E-3</v>
      </c>
    </row>
    <row r="15303" spans="1:21" x14ac:dyDescent="0.3">
      <c r="A15303" s="1">
        <v>15301</v>
      </c>
      <c r="B15303">
        <f t="shared" si="1430"/>
        <v>175</v>
      </c>
      <c r="C15303" s="1">
        <v>24</v>
      </c>
      <c r="D15303" s="1">
        <v>8.5</v>
      </c>
      <c r="E15303" s="1">
        <v>23</v>
      </c>
      <c r="F15303" s="1">
        <v>15301</v>
      </c>
      <c r="G15303" s="1">
        <v>0</v>
      </c>
      <c r="H15303" s="5">
        <f t="shared" si="1431"/>
        <v>7620</v>
      </c>
      <c r="I15303" s="1"/>
      <c r="J15303" s="1">
        <v>1</v>
      </c>
      <c r="K15303" s="1">
        <f t="shared" si="1432"/>
        <v>30612000</v>
      </c>
      <c r="L15303" s="1">
        <v>1</v>
      </c>
      <c r="M15303" s="1">
        <f t="shared" si="1433"/>
        <v>61224000</v>
      </c>
      <c r="N15303" s="1">
        <v>2</v>
      </c>
      <c r="O15303" s="1">
        <v>124762000</v>
      </c>
      <c r="P15303" s="1">
        <v>2</v>
      </c>
      <c r="Q15303" s="5">
        <f t="shared" si="1434"/>
        <v>318</v>
      </c>
      <c r="R15303">
        <f t="shared" si="1435"/>
        <v>16</v>
      </c>
      <c r="S15303">
        <f t="shared" si="1436"/>
        <v>0.22</v>
      </c>
      <c r="T15303">
        <f t="shared" si="1429"/>
        <v>2.5000000000000001E-3</v>
      </c>
      <c r="U15303">
        <f t="shared" si="1437"/>
        <v>1.5E-3</v>
      </c>
    </row>
    <row r="15304" spans="1:21" x14ac:dyDescent="0.3">
      <c r="A15304" s="1">
        <v>15302</v>
      </c>
      <c r="B15304">
        <f t="shared" si="1430"/>
        <v>175</v>
      </c>
      <c r="C15304" s="1">
        <v>24</v>
      </c>
      <c r="D15304" s="1">
        <v>8.5</v>
      </c>
      <c r="E15304" s="1">
        <v>23</v>
      </c>
      <c r="F15304" s="1">
        <v>15302</v>
      </c>
      <c r="G15304" s="1">
        <v>0</v>
      </c>
      <c r="H15304" s="5">
        <f t="shared" si="1431"/>
        <v>7620</v>
      </c>
      <c r="I15304" s="1"/>
      <c r="J15304" s="1">
        <v>1</v>
      </c>
      <c r="K15304" s="1">
        <f t="shared" si="1432"/>
        <v>30614000</v>
      </c>
      <c r="L15304" s="1">
        <v>1</v>
      </c>
      <c r="M15304" s="1">
        <f t="shared" si="1433"/>
        <v>61228000</v>
      </c>
      <c r="N15304" s="1">
        <v>2</v>
      </c>
      <c r="O15304" s="1">
        <v>124770000</v>
      </c>
      <c r="P15304" s="1">
        <v>2</v>
      </c>
      <c r="Q15304" s="5">
        <f t="shared" si="1434"/>
        <v>318</v>
      </c>
      <c r="R15304">
        <f t="shared" si="1435"/>
        <v>16</v>
      </c>
      <c r="S15304">
        <f t="shared" si="1436"/>
        <v>0.22</v>
      </c>
      <c r="T15304">
        <f t="shared" si="1429"/>
        <v>2.5000000000000001E-3</v>
      </c>
      <c r="U15304">
        <f t="shared" si="1437"/>
        <v>1.5E-3</v>
      </c>
    </row>
    <row r="15305" spans="1:21" x14ac:dyDescent="0.3">
      <c r="A15305" s="1">
        <v>15303</v>
      </c>
      <c r="B15305">
        <f t="shared" si="1430"/>
        <v>175</v>
      </c>
      <c r="C15305" s="1">
        <v>24</v>
      </c>
      <c r="D15305" s="1">
        <v>8.5</v>
      </c>
      <c r="E15305" s="1">
        <v>23</v>
      </c>
      <c r="F15305" s="1">
        <v>15303</v>
      </c>
      <c r="G15305" s="1">
        <v>0</v>
      </c>
      <c r="H15305" s="5">
        <f t="shared" si="1431"/>
        <v>7620</v>
      </c>
      <c r="I15305" s="1"/>
      <c r="J15305" s="1">
        <v>1</v>
      </c>
      <c r="K15305" s="1">
        <f t="shared" si="1432"/>
        <v>30616000</v>
      </c>
      <c r="L15305" s="1">
        <v>1</v>
      </c>
      <c r="M15305" s="1">
        <f t="shared" si="1433"/>
        <v>61232000</v>
      </c>
      <c r="N15305" s="1">
        <v>2</v>
      </c>
      <c r="O15305" s="1">
        <v>124778000</v>
      </c>
      <c r="P15305" s="1">
        <v>2</v>
      </c>
      <c r="Q15305" s="5">
        <f t="shared" si="1434"/>
        <v>318</v>
      </c>
      <c r="R15305">
        <f t="shared" si="1435"/>
        <v>16</v>
      </c>
      <c r="S15305">
        <f t="shared" si="1436"/>
        <v>0.22</v>
      </c>
      <c r="T15305">
        <f t="shared" si="1429"/>
        <v>2.5000000000000001E-3</v>
      </c>
      <c r="U15305">
        <f t="shared" si="1437"/>
        <v>1.5E-3</v>
      </c>
    </row>
    <row r="15306" spans="1:21" x14ac:dyDescent="0.3">
      <c r="A15306" s="1">
        <v>15304</v>
      </c>
      <c r="B15306">
        <f t="shared" si="1430"/>
        <v>175</v>
      </c>
      <c r="C15306" s="1">
        <v>24</v>
      </c>
      <c r="D15306" s="1">
        <v>8.5</v>
      </c>
      <c r="E15306" s="1">
        <v>23</v>
      </c>
      <c r="F15306" s="1">
        <v>15304</v>
      </c>
      <c r="G15306" s="1">
        <v>0</v>
      </c>
      <c r="H15306" s="5">
        <f t="shared" si="1431"/>
        <v>7620</v>
      </c>
      <c r="I15306" s="1"/>
      <c r="J15306" s="1">
        <v>1</v>
      </c>
      <c r="K15306" s="1">
        <f t="shared" si="1432"/>
        <v>30618000</v>
      </c>
      <c r="L15306" s="1">
        <v>1</v>
      </c>
      <c r="M15306" s="1">
        <f t="shared" si="1433"/>
        <v>61236000</v>
      </c>
      <c r="N15306" s="1">
        <v>2</v>
      </c>
      <c r="O15306" s="1">
        <v>124786000</v>
      </c>
      <c r="P15306" s="1">
        <v>2</v>
      </c>
      <c r="Q15306" s="5">
        <f t="shared" si="1434"/>
        <v>318</v>
      </c>
      <c r="R15306">
        <f t="shared" si="1435"/>
        <v>16</v>
      </c>
      <c r="S15306">
        <f t="shared" si="1436"/>
        <v>0.22</v>
      </c>
      <c r="T15306">
        <f t="shared" si="1429"/>
        <v>2.5000000000000001E-3</v>
      </c>
      <c r="U15306">
        <f t="shared" si="1437"/>
        <v>1.5E-3</v>
      </c>
    </row>
    <row r="15307" spans="1:21" x14ac:dyDescent="0.3">
      <c r="A15307" s="1">
        <v>15305</v>
      </c>
      <c r="B15307">
        <f t="shared" si="1430"/>
        <v>175</v>
      </c>
      <c r="C15307" s="1">
        <v>24</v>
      </c>
      <c r="D15307" s="1">
        <v>8.5</v>
      </c>
      <c r="E15307" s="1">
        <v>23</v>
      </c>
      <c r="F15307" s="1">
        <v>15305</v>
      </c>
      <c r="G15307" s="1">
        <v>0</v>
      </c>
      <c r="H15307" s="5">
        <f t="shared" si="1431"/>
        <v>7620</v>
      </c>
      <c r="I15307" s="1"/>
      <c r="J15307" s="1">
        <v>1</v>
      </c>
      <c r="K15307" s="1">
        <f t="shared" si="1432"/>
        <v>30620000</v>
      </c>
      <c r="L15307" s="1">
        <v>1</v>
      </c>
      <c r="M15307" s="1">
        <f t="shared" si="1433"/>
        <v>61240000</v>
      </c>
      <c r="N15307" s="1">
        <v>2</v>
      </c>
      <c r="O15307" s="1">
        <v>124794000</v>
      </c>
      <c r="P15307" s="1">
        <v>2</v>
      </c>
      <c r="Q15307" s="5">
        <f t="shared" si="1434"/>
        <v>318</v>
      </c>
      <c r="R15307">
        <f t="shared" si="1435"/>
        <v>16</v>
      </c>
      <c r="S15307">
        <f t="shared" si="1436"/>
        <v>0.22</v>
      </c>
      <c r="T15307">
        <f t="shared" si="1429"/>
        <v>2.5000000000000001E-3</v>
      </c>
      <c r="U15307">
        <f t="shared" si="1437"/>
        <v>1.5E-3</v>
      </c>
    </row>
    <row r="15308" spans="1:21" x14ac:dyDescent="0.3">
      <c r="A15308" s="1">
        <v>15306</v>
      </c>
      <c r="B15308">
        <f t="shared" si="1430"/>
        <v>175</v>
      </c>
      <c r="C15308" s="1">
        <v>24</v>
      </c>
      <c r="D15308" s="1">
        <v>8.5</v>
      </c>
      <c r="E15308" s="1">
        <v>23</v>
      </c>
      <c r="F15308" s="1">
        <v>15306</v>
      </c>
      <c r="G15308" s="1">
        <v>0</v>
      </c>
      <c r="H15308" s="5">
        <f t="shared" si="1431"/>
        <v>7620</v>
      </c>
      <c r="I15308" s="1"/>
      <c r="J15308" s="1">
        <v>1</v>
      </c>
      <c r="K15308" s="1">
        <f t="shared" si="1432"/>
        <v>30622000</v>
      </c>
      <c r="L15308" s="1">
        <v>1</v>
      </c>
      <c r="M15308" s="1">
        <f t="shared" si="1433"/>
        <v>61244000</v>
      </c>
      <c r="N15308" s="1">
        <v>2</v>
      </c>
      <c r="O15308" s="1">
        <v>124802000</v>
      </c>
      <c r="P15308" s="1">
        <v>2</v>
      </c>
      <c r="Q15308" s="5">
        <f t="shared" si="1434"/>
        <v>318</v>
      </c>
      <c r="R15308">
        <f t="shared" si="1435"/>
        <v>16</v>
      </c>
      <c r="S15308">
        <f t="shared" si="1436"/>
        <v>0.22</v>
      </c>
      <c r="T15308">
        <f t="shared" si="1429"/>
        <v>2.5000000000000001E-3</v>
      </c>
      <c r="U15308">
        <f t="shared" si="1437"/>
        <v>1.5E-3</v>
      </c>
    </row>
    <row r="15309" spans="1:21" x14ac:dyDescent="0.3">
      <c r="A15309" s="1">
        <v>15307</v>
      </c>
      <c r="B15309">
        <f t="shared" si="1430"/>
        <v>175</v>
      </c>
      <c r="C15309" s="1">
        <v>24</v>
      </c>
      <c r="D15309" s="1">
        <v>8.5</v>
      </c>
      <c r="E15309" s="1">
        <v>23</v>
      </c>
      <c r="F15309" s="1">
        <v>15307</v>
      </c>
      <c r="G15309" s="1">
        <v>0</v>
      </c>
      <c r="H15309" s="5">
        <f t="shared" si="1431"/>
        <v>7620</v>
      </c>
      <c r="I15309" s="1"/>
      <c r="J15309" s="1">
        <v>1</v>
      </c>
      <c r="K15309" s="1">
        <f t="shared" si="1432"/>
        <v>30624000</v>
      </c>
      <c r="L15309" s="1">
        <v>1</v>
      </c>
      <c r="M15309" s="1">
        <f t="shared" si="1433"/>
        <v>61248000</v>
      </c>
      <c r="N15309" s="1">
        <v>2</v>
      </c>
      <c r="O15309" s="1">
        <v>124810000</v>
      </c>
      <c r="P15309" s="1">
        <v>2</v>
      </c>
      <c r="Q15309" s="5">
        <f t="shared" si="1434"/>
        <v>318</v>
      </c>
      <c r="R15309">
        <f t="shared" si="1435"/>
        <v>16</v>
      </c>
      <c r="S15309">
        <f t="shared" si="1436"/>
        <v>0.22</v>
      </c>
      <c r="T15309">
        <f t="shared" si="1429"/>
        <v>2.5000000000000001E-3</v>
      </c>
      <c r="U15309">
        <f t="shared" si="1437"/>
        <v>1.5E-3</v>
      </c>
    </row>
    <row r="15310" spans="1:21" x14ac:dyDescent="0.3">
      <c r="A15310" s="1">
        <v>15308</v>
      </c>
      <c r="B15310">
        <f t="shared" si="1430"/>
        <v>175</v>
      </c>
      <c r="C15310" s="1">
        <v>24</v>
      </c>
      <c r="D15310" s="1">
        <v>8.5</v>
      </c>
      <c r="E15310" s="1">
        <v>23</v>
      </c>
      <c r="F15310" s="1">
        <v>15308</v>
      </c>
      <c r="G15310" s="1">
        <v>0</v>
      </c>
      <c r="H15310" s="5">
        <f t="shared" si="1431"/>
        <v>7620</v>
      </c>
      <c r="I15310" s="1"/>
      <c r="J15310" s="1">
        <v>1</v>
      </c>
      <c r="K15310" s="1">
        <f t="shared" si="1432"/>
        <v>30626000</v>
      </c>
      <c r="L15310" s="1">
        <v>1</v>
      </c>
      <c r="M15310" s="1">
        <f t="shared" si="1433"/>
        <v>61252000</v>
      </c>
      <c r="N15310" s="1">
        <v>2</v>
      </c>
      <c r="O15310" s="1">
        <v>124818000</v>
      </c>
      <c r="P15310" s="1">
        <v>2</v>
      </c>
      <c r="Q15310" s="5">
        <f t="shared" si="1434"/>
        <v>318</v>
      </c>
      <c r="R15310">
        <f t="shared" si="1435"/>
        <v>16</v>
      </c>
      <c r="S15310">
        <f t="shared" si="1436"/>
        <v>0.22</v>
      </c>
      <c r="T15310">
        <f t="shared" si="1429"/>
        <v>2.5000000000000001E-3</v>
      </c>
      <c r="U15310">
        <f t="shared" si="1437"/>
        <v>1.5E-3</v>
      </c>
    </row>
    <row r="15311" spans="1:21" x14ac:dyDescent="0.3">
      <c r="A15311" s="1">
        <v>15309</v>
      </c>
      <c r="B15311">
        <f t="shared" si="1430"/>
        <v>175</v>
      </c>
      <c r="C15311" s="1">
        <v>24</v>
      </c>
      <c r="D15311" s="1">
        <v>8.5</v>
      </c>
      <c r="E15311" s="1">
        <v>23</v>
      </c>
      <c r="F15311" s="1">
        <v>15309</v>
      </c>
      <c r="G15311" s="1">
        <v>0</v>
      </c>
      <c r="H15311" s="5">
        <f t="shared" si="1431"/>
        <v>7620</v>
      </c>
      <c r="I15311" s="1"/>
      <c r="J15311" s="1">
        <v>1</v>
      </c>
      <c r="K15311" s="1">
        <f t="shared" si="1432"/>
        <v>30628000</v>
      </c>
      <c r="L15311" s="1">
        <v>1</v>
      </c>
      <c r="M15311" s="1">
        <f t="shared" si="1433"/>
        <v>61256000</v>
      </c>
      <c r="N15311" s="1">
        <v>2</v>
      </c>
      <c r="O15311" s="1">
        <v>124826000</v>
      </c>
      <c r="P15311" s="1">
        <v>2</v>
      </c>
      <c r="Q15311" s="5">
        <f t="shared" si="1434"/>
        <v>318</v>
      </c>
      <c r="R15311">
        <f t="shared" si="1435"/>
        <v>16</v>
      </c>
      <c r="S15311">
        <f t="shared" si="1436"/>
        <v>0.22</v>
      </c>
      <c r="T15311">
        <f t="shared" si="1429"/>
        <v>2.5000000000000001E-3</v>
      </c>
      <c r="U15311">
        <f t="shared" si="1437"/>
        <v>1.5E-3</v>
      </c>
    </row>
    <row r="15312" spans="1:21" x14ac:dyDescent="0.3">
      <c r="A15312" s="1">
        <v>15310</v>
      </c>
      <c r="B15312">
        <f t="shared" si="1430"/>
        <v>175</v>
      </c>
      <c r="C15312" s="1">
        <v>24</v>
      </c>
      <c r="D15312" s="1">
        <v>8.5</v>
      </c>
      <c r="E15312" s="1">
        <v>23</v>
      </c>
      <c r="F15312" s="1">
        <v>15310</v>
      </c>
      <c r="G15312" s="1">
        <v>0</v>
      </c>
      <c r="H15312" s="5">
        <f t="shared" si="1431"/>
        <v>7620</v>
      </c>
      <c r="I15312" s="1"/>
      <c r="J15312" s="1">
        <v>1</v>
      </c>
      <c r="K15312" s="1">
        <f t="shared" si="1432"/>
        <v>30630000</v>
      </c>
      <c r="L15312" s="1">
        <v>1</v>
      </c>
      <c r="M15312" s="1">
        <f t="shared" si="1433"/>
        <v>61260000</v>
      </c>
      <c r="N15312" s="1">
        <v>2</v>
      </c>
      <c r="O15312" s="1">
        <v>124834000</v>
      </c>
      <c r="P15312" s="1">
        <v>2</v>
      </c>
      <c r="Q15312" s="5">
        <f t="shared" si="1434"/>
        <v>318</v>
      </c>
      <c r="R15312">
        <f t="shared" si="1435"/>
        <v>16</v>
      </c>
      <c r="S15312">
        <f t="shared" si="1436"/>
        <v>0.22</v>
      </c>
      <c r="T15312">
        <f t="shared" si="1429"/>
        <v>2.5000000000000001E-3</v>
      </c>
      <c r="U15312">
        <f t="shared" si="1437"/>
        <v>1.5E-3</v>
      </c>
    </row>
    <row r="15313" spans="1:21" x14ac:dyDescent="0.3">
      <c r="A15313" s="1">
        <v>15311</v>
      </c>
      <c r="B15313">
        <f t="shared" si="1430"/>
        <v>175</v>
      </c>
      <c r="C15313" s="1">
        <v>24</v>
      </c>
      <c r="D15313" s="1">
        <v>8.5</v>
      </c>
      <c r="E15313" s="1">
        <v>23</v>
      </c>
      <c r="F15313" s="1">
        <v>15311</v>
      </c>
      <c r="G15313" s="1">
        <v>0</v>
      </c>
      <c r="H15313" s="5">
        <f t="shared" si="1431"/>
        <v>7620</v>
      </c>
      <c r="I15313" s="1"/>
      <c r="J15313" s="1">
        <v>1</v>
      </c>
      <c r="K15313" s="1">
        <f t="shared" si="1432"/>
        <v>30632000</v>
      </c>
      <c r="L15313" s="1">
        <v>1</v>
      </c>
      <c r="M15313" s="1">
        <f t="shared" si="1433"/>
        <v>61264000</v>
      </c>
      <c r="N15313" s="1">
        <v>2</v>
      </c>
      <c r="O15313" s="1">
        <v>124842000</v>
      </c>
      <c r="P15313" s="1">
        <v>2</v>
      </c>
      <c r="Q15313" s="5">
        <f t="shared" si="1434"/>
        <v>318</v>
      </c>
      <c r="R15313">
        <f t="shared" si="1435"/>
        <v>16</v>
      </c>
      <c r="S15313">
        <f t="shared" si="1436"/>
        <v>0.22</v>
      </c>
      <c r="T15313">
        <f t="shared" si="1429"/>
        <v>2.5000000000000001E-3</v>
      </c>
      <c r="U15313">
        <f t="shared" si="1437"/>
        <v>1.5E-3</v>
      </c>
    </row>
    <row r="15314" spans="1:21" x14ac:dyDescent="0.3">
      <c r="A15314" s="1">
        <v>15312</v>
      </c>
      <c r="B15314">
        <f t="shared" si="1430"/>
        <v>175</v>
      </c>
      <c r="C15314" s="1">
        <v>24</v>
      </c>
      <c r="D15314" s="1">
        <v>8.5</v>
      </c>
      <c r="E15314" s="1">
        <v>23</v>
      </c>
      <c r="F15314" s="1">
        <v>15312</v>
      </c>
      <c r="G15314" s="1">
        <v>0</v>
      </c>
      <c r="H15314" s="5">
        <f t="shared" si="1431"/>
        <v>7620</v>
      </c>
      <c r="I15314" s="1"/>
      <c r="J15314" s="1">
        <v>1</v>
      </c>
      <c r="K15314" s="1">
        <f t="shared" si="1432"/>
        <v>30634000</v>
      </c>
      <c r="L15314" s="1">
        <v>1</v>
      </c>
      <c r="M15314" s="1">
        <f t="shared" si="1433"/>
        <v>61268000</v>
      </c>
      <c r="N15314" s="1">
        <v>2</v>
      </c>
      <c r="O15314" s="1">
        <v>124850000</v>
      </c>
      <c r="P15314" s="1">
        <v>2</v>
      </c>
      <c r="Q15314" s="5">
        <f t="shared" si="1434"/>
        <v>318</v>
      </c>
      <c r="R15314">
        <f t="shared" si="1435"/>
        <v>16</v>
      </c>
      <c r="S15314">
        <f t="shared" si="1436"/>
        <v>0.22</v>
      </c>
      <c r="T15314">
        <f t="shared" si="1429"/>
        <v>2.5000000000000001E-3</v>
      </c>
      <c r="U15314">
        <f t="shared" si="1437"/>
        <v>1.5E-3</v>
      </c>
    </row>
    <row r="15315" spans="1:21" x14ac:dyDescent="0.3">
      <c r="A15315" s="1">
        <v>15313</v>
      </c>
      <c r="B15315">
        <f t="shared" si="1430"/>
        <v>175</v>
      </c>
      <c r="C15315" s="1">
        <v>24</v>
      </c>
      <c r="D15315" s="1">
        <v>8.5</v>
      </c>
      <c r="E15315" s="1">
        <v>23</v>
      </c>
      <c r="F15315" s="1">
        <v>15313</v>
      </c>
      <c r="G15315" s="1">
        <v>0</v>
      </c>
      <c r="H15315" s="5">
        <f t="shared" si="1431"/>
        <v>7620</v>
      </c>
      <c r="I15315" s="1"/>
      <c r="J15315" s="1">
        <v>1</v>
      </c>
      <c r="K15315" s="1">
        <f t="shared" si="1432"/>
        <v>30636000</v>
      </c>
      <c r="L15315" s="1">
        <v>1</v>
      </c>
      <c r="M15315" s="1">
        <f t="shared" si="1433"/>
        <v>61272000</v>
      </c>
      <c r="N15315" s="1">
        <v>2</v>
      </c>
      <c r="O15315" s="1">
        <v>124858000</v>
      </c>
      <c r="P15315" s="1">
        <v>2</v>
      </c>
      <c r="Q15315" s="5">
        <f t="shared" si="1434"/>
        <v>318</v>
      </c>
      <c r="R15315">
        <f t="shared" si="1435"/>
        <v>16</v>
      </c>
      <c r="S15315">
        <f t="shared" si="1436"/>
        <v>0.22</v>
      </c>
      <c r="T15315">
        <f t="shared" si="1429"/>
        <v>2.5000000000000001E-3</v>
      </c>
      <c r="U15315">
        <f t="shared" si="1437"/>
        <v>1.5E-3</v>
      </c>
    </row>
    <row r="15316" spans="1:21" x14ac:dyDescent="0.3">
      <c r="A15316" s="1">
        <v>15314</v>
      </c>
      <c r="B15316">
        <f t="shared" si="1430"/>
        <v>175</v>
      </c>
      <c r="C15316" s="1">
        <v>24</v>
      </c>
      <c r="D15316" s="1">
        <v>8.5</v>
      </c>
      <c r="E15316" s="1">
        <v>23</v>
      </c>
      <c r="F15316" s="1">
        <v>15314</v>
      </c>
      <c r="G15316" s="1">
        <v>0</v>
      </c>
      <c r="H15316" s="5">
        <f t="shared" si="1431"/>
        <v>7620</v>
      </c>
      <c r="I15316" s="1"/>
      <c r="J15316" s="1">
        <v>1</v>
      </c>
      <c r="K15316" s="1">
        <f t="shared" si="1432"/>
        <v>30638000</v>
      </c>
      <c r="L15316" s="1">
        <v>1</v>
      </c>
      <c r="M15316" s="1">
        <f t="shared" si="1433"/>
        <v>61276000</v>
      </c>
      <c r="N15316" s="1">
        <v>2</v>
      </c>
      <c r="O15316" s="1">
        <v>124866000</v>
      </c>
      <c r="P15316" s="1">
        <v>2</v>
      </c>
      <c r="Q15316" s="5">
        <f t="shared" si="1434"/>
        <v>318</v>
      </c>
      <c r="R15316">
        <f t="shared" si="1435"/>
        <v>16</v>
      </c>
      <c r="S15316">
        <f t="shared" si="1436"/>
        <v>0.22</v>
      </c>
      <c r="T15316">
        <f t="shared" si="1429"/>
        <v>2.5000000000000001E-3</v>
      </c>
      <c r="U15316">
        <f t="shared" si="1437"/>
        <v>1.5E-3</v>
      </c>
    </row>
    <row r="15317" spans="1:21" x14ac:dyDescent="0.3">
      <c r="A15317" s="1">
        <v>15315</v>
      </c>
      <c r="B15317">
        <f t="shared" si="1430"/>
        <v>175</v>
      </c>
      <c r="C15317" s="1">
        <v>24</v>
      </c>
      <c r="D15317" s="1">
        <v>8.5</v>
      </c>
      <c r="E15317" s="1">
        <v>23</v>
      </c>
      <c r="F15317" s="1">
        <v>15315</v>
      </c>
      <c r="G15317" s="1">
        <v>0</v>
      </c>
      <c r="H15317" s="5">
        <f t="shared" si="1431"/>
        <v>7620</v>
      </c>
      <c r="I15317" s="1"/>
      <c r="J15317" s="1">
        <v>1</v>
      </c>
      <c r="K15317" s="1">
        <f t="shared" si="1432"/>
        <v>30640000</v>
      </c>
      <c r="L15317" s="1">
        <v>1</v>
      </c>
      <c r="M15317" s="1">
        <f t="shared" si="1433"/>
        <v>61280000</v>
      </c>
      <c r="N15317" s="1">
        <v>2</v>
      </c>
      <c r="O15317" s="1">
        <v>124874000</v>
      </c>
      <c r="P15317" s="1">
        <v>2</v>
      </c>
      <c r="Q15317" s="5">
        <f t="shared" si="1434"/>
        <v>318</v>
      </c>
      <c r="R15317">
        <f t="shared" si="1435"/>
        <v>16</v>
      </c>
      <c r="S15317">
        <f t="shared" si="1436"/>
        <v>0.22</v>
      </c>
      <c r="T15317">
        <f t="shared" si="1429"/>
        <v>2.5000000000000001E-3</v>
      </c>
      <c r="U15317">
        <f t="shared" si="1437"/>
        <v>1.5E-3</v>
      </c>
    </row>
    <row r="15318" spans="1:21" x14ac:dyDescent="0.3">
      <c r="A15318" s="1">
        <v>15316</v>
      </c>
      <c r="B15318">
        <f t="shared" si="1430"/>
        <v>175</v>
      </c>
      <c r="C15318" s="1">
        <v>24</v>
      </c>
      <c r="D15318" s="1">
        <v>8.5</v>
      </c>
      <c r="E15318" s="1">
        <v>23</v>
      </c>
      <c r="F15318" s="1">
        <v>15316</v>
      </c>
      <c r="G15318" s="1">
        <v>0</v>
      </c>
      <c r="H15318" s="5">
        <f t="shared" si="1431"/>
        <v>7620</v>
      </c>
      <c r="I15318" s="1"/>
      <c r="J15318" s="1">
        <v>1</v>
      </c>
      <c r="K15318" s="1">
        <f t="shared" si="1432"/>
        <v>30642000</v>
      </c>
      <c r="L15318" s="1">
        <v>1</v>
      </c>
      <c r="M15318" s="1">
        <f t="shared" si="1433"/>
        <v>61284000</v>
      </c>
      <c r="N15318" s="1">
        <v>2</v>
      </c>
      <c r="O15318" s="1">
        <v>124882000</v>
      </c>
      <c r="P15318" s="1">
        <v>2</v>
      </c>
      <c r="Q15318" s="5">
        <f t="shared" si="1434"/>
        <v>318</v>
      </c>
      <c r="R15318">
        <f t="shared" si="1435"/>
        <v>16</v>
      </c>
      <c r="S15318">
        <f t="shared" si="1436"/>
        <v>0.22</v>
      </c>
      <c r="T15318">
        <f t="shared" si="1429"/>
        <v>2.5000000000000001E-3</v>
      </c>
      <c r="U15318">
        <f t="shared" si="1437"/>
        <v>1.5E-3</v>
      </c>
    </row>
    <row r="15319" spans="1:21" x14ac:dyDescent="0.3">
      <c r="A15319" s="1">
        <v>15317</v>
      </c>
      <c r="B15319">
        <f t="shared" si="1430"/>
        <v>175</v>
      </c>
      <c r="C15319" s="1">
        <v>24</v>
      </c>
      <c r="D15319" s="1">
        <v>8.5</v>
      </c>
      <c r="E15319" s="1">
        <v>23</v>
      </c>
      <c r="F15319" s="1">
        <v>15317</v>
      </c>
      <c r="G15319" s="1">
        <v>0</v>
      </c>
      <c r="H15319" s="5">
        <f t="shared" si="1431"/>
        <v>7620</v>
      </c>
      <c r="I15319" s="1"/>
      <c r="J15319" s="1">
        <v>1</v>
      </c>
      <c r="K15319" s="1">
        <f t="shared" si="1432"/>
        <v>30644000</v>
      </c>
      <c r="L15319" s="1">
        <v>1</v>
      </c>
      <c r="M15319" s="1">
        <f t="shared" si="1433"/>
        <v>61288000</v>
      </c>
      <c r="N15319" s="1">
        <v>2</v>
      </c>
      <c r="O15319" s="1">
        <v>124890000</v>
      </c>
      <c r="P15319" s="1">
        <v>2</v>
      </c>
      <c r="Q15319" s="5">
        <f t="shared" si="1434"/>
        <v>318</v>
      </c>
      <c r="R15319">
        <f t="shared" si="1435"/>
        <v>16</v>
      </c>
      <c r="S15319">
        <f t="shared" si="1436"/>
        <v>0.22</v>
      </c>
      <c r="T15319">
        <f t="shared" si="1429"/>
        <v>2.5000000000000001E-3</v>
      </c>
      <c r="U15319">
        <f t="shared" si="1437"/>
        <v>1.5E-3</v>
      </c>
    </row>
    <row r="15320" spans="1:21" x14ac:dyDescent="0.3">
      <c r="A15320" s="1">
        <v>15318</v>
      </c>
      <c r="B15320">
        <f t="shared" si="1430"/>
        <v>175</v>
      </c>
      <c r="C15320" s="1">
        <v>24</v>
      </c>
      <c r="D15320" s="1">
        <v>8.5</v>
      </c>
      <c r="E15320" s="1">
        <v>23</v>
      </c>
      <c r="F15320" s="1">
        <v>15318</v>
      </c>
      <c r="G15320" s="1">
        <v>0</v>
      </c>
      <c r="H15320" s="5">
        <f t="shared" si="1431"/>
        <v>7620</v>
      </c>
      <c r="I15320" s="1"/>
      <c r="J15320" s="1">
        <v>1</v>
      </c>
      <c r="K15320" s="1">
        <f t="shared" si="1432"/>
        <v>30646000</v>
      </c>
      <c r="L15320" s="1">
        <v>1</v>
      </c>
      <c r="M15320" s="1">
        <f t="shared" si="1433"/>
        <v>61292000</v>
      </c>
      <c r="N15320" s="1">
        <v>2</v>
      </c>
      <c r="O15320" s="1">
        <v>124898000</v>
      </c>
      <c r="P15320" s="1">
        <v>2</v>
      </c>
      <c r="Q15320" s="5">
        <f t="shared" si="1434"/>
        <v>318</v>
      </c>
      <c r="R15320">
        <f t="shared" si="1435"/>
        <v>16</v>
      </c>
      <c r="S15320">
        <f t="shared" si="1436"/>
        <v>0.22</v>
      </c>
      <c r="T15320">
        <f t="shared" si="1429"/>
        <v>2.5000000000000001E-3</v>
      </c>
      <c r="U15320">
        <f t="shared" si="1437"/>
        <v>1.5E-3</v>
      </c>
    </row>
    <row r="15321" spans="1:21" x14ac:dyDescent="0.3">
      <c r="A15321" s="1">
        <v>15319</v>
      </c>
      <c r="B15321">
        <f t="shared" si="1430"/>
        <v>175</v>
      </c>
      <c r="C15321" s="1">
        <v>24</v>
      </c>
      <c r="D15321" s="1">
        <v>8.5</v>
      </c>
      <c r="E15321" s="1">
        <v>23</v>
      </c>
      <c r="F15321" s="1">
        <v>15319</v>
      </c>
      <c r="G15321" s="1">
        <v>0</v>
      </c>
      <c r="H15321" s="5">
        <f t="shared" si="1431"/>
        <v>7620</v>
      </c>
      <c r="I15321" s="1"/>
      <c r="J15321" s="1">
        <v>1</v>
      </c>
      <c r="K15321" s="1">
        <f t="shared" si="1432"/>
        <v>30648000</v>
      </c>
      <c r="L15321" s="1">
        <v>1</v>
      </c>
      <c r="M15321" s="1">
        <f t="shared" si="1433"/>
        <v>61296000</v>
      </c>
      <c r="N15321" s="1">
        <v>2</v>
      </c>
      <c r="O15321" s="1">
        <v>124906000</v>
      </c>
      <c r="P15321" s="1">
        <v>2</v>
      </c>
      <c r="Q15321" s="5">
        <f t="shared" si="1434"/>
        <v>318</v>
      </c>
      <c r="R15321">
        <f t="shared" si="1435"/>
        <v>16</v>
      </c>
      <c r="S15321">
        <f t="shared" si="1436"/>
        <v>0.22</v>
      </c>
      <c r="T15321">
        <f t="shared" si="1429"/>
        <v>2.5000000000000001E-3</v>
      </c>
      <c r="U15321">
        <f t="shared" si="1437"/>
        <v>1.5E-3</v>
      </c>
    </row>
    <row r="15322" spans="1:21" x14ac:dyDescent="0.3">
      <c r="A15322" s="1">
        <v>15320</v>
      </c>
      <c r="B15322">
        <f t="shared" si="1430"/>
        <v>175</v>
      </c>
      <c r="C15322" s="1">
        <v>24</v>
      </c>
      <c r="D15322" s="1">
        <v>8.5</v>
      </c>
      <c r="E15322" s="1">
        <v>23</v>
      </c>
      <c r="F15322" s="1">
        <v>15320</v>
      </c>
      <c r="G15322" s="1">
        <v>0</v>
      </c>
      <c r="H15322" s="5">
        <f t="shared" si="1431"/>
        <v>7620</v>
      </c>
      <c r="I15322" s="1"/>
      <c r="J15322" s="1">
        <v>1</v>
      </c>
      <c r="K15322" s="1">
        <f t="shared" si="1432"/>
        <v>30650000</v>
      </c>
      <c r="L15322" s="1">
        <v>1</v>
      </c>
      <c r="M15322" s="1">
        <f t="shared" si="1433"/>
        <v>61300000</v>
      </c>
      <c r="N15322" s="1">
        <v>2</v>
      </c>
      <c r="O15322" s="1">
        <v>124914000</v>
      </c>
      <c r="P15322" s="1">
        <v>2</v>
      </c>
      <c r="Q15322" s="5">
        <f t="shared" si="1434"/>
        <v>318</v>
      </c>
      <c r="R15322">
        <f t="shared" si="1435"/>
        <v>16</v>
      </c>
      <c r="S15322">
        <f t="shared" si="1436"/>
        <v>0.22</v>
      </c>
      <c r="T15322">
        <f t="shared" si="1429"/>
        <v>2.5000000000000001E-3</v>
      </c>
      <c r="U15322">
        <f t="shared" si="1437"/>
        <v>1.5E-3</v>
      </c>
    </row>
    <row r="15323" spans="1:21" x14ac:dyDescent="0.3">
      <c r="A15323" s="1">
        <v>15321</v>
      </c>
      <c r="B15323">
        <f t="shared" si="1430"/>
        <v>175</v>
      </c>
      <c r="C15323" s="1">
        <v>24</v>
      </c>
      <c r="D15323" s="1">
        <v>8.5</v>
      </c>
      <c r="E15323" s="1">
        <v>23</v>
      </c>
      <c r="F15323" s="1">
        <v>15321</v>
      </c>
      <c r="G15323" s="1">
        <v>0</v>
      </c>
      <c r="H15323" s="5">
        <f t="shared" si="1431"/>
        <v>7620</v>
      </c>
      <c r="I15323" s="1"/>
      <c r="J15323" s="1">
        <v>1</v>
      </c>
      <c r="K15323" s="1">
        <f t="shared" si="1432"/>
        <v>30652000</v>
      </c>
      <c r="L15323" s="1">
        <v>1</v>
      </c>
      <c r="M15323" s="1">
        <f t="shared" si="1433"/>
        <v>61304000</v>
      </c>
      <c r="N15323" s="1">
        <v>2</v>
      </c>
      <c r="O15323" s="1">
        <v>124922000</v>
      </c>
      <c r="P15323" s="1">
        <v>2</v>
      </c>
      <c r="Q15323" s="5">
        <f t="shared" si="1434"/>
        <v>318</v>
      </c>
      <c r="R15323">
        <f t="shared" si="1435"/>
        <v>16</v>
      </c>
      <c r="S15323">
        <f t="shared" si="1436"/>
        <v>0.22</v>
      </c>
      <c r="T15323">
        <f t="shared" si="1429"/>
        <v>2.5000000000000001E-3</v>
      </c>
      <c r="U15323">
        <f t="shared" si="1437"/>
        <v>1.5E-3</v>
      </c>
    </row>
    <row r="15324" spans="1:21" x14ac:dyDescent="0.3">
      <c r="A15324" s="1">
        <v>15322</v>
      </c>
      <c r="B15324">
        <f t="shared" si="1430"/>
        <v>175</v>
      </c>
      <c r="C15324" s="1">
        <v>24</v>
      </c>
      <c r="D15324" s="1">
        <v>8.5</v>
      </c>
      <c r="E15324" s="1">
        <v>23</v>
      </c>
      <c r="F15324" s="1">
        <v>15322</v>
      </c>
      <c r="G15324" s="1">
        <v>0</v>
      </c>
      <c r="H15324" s="5">
        <f t="shared" si="1431"/>
        <v>7620</v>
      </c>
      <c r="I15324" s="1"/>
      <c r="J15324" s="1">
        <v>1</v>
      </c>
      <c r="K15324" s="1">
        <f t="shared" si="1432"/>
        <v>30654000</v>
      </c>
      <c r="L15324" s="1">
        <v>1</v>
      </c>
      <c r="M15324" s="1">
        <f t="shared" si="1433"/>
        <v>61308000</v>
      </c>
      <c r="N15324" s="1">
        <v>2</v>
      </c>
      <c r="O15324" s="1">
        <v>124930000</v>
      </c>
      <c r="P15324" s="1">
        <v>2</v>
      </c>
      <c r="Q15324" s="5">
        <f t="shared" si="1434"/>
        <v>318</v>
      </c>
      <c r="R15324">
        <f t="shared" si="1435"/>
        <v>16</v>
      </c>
      <c r="S15324">
        <f t="shared" si="1436"/>
        <v>0.22</v>
      </c>
      <c r="T15324">
        <f t="shared" ref="T15324:T15387" si="1438">0.0023+(QUOTIENT(A15324-1,100)-149)*0.00005</f>
        <v>2.5000000000000001E-3</v>
      </c>
      <c r="U15324">
        <f t="shared" si="1437"/>
        <v>1.5E-3</v>
      </c>
    </row>
    <row r="15325" spans="1:21" x14ac:dyDescent="0.3">
      <c r="A15325" s="1">
        <v>15323</v>
      </c>
      <c r="B15325">
        <f t="shared" si="1430"/>
        <v>175</v>
      </c>
      <c r="C15325" s="1">
        <v>24</v>
      </c>
      <c r="D15325" s="1">
        <v>8.5</v>
      </c>
      <c r="E15325" s="1">
        <v>23</v>
      </c>
      <c r="F15325" s="1">
        <v>15323</v>
      </c>
      <c r="G15325" s="1">
        <v>0</v>
      </c>
      <c r="H15325" s="5">
        <f t="shared" si="1431"/>
        <v>7620</v>
      </c>
      <c r="I15325" s="1"/>
      <c r="J15325" s="1">
        <v>1</v>
      </c>
      <c r="K15325" s="1">
        <f t="shared" si="1432"/>
        <v>30656000</v>
      </c>
      <c r="L15325" s="1">
        <v>1</v>
      </c>
      <c r="M15325" s="1">
        <f t="shared" si="1433"/>
        <v>61312000</v>
      </c>
      <c r="N15325" s="1">
        <v>2</v>
      </c>
      <c r="O15325" s="1">
        <v>124938000</v>
      </c>
      <c r="P15325" s="1">
        <v>2</v>
      </c>
      <c r="Q15325" s="5">
        <f t="shared" si="1434"/>
        <v>318</v>
      </c>
      <c r="R15325">
        <f t="shared" si="1435"/>
        <v>16</v>
      </c>
      <c r="S15325">
        <f t="shared" si="1436"/>
        <v>0.22</v>
      </c>
      <c r="T15325">
        <f t="shared" si="1438"/>
        <v>2.5000000000000001E-3</v>
      </c>
      <c r="U15325">
        <f t="shared" si="1437"/>
        <v>1.5E-3</v>
      </c>
    </row>
    <row r="15326" spans="1:21" x14ac:dyDescent="0.3">
      <c r="A15326" s="1">
        <v>15324</v>
      </c>
      <c r="B15326">
        <f t="shared" si="1430"/>
        <v>175</v>
      </c>
      <c r="C15326" s="1">
        <v>24</v>
      </c>
      <c r="D15326" s="1">
        <v>8.5</v>
      </c>
      <c r="E15326" s="1">
        <v>23</v>
      </c>
      <c r="F15326" s="1">
        <v>15324</v>
      </c>
      <c r="G15326" s="1">
        <v>0</v>
      </c>
      <c r="H15326" s="5">
        <f t="shared" si="1431"/>
        <v>7620</v>
      </c>
      <c r="I15326" s="1"/>
      <c r="J15326" s="1">
        <v>1</v>
      </c>
      <c r="K15326" s="1">
        <f t="shared" si="1432"/>
        <v>30658000</v>
      </c>
      <c r="L15326" s="1">
        <v>1</v>
      </c>
      <c r="M15326" s="1">
        <f t="shared" si="1433"/>
        <v>61316000</v>
      </c>
      <c r="N15326" s="1">
        <v>2</v>
      </c>
      <c r="O15326" s="1">
        <v>124946000</v>
      </c>
      <c r="P15326" s="1">
        <v>2</v>
      </c>
      <c r="Q15326" s="5">
        <f t="shared" si="1434"/>
        <v>318</v>
      </c>
      <c r="R15326">
        <f t="shared" si="1435"/>
        <v>16</v>
      </c>
      <c r="S15326">
        <f t="shared" si="1436"/>
        <v>0.22</v>
      </c>
      <c r="T15326">
        <f t="shared" si="1438"/>
        <v>2.5000000000000001E-3</v>
      </c>
      <c r="U15326">
        <f t="shared" si="1437"/>
        <v>1.5E-3</v>
      </c>
    </row>
    <row r="15327" spans="1:21" x14ac:dyDescent="0.3">
      <c r="A15327" s="1">
        <v>15325</v>
      </c>
      <c r="B15327">
        <f t="shared" si="1430"/>
        <v>175</v>
      </c>
      <c r="C15327" s="1">
        <v>24</v>
      </c>
      <c r="D15327" s="1">
        <v>8.5</v>
      </c>
      <c r="E15327" s="1">
        <v>23</v>
      </c>
      <c r="F15327" s="1">
        <v>15325</v>
      </c>
      <c r="G15327" s="1">
        <v>0</v>
      </c>
      <c r="H15327" s="5">
        <f t="shared" si="1431"/>
        <v>7620</v>
      </c>
      <c r="I15327" s="1"/>
      <c r="J15327" s="1">
        <v>1</v>
      </c>
      <c r="K15327" s="1">
        <f t="shared" si="1432"/>
        <v>30660000</v>
      </c>
      <c r="L15327" s="1">
        <v>1</v>
      </c>
      <c r="M15327" s="1">
        <f t="shared" si="1433"/>
        <v>61320000</v>
      </c>
      <c r="N15327" s="1">
        <v>2</v>
      </c>
      <c r="O15327" s="1">
        <v>124954000</v>
      </c>
      <c r="P15327" s="1">
        <v>2</v>
      </c>
      <c r="Q15327" s="5">
        <f t="shared" si="1434"/>
        <v>318</v>
      </c>
      <c r="R15327">
        <f t="shared" si="1435"/>
        <v>16</v>
      </c>
      <c r="S15327">
        <f t="shared" si="1436"/>
        <v>0.22</v>
      </c>
      <c r="T15327">
        <f t="shared" si="1438"/>
        <v>2.5000000000000001E-3</v>
      </c>
      <c r="U15327">
        <f t="shared" si="1437"/>
        <v>1.5E-3</v>
      </c>
    </row>
    <row r="15328" spans="1:21" x14ac:dyDescent="0.3">
      <c r="A15328" s="1">
        <v>15326</v>
      </c>
      <c r="B15328">
        <f t="shared" si="1430"/>
        <v>175</v>
      </c>
      <c r="C15328" s="1">
        <v>24</v>
      </c>
      <c r="D15328" s="1">
        <v>8.5</v>
      </c>
      <c r="E15328" s="1">
        <v>23</v>
      </c>
      <c r="F15328" s="1">
        <v>15326</v>
      </c>
      <c r="G15328" s="1">
        <v>0</v>
      </c>
      <c r="H15328" s="5">
        <f t="shared" si="1431"/>
        <v>7630</v>
      </c>
      <c r="I15328" s="1"/>
      <c r="J15328" s="1">
        <v>1</v>
      </c>
      <c r="K15328" s="1">
        <f t="shared" si="1432"/>
        <v>30662000</v>
      </c>
      <c r="L15328" s="1">
        <v>1</v>
      </c>
      <c r="M15328" s="1">
        <f t="shared" si="1433"/>
        <v>61324000</v>
      </c>
      <c r="N15328" s="1">
        <v>2</v>
      </c>
      <c r="O15328" s="1">
        <v>124962000</v>
      </c>
      <c r="P15328" s="1">
        <v>2</v>
      </c>
      <c r="Q15328" s="5">
        <f t="shared" si="1434"/>
        <v>318</v>
      </c>
      <c r="R15328">
        <f t="shared" si="1435"/>
        <v>16</v>
      </c>
      <c r="S15328">
        <f t="shared" si="1436"/>
        <v>0.22</v>
      </c>
      <c r="T15328">
        <f t="shared" si="1438"/>
        <v>2.5000000000000001E-3</v>
      </c>
      <c r="U15328">
        <f t="shared" si="1437"/>
        <v>1.5E-3</v>
      </c>
    </row>
    <row r="15329" spans="1:21" x14ac:dyDescent="0.3">
      <c r="A15329" s="1">
        <v>15327</v>
      </c>
      <c r="B15329">
        <f t="shared" si="1430"/>
        <v>175</v>
      </c>
      <c r="C15329" s="1">
        <v>24</v>
      </c>
      <c r="D15329" s="1">
        <v>8.5</v>
      </c>
      <c r="E15329" s="1">
        <v>23</v>
      </c>
      <c r="F15329" s="1">
        <v>15327</v>
      </c>
      <c r="G15329" s="1">
        <v>0</v>
      </c>
      <c r="H15329" s="5">
        <f t="shared" si="1431"/>
        <v>7630</v>
      </c>
      <c r="I15329" s="1"/>
      <c r="J15329" s="1">
        <v>1</v>
      </c>
      <c r="K15329" s="1">
        <f t="shared" si="1432"/>
        <v>30664000</v>
      </c>
      <c r="L15329" s="1">
        <v>1</v>
      </c>
      <c r="M15329" s="1">
        <f t="shared" si="1433"/>
        <v>61328000</v>
      </c>
      <c r="N15329" s="1">
        <v>2</v>
      </c>
      <c r="O15329" s="1">
        <v>124970000</v>
      </c>
      <c r="P15329" s="1">
        <v>2</v>
      </c>
      <c r="Q15329" s="5">
        <f t="shared" si="1434"/>
        <v>318</v>
      </c>
      <c r="R15329">
        <f t="shared" si="1435"/>
        <v>16</v>
      </c>
      <c r="S15329">
        <f t="shared" si="1436"/>
        <v>0.22</v>
      </c>
      <c r="T15329">
        <f t="shared" si="1438"/>
        <v>2.5000000000000001E-3</v>
      </c>
      <c r="U15329">
        <f t="shared" si="1437"/>
        <v>1.5E-3</v>
      </c>
    </row>
    <row r="15330" spans="1:21" x14ac:dyDescent="0.3">
      <c r="A15330" s="1">
        <v>15328</v>
      </c>
      <c r="B15330">
        <f t="shared" si="1430"/>
        <v>175</v>
      </c>
      <c r="C15330" s="1">
        <v>24</v>
      </c>
      <c r="D15330" s="1">
        <v>8.5</v>
      </c>
      <c r="E15330" s="1">
        <v>23</v>
      </c>
      <c r="F15330" s="1">
        <v>15328</v>
      </c>
      <c r="G15330" s="1">
        <v>0</v>
      </c>
      <c r="H15330" s="5">
        <f t="shared" si="1431"/>
        <v>7630</v>
      </c>
      <c r="I15330" s="1"/>
      <c r="J15330" s="1">
        <v>1</v>
      </c>
      <c r="K15330" s="1">
        <f t="shared" si="1432"/>
        <v>30666000</v>
      </c>
      <c r="L15330" s="1">
        <v>1</v>
      </c>
      <c r="M15330" s="1">
        <f t="shared" si="1433"/>
        <v>61332000</v>
      </c>
      <c r="N15330" s="1">
        <v>2</v>
      </c>
      <c r="O15330" s="1">
        <v>124978000</v>
      </c>
      <c r="P15330" s="1">
        <v>2</v>
      </c>
      <c r="Q15330" s="5">
        <f t="shared" si="1434"/>
        <v>318</v>
      </c>
      <c r="R15330">
        <f t="shared" si="1435"/>
        <v>16</v>
      </c>
      <c r="S15330">
        <f t="shared" si="1436"/>
        <v>0.22</v>
      </c>
      <c r="T15330">
        <f t="shared" si="1438"/>
        <v>2.5000000000000001E-3</v>
      </c>
      <c r="U15330">
        <f t="shared" si="1437"/>
        <v>1.5E-3</v>
      </c>
    </row>
    <row r="15331" spans="1:21" x14ac:dyDescent="0.3">
      <c r="A15331" s="1">
        <v>15329</v>
      </c>
      <c r="B15331">
        <f t="shared" ref="B15331:B15394" si="1439">ROUNDDOWN((A15331-1)/100,0)+22</f>
        <v>175</v>
      </c>
      <c r="C15331" s="1">
        <v>24</v>
      </c>
      <c r="D15331" s="1">
        <v>8.5</v>
      </c>
      <c r="E15331" s="1">
        <v>23</v>
      </c>
      <c r="F15331" s="1">
        <v>15329</v>
      </c>
      <c r="G15331" s="1">
        <v>0</v>
      </c>
      <c r="H15331" s="5">
        <f t="shared" ref="H15331:H15394" si="1440">ROUNDDOWN(A15330/50*20+1500,-1)</f>
        <v>7630</v>
      </c>
      <c r="I15331" s="1"/>
      <c r="J15331" s="1">
        <v>1</v>
      </c>
      <c r="K15331" s="1">
        <f t="shared" ref="K15331:K15394" si="1441">10000+A15331*2000</f>
        <v>30668000</v>
      </c>
      <c r="L15331" s="1">
        <v>1</v>
      </c>
      <c r="M15331" s="1">
        <f t="shared" ref="M15331:M15394" si="1442">K15331*2</f>
        <v>61336000</v>
      </c>
      <c r="N15331" s="1">
        <v>2</v>
      </c>
      <c r="O15331" s="1">
        <v>124986000</v>
      </c>
      <c r="P15331" s="1">
        <v>2</v>
      </c>
      <c r="Q15331" s="5">
        <f t="shared" ref="Q15331:Q15394" si="1443">ROUNDDOWN(A15330/50+12,0)</f>
        <v>318</v>
      </c>
      <c r="R15331">
        <f t="shared" ref="R15331:R15394" si="1444">QUOTIENT(A15331,1000)+1</f>
        <v>16</v>
      </c>
      <c r="S15331">
        <f t="shared" ref="S15331:S15394" si="1445">0.18+(QUOTIENT(A15331-1,100)-145)*0.005</f>
        <v>0.22</v>
      </c>
      <c r="T15331">
        <f t="shared" si="1438"/>
        <v>2.5000000000000001E-3</v>
      </c>
      <c r="U15331">
        <f t="shared" si="1437"/>
        <v>1.5E-3</v>
      </c>
    </row>
    <row r="15332" spans="1:21" x14ac:dyDescent="0.3">
      <c r="A15332" s="1">
        <v>15330</v>
      </c>
      <c r="B15332">
        <f t="shared" si="1439"/>
        <v>175</v>
      </c>
      <c r="C15332" s="1">
        <v>24</v>
      </c>
      <c r="D15332" s="1">
        <v>8.5</v>
      </c>
      <c r="E15332" s="1">
        <v>23</v>
      </c>
      <c r="F15332" s="1">
        <v>15330</v>
      </c>
      <c r="G15332" s="1">
        <v>0</v>
      </c>
      <c r="H15332" s="5">
        <f t="shared" si="1440"/>
        <v>7630</v>
      </c>
      <c r="I15332" s="1"/>
      <c r="J15332" s="1">
        <v>1</v>
      </c>
      <c r="K15332" s="1">
        <f t="shared" si="1441"/>
        <v>30670000</v>
      </c>
      <c r="L15332" s="1">
        <v>1</v>
      </c>
      <c r="M15332" s="1">
        <f t="shared" si="1442"/>
        <v>61340000</v>
      </c>
      <c r="N15332" s="1">
        <v>2</v>
      </c>
      <c r="O15332" s="1">
        <v>124994000</v>
      </c>
      <c r="P15332" s="1">
        <v>2</v>
      </c>
      <c r="Q15332" s="5">
        <f t="shared" si="1443"/>
        <v>318</v>
      </c>
      <c r="R15332">
        <f t="shared" si="1444"/>
        <v>16</v>
      </c>
      <c r="S15332">
        <f t="shared" si="1445"/>
        <v>0.22</v>
      </c>
      <c r="T15332">
        <f t="shared" si="1438"/>
        <v>2.5000000000000001E-3</v>
      </c>
      <c r="U15332">
        <f t="shared" si="1437"/>
        <v>1.5E-3</v>
      </c>
    </row>
    <row r="15333" spans="1:21" x14ac:dyDescent="0.3">
      <c r="A15333" s="1">
        <v>15331</v>
      </c>
      <c r="B15333">
        <f t="shared" si="1439"/>
        <v>175</v>
      </c>
      <c r="C15333" s="1">
        <v>24</v>
      </c>
      <c r="D15333" s="1">
        <v>8.5</v>
      </c>
      <c r="E15333" s="1">
        <v>23</v>
      </c>
      <c r="F15333" s="1">
        <v>15331</v>
      </c>
      <c r="G15333" s="1">
        <v>0</v>
      </c>
      <c r="H15333" s="5">
        <f t="shared" si="1440"/>
        <v>7630</v>
      </c>
      <c r="I15333" s="1"/>
      <c r="J15333" s="1">
        <v>1</v>
      </c>
      <c r="K15333" s="1">
        <f t="shared" si="1441"/>
        <v>30672000</v>
      </c>
      <c r="L15333" s="1">
        <v>1</v>
      </c>
      <c r="M15333" s="1">
        <f t="shared" si="1442"/>
        <v>61344000</v>
      </c>
      <c r="N15333" s="1">
        <v>2</v>
      </c>
      <c r="O15333" s="1">
        <v>125002000</v>
      </c>
      <c r="P15333" s="1">
        <v>2</v>
      </c>
      <c r="Q15333" s="5">
        <f t="shared" si="1443"/>
        <v>318</v>
      </c>
      <c r="R15333">
        <f t="shared" si="1444"/>
        <v>16</v>
      </c>
      <c r="S15333">
        <f t="shared" si="1445"/>
        <v>0.22</v>
      </c>
      <c r="T15333">
        <f t="shared" si="1438"/>
        <v>2.5000000000000001E-3</v>
      </c>
      <c r="U15333">
        <f t="shared" si="1437"/>
        <v>1.5E-3</v>
      </c>
    </row>
    <row r="15334" spans="1:21" x14ac:dyDescent="0.3">
      <c r="A15334" s="1">
        <v>15332</v>
      </c>
      <c r="B15334">
        <f t="shared" si="1439"/>
        <v>175</v>
      </c>
      <c r="C15334" s="1">
        <v>24</v>
      </c>
      <c r="D15334" s="1">
        <v>8.5</v>
      </c>
      <c r="E15334" s="1">
        <v>23</v>
      </c>
      <c r="F15334" s="1">
        <v>15332</v>
      </c>
      <c r="G15334" s="1">
        <v>0</v>
      </c>
      <c r="H15334" s="5">
        <f t="shared" si="1440"/>
        <v>7630</v>
      </c>
      <c r="I15334" s="1"/>
      <c r="J15334" s="1">
        <v>1</v>
      </c>
      <c r="K15334" s="1">
        <f t="shared" si="1441"/>
        <v>30674000</v>
      </c>
      <c r="L15334" s="1">
        <v>1</v>
      </c>
      <c r="M15334" s="1">
        <f t="shared" si="1442"/>
        <v>61348000</v>
      </c>
      <c r="N15334" s="1">
        <v>2</v>
      </c>
      <c r="O15334" s="1">
        <v>125010000</v>
      </c>
      <c r="P15334" s="1">
        <v>2</v>
      </c>
      <c r="Q15334" s="5">
        <f t="shared" si="1443"/>
        <v>318</v>
      </c>
      <c r="R15334">
        <f t="shared" si="1444"/>
        <v>16</v>
      </c>
      <c r="S15334">
        <f t="shared" si="1445"/>
        <v>0.22</v>
      </c>
      <c r="T15334">
        <f t="shared" si="1438"/>
        <v>2.5000000000000001E-3</v>
      </c>
      <c r="U15334">
        <f t="shared" si="1437"/>
        <v>1.5E-3</v>
      </c>
    </row>
    <row r="15335" spans="1:21" x14ac:dyDescent="0.3">
      <c r="A15335" s="1">
        <v>15333</v>
      </c>
      <c r="B15335">
        <f t="shared" si="1439"/>
        <v>175</v>
      </c>
      <c r="C15335" s="1">
        <v>24</v>
      </c>
      <c r="D15335" s="1">
        <v>8.5</v>
      </c>
      <c r="E15335" s="1">
        <v>23</v>
      </c>
      <c r="F15335" s="1">
        <v>15333</v>
      </c>
      <c r="G15335" s="1">
        <v>0</v>
      </c>
      <c r="H15335" s="5">
        <f t="shared" si="1440"/>
        <v>7630</v>
      </c>
      <c r="I15335" s="1"/>
      <c r="J15335" s="1">
        <v>1</v>
      </c>
      <c r="K15335" s="1">
        <f t="shared" si="1441"/>
        <v>30676000</v>
      </c>
      <c r="L15335" s="1">
        <v>1</v>
      </c>
      <c r="M15335" s="1">
        <f t="shared" si="1442"/>
        <v>61352000</v>
      </c>
      <c r="N15335" s="1">
        <v>2</v>
      </c>
      <c r="O15335" s="1">
        <v>125018000</v>
      </c>
      <c r="P15335" s="1">
        <v>2</v>
      </c>
      <c r="Q15335" s="5">
        <f t="shared" si="1443"/>
        <v>318</v>
      </c>
      <c r="R15335">
        <f t="shared" si="1444"/>
        <v>16</v>
      </c>
      <c r="S15335">
        <f t="shared" si="1445"/>
        <v>0.22</v>
      </c>
      <c r="T15335">
        <f t="shared" si="1438"/>
        <v>2.5000000000000001E-3</v>
      </c>
      <c r="U15335">
        <f t="shared" si="1437"/>
        <v>1.5E-3</v>
      </c>
    </row>
    <row r="15336" spans="1:21" x14ac:dyDescent="0.3">
      <c r="A15336" s="1">
        <v>15334</v>
      </c>
      <c r="B15336">
        <f t="shared" si="1439"/>
        <v>175</v>
      </c>
      <c r="C15336" s="1">
        <v>24</v>
      </c>
      <c r="D15336" s="1">
        <v>8.5</v>
      </c>
      <c r="E15336" s="1">
        <v>23</v>
      </c>
      <c r="F15336" s="1">
        <v>15334</v>
      </c>
      <c r="G15336" s="1">
        <v>0</v>
      </c>
      <c r="H15336" s="5">
        <f t="shared" si="1440"/>
        <v>7630</v>
      </c>
      <c r="I15336" s="1"/>
      <c r="J15336" s="1">
        <v>1</v>
      </c>
      <c r="K15336" s="1">
        <f t="shared" si="1441"/>
        <v>30678000</v>
      </c>
      <c r="L15336" s="1">
        <v>1</v>
      </c>
      <c r="M15336" s="1">
        <f t="shared" si="1442"/>
        <v>61356000</v>
      </c>
      <c r="N15336" s="1">
        <v>2</v>
      </c>
      <c r="O15336" s="1">
        <v>125026000</v>
      </c>
      <c r="P15336" s="1">
        <v>2</v>
      </c>
      <c r="Q15336" s="5">
        <f t="shared" si="1443"/>
        <v>318</v>
      </c>
      <c r="R15336">
        <f t="shared" si="1444"/>
        <v>16</v>
      </c>
      <c r="S15336">
        <f t="shared" si="1445"/>
        <v>0.22</v>
      </c>
      <c r="T15336">
        <f t="shared" si="1438"/>
        <v>2.5000000000000001E-3</v>
      </c>
      <c r="U15336">
        <f t="shared" si="1437"/>
        <v>1.5E-3</v>
      </c>
    </row>
    <row r="15337" spans="1:21" x14ac:dyDescent="0.3">
      <c r="A15337" s="1">
        <v>15335</v>
      </c>
      <c r="B15337">
        <f t="shared" si="1439"/>
        <v>175</v>
      </c>
      <c r="C15337" s="1">
        <v>24</v>
      </c>
      <c r="D15337" s="1">
        <v>8.5</v>
      </c>
      <c r="E15337" s="1">
        <v>23</v>
      </c>
      <c r="F15337" s="1">
        <v>15335</v>
      </c>
      <c r="G15337" s="1">
        <v>0</v>
      </c>
      <c r="H15337" s="5">
        <f t="shared" si="1440"/>
        <v>7630</v>
      </c>
      <c r="I15337" s="1"/>
      <c r="J15337" s="1">
        <v>1</v>
      </c>
      <c r="K15337" s="1">
        <f t="shared" si="1441"/>
        <v>30680000</v>
      </c>
      <c r="L15337" s="1">
        <v>1</v>
      </c>
      <c r="M15337" s="1">
        <f t="shared" si="1442"/>
        <v>61360000</v>
      </c>
      <c r="N15337" s="1">
        <v>2</v>
      </c>
      <c r="O15337" s="1">
        <v>125034000</v>
      </c>
      <c r="P15337" s="1">
        <v>2</v>
      </c>
      <c r="Q15337" s="5">
        <f t="shared" si="1443"/>
        <v>318</v>
      </c>
      <c r="R15337">
        <f t="shared" si="1444"/>
        <v>16</v>
      </c>
      <c r="S15337">
        <f t="shared" si="1445"/>
        <v>0.22</v>
      </c>
      <c r="T15337">
        <f t="shared" si="1438"/>
        <v>2.5000000000000001E-3</v>
      </c>
      <c r="U15337">
        <f t="shared" si="1437"/>
        <v>1.5E-3</v>
      </c>
    </row>
    <row r="15338" spans="1:21" x14ac:dyDescent="0.3">
      <c r="A15338" s="1">
        <v>15336</v>
      </c>
      <c r="B15338">
        <f t="shared" si="1439"/>
        <v>175</v>
      </c>
      <c r="C15338" s="1">
        <v>24</v>
      </c>
      <c r="D15338" s="1">
        <v>8.5</v>
      </c>
      <c r="E15338" s="1">
        <v>23</v>
      </c>
      <c r="F15338" s="1">
        <v>15336</v>
      </c>
      <c r="G15338" s="1">
        <v>0</v>
      </c>
      <c r="H15338" s="5">
        <f t="shared" si="1440"/>
        <v>7630</v>
      </c>
      <c r="I15338" s="1"/>
      <c r="J15338" s="1">
        <v>1</v>
      </c>
      <c r="K15338" s="1">
        <f t="shared" si="1441"/>
        <v>30682000</v>
      </c>
      <c r="L15338" s="1">
        <v>1</v>
      </c>
      <c r="M15338" s="1">
        <f t="shared" si="1442"/>
        <v>61364000</v>
      </c>
      <c r="N15338" s="1">
        <v>2</v>
      </c>
      <c r="O15338" s="1">
        <v>125042000</v>
      </c>
      <c r="P15338" s="1">
        <v>2</v>
      </c>
      <c r="Q15338" s="5">
        <f t="shared" si="1443"/>
        <v>318</v>
      </c>
      <c r="R15338">
        <f t="shared" si="1444"/>
        <v>16</v>
      </c>
      <c r="S15338">
        <f t="shared" si="1445"/>
        <v>0.22</v>
      </c>
      <c r="T15338">
        <f t="shared" si="1438"/>
        <v>2.5000000000000001E-3</v>
      </c>
      <c r="U15338">
        <f t="shared" si="1437"/>
        <v>1.5E-3</v>
      </c>
    </row>
    <row r="15339" spans="1:21" x14ac:dyDescent="0.3">
      <c r="A15339" s="1">
        <v>15337</v>
      </c>
      <c r="B15339">
        <f t="shared" si="1439"/>
        <v>175</v>
      </c>
      <c r="C15339" s="1">
        <v>24</v>
      </c>
      <c r="D15339" s="1">
        <v>8.5</v>
      </c>
      <c r="E15339" s="1">
        <v>23</v>
      </c>
      <c r="F15339" s="1">
        <v>15337</v>
      </c>
      <c r="G15339" s="1">
        <v>0</v>
      </c>
      <c r="H15339" s="5">
        <f t="shared" si="1440"/>
        <v>7630</v>
      </c>
      <c r="I15339" s="1"/>
      <c r="J15339" s="1">
        <v>1</v>
      </c>
      <c r="K15339" s="1">
        <f t="shared" si="1441"/>
        <v>30684000</v>
      </c>
      <c r="L15339" s="1">
        <v>1</v>
      </c>
      <c r="M15339" s="1">
        <f t="shared" si="1442"/>
        <v>61368000</v>
      </c>
      <c r="N15339" s="1">
        <v>2</v>
      </c>
      <c r="O15339" s="1">
        <v>125050000</v>
      </c>
      <c r="P15339" s="1">
        <v>2</v>
      </c>
      <c r="Q15339" s="5">
        <f t="shared" si="1443"/>
        <v>318</v>
      </c>
      <c r="R15339">
        <f t="shared" si="1444"/>
        <v>16</v>
      </c>
      <c r="S15339">
        <f t="shared" si="1445"/>
        <v>0.22</v>
      </c>
      <c r="T15339">
        <f t="shared" si="1438"/>
        <v>2.5000000000000001E-3</v>
      </c>
      <c r="U15339">
        <f t="shared" si="1437"/>
        <v>1.5E-3</v>
      </c>
    </row>
    <row r="15340" spans="1:21" x14ac:dyDescent="0.3">
      <c r="A15340" s="1">
        <v>15338</v>
      </c>
      <c r="B15340">
        <f t="shared" si="1439"/>
        <v>175</v>
      </c>
      <c r="C15340" s="1">
        <v>24</v>
      </c>
      <c r="D15340" s="1">
        <v>8.5</v>
      </c>
      <c r="E15340" s="1">
        <v>23</v>
      </c>
      <c r="F15340" s="1">
        <v>15338</v>
      </c>
      <c r="G15340" s="1">
        <v>0</v>
      </c>
      <c r="H15340" s="5">
        <f t="shared" si="1440"/>
        <v>7630</v>
      </c>
      <c r="I15340" s="1"/>
      <c r="J15340" s="1">
        <v>1</v>
      </c>
      <c r="K15340" s="1">
        <f t="shared" si="1441"/>
        <v>30686000</v>
      </c>
      <c r="L15340" s="1">
        <v>1</v>
      </c>
      <c r="M15340" s="1">
        <f t="shared" si="1442"/>
        <v>61372000</v>
      </c>
      <c r="N15340" s="1">
        <v>2</v>
      </c>
      <c r="O15340" s="1">
        <v>125058000</v>
      </c>
      <c r="P15340" s="1">
        <v>2</v>
      </c>
      <c r="Q15340" s="5">
        <f t="shared" si="1443"/>
        <v>318</v>
      </c>
      <c r="R15340">
        <f t="shared" si="1444"/>
        <v>16</v>
      </c>
      <c r="S15340">
        <f t="shared" si="1445"/>
        <v>0.22</v>
      </c>
      <c r="T15340">
        <f t="shared" si="1438"/>
        <v>2.5000000000000001E-3</v>
      </c>
      <c r="U15340">
        <f t="shared" si="1437"/>
        <v>1.5E-3</v>
      </c>
    </row>
    <row r="15341" spans="1:21" x14ac:dyDescent="0.3">
      <c r="A15341" s="1">
        <v>15339</v>
      </c>
      <c r="B15341">
        <f t="shared" si="1439"/>
        <v>175</v>
      </c>
      <c r="C15341" s="1">
        <v>24</v>
      </c>
      <c r="D15341" s="1">
        <v>8.5</v>
      </c>
      <c r="E15341" s="1">
        <v>23</v>
      </c>
      <c r="F15341" s="1">
        <v>15339</v>
      </c>
      <c r="G15341" s="1">
        <v>0</v>
      </c>
      <c r="H15341" s="5">
        <f t="shared" si="1440"/>
        <v>7630</v>
      </c>
      <c r="I15341" s="1"/>
      <c r="J15341" s="1">
        <v>1</v>
      </c>
      <c r="K15341" s="1">
        <f t="shared" si="1441"/>
        <v>30688000</v>
      </c>
      <c r="L15341" s="1">
        <v>1</v>
      </c>
      <c r="M15341" s="1">
        <f t="shared" si="1442"/>
        <v>61376000</v>
      </c>
      <c r="N15341" s="1">
        <v>2</v>
      </c>
      <c r="O15341" s="1">
        <v>125066000</v>
      </c>
      <c r="P15341" s="1">
        <v>2</v>
      </c>
      <c r="Q15341" s="5">
        <f t="shared" si="1443"/>
        <v>318</v>
      </c>
      <c r="R15341">
        <f t="shared" si="1444"/>
        <v>16</v>
      </c>
      <c r="S15341">
        <f t="shared" si="1445"/>
        <v>0.22</v>
      </c>
      <c r="T15341">
        <f t="shared" si="1438"/>
        <v>2.5000000000000001E-3</v>
      </c>
      <c r="U15341">
        <f t="shared" si="1437"/>
        <v>1.5E-3</v>
      </c>
    </row>
    <row r="15342" spans="1:21" x14ac:dyDescent="0.3">
      <c r="A15342" s="1">
        <v>15340</v>
      </c>
      <c r="B15342">
        <f t="shared" si="1439"/>
        <v>175</v>
      </c>
      <c r="C15342" s="1">
        <v>24</v>
      </c>
      <c r="D15342" s="1">
        <v>8.5</v>
      </c>
      <c r="E15342" s="1">
        <v>23</v>
      </c>
      <c r="F15342" s="1">
        <v>15340</v>
      </c>
      <c r="G15342" s="1">
        <v>0</v>
      </c>
      <c r="H15342" s="5">
        <f t="shared" si="1440"/>
        <v>7630</v>
      </c>
      <c r="I15342" s="1"/>
      <c r="J15342" s="1">
        <v>1</v>
      </c>
      <c r="K15342" s="1">
        <f t="shared" si="1441"/>
        <v>30690000</v>
      </c>
      <c r="L15342" s="1">
        <v>1</v>
      </c>
      <c r="M15342" s="1">
        <f t="shared" si="1442"/>
        <v>61380000</v>
      </c>
      <c r="N15342" s="1">
        <v>2</v>
      </c>
      <c r="O15342" s="1">
        <v>125074000</v>
      </c>
      <c r="P15342" s="1">
        <v>2</v>
      </c>
      <c r="Q15342" s="5">
        <f t="shared" si="1443"/>
        <v>318</v>
      </c>
      <c r="R15342">
        <f t="shared" si="1444"/>
        <v>16</v>
      </c>
      <c r="S15342">
        <f t="shared" si="1445"/>
        <v>0.22</v>
      </c>
      <c r="T15342">
        <f t="shared" si="1438"/>
        <v>2.5000000000000001E-3</v>
      </c>
      <c r="U15342">
        <f t="shared" si="1437"/>
        <v>1.5E-3</v>
      </c>
    </row>
    <row r="15343" spans="1:21" x14ac:dyDescent="0.3">
      <c r="A15343" s="1">
        <v>15341</v>
      </c>
      <c r="B15343">
        <f t="shared" si="1439"/>
        <v>175</v>
      </c>
      <c r="C15343" s="1">
        <v>24</v>
      </c>
      <c r="D15343" s="1">
        <v>8.5</v>
      </c>
      <c r="E15343" s="1">
        <v>23</v>
      </c>
      <c r="F15343" s="1">
        <v>15341</v>
      </c>
      <c r="G15343" s="1">
        <v>0</v>
      </c>
      <c r="H15343" s="5">
        <f t="shared" si="1440"/>
        <v>7630</v>
      </c>
      <c r="I15343" s="1"/>
      <c r="J15343" s="1">
        <v>1</v>
      </c>
      <c r="K15343" s="1">
        <f t="shared" si="1441"/>
        <v>30692000</v>
      </c>
      <c r="L15343" s="1">
        <v>1</v>
      </c>
      <c r="M15343" s="1">
        <f t="shared" si="1442"/>
        <v>61384000</v>
      </c>
      <c r="N15343" s="1">
        <v>2</v>
      </c>
      <c r="O15343" s="1">
        <v>125082000</v>
      </c>
      <c r="P15343" s="1">
        <v>2</v>
      </c>
      <c r="Q15343" s="5">
        <f t="shared" si="1443"/>
        <v>318</v>
      </c>
      <c r="R15343">
        <f t="shared" si="1444"/>
        <v>16</v>
      </c>
      <c r="S15343">
        <f t="shared" si="1445"/>
        <v>0.22</v>
      </c>
      <c r="T15343">
        <f t="shared" si="1438"/>
        <v>2.5000000000000001E-3</v>
      </c>
      <c r="U15343">
        <f t="shared" si="1437"/>
        <v>1.5E-3</v>
      </c>
    </row>
    <row r="15344" spans="1:21" x14ac:dyDescent="0.3">
      <c r="A15344" s="1">
        <v>15342</v>
      </c>
      <c r="B15344">
        <f t="shared" si="1439"/>
        <v>175</v>
      </c>
      <c r="C15344" s="1">
        <v>24</v>
      </c>
      <c r="D15344" s="1">
        <v>8.5</v>
      </c>
      <c r="E15344" s="1">
        <v>23</v>
      </c>
      <c r="F15344" s="1">
        <v>15342</v>
      </c>
      <c r="G15344" s="1">
        <v>0</v>
      </c>
      <c r="H15344" s="5">
        <f t="shared" si="1440"/>
        <v>7630</v>
      </c>
      <c r="I15344" s="1"/>
      <c r="J15344" s="1">
        <v>1</v>
      </c>
      <c r="K15344" s="1">
        <f t="shared" si="1441"/>
        <v>30694000</v>
      </c>
      <c r="L15344" s="1">
        <v>1</v>
      </c>
      <c r="M15344" s="1">
        <f t="shared" si="1442"/>
        <v>61388000</v>
      </c>
      <c r="N15344" s="1">
        <v>2</v>
      </c>
      <c r="O15344" s="1">
        <v>125090000</v>
      </c>
      <c r="P15344" s="1">
        <v>2</v>
      </c>
      <c r="Q15344" s="5">
        <f t="shared" si="1443"/>
        <v>318</v>
      </c>
      <c r="R15344">
        <f t="shared" si="1444"/>
        <v>16</v>
      </c>
      <c r="S15344">
        <f t="shared" si="1445"/>
        <v>0.22</v>
      </c>
      <c r="T15344">
        <f t="shared" si="1438"/>
        <v>2.5000000000000001E-3</v>
      </c>
      <c r="U15344">
        <f t="shared" si="1437"/>
        <v>1.5E-3</v>
      </c>
    </row>
    <row r="15345" spans="1:21" x14ac:dyDescent="0.3">
      <c r="A15345" s="1">
        <v>15343</v>
      </c>
      <c r="B15345">
        <f t="shared" si="1439"/>
        <v>175</v>
      </c>
      <c r="C15345" s="1">
        <v>24</v>
      </c>
      <c r="D15345" s="1">
        <v>8.5</v>
      </c>
      <c r="E15345" s="1">
        <v>23</v>
      </c>
      <c r="F15345" s="1">
        <v>15343</v>
      </c>
      <c r="G15345" s="1">
        <v>0</v>
      </c>
      <c r="H15345" s="5">
        <f t="shared" si="1440"/>
        <v>7630</v>
      </c>
      <c r="I15345" s="1"/>
      <c r="J15345" s="1">
        <v>1</v>
      </c>
      <c r="K15345" s="1">
        <f t="shared" si="1441"/>
        <v>30696000</v>
      </c>
      <c r="L15345" s="1">
        <v>1</v>
      </c>
      <c r="M15345" s="1">
        <f t="shared" si="1442"/>
        <v>61392000</v>
      </c>
      <c r="N15345" s="1">
        <v>2</v>
      </c>
      <c r="O15345" s="1">
        <v>125098000</v>
      </c>
      <c r="P15345" s="1">
        <v>2</v>
      </c>
      <c r="Q15345" s="5">
        <f t="shared" si="1443"/>
        <v>318</v>
      </c>
      <c r="R15345">
        <f t="shared" si="1444"/>
        <v>16</v>
      </c>
      <c r="S15345">
        <f t="shared" si="1445"/>
        <v>0.22</v>
      </c>
      <c r="T15345">
        <f t="shared" si="1438"/>
        <v>2.5000000000000001E-3</v>
      </c>
      <c r="U15345">
        <f t="shared" si="1437"/>
        <v>1.5E-3</v>
      </c>
    </row>
    <row r="15346" spans="1:21" x14ac:dyDescent="0.3">
      <c r="A15346" s="1">
        <v>15344</v>
      </c>
      <c r="B15346">
        <f t="shared" si="1439"/>
        <v>175</v>
      </c>
      <c r="C15346" s="1">
        <v>24</v>
      </c>
      <c r="D15346" s="1">
        <v>8.5</v>
      </c>
      <c r="E15346" s="1">
        <v>23</v>
      </c>
      <c r="F15346" s="1">
        <v>15344</v>
      </c>
      <c r="G15346" s="1">
        <v>0</v>
      </c>
      <c r="H15346" s="5">
        <f t="shared" si="1440"/>
        <v>7630</v>
      </c>
      <c r="I15346" s="1"/>
      <c r="J15346" s="1">
        <v>1</v>
      </c>
      <c r="K15346" s="1">
        <f t="shared" si="1441"/>
        <v>30698000</v>
      </c>
      <c r="L15346" s="1">
        <v>1</v>
      </c>
      <c r="M15346" s="1">
        <f t="shared" si="1442"/>
        <v>61396000</v>
      </c>
      <c r="N15346" s="1">
        <v>2</v>
      </c>
      <c r="O15346" s="1">
        <v>125106000</v>
      </c>
      <c r="P15346" s="1">
        <v>2</v>
      </c>
      <c r="Q15346" s="5">
        <f t="shared" si="1443"/>
        <v>318</v>
      </c>
      <c r="R15346">
        <f t="shared" si="1444"/>
        <v>16</v>
      </c>
      <c r="S15346">
        <f t="shared" si="1445"/>
        <v>0.22</v>
      </c>
      <c r="T15346">
        <f t="shared" si="1438"/>
        <v>2.5000000000000001E-3</v>
      </c>
      <c r="U15346">
        <f t="shared" si="1437"/>
        <v>1.5E-3</v>
      </c>
    </row>
    <row r="15347" spans="1:21" x14ac:dyDescent="0.3">
      <c r="A15347" s="1">
        <v>15345</v>
      </c>
      <c r="B15347">
        <f t="shared" si="1439"/>
        <v>175</v>
      </c>
      <c r="C15347" s="1">
        <v>24</v>
      </c>
      <c r="D15347" s="1">
        <v>8.5</v>
      </c>
      <c r="E15347" s="1">
        <v>23</v>
      </c>
      <c r="F15347" s="1">
        <v>15345</v>
      </c>
      <c r="G15347" s="1">
        <v>0</v>
      </c>
      <c r="H15347" s="5">
        <f t="shared" si="1440"/>
        <v>7630</v>
      </c>
      <c r="I15347" s="1"/>
      <c r="J15347" s="1">
        <v>1</v>
      </c>
      <c r="K15347" s="1">
        <f t="shared" si="1441"/>
        <v>30700000</v>
      </c>
      <c r="L15347" s="1">
        <v>1</v>
      </c>
      <c r="M15347" s="1">
        <f t="shared" si="1442"/>
        <v>61400000</v>
      </c>
      <c r="N15347" s="1">
        <v>2</v>
      </c>
      <c r="O15347" s="1">
        <v>125114000</v>
      </c>
      <c r="P15347" s="1">
        <v>2</v>
      </c>
      <c r="Q15347" s="5">
        <f t="shared" si="1443"/>
        <v>318</v>
      </c>
      <c r="R15347">
        <f t="shared" si="1444"/>
        <v>16</v>
      </c>
      <c r="S15347">
        <f t="shared" si="1445"/>
        <v>0.22</v>
      </c>
      <c r="T15347">
        <f t="shared" si="1438"/>
        <v>2.5000000000000001E-3</v>
      </c>
      <c r="U15347">
        <f t="shared" si="1437"/>
        <v>1.5E-3</v>
      </c>
    </row>
    <row r="15348" spans="1:21" x14ac:dyDescent="0.3">
      <c r="A15348" s="1">
        <v>15346</v>
      </c>
      <c r="B15348">
        <f t="shared" si="1439"/>
        <v>175</v>
      </c>
      <c r="C15348" s="1">
        <v>24</v>
      </c>
      <c r="D15348" s="1">
        <v>8.5</v>
      </c>
      <c r="E15348" s="1">
        <v>23</v>
      </c>
      <c r="F15348" s="1">
        <v>15346</v>
      </c>
      <c r="G15348" s="1">
        <v>0</v>
      </c>
      <c r="H15348" s="5">
        <f t="shared" si="1440"/>
        <v>7630</v>
      </c>
      <c r="I15348" s="1"/>
      <c r="J15348" s="1">
        <v>1</v>
      </c>
      <c r="K15348" s="1">
        <f t="shared" si="1441"/>
        <v>30702000</v>
      </c>
      <c r="L15348" s="1">
        <v>1</v>
      </c>
      <c r="M15348" s="1">
        <f t="shared" si="1442"/>
        <v>61404000</v>
      </c>
      <c r="N15348" s="1">
        <v>2</v>
      </c>
      <c r="O15348" s="1">
        <v>125122000</v>
      </c>
      <c r="P15348" s="1">
        <v>2</v>
      </c>
      <c r="Q15348" s="5">
        <f t="shared" si="1443"/>
        <v>318</v>
      </c>
      <c r="R15348">
        <f t="shared" si="1444"/>
        <v>16</v>
      </c>
      <c r="S15348">
        <f t="shared" si="1445"/>
        <v>0.22</v>
      </c>
      <c r="T15348">
        <f t="shared" si="1438"/>
        <v>2.5000000000000001E-3</v>
      </c>
      <c r="U15348">
        <f t="shared" si="1437"/>
        <v>1.5E-3</v>
      </c>
    </row>
    <row r="15349" spans="1:21" x14ac:dyDescent="0.3">
      <c r="A15349" s="1">
        <v>15347</v>
      </c>
      <c r="B15349">
        <f t="shared" si="1439"/>
        <v>175</v>
      </c>
      <c r="C15349" s="1">
        <v>24</v>
      </c>
      <c r="D15349" s="1">
        <v>8.5</v>
      </c>
      <c r="E15349" s="1">
        <v>23</v>
      </c>
      <c r="F15349" s="1">
        <v>15347</v>
      </c>
      <c r="G15349" s="1">
        <v>0</v>
      </c>
      <c r="H15349" s="5">
        <f t="shared" si="1440"/>
        <v>7630</v>
      </c>
      <c r="I15349" s="1"/>
      <c r="J15349" s="1">
        <v>1</v>
      </c>
      <c r="K15349" s="1">
        <f t="shared" si="1441"/>
        <v>30704000</v>
      </c>
      <c r="L15349" s="1">
        <v>1</v>
      </c>
      <c r="M15349" s="1">
        <f t="shared" si="1442"/>
        <v>61408000</v>
      </c>
      <c r="N15349" s="1">
        <v>2</v>
      </c>
      <c r="O15349" s="1">
        <v>125130000</v>
      </c>
      <c r="P15349" s="1">
        <v>2</v>
      </c>
      <c r="Q15349" s="5">
        <f t="shared" si="1443"/>
        <v>318</v>
      </c>
      <c r="R15349">
        <f t="shared" si="1444"/>
        <v>16</v>
      </c>
      <c r="S15349">
        <f t="shared" si="1445"/>
        <v>0.22</v>
      </c>
      <c r="T15349">
        <f t="shared" si="1438"/>
        <v>2.5000000000000001E-3</v>
      </c>
      <c r="U15349">
        <f t="shared" si="1437"/>
        <v>1.5E-3</v>
      </c>
    </row>
    <row r="15350" spans="1:21" x14ac:dyDescent="0.3">
      <c r="A15350" s="1">
        <v>15348</v>
      </c>
      <c r="B15350">
        <f t="shared" si="1439"/>
        <v>175</v>
      </c>
      <c r="C15350" s="1">
        <v>24</v>
      </c>
      <c r="D15350" s="1">
        <v>8.5</v>
      </c>
      <c r="E15350" s="1">
        <v>23</v>
      </c>
      <c r="F15350" s="1">
        <v>15348</v>
      </c>
      <c r="G15350" s="1">
        <v>0</v>
      </c>
      <c r="H15350" s="5">
        <f t="shared" si="1440"/>
        <v>7630</v>
      </c>
      <c r="I15350" s="1"/>
      <c r="J15350" s="1">
        <v>1</v>
      </c>
      <c r="K15350" s="1">
        <f t="shared" si="1441"/>
        <v>30706000</v>
      </c>
      <c r="L15350" s="1">
        <v>1</v>
      </c>
      <c r="M15350" s="1">
        <f t="shared" si="1442"/>
        <v>61412000</v>
      </c>
      <c r="N15350" s="1">
        <v>2</v>
      </c>
      <c r="O15350" s="1">
        <v>125138000</v>
      </c>
      <c r="P15350" s="1">
        <v>2</v>
      </c>
      <c r="Q15350" s="5">
        <f t="shared" si="1443"/>
        <v>318</v>
      </c>
      <c r="R15350">
        <f t="shared" si="1444"/>
        <v>16</v>
      </c>
      <c r="S15350">
        <f t="shared" si="1445"/>
        <v>0.22</v>
      </c>
      <c r="T15350">
        <f t="shared" si="1438"/>
        <v>2.5000000000000001E-3</v>
      </c>
      <c r="U15350">
        <f t="shared" si="1437"/>
        <v>1.5E-3</v>
      </c>
    </row>
    <row r="15351" spans="1:21" x14ac:dyDescent="0.3">
      <c r="A15351" s="1">
        <v>15349</v>
      </c>
      <c r="B15351">
        <f t="shared" si="1439"/>
        <v>175</v>
      </c>
      <c r="C15351" s="1">
        <v>24</v>
      </c>
      <c r="D15351" s="1">
        <v>8.5</v>
      </c>
      <c r="E15351" s="1">
        <v>23</v>
      </c>
      <c r="F15351" s="1">
        <v>15349</v>
      </c>
      <c r="G15351" s="1">
        <v>0</v>
      </c>
      <c r="H15351" s="5">
        <f t="shared" si="1440"/>
        <v>7630</v>
      </c>
      <c r="I15351" s="1"/>
      <c r="J15351" s="1">
        <v>1</v>
      </c>
      <c r="K15351" s="1">
        <f t="shared" si="1441"/>
        <v>30708000</v>
      </c>
      <c r="L15351" s="1">
        <v>1</v>
      </c>
      <c r="M15351" s="1">
        <f t="shared" si="1442"/>
        <v>61416000</v>
      </c>
      <c r="N15351" s="1">
        <v>2</v>
      </c>
      <c r="O15351" s="1">
        <v>125146000</v>
      </c>
      <c r="P15351" s="1">
        <v>2</v>
      </c>
      <c r="Q15351" s="5">
        <f t="shared" si="1443"/>
        <v>318</v>
      </c>
      <c r="R15351">
        <f t="shared" si="1444"/>
        <v>16</v>
      </c>
      <c r="S15351">
        <f t="shared" si="1445"/>
        <v>0.22</v>
      </c>
      <c r="T15351">
        <f t="shared" si="1438"/>
        <v>2.5000000000000001E-3</v>
      </c>
      <c r="U15351">
        <f t="shared" si="1437"/>
        <v>1.5E-3</v>
      </c>
    </row>
    <row r="15352" spans="1:21" x14ac:dyDescent="0.3">
      <c r="A15352" s="1">
        <v>15350</v>
      </c>
      <c r="B15352">
        <f t="shared" si="1439"/>
        <v>175</v>
      </c>
      <c r="C15352" s="1">
        <v>24</v>
      </c>
      <c r="D15352" s="1">
        <v>8.5</v>
      </c>
      <c r="E15352" s="1">
        <v>23</v>
      </c>
      <c r="F15352" s="1">
        <v>15350</v>
      </c>
      <c r="G15352" s="1">
        <v>0</v>
      </c>
      <c r="H15352" s="5">
        <f t="shared" si="1440"/>
        <v>7630</v>
      </c>
      <c r="I15352" s="1"/>
      <c r="J15352" s="1">
        <v>1</v>
      </c>
      <c r="K15352" s="1">
        <f t="shared" si="1441"/>
        <v>30710000</v>
      </c>
      <c r="L15352" s="1">
        <v>1</v>
      </c>
      <c r="M15352" s="1">
        <f t="shared" si="1442"/>
        <v>61420000</v>
      </c>
      <c r="N15352" s="1">
        <v>2</v>
      </c>
      <c r="O15352" s="1">
        <v>125154000</v>
      </c>
      <c r="P15352" s="1">
        <v>2</v>
      </c>
      <c r="Q15352" s="5">
        <f t="shared" si="1443"/>
        <v>318</v>
      </c>
      <c r="R15352">
        <f t="shared" si="1444"/>
        <v>16</v>
      </c>
      <c r="S15352">
        <f t="shared" si="1445"/>
        <v>0.22</v>
      </c>
      <c r="T15352">
        <f t="shared" si="1438"/>
        <v>2.5000000000000001E-3</v>
      </c>
      <c r="U15352">
        <f t="shared" si="1437"/>
        <v>1.5E-3</v>
      </c>
    </row>
    <row r="15353" spans="1:21" x14ac:dyDescent="0.3">
      <c r="A15353" s="1">
        <v>15351</v>
      </c>
      <c r="B15353">
        <f t="shared" si="1439"/>
        <v>175</v>
      </c>
      <c r="C15353" s="1">
        <v>24</v>
      </c>
      <c r="D15353" s="1">
        <v>8.5</v>
      </c>
      <c r="E15353" s="1">
        <v>23</v>
      </c>
      <c r="F15353" s="1">
        <v>15351</v>
      </c>
      <c r="G15353" s="1">
        <v>0</v>
      </c>
      <c r="H15353" s="5">
        <f t="shared" si="1440"/>
        <v>7640</v>
      </c>
      <c r="I15353" s="1"/>
      <c r="J15353" s="1">
        <v>1</v>
      </c>
      <c r="K15353" s="1">
        <f t="shared" si="1441"/>
        <v>30712000</v>
      </c>
      <c r="L15353" s="1">
        <v>1</v>
      </c>
      <c r="M15353" s="1">
        <f t="shared" si="1442"/>
        <v>61424000</v>
      </c>
      <c r="N15353" s="1">
        <v>2</v>
      </c>
      <c r="O15353" s="1">
        <v>125162000</v>
      </c>
      <c r="P15353" s="1">
        <v>2</v>
      </c>
      <c r="Q15353" s="5">
        <f t="shared" si="1443"/>
        <v>319</v>
      </c>
      <c r="R15353">
        <f t="shared" si="1444"/>
        <v>16</v>
      </c>
      <c r="S15353">
        <f t="shared" si="1445"/>
        <v>0.22</v>
      </c>
      <c r="T15353">
        <f t="shared" si="1438"/>
        <v>2.5000000000000001E-3</v>
      </c>
      <c r="U15353">
        <f t="shared" si="1437"/>
        <v>1.5E-3</v>
      </c>
    </row>
    <row r="15354" spans="1:21" x14ac:dyDescent="0.3">
      <c r="A15354" s="1">
        <v>15352</v>
      </c>
      <c r="B15354">
        <f t="shared" si="1439"/>
        <v>175</v>
      </c>
      <c r="C15354" s="1">
        <v>24</v>
      </c>
      <c r="D15354" s="1">
        <v>8.5</v>
      </c>
      <c r="E15354" s="1">
        <v>23</v>
      </c>
      <c r="F15354" s="1">
        <v>15352</v>
      </c>
      <c r="G15354" s="1">
        <v>0</v>
      </c>
      <c r="H15354" s="5">
        <f t="shared" si="1440"/>
        <v>7640</v>
      </c>
      <c r="I15354" s="1"/>
      <c r="J15354" s="1">
        <v>1</v>
      </c>
      <c r="K15354" s="1">
        <f t="shared" si="1441"/>
        <v>30714000</v>
      </c>
      <c r="L15354" s="1">
        <v>1</v>
      </c>
      <c r="M15354" s="1">
        <f t="shared" si="1442"/>
        <v>61428000</v>
      </c>
      <c r="N15354" s="1">
        <v>2</v>
      </c>
      <c r="O15354" s="1">
        <v>125170000</v>
      </c>
      <c r="P15354" s="1">
        <v>2</v>
      </c>
      <c r="Q15354" s="5">
        <f t="shared" si="1443"/>
        <v>319</v>
      </c>
      <c r="R15354">
        <f t="shared" si="1444"/>
        <v>16</v>
      </c>
      <c r="S15354">
        <f t="shared" si="1445"/>
        <v>0.22</v>
      </c>
      <c r="T15354">
        <f t="shared" si="1438"/>
        <v>2.5000000000000001E-3</v>
      </c>
      <c r="U15354">
        <f t="shared" si="1437"/>
        <v>1.5E-3</v>
      </c>
    </row>
    <row r="15355" spans="1:21" x14ac:dyDescent="0.3">
      <c r="A15355" s="1">
        <v>15353</v>
      </c>
      <c r="B15355">
        <f t="shared" si="1439"/>
        <v>175</v>
      </c>
      <c r="C15355" s="1">
        <v>24</v>
      </c>
      <c r="D15355" s="1">
        <v>8.5</v>
      </c>
      <c r="E15355" s="1">
        <v>23</v>
      </c>
      <c r="F15355" s="1">
        <v>15353</v>
      </c>
      <c r="G15355" s="1">
        <v>0</v>
      </c>
      <c r="H15355" s="5">
        <f t="shared" si="1440"/>
        <v>7640</v>
      </c>
      <c r="I15355" s="1"/>
      <c r="J15355" s="1">
        <v>1</v>
      </c>
      <c r="K15355" s="1">
        <f t="shared" si="1441"/>
        <v>30716000</v>
      </c>
      <c r="L15355" s="1">
        <v>1</v>
      </c>
      <c r="M15355" s="1">
        <f t="shared" si="1442"/>
        <v>61432000</v>
      </c>
      <c r="N15355" s="1">
        <v>2</v>
      </c>
      <c r="O15355" s="1">
        <v>125178000</v>
      </c>
      <c r="P15355" s="1">
        <v>2</v>
      </c>
      <c r="Q15355" s="5">
        <f t="shared" si="1443"/>
        <v>319</v>
      </c>
      <c r="R15355">
        <f t="shared" si="1444"/>
        <v>16</v>
      </c>
      <c r="S15355">
        <f t="shared" si="1445"/>
        <v>0.22</v>
      </c>
      <c r="T15355">
        <f t="shared" si="1438"/>
        <v>2.5000000000000001E-3</v>
      </c>
      <c r="U15355">
        <f t="shared" si="1437"/>
        <v>1.5E-3</v>
      </c>
    </row>
    <row r="15356" spans="1:21" x14ac:dyDescent="0.3">
      <c r="A15356" s="1">
        <v>15354</v>
      </c>
      <c r="B15356">
        <f t="shared" si="1439"/>
        <v>175</v>
      </c>
      <c r="C15356" s="1">
        <v>24</v>
      </c>
      <c r="D15356" s="1">
        <v>8.5</v>
      </c>
      <c r="E15356" s="1">
        <v>23</v>
      </c>
      <c r="F15356" s="1">
        <v>15354</v>
      </c>
      <c r="G15356" s="1">
        <v>0</v>
      </c>
      <c r="H15356" s="5">
        <f t="shared" si="1440"/>
        <v>7640</v>
      </c>
      <c r="I15356" s="1"/>
      <c r="J15356" s="1">
        <v>1</v>
      </c>
      <c r="K15356" s="1">
        <f t="shared" si="1441"/>
        <v>30718000</v>
      </c>
      <c r="L15356" s="1">
        <v>1</v>
      </c>
      <c r="M15356" s="1">
        <f t="shared" si="1442"/>
        <v>61436000</v>
      </c>
      <c r="N15356" s="1">
        <v>2</v>
      </c>
      <c r="O15356" s="1">
        <v>125186000</v>
      </c>
      <c r="P15356" s="1">
        <v>2</v>
      </c>
      <c r="Q15356" s="5">
        <f t="shared" si="1443"/>
        <v>319</v>
      </c>
      <c r="R15356">
        <f t="shared" si="1444"/>
        <v>16</v>
      </c>
      <c r="S15356">
        <f t="shared" si="1445"/>
        <v>0.22</v>
      </c>
      <c r="T15356">
        <f t="shared" si="1438"/>
        <v>2.5000000000000001E-3</v>
      </c>
      <c r="U15356">
        <f t="shared" si="1437"/>
        <v>1.5E-3</v>
      </c>
    </row>
    <row r="15357" spans="1:21" x14ac:dyDescent="0.3">
      <c r="A15357" s="1">
        <v>15355</v>
      </c>
      <c r="B15357">
        <f t="shared" si="1439"/>
        <v>175</v>
      </c>
      <c r="C15357" s="1">
        <v>24</v>
      </c>
      <c r="D15357" s="1">
        <v>8.5</v>
      </c>
      <c r="E15357" s="1">
        <v>23</v>
      </c>
      <c r="F15357" s="1">
        <v>15355</v>
      </c>
      <c r="G15357" s="1">
        <v>0</v>
      </c>
      <c r="H15357" s="5">
        <f t="shared" si="1440"/>
        <v>7640</v>
      </c>
      <c r="I15357" s="1"/>
      <c r="J15357" s="1">
        <v>1</v>
      </c>
      <c r="K15357" s="1">
        <f t="shared" si="1441"/>
        <v>30720000</v>
      </c>
      <c r="L15357" s="1">
        <v>1</v>
      </c>
      <c r="M15357" s="1">
        <f t="shared" si="1442"/>
        <v>61440000</v>
      </c>
      <c r="N15357" s="1">
        <v>2</v>
      </c>
      <c r="O15357" s="1">
        <v>125194000</v>
      </c>
      <c r="P15357" s="1">
        <v>2</v>
      </c>
      <c r="Q15357" s="5">
        <f t="shared" si="1443"/>
        <v>319</v>
      </c>
      <c r="R15357">
        <f t="shared" si="1444"/>
        <v>16</v>
      </c>
      <c r="S15357">
        <f t="shared" si="1445"/>
        <v>0.22</v>
      </c>
      <c r="T15357">
        <f t="shared" si="1438"/>
        <v>2.5000000000000001E-3</v>
      </c>
      <c r="U15357">
        <f t="shared" si="1437"/>
        <v>1.5E-3</v>
      </c>
    </row>
    <row r="15358" spans="1:21" x14ac:dyDescent="0.3">
      <c r="A15358" s="1">
        <v>15356</v>
      </c>
      <c r="B15358">
        <f t="shared" si="1439"/>
        <v>175</v>
      </c>
      <c r="C15358" s="1">
        <v>24</v>
      </c>
      <c r="D15358" s="1">
        <v>8.5</v>
      </c>
      <c r="E15358" s="1">
        <v>23</v>
      </c>
      <c r="F15358" s="1">
        <v>15356</v>
      </c>
      <c r="G15358" s="1">
        <v>0</v>
      </c>
      <c r="H15358" s="5">
        <f t="shared" si="1440"/>
        <v>7640</v>
      </c>
      <c r="I15358" s="1"/>
      <c r="J15358" s="1">
        <v>1</v>
      </c>
      <c r="K15358" s="1">
        <f t="shared" si="1441"/>
        <v>30722000</v>
      </c>
      <c r="L15358" s="1">
        <v>1</v>
      </c>
      <c r="M15358" s="1">
        <f t="shared" si="1442"/>
        <v>61444000</v>
      </c>
      <c r="N15358" s="1">
        <v>2</v>
      </c>
      <c r="O15358" s="1">
        <v>125202000</v>
      </c>
      <c r="P15358" s="1">
        <v>2</v>
      </c>
      <c r="Q15358" s="5">
        <f t="shared" si="1443"/>
        <v>319</v>
      </c>
      <c r="R15358">
        <f t="shared" si="1444"/>
        <v>16</v>
      </c>
      <c r="S15358">
        <f t="shared" si="1445"/>
        <v>0.22</v>
      </c>
      <c r="T15358">
        <f t="shared" si="1438"/>
        <v>2.5000000000000001E-3</v>
      </c>
      <c r="U15358">
        <f t="shared" si="1437"/>
        <v>1.5E-3</v>
      </c>
    </row>
    <row r="15359" spans="1:21" x14ac:dyDescent="0.3">
      <c r="A15359" s="1">
        <v>15357</v>
      </c>
      <c r="B15359">
        <f t="shared" si="1439"/>
        <v>175</v>
      </c>
      <c r="C15359" s="1">
        <v>24</v>
      </c>
      <c r="D15359" s="1">
        <v>8.5</v>
      </c>
      <c r="E15359" s="1">
        <v>23</v>
      </c>
      <c r="F15359" s="1">
        <v>15357</v>
      </c>
      <c r="G15359" s="1">
        <v>0</v>
      </c>
      <c r="H15359" s="5">
        <f t="shared" si="1440"/>
        <v>7640</v>
      </c>
      <c r="I15359" s="1"/>
      <c r="J15359" s="1">
        <v>1</v>
      </c>
      <c r="K15359" s="1">
        <f t="shared" si="1441"/>
        <v>30724000</v>
      </c>
      <c r="L15359" s="1">
        <v>1</v>
      </c>
      <c r="M15359" s="1">
        <f t="shared" si="1442"/>
        <v>61448000</v>
      </c>
      <c r="N15359" s="1">
        <v>2</v>
      </c>
      <c r="O15359" s="1">
        <v>125210000</v>
      </c>
      <c r="P15359" s="1">
        <v>2</v>
      </c>
      <c r="Q15359" s="5">
        <f t="shared" si="1443"/>
        <v>319</v>
      </c>
      <c r="R15359">
        <f t="shared" si="1444"/>
        <v>16</v>
      </c>
      <c r="S15359">
        <f t="shared" si="1445"/>
        <v>0.22</v>
      </c>
      <c r="T15359">
        <f t="shared" si="1438"/>
        <v>2.5000000000000001E-3</v>
      </c>
      <c r="U15359">
        <f t="shared" si="1437"/>
        <v>1.5E-3</v>
      </c>
    </row>
    <row r="15360" spans="1:21" x14ac:dyDescent="0.3">
      <c r="A15360" s="1">
        <v>15358</v>
      </c>
      <c r="B15360">
        <f t="shared" si="1439"/>
        <v>175</v>
      </c>
      <c r="C15360" s="1">
        <v>24</v>
      </c>
      <c r="D15360" s="1">
        <v>8.5</v>
      </c>
      <c r="E15360" s="1">
        <v>23</v>
      </c>
      <c r="F15360" s="1">
        <v>15358</v>
      </c>
      <c r="G15360" s="1">
        <v>0</v>
      </c>
      <c r="H15360" s="5">
        <f t="shared" si="1440"/>
        <v>7640</v>
      </c>
      <c r="I15360" s="1"/>
      <c r="J15360" s="1">
        <v>1</v>
      </c>
      <c r="K15360" s="1">
        <f t="shared" si="1441"/>
        <v>30726000</v>
      </c>
      <c r="L15360" s="1">
        <v>1</v>
      </c>
      <c r="M15360" s="1">
        <f t="shared" si="1442"/>
        <v>61452000</v>
      </c>
      <c r="N15360" s="1">
        <v>2</v>
      </c>
      <c r="O15360" s="1">
        <v>125218000</v>
      </c>
      <c r="P15360" s="1">
        <v>2</v>
      </c>
      <c r="Q15360" s="5">
        <f t="shared" si="1443"/>
        <v>319</v>
      </c>
      <c r="R15360">
        <f t="shared" si="1444"/>
        <v>16</v>
      </c>
      <c r="S15360">
        <f t="shared" si="1445"/>
        <v>0.22</v>
      </c>
      <c r="T15360">
        <f t="shared" si="1438"/>
        <v>2.5000000000000001E-3</v>
      </c>
      <c r="U15360">
        <f t="shared" si="1437"/>
        <v>1.5E-3</v>
      </c>
    </row>
    <row r="15361" spans="1:21" x14ac:dyDescent="0.3">
      <c r="A15361" s="1">
        <v>15359</v>
      </c>
      <c r="B15361">
        <f t="shared" si="1439"/>
        <v>175</v>
      </c>
      <c r="C15361" s="1">
        <v>24</v>
      </c>
      <c r="D15361" s="1">
        <v>8.5</v>
      </c>
      <c r="E15361" s="1">
        <v>23</v>
      </c>
      <c r="F15361" s="1">
        <v>15359</v>
      </c>
      <c r="G15361" s="1">
        <v>0</v>
      </c>
      <c r="H15361" s="5">
        <f t="shared" si="1440"/>
        <v>7640</v>
      </c>
      <c r="I15361" s="1"/>
      <c r="J15361" s="1">
        <v>1</v>
      </c>
      <c r="K15361" s="1">
        <f t="shared" si="1441"/>
        <v>30728000</v>
      </c>
      <c r="L15361" s="1">
        <v>1</v>
      </c>
      <c r="M15361" s="1">
        <f t="shared" si="1442"/>
        <v>61456000</v>
      </c>
      <c r="N15361" s="1">
        <v>2</v>
      </c>
      <c r="O15361" s="1">
        <v>125226000</v>
      </c>
      <c r="P15361" s="1">
        <v>2</v>
      </c>
      <c r="Q15361" s="5">
        <f t="shared" si="1443"/>
        <v>319</v>
      </c>
      <c r="R15361">
        <f t="shared" si="1444"/>
        <v>16</v>
      </c>
      <c r="S15361">
        <f t="shared" si="1445"/>
        <v>0.22</v>
      </c>
      <c r="T15361">
        <f t="shared" si="1438"/>
        <v>2.5000000000000001E-3</v>
      </c>
      <c r="U15361">
        <f t="shared" si="1437"/>
        <v>1.5E-3</v>
      </c>
    </row>
    <row r="15362" spans="1:21" x14ac:dyDescent="0.3">
      <c r="A15362" s="1">
        <v>15360</v>
      </c>
      <c r="B15362">
        <f t="shared" si="1439"/>
        <v>175</v>
      </c>
      <c r="C15362" s="1">
        <v>24</v>
      </c>
      <c r="D15362" s="1">
        <v>8.5</v>
      </c>
      <c r="E15362" s="1">
        <v>23</v>
      </c>
      <c r="F15362" s="1">
        <v>15360</v>
      </c>
      <c r="G15362" s="1">
        <v>0</v>
      </c>
      <c r="H15362" s="5">
        <f t="shared" si="1440"/>
        <v>7640</v>
      </c>
      <c r="I15362" s="1"/>
      <c r="J15362" s="1">
        <v>1</v>
      </c>
      <c r="K15362" s="1">
        <f t="shared" si="1441"/>
        <v>30730000</v>
      </c>
      <c r="L15362" s="1">
        <v>1</v>
      </c>
      <c r="M15362" s="1">
        <f t="shared" si="1442"/>
        <v>61460000</v>
      </c>
      <c r="N15362" s="1">
        <v>2</v>
      </c>
      <c r="O15362" s="1">
        <v>125234000</v>
      </c>
      <c r="P15362" s="1">
        <v>2</v>
      </c>
      <c r="Q15362" s="5">
        <f t="shared" si="1443"/>
        <v>319</v>
      </c>
      <c r="R15362">
        <f t="shared" si="1444"/>
        <v>16</v>
      </c>
      <c r="S15362">
        <f t="shared" si="1445"/>
        <v>0.22</v>
      </c>
      <c r="T15362">
        <f t="shared" si="1438"/>
        <v>2.5000000000000001E-3</v>
      </c>
      <c r="U15362">
        <f t="shared" si="1437"/>
        <v>1.5E-3</v>
      </c>
    </row>
    <row r="15363" spans="1:21" x14ac:dyDescent="0.3">
      <c r="A15363" s="1">
        <v>15361</v>
      </c>
      <c r="B15363">
        <f t="shared" si="1439"/>
        <v>175</v>
      </c>
      <c r="C15363" s="1">
        <v>24</v>
      </c>
      <c r="D15363" s="1">
        <v>8.5</v>
      </c>
      <c r="E15363" s="1">
        <v>23</v>
      </c>
      <c r="F15363" s="1">
        <v>15361</v>
      </c>
      <c r="G15363" s="1">
        <v>0</v>
      </c>
      <c r="H15363" s="5">
        <f t="shared" si="1440"/>
        <v>7640</v>
      </c>
      <c r="I15363" s="1"/>
      <c r="J15363" s="1">
        <v>1</v>
      </c>
      <c r="K15363" s="1">
        <f t="shared" si="1441"/>
        <v>30732000</v>
      </c>
      <c r="L15363" s="1">
        <v>1</v>
      </c>
      <c r="M15363" s="1">
        <f t="shared" si="1442"/>
        <v>61464000</v>
      </c>
      <c r="N15363" s="1">
        <v>2</v>
      </c>
      <c r="O15363" s="1">
        <v>125242000</v>
      </c>
      <c r="P15363" s="1">
        <v>2</v>
      </c>
      <c r="Q15363" s="5">
        <f t="shared" si="1443"/>
        <v>319</v>
      </c>
      <c r="R15363">
        <f t="shared" si="1444"/>
        <v>16</v>
      </c>
      <c r="S15363">
        <f t="shared" si="1445"/>
        <v>0.22</v>
      </c>
      <c r="T15363">
        <f t="shared" si="1438"/>
        <v>2.5000000000000001E-3</v>
      </c>
      <c r="U15363">
        <f t="shared" si="1437"/>
        <v>1.5E-3</v>
      </c>
    </row>
    <row r="15364" spans="1:21" x14ac:dyDescent="0.3">
      <c r="A15364" s="1">
        <v>15362</v>
      </c>
      <c r="B15364">
        <f t="shared" si="1439"/>
        <v>175</v>
      </c>
      <c r="C15364" s="1">
        <v>24</v>
      </c>
      <c r="D15364" s="1">
        <v>8.5</v>
      </c>
      <c r="E15364" s="1">
        <v>23</v>
      </c>
      <c r="F15364" s="1">
        <v>15362</v>
      </c>
      <c r="G15364" s="1">
        <v>0</v>
      </c>
      <c r="H15364" s="5">
        <f t="shared" si="1440"/>
        <v>7640</v>
      </c>
      <c r="I15364" s="1"/>
      <c r="J15364" s="1">
        <v>1</v>
      </c>
      <c r="K15364" s="1">
        <f t="shared" si="1441"/>
        <v>30734000</v>
      </c>
      <c r="L15364" s="1">
        <v>1</v>
      </c>
      <c r="M15364" s="1">
        <f t="shared" si="1442"/>
        <v>61468000</v>
      </c>
      <c r="N15364" s="1">
        <v>2</v>
      </c>
      <c r="O15364" s="1">
        <v>125250000</v>
      </c>
      <c r="P15364" s="1">
        <v>2</v>
      </c>
      <c r="Q15364" s="5">
        <f t="shared" si="1443"/>
        <v>319</v>
      </c>
      <c r="R15364">
        <f t="shared" si="1444"/>
        <v>16</v>
      </c>
      <c r="S15364">
        <f t="shared" si="1445"/>
        <v>0.22</v>
      </c>
      <c r="T15364">
        <f t="shared" si="1438"/>
        <v>2.5000000000000001E-3</v>
      </c>
      <c r="U15364">
        <f t="shared" ref="U15364:U15427" si="1446">T15364*0.6</f>
        <v>1.5E-3</v>
      </c>
    </row>
    <row r="15365" spans="1:21" x14ac:dyDescent="0.3">
      <c r="A15365" s="1">
        <v>15363</v>
      </c>
      <c r="B15365">
        <f t="shared" si="1439"/>
        <v>175</v>
      </c>
      <c r="C15365" s="1">
        <v>24</v>
      </c>
      <c r="D15365" s="1">
        <v>8.5</v>
      </c>
      <c r="E15365" s="1">
        <v>23</v>
      </c>
      <c r="F15365" s="1">
        <v>15363</v>
      </c>
      <c r="G15365" s="1">
        <v>0</v>
      </c>
      <c r="H15365" s="5">
        <f t="shared" si="1440"/>
        <v>7640</v>
      </c>
      <c r="I15365" s="1"/>
      <c r="J15365" s="1">
        <v>1</v>
      </c>
      <c r="K15365" s="1">
        <f t="shared" si="1441"/>
        <v>30736000</v>
      </c>
      <c r="L15365" s="1">
        <v>1</v>
      </c>
      <c r="M15365" s="1">
        <f t="shared" si="1442"/>
        <v>61472000</v>
      </c>
      <c r="N15365" s="1">
        <v>2</v>
      </c>
      <c r="O15365" s="1">
        <v>125258000</v>
      </c>
      <c r="P15365" s="1">
        <v>2</v>
      </c>
      <c r="Q15365" s="5">
        <f t="shared" si="1443"/>
        <v>319</v>
      </c>
      <c r="R15365">
        <f t="shared" si="1444"/>
        <v>16</v>
      </c>
      <c r="S15365">
        <f t="shared" si="1445"/>
        <v>0.22</v>
      </c>
      <c r="T15365">
        <f t="shared" si="1438"/>
        <v>2.5000000000000001E-3</v>
      </c>
      <c r="U15365">
        <f t="shared" si="1446"/>
        <v>1.5E-3</v>
      </c>
    </row>
    <row r="15366" spans="1:21" x14ac:dyDescent="0.3">
      <c r="A15366" s="1">
        <v>15364</v>
      </c>
      <c r="B15366">
        <f t="shared" si="1439"/>
        <v>175</v>
      </c>
      <c r="C15366" s="1">
        <v>24</v>
      </c>
      <c r="D15366" s="1">
        <v>8.5</v>
      </c>
      <c r="E15366" s="1">
        <v>23</v>
      </c>
      <c r="F15366" s="1">
        <v>15364</v>
      </c>
      <c r="G15366" s="1">
        <v>0</v>
      </c>
      <c r="H15366" s="5">
        <f t="shared" si="1440"/>
        <v>7640</v>
      </c>
      <c r="I15366" s="1"/>
      <c r="J15366" s="1">
        <v>1</v>
      </c>
      <c r="K15366" s="1">
        <f t="shared" si="1441"/>
        <v>30738000</v>
      </c>
      <c r="L15366" s="1">
        <v>1</v>
      </c>
      <c r="M15366" s="1">
        <f t="shared" si="1442"/>
        <v>61476000</v>
      </c>
      <c r="N15366" s="1">
        <v>2</v>
      </c>
      <c r="O15366" s="1">
        <v>125266000</v>
      </c>
      <c r="P15366" s="1">
        <v>2</v>
      </c>
      <c r="Q15366" s="5">
        <f t="shared" si="1443"/>
        <v>319</v>
      </c>
      <c r="R15366">
        <f t="shared" si="1444"/>
        <v>16</v>
      </c>
      <c r="S15366">
        <f t="shared" si="1445"/>
        <v>0.22</v>
      </c>
      <c r="T15366">
        <f t="shared" si="1438"/>
        <v>2.5000000000000001E-3</v>
      </c>
      <c r="U15366">
        <f t="shared" si="1446"/>
        <v>1.5E-3</v>
      </c>
    </row>
    <row r="15367" spans="1:21" x14ac:dyDescent="0.3">
      <c r="A15367" s="1">
        <v>15365</v>
      </c>
      <c r="B15367">
        <f t="shared" si="1439"/>
        <v>175</v>
      </c>
      <c r="C15367" s="1">
        <v>24</v>
      </c>
      <c r="D15367" s="1">
        <v>8.5</v>
      </c>
      <c r="E15367" s="1">
        <v>23</v>
      </c>
      <c r="F15367" s="1">
        <v>15365</v>
      </c>
      <c r="G15367" s="1">
        <v>0</v>
      </c>
      <c r="H15367" s="5">
        <f t="shared" si="1440"/>
        <v>7640</v>
      </c>
      <c r="I15367" s="1"/>
      <c r="J15367" s="1">
        <v>1</v>
      </c>
      <c r="K15367" s="1">
        <f t="shared" si="1441"/>
        <v>30740000</v>
      </c>
      <c r="L15367" s="1">
        <v>1</v>
      </c>
      <c r="M15367" s="1">
        <f t="shared" si="1442"/>
        <v>61480000</v>
      </c>
      <c r="N15367" s="1">
        <v>2</v>
      </c>
      <c r="O15367" s="1">
        <v>125274000</v>
      </c>
      <c r="P15367" s="1">
        <v>2</v>
      </c>
      <c r="Q15367" s="5">
        <f t="shared" si="1443"/>
        <v>319</v>
      </c>
      <c r="R15367">
        <f t="shared" si="1444"/>
        <v>16</v>
      </c>
      <c r="S15367">
        <f t="shared" si="1445"/>
        <v>0.22</v>
      </c>
      <c r="T15367">
        <f t="shared" si="1438"/>
        <v>2.5000000000000001E-3</v>
      </c>
      <c r="U15367">
        <f t="shared" si="1446"/>
        <v>1.5E-3</v>
      </c>
    </row>
    <row r="15368" spans="1:21" x14ac:dyDescent="0.3">
      <c r="A15368" s="1">
        <v>15366</v>
      </c>
      <c r="B15368">
        <f t="shared" si="1439"/>
        <v>175</v>
      </c>
      <c r="C15368" s="1">
        <v>24</v>
      </c>
      <c r="D15368" s="1">
        <v>8.5</v>
      </c>
      <c r="E15368" s="1">
        <v>23</v>
      </c>
      <c r="F15368" s="1">
        <v>15366</v>
      </c>
      <c r="G15368" s="1">
        <v>0</v>
      </c>
      <c r="H15368" s="5">
        <f t="shared" si="1440"/>
        <v>7640</v>
      </c>
      <c r="I15368" s="1"/>
      <c r="J15368" s="1">
        <v>1</v>
      </c>
      <c r="K15368" s="1">
        <f t="shared" si="1441"/>
        <v>30742000</v>
      </c>
      <c r="L15368" s="1">
        <v>1</v>
      </c>
      <c r="M15368" s="1">
        <f t="shared" si="1442"/>
        <v>61484000</v>
      </c>
      <c r="N15368" s="1">
        <v>2</v>
      </c>
      <c r="O15368" s="1">
        <v>125282000</v>
      </c>
      <c r="P15368" s="1">
        <v>2</v>
      </c>
      <c r="Q15368" s="5">
        <f t="shared" si="1443"/>
        <v>319</v>
      </c>
      <c r="R15368">
        <f t="shared" si="1444"/>
        <v>16</v>
      </c>
      <c r="S15368">
        <f t="shared" si="1445"/>
        <v>0.22</v>
      </c>
      <c r="T15368">
        <f t="shared" si="1438"/>
        <v>2.5000000000000001E-3</v>
      </c>
      <c r="U15368">
        <f t="shared" si="1446"/>
        <v>1.5E-3</v>
      </c>
    </row>
    <row r="15369" spans="1:21" x14ac:dyDescent="0.3">
      <c r="A15369" s="1">
        <v>15367</v>
      </c>
      <c r="B15369">
        <f t="shared" si="1439"/>
        <v>175</v>
      </c>
      <c r="C15369" s="1">
        <v>24</v>
      </c>
      <c r="D15369" s="1">
        <v>8.5</v>
      </c>
      <c r="E15369" s="1">
        <v>23</v>
      </c>
      <c r="F15369" s="1">
        <v>15367</v>
      </c>
      <c r="G15369" s="1">
        <v>0</v>
      </c>
      <c r="H15369" s="5">
        <f t="shared" si="1440"/>
        <v>7640</v>
      </c>
      <c r="I15369" s="1"/>
      <c r="J15369" s="1">
        <v>1</v>
      </c>
      <c r="K15369" s="1">
        <f t="shared" si="1441"/>
        <v>30744000</v>
      </c>
      <c r="L15369" s="1">
        <v>1</v>
      </c>
      <c r="M15369" s="1">
        <f t="shared" si="1442"/>
        <v>61488000</v>
      </c>
      <c r="N15369" s="1">
        <v>2</v>
      </c>
      <c r="O15369" s="1">
        <v>125290000</v>
      </c>
      <c r="P15369" s="1">
        <v>2</v>
      </c>
      <c r="Q15369" s="5">
        <f t="shared" si="1443"/>
        <v>319</v>
      </c>
      <c r="R15369">
        <f t="shared" si="1444"/>
        <v>16</v>
      </c>
      <c r="S15369">
        <f t="shared" si="1445"/>
        <v>0.22</v>
      </c>
      <c r="T15369">
        <f t="shared" si="1438"/>
        <v>2.5000000000000001E-3</v>
      </c>
      <c r="U15369">
        <f t="shared" si="1446"/>
        <v>1.5E-3</v>
      </c>
    </row>
    <row r="15370" spans="1:21" x14ac:dyDescent="0.3">
      <c r="A15370" s="1">
        <v>15368</v>
      </c>
      <c r="B15370">
        <f t="shared" si="1439"/>
        <v>175</v>
      </c>
      <c r="C15370" s="1">
        <v>24</v>
      </c>
      <c r="D15370" s="1">
        <v>8.5</v>
      </c>
      <c r="E15370" s="1">
        <v>23</v>
      </c>
      <c r="F15370" s="1">
        <v>15368</v>
      </c>
      <c r="G15370" s="1">
        <v>0</v>
      </c>
      <c r="H15370" s="5">
        <f t="shared" si="1440"/>
        <v>7640</v>
      </c>
      <c r="I15370" s="1"/>
      <c r="J15370" s="1">
        <v>1</v>
      </c>
      <c r="K15370" s="1">
        <f t="shared" si="1441"/>
        <v>30746000</v>
      </c>
      <c r="L15370" s="1">
        <v>1</v>
      </c>
      <c r="M15370" s="1">
        <f t="shared" si="1442"/>
        <v>61492000</v>
      </c>
      <c r="N15370" s="1">
        <v>2</v>
      </c>
      <c r="O15370" s="1">
        <v>125298000</v>
      </c>
      <c r="P15370" s="1">
        <v>2</v>
      </c>
      <c r="Q15370" s="5">
        <f t="shared" si="1443"/>
        <v>319</v>
      </c>
      <c r="R15370">
        <f t="shared" si="1444"/>
        <v>16</v>
      </c>
      <c r="S15370">
        <f t="shared" si="1445"/>
        <v>0.22</v>
      </c>
      <c r="T15370">
        <f t="shared" si="1438"/>
        <v>2.5000000000000001E-3</v>
      </c>
      <c r="U15370">
        <f t="shared" si="1446"/>
        <v>1.5E-3</v>
      </c>
    </row>
    <row r="15371" spans="1:21" x14ac:dyDescent="0.3">
      <c r="A15371" s="1">
        <v>15369</v>
      </c>
      <c r="B15371">
        <f t="shared" si="1439"/>
        <v>175</v>
      </c>
      <c r="C15371" s="1">
        <v>24</v>
      </c>
      <c r="D15371" s="1">
        <v>8.5</v>
      </c>
      <c r="E15371" s="1">
        <v>23</v>
      </c>
      <c r="F15371" s="1">
        <v>15369</v>
      </c>
      <c r="G15371" s="1">
        <v>0</v>
      </c>
      <c r="H15371" s="5">
        <f t="shared" si="1440"/>
        <v>7640</v>
      </c>
      <c r="I15371" s="1"/>
      <c r="J15371" s="1">
        <v>1</v>
      </c>
      <c r="K15371" s="1">
        <f t="shared" si="1441"/>
        <v>30748000</v>
      </c>
      <c r="L15371" s="1">
        <v>1</v>
      </c>
      <c r="M15371" s="1">
        <f t="shared" si="1442"/>
        <v>61496000</v>
      </c>
      <c r="N15371" s="1">
        <v>2</v>
      </c>
      <c r="O15371" s="1">
        <v>125306000</v>
      </c>
      <c r="P15371" s="1">
        <v>2</v>
      </c>
      <c r="Q15371" s="5">
        <f t="shared" si="1443"/>
        <v>319</v>
      </c>
      <c r="R15371">
        <f t="shared" si="1444"/>
        <v>16</v>
      </c>
      <c r="S15371">
        <f t="shared" si="1445"/>
        <v>0.22</v>
      </c>
      <c r="T15371">
        <f t="shared" si="1438"/>
        <v>2.5000000000000001E-3</v>
      </c>
      <c r="U15371">
        <f t="shared" si="1446"/>
        <v>1.5E-3</v>
      </c>
    </row>
    <row r="15372" spans="1:21" x14ac:dyDescent="0.3">
      <c r="A15372" s="1">
        <v>15370</v>
      </c>
      <c r="B15372">
        <f t="shared" si="1439"/>
        <v>175</v>
      </c>
      <c r="C15372" s="1">
        <v>24</v>
      </c>
      <c r="D15372" s="1">
        <v>8.5</v>
      </c>
      <c r="E15372" s="1">
        <v>23</v>
      </c>
      <c r="F15372" s="1">
        <v>15370</v>
      </c>
      <c r="G15372" s="1">
        <v>0</v>
      </c>
      <c r="H15372" s="5">
        <f t="shared" si="1440"/>
        <v>7640</v>
      </c>
      <c r="I15372" s="1"/>
      <c r="J15372" s="1">
        <v>1</v>
      </c>
      <c r="K15372" s="1">
        <f t="shared" si="1441"/>
        <v>30750000</v>
      </c>
      <c r="L15372" s="1">
        <v>1</v>
      </c>
      <c r="M15372" s="1">
        <f t="shared" si="1442"/>
        <v>61500000</v>
      </c>
      <c r="N15372" s="1">
        <v>2</v>
      </c>
      <c r="O15372" s="1">
        <v>125314000</v>
      </c>
      <c r="P15372" s="1">
        <v>2</v>
      </c>
      <c r="Q15372" s="5">
        <f t="shared" si="1443"/>
        <v>319</v>
      </c>
      <c r="R15372">
        <f t="shared" si="1444"/>
        <v>16</v>
      </c>
      <c r="S15372">
        <f t="shared" si="1445"/>
        <v>0.22</v>
      </c>
      <c r="T15372">
        <f t="shared" si="1438"/>
        <v>2.5000000000000001E-3</v>
      </c>
      <c r="U15372">
        <f t="shared" si="1446"/>
        <v>1.5E-3</v>
      </c>
    </row>
    <row r="15373" spans="1:21" x14ac:dyDescent="0.3">
      <c r="A15373" s="1">
        <v>15371</v>
      </c>
      <c r="B15373">
        <f t="shared" si="1439"/>
        <v>175</v>
      </c>
      <c r="C15373" s="1">
        <v>24</v>
      </c>
      <c r="D15373" s="1">
        <v>8.5</v>
      </c>
      <c r="E15373" s="1">
        <v>23</v>
      </c>
      <c r="F15373" s="1">
        <v>15371</v>
      </c>
      <c r="G15373" s="1">
        <v>0</v>
      </c>
      <c r="H15373" s="5">
        <f t="shared" si="1440"/>
        <v>7640</v>
      </c>
      <c r="I15373" s="1"/>
      <c r="J15373" s="1">
        <v>1</v>
      </c>
      <c r="K15373" s="1">
        <f t="shared" si="1441"/>
        <v>30752000</v>
      </c>
      <c r="L15373" s="1">
        <v>1</v>
      </c>
      <c r="M15373" s="1">
        <f t="shared" si="1442"/>
        <v>61504000</v>
      </c>
      <c r="N15373" s="1">
        <v>2</v>
      </c>
      <c r="O15373" s="1">
        <v>125322000</v>
      </c>
      <c r="P15373" s="1">
        <v>2</v>
      </c>
      <c r="Q15373" s="5">
        <f t="shared" si="1443"/>
        <v>319</v>
      </c>
      <c r="R15373">
        <f t="shared" si="1444"/>
        <v>16</v>
      </c>
      <c r="S15373">
        <f t="shared" si="1445"/>
        <v>0.22</v>
      </c>
      <c r="T15373">
        <f t="shared" si="1438"/>
        <v>2.5000000000000001E-3</v>
      </c>
      <c r="U15373">
        <f t="shared" si="1446"/>
        <v>1.5E-3</v>
      </c>
    </row>
    <row r="15374" spans="1:21" x14ac:dyDescent="0.3">
      <c r="A15374" s="1">
        <v>15372</v>
      </c>
      <c r="B15374">
        <f t="shared" si="1439"/>
        <v>175</v>
      </c>
      <c r="C15374" s="1">
        <v>24</v>
      </c>
      <c r="D15374" s="1">
        <v>8.5</v>
      </c>
      <c r="E15374" s="1">
        <v>23</v>
      </c>
      <c r="F15374" s="1">
        <v>15372</v>
      </c>
      <c r="G15374" s="1">
        <v>0</v>
      </c>
      <c r="H15374" s="5">
        <f t="shared" si="1440"/>
        <v>7640</v>
      </c>
      <c r="I15374" s="1"/>
      <c r="J15374" s="1">
        <v>1</v>
      </c>
      <c r="K15374" s="1">
        <f t="shared" si="1441"/>
        <v>30754000</v>
      </c>
      <c r="L15374" s="1">
        <v>1</v>
      </c>
      <c r="M15374" s="1">
        <f t="shared" si="1442"/>
        <v>61508000</v>
      </c>
      <c r="N15374" s="1">
        <v>2</v>
      </c>
      <c r="O15374" s="1">
        <v>125330000</v>
      </c>
      <c r="P15374" s="1">
        <v>2</v>
      </c>
      <c r="Q15374" s="5">
        <f t="shared" si="1443"/>
        <v>319</v>
      </c>
      <c r="R15374">
        <f t="shared" si="1444"/>
        <v>16</v>
      </c>
      <c r="S15374">
        <f t="shared" si="1445"/>
        <v>0.22</v>
      </c>
      <c r="T15374">
        <f t="shared" si="1438"/>
        <v>2.5000000000000001E-3</v>
      </c>
      <c r="U15374">
        <f t="shared" si="1446"/>
        <v>1.5E-3</v>
      </c>
    </row>
    <row r="15375" spans="1:21" x14ac:dyDescent="0.3">
      <c r="A15375" s="1">
        <v>15373</v>
      </c>
      <c r="B15375">
        <f t="shared" si="1439"/>
        <v>175</v>
      </c>
      <c r="C15375" s="1">
        <v>24</v>
      </c>
      <c r="D15375" s="1">
        <v>8.5</v>
      </c>
      <c r="E15375" s="1">
        <v>23</v>
      </c>
      <c r="F15375" s="1">
        <v>15373</v>
      </c>
      <c r="G15375" s="1">
        <v>0</v>
      </c>
      <c r="H15375" s="5">
        <f t="shared" si="1440"/>
        <v>7640</v>
      </c>
      <c r="I15375" s="1"/>
      <c r="J15375" s="1">
        <v>1</v>
      </c>
      <c r="K15375" s="1">
        <f t="shared" si="1441"/>
        <v>30756000</v>
      </c>
      <c r="L15375" s="1">
        <v>1</v>
      </c>
      <c r="M15375" s="1">
        <f t="shared" si="1442"/>
        <v>61512000</v>
      </c>
      <c r="N15375" s="1">
        <v>2</v>
      </c>
      <c r="O15375" s="1">
        <v>125338000</v>
      </c>
      <c r="P15375" s="1">
        <v>2</v>
      </c>
      <c r="Q15375" s="5">
        <f t="shared" si="1443"/>
        <v>319</v>
      </c>
      <c r="R15375">
        <f t="shared" si="1444"/>
        <v>16</v>
      </c>
      <c r="S15375">
        <f t="shared" si="1445"/>
        <v>0.22</v>
      </c>
      <c r="T15375">
        <f t="shared" si="1438"/>
        <v>2.5000000000000001E-3</v>
      </c>
      <c r="U15375">
        <f t="shared" si="1446"/>
        <v>1.5E-3</v>
      </c>
    </row>
    <row r="15376" spans="1:21" x14ac:dyDescent="0.3">
      <c r="A15376" s="1">
        <v>15374</v>
      </c>
      <c r="B15376">
        <f t="shared" si="1439"/>
        <v>175</v>
      </c>
      <c r="C15376" s="1">
        <v>24</v>
      </c>
      <c r="D15376" s="1">
        <v>8.5</v>
      </c>
      <c r="E15376" s="1">
        <v>23</v>
      </c>
      <c r="F15376" s="1">
        <v>15374</v>
      </c>
      <c r="G15376" s="1">
        <v>0</v>
      </c>
      <c r="H15376" s="5">
        <f t="shared" si="1440"/>
        <v>7640</v>
      </c>
      <c r="I15376" s="1"/>
      <c r="J15376" s="1">
        <v>1</v>
      </c>
      <c r="K15376" s="1">
        <f t="shared" si="1441"/>
        <v>30758000</v>
      </c>
      <c r="L15376" s="1">
        <v>1</v>
      </c>
      <c r="M15376" s="1">
        <f t="shared" si="1442"/>
        <v>61516000</v>
      </c>
      <c r="N15376" s="1">
        <v>2</v>
      </c>
      <c r="O15376" s="1">
        <v>125346000</v>
      </c>
      <c r="P15376" s="1">
        <v>2</v>
      </c>
      <c r="Q15376" s="5">
        <f t="shared" si="1443"/>
        <v>319</v>
      </c>
      <c r="R15376">
        <f t="shared" si="1444"/>
        <v>16</v>
      </c>
      <c r="S15376">
        <f t="shared" si="1445"/>
        <v>0.22</v>
      </c>
      <c r="T15376">
        <f t="shared" si="1438"/>
        <v>2.5000000000000001E-3</v>
      </c>
      <c r="U15376">
        <f t="shared" si="1446"/>
        <v>1.5E-3</v>
      </c>
    </row>
    <row r="15377" spans="1:21" x14ac:dyDescent="0.3">
      <c r="A15377" s="1">
        <v>15375</v>
      </c>
      <c r="B15377">
        <f t="shared" si="1439"/>
        <v>175</v>
      </c>
      <c r="C15377" s="1">
        <v>24</v>
      </c>
      <c r="D15377" s="1">
        <v>8.5</v>
      </c>
      <c r="E15377" s="1">
        <v>23</v>
      </c>
      <c r="F15377" s="1">
        <v>15375</v>
      </c>
      <c r="G15377" s="1">
        <v>0</v>
      </c>
      <c r="H15377" s="5">
        <f t="shared" si="1440"/>
        <v>7640</v>
      </c>
      <c r="I15377" s="1"/>
      <c r="J15377" s="1">
        <v>1</v>
      </c>
      <c r="K15377" s="1">
        <f t="shared" si="1441"/>
        <v>30760000</v>
      </c>
      <c r="L15377" s="1">
        <v>1</v>
      </c>
      <c r="M15377" s="1">
        <f t="shared" si="1442"/>
        <v>61520000</v>
      </c>
      <c r="N15377" s="1">
        <v>2</v>
      </c>
      <c r="O15377" s="1">
        <v>125354000</v>
      </c>
      <c r="P15377" s="1">
        <v>2</v>
      </c>
      <c r="Q15377" s="5">
        <f t="shared" si="1443"/>
        <v>319</v>
      </c>
      <c r="R15377">
        <f t="shared" si="1444"/>
        <v>16</v>
      </c>
      <c r="S15377">
        <f t="shared" si="1445"/>
        <v>0.22</v>
      </c>
      <c r="T15377">
        <f t="shared" si="1438"/>
        <v>2.5000000000000001E-3</v>
      </c>
      <c r="U15377">
        <f t="shared" si="1446"/>
        <v>1.5E-3</v>
      </c>
    </row>
    <row r="15378" spans="1:21" x14ac:dyDescent="0.3">
      <c r="A15378" s="1">
        <v>15376</v>
      </c>
      <c r="B15378">
        <f t="shared" si="1439"/>
        <v>175</v>
      </c>
      <c r="C15378" s="1">
        <v>24</v>
      </c>
      <c r="D15378" s="1">
        <v>8.5</v>
      </c>
      <c r="E15378" s="1">
        <v>23</v>
      </c>
      <c r="F15378" s="1">
        <v>15376</v>
      </c>
      <c r="G15378" s="1">
        <v>0</v>
      </c>
      <c r="H15378" s="5">
        <f t="shared" si="1440"/>
        <v>7650</v>
      </c>
      <c r="I15378" s="1"/>
      <c r="J15378" s="1">
        <v>1</v>
      </c>
      <c r="K15378" s="1">
        <f t="shared" si="1441"/>
        <v>30762000</v>
      </c>
      <c r="L15378" s="1">
        <v>1</v>
      </c>
      <c r="M15378" s="1">
        <f t="shared" si="1442"/>
        <v>61524000</v>
      </c>
      <c r="N15378" s="1">
        <v>2</v>
      </c>
      <c r="O15378" s="1">
        <v>125362000</v>
      </c>
      <c r="P15378" s="1">
        <v>2</v>
      </c>
      <c r="Q15378" s="5">
        <f t="shared" si="1443"/>
        <v>319</v>
      </c>
      <c r="R15378">
        <f t="shared" si="1444"/>
        <v>16</v>
      </c>
      <c r="S15378">
        <f t="shared" si="1445"/>
        <v>0.22</v>
      </c>
      <c r="T15378">
        <f t="shared" si="1438"/>
        <v>2.5000000000000001E-3</v>
      </c>
      <c r="U15378">
        <f t="shared" si="1446"/>
        <v>1.5E-3</v>
      </c>
    </row>
    <row r="15379" spans="1:21" x14ac:dyDescent="0.3">
      <c r="A15379" s="1">
        <v>15377</v>
      </c>
      <c r="B15379">
        <f t="shared" si="1439"/>
        <v>175</v>
      </c>
      <c r="C15379" s="1">
        <v>24</v>
      </c>
      <c r="D15379" s="1">
        <v>8.5</v>
      </c>
      <c r="E15379" s="1">
        <v>23</v>
      </c>
      <c r="F15379" s="1">
        <v>15377</v>
      </c>
      <c r="G15379" s="1">
        <v>0</v>
      </c>
      <c r="H15379" s="5">
        <f t="shared" si="1440"/>
        <v>7650</v>
      </c>
      <c r="I15379" s="1"/>
      <c r="J15379" s="1">
        <v>1</v>
      </c>
      <c r="K15379" s="1">
        <f t="shared" si="1441"/>
        <v>30764000</v>
      </c>
      <c r="L15379" s="1">
        <v>1</v>
      </c>
      <c r="M15379" s="1">
        <f t="shared" si="1442"/>
        <v>61528000</v>
      </c>
      <c r="N15379" s="1">
        <v>2</v>
      </c>
      <c r="O15379" s="1">
        <v>125370000</v>
      </c>
      <c r="P15379" s="1">
        <v>2</v>
      </c>
      <c r="Q15379" s="5">
        <f t="shared" si="1443"/>
        <v>319</v>
      </c>
      <c r="R15379">
        <f t="shared" si="1444"/>
        <v>16</v>
      </c>
      <c r="S15379">
        <f t="shared" si="1445"/>
        <v>0.22</v>
      </c>
      <c r="T15379">
        <f t="shared" si="1438"/>
        <v>2.5000000000000001E-3</v>
      </c>
      <c r="U15379">
        <f t="shared" si="1446"/>
        <v>1.5E-3</v>
      </c>
    </row>
    <row r="15380" spans="1:21" x14ac:dyDescent="0.3">
      <c r="A15380" s="1">
        <v>15378</v>
      </c>
      <c r="B15380">
        <f t="shared" si="1439"/>
        <v>175</v>
      </c>
      <c r="C15380" s="1">
        <v>24</v>
      </c>
      <c r="D15380" s="1">
        <v>8.5</v>
      </c>
      <c r="E15380" s="1">
        <v>23</v>
      </c>
      <c r="F15380" s="1">
        <v>15378</v>
      </c>
      <c r="G15380" s="1">
        <v>0</v>
      </c>
      <c r="H15380" s="5">
        <f t="shared" si="1440"/>
        <v>7650</v>
      </c>
      <c r="I15380" s="1"/>
      <c r="J15380" s="1">
        <v>1</v>
      </c>
      <c r="K15380" s="1">
        <f t="shared" si="1441"/>
        <v>30766000</v>
      </c>
      <c r="L15380" s="1">
        <v>1</v>
      </c>
      <c r="M15380" s="1">
        <f t="shared" si="1442"/>
        <v>61532000</v>
      </c>
      <c r="N15380" s="1">
        <v>2</v>
      </c>
      <c r="O15380" s="1">
        <v>125378000</v>
      </c>
      <c r="P15380" s="1">
        <v>2</v>
      </c>
      <c r="Q15380" s="5">
        <f t="shared" si="1443"/>
        <v>319</v>
      </c>
      <c r="R15380">
        <f t="shared" si="1444"/>
        <v>16</v>
      </c>
      <c r="S15380">
        <f t="shared" si="1445"/>
        <v>0.22</v>
      </c>
      <c r="T15380">
        <f t="shared" si="1438"/>
        <v>2.5000000000000001E-3</v>
      </c>
      <c r="U15380">
        <f t="shared" si="1446"/>
        <v>1.5E-3</v>
      </c>
    </row>
    <row r="15381" spans="1:21" x14ac:dyDescent="0.3">
      <c r="A15381" s="1">
        <v>15379</v>
      </c>
      <c r="B15381">
        <f t="shared" si="1439"/>
        <v>175</v>
      </c>
      <c r="C15381" s="1">
        <v>24</v>
      </c>
      <c r="D15381" s="1">
        <v>8.5</v>
      </c>
      <c r="E15381" s="1">
        <v>23</v>
      </c>
      <c r="F15381" s="1">
        <v>15379</v>
      </c>
      <c r="G15381" s="1">
        <v>0</v>
      </c>
      <c r="H15381" s="5">
        <f t="shared" si="1440"/>
        <v>7650</v>
      </c>
      <c r="I15381" s="1"/>
      <c r="J15381" s="1">
        <v>1</v>
      </c>
      <c r="K15381" s="1">
        <f t="shared" si="1441"/>
        <v>30768000</v>
      </c>
      <c r="L15381" s="1">
        <v>1</v>
      </c>
      <c r="M15381" s="1">
        <f t="shared" si="1442"/>
        <v>61536000</v>
      </c>
      <c r="N15381" s="1">
        <v>2</v>
      </c>
      <c r="O15381" s="1">
        <v>125386000</v>
      </c>
      <c r="P15381" s="1">
        <v>2</v>
      </c>
      <c r="Q15381" s="5">
        <f t="shared" si="1443"/>
        <v>319</v>
      </c>
      <c r="R15381">
        <f t="shared" si="1444"/>
        <v>16</v>
      </c>
      <c r="S15381">
        <f t="shared" si="1445"/>
        <v>0.22</v>
      </c>
      <c r="T15381">
        <f t="shared" si="1438"/>
        <v>2.5000000000000001E-3</v>
      </c>
      <c r="U15381">
        <f t="shared" si="1446"/>
        <v>1.5E-3</v>
      </c>
    </row>
    <row r="15382" spans="1:21" x14ac:dyDescent="0.3">
      <c r="A15382" s="1">
        <v>15380</v>
      </c>
      <c r="B15382">
        <f t="shared" si="1439"/>
        <v>175</v>
      </c>
      <c r="C15382" s="1">
        <v>24</v>
      </c>
      <c r="D15382" s="1">
        <v>8.5</v>
      </c>
      <c r="E15382" s="1">
        <v>23</v>
      </c>
      <c r="F15382" s="1">
        <v>15380</v>
      </c>
      <c r="G15382" s="1">
        <v>0</v>
      </c>
      <c r="H15382" s="5">
        <f t="shared" si="1440"/>
        <v>7650</v>
      </c>
      <c r="I15382" s="1"/>
      <c r="J15382" s="1">
        <v>1</v>
      </c>
      <c r="K15382" s="1">
        <f t="shared" si="1441"/>
        <v>30770000</v>
      </c>
      <c r="L15382" s="1">
        <v>1</v>
      </c>
      <c r="M15382" s="1">
        <f t="shared" si="1442"/>
        <v>61540000</v>
      </c>
      <c r="N15382" s="1">
        <v>2</v>
      </c>
      <c r="O15382" s="1">
        <v>125394000</v>
      </c>
      <c r="P15382" s="1">
        <v>2</v>
      </c>
      <c r="Q15382" s="5">
        <f t="shared" si="1443"/>
        <v>319</v>
      </c>
      <c r="R15382">
        <f t="shared" si="1444"/>
        <v>16</v>
      </c>
      <c r="S15382">
        <f t="shared" si="1445"/>
        <v>0.22</v>
      </c>
      <c r="T15382">
        <f t="shared" si="1438"/>
        <v>2.5000000000000001E-3</v>
      </c>
      <c r="U15382">
        <f t="shared" si="1446"/>
        <v>1.5E-3</v>
      </c>
    </row>
    <row r="15383" spans="1:21" x14ac:dyDescent="0.3">
      <c r="A15383" s="1">
        <v>15381</v>
      </c>
      <c r="B15383">
        <f t="shared" si="1439"/>
        <v>175</v>
      </c>
      <c r="C15383" s="1">
        <v>24</v>
      </c>
      <c r="D15383" s="1">
        <v>8.5</v>
      </c>
      <c r="E15383" s="1">
        <v>23</v>
      </c>
      <c r="F15383" s="1">
        <v>15381</v>
      </c>
      <c r="G15383" s="1">
        <v>0</v>
      </c>
      <c r="H15383" s="5">
        <f t="shared" si="1440"/>
        <v>7650</v>
      </c>
      <c r="I15383" s="1"/>
      <c r="J15383" s="1">
        <v>1</v>
      </c>
      <c r="K15383" s="1">
        <f t="shared" si="1441"/>
        <v>30772000</v>
      </c>
      <c r="L15383" s="1">
        <v>1</v>
      </c>
      <c r="M15383" s="1">
        <f t="shared" si="1442"/>
        <v>61544000</v>
      </c>
      <c r="N15383" s="1">
        <v>2</v>
      </c>
      <c r="O15383" s="1">
        <v>125402000</v>
      </c>
      <c r="P15383" s="1">
        <v>2</v>
      </c>
      <c r="Q15383" s="5">
        <f t="shared" si="1443"/>
        <v>319</v>
      </c>
      <c r="R15383">
        <f t="shared" si="1444"/>
        <v>16</v>
      </c>
      <c r="S15383">
        <f t="shared" si="1445"/>
        <v>0.22</v>
      </c>
      <c r="T15383">
        <f t="shared" si="1438"/>
        <v>2.5000000000000001E-3</v>
      </c>
      <c r="U15383">
        <f t="shared" si="1446"/>
        <v>1.5E-3</v>
      </c>
    </row>
    <row r="15384" spans="1:21" x14ac:dyDescent="0.3">
      <c r="A15384" s="1">
        <v>15382</v>
      </c>
      <c r="B15384">
        <f t="shared" si="1439"/>
        <v>175</v>
      </c>
      <c r="C15384" s="1">
        <v>24</v>
      </c>
      <c r="D15384" s="1">
        <v>8.5</v>
      </c>
      <c r="E15384" s="1">
        <v>23</v>
      </c>
      <c r="F15384" s="1">
        <v>15382</v>
      </c>
      <c r="G15384" s="1">
        <v>0</v>
      </c>
      <c r="H15384" s="5">
        <f t="shared" si="1440"/>
        <v>7650</v>
      </c>
      <c r="I15384" s="1"/>
      <c r="J15384" s="1">
        <v>1</v>
      </c>
      <c r="K15384" s="1">
        <f t="shared" si="1441"/>
        <v>30774000</v>
      </c>
      <c r="L15384" s="1">
        <v>1</v>
      </c>
      <c r="M15384" s="1">
        <f t="shared" si="1442"/>
        <v>61548000</v>
      </c>
      <c r="N15384" s="1">
        <v>2</v>
      </c>
      <c r="O15384" s="1">
        <v>125410000</v>
      </c>
      <c r="P15384" s="1">
        <v>2</v>
      </c>
      <c r="Q15384" s="5">
        <f t="shared" si="1443"/>
        <v>319</v>
      </c>
      <c r="R15384">
        <f t="shared" si="1444"/>
        <v>16</v>
      </c>
      <c r="S15384">
        <f t="shared" si="1445"/>
        <v>0.22</v>
      </c>
      <c r="T15384">
        <f t="shared" si="1438"/>
        <v>2.5000000000000001E-3</v>
      </c>
      <c r="U15384">
        <f t="shared" si="1446"/>
        <v>1.5E-3</v>
      </c>
    </row>
    <row r="15385" spans="1:21" x14ac:dyDescent="0.3">
      <c r="A15385" s="1">
        <v>15383</v>
      </c>
      <c r="B15385">
        <f t="shared" si="1439"/>
        <v>175</v>
      </c>
      <c r="C15385" s="1">
        <v>24</v>
      </c>
      <c r="D15385" s="1">
        <v>8.5</v>
      </c>
      <c r="E15385" s="1">
        <v>23</v>
      </c>
      <c r="F15385" s="1">
        <v>15383</v>
      </c>
      <c r="G15385" s="1">
        <v>0</v>
      </c>
      <c r="H15385" s="5">
        <f t="shared" si="1440"/>
        <v>7650</v>
      </c>
      <c r="I15385" s="1"/>
      <c r="J15385" s="1">
        <v>1</v>
      </c>
      <c r="K15385" s="1">
        <f t="shared" si="1441"/>
        <v>30776000</v>
      </c>
      <c r="L15385" s="1">
        <v>1</v>
      </c>
      <c r="M15385" s="1">
        <f t="shared" si="1442"/>
        <v>61552000</v>
      </c>
      <c r="N15385" s="1">
        <v>2</v>
      </c>
      <c r="O15385" s="1">
        <v>125418000</v>
      </c>
      <c r="P15385" s="1">
        <v>2</v>
      </c>
      <c r="Q15385" s="5">
        <f t="shared" si="1443"/>
        <v>319</v>
      </c>
      <c r="R15385">
        <f t="shared" si="1444"/>
        <v>16</v>
      </c>
      <c r="S15385">
        <f t="shared" si="1445"/>
        <v>0.22</v>
      </c>
      <c r="T15385">
        <f t="shared" si="1438"/>
        <v>2.5000000000000001E-3</v>
      </c>
      <c r="U15385">
        <f t="shared" si="1446"/>
        <v>1.5E-3</v>
      </c>
    </row>
    <row r="15386" spans="1:21" x14ac:dyDescent="0.3">
      <c r="A15386" s="1">
        <v>15384</v>
      </c>
      <c r="B15386">
        <f t="shared" si="1439"/>
        <v>175</v>
      </c>
      <c r="C15386" s="1">
        <v>24</v>
      </c>
      <c r="D15386" s="1">
        <v>8.5</v>
      </c>
      <c r="E15386" s="1">
        <v>23</v>
      </c>
      <c r="F15386" s="1">
        <v>15384</v>
      </c>
      <c r="G15386" s="1">
        <v>0</v>
      </c>
      <c r="H15386" s="5">
        <f t="shared" si="1440"/>
        <v>7650</v>
      </c>
      <c r="I15386" s="1"/>
      <c r="J15386" s="1">
        <v>1</v>
      </c>
      <c r="K15386" s="1">
        <f t="shared" si="1441"/>
        <v>30778000</v>
      </c>
      <c r="L15386" s="1">
        <v>1</v>
      </c>
      <c r="M15386" s="1">
        <f t="shared" si="1442"/>
        <v>61556000</v>
      </c>
      <c r="N15386" s="1">
        <v>2</v>
      </c>
      <c r="O15386" s="1">
        <v>125426000</v>
      </c>
      <c r="P15386" s="1">
        <v>2</v>
      </c>
      <c r="Q15386" s="5">
        <f t="shared" si="1443"/>
        <v>319</v>
      </c>
      <c r="R15386">
        <f t="shared" si="1444"/>
        <v>16</v>
      </c>
      <c r="S15386">
        <f t="shared" si="1445"/>
        <v>0.22</v>
      </c>
      <c r="T15386">
        <f t="shared" si="1438"/>
        <v>2.5000000000000001E-3</v>
      </c>
      <c r="U15386">
        <f t="shared" si="1446"/>
        <v>1.5E-3</v>
      </c>
    </row>
    <row r="15387" spans="1:21" x14ac:dyDescent="0.3">
      <c r="A15387" s="1">
        <v>15385</v>
      </c>
      <c r="B15387">
        <f t="shared" si="1439"/>
        <v>175</v>
      </c>
      <c r="C15387" s="1">
        <v>24</v>
      </c>
      <c r="D15387" s="1">
        <v>8.5</v>
      </c>
      <c r="E15387" s="1">
        <v>23</v>
      </c>
      <c r="F15387" s="1">
        <v>15385</v>
      </c>
      <c r="G15387" s="1">
        <v>0</v>
      </c>
      <c r="H15387" s="5">
        <f t="shared" si="1440"/>
        <v>7650</v>
      </c>
      <c r="I15387" s="1"/>
      <c r="J15387" s="1">
        <v>1</v>
      </c>
      <c r="K15387" s="1">
        <f t="shared" si="1441"/>
        <v>30780000</v>
      </c>
      <c r="L15387" s="1">
        <v>1</v>
      </c>
      <c r="M15387" s="1">
        <f t="shared" si="1442"/>
        <v>61560000</v>
      </c>
      <c r="N15387" s="1">
        <v>2</v>
      </c>
      <c r="O15387" s="1">
        <v>125434000</v>
      </c>
      <c r="P15387" s="1">
        <v>2</v>
      </c>
      <c r="Q15387" s="5">
        <f t="shared" si="1443"/>
        <v>319</v>
      </c>
      <c r="R15387">
        <f t="shared" si="1444"/>
        <v>16</v>
      </c>
      <c r="S15387">
        <f t="shared" si="1445"/>
        <v>0.22</v>
      </c>
      <c r="T15387">
        <f t="shared" si="1438"/>
        <v>2.5000000000000001E-3</v>
      </c>
      <c r="U15387">
        <f t="shared" si="1446"/>
        <v>1.5E-3</v>
      </c>
    </row>
    <row r="15388" spans="1:21" x14ac:dyDescent="0.3">
      <c r="A15388" s="1">
        <v>15386</v>
      </c>
      <c r="B15388">
        <f t="shared" si="1439"/>
        <v>175</v>
      </c>
      <c r="C15388" s="1">
        <v>24</v>
      </c>
      <c r="D15388" s="1">
        <v>8.5</v>
      </c>
      <c r="E15388" s="1">
        <v>23</v>
      </c>
      <c r="F15388" s="1">
        <v>15386</v>
      </c>
      <c r="G15388" s="1">
        <v>0</v>
      </c>
      <c r="H15388" s="5">
        <f t="shared" si="1440"/>
        <v>7650</v>
      </c>
      <c r="I15388" s="1"/>
      <c r="J15388" s="1">
        <v>1</v>
      </c>
      <c r="K15388" s="1">
        <f t="shared" si="1441"/>
        <v>30782000</v>
      </c>
      <c r="L15388" s="1">
        <v>1</v>
      </c>
      <c r="M15388" s="1">
        <f t="shared" si="1442"/>
        <v>61564000</v>
      </c>
      <c r="N15388" s="1">
        <v>2</v>
      </c>
      <c r="O15388" s="1">
        <v>125442000</v>
      </c>
      <c r="P15388" s="1">
        <v>2</v>
      </c>
      <c r="Q15388" s="5">
        <f t="shared" si="1443"/>
        <v>319</v>
      </c>
      <c r="R15388">
        <f t="shared" si="1444"/>
        <v>16</v>
      </c>
      <c r="S15388">
        <f t="shared" si="1445"/>
        <v>0.22</v>
      </c>
      <c r="T15388">
        <f t="shared" ref="T15388:T15402" si="1447">0.0023+(QUOTIENT(A15388-1,100)-149)*0.00005</f>
        <v>2.5000000000000001E-3</v>
      </c>
      <c r="U15388">
        <f t="shared" si="1446"/>
        <v>1.5E-3</v>
      </c>
    </row>
    <row r="15389" spans="1:21" x14ac:dyDescent="0.3">
      <c r="A15389" s="1">
        <v>15387</v>
      </c>
      <c r="B15389">
        <f t="shared" si="1439"/>
        <v>175</v>
      </c>
      <c r="C15389" s="1">
        <v>24</v>
      </c>
      <c r="D15389" s="1">
        <v>8.5</v>
      </c>
      <c r="E15389" s="1">
        <v>23</v>
      </c>
      <c r="F15389" s="1">
        <v>15387</v>
      </c>
      <c r="G15389" s="1">
        <v>0</v>
      </c>
      <c r="H15389" s="5">
        <f t="shared" si="1440"/>
        <v>7650</v>
      </c>
      <c r="I15389" s="1"/>
      <c r="J15389" s="1">
        <v>1</v>
      </c>
      <c r="K15389" s="1">
        <f t="shared" si="1441"/>
        <v>30784000</v>
      </c>
      <c r="L15389" s="1">
        <v>1</v>
      </c>
      <c r="M15389" s="1">
        <f t="shared" si="1442"/>
        <v>61568000</v>
      </c>
      <c r="N15389" s="1">
        <v>2</v>
      </c>
      <c r="O15389" s="1">
        <v>125450000</v>
      </c>
      <c r="P15389" s="1">
        <v>2</v>
      </c>
      <c r="Q15389" s="5">
        <f t="shared" si="1443"/>
        <v>319</v>
      </c>
      <c r="R15389">
        <f t="shared" si="1444"/>
        <v>16</v>
      </c>
      <c r="S15389">
        <f t="shared" si="1445"/>
        <v>0.22</v>
      </c>
      <c r="T15389">
        <f t="shared" si="1447"/>
        <v>2.5000000000000001E-3</v>
      </c>
      <c r="U15389">
        <f t="shared" si="1446"/>
        <v>1.5E-3</v>
      </c>
    </row>
    <row r="15390" spans="1:21" x14ac:dyDescent="0.3">
      <c r="A15390" s="1">
        <v>15388</v>
      </c>
      <c r="B15390">
        <f t="shared" si="1439"/>
        <v>175</v>
      </c>
      <c r="C15390" s="1">
        <v>24</v>
      </c>
      <c r="D15390" s="1">
        <v>8.5</v>
      </c>
      <c r="E15390" s="1">
        <v>23</v>
      </c>
      <c r="F15390" s="1">
        <v>15388</v>
      </c>
      <c r="G15390" s="1">
        <v>0</v>
      </c>
      <c r="H15390" s="5">
        <f t="shared" si="1440"/>
        <v>7650</v>
      </c>
      <c r="I15390" s="1"/>
      <c r="J15390" s="1">
        <v>1</v>
      </c>
      <c r="K15390" s="1">
        <f t="shared" si="1441"/>
        <v>30786000</v>
      </c>
      <c r="L15390" s="1">
        <v>1</v>
      </c>
      <c r="M15390" s="1">
        <f t="shared" si="1442"/>
        <v>61572000</v>
      </c>
      <c r="N15390" s="1">
        <v>2</v>
      </c>
      <c r="O15390" s="1">
        <v>125458000</v>
      </c>
      <c r="P15390" s="1">
        <v>2</v>
      </c>
      <c r="Q15390" s="5">
        <f t="shared" si="1443"/>
        <v>319</v>
      </c>
      <c r="R15390">
        <f t="shared" si="1444"/>
        <v>16</v>
      </c>
      <c r="S15390">
        <f t="shared" si="1445"/>
        <v>0.22</v>
      </c>
      <c r="T15390">
        <f t="shared" si="1447"/>
        <v>2.5000000000000001E-3</v>
      </c>
      <c r="U15390">
        <f t="shared" si="1446"/>
        <v>1.5E-3</v>
      </c>
    </row>
    <row r="15391" spans="1:21" x14ac:dyDescent="0.3">
      <c r="A15391" s="1">
        <v>15389</v>
      </c>
      <c r="B15391">
        <f t="shared" si="1439"/>
        <v>175</v>
      </c>
      <c r="C15391" s="1">
        <v>24</v>
      </c>
      <c r="D15391" s="1">
        <v>8.5</v>
      </c>
      <c r="E15391" s="1">
        <v>23</v>
      </c>
      <c r="F15391" s="1">
        <v>15389</v>
      </c>
      <c r="G15391" s="1">
        <v>0</v>
      </c>
      <c r="H15391" s="5">
        <f t="shared" si="1440"/>
        <v>7650</v>
      </c>
      <c r="I15391" s="1"/>
      <c r="J15391" s="1">
        <v>1</v>
      </c>
      <c r="K15391" s="1">
        <f t="shared" si="1441"/>
        <v>30788000</v>
      </c>
      <c r="L15391" s="1">
        <v>1</v>
      </c>
      <c r="M15391" s="1">
        <f t="shared" si="1442"/>
        <v>61576000</v>
      </c>
      <c r="N15391" s="1">
        <v>2</v>
      </c>
      <c r="O15391" s="1">
        <v>125466000</v>
      </c>
      <c r="P15391" s="1">
        <v>2</v>
      </c>
      <c r="Q15391" s="5">
        <f t="shared" si="1443"/>
        <v>319</v>
      </c>
      <c r="R15391">
        <f t="shared" si="1444"/>
        <v>16</v>
      </c>
      <c r="S15391">
        <f t="shared" si="1445"/>
        <v>0.22</v>
      </c>
      <c r="T15391">
        <f t="shared" si="1447"/>
        <v>2.5000000000000001E-3</v>
      </c>
      <c r="U15391">
        <f t="shared" si="1446"/>
        <v>1.5E-3</v>
      </c>
    </row>
    <row r="15392" spans="1:21" x14ac:dyDescent="0.3">
      <c r="A15392" s="1">
        <v>15390</v>
      </c>
      <c r="B15392">
        <f t="shared" si="1439"/>
        <v>175</v>
      </c>
      <c r="C15392" s="1">
        <v>24</v>
      </c>
      <c r="D15392" s="1">
        <v>8.5</v>
      </c>
      <c r="E15392" s="1">
        <v>23</v>
      </c>
      <c r="F15392" s="1">
        <v>15390</v>
      </c>
      <c r="G15392" s="1">
        <v>0</v>
      </c>
      <c r="H15392" s="5">
        <f t="shared" si="1440"/>
        <v>7650</v>
      </c>
      <c r="I15392" s="1"/>
      <c r="J15392" s="1">
        <v>1</v>
      </c>
      <c r="K15392" s="1">
        <f t="shared" si="1441"/>
        <v>30790000</v>
      </c>
      <c r="L15392" s="1">
        <v>1</v>
      </c>
      <c r="M15392" s="1">
        <f t="shared" si="1442"/>
        <v>61580000</v>
      </c>
      <c r="N15392" s="1">
        <v>2</v>
      </c>
      <c r="O15392" s="1">
        <v>125474000</v>
      </c>
      <c r="P15392" s="1">
        <v>2</v>
      </c>
      <c r="Q15392" s="5">
        <f t="shared" si="1443"/>
        <v>319</v>
      </c>
      <c r="R15392">
        <f t="shared" si="1444"/>
        <v>16</v>
      </c>
      <c r="S15392">
        <f t="shared" si="1445"/>
        <v>0.22</v>
      </c>
      <c r="T15392">
        <f t="shared" si="1447"/>
        <v>2.5000000000000001E-3</v>
      </c>
      <c r="U15392">
        <f t="shared" si="1446"/>
        <v>1.5E-3</v>
      </c>
    </row>
    <row r="15393" spans="1:21" x14ac:dyDescent="0.3">
      <c r="A15393" s="1">
        <v>15391</v>
      </c>
      <c r="B15393">
        <f t="shared" si="1439"/>
        <v>175</v>
      </c>
      <c r="C15393" s="1">
        <v>24</v>
      </c>
      <c r="D15393" s="1">
        <v>8.5</v>
      </c>
      <c r="E15393" s="1">
        <v>23</v>
      </c>
      <c r="F15393" s="1">
        <v>15391</v>
      </c>
      <c r="G15393" s="1">
        <v>0</v>
      </c>
      <c r="H15393" s="5">
        <f t="shared" si="1440"/>
        <v>7650</v>
      </c>
      <c r="I15393" s="1"/>
      <c r="J15393" s="1">
        <v>1</v>
      </c>
      <c r="K15393" s="1">
        <f t="shared" si="1441"/>
        <v>30792000</v>
      </c>
      <c r="L15393" s="1">
        <v>1</v>
      </c>
      <c r="M15393" s="1">
        <f t="shared" si="1442"/>
        <v>61584000</v>
      </c>
      <c r="N15393" s="1">
        <v>2</v>
      </c>
      <c r="O15393" s="1">
        <v>125482000</v>
      </c>
      <c r="P15393" s="1">
        <v>2</v>
      </c>
      <c r="Q15393" s="5">
        <f t="shared" si="1443"/>
        <v>319</v>
      </c>
      <c r="R15393">
        <f t="shared" si="1444"/>
        <v>16</v>
      </c>
      <c r="S15393">
        <f t="shared" si="1445"/>
        <v>0.22</v>
      </c>
      <c r="T15393">
        <f t="shared" si="1447"/>
        <v>2.5000000000000001E-3</v>
      </c>
      <c r="U15393">
        <f t="shared" si="1446"/>
        <v>1.5E-3</v>
      </c>
    </row>
    <row r="15394" spans="1:21" x14ac:dyDescent="0.3">
      <c r="A15394" s="1">
        <v>15392</v>
      </c>
      <c r="B15394">
        <f t="shared" si="1439"/>
        <v>175</v>
      </c>
      <c r="C15394" s="1">
        <v>24</v>
      </c>
      <c r="D15394" s="1">
        <v>8.5</v>
      </c>
      <c r="E15394" s="1">
        <v>23</v>
      </c>
      <c r="F15394" s="1">
        <v>15392</v>
      </c>
      <c r="G15394" s="1">
        <v>0</v>
      </c>
      <c r="H15394" s="5">
        <f t="shared" si="1440"/>
        <v>7650</v>
      </c>
      <c r="I15394" s="1"/>
      <c r="J15394" s="1">
        <v>1</v>
      </c>
      <c r="K15394" s="1">
        <f t="shared" si="1441"/>
        <v>30794000</v>
      </c>
      <c r="L15394" s="1">
        <v>1</v>
      </c>
      <c r="M15394" s="1">
        <f t="shared" si="1442"/>
        <v>61588000</v>
      </c>
      <c r="N15394" s="1">
        <v>2</v>
      </c>
      <c r="O15394" s="1">
        <v>125490000</v>
      </c>
      <c r="P15394" s="1">
        <v>2</v>
      </c>
      <c r="Q15394" s="5">
        <f t="shared" si="1443"/>
        <v>319</v>
      </c>
      <c r="R15394">
        <f t="shared" si="1444"/>
        <v>16</v>
      </c>
      <c r="S15394">
        <f t="shared" si="1445"/>
        <v>0.22</v>
      </c>
      <c r="T15394">
        <f t="shared" si="1447"/>
        <v>2.5000000000000001E-3</v>
      </c>
      <c r="U15394">
        <f t="shared" si="1446"/>
        <v>1.5E-3</v>
      </c>
    </row>
    <row r="15395" spans="1:21" x14ac:dyDescent="0.3">
      <c r="A15395" s="1">
        <v>15393</v>
      </c>
      <c r="B15395">
        <f t="shared" ref="B15395:B15458" si="1448">ROUNDDOWN((A15395-1)/100,0)+22</f>
        <v>175</v>
      </c>
      <c r="C15395" s="1">
        <v>24</v>
      </c>
      <c r="D15395" s="1">
        <v>8.5</v>
      </c>
      <c r="E15395" s="1">
        <v>23</v>
      </c>
      <c r="F15395" s="1">
        <v>15393</v>
      </c>
      <c r="G15395" s="1">
        <v>0</v>
      </c>
      <c r="H15395" s="5">
        <f t="shared" ref="H15395:H15402" si="1449">ROUNDDOWN(A15394/50*20+1500,-1)</f>
        <v>7650</v>
      </c>
      <c r="I15395" s="1"/>
      <c r="J15395" s="1">
        <v>1</v>
      </c>
      <c r="K15395" s="1">
        <f t="shared" ref="K15395:K15402" si="1450">10000+A15395*2000</f>
        <v>30796000</v>
      </c>
      <c r="L15395" s="1">
        <v>1</v>
      </c>
      <c r="M15395" s="1">
        <f t="shared" ref="M15395:M15402" si="1451">K15395*2</f>
        <v>61592000</v>
      </c>
      <c r="N15395" s="1">
        <v>2</v>
      </c>
      <c r="O15395" s="1">
        <v>125498000</v>
      </c>
      <c r="P15395" s="1">
        <v>2</v>
      </c>
      <c r="Q15395" s="5">
        <f t="shared" ref="Q15395:Q15402" si="1452">ROUNDDOWN(A15394/50+12,0)</f>
        <v>319</v>
      </c>
      <c r="R15395">
        <f t="shared" ref="R15395:R15402" si="1453">QUOTIENT(A15395,1000)+1</f>
        <v>16</v>
      </c>
      <c r="S15395">
        <f t="shared" ref="S15395:S15402" si="1454">0.18+(QUOTIENT(A15395-1,100)-145)*0.005</f>
        <v>0.22</v>
      </c>
      <c r="T15395">
        <f t="shared" si="1447"/>
        <v>2.5000000000000001E-3</v>
      </c>
      <c r="U15395">
        <f t="shared" si="1446"/>
        <v>1.5E-3</v>
      </c>
    </row>
    <row r="15396" spans="1:21" x14ac:dyDescent="0.3">
      <c r="A15396" s="1">
        <v>15394</v>
      </c>
      <c r="B15396">
        <f t="shared" si="1448"/>
        <v>175</v>
      </c>
      <c r="C15396" s="1">
        <v>24</v>
      </c>
      <c r="D15396" s="1">
        <v>8.5</v>
      </c>
      <c r="E15396" s="1">
        <v>23</v>
      </c>
      <c r="F15396" s="1">
        <v>15394</v>
      </c>
      <c r="G15396" s="1">
        <v>0</v>
      </c>
      <c r="H15396" s="5">
        <f t="shared" si="1449"/>
        <v>7650</v>
      </c>
      <c r="I15396" s="1"/>
      <c r="J15396" s="1">
        <v>1</v>
      </c>
      <c r="K15396" s="1">
        <f t="shared" si="1450"/>
        <v>30798000</v>
      </c>
      <c r="L15396" s="1">
        <v>1</v>
      </c>
      <c r="M15396" s="1">
        <f t="shared" si="1451"/>
        <v>61596000</v>
      </c>
      <c r="N15396" s="1">
        <v>2</v>
      </c>
      <c r="O15396" s="1">
        <v>125506000</v>
      </c>
      <c r="P15396" s="1">
        <v>2</v>
      </c>
      <c r="Q15396" s="5">
        <f t="shared" si="1452"/>
        <v>319</v>
      </c>
      <c r="R15396">
        <f t="shared" si="1453"/>
        <v>16</v>
      </c>
      <c r="S15396">
        <f t="shared" si="1454"/>
        <v>0.22</v>
      </c>
      <c r="T15396">
        <f t="shared" si="1447"/>
        <v>2.5000000000000001E-3</v>
      </c>
      <c r="U15396">
        <f t="shared" si="1446"/>
        <v>1.5E-3</v>
      </c>
    </row>
    <row r="15397" spans="1:21" x14ac:dyDescent="0.3">
      <c r="A15397" s="1">
        <v>15395</v>
      </c>
      <c r="B15397">
        <f t="shared" si="1448"/>
        <v>175</v>
      </c>
      <c r="C15397" s="1">
        <v>24</v>
      </c>
      <c r="D15397" s="1">
        <v>8.5</v>
      </c>
      <c r="E15397" s="1">
        <v>23</v>
      </c>
      <c r="F15397" s="1">
        <v>15395</v>
      </c>
      <c r="G15397" s="1">
        <v>0</v>
      </c>
      <c r="H15397" s="5">
        <f t="shared" si="1449"/>
        <v>7650</v>
      </c>
      <c r="I15397" s="1"/>
      <c r="J15397" s="1">
        <v>1</v>
      </c>
      <c r="K15397" s="1">
        <f t="shared" si="1450"/>
        <v>30800000</v>
      </c>
      <c r="L15397" s="1">
        <v>1</v>
      </c>
      <c r="M15397" s="1">
        <f t="shared" si="1451"/>
        <v>61600000</v>
      </c>
      <c r="N15397" s="1">
        <v>2</v>
      </c>
      <c r="O15397" s="1">
        <v>125514000</v>
      </c>
      <c r="P15397" s="1">
        <v>2</v>
      </c>
      <c r="Q15397" s="5">
        <f t="shared" si="1452"/>
        <v>319</v>
      </c>
      <c r="R15397">
        <f t="shared" si="1453"/>
        <v>16</v>
      </c>
      <c r="S15397">
        <f t="shared" si="1454"/>
        <v>0.22</v>
      </c>
      <c r="T15397">
        <f t="shared" si="1447"/>
        <v>2.5000000000000001E-3</v>
      </c>
      <c r="U15397">
        <f t="shared" si="1446"/>
        <v>1.5E-3</v>
      </c>
    </row>
    <row r="15398" spans="1:21" x14ac:dyDescent="0.3">
      <c r="A15398" s="1">
        <v>15396</v>
      </c>
      <c r="B15398">
        <f t="shared" si="1448"/>
        <v>175</v>
      </c>
      <c r="C15398" s="1">
        <v>24</v>
      </c>
      <c r="D15398" s="1">
        <v>8.5</v>
      </c>
      <c r="E15398" s="1">
        <v>23</v>
      </c>
      <c r="F15398" s="1">
        <v>15396</v>
      </c>
      <c r="G15398" s="1">
        <v>0</v>
      </c>
      <c r="H15398" s="5">
        <f t="shared" si="1449"/>
        <v>7650</v>
      </c>
      <c r="I15398" s="1"/>
      <c r="J15398" s="1">
        <v>1</v>
      </c>
      <c r="K15398" s="1">
        <f t="shared" si="1450"/>
        <v>30802000</v>
      </c>
      <c r="L15398" s="1">
        <v>1</v>
      </c>
      <c r="M15398" s="1">
        <f t="shared" si="1451"/>
        <v>61604000</v>
      </c>
      <c r="N15398" s="1">
        <v>2</v>
      </c>
      <c r="O15398" s="1">
        <v>125522000</v>
      </c>
      <c r="P15398" s="1">
        <v>2</v>
      </c>
      <c r="Q15398" s="5">
        <f t="shared" si="1452"/>
        <v>319</v>
      </c>
      <c r="R15398">
        <f t="shared" si="1453"/>
        <v>16</v>
      </c>
      <c r="S15398">
        <f t="shared" si="1454"/>
        <v>0.22</v>
      </c>
      <c r="T15398">
        <f t="shared" si="1447"/>
        <v>2.5000000000000001E-3</v>
      </c>
      <c r="U15398">
        <f t="shared" si="1446"/>
        <v>1.5E-3</v>
      </c>
    </row>
    <row r="15399" spans="1:21" x14ac:dyDescent="0.3">
      <c r="A15399" s="1">
        <v>15397</v>
      </c>
      <c r="B15399">
        <f t="shared" si="1448"/>
        <v>175</v>
      </c>
      <c r="C15399" s="1">
        <v>24</v>
      </c>
      <c r="D15399" s="1">
        <v>8.5</v>
      </c>
      <c r="E15399" s="1">
        <v>23</v>
      </c>
      <c r="F15399" s="1">
        <v>15397</v>
      </c>
      <c r="G15399" s="1">
        <v>0</v>
      </c>
      <c r="H15399" s="5">
        <f t="shared" si="1449"/>
        <v>7650</v>
      </c>
      <c r="I15399" s="1"/>
      <c r="J15399" s="1">
        <v>1</v>
      </c>
      <c r="K15399" s="1">
        <f t="shared" si="1450"/>
        <v>30804000</v>
      </c>
      <c r="L15399" s="1">
        <v>1</v>
      </c>
      <c r="M15399" s="1">
        <f t="shared" si="1451"/>
        <v>61608000</v>
      </c>
      <c r="N15399" s="1">
        <v>2</v>
      </c>
      <c r="O15399" s="1">
        <v>125530000</v>
      </c>
      <c r="P15399" s="1">
        <v>2</v>
      </c>
      <c r="Q15399" s="5">
        <f t="shared" si="1452"/>
        <v>319</v>
      </c>
      <c r="R15399">
        <f t="shared" si="1453"/>
        <v>16</v>
      </c>
      <c r="S15399">
        <f t="shared" si="1454"/>
        <v>0.22</v>
      </c>
      <c r="T15399">
        <f t="shared" si="1447"/>
        <v>2.5000000000000001E-3</v>
      </c>
      <c r="U15399">
        <f t="shared" si="1446"/>
        <v>1.5E-3</v>
      </c>
    </row>
    <row r="15400" spans="1:21" x14ac:dyDescent="0.3">
      <c r="A15400" s="1">
        <v>15398</v>
      </c>
      <c r="B15400">
        <f t="shared" si="1448"/>
        <v>175</v>
      </c>
      <c r="C15400" s="1">
        <v>24</v>
      </c>
      <c r="D15400" s="1">
        <v>8.5</v>
      </c>
      <c r="E15400" s="1">
        <v>23</v>
      </c>
      <c r="F15400" s="1">
        <v>15398</v>
      </c>
      <c r="G15400" s="1">
        <v>0</v>
      </c>
      <c r="H15400" s="5">
        <f t="shared" si="1449"/>
        <v>7650</v>
      </c>
      <c r="I15400" s="1"/>
      <c r="J15400" s="1">
        <v>1</v>
      </c>
      <c r="K15400" s="1">
        <f t="shared" si="1450"/>
        <v>30806000</v>
      </c>
      <c r="L15400" s="1">
        <v>1</v>
      </c>
      <c r="M15400" s="1">
        <f t="shared" si="1451"/>
        <v>61612000</v>
      </c>
      <c r="N15400" s="1">
        <v>2</v>
      </c>
      <c r="O15400" s="1">
        <v>125538000</v>
      </c>
      <c r="P15400" s="1">
        <v>2</v>
      </c>
      <c r="Q15400" s="5">
        <f t="shared" si="1452"/>
        <v>319</v>
      </c>
      <c r="R15400">
        <f t="shared" si="1453"/>
        <v>16</v>
      </c>
      <c r="S15400">
        <f t="shared" si="1454"/>
        <v>0.22</v>
      </c>
      <c r="T15400">
        <f t="shared" si="1447"/>
        <v>2.5000000000000001E-3</v>
      </c>
      <c r="U15400">
        <f t="shared" si="1446"/>
        <v>1.5E-3</v>
      </c>
    </row>
    <row r="15401" spans="1:21" x14ac:dyDescent="0.3">
      <c r="A15401" s="1">
        <v>15399</v>
      </c>
      <c r="B15401">
        <f t="shared" si="1448"/>
        <v>175</v>
      </c>
      <c r="C15401" s="1">
        <v>24</v>
      </c>
      <c r="D15401" s="1">
        <v>8.5</v>
      </c>
      <c r="E15401" s="1">
        <v>23</v>
      </c>
      <c r="F15401" s="1">
        <v>15399</v>
      </c>
      <c r="G15401" s="1">
        <v>0</v>
      </c>
      <c r="H15401" s="5">
        <f t="shared" si="1449"/>
        <v>7650</v>
      </c>
      <c r="I15401" s="1"/>
      <c r="J15401" s="1">
        <v>1</v>
      </c>
      <c r="K15401" s="1">
        <f t="shared" si="1450"/>
        <v>30808000</v>
      </c>
      <c r="L15401" s="1">
        <v>1</v>
      </c>
      <c r="M15401" s="1">
        <f t="shared" si="1451"/>
        <v>61616000</v>
      </c>
      <c r="N15401" s="1">
        <v>2</v>
      </c>
      <c r="O15401" s="1">
        <v>125546000</v>
      </c>
      <c r="P15401" s="1">
        <v>2</v>
      </c>
      <c r="Q15401" s="5">
        <f t="shared" si="1452"/>
        <v>319</v>
      </c>
      <c r="R15401">
        <f t="shared" si="1453"/>
        <v>16</v>
      </c>
      <c r="S15401">
        <f t="shared" si="1454"/>
        <v>0.22</v>
      </c>
      <c r="T15401">
        <f t="shared" si="1447"/>
        <v>2.5000000000000001E-3</v>
      </c>
      <c r="U15401">
        <f t="shared" si="1446"/>
        <v>1.5E-3</v>
      </c>
    </row>
    <row r="15402" spans="1:21" x14ac:dyDescent="0.3">
      <c r="A15402" s="1">
        <v>15400</v>
      </c>
      <c r="B15402">
        <f t="shared" si="1448"/>
        <v>175</v>
      </c>
      <c r="C15402" s="1">
        <v>24</v>
      </c>
      <c r="D15402" s="1">
        <v>8.5</v>
      </c>
      <c r="E15402" s="1">
        <v>23</v>
      </c>
      <c r="F15402" s="1">
        <v>15400</v>
      </c>
      <c r="G15402" s="1">
        <v>0</v>
      </c>
      <c r="H15402" s="5">
        <f t="shared" si="1449"/>
        <v>7650</v>
      </c>
      <c r="I15402" s="1"/>
      <c r="J15402" s="1">
        <v>1</v>
      </c>
      <c r="K15402" s="1">
        <f t="shared" si="1450"/>
        <v>30810000</v>
      </c>
      <c r="L15402" s="1">
        <v>1</v>
      </c>
      <c r="M15402" s="1">
        <f t="shared" si="1451"/>
        <v>61620000</v>
      </c>
      <c r="N15402" s="1">
        <v>2</v>
      </c>
      <c r="O15402" s="1">
        <v>125554000</v>
      </c>
      <c r="P15402" s="1">
        <v>2</v>
      </c>
      <c r="Q15402" s="5">
        <f t="shared" si="1452"/>
        <v>319</v>
      </c>
      <c r="R15402">
        <f t="shared" si="1453"/>
        <v>16</v>
      </c>
      <c r="S15402">
        <f t="shared" si="1454"/>
        <v>0.22</v>
      </c>
      <c r="T15402">
        <f t="shared" si="1447"/>
        <v>2.5000000000000001E-3</v>
      </c>
      <c r="U15402">
        <f t="shared" si="1446"/>
        <v>1.5E-3</v>
      </c>
    </row>
    <row r="15403" spans="1:21" x14ac:dyDescent="0.3">
      <c r="A15403" s="1">
        <v>15401</v>
      </c>
      <c r="B15403">
        <f t="shared" si="1448"/>
        <v>176</v>
      </c>
      <c r="C15403" s="1">
        <v>24</v>
      </c>
      <c r="D15403" s="1">
        <v>8.5</v>
      </c>
      <c r="E15403" s="1">
        <v>23</v>
      </c>
      <c r="F15403" s="1">
        <v>15401</v>
      </c>
      <c r="G15403" s="1">
        <v>0</v>
      </c>
      <c r="H15403" s="5">
        <f t="shared" ref="H15403:H15466" si="1455">ROUNDDOWN(A15402/50*20+1500,-1)</f>
        <v>7660</v>
      </c>
      <c r="I15403" s="1"/>
      <c r="J15403" s="1">
        <v>1</v>
      </c>
      <c r="K15403" s="1">
        <f t="shared" ref="K15403:K15466" si="1456">10000+A15403*2000</f>
        <v>30812000</v>
      </c>
      <c r="L15403" s="1">
        <v>1</v>
      </c>
      <c r="M15403" s="1">
        <f t="shared" ref="M15403:M15466" si="1457">K15403*2</f>
        <v>61624000</v>
      </c>
      <c r="N15403" s="1">
        <v>2</v>
      </c>
      <c r="O15403" s="1">
        <v>125562000</v>
      </c>
      <c r="P15403" s="1">
        <v>2</v>
      </c>
      <c r="Q15403" s="5">
        <f t="shared" ref="Q15403:Q15466" si="1458">ROUNDDOWN(A15402/50+12,0)</f>
        <v>320</v>
      </c>
      <c r="R15403">
        <f t="shared" ref="R15403:R15466" si="1459">QUOTIENT(A15403,1000)+1</f>
        <v>16</v>
      </c>
      <c r="S15403">
        <f t="shared" ref="S15403:S15466" si="1460">0.18+(QUOTIENT(A15403-1,100)-145)*0.005</f>
        <v>0.22499999999999998</v>
      </c>
      <c r="T15403">
        <f t="shared" ref="T15403:T15466" si="1461">0.0023+(QUOTIENT(A15403-1,100)-149)*0.00005</f>
        <v>2.5500000000000002E-3</v>
      </c>
      <c r="U15403">
        <f t="shared" si="1446"/>
        <v>1.5300000000000001E-3</v>
      </c>
    </row>
    <row r="15404" spans="1:21" x14ac:dyDescent="0.3">
      <c r="A15404" s="1">
        <v>15402</v>
      </c>
      <c r="B15404">
        <f t="shared" si="1448"/>
        <v>176</v>
      </c>
      <c r="C15404" s="1">
        <v>24</v>
      </c>
      <c r="D15404" s="1">
        <v>8.5</v>
      </c>
      <c r="E15404" s="1">
        <v>23</v>
      </c>
      <c r="F15404" s="1">
        <v>15402</v>
      </c>
      <c r="G15404" s="1">
        <v>0</v>
      </c>
      <c r="H15404" s="5">
        <f t="shared" si="1455"/>
        <v>7660</v>
      </c>
      <c r="I15404" s="1"/>
      <c r="J15404" s="1">
        <v>1</v>
      </c>
      <c r="K15404" s="1">
        <f t="shared" si="1456"/>
        <v>30814000</v>
      </c>
      <c r="L15404" s="1">
        <v>1</v>
      </c>
      <c r="M15404" s="1">
        <f t="shared" si="1457"/>
        <v>61628000</v>
      </c>
      <c r="N15404" s="1">
        <v>2</v>
      </c>
      <c r="O15404" s="1">
        <v>125570000</v>
      </c>
      <c r="P15404" s="1">
        <v>2</v>
      </c>
      <c r="Q15404" s="5">
        <f t="shared" si="1458"/>
        <v>320</v>
      </c>
      <c r="R15404">
        <f t="shared" si="1459"/>
        <v>16</v>
      </c>
      <c r="S15404">
        <f t="shared" si="1460"/>
        <v>0.22499999999999998</v>
      </c>
      <c r="T15404">
        <f t="shared" si="1461"/>
        <v>2.5500000000000002E-3</v>
      </c>
      <c r="U15404">
        <f t="shared" si="1446"/>
        <v>1.5300000000000001E-3</v>
      </c>
    </row>
    <row r="15405" spans="1:21" x14ac:dyDescent="0.3">
      <c r="A15405" s="1">
        <v>15403</v>
      </c>
      <c r="B15405">
        <f t="shared" si="1448"/>
        <v>176</v>
      </c>
      <c r="C15405" s="1">
        <v>24</v>
      </c>
      <c r="D15405" s="1">
        <v>8.5</v>
      </c>
      <c r="E15405" s="1">
        <v>23</v>
      </c>
      <c r="F15405" s="1">
        <v>15403</v>
      </c>
      <c r="G15405" s="1">
        <v>0</v>
      </c>
      <c r="H15405" s="5">
        <f t="shared" si="1455"/>
        <v>7660</v>
      </c>
      <c r="I15405" s="1"/>
      <c r="J15405" s="1">
        <v>1</v>
      </c>
      <c r="K15405" s="1">
        <f t="shared" si="1456"/>
        <v>30816000</v>
      </c>
      <c r="L15405" s="1">
        <v>1</v>
      </c>
      <c r="M15405" s="1">
        <f t="shared" si="1457"/>
        <v>61632000</v>
      </c>
      <c r="N15405" s="1">
        <v>2</v>
      </c>
      <c r="O15405" s="1">
        <v>125578000</v>
      </c>
      <c r="P15405" s="1">
        <v>2</v>
      </c>
      <c r="Q15405" s="5">
        <f t="shared" si="1458"/>
        <v>320</v>
      </c>
      <c r="R15405">
        <f t="shared" si="1459"/>
        <v>16</v>
      </c>
      <c r="S15405">
        <f t="shared" si="1460"/>
        <v>0.22499999999999998</v>
      </c>
      <c r="T15405">
        <f t="shared" si="1461"/>
        <v>2.5500000000000002E-3</v>
      </c>
      <c r="U15405">
        <f t="shared" si="1446"/>
        <v>1.5300000000000001E-3</v>
      </c>
    </row>
    <row r="15406" spans="1:21" x14ac:dyDescent="0.3">
      <c r="A15406" s="1">
        <v>15404</v>
      </c>
      <c r="B15406">
        <f t="shared" si="1448"/>
        <v>176</v>
      </c>
      <c r="C15406" s="1">
        <v>24</v>
      </c>
      <c r="D15406" s="1">
        <v>8.5</v>
      </c>
      <c r="E15406" s="1">
        <v>23</v>
      </c>
      <c r="F15406" s="1">
        <v>15404</v>
      </c>
      <c r="G15406" s="1">
        <v>0</v>
      </c>
      <c r="H15406" s="5">
        <f t="shared" si="1455"/>
        <v>7660</v>
      </c>
      <c r="I15406" s="1"/>
      <c r="J15406" s="1">
        <v>1</v>
      </c>
      <c r="K15406" s="1">
        <f t="shared" si="1456"/>
        <v>30818000</v>
      </c>
      <c r="L15406" s="1">
        <v>1</v>
      </c>
      <c r="M15406" s="1">
        <f t="shared" si="1457"/>
        <v>61636000</v>
      </c>
      <c r="N15406" s="1">
        <v>2</v>
      </c>
      <c r="O15406" s="1">
        <v>125586000</v>
      </c>
      <c r="P15406" s="1">
        <v>2</v>
      </c>
      <c r="Q15406" s="5">
        <f t="shared" si="1458"/>
        <v>320</v>
      </c>
      <c r="R15406">
        <f t="shared" si="1459"/>
        <v>16</v>
      </c>
      <c r="S15406">
        <f t="shared" si="1460"/>
        <v>0.22499999999999998</v>
      </c>
      <c r="T15406">
        <f t="shared" si="1461"/>
        <v>2.5500000000000002E-3</v>
      </c>
      <c r="U15406">
        <f t="shared" si="1446"/>
        <v>1.5300000000000001E-3</v>
      </c>
    </row>
    <row r="15407" spans="1:21" x14ac:dyDescent="0.3">
      <c r="A15407" s="1">
        <v>15405</v>
      </c>
      <c r="B15407">
        <f t="shared" si="1448"/>
        <v>176</v>
      </c>
      <c r="C15407" s="1">
        <v>24</v>
      </c>
      <c r="D15407" s="1">
        <v>8.5</v>
      </c>
      <c r="E15407" s="1">
        <v>23</v>
      </c>
      <c r="F15407" s="1">
        <v>15405</v>
      </c>
      <c r="G15407" s="1">
        <v>0</v>
      </c>
      <c r="H15407" s="5">
        <f t="shared" si="1455"/>
        <v>7660</v>
      </c>
      <c r="I15407" s="1"/>
      <c r="J15407" s="1">
        <v>1</v>
      </c>
      <c r="K15407" s="1">
        <f t="shared" si="1456"/>
        <v>30820000</v>
      </c>
      <c r="L15407" s="1">
        <v>1</v>
      </c>
      <c r="M15407" s="1">
        <f t="shared" si="1457"/>
        <v>61640000</v>
      </c>
      <c r="N15407" s="1">
        <v>2</v>
      </c>
      <c r="O15407" s="1">
        <v>125594000</v>
      </c>
      <c r="P15407" s="1">
        <v>2</v>
      </c>
      <c r="Q15407" s="5">
        <f t="shared" si="1458"/>
        <v>320</v>
      </c>
      <c r="R15407">
        <f t="shared" si="1459"/>
        <v>16</v>
      </c>
      <c r="S15407">
        <f t="shared" si="1460"/>
        <v>0.22499999999999998</v>
      </c>
      <c r="T15407">
        <f t="shared" si="1461"/>
        <v>2.5500000000000002E-3</v>
      </c>
      <c r="U15407">
        <f t="shared" si="1446"/>
        <v>1.5300000000000001E-3</v>
      </c>
    </row>
    <row r="15408" spans="1:21" x14ac:dyDescent="0.3">
      <c r="A15408" s="1">
        <v>15406</v>
      </c>
      <c r="B15408">
        <f t="shared" si="1448"/>
        <v>176</v>
      </c>
      <c r="C15408" s="1">
        <v>24</v>
      </c>
      <c r="D15408" s="1">
        <v>8.5</v>
      </c>
      <c r="E15408" s="1">
        <v>23</v>
      </c>
      <c r="F15408" s="1">
        <v>15406</v>
      </c>
      <c r="G15408" s="1">
        <v>0</v>
      </c>
      <c r="H15408" s="5">
        <f t="shared" si="1455"/>
        <v>7660</v>
      </c>
      <c r="I15408" s="1"/>
      <c r="J15408" s="1">
        <v>1</v>
      </c>
      <c r="K15408" s="1">
        <f t="shared" si="1456"/>
        <v>30822000</v>
      </c>
      <c r="L15408" s="1">
        <v>1</v>
      </c>
      <c r="M15408" s="1">
        <f t="shared" si="1457"/>
        <v>61644000</v>
      </c>
      <c r="N15408" s="1">
        <v>2</v>
      </c>
      <c r="O15408" s="1">
        <v>125602000</v>
      </c>
      <c r="P15408" s="1">
        <v>2</v>
      </c>
      <c r="Q15408" s="5">
        <f t="shared" si="1458"/>
        <v>320</v>
      </c>
      <c r="R15408">
        <f t="shared" si="1459"/>
        <v>16</v>
      </c>
      <c r="S15408">
        <f t="shared" si="1460"/>
        <v>0.22499999999999998</v>
      </c>
      <c r="T15408">
        <f t="shared" si="1461"/>
        <v>2.5500000000000002E-3</v>
      </c>
      <c r="U15408">
        <f t="shared" si="1446"/>
        <v>1.5300000000000001E-3</v>
      </c>
    </row>
    <row r="15409" spans="1:21" x14ac:dyDescent="0.3">
      <c r="A15409" s="1">
        <v>15407</v>
      </c>
      <c r="B15409">
        <f t="shared" si="1448"/>
        <v>176</v>
      </c>
      <c r="C15409" s="1">
        <v>24</v>
      </c>
      <c r="D15409" s="1">
        <v>8.5</v>
      </c>
      <c r="E15409" s="1">
        <v>23</v>
      </c>
      <c r="F15409" s="1">
        <v>15407</v>
      </c>
      <c r="G15409" s="1">
        <v>0</v>
      </c>
      <c r="H15409" s="5">
        <f t="shared" si="1455"/>
        <v>7660</v>
      </c>
      <c r="I15409" s="1"/>
      <c r="J15409" s="1">
        <v>1</v>
      </c>
      <c r="K15409" s="1">
        <f t="shared" si="1456"/>
        <v>30824000</v>
      </c>
      <c r="L15409" s="1">
        <v>1</v>
      </c>
      <c r="M15409" s="1">
        <f t="shared" si="1457"/>
        <v>61648000</v>
      </c>
      <c r="N15409" s="1">
        <v>2</v>
      </c>
      <c r="O15409" s="1">
        <v>125610000</v>
      </c>
      <c r="P15409" s="1">
        <v>2</v>
      </c>
      <c r="Q15409" s="5">
        <f t="shared" si="1458"/>
        <v>320</v>
      </c>
      <c r="R15409">
        <f t="shared" si="1459"/>
        <v>16</v>
      </c>
      <c r="S15409">
        <f t="shared" si="1460"/>
        <v>0.22499999999999998</v>
      </c>
      <c r="T15409">
        <f t="shared" si="1461"/>
        <v>2.5500000000000002E-3</v>
      </c>
      <c r="U15409">
        <f t="shared" si="1446"/>
        <v>1.5300000000000001E-3</v>
      </c>
    </row>
    <row r="15410" spans="1:21" x14ac:dyDescent="0.3">
      <c r="A15410" s="1">
        <v>15408</v>
      </c>
      <c r="B15410">
        <f t="shared" si="1448"/>
        <v>176</v>
      </c>
      <c r="C15410" s="1">
        <v>24</v>
      </c>
      <c r="D15410" s="1">
        <v>8.5</v>
      </c>
      <c r="E15410" s="1">
        <v>23</v>
      </c>
      <c r="F15410" s="1">
        <v>15408</v>
      </c>
      <c r="G15410" s="1">
        <v>0</v>
      </c>
      <c r="H15410" s="5">
        <f t="shared" si="1455"/>
        <v>7660</v>
      </c>
      <c r="I15410" s="1"/>
      <c r="J15410" s="1">
        <v>1</v>
      </c>
      <c r="K15410" s="1">
        <f t="shared" si="1456"/>
        <v>30826000</v>
      </c>
      <c r="L15410" s="1">
        <v>1</v>
      </c>
      <c r="M15410" s="1">
        <f t="shared" si="1457"/>
        <v>61652000</v>
      </c>
      <c r="N15410" s="1">
        <v>2</v>
      </c>
      <c r="O15410" s="1">
        <v>125618000</v>
      </c>
      <c r="P15410" s="1">
        <v>2</v>
      </c>
      <c r="Q15410" s="5">
        <f t="shared" si="1458"/>
        <v>320</v>
      </c>
      <c r="R15410">
        <f t="shared" si="1459"/>
        <v>16</v>
      </c>
      <c r="S15410">
        <f t="shared" si="1460"/>
        <v>0.22499999999999998</v>
      </c>
      <c r="T15410">
        <f t="shared" si="1461"/>
        <v>2.5500000000000002E-3</v>
      </c>
      <c r="U15410">
        <f t="shared" si="1446"/>
        <v>1.5300000000000001E-3</v>
      </c>
    </row>
    <row r="15411" spans="1:21" x14ac:dyDescent="0.3">
      <c r="A15411" s="1">
        <v>15409</v>
      </c>
      <c r="B15411">
        <f t="shared" si="1448"/>
        <v>176</v>
      </c>
      <c r="C15411" s="1">
        <v>24</v>
      </c>
      <c r="D15411" s="1">
        <v>8.5</v>
      </c>
      <c r="E15411" s="1">
        <v>23</v>
      </c>
      <c r="F15411" s="1">
        <v>15409</v>
      </c>
      <c r="G15411" s="1">
        <v>0</v>
      </c>
      <c r="H15411" s="5">
        <f t="shared" si="1455"/>
        <v>7660</v>
      </c>
      <c r="I15411" s="1"/>
      <c r="J15411" s="1">
        <v>1</v>
      </c>
      <c r="K15411" s="1">
        <f t="shared" si="1456"/>
        <v>30828000</v>
      </c>
      <c r="L15411" s="1">
        <v>1</v>
      </c>
      <c r="M15411" s="1">
        <f t="shared" si="1457"/>
        <v>61656000</v>
      </c>
      <c r="N15411" s="1">
        <v>2</v>
      </c>
      <c r="O15411" s="1">
        <v>125626000</v>
      </c>
      <c r="P15411" s="1">
        <v>2</v>
      </c>
      <c r="Q15411" s="5">
        <f t="shared" si="1458"/>
        <v>320</v>
      </c>
      <c r="R15411">
        <f t="shared" si="1459"/>
        <v>16</v>
      </c>
      <c r="S15411">
        <f t="shared" si="1460"/>
        <v>0.22499999999999998</v>
      </c>
      <c r="T15411">
        <f t="shared" si="1461"/>
        <v>2.5500000000000002E-3</v>
      </c>
      <c r="U15411">
        <f t="shared" si="1446"/>
        <v>1.5300000000000001E-3</v>
      </c>
    </row>
    <row r="15412" spans="1:21" x14ac:dyDescent="0.3">
      <c r="A15412" s="1">
        <v>15410</v>
      </c>
      <c r="B15412">
        <f t="shared" si="1448"/>
        <v>176</v>
      </c>
      <c r="C15412" s="1">
        <v>24</v>
      </c>
      <c r="D15412" s="1">
        <v>8.5</v>
      </c>
      <c r="E15412" s="1">
        <v>23</v>
      </c>
      <c r="F15412" s="1">
        <v>15410</v>
      </c>
      <c r="G15412" s="1">
        <v>0</v>
      </c>
      <c r="H15412" s="5">
        <f t="shared" si="1455"/>
        <v>7660</v>
      </c>
      <c r="I15412" s="1"/>
      <c r="J15412" s="1">
        <v>1</v>
      </c>
      <c r="K15412" s="1">
        <f t="shared" si="1456"/>
        <v>30830000</v>
      </c>
      <c r="L15412" s="1">
        <v>1</v>
      </c>
      <c r="M15412" s="1">
        <f t="shared" si="1457"/>
        <v>61660000</v>
      </c>
      <c r="N15412" s="1">
        <v>2</v>
      </c>
      <c r="O15412" s="1">
        <v>125634000</v>
      </c>
      <c r="P15412" s="1">
        <v>2</v>
      </c>
      <c r="Q15412" s="5">
        <f t="shared" si="1458"/>
        <v>320</v>
      </c>
      <c r="R15412">
        <f t="shared" si="1459"/>
        <v>16</v>
      </c>
      <c r="S15412">
        <f t="shared" si="1460"/>
        <v>0.22499999999999998</v>
      </c>
      <c r="T15412">
        <f t="shared" si="1461"/>
        <v>2.5500000000000002E-3</v>
      </c>
      <c r="U15412">
        <f t="shared" si="1446"/>
        <v>1.5300000000000001E-3</v>
      </c>
    </row>
    <row r="15413" spans="1:21" x14ac:dyDescent="0.3">
      <c r="A15413" s="1">
        <v>15411</v>
      </c>
      <c r="B15413">
        <f t="shared" si="1448"/>
        <v>176</v>
      </c>
      <c r="C15413" s="1">
        <v>24</v>
      </c>
      <c r="D15413" s="1">
        <v>8.5</v>
      </c>
      <c r="E15413" s="1">
        <v>23</v>
      </c>
      <c r="F15413" s="1">
        <v>15411</v>
      </c>
      <c r="G15413" s="1">
        <v>0</v>
      </c>
      <c r="H15413" s="5">
        <f t="shared" si="1455"/>
        <v>7660</v>
      </c>
      <c r="I15413" s="1"/>
      <c r="J15413" s="1">
        <v>1</v>
      </c>
      <c r="K15413" s="1">
        <f t="shared" si="1456"/>
        <v>30832000</v>
      </c>
      <c r="L15413" s="1">
        <v>1</v>
      </c>
      <c r="M15413" s="1">
        <f t="shared" si="1457"/>
        <v>61664000</v>
      </c>
      <c r="N15413" s="1">
        <v>2</v>
      </c>
      <c r="O15413" s="1">
        <v>125642000</v>
      </c>
      <c r="P15413" s="1">
        <v>2</v>
      </c>
      <c r="Q15413" s="5">
        <f t="shared" si="1458"/>
        <v>320</v>
      </c>
      <c r="R15413">
        <f t="shared" si="1459"/>
        <v>16</v>
      </c>
      <c r="S15413">
        <f t="shared" si="1460"/>
        <v>0.22499999999999998</v>
      </c>
      <c r="T15413">
        <f t="shared" si="1461"/>
        <v>2.5500000000000002E-3</v>
      </c>
      <c r="U15413">
        <f t="shared" si="1446"/>
        <v>1.5300000000000001E-3</v>
      </c>
    </row>
    <row r="15414" spans="1:21" x14ac:dyDescent="0.3">
      <c r="A15414" s="1">
        <v>15412</v>
      </c>
      <c r="B15414">
        <f t="shared" si="1448"/>
        <v>176</v>
      </c>
      <c r="C15414" s="1">
        <v>24</v>
      </c>
      <c r="D15414" s="1">
        <v>8.5</v>
      </c>
      <c r="E15414" s="1">
        <v>23</v>
      </c>
      <c r="F15414" s="1">
        <v>15412</v>
      </c>
      <c r="G15414" s="1">
        <v>0</v>
      </c>
      <c r="H15414" s="5">
        <f t="shared" si="1455"/>
        <v>7660</v>
      </c>
      <c r="I15414" s="1"/>
      <c r="J15414" s="1">
        <v>1</v>
      </c>
      <c r="K15414" s="1">
        <f t="shared" si="1456"/>
        <v>30834000</v>
      </c>
      <c r="L15414" s="1">
        <v>1</v>
      </c>
      <c r="M15414" s="1">
        <f t="shared" si="1457"/>
        <v>61668000</v>
      </c>
      <c r="N15414" s="1">
        <v>2</v>
      </c>
      <c r="O15414" s="1">
        <v>125650000</v>
      </c>
      <c r="P15414" s="1">
        <v>2</v>
      </c>
      <c r="Q15414" s="5">
        <f t="shared" si="1458"/>
        <v>320</v>
      </c>
      <c r="R15414">
        <f t="shared" si="1459"/>
        <v>16</v>
      </c>
      <c r="S15414">
        <f t="shared" si="1460"/>
        <v>0.22499999999999998</v>
      </c>
      <c r="T15414">
        <f t="shared" si="1461"/>
        <v>2.5500000000000002E-3</v>
      </c>
      <c r="U15414">
        <f t="shared" si="1446"/>
        <v>1.5300000000000001E-3</v>
      </c>
    </row>
    <row r="15415" spans="1:21" x14ac:dyDescent="0.3">
      <c r="A15415" s="1">
        <v>15413</v>
      </c>
      <c r="B15415">
        <f t="shared" si="1448"/>
        <v>176</v>
      </c>
      <c r="C15415" s="1">
        <v>24</v>
      </c>
      <c r="D15415" s="1">
        <v>8.5</v>
      </c>
      <c r="E15415" s="1">
        <v>23</v>
      </c>
      <c r="F15415" s="1">
        <v>15413</v>
      </c>
      <c r="G15415" s="1">
        <v>0</v>
      </c>
      <c r="H15415" s="5">
        <f t="shared" si="1455"/>
        <v>7660</v>
      </c>
      <c r="I15415" s="1"/>
      <c r="J15415" s="1">
        <v>1</v>
      </c>
      <c r="K15415" s="1">
        <f t="shared" si="1456"/>
        <v>30836000</v>
      </c>
      <c r="L15415" s="1">
        <v>1</v>
      </c>
      <c r="M15415" s="1">
        <f t="shared" si="1457"/>
        <v>61672000</v>
      </c>
      <c r="N15415" s="1">
        <v>2</v>
      </c>
      <c r="O15415" s="1">
        <v>125658000</v>
      </c>
      <c r="P15415" s="1">
        <v>2</v>
      </c>
      <c r="Q15415" s="5">
        <f t="shared" si="1458"/>
        <v>320</v>
      </c>
      <c r="R15415">
        <f t="shared" si="1459"/>
        <v>16</v>
      </c>
      <c r="S15415">
        <f t="shared" si="1460"/>
        <v>0.22499999999999998</v>
      </c>
      <c r="T15415">
        <f t="shared" si="1461"/>
        <v>2.5500000000000002E-3</v>
      </c>
      <c r="U15415">
        <f t="shared" si="1446"/>
        <v>1.5300000000000001E-3</v>
      </c>
    </row>
    <row r="15416" spans="1:21" x14ac:dyDescent="0.3">
      <c r="A15416" s="1">
        <v>15414</v>
      </c>
      <c r="B15416">
        <f t="shared" si="1448"/>
        <v>176</v>
      </c>
      <c r="C15416" s="1">
        <v>24</v>
      </c>
      <c r="D15416" s="1">
        <v>8.5</v>
      </c>
      <c r="E15416" s="1">
        <v>23</v>
      </c>
      <c r="F15416" s="1">
        <v>15414</v>
      </c>
      <c r="G15416" s="1">
        <v>0</v>
      </c>
      <c r="H15416" s="5">
        <f t="shared" si="1455"/>
        <v>7660</v>
      </c>
      <c r="I15416" s="1"/>
      <c r="J15416" s="1">
        <v>1</v>
      </c>
      <c r="K15416" s="1">
        <f t="shared" si="1456"/>
        <v>30838000</v>
      </c>
      <c r="L15416" s="1">
        <v>1</v>
      </c>
      <c r="M15416" s="1">
        <f t="shared" si="1457"/>
        <v>61676000</v>
      </c>
      <c r="N15416" s="1">
        <v>2</v>
      </c>
      <c r="O15416" s="1">
        <v>125666000</v>
      </c>
      <c r="P15416" s="1">
        <v>2</v>
      </c>
      <c r="Q15416" s="5">
        <f t="shared" si="1458"/>
        <v>320</v>
      </c>
      <c r="R15416">
        <f t="shared" si="1459"/>
        <v>16</v>
      </c>
      <c r="S15416">
        <f t="shared" si="1460"/>
        <v>0.22499999999999998</v>
      </c>
      <c r="T15416">
        <f t="shared" si="1461"/>
        <v>2.5500000000000002E-3</v>
      </c>
      <c r="U15416">
        <f t="shared" si="1446"/>
        <v>1.5300000000000001E-3</v>
      </c>
    </row>
    <row r="15417" spans="1:21" x14ac:dyDescent="0.3">
      <c r="A15417" s="1">
        <v>15415</v>
      </c>
      <c r="B15417">
        <f t="shared" si="1448"/>
        <v>176</v>
      </c>
      <c r="C15417" s="1">
        <v>24</v>
      </c>
      <c r="D15417" s="1">
        <v>8.5</v>
      </c>
      <c r="E15417" s="1">
        <v>23</v>
      </c>
      <c r="F15417" s="1">
        <v>15415</v>
      </c>
      <c r="G15417" s="1">
        <v>0</v>
      </c>
      <c r="H15417" s="5">
        <f t="shared" si="1455"/>
        <v>7660</v>
      </c>
      <c r="I15417" s="1"/>
      <c r="J15417" s="1">
        <v>1</v>
      </c>
      <c r="K15417" s="1">
        <f t="shared" si="1456"/>
        <v>30840000</v>
      </c>
      <c r="L15417" s="1">
        <v>1</v>
      </c>
      <c r="M15417" s="1">
        <f t="shared" si="1457"/>
        <v>61680000</v>
      </c>
      <c r="N15417" s="1">
        <v>2</v>
      </c>
      <c r="O15417" s="1">
        <v>125674000</v>
      </c>
      <c r="P15417" s="1">
        <v>2</v>
      </c>
      <c r="Q15417" s="5">
        <f t="shared" si="1458"/>
        <v>320</v>
      </c>
      <c r="R15417">
        <f t="shared" si="1459"/>
        <v>16</v>
      </c>
      <c r="S15417">
        <f t="shared" si="1460"/>
        <v>0.22499999999999998</v>
      </c>
      <c r="T15417">
        <f t="shared" si="1461"/>
        <v>2.5500000000000002E-3</v>
      </c>
      <c r="U15417">
        <f t="shared" si="1446"/>
        <v>1.5300000000000001E-3</v>
      </c>
    </row>
    <row r="15418" spans="1:21" x14ac:dyDescent="0.3">
      <c r="A15418" s="1">
        <v>15416</v>
      </c>
      <c r="B15418">
        <f t="shared" si="1448"/>
        <v>176</v>
      </c>
      <c r="C15418" s="1">
        <v>24</v>
      </c>
      <c r="D15418" s="1">
        <v>8.5</v>
      </c>
      <c r="E15418" s="1">
        <v>23</v>
      </c>
      <c r="F15418" s="1">
        <v>15416</v>
      </c>
      <c r="G15418" s="1">
        <v>0</v>
      </c>
      <c r="H15418" s="5">
        <f t="shared" si="1455"/>
        <v>7660</v>
      </c>
      <c r="I15418" s="1"/>
      <c r="J15418" s="1">
        <v>1</v>
      </c>
      <c r="K15418" s="1">
        <f t="shared" si="1456"/>
        <v>30842000</v>
      </c>
      <c r="L15418" s="1">
        <v>1</v>
      </c>
      <c r="M15418" s="1">
        <f t="shared" si="1457"/>
        <v>61684000</v>
      </c>
      <c r="N15418" s="1">
        <v>2</v>
      </c>
      <c r="O15418" s="1">
        <v>125682000</v>
      </c>
      <c r="P15418" s="1">
        <v>2</v>
      </c>
      <c r="Q15418" s="5">
        <f t="shared" si="1458"/>
        <v>320</v>
      </c>
      <c r="R15418">
        <f t="shared" si="1459"/>
        <v>16</v>
      </c>
      <c r="S15418">
        <f t="shared" si="1460"/>
        <v>0.22499999999999998</v>
      </c>
      <c r="T15418">
        <f t="shared" si="1461"/>
        <v>2.5500000000000002E-3</v>
      </c>
      <c r="U15418">
        <f t="shared" si="1446"/>
        <v>1.5300000000000001E-3</v>
      </c>
    </row>
    <row r="15419" spans="1:21" x14ac:dyDescent="0.3">
      <c r="A15419" s="1">
        <v>15417</v>
      </c>
      <c r="B15419">
        <f t="shared" si="1448"/>
        <v>176</v>
      </c>
      <c r="C15419" s="1">
        <v>24</v>
      </c>
      <c r="D15419" s="1">
        <v>8.5</v>
      </c>
      <c r="E15419" s="1">
        <v>23</v>
      </c>
      <c r="F15419" s="1">
        <v>15417</v>
      </c>
      <c r="G15419" s="1">
        <v>0</v>
      </c>
      <c r="H15419" s="5">
        <f t="shared" si="1455"/>
        <v>7660</v>
      </c>
      <c r="I15419" s="1"/>
      <c r="J15419" s="1">
        <v>1</v>
      </c>
      <c r="K15419" s="1">
        <f t="shared" si="1456"/>
        <v>30844000</v>
      </c>
      <c r="L15419" s="1">
        <v>1</v>
      </c>
      <c r="M15419" s="1">
        <f t="shared" si="1457"/>
        <v>61688000</v>
      </c>
      <c r="N15419" s="1">
        <v>2</v>
      </c>
      <c r="O15419" s="1">
        <v>125690000</v>
      </c>
      <c r="P15419" s="1">
        <v>2</v>
      </c>
      <c r="Q15419" s="5">
        <f t="shared" si="1458"/>
        <v>320</v>
      </c>
      <c r="R15419">
        <f t="shared" si="1459"/>
        <v>16</v>
      </c>
      <c r="S15419">
        <f t="shared" si="1460"/>
        <v>0.22499999999999998</v>
      </c>
      <c r="T15419">
        <f t="shared" si="1461"/>
        <v>2.5500000000000002E-3</v>
      </c>
      <c r="U15419">
        <f t="shared" si="1446"/>
        <v>1.5300000000000001E-3</v>
      </c>
    </row>
    <row r="15420" spans="1:21" x14ac:dyDescent="0.3">
      <c r="A15420" s="1">
        <v>15418</v>
      </c>
      <c r="B15420">
        <f t="shared" si="1448"/>
        <v>176</v>
      </c>
      <c r="C15420" s="1">
        <v>24</v>
      </c>
      <c r="D15420" s="1">
        <v>8.5</v>
      </c>
      <c r="E15420" s="1">
        <v>23</v>
      </c>
      <c r="F15420" s="1">
        <v>15418</v>
      </c>
      <c r="G15420" s="1">
        <v>0</v>
      </c>
      <c r="H15420" s="5">
        <f t="shared" si="1455"/>
        <v>7660</v>
      </c>
      <c r="I15420" s="1"/>
      <c r="J15420" s="1">
        <v>1</v>
      </c>
      <c r="K15420" s="1">
        <f t="shared" si="1456"/>
        <v>30846000</v>
      </c>
      <c r="L15420" s="1">
        <v>1</v>
      </c>
      <c r="M15420" s="1">
        <f t="shared" si="1457"/>
        <v>61692000</v>
      </c>
      <c r="N15420" s="1">
        <v>2</v>
      </c>
      <c r="O15420" s="1">
        <v>125698000</v>
      </c>
      <c r="P15420" s="1">
        <v>2</v>
      </c>
      <c r="Q15420" s="5">
        <f t="shared" si="1458"/>
        <v>320</v>
      </c>
      <c r="R15420">
        <f t="shared" si="1459"/>
        <v>16</v>
      </c>
      <c r="S15420">
        <f t="shared" si="1460"/>
        <v>0.22499999999999998</v>
      </c>
      <c r="T15420">
        <f t="shared" si="1461"/>
        <v>2.5500000000000002E-3</v>
      </c>
      <c r="U15420">
        <f t="shared" si="1446"/>
        <v>1.5300000000000001E-3</v>
      </c>
    </row>
    <row r="15421" spans="1:21" x14ac:dyDescent="0.3">
      <c r="A15421" s="1">
        <v>15419</v>
      </c>
      <c r="B15421">
        <f t="shared" si="1448"/>
        <v>176</v>
      </c>
      <c r="C15421" s="1">
        <v>24</v>
      </c>
      <c r="D15421" s="1">
        <v>8.5</v>
      </c>
      <c r="E15421" s="1">
        <v>23</v>
      </c>
      <c r="F15421" s="1">
        <v>15419</v>
      </c>
      <c r="G15421" s="1">
        <v>0</v>
      </c>
      <c r="H15421" s="5">
        <f t="shared" si="1455"/>
        <v>7660</v>
      </c>
      <c r="I15421" s="1"/>
      <c r="J15421" s="1">
        <v>1</v>
      </c>
      <c r="K15421" s="1">
        <f t="shared" si="1456"/>
        <v>30848000</v>
      </c>
      <c r="L15421" s="1">
        <v>1</v>
      </c>
      <c r="M15421" s="1">
        <f t="shared" si="1457"/>
        <v>61696000</v>
      </c>
      <c r="N15421" s="1">
        <v>2</v>
      </c>
      <c r="O15421" s="1">
        <v>125706000</v>
      </c>
      <c r="P15421" s="1">
        <v>2</v>
      </c>
      <c r="Q15421" s="5">
        <f t="shared" si="1458"/>
        <v>320</v>
      </c>
      <c r="R15421">
        <f t="shared" si="1459"/>
        <v>16</v>
      </c>
      <c r="S15421">
        <f t="shared" si="1460"/>
        <v>0.22499999999999998</v>
      </c>
      <c r="T15421">
        <f t="shared" si="1461"/>
        <v>2.5500000000000002E-3</v>
      </c>
      <c r="U15421">
        <f t="shared" si="1446"/>
        <v>1.5300000000000001E-3</v>
      </c>
    </row>
    <row r="15422" spans="1:21" x14ac:dyDescent="0.3">
      <c r="A15422" s="1">
        <v>15420</v>
      </c>
      <c r="B15422">
        <f t="shared" si="1448"/>
        <v>176</v>
      </c>
      <c r="C15422" s="1">
        <v>24</v>
      </c>
      <c r="D15422" s="1">
        <v>8.5</v>
      </c>
      <c r="E15422" s="1">
        <v>23</v>
      </c>
      <c r="F15422" s="1">
        <v>15420</v>
      </c>
      <c r="G15422" s="1">
        <v>0</v>
      </c>
      <c r="H15422" s="5">
        <f t="shared" si="1455"/>
        <v>7660</v>
      </c>
      <c r="I15422" s="1"/>
      <c r="J15422" s="1">
        <v>1</v>
      </c>
      <c r="K15422" s="1">
        <f t="shared" si="1456"/>
        <v>30850000</v>
      </c>
      <c r="L15422" s="1">
        <v>1</v>
      </c>
      <c r="M15422" s="1">
        <f t="shared" si="1457"/>
        <v>61700000</v>
      </c>
      <c r="N15422" s="1">
        <v>2</v>
      </c>
      <c r="O15422" s="1">
        <v>125714000</v>
      </c>
      <c r="P15422" s="1">
        <v>2</v>
      </c>
      <c r="Q15422" s="5">
        <f t="shared" si="1458"/>
        <v>320</v>
      </c>
      <c r="R15422">
        <f t="shared" si="1459"/>
        <v>16</v>
      </c>
      <c r="S15422">
        <f t="shared" si="1460"/>
        <v>0.22499999999999998</v>
      </c>
      <c r="T15422">
        <f t="shared" si="1461"/>
        <v>2.5500000000000002E-3</v>
      </c>
      <c r="U15422">
        <f t="shared" si="1446"/>
        <v>1.5300000000000001E-3</v>
      </c>
    </row>
    <row r="15423" spans="1:21" x14ac:dyDescent="0.3">
      <c r="A15423" s="1">
        <v>15421</v>
      </c>
      <c r="B15423">
        <f t="shared" si="1448"/>
        <v>176</v>
      </c>
      <c r="C15423" s="1">
        <v>24</v>
      </c>
      <c r="D15423" s="1">
        <v>8.5</v>
      </c>
      <c r="E15423" s="1">
        <v>23</v>
      </c>
      <c r="F15423" s="1">
        <v>15421</v>
      </c>
      <c r="G15423" s="1">
        <v>0</v>
      </c>
      <c r="H15423" s="5">
        <f t="shared" si="1455"/>
        <v>7660</v>
      </c>
      <c r="I15423" s="1"/>
      <c r="J15423" s="1">
        <v>1</v>
      </c>
      <c r="K15423" s="1">
        <f t="shared" si="1456"/>
        <v>30852000</v>
      </c>
      <c r="L15423" s="1">
        <v>1</v>
      </c>
      <c r="M15423" s="1">
        <f t="shared" si="1457"/>
        <v>61704000</v>
      </c>
      <c r="N15423" s="1">
        <v>2</v>
      </c>
      <c r="O15423" s="1">
        <v>125722000</v>
      </c>
      <c r="P15423" s="1">
        <v>2</v>
      </c>
      <c r="Q15423" s="5">
        <f t="shared" si="1458"/>
        <v>320</v>
      </c>
      <c r="R15423">
        <f t="shared" si="1459"/>
        <v>16</v>
      </c>
      <c r="S15423">
        <f t="shared" si="1460"/>
        <v>0.22499999999999998</v>
      </c>
      <c r="T15423">
        <f t="shared" si="1461"/>
        <v>2.5500000000000002E-3</v>
      </c>
      <c r="U15423">
        <f t="shared" si="1446"/>
        <v>1.5300000000000001E-3</v>
      </c>
    </row>
    <row r="15424" spans="1:21" x14ac:dyDescent="0.3">
      <c r="A15424" s="1">
        <v>15422</v>
      </c>
      <c r="B15424">
        <f t="shared" si="1448"/>
        <v>176</v>
      </c>
      <c r="C15424" s="1">
        <v>24</v>
      </c>
      <c r="D15424" s="1">
        <v>8.5</v>
      </c>
      <c r="E15424" s="1">
        <v>23</v>
      </c>
      <c r="F15424" s="1">
        <v>15422</v>
      </c>
      <c r="G15424" s="1">
        <v>0</v>
      </c>
      <c r="H15424" s="5">
        <f t="shared" si="1455"/>
        <v>7660</v>
      </c>
      <c r="I15424" s="1"/>
      <c r="J15424" s="1">
        <v>1</v>
      </c>
      <c r="K15424" s="1">
        <f t="shared" si="1456"/>
        <v>30854000</v>
      </c>
      <c r="L15424" s="1">
        <v>1</v>
      </c>
      <c r="M15424" s="1">
        <f t="shared" si="1457"/>
        <v>61708000</v>
      </c>
      <c r="N15424" s="1">
        <v>2</v>
      </c>
      <c r="O15424" s="1">
        <v>125730000</v>
      </c>
      <c r="P15424" s="1">
        <v>2</v>
      </c>
      <c r="Q15424" s="5">
        <f t="shared" si="1458"/>
        <v>320</v>
      </c>
      <c r="R15424">
        <f t="shared" si="1459"/>
        <v>16</v>
      </c>
      <c r="S15424">
        <f t="shared" si="1460"/>
        <v>0.22499999999999998</v>
      </c>
      <c r="T15424">
        <f t="shared" si="1461"/>
        <v>2.5500000000000002E-3</v>
      </c>
      <c r="U15424">
        <f t="shared" si="1446"/>
        <v>1.5300000000000001E-3</v>
      </c>
    </row>
    <row r="15425" spans="1:21" x14ac:dyDescent="0.3">
      <c r="A15425" s="1">
        <v>15423</v>
      </c>
      <c r="B15425">
        <f t="shared" si="1448"/>
        <v>176</v>
      </c>
      <c r="C15425" s="1">
        <v>24</v>
      </c>
      <c r="D15425" s="1">
        <v>8.5</v>
      </c>
      <c r="E15425" s="1">
        <v>23</v>
      </c>
      <c r="F15425" s="1">
        <v>15423</v>
      </c>
      <c r="G15425" s="1">
        <v>0</v>
      </c>
      <c r="H15425" s="5">
        <f t="shared" si="1455"/>
        <v>7660</v>
      </c>
      <c r="I15425" s="1"/>
      <c r="J15425" s="1">
        <v>1</v>
      </c>
      <c r="K15425" s="1">
        <f t="shared" si="1456"/>
        <v>30856000</v>
      </c>
      <c r="L15425" s="1">
        <v>1</v>
      </c>
      <c r="M15425" s="1">
        <f t="shared" si="1457"/>
        <v>61712000</v>
      </c>
      <c r="N15425" s="1">
        <v>2</v>
      </c>
      <c r="O15425" s="1">
        <v>125738000</v>
      </c>
      <c r="P15425" s="1">
        <v>2</v>
      </c>
      <c r="Q15425" s="5">
        <f t="shared" si="1458"/>
        <v>320</v>
      </c>
      <c r="R15425">
        <f t="shared" si="1459"/>
        <v>16</v>
      </c>
      <c r="S15425">
        <f t="shared" si="1460"/>
        <v>0.22499999999999998</v>
      </c>
      <c r="T15425">
        <f t="shared" si="1461"/>
        <v>2.5500000000000002E-3</v>
      </c>
      <c r="U15425">
        <f t="shared" si="1446"/>
        <v>1.5300000000000001E-3</v>
      </c>
    </row>
    <row r="15426" spans="1:21" x14ac:dyDescent="0.3">
      <c r="A15426" s="1">
        <v>15424</v>
      </c>
      <c r="B15426">
        <f t="shared" si="1448"/>
        <v>176</v>
      </c>
      <c r="C15426" s="1">
        <v>24</v>
      </c>
      <c r="D15426" s="1">
        <v>8.5</v>
      </c>
      <c r="E15426" s="1">
        <v>23</v>
      </c>
      <c r="F15426" s="1">
        <v>15424</v>
      </c>
      <c r="G15426" s="1">
        <v>0</v>
      </c>
      <c r="H15426" s="5">
        <f t="shared" si="1455"/>
        <v>7660</v>
      </c>
      <c r="I15426" s="1"/>
      <c r="J15426" s="1">
        <v>1</v>
      </c>
      <c r="K15426" s="1">
        <f t="shared" si="1456"/>
        <v>30858000</v>
      </c>
      <c r="L15426" s="1">
        <v>1</v>
      </c>
      <c r="M15426" s="1">
        <f t="shared" si="1457"/>
        <v>61716000</v>
      </c>
      <c r="N15426" s="1">
        <v>2</v>
      </c>
      <c r="O15426" s="1">
        <v>125746000</v>
      </c>
      <c r="P15426" s="1">
        <v>2</v>
      </c>
      <c r="Q15426" s="5">
        <f t="shared" si="1458"/>
        <v>320</v>
      </c>
      <c r="R15426">
        <f t="shared" si="1459"/>
        <v>16</v>
      </c>
      <c r="S15426">
        <f t="shared" si="1460"/>
        <v>0.22499999999999998</v>
      </c>
      <c r="T15426">
        <f t="shared" si="1461"/>
        <v>2.5500000000000002E-3</v>
      </c>
      <c r="U15426">
        <f t="shared" si="1446"/>
        <v>1.5300000000000001E-3</v>
      </c>
    </row>
    <row r="15427" spans="1:21" x14ac:dyDescent="0.3">
      <c r="A15427" s="1">
        <v>15425</v>
      </c>
      <c r="B15427">
        <f t="shared" si="1448"/>
        <v>176</v>
      </c>
      <c r="C15427" s="1">
        <v>24</v>
      </c>
      <c r="D15427" s="1">
        <v>8.5</v>
      </c>
      <c r="E15427" s="1">
        <v>23</v>
      </c>
      <c r="F15427" s="1">
        <v>15425</v>
      </c>
      <c r="G15427" s="1">
        <v>0</v>
      </c>
      <c r="H15427" s="5">
        <f t="shared" si="1455"/>
        <v>7660</v>
      </c>
      <c r="I15427" s="1"/>
      <c r="J15427" s="1">
        <v>1</v>
      </c>
      <c r="K15427" s="1">
        <f t="shared" si="1456"/>
        <v>30860000</v>
      </c>
      <c r="L15427" s="1">
        <v>1</v>
      </c>
      <c r="M15427" s="1">
        <f t="shared" si="1457"/>
        <v>61720000</v>
      </c>
      <c r="N15427" s="1">
        <v>2</v>
      </c>
      <c r="O15427" s="1">
        <v>125754000</v>
      </c>
      <c r="P15427" s="1">
        <v>2</v>
      </c>
      <c r="Q15427" s="5">
        <f t="shared" si="1458"/>
        <v>320</v>
      </c>
      <c r="R15427">
        <f t="shared" si="1459"/>
        <v>16</v>
      </c>
      <c r="S15427">
        <f t="shared" si="1460"/>
        <v>0.22499999999999998</v>
      </c>
      <c r="T15427">
        <f t="shared" si="1461"/>
        <v>2.5500000000000002E-3</v>
      </c>
      <c r="U15427">
        <f t="shared" si="1446"/>
        <v>1.5300000000000001E-3</v>
      </c>
    </row>
    <row r="15428" spans="1:21" x14ac:dyDescent="0.3">
      <c r="A15428" s="1">
        <v>15426</v>
      </c>
      <c r="B15428">
        <f t="shared" si="1448"/>
        <v>176</v>
      </c>
      <c r="C15428" s="1">
        <v>24</v>
      </c>
      <c r="D15428" s="1">
        <v>8.5</v>
      </c>
      <c r="E15428" s="1">
        <v>23</v>
      </c>
      <c r="F15428" s="1">
        <v>15426</v>
      </c>
      <c r="G15428" s="1">
        <v>0</v>
      </c>
      <c r="H15428" s="5">
        <f t="shared" si="1455"/>
        <v>7670</v>
      </c>
      <c r="I15428" s="1"/>
      <c r="J15428" s="1">
        <v>1</v>
      </c>
      <c r="K15428" s="1">
        <f t="shared" si="1456"/>
        <v>30862000</v>
      </c>
      <c r="L15428" s="1">
        <v>1</v>
      </c>
      <c r="M15428" s="1">
        <f t="shared" si="1457"/>
        <v>61724000</v>
      </c>
      <c r="N15428" s="1">
        <v>2</v>
      </c>
      <c r="O15428" s="1">
        <v>125762000</v>
      </c>
      <c r="P15428" s="1">
        <v>2</v>
      </c>
      <c r="Q15428" s="5">
        <f t="shared" si="1458"/>
        <v>320</v>
      </c>
      <c r="R15428">
        <f t="shared" si="1459"/>
        <v>16</v>
      </c>
      <c r="S15428">
        <f t="shared" si="1460"/>
        <v>0.22499999999999998</v>
      </c>
      <c r="T15428">
        <f t="shared" si="1461"/>
        <v>2.5500000000000002E-3</v>
      </c>
      <c r="U15428">
        <f t="shared" ref="U15428:U15491" si="1462">T15428*0.6</f>
        <v>1.5300000000000001E-3</v>
      </c>
    </row>
    <row r="15429" spans="1:21" x14ac:dyDescent="0.3">
      <c r="A15429" s="1">
        <v>15427</v>
      </c>
      <c r="B15429">
        <f t="shared" si="1448"/>
        <v>176</v>
      </c>
      <c r="C15429" s="1">
        <v>24</v>
      </c>
      <c r="D15429" s="1">
        <v>8.5</v>
      </c>
      <c r="E15429" s="1">
        <v>23</v>
      </c>
      <c r="F15429" s="1">
        <v>15427</v>
      </c>
      <c r="G15429" s="1">
        <v>0</v>
      </c>
      <c r="H15429" s="5">
        <f t="shared" si="1455"/>
        <v>7670</v>
      </c>
      <c r="I15429" s="1"/>
      <c r="J15429" s="1">
        <v>1</v>
      </c>
      <c r="K15429" s="1">
        <f t="shared" si="1456"/>
        <v>30864000</v>
      </c>
      <c r="L15429" s="1">
        <v>1</v>
      </c>
      <c r="M15429" s="1">
        <f t="shared" si="1457"/>
        <v>61728000</v>
      </c>
      <c r="N15429" s="1">
        <v>2</v>
      </c>
      <c r="O15429" s="1">
        <v>125770000</v>
      </c>
      <c r="P15429" s="1">
        <v>2</v>
      </c>
      <c r="Q15429" s="5">
        <f t="shared" si="1458"/>
        <v>320</v>
      </c>
      <c r="R15429">
        <f t="shared" si="1459"/>
        <v>16</v>
      </c>
      <c r="S15429">
        <f t="shared" si="1460"/>
        <v>0.22499999999999998</v>
      </c>
      <c r="T15429">
        <f t="shared" si="1461"/>
        <v>2.5500000000000002E-3</v>
      </c>
      <c r="U15429">
        <f t="shared" si="1462"/>
        <v>1.5300000000000001E-3</v>
      </c>
    </row>
    <row r="15430" spans="1:21" x14ac:dyDescent="0.3">
      <c r="A15430" s="1">
        <v>15428</v>
      </c>
      <c r="B15430">
        <f t="shared" si="1448"/>
        <v>176</v>
      </c>
      <c r="C15430" s="1">
        <v>24</v>
      </c>
      <c r="D15430" s="1">
        <v>8.5</v>
      </c>
      <c r="E15430" s="1">
        <v>23</v>
      </c>
      <c r="F15430" s="1">
        <v>15428</v>
      </c>
      <c r="G15430" s="1">
        <v>0</v>
      </c>
      <c r="H15430" s="5">
        <f t="shared" si="1455"/>
        <v>7670</v>
      </c>
      <c r="I15430" s="1"/>
      <c r="J15430" s="1">
        <v>1</v>
      </c>
      <c r="K15430" s="1">
        <f t="shared" si="1456"/>
        <v>30866000</v>
      </c>
      <c r="L15430" s="1">
        <v>1</v>
      </c>
      <c r="M15430" s="1">
        <f t="shared" si="1457"/>
        <v>61732000</v>
      </c>
      <c r="N15430" s="1">
        <v>2</v>
      </c>
      <c r="O15430" s="1">
        <v>125778000</v>
      </c>
      <c r="P15430" s="1">
        <v>2</v>
      </c>
      <c r="Q15430" s="5">
        <f t="shared" si="1458"/>
        <v>320</v>
      </c>
      <c r="R15430">
        <f t="shared" si="1459"/>
        <v>16</v>
      </c>
      <c r="S15430">
        <f t="shared" si="1460"/>
        <v>0.22499999999999998</v>
      </c>
      <c r="T15430">
        <f t="shared" si="1461"/>
        <v>2.5500000000000002E-3</v>
      </c>
      <c r="U15430">
        <f t="shared" si="1462"/>
        <v>1.5300000000000001E-3</v>
      </c>
    </row>
    <row r="15431" spans="1:21" x14ac:dyDescent="0.3">
      <c r="A15431" s="1">
        <v>15429</v>
      </c>
      <c r="B15431">
        <f t="shared" si="1448"/>
        <v>176</v>
      </c>
      <c r="C15431" s="1">
        <v>24</v>
      </c>
      <c r="D15431" s="1">
        <v>8.5</v>
      </c>
      <c r="E15431" s="1">
        <v>23</v>
      </c>
      <c r="F15431" s="1">
        <v>15429</v>
      </c>
      <c r="G15431" s="1">
        <v>0</v>
      </c>
      <c r="H15431" s="5">
        <f t="shared" si="1455"/>
        <v>7670</v>
      </c>
      <c r="I15431" s="1"/>
      <c r="J15431" s="1">
        <v>1</v>
      </c>
      <c r="K15431" s="1">
        <f t="shared" si="1456"/>
        <v>30868000</v>
      </c>
      <c r="L15431" s="1">
        <v>1</v>
      </c>
      <c r="M15431" s="1">
        <f t="shared" si="1457"/>
        <v>61736000</v>
      </c>
      <c r="N15431" s="1">
        <v>2</v>
      </c>
      <c r="O15431" s="1">
        <v>125786000</v>
      </c>
      <c r="P15431" s="1">
        <v>2</v>
      </c>
      <c r="Q15431" s="5">
        <f t="shared" si="1458"/>
        <v>320</v>
      </c>
      <c r="R15431">
        <f t="shared" si="1459"/>
        <v>16</v>
      </c>
      <c r="S15431">
        <f t="shared" si="1460"/>
        <v>0.22499999999999998</v>
      </c>
      <c r="T15431">
        <f t="shared" si="1461"/>
        <v>2.5500000000000002E-3</v>
      </c>
      <c r="U15431">
        <f t="shared" si="1462"/>
        <v>1.5300000000000001E-3</v>
      </c>
    </row>
    <row r="15432" spans="1:21" x14ac:dyDescent="0.3">
      <c r="A15432" s="1">
        <v>15430</v>
      </c>
      <c r="B15432">
        <f t="shared" si="1448"/>
        <v>176</v>
      </c>
      <c r="C15432" s="1">
        <v>24</v>
      </c>
      <c r="D15432" s="1">
        <v>8.5</v>
      </c>
      <c r="E15432" s="1">
        <v>23</v>
      </c>
      <c r="F15432" s="1">
        <v>15430</v>
      </c>
      <c r="G15432" s="1">
        <v>0</v>
      </c>
      <c r="H15432" s="5">
        <f t="shared" si="1455"/>
        <v>7670</v>
      </c>
      <c r="I15432" s="1"/>
      <c r="J15432" s="1">
        <v>1</v>
      </c>
      <c r="K15432" s="1">
        <f t="shared" si="1456"/>
        <v>30870000</v>
      </c>
      <c r="L15432" s="1">
        <v>1</v>
      </c>
      <c r="M15432" s="1">
        <f t="shared" si="1457"/>
        <v>61740000</v>
      </c>
      <c r="N15432" s="1">
        <v>2</v>
      </c>
      <c r="O15432" s="1">
        <v>125794000</v>
      </c>
      <c r="P15432" s="1">
        <v>2</v>
      </c>
      <c r="Q15432" s="5">
        <f t="shared" si="1458"/>
        <v>320</v>
      </c>
      <c r="R15432">
        <f t="shared" si="1459"/>
        <v>16</v>
      </c>
      <c r="S15432">
        <f t="shared" si="1460"/>
        <v>0.22499999999999998</v>
      </c>
      <c r="T15432">
        <f t="shared" si="1461"/>
        <v>2.5500000000000002E-3</v>
      </c>
      <c r="U15432">
        <f t="shared" si="1462"/>
        <v>1.5300000000000001E-3</v>
      </c>
    </row>
    <row r="15433" spans="1:21" x14ac:dyDescent="0.3">
      <c r="A15433" s="1">
        <v>15431</v>
      </c>
      <c r="B15433">
        <f t="shared" si="1448"/>
        <v>176</v>
      </c>
      <c r="C15433" s="1">
        <v>24</v>
      </c>
      <c r="D15433" s="1">
        <v>8.5</v>
      </c>
      <c r="E15433" s="1">
        <v>23</v>
      </c>
      <c r="F15433" s="1">
        <v>15431</v>
      </c>
      <c r="G15433" s="1">
        <v>0</v>
      </c>
      <c r="H15433" s="5">
        <f t="shared" si="1455"/>
        <v>7670</v>
      </c>
      <c r="I15433" s="1"/>
      <c r="J15433" s="1">
        <v>1</v>
      </c>
      <c r="K15433" s="1">
        <f t="shared" si="1456"/>
        <v>30872000</v>
      </c>
      <c r="L15433" s="1">
        <v>1</v>
      </c>
      <c r="M15433" s="1">
        <f t="shared" si="1457"/>
        <v>61744000</v>
      </c>
      <c r="N15433" s="1">
        <v>2</v>
      </c>
      <c r="O15433" s="1">
        <v>125802000</v>
      </c>
      <c r="P15433" s="1">
        <v>2</v>
      </c>
      <c r="Q15433" s="5">
        <f t="shared" si="1458"/>
        <v>320</v>
      </c>
      <c r="R15433">
        <f t="shared" si="1459"/>
        <v>16</v>
      </c>
      <c r="S15433">
        <f t="shared" si="1460"/>
        <v>0.22499999999999998</v>
      </c>
      <c r="T15433">
        <f t="shared" si="1461"/>
        <v>2.5500000000000002E-3</v>
      </c>
      <c r="U15433">
        <f t="shared" si="1462"/>
        <v>1.5300000000000001E-3</v>
      </c>
    </row>
    <row r="15434" spans="1:21" x14ac:dyDescent="0.3">
      <c r="A15434" s="1">
        <v>15432</v>
      </c>
      <c r="B15434">
        <f t="shared" si="1448"/>
        <v>176</v>
      </c>
      <c r="C15434" s="1">
        <v>24</v>
      </c>
      <c r="D15434" s="1">
        <v>8.5</v>
      </c>
      <c r="E15434" s="1">
        <v>23</v>
      </c>
      <c r="F15434" s="1">
        <v>15432</v>
      </c>
      <c r="G15434" s="1">
        <v>0</v>
      </c>
      <c r="H15434" s="5">
        <f t="shared" si="1455"/>
        <v>7670</v>
      </c>
      <c r="I15434" s="1"/>
      <c r="J15434" s="1">
        <v>1</v>
      </c>
      <c r="K15434" s="1">
        <f t="shared" si="1456"/>
        <v>30874000</v>
      </c>
      <c r="L15434" s="1">
        <v>1</v>
      </c>
      <c r="M15434" s="1">
        <f t="shared" si="1457"/>
        <v>61748000</v>
      </c>
      <c r="N15434" s="1">
        <v>2</v>
      </c>
      <c r="O15434" s="1">
        <v>125810000</v>
      </c>
      <c r="P15434" s="1">
        <v>2</v>
      </c>
      <c r="Q15434" s="5">
        <f t="shared" si="1458"/>
        <v>320</v>
      </c>
      <c r="R15434">
        <f t="shared" si="1459"/>
        <v>16</v>
      </c>
      <c r="S15434">
        <f t="shared" si="1460"/>
        <v>0.22499999999999998</v>
      </c>
      <c r="T15434">
        <f t="shared" si="1461"/>
        <v>2.5500000000000002E-3</v>
      </c>
      <c r="U15434">
        <f t="shared" si="1462"/>
        <v>1.5300000000000001E-3</v>
      </c>
    </row>
    <row r="15435" spans="1:21" x14ac:dyDescent="0.3">
      <c r="A15435" s="1">
        <v>15433</v>
      </c>
      <c r="B15435">
        <f t="shared" si="1448"/>
        <v>176</v>
      </c>
      <c r="C15435" s="1">
        <v>24</v>
      </c>
      <c r="D15435" s="1">
        <v>8.5</v>
      </c>
      <c r="E15435" s="1">
        <v>23</v>
      </c>
      <c r="F15435" s="1">
        <v>15433</v>
      </c>
      <c r="G15435" s="1">
        <v>0</v>
      </c>
      <c r="H15435" s="5">
        <f t="shared" si="1455"/>
        <v>7670</v>
      </c>
      <c r="I15435" s="1"/>
      <c r="J15435" s="1">
        <v>1</v>
      </c>
      <c r="K15435" s="1">
        <f t="shared" si="1456"/>
        <v>30876000</v>
      </c>
      <c r="L15435" s="1">
        <v>1</v>
      </c>
      <c r="M15435" s="1">
        <f t="shared" si="1457"/>
        <v>61752000</v>
      </c>
      <c r="N15435" s="1">
        <v>2</v>
      </c>
      <c r="O15435" s="1">
        <v>125818000</v>
      </c>
      <c r="P15435" s="1">
        <v>2</v>
      </c>
      <c r="Q15435" s="5">
        <f t="shared" si="1458"/>
        <v>320</v>
      </c>
      <c r="R15435">
        <f t="shared" si="1459"/>
        <v>16</v>
      </c>
      <c r="S15435">
        <f t="shared" si="1460"/>
        <v>0.22499999999999998</v>
      </c>
      <c r="T15435">
        <f t="shared" si="1461"/>
        <v>2.5500000000000002E-3</v>
      </c>
      <c r="U15435">
        <f t="shared" si="1462"/>
        <v>1.5300000000000001E-3</v>
      </c>
    </row>
    <row r="15436" spans="1:21" x14ac:dyDescent="0.3">
      <c r="A15436" s="1">
        <v>15434</v>
      </c>
      <c r="B15436">
        <f t="shared" si="1448"/>
        <v>176</v>
      </c>
      <c r="C15436" s="1">
        <v>24</v>
      </c>
      <c r="D15436" s="1">
        <v>8.5</v>
      </c>
      <c r="E15436" s="1">
        <v>23</v>
      </c>
      <c r="F15436" s="1">
        <v>15434</v>
      </c>
      <c r="G15436" s="1">
        <v>0</v>
      </c>
      <c r="H15436" s="5">
        <f t="shared" si="1455"/>
        <v>7670</v>
      </c>
      <c r="I15436" s="1"/>
      <c r="J15436" s="1">
        <v>1</v>
      </c>
      <c r="K15436" s="1">
        <f t="shared" si="1456"/>
        <v>30878000</v>
      </c>
      <c r="L15436" s="1">
        <v>1</v>
      </c>
      <c r="M15436" s="1">
        <f t="shared" si="1457"/>
        <v>61756000</v>
      </c>
      <c r="N15436" s="1">
        <v>2</v>
      </c>
      <c r="O15436" s="1">
        <v>125826000</v>
      </c>
      <c r="P15436" s="1">
        <v>2</v>
      </c>
      <c r="Q15436" s="5">
        <f t="shared" si="1458"/>
        <v>320</v>
      </c>
      <c r="R15436">
        <f t="shared" si="1459"/>
        <v>16</v>
      </c>
      <c r="S15436">
        <f t="shared" si="1460"/>
        <v>0.22499999999999998</v>
      </c>
      <c r="T15436">
        <f t="shared" si="1461"/>
        <v>2.5500000000000002E-3</v>
      </c>
      <c r="U15436">
        <f t="shared" si="1462"/>
        <v>1.5300000000000001E-3</v>
      </c>
    </row>
    <row r="15437" spans="1:21" x14ac:dyDescent="0.3">
      <c r="A15437" s="1">
        <v>15435</v>
      </c>
      <c r="B15437">
        <f t="shared" si="1448"/>
        <v>176</v>
      </c>
      <c r="C15437" s="1">
        <v>24</v>
      </c>
      <c r="D15437" s="1">
        <v>8.5</v>
      </c>
      <c r="E15437" s="1">
        <v>23</v>
      </c>
      <c r="F15437" s="1">
        <v>15435</v>
      </c>
      <c r="G15437" s="1">
        <v>0</v>
      </c>
      <c r="H15437" s="5">
        <f t="shared" si="1455"/>
        <v>7670</v>
      </c>
      <c r="I15437" s="1"/>
      <c r="J15437" s="1">
        <v>1</v>
      </c>
      <c r="K15437" s="1">
        <f t="shared" si="1456"/>
        <v>30880000</v>
      </c>
      <c r="L15437" s="1">
        <v>1</v>
      </c>
      <c r="M15437" s="1">
        <f t="shared" si="1457"/>
        <v>61760000</v>
      </c>
      <c r="N15437" s="1">
        <v>2</v>
      </c>
      <c r="O15437" s="1">
        <v>125834000</v>
      </c>
      <c r="P15437" s="1">
        <v>2</v>
      </c>
      <c r="Q15437" s="5">
        <f t="shared" si="1458"/>
        <v>320</v>
      </c>
      <c r="R15437">
        <f t="shared" si="1459"/>
        <v>16</v>
      </c>
      <c r="S15437">
        <f t="shared" si="1460"/>
        <v>0.22499999999999998</v>
      </c>
      <c r="T15437">
        <f t="shared" si="1461"/>
        <v>2.5500000000000002E-3</v>
      </c>
      <c r="U15437">
        <f t="shared" si="1462"/>
        <v>1.5300000000000001E-3</v>
      </c>
    </row>
    <row r="15438" spans="1:21" x14ac:dyDescent="0.3">
      <c r="A15438" s="1">
        <v>15436</v>
      </c>
      <c r="B15438">
        <f t="shared" si="1448"/>
        <v>176</v>
      </c>
      <c r="C15438" s="1">
        <v>24</v>
      </c>
      <c r="D15438" s="1">
        <v>8.5</v>
      </c>
      <c r="E15438" s="1">
        <v>23</v>
      </c>
      <c r="F15438" s="1">
        <v>15436</v>
      </c>
      <c r="G15438" s="1">
        <v>0</v>
      </c>
      <c r="H15438" s="5">
        <f t="shared" si="1455"/>
        <v>7670</v>
      </c>
      <c r="I15438" s="1"/>
      <c r="J15438" s="1">
        <v>1</v>
      </c>
      <c r="K15438" s="1">
        <f t="shared" si="1456"/>
        <v>30882000</v>
      </c>
      <c r="L15438" s="1">
        <v>1</v>
      </c>
      <c r="M15438" s="1">
        <f t="shared" si="1457"/>
        <v>61764000</v>
      </c>
      <c r="N15438" s="1">
        <v>2</v>
      </c>
      <c r="O15438" s="1">
        <v>125842000</v>
      </c>
      <c r="P15438" s="1">
        <v>2</v>
      </c>
      <c r="Q15438" s="5">
        <f t="shared" si="1458"/>
        <v>320</v>
      </c>
      <c r="R15438">
        <f t="shared" si="1459"/>
        <v>16</v>
      </c>
      <c r="S15438">
        <f t="shared" si="1460"/>
        <v>0.22499999999999998</v>
      </c>
      <c r="T15438">
        <f t="shared" si="1461"/>
        <v>2.5500000000000002E-3</v>
      </c>
      <c r="U15438">
        <f t="shared" si="1462"/>
        <v>1.5300000000000001E-3</v>
      </c>
    </row>
    <row r="15439" spans="1:21" x14ac:dyDescent="0.3">
      <c r="A15439" s="1">
        <v>15437</v>
      </c>
      <c r="B15439">
        <f t="shared" si="1448"/>
        <v>176</v>
      </c>
      <c r="C15439" s="1">
        <v>24</v>
      </c>
      <c r="D15439" s="1">
        <v>8.5</v>
      </c>
      <c r="E15439" s="1">
        <v>23</v>
      </c>
      <c r="F15439" s="1">
        <v>15437</v>
      </c>
      <c r="G15439" s="1">
        <v>0</v>
      </c>
      <c r="H15439" s="5">
        <f t="shared" si="1455"/>
        <v>7670</v>
      </c>
      <c r="I15439" s="1"/>
      <c r="J15439" s="1">
        <v>1</v>
      </c>
      <c r="K15439" s="1">
        <f t="shared" si="1456"/>
        <v>30884000</v>
      </c>
      <c r="L15439" s="1">
        <v>1</v>
      </c>
      <c r="M15439" s="1">
        <f t="shared" si="1457"/>
        <v>61768000</v>
      </c>
      <c r="N15439" s="1">
        <v>2</v>
      </c>
      <c r="O15439" s="1">
        <v>125850000</v>
      </c>
      <c r="P15439" s="1">
        <v>2</v>
      </c>
      <c r="Q15439" s="5">
        <f t="shared" si="1458"/>
        <v>320</v>
      </c>
      <c r="R15439">
        <f t="shared" si="1459"/>
        <v>16</v>
      </c>
      <c r="S15439">
        <f t="shared" si="1460"/>
        <v>0.22499999999999998</v>
      </c>
      <c r="T15439">
        <f t="shared" si="1461"/>
        <v>2.5500000000000002E-3</v>
      </c>
      <c r="U15439">
        <f t="shared" si="1462"/>
        <v>1.5300000000000001E-3</v>
      </c>
    </row>
    <row r="15440" spans="1:21" x14ac:dyDescent="0.3">
      <c r="A15440" s="1">
        <v>15438</v>
      </c>
      <c r="B15440">
        <f t="shared" si="1448"/>
        <v>176</v>
      </c>
      <c r="C15440" s="1">
        <v>24</v>
      </c>
      <c r="D15440" s="1">
        <v>8.5</v>
      </c>
      <c r="E15440" s="1">
        <v>23</v>
      </c>
      <c r="F15440" s="1">
        <v>15438</v>
      </c>
      <c r="G15440" s="1">
        <v>0</v>
      </c>
      <c r="H15440" s="5">
        <f t="shared" si="1455"/>
        <v>7670</v>
      </c>
      <c r="I15440" s="1"/>
      <c r="J15440" s="1">
        <v>1</v>
      </c>
      <c r="K15440" s="1">
        <f t="shared" si="1456"/>
        <v>30886000</v>
      </c>
      <c r="L15440" s="1">
        <v>1</v>
      </c>
      <c r="M15440" s="1">
        <f t="shared" si="1457"/>
        <v>61772000</v>
      </c>
      <c r="N15440" s="1">
        <v>2</v>
      </c>
      <c r="O15440" s="1">
        <v>125858000</v>
      </c>
      <c r="P15440" s="1">
        <v>2</v>
      </c>
      <c r="Q15440" s="5">
        <f t="shared" si="1458"/>
        <v>320</v>
      </c>
      <c r="R15440">
        <f t="shared" si="1459"/>
        <v>16</v>
      </c>
      <c r="S15440">
        <f t="shared" si="1460"/>
        <v>0.22499999999999998</v>
      </c>
      <c r="T15440">
        <f t="shared" si="1461"/>
        <v>2.5500000000000002E-3</v>
      </c>
      <c r="U15440">
        <f t="shared" si="1462"/>
        <v>1.5300000000000001E-3</v>
      </c>
    </row>
    <row r="15441" spans="1:21" x14ac:dyDescent="0.3">
      <c r="A15441" s="1">
        <v>15439</v>
      </c>
      <c r="B15441">
        <f t="shared" si="1448"/>
        <v>176</v>
      </c>
      <c r="C15441" s="1">
        <v>24</v>
      </c>
      <c r="D15441" s="1">
        <v>8.5</v>
      </c>
      <c r="E15441" s="1">
        <v>23</v>
      </c>
      <c r="F15441" s="1">
        <v>15439</v>
      </c>
      <c r="G15441" s="1">
        <v>0</v>
      </c>
      <c r="H15441" s="5">
        <f t="shared" si="1455"/>
        <v>7670</v>
      </c>
      <c r="I15441" s="1"/>
      <c r="J15441" s="1">
        <v>1</v>
      </c>
      <c r="K15441" s="1">
        <f t="shared" si="1456"/>
        <v>30888000</v>
      </c>
      <c r="L15441" s="1">
        <v>1</v>
      </c>
      <c r="M15441" s="1">
        <f t="shared" si="1457"/>
        <v>61776000</v>
      </c>
      <c r="N15441" s="1">
        <v>2</v>
      </c>
      <c r="O15441" s="1">
        <v>125866000</v>
      </c>
      <c r="P15441" s="1">
        <v>2</v>
      </c>
      <c r="Q15441" s="5">
        <f t="shared" si="1458"/>
        <v>320</v>
      </c>
      <c r="R15441">
        <f t="shared" si="1459"/>
        <v>16</v>
      </c>
      <c r="S15441">
        <f t="shared" si="1460"/>
        <v>0.22499999999999998</v>
      </c>
      <c r="T15441">
        <f t="shared" si="1461"/>
        <v>2.5500000000000002E-3</v>
      </c>
      <c r="U15441">
        <f t="shared" si="1462"/>
        <v>1.5300000000000001E-3</v>
      </c>
    </row>
    <row r="15442" spans="1:21" x14ac:dyDescent="0.3">
      <c r="A15442" s="1">
        <v>15440</v>
      </c>
      <c r="B15442">
        <f t="shared" si="1448"/>
        <v>176</v>
      </c>
      <c r="C15442" s="1">
        <v>24</v>
      </c>
      <c r="D15442" s="1">
        <v>8.5</v>
      </c>
      <c r="E15442" s="1">
        <v>23</v>
      </c>
      <c r="F15442" s="1">
        <v>15440</v>
      </c>
      <c r="G15442" s="1">
        <v>0</v>
      </c>
      <c r="H15442" s="5">
        <f t="shared" si="1455"/>
        <v>7670</v>
      </c>
      <c r="I15442" s="1"/>
      <c r="J15442" s="1">
        <v>1</v>
      </c>
      <c r="K15442" s="1">
        <f t="shared" si="1456"/>
        <v>30890000</v>
      </c>
      <c r="L15442" s="1">
        <v>1</v>
      </c>
      <c r="M15442" s="1">
        <f t="shared" si="1457"/>
        <v>61780000</v>
      </c>
      <c r="N15442" s="1">
        <v>2</v>
      </c>
      <c r="O15442" s="1">
        <v>125874000</v>
      </c>
      <c r="P15442" s="1">
        <v>2</v>
      </c>
      <c r="Q15442" s="5">
        <f t="shared" si="1458"/>
        <v>320</v>
      </c>
      <c r="R15442">
        <f t="shared" si="1459"/>
        <v>16</v>
      </c>
      <c r="S15442">
        <f t="shared" si="1460"/>
        <v>0.22499999999999998</v>
      </c>
      <c r="T15442">
        <f t="shared" si="1461"/>
        <v>2.5500000000000002E-3</v>
      </c>
      <c r="U15442">
        <f t="shared" si="1462"/>
        <v>1.5300000000000001E-3</v>
      </c>
    </row>
    <row r="15443" spans="1:21" x14ac:dyDescent="0.3">
      <c r="A15443" s="1">
        <v>15441</v>
      </c>
      <c r="B15443">
        <f t="shared" si="1448"/>
        <v>176</v>
      </c>
      <c r="C15443" s="1">
        <v>24</v>
      </c>
      <c r="D15443" s="1">
        <v>8.5</v>
      </c>
      <c r="E15443" s="1">
        <v>23</v>
      </c>
      <c r="F15443" s="1">
        <v>15441</v>
      </c>
      <c r="G15443" s="1">
        <v>0</v>
      </c>
      <c r="H15443" s="5">
        <f t="shared" si="1455"/>
        <v>7670</v>
      </c>
      <c r="I15443" s="1"/>
      <c r="J15443" s="1">
        <v>1</v>
      </c>
      <c r="K15443" s="1">
        <f t="shared" si="1456"/>
        <v>30892000</v>
      </c>
      <c r="L15443" s="1">
        <v>1</v>
      </c>
      <c r="M15443" s="1">
        <f t="shared" si="1457"/>
        <v>61784000</v>
      </c>
      <c r="N15443" s="1">
        <v>2</v>
      </c>
      <c r="O15443" s="1">
        <v>125882000</v>
      </c>
      <c r="P15443" s="1">
        <v>2</v>
      </c>
      <c r="Q15443" s="5">
        <f t="shared" si="1458"/>
        <v>320</v>
      </c>
      <c r="R15443">
        <f t="shared" si="1459"/>
        <v>16</v>
      </c>
      <c r="S15443">
        <f t="shared" si="1460"/>
        <v>0.22499999999999998</v>
      </c>
      <c r="T15443">
        <f t="shared" si="1461"/>
        <v>2.5500000000000002E-3</v>
      </c>
      <c r="U15443">
        <f t="shared" si="1462"/>
        <v>1.5300000000000001E-3</v>
      </c>
    </row>
    <row r="15444" spans="1:21" x14ac:dyDescent="0.3">
      <c r="A15444" s="1">
        <v>15442</v>
      </c>
      <c r="B15444">
        <f t="shared" si="1448"/>
        <v>176</v>
      </c>
      <c r="C15444" s="1">
        <v>24</v>
      </c>
      <c r="D15444" s="1">
        <v>8.5</v>
      </c>
      <c r="E15444" s="1">
        <v>23</v>
      </c>
      <c r="F15444" s="1">
        <v>15442</v>
      </c>
      <c r="G15444" s="1">
        <v>0</v>
      </c>
      <c r="H15444" s="5">
        <f t="shared" si="1455"/>
        <v>7670</v>
      </c>
      <c r="I15444" s="1"/>
      <c r="J15444" s="1">
        <v>1</v>
      </c>
      <c r="K15444" s="1">
        <f t="shared" si="1456"/>
        <v>30894000</v>
      </c>
      <c r="L15444" s="1">
        <v>1</v>
      </c>
      <c r="M15444" s="1">
        <f t="shared" si="1457"/>
        <v>61788000</v>
      </c>
      <c r="N15444" s="1">
        <v>2</v>
      </c>
      <c r="O15444" s="1">
        <v>125890000</v>
      </c>
      <c r="P15444" s="1">
        <v>2</v>
      </c>
      <c r="Q15444" s="5">
        <f t="shared" si="1458"/>
        <v>320</v>
      </c>
      <c r="R15444">
        <f t="shared" si="1459"/>
        <v>16</v>
      </c>
      <c r="S15444">
        <f t="shared" si="1460"/>
        <v>0.22499999999999998</v>
      </c>
      <c r="T15444">
        <f t="shared" si="1461"/>
        <v>2.5500000000000002E-3</v>
      </c>
      <c r="U15444">
        <f t="shared" si="1462"/>
        <v>1.5300000000000001E-3</v>
      </c>
    </row>
    <row r="15445" spans="1:21" x14ac:dyDescent="0.3">
      <c r="A15445" s="1">
        <v>15443</v>
      </c>
      <c r="B15445">
        <f t="shared" si="1448"/>
        <v>176</v>
      </c>
      <c r="C15445" s="1">
        <v>24</v>
      </c>
      <c r="D15445" s="1">
        <v>8.5</v>
      </c>
      <c r="E15445" s="1">
        <v>23</v>
      </c>
      <c r="F15445" s="1">
        <v>15443</v>
      </c>
      <c r="G15445" s="1">
        <v>0</v>
      </c>
      <c r="H15445" s="5">
        <f t="shared" si="1455"/>
        <v>7670</v>
      </c>
      <c r="I15445" s="1"/>
      <c r="J15445" s="1">
        <v>1</v>
      </c>
      <c r="K15445" s="1">
        <f t="shared" si="1456"/>
        <v>30896000</v>
      </c>
      <c r="L15445" s="1">
        <v>1</v>
      </c>
      <c r="M15445" s="1">
        <f t="shared" si="1457"/>
        <v>61792000</v>
      </c>
      <c r="N15445" s="1">
        <v>2</v>
      </c>
      <c r="O15445" s="1">
        <v>125898000</v>
      </c>
      <c r="P15445" s="1">
        <v>2</v>
      </c>
      <c r="Q15445" s="5">
        <f t="shared" si="1458"/>
        <v>320</v>
      </c>
      <c r="R15445">
        <f t="shared" si="1459"/>
        <v>16</v>
      </c>
      <c r="S15445">
        <f t="shared" si="1460"/>
        <v>0.22499999999999998</v>
      </c>
      <c r="T15445">
        <f t="shared" si="1461"/>
        <v>2.5500000000000002E-3</v>
      </c>
      <c r="U15445">
        <f t="shared" si="1462"/>
        <v>1.5300000000000001E-3</v>
      </c>
    </row>
    <row r="15446" spans="1:21" x14ac:dyDescent="0.3">
      <c r="A15446" s="1">
        <v>15444</v>
      </c>
      <c r="B15446">
        <f t="shared" si="1448"/>
        <v>176</v>
      </c>
      <c r="C15446" s="1">
        <v>24</v>
      </c>
      <c r="D15446" s="1">
        <v>8.5</v>
      </c>
      <c r="E15446" s="1">
        <v>23</v>
      </c>
      <c r="F15446" s="1">
        <v>15444</v>
      </c>
      <c r="G15446" s="1">
        <v>0</v>
      </c>
      <c r="H15446" s="5">
        <f t="shared" si="1455"/>
        <v>7670</v>
      </c>
      <c r="I15446" s="1"/>
      <c r="J15446" s="1">
        <v>1</v>
      </c>
      <c r="K15446" s="1">
        <f t="shared" si="1456"/>
        <v>30898000</v>
      </c>
      <c r="L15446" s="1">
        <v>1</v>
      </c>
      <c r="M15446" s="1">
        <f t="shared" si="1457"/>
        <v>61796000</v>
      </c>
      <c r="N15446" s="1">
        <v>2</v>
      </c>
      <c r="O15446" s="1">
        <v>125906000</v>
      </c>
      <c r="P15446" s="1">
        <v>2</v>
      </c>
      <c r="Q15446" s="5">
        <f t="shared" si="1458"/>
        <v>320</v>
      </c>
      <c r="R15446">
        <f t="shared" si="1459"/>
        <v>16</v>
      </c>
      <c r="S15446">
        <f t="shared" si="1460"/>
        <v>0.22499999999999998</v>
      </c>
      <c r="T15446">
        <f t="shared" si="1461"/>
        <v>2.5500000000000002E-3</v>
      </c>
      <c r="U15446">
        <f t="shared" si="1462"/>
        <v>1.5300000000000001E-3</v>
      </c>
    </row>
    <row r="15447" spans="1:21" x14ac:dyDescent="0.3">
      <c r="A15447" s="1">
        <v>15445</v>
      </c>
      <c r="B15447">
        <f t="shared" si="1448"/>
        <v>176</v>
      </c>
      <c r="C15447" s="1">
        <v>24</v>
      </c>
      <c r="D15447" s="1">
        <v>8.5</v>
      </c>
      <c r="E15447" s="1">
        <v>23</v>
      </c>
      <c r="F15447" s="1">
        <v>15445</v>
      </c>
      <c r="G15447" s="1">
        <v>0</v>
      </c>
      <c r="H15447" s="5">
        <f t="shared" si="1455"/>
        <v>7670</v>
      </c>
      <c r="I15447" s="1"/>
      <c r="J15447" s="1">
        <v>1</v>
      </c>
      <c r="K15447" s="1">
        <f t="shared" si="1456"/>
        <v>30900000</v>
      </c>
      <c r="L15447" s="1">
        <v>1</v>
      </c>
      <c r="M15447" s="1">
        <f t="shared" si="1457"/>
        <v>61800000</v>
      </c>
      <c r="N15447" s="1">
        <v>2</v>
      </c>
      <c r="O15447" s="1">
        <v>125914000</v>
      </c>
      <c r="P15447" s="1">
        <v>2</v>
      </c>
      <c r="Q15447" s="5">
        <f t="shared" si="1458"/>
        <v>320</v>
      </c>
      <c r="R15447">
        <f t="shared" si="1459"/>
        <v>16</v>
      </c>
      <c r="S15447">
        <f t="shared" si="1460"/>
        <v>0.22499999999999998</v>
      </c>
      <c r="T15447">
        <f t="shared" si="1461"/>
        <v>2.5500000000000002E-3</v>
      </c>
      <c r="U15447">
        <f t="shared" si="1462"/>
        <v>1.5300000000000001E-3</v>
      </c>
    </row>
    <row r="15448" spans="1:21" x14ac:dyDescent="0.3">
      <c r="A15448" s="1">
        <v>15446</v>
      </c>
      <c r="B15448">
        <f t="shared" si="1448"/>
        <v>176</v>
      </c>
      <c r="C15448" s="1">
        <v>24</v>
      </c>
      <c r="D15448" s="1">
        <v>8.5</v>
      </c>
      <c r="E15448" s="1">
        <v>23</v>
      </c>
      <c r="F15448" s="1">
        <v>15446</v>
      </c>
      <c r="G15448" s="1">
        <v>0</v>
      </c>
      <c r="H15448" s="5">
        <f t="shared" si="1455"/>
        <v>7670</v>
      </c>
      <c r="I15448" s="1"/>
      <c r="J15448" s="1">
        <v>1</v>
      </c>
      <c r="K15448" s="1">
        <f t="shared" si="1456"/>
        <v>30902000</v>
      </c>
      <c r="L15448" s="1">
        <v>1</v>
      </c>
      <c r="M15448" s="1">
        <f t="shared" si="1457"/>
        <v>61804000</v>
      </c>
      <c r="N15448" s="1">
        <v>2</v>
      </c>
      <c r="O15448" s="1">
        <v>125922000</v>
      </c>
      <c r="P15448" s="1">
        <v>2</v>
      </c>
      <c r="Q15448" s="5">
        <f t="shared" si="1458"/>
        <v>320</v>
      </c>
      <c r="R15448">
        <f t="shared" si="1459"/>
        <v>16</v>
      </c>
      <c r="S15448">
        <f t="shared" si="1460"/>
        <v>0.22499999999999998</v>
      </c>
      <c r="T15448">
        <f t="shared" si="1461"/>
        <v>2.5500000000000002E-3</v>
      </c>
      <c r="U15448">
        <f t="shared" si="1462"/>
        <v>1.5300000000000001E-3</v>
      </c>
    </row>
    <row r="15449" spans="1:21" x14ac:dyDescent="0.3">
      <c r="A15449" s="1">
        <v>15447</v>
      </c>
      <c r="B15449">
        <f t="shared" si="1448"/>
        <v>176</v>
      </c>
      <c r="C15449" s="1">
        <v>24</v>
      </c>
      <c r="D15449" s="1">
        <v>8.5</v>
      </c>
      <c r="E15449" s="1">
        <v>23</v>
      </c>
      <c r="F15449" s="1">
        <v>15447</v>
      </c>
      <c r="G15449" s="1">
        <v>0</v>
      </c>
      <c r="H15449" s="5">
        <f t="shared" si="1455"/>
        <v>7670</v>
      </c>
      <c r="I15449" s="1"/>
      <c r="J15449" s="1">
        <v>1</v>
      </c>
      <c r="K15449" s="1">
        <f t="shared" si="1456"/>
        <v>30904000</v>
      </c>
      <c r="L15449" s="1">
        <v>1</v>
      </c>
      <c r="M15449" s="1">
        <f t="shared" si="1457"/>
        <v>61808000</v>
      </c>
      <c r="N15449" s="1">
        <v>2</v>
      </c>
      <c r="O15449" s="1">
        <v>125930000</v>
      </c>
      <c r="P15449" s="1">
        <v>2</v>
      </c>
      <c r="Q15449" s="5">
        <f t="shared" si="1458"/>
        <v>320</v>
      </c>
      <c r="R15449">
        <f t="shared" si="1459"/>
        <v>16</v>
      </c>
      <c r="S15449">
        <f t="shared" si="1460"/>
        <v>0.22499999999999998</v>
      </c>
      <c r="T15449">
        <f t="shared" si="1461"/>
        <v>2.5500000000000002E-3</v>
      </c>
      <c r="U15449">
        <f t="shared" si="1462"/>
        <v>1.5300000000000001E-3</v>
      </c>
    </row>
    <row r="15450" spans="1:21" x14ac:dyDescent="0.3">
      <c r="A15450" s="1">
        <v>15448</v>
      </c>
      <c r="B15450">
        <f t="shared" si="1448"/>
        <v>176</v>
      </c>
      <c r="C15450" s="1">
        <v>24</v>
      </c>
      <c r="D15450" s="1">
        <v>8.5</v>
      </c>
      <c r="E15450" s="1">
        <v>23</v>
      </c>
      <c r="F15450" s="1">
        <v>15448</v>
      </c>
      <c r="G15450" s="1">
        <v>0</v>
      </c>
      <c r="H15450" s="5">
        <f t="shared" si="1455"/>
        <v>7670</v>
      </c>
      <c r="I15450" s="1"/>
      <c r="J15450" s="1">
        <v>1</v>
      </c>
      <c r="K15450" s="1">
        <f t="shared" si="1456"/>
        <v>30906000</v>
      </c>
      <c r="L15450" s="1">
        <v>1</v>
      </c>
      <c r="M15450" s="1">
        <f t="shared" si="1457"/>
        <v>61812000</v>
      </c>
      <c r="N15450" s="1">
        <v>2</v>
      </c>
      <c r="O15450" s="1">
        <v>125938000</v>
      </c>
      <c r="P15450" s="1">
        <v>2</v>
      </c>
      <c r="Q15450" s="5">
        <f t="shared" si="1458"/>
        <v>320</v>
      </c>
      <c r="R15450">
        <f t="shared" si="1459"/>
        <v>16</v>
      </c>
      <c r="S15450">
        <f t="shared" si="1460"/>
        <v>0.22499999999999998</v>
      </c>
      <c r="T15450">
        <f t="shared" si="1461"/>
        <v>2.5500000000000002E-3</v>
      </c>
      <c r="U15450">
        <f t="shared" si="1462"/>
        <v>1.5300000000000001E-3</v>
      </c>
    </row>
    <row r="15451" spans="1:21" x14ac:dyDescent="0.3">
      <c r="A15451" s="1">
        <v>15449</v>
      </c>
      <c r="B15451">
        <f t="shared" si="1448"/>
        <v>176</v>
      </c>
      <c r="C15451" s="1">
        <v>24</v>
      </c>
      <c r="D15451" s="1">
        <v>8.5</v>
      </c>
      <c r="E15451" s="1">
        <v>23</v>
      </c>
      <c r="F15451" s="1">
        <v>15449</v>
      </c>
      <c r="G15451" s="1">
        <v>0</v>
      </c>
      <c r="H15451" s="5">
        <f t="shared" si="1455"/>
        <v>7670</v>
      </c>
      <c r="I15451" s="1"/>
      <c r="J15451" s="1">
        <v>1</v>
      </c>
      <c r="K15451" s="1">
        <f t="shared" si="1456"/>
        <v>30908000</v>
      </c>
      <c r="L15451" s="1">
        <v>1</v>
      </c>
      <c r="M15451" s="1">
        <f t="shared" si="1457"/>
        <v>61816000</v>
      </c>
      <c r="N15451" s="1">
        <v>2</v>
      </c>
      <c r="O15451" s="1">
        <v>125946000</v>
      </c>
      <c r="P15451" s="1">
        <v>2</v>
      </c>
      <c r="Q15451" s="5">
        <f t="shared" si="1458"/>
        <v>320</v>
      </c>
      <c r="R15451">
        <f t="shared" si="1459"/>
        <v>16</v>
      </c>
      <c r="S15451">
        <f t="shared" si="1460"/>
        <v>0.22499999999999998</v>
      </c>
      <c r="T15451">
        <f t="shared" si="1461"/>
        <v>2.5500000000000002E-3</v>
      </c>
      <c r="U15451">
        <f t="shared" si="1462"/>
        <v>1.5300000000000001E-3</v>
      </c>
    </row>
    <row r="15452" spans="1:21" x14ac:dyDescent="0.3">
      <c r="A15452" s="1">
        <v>15450</v>
      </c>
      <c r="B15452">
        <f t="shared" si="1448"/>
        <v>176</v>
      </c>
      <c r="C15452" s="1">
        <v>24</v>
      </c>
      <c r="D15452" s="1">
        <v>8.5</v>
      </c>
      <c r="E15452" s="1">
        <v>23</v>
      </c>
      <c r="F15452" s="1">
        <v>15450</v>
      </c>
      <c r="G15452" s="1">
        <v>0</v>
      </c>
      <c r="H15452" s="5">
        <f t="shared" si="1455"/>
        <v>7670</v>
      </c>
      <c r="I15452" s="1"/>
      <c r="J15452" s="1">
        <v>1</v>
      </c>
      <c r="K15452" s="1">
        <f t="shared" si="1456"/>
        <v>30910000</v>
      </c>
      <c r="L15452" s="1">
        <v>1</v>
      </c>
      <c r="M15452" s="1">
        <f t="shared" si="1457"/>
        <v>61820000</v>
      </c>
      <c r="N15452" s="1">
        <v>2</v>
      </c>
      <c r="O15452" s="1">
        <v>125954000</v>
      </c>
      <c r="P15452" s="1">
        <v>2</v>
      </c>
      <c r="Q15452" s="5">
        <f t="shared" si="1458"/>
        <v>320</v>
      </c>
      <c r="R15452">
        <f t="shared" si="1459"/>
        <v>16</v>
      </c>
      <c r="S15452">
        <f t="shared" si="1460"/>
        <v>0.22499999999999998</v>
      </c>
      <c r="T15452">
        <f t="shared" si="1461"/>
        <v>2.5500000000000002E-3</v>
      </c>
      <c r="U15452">
        <f t="shared" si="1462"/>
        <v>1.5300000000000001E-3</v>
      </c>
    </row>
    <row r="15453" spans="1:21" x14ac:dyDescent="0.3">
      <c r="A15453" s="1">
        <v>15451</v>
      </c>
      <c r="B15453">
        <f t="shared" si="1448"/>
        <v>176</v>
      </c>
      <c r="C15453" s="1">
        <v>24</v>
      </c>
      <c r="D15453" s="1">
        <v>8.5</v>
      </c>
      <c r="E15453" s="1">
        <v>23</v>
      </c>
      <c r="F15453" s="1">
        <v>15451</v>
      </c>
      <c r="G15453" s="1">
        <v>0</v>
      </c>
      <c r="H15453" s="5">
        <f t="shared" si="1455"/>
        <v>7680</v>
      </c>
      <c r="I15453" s="1"/>
      <c r="J15453" s="1">
        <v>1</v>
      </c>
      <c r="K15453" s="1">
        <f t="shared" si="1456"/>
        <v>30912000</v>
      </c>
      <c r="L15453" s="1">
        <v>1</v>
      </c>
      <c r="M15453" s="1">
        <f t="shared" si="1457"/>
        <v>61824000</v>
      </c>
      <c r="N15453" s="1">
        <v>2</v>
      </c>
      <c r="O15453" s="1">
        <v>125962000</v>
      </c>
      <c r="P15453" s="1">
        <v>2</v>
      </c>
      <c r="Q15453" s="5">
        <f t="shared" si="1458"/>
        <v>321</v>
      </c>
      <c r="R15453">
        <f t="shared" si="1459"/>
        <v>16</v>
      </c>
      <c r="S15453">
        <f t="shared" si="1460"/>
        <v>0.22499999999999998</v>
      </c>
      <c r="T15453">
        <f t="shared" si="1461"/>
        <v>2.5500000000000002E-3</v>
      </c>
      <c r="U15453">
        <f t="shared" si="1462"/>
        <v>1.5300000000000001E-3</v>
      </c>
    </row>
    <row r="15454" spans="1:21" x14ac:dyDescent="0.3">
      <c r="A15454" s="1">
        <v>15452</v>
      </c>
      <c r="B15454">
        <f t="shared" si="1448"/>
        <v>176</v>
      </c>
      <c r="C15454" s="1">
        <v>24</v>
      </c>
      <c r="D15454" s="1">
        <v>8.5</v>
      </c>
      <c r="E15454" s="1">
        <v>23</v>
      </c>
      <c r="F15454" s="1">
        <v>15452</v>
      </c>
      <c r="G15454" s="1">
        <v>0</v>
      </c>
      <c r="H15454" s="5">
        <f t="shared" si="1455"/>
        <v>7680</v>
      </c>
      <c r="I15454" s="1"/>
      <c r="J15454" s="1">
        <v>1</v>
      </c>
      <c r="K15454" s="1">
        <f t="shared" si="1456"/>
        <v>30914000</v>
      </c>
      <c r="L15454" s="1">
        <v>1</v>
      </c>
      <c r="M15454" s="1">
        <f t="shared" si="1457"/>
        <v>61828000</v>
      </c>
      <c r="N15454" s="1">
        <v>2</v>
      </c>
      <c r="O15454" s="1">
        <v>125970000</v>
      </c>
      <c r="P15454" s="1">
        <v>2</v>
      </c>
      <c r="Q15454" s="5">
        <f t="shared" si="1458"/>
        <v>321</v>
      </c>
      <c r="R15454">
        <f t="shared" si="1459"/>
        <v>16</v>
      </c>
      <c r="S15454">
        <f t="shared" si="1460"/>
        <v>0.22499999999999998</v>
      </c>
      <c r="T15454">
        <f t="shared" si="1461"/>
        <v>2.5500000000000002E-3</v>
      </c>
      <c r="U15454">
        <f t="shared" si="1462"/>
        <v>1.5300000000000001E-3</v>
      </c>
    </row>
    <row r="15455" spans="1:21" x14ac:dyDescent="0.3">
      <c r="A15455" s="1">
        <v>15453</v>
      </c>
      <c r="B15455">
        <f t="shared" si="1448"/>
        <v>176</v>
      </c>
      <c r="C15455" s="1">
        <v>24</v>
      </c>
      <c r="D15455" s="1">
        <v>8.5</v>
      </c>
      <c r="E15455" s="1">
        <v>23</v>
      </c>
      <c r="F15455" s="1">
        <v>15453</v>
      </c>
      <c r="G15455" s="1">
        <v>0</v>
      </c>
      <c r="H15455" s="5">
        <f t="shared" si="1455"/>
        <v>7680</v>
      </c>
      <c r="I15455" s="1"/>
      <c r="J15455" s="1">
        <v>1</v>
      </c>
      <c r="K15455" s="1">
        <f t="shared" si="1456"/>
        <v>30916000</v>
      </c>
      <c r="L15455" s="1">
        <v>1</v>
      </c>
      <c r="M15455" s="1">
        <f t="shared" si="1457"/>
        <v>61832000</v>
      </c>
      <c r="N15455" s="1">
        <v>2</v>
      </c>
      <c r="O15455" s="1">
        <v>125978000</v>
      </c>
      <c r="P15455" s="1">
        <v>2</v>
      </c>
      <c r="Q15455" s="5">
        <f t="shared" si="1458"/>
        <v>321</v>
      </c>
      <c r="R15455">
        <f t="shared" si="1459"/>
        <v>16</v>
      </c>
      <c r="S15455">
        <f t="shared" si="1460"/>
        <v>0.22499999999999998</v>
      </c>
      <c r="T15455">
        <f t="shared" si="1461"/>
        <v>2.5500000000000002E-3</v>
      </c>
      <c r="U15455">
        <f t="shared" si="1462"/>
        <v>1.5300000000000001E-3</v>
      </c>
    </row>
    <row r="15456" spans="1:21" x14ac:dyDescent="0.3">
      <c r="A15456" s="1">
        <v>15454</v>
      </c>
      <c r="B15456">
        <f t="shared" si="1448"/>
        <v>176</v>
      </c>
      <c r="C15456" s="1">
        <v>24</v>
      </c>
      <c r="D15456" s="1">
        <v>8.5</v>
      </c>
      <c r="E15456" s="1">
        <v>23</v>
      </c>
      <c r="F15456" s="1">
        <v>15454</v>
      </c>
      <c r="G15456" s="1">
        <v>0</v>
      </c>
      <c r="H15456" s="5">
        <f t="shared" si="1455"/>
        <v>7680</v>
      </c>
      <c r="I15456" s="1"/>
      <c r="J15456" s="1">
        <v>1</v>
      </c>
      <c r="K15456" s="1">
        <f t="shared" si="1456"/>
        <v>30918000</v>
      </c>
      <c r="L15456" s="1">
        <v>1</v>
      </c>
      <c r="M15456" s="1">
        <f t="shared" si="1457"/>
        <v>61836000</v>
      </c>
      <c r="N15456" s="1">
        <v>2</v>
      </c>
      <c r="O15456" s="1">
        <v>125986000</v>
      </c>
      <c r="P15456" s="1">
        <v>2</v>
      </c>
      <c r="Q15456" s="5">
        <f t="shared" si="1458"/>
        <v>321</v>
      </c>
      <c r="R15456">
        <f t="shared" si="1459"/>
        <v>16</v>
      </c>
      <c r="S15456">
        <f t="shared" si="1460"/>
        <v>0.22499999999999998</v>
      </c>
      <c r="T15456">
        <f t="shared" si="1461"/>
        <v>2.5500000000000002E-3</v>
      </c>
      <c r="U15456">
        <f t="shared" si="1462"/>
        <v>1.5300000000000001E-3</v>
      </c>
    </row>
    <row r="15457" spans="1:21" x14ac:dyDescent="0.3">
      <c r="A15457" s="1">
        <v>15455</v>
      </c>
      <c r="B15457">
        <f t="shared" si="1448"/>
        <v>176</v>
      </c>
      <c r="C15457" s="1">
        <v>24</v>
      </c>
      <c r="D15457" s="1">
        <v>8.5</v>
      </c>
      <c r="E15457" s="1">
        <v>23</v>
      </c>
      <c r="F15457" s="1">
        <v>15455</v>
      </c>
      <c r="G15457" s="1">
        <v>0</v>
      </c>
      <c r="H15457" s="5">
        <f t="shared" si="1455"/>
        <v>7680</v>
      </c>
      <c r="I15457" s="1"/>
      <c r="J15457" s="1">
        <v>1</v>
      </c>
      <c r="K15457" s="1">
        <f t="shared" si="1456"/>
        <v>30920000</v>
      </c>
      <c r="L15457" s="1">
        <v>1</v>
      </c>
      <c r="M15457" s="1">
        <f t="shared" si="1457"/>
        <v>61840000</v>
      </c>
      <c r="N15457" s="1">
        <v>2</v>
      </c>
      <c r="O15457" s="1">
        <v>125994000</v>
      </c>
      <c r="P15457" s="1">
        <v>2</v>
      </c>
      <c r="Q15457" s="5">
        <f t="shared" si="1458"/>
        <v>321</v>
      </c>
      <c r="R15457">
        <f t="shared" si="1459"/>
        <v>16</v>
      </c>
      <c r="S15457">
        <f t="shared" si="1460"/>
        <v>0.22499999999999998</v>
      </c>
      <c r="T15457">
        <f t="shared" si="1461"/>
        <v>2.5500000000000002E-3</v>
      </c>
      <c r="U15457">
        <f t="shared" si="1462"/>
        <v>1.5300000000000001E-3</v>
      </c>
    </row>
    <row r="15458" spans="1:21" x14ac:dyDescent="0.3">
      <c r="A15458" s="1">
        <v>15456</v>
      </c>
      <c r="B15458">
        <f t="shared" si="1448"/>
        <v>176</v>
      </c>
      <c r="C15458" s="1">
        <v>24</v>
      </c>
      <c r="D15458" s="1">
        <v>8.5</v>
      </c>
      <c r="E15458" s="1">
        <v>23</v>
      </c>
      <c r="F15458" s="1">
        <v>15456</v>
      </c>
      <c r="G15458" s="1">
        <v>0</v>
      </c>
      <c r="H15458" s="5">
        <f t="shared" si="1455"/>
        <v>7680</v>
      </c>
      <c r="I15458" s="1"/>
      <c r="J15458" s="1">
        <v>1</v>
      </c>
      <c r="K15458" s="1">
        <f t="shared" si="1456"/>
        <v>30922000</v>
      </c>
      <c r="L15458" s="1">
        <v>1</v>
      </c>
      <c r="M15458" s="1">
        <f t="shared" si="1457"/>
        <v>61844000</v>
      </c>
      <c r="N15458" s="1">
        <v>2</v>
      </c>
      <c r="O15458" s="1">
        <v>126002000</v>
      </c>
      <c r="P15458" s="1">
        <v>2</v>
      </c>
      <c r="Q15458" s="5">
        <f t="shared" si="1458"/>
        <v>321</v>
      </c>
      <c r="R15458">
        <f t="shared" si="1459"/>
        <v>16</v>
      </c>
      <c r="S15458">
        <f t="shared" si="1460"/>
        <v>0.22499999999999998</v>
      </c>
      <c r="T15458">
        <f t="shared" si="1461"/>
        <v>2.5500000000000002E-3</v>
      </c>
      <c r="U15458">
        <f t="shared" si="1462"/>
        <v>1.5300000000000001E-3</v>
      </c>
    </row>
    <row r="15459" spans="1:21" x14ac:dyDescent="0.3">
      <c r="A15459" s="1">
        <v>15457</v>
      </c>
      <c r="B15459">
        <f t="shared" ref="B15459:B15522" si="1463">ROUNDDOWN((A15459-1)/100,0)+22</f>
        <v>176</v>
      </c>
      <c r="C15459" s="1">
        <v>24</v>
      </c>
      <c r="D15459" s="1">
        <v>8.5</v>
      </c>
      <c r="E15459" s="1">
        <v>23</v>
      </c>
      <c r="F15459" s="1">
        <v>15457</v>
      </c>
      <c r="G15459" s="1">
        <v>0</v>
      </c>
      <c r="H15459" s="5">
        <f t="shared" si="1455"/>
        <v>7680</v>
      </c>
      <c r="I15459" s="1"/>
      <c r="J15459" s="1">
        <v>1</v>
      </c>
      <c r="K15459" s="1">
        <f t="shared" si="1456"/>
        <v>30924000</v>
      </c>
      <c r="L15459" s="1">
        <v>1</v>
      </c>
      <c r="M15459" s="1">
        <f t="shared" si="1457"/>
        <v>61848000</v>
      </c>
      <c r="N15459" s="1">
        <v>2</v>
      </c>
      <c r="O15459" s="1">
        <v>126010000</v>
      </c>
      <c r="P15459" s="1">
        <v>2</v>
      </c>
      <c r="Q15459" s="5">
        <f t="shared" si="1458"/>
        <v>321</v>
      </c>
      <c r="R15459">
        <f t="shared" si="1459"/>
        <v>16</v>
      </c>
      <c r="S15459">
        <f t="shared" si="1460"/>
        <v>0.22499999999999998</v>
      </c>
      <c r="T15459">
        <f t="shared" si="1461"/>
        <v>2.5500000000000002E-3</v>
      </c>
      <c r="U15459">
        <f t="shared" si="1462"/>
        <v>1.5300000000000001E-3</v>
      </c>
    </row>
    <row r="15460" spans="1:21" x14ac:dyDescent="0.3">
      <c r="A15460" s="1">
        <v>15458</v>
      </c>
      <c r="B15460">
        <f t="shared" si="1463"/>
        <v>176</v>
      </c>
      <c r="C15460" s="1">
        <v>24</v>
      </c>
      <c r="D15460" s="1">
        <v>8.5</v>
      </c>
      <c r="E15460" s="1">
        <v>23</v>
      </c>
      <c r="F15460" s="1">
        <v>15458</v>
      </c>
      <c r="G15460" s="1">
        <v>0</v>
      </c>
      <c r="H15460" s="5">
        <f t="shared" si="1455"/>
        <v>7680</v>
      </c>
      <c r="I15460" s="1"/>
      <c r="J15460" s="1">
        <v>1</v>
      </c>
      <c r="K15460" s="1">
        <f t="shared" si="1456"/>
        <v>30926000</v>
      </c>
      <c r="L15460" s="1">
        <v>1</v>
      </c>
      <c r="M15460" s="1">
        <f t="shared" si="1457"/>
        <v>61852000</v>
      </c>
      <c r="N15460" s="1">
        <v>2</v>
      </c>
      <c r="O15460" s="1">
        <v>126018000</v>
      </c>
      <c r="P15460" s="1">
        <v>2</v>
      </c>
      <c r="Q15460" s="5">
        <f t="shared" si="1458"/>
        <v>321</v>
      </c>
      <c r="R15460">
        <f t="shared" si="1459"/>
        <v>16</v>
      </c>
      <c r="S15460">
        <f t="shared" si="1460"/>
        <v>0.22499999999999998</v>
      </c>
      <c r="T15460">
        <f t="shared" si="1461"/>
        <v>2.5500000000000002E-3</v>
      </c>
      <c r="U15460">
        <f t="shared" si="1462"/>
        <v>1.5300000000000001E-3</v>
      </c>
    </row>
    <row r="15461" spans="1:21" x14ac:dyDescent="0.3">
      <c r="A15461" s="1">
        <v>15459</v>
      </c>
      <c r="B15461">
        <f t="shared" si="1463"/>
        <v>176</v>
      </c>
      <c r="C15461" s="1">
        <v>24</v>
      </c>
      <c r="D15461" s="1">
        <v>8.5</v>
      </c>
      <c r="E15461" s="1">
        <v>23</v>
      </c>
      <c r="F15461" s="1">
        <v>15459</v>
      </c>
      <c r="G15461" s="1">
        <v>0</v>
      </c>
      <c r="H15461" s="5">
        <f t="shared" si="1455"/>
        <v>7680</v>
      </c>
      <c r="I15461" s="1"/>
      <c r="J15461" s="1">
        <v>1</v>
      </c>
      <c r="K15461" s="1">
        <f t="shared" si="1456"/>
        <v>30928000</v>
      </c>
      <c r="L15461" s="1">
        <v>1</v>
      </c>
      <c r="M15461" s="1">
        <f t="shared" si="1457"/>
        <v>61856000</v>
      </c>
      <c r="N15461" s="1">
        <v>2</v>
      </c>
      <c r="O15461" s="1">
        <v>126026000</v>
      </c>
      <c r="P15461" s="1">
        <v>2</v>
      </c>
      <c r="Q15461" s="5">
        <f t="shared" si="1458"/>
        <v>321</v>
      </c>
      <c r="R15461">
        <f t="shared" si="1459"/>
        <v>16</v>
      </c>
      <c r="S15461">
        <f t="shared" si="1460"/>
        <v>0.22499999999999998</v>
      </c>
      <c r="T15461">
        <f t="shared" si="1461"/>
        <v>2.5500000000000002E-3</v>
      </c>
      <c r="U15461">
        <f t="shared" si="1462"/>
        <v>1.5300000000000001E-3</v>
      </c>
    </row>
    <row r="15462" spans="1:21" x14ac:dyDescent="0.3">
      <c r="A15462" s="1">
        <v>15460</v>
      </c>
      <c r="B15462">
        <f t="shared" si="1463"/>
        <v>176</v>
      </c>
      <c r="C15462" s="1">
        <v>24</v>
      </c>
      <c r="D15462" s="1">
        <v>8.5</v>
      </c>
      <c r="E15462" s="1">
        <v>23</v>
      </c>
      <c r="F15462" s="1">
        <v>15460</v>
      </c>
      <c r="G15462" s="1">
        <v>0</v>
      </c>
      <c r="H15462" s="5">
        <f t="shared" si="1455"/>
        <v>7680</v>
      </c>
      <c r="I15462" s="1"/>
      <c r="J15462" s="1">
        <v>1</v>
      </c>
      <c r="K15462" s="1">
        <f t="shared" si="1456"/>
        <v>30930000</v>
      </c>
      <c r="L15462" s="1">
        <v>1</v>
      </c>
      <c r="M15462" s="1">
        <f t="shared" si="1457"/>
        <v>61860000</v>
      </c>
      <c r="N15462" s="1">
        <v>2</v>
      </c>
      <c r="O15462" s="1">
        <v>126034000</v>
      </c>
      <c r="P15462" s="1">
        <v>2</v>
      </c>
      <c r="Q15462" s="5">
        <f t="shared" si="1458"/>
        <v>321</v>
      </c>
      <c r="R15462">
        <f t="shared" si="1459"/>
        <v>16</v>
      </c>
      <c r="S15462">
        <f t="shared" si="1460"/>
        <v>0.22499999999999998</v>
      </c>
      <c r="T15462">
        <f t="shared" si="1461"/>
        <v>2.5500000000000002E-3</v>
      </c>
      <c r="U15462">
        <f t="shared" si="1462"/>
        <v>1.5300000000000001E-3</v>
      </c>
    </row>
    <row r="15463" spans="1:21" x14ac:dyDescent="0.3">
      <c r="A15463" s="1">
        <v>15461</v>
      </c>
      <c r="B15463">
        <f t="shared" si="1463"/>
        <v>176</v>
      </c>
      <c r="C15463" s="1">
        <v>24</v>
      </c>
      <c r="D15463" s="1">
        <v>8.5</v>
      </c>
      <c r="E15463" s="1">
        <v>23</v>
      </c>
      <c r="F15463" s="1">
        <v>15461</v>
      </c>
      <c r="G15463" s="1">
        <v>0</v>
      </c>
      <c r="H15463" s="5">
        <f t="shared" si="1455"/>
        <v>7680</v>
      </c>
      <c r="I15463" s="1"/>
      <c r="J15463" s="1">
        <v>1</v>
      </c>
      <c r="K15463" s="1">
        <f t="shared" si="1456"/>
        <v>30932000</v>
      </c>
      <c r="L15463" s="1">
        <v>1</v>
      </c>
      <c r="M15463" s="1">
        <f t="shared" si="1457"/>
        <v>61864000</v>
      </c>
      <c r="N15463" s="1">
        <v>2</v>
      </c>
      <c r="O15463" s="1">
        <v>126042000</v>
      </c>
      <c r="P15463" s="1">
        <v>2</v>
      </c>
      <c r="Q15463" s="5">
        <f t="shared" si="1458"/>
        <v>321</v>
      </c>
      <c r="R15463">
        <f t="shared" si="1459"/>
        <v>16</v>
      </c>
      <c r="S15463">
        <f t="shared" si="1460"/>
        <v>0.22499999999999998</v>
      </c>
      <c r="T15463">
        <f t="shared" si="1461"/>
        <v>2.5500000000000002E-3</v>
      </c>
      <c r="U15463">
        <f t="shared" si="1462"/>
        <v>1.5300000000000001E-3</v>
      </c>
    </row>
    <row r="15464" spans="1:21" x14ac:dyDescent="0.3">
      <c r="A15464" s="1">
        <v>15462</v>
      </c>
      <c r="B15464">
        <f t="shared" si="1463"/>
        <v>176</v>
      </c>
      <c r="C15464" s="1">
        <v>24</v>
      </c>
      <c r="D15464" s="1">
        <v>8.5</v>
      </c>
      <c r="E15464" s="1">
        <v>23</v>
      </c>
      <c r="F15464" s="1">
        <v>15462</v>
      </c>
      <c r="G15464" s="1">
        <v>0</v>
      </c>
      <c r="H15464" s="5">
        <f t="shared" si="1455"/>
        <v>7680</v>
      </c>
      <c r="I15464" s="1"/>
      <c r="J15464" s="1">
        <v>1</v>
      </c>
      <c r="K15464" s="1">
        <f t="shared" si="1456"/>
        <v>30934000</v>
      </c>
      <c r="L15464" s="1">
        <v>1</v>
      </c>
      <c r="M15464" s="1">
        <f t="shared" si="1457"/>
        <v>61868000</v>
      </c>
      <c r="N15464" s="1">
        <v>2</v>
      </c>
      <c r="O15464" s="1">
        <v>126050000</v>
      </c>
      <c r="P15464" s="1">
        <v>2</v>
      </c>
      <c r="Q15464" s="5">
        <f t="shared" si="1458"/>
        <v>321</v>
      </c>
      <c r="R15464">
        <f t="shared" si="1459"/>
        <v>16</v>
      </c>
      <c r="S15464">
        <f t="shared" si="1460"/>
        <v>0.22499999999999998</v>
      </c>
      <c r="T15464">
        <f t="shared" si="1461"/>
        <v>2.5500000000000002E-3</v>
      </c>
      <c r="U15464">
        <f t="shared" si="1462"/>
        <v>1.5300000000000001E-3</v>
      </c>
    </row>
    <row r="15465" spans="1:21" x14ac:dyDescent="0.3">
      <c r="A15465" s="1">
        <v>15463</v>
      </c>
      <c r="B15465">
        <f t="shared" si="1463"/>
        <v>176</v>
      </c>
      <c r="C15465" s="1">
        <v>24</v>
      </c>
      <c r="D15465" s="1">
        <v>8.5</v>
      </c>
      <c r="E15465" s="1">
        <v>23</v>
      </c>
      <c r="F15465" s="1">
        <v>15463</v>
      </c>
      <c r="G15465" s="1">
        <v>0</v>
      </c>
      <c r="H15465" s="5">
        <f t="shared" si="1455"/>
        <v>7680</v>
      </c>
      <c r="I15465" s="1"/>
      <c r="J15465" s="1">
        <v>1</v>
      </c>
      <c r="K15465" s="1">
        <f t="shared" si="1456"/>
        <v>30936000</v>
      </c>
      <c r="L15465" s="1">
        <v>1</v>
      </c>
      <c r="M15465" s="1">
        <f t="shared" si="1457"/>
        <v>61872000</v>
      </c>
      <c r="N15465" s="1">
        <v>2</v>
      </c>
      <c r="O15465" s="1">
        <v>126058000</v>
      </c>
      <c r="P15465" s="1">
        <v>2</v>
      </c>
      <c r="Q15465" s="5">
        <f t="shared" si="1458"/>
        <v>321</v>
      </c>
      <c r="R15465">
        <f t="shared" si="1459"/>
        <v>16</v>
      </c>
      <c r="S15465">
        <f t="shared" si="1460"/>
        <v>0.22499999999999998</v>
      </c>
      <c r="T15465">
        <f t="shared" si="1461"/>
        <v>2.5500000000000002E-3</v>
      </c>
      <c r="U15465">
        <f t="shared" si="1462"/>
        <v>1.5300000000000001E-3</v>
      </c>
    </row>
    <row r="15466" spans="1:21" x14ac:dyDescent="0.3">
      <c r="A15466" s="1">
        <v>15464</v>
      </c>
      <c r="B15466">
        <f t="shared" si="1463"/>
        <v>176</v>
      </c>
      <c r="C15466" s="1">
        <v>24</v>
      </c>
      <c r="D15466" s="1">
        <v>8.5</v>
      </c>
      <c r="E15466" s="1">
        <v>23</v>
      </c>
      <c r="F15466" s="1">
        <v>15464</v>
      </c>
      <c r="G15466" s="1">
        <v>0</v>
      </c>
      <c r="H15466" s="5">
        <f t="shared" si="1455"/>
        <v>7680</v>
      </c>
      <c r="I15466" s="1"/>
      <c r="J15466" s="1">
        <v>1</v>
      </c>
      <c r="K15466" s="1">
        <f t="shared" si="1456"/>
        <v>30938000</v>
      </c>
      <c r="L15466" s="1">
        <v>1</v>
      </c>
      <c r="M15466" s="1">
        <f t="shared" si="1457"/>
        <v>61876000</v>
      </c>
      <c r="N15466" s="1">
        <v>2</v>
      </c>
      <c r="O15466" s="1">
        <v>126066000</v>
      </c>
      <c r="P15466" s="1">
        <v>2</v>
      </c>
      <c r="Q15466" s="5">
        <f t="shared" si="1458"/>
        <v>321</v>
      </c>
      <c r="R15466">
        <f t="shared" si="1459"/>
        <v>16</v>
      </c>
      <c r="S15466">
        <f t="shared" si="1460"/>
        <v>0.22499999999999998</v>
      </c>
      <c r="T15466">
        <f t="shared" si="1461"/>
        <v>2.5500000000000002E-3</v>
      </c>
      <c r="U15466">
        <f t="shared" si="1462"/>
        <v>1.5300000000000001E-3</v>
      </c>
    </row>
    <row r="15467" spans="1:21" x14ac:dyDescent="0.3">
      <c r="A15467" s="1">
        <v>15465</v>
      </c>
      <c r="B15467">
        <f t="shared" si="1463"/>
        <v>176</v>
      </c>
      <c r="C15467" s="1">
        <v>24</v>
      </c>
      <c r="D15467" s="1">
        <v>8.5</v>
      </c>
      <c r="E15467" s="1">
        <v>23</v>
      </c>
      <c r="F15467" s="1">
        <v>15465</v>
      </c>
      <c r="G15467" s="1">
        <v>0</v>
      </c>
      <c r="H15467" s="5">
        <f t="shared" ref="H15467:H15530" si="1464">ROUNDDOWN(A15466/50*20+1500,-1)</f>
        <v>7680</v>
      </c>
      <c r="I15467" s="1"/>
      <c r="J15467" s="1">
        <v>1</v>
      </c>
      <c r="K15467" s="1">
        <f t="shared" ref="K15467:K15530" si="1465">10000+A15467*2000</f>
        <v>30940000</v>
      </c>
      <c r="L15467" s="1">
        <v>1</v>
      </c>
      <c r="M15467" s="1">
        <f t="shared" ref="M15467:M15530" si="1466">K15467*2</f>
        <v>61880000</v>
      </c>
      <c r="N15467" s="1">
        <v>2</v>
      </c>
      <c r="O15467" s="1">
        <v>126074000</v>
      </c>
      <c r="P15467" s="1">
        <v>2</v>
      </c>
      <c r="Q15467" s="5">
        <f t="shared" ref="Q15467:Q15530" si="1467">ROUNDDOWN(A15466/50+12,0)</f>
        <v>321</v>
      </c>
      <c r="R15467">
        <f t="shared" ref="R15467:R15530" si="1468">QUOTIENT(A15467,1000)+1</f>
        <v>16</v>
      </c>
      <c r="S15467">
        <f t="shared" ref="S15467:S15530" si="1469">0.18+(QUOTIENT(A15467-1,100)-145)*0.005</f>
        <v>0.22499999999999998</v>
      </c>
      <c r="T15467">
        <f t="shared" ref="T15467:T15530" si="1470">0.0023+(QUOTIENT(A15467-1,100)-149)*0.00005</f>
        <v>2.5500000000000002E-3</v>
      </c>
      <c r="U15467">
        <f t="shared" si="1462"/>
        <v>1.5300000000000001E-3</v>
      </c>
    </row>
    <row r="15468" spans="1:21" x14ac:dyDescent="0.3">
      <c r="A15468" s="1">
        <v>15466</v>
      </c>
      <c r="B15468">
        <f t="shared" si="1463"/>
        <v>176</v>
      </c>
      <c r="C15468" s="1">
        <v>24</v>
      </c>
      <c r="D15468" s="1">
        <v>8.5</v>
      </c>
      <c r="E15468" s="1">
        <v>23</v>
      </c>
      <c r="F15468" s="1">
        <v>15466</v>
      </c>
      <c r="G15468" s="1">
        <v>0</v>
      </c>
      <c r="H15468" s="5">
        <f t="shared" si="1464"/>
        <v>7680</v>
      </c>
      <c r="I15468" s="1"/>
      <c r="J15468" s="1">
        <v>1</v>
      </c>
      <c r="K15468" s="1">
        <f t="shared" si="1465"/>
        <v>30942000</v>
      </c>
      <c r="L15468" s="1">
        <v>1</v>
      </c>
      <c r="M15468" s="1">
        <f t="shared" si="1466"/>
        <v>61884000</v>
      </c>
      <c r="N15468" s="1">
        <v>2</v>
      </c>
      <c r="O15468" s="1">
        <v>126082000</v>
      </c>
      <c r="P15468" s="1">
        <v>2</v>
      </c>
      <c r="Q15468" s="5">
        <f t="shared" si="1467"/>
        <v>321</v>
      </c>
      <c r="R15468">
        <f t="shared" si="1468"/>
        <v>16</v>
      </c>
      <c r="S15468">
        <f t="shared" si="1469"/>
        <v>0.22499999999999998</v>
      </c>
      <c r="T15468">
        <f t="shared" si="1470"/>
        <v>2.5500000000000002E-3</v>
      </c>
      <c r="U15468">
        <f t="shared" si="1462"/>
        <v>1.5300000000000001E-3</v>
      </c>
    </row>
    <row r="15469" spans="1:21" x14ac:dyDescent="0.3">
      <c r="A15469" s="1">
        <v>15467</v>
      </c>
      <c r="B15469">
        <f t="shared" si="1463"/>
        <v>176</v>
      </c>
      <c r="C15469" s="1">
        <v>24</v>
      </c>
      <c r="D15469" s="1">
        <v>8.5</v>
      </c>
      <c r="E15469" s="1">
        <v>23</v>
      </c>
      <c r="F15469" s="1">
        <v>15467</v>
      </c>
      <c r="G15469" s="1">
        <v>0</v>
      </c>
      <c r="H15469" s="5">
        <f t="shared" si="1464"/>
        <v>7680</v>
      </c>
      <c r="I15469" s="1"/>
      <c r="J15469" s="1">
        <v>1</v>
      </c>
      <c r="K15469" s="1">
        <f t="shared" si="1465"/>
        <v>30944000</v>
      </c>
      <c r="L15469" s="1">
        <v>1</v>
      </c>
      <c r="M15469" s="1">
        <f t="shared" si="1466"/>
        <v>61888000</v>
      </c>
      <c r="N15469" s="1">
        <v>2</v>
      </c>
      <c r="O15469" s="1">
        <v>126090000</v>
      </c>
      <c r="P15469" s="1">
        <v>2</v>
      </c>
      <c r="Q15469" s="5">
        <f t="shared" si="1467"/>
        <v>321</v>
      </c>
      <c r="R15469">
        <f t="shared" si="1468"/>
        <v>16</v>
      </c>
      <c r="S15469">
        <f t="shared" si="1469"/>
        <v>0.22499999999999998</v>
      </c>
      <c r="T15469">
        <f t="shared" si="1470"/>
        <v>2.5500000000000002E-3</v>
      </c>
      <c r="U15469">
        <f t="shared" si="1462"/>
        <v>1.5300000000000001E-3</v>
      </c>
    </row>
    <row r="15470" spans="1:21" x14ac:dyDescent="0.3">
      <c r="A15470" s="1">
        <v>15468</v>
      </c>
      <c r="B15470">
        <f t="shared" si="1463"/>
        <v>176</v>
      </c>
      <c r="C15470" s="1">
        <v>24</v>
      </c>
      <c r="D15470" s="1">
        <v>8.5</v>
      </c>
      <c r="E15470" s="1">
        <v>23</v>
      </c>
      <c r="F15470" s="1">
        <v>15468</v>
      </c>
      <c r="G15470" s="1">
        <v>0</v>
      </c>
      <c r="H15470" s="5">
        <f t="shared" si="1464"/>
        <v>7680</v>
      </c>
      <c r="I15470" s="1"/>
      <c r="J15470" s="1">
        <v>1</v>
      </c>
      <c r="K15470" s="1">
        <f t="shared" si="1465"/>
        <v>30946000</v>
      </c>
      <c r="L15470" s="1">
        <v>1</v>
      </c>
      <c r="M15470" s="1">
        <f t="shared" si="1466"/>
        <v>61892000</v>
      </c>
      <c r="N15470" s="1">
        <v>2</v>
      </c>
      <c r="O15470" s="1">
        <v>126098000</v>
      </c>
      <c r="P15470" s="1">
        <v>2</v>
      </c>
      <c r="Q15470" s="5">
        <f t="shared" si="1467"/>
        <v>321</v>
      </c>
      <c r="R15470">
        <f t="shared" si="1468"/>
        <v>16</v>
      </c>
      <c r="S15470">
        <f t="shared" si="1469"/>
        <v>0.22499999999999998</v>
      </c>
      <c r="T15470">
        <f t="shared" si="1470"/>
        <v>2.5500000000000002E-3</v>
      </c>
      <c r="U15470">
        <f t="shared" si="1462"/>
        <v>1.5300000000000001E-3</v>
      </c>
    </row>
    <row r="15471" spans="1:21" x14ac:dyDescent="0.3">
      <c r="A15471" s="1">
        <v>15469</v>
      </c>
      <c r="B15471">
        <f t="shared" si="1463"/>
        <v>176</v>
      </c>
      <c r="C15471" s="1">
        <v>24</v>
      </c>
      <c r="D15471" s="1">
        <v>8.5</v>
      </c>
      <c r="E15471" s="1">
        <v>23</v>
      </c>
      <c r="F15471" s="1">
        <v>15469</v>
      </c>
      <c r="G15471" s="1">
        <v>0</v>
      </c>
      <c r="H15471" s="5">
        <f t="shared" si="1464"/>
        <v>7680</v>
      </c>
      <c r="I15471" s="1"/>
      <c r="J15471" s="1">
        <v>1</v>
      </c>
      <c r="K15471" s="1">
        <f t="shared" si="1465"/>
        <v>30948000</v>
      </c>
      <c r="L15471" s="1">
        <v>1</v>
      </c>
      <c r="M15471" s="1">
        <f t="shared" si="1466"/>
        <v>61896000</v>
      </c>
      <c r="N15471" s="1">
        <v>2</v>
      </c>
      <c r="O15471" s="1">
        <v>126106000</v>
      </c>
      <c r="P15471" s="1">
        <v>2</v>
      </c>
      <c r="Q15471" s="5">
        <f t="shared" si="1467"/>
        <v>321</v>
      </c>
      <c r="R15471">
        <f t="shared" si="1468"/>
        <v>16</v>
      </c>
      <c r="S15471">
        <f t="shared" si="1469"/>
        <v>0.22499999999999998</v>
      </c>
      <c r="T15471">
        <f t="shared" si="1470"/>
        <v>2.5500000000000002E-3</v>
      </c>
      <c r="U15471">
        <f t="shared" si="1462"/>
        <v>1.5300000000000001E-3</v>
      </c>
    </row>
    <row r="15472" spans="1:21" x14ac:dyDescent="0.3">
      <c r="A15472" s="1">
        <v>15470</v>
      </c>
      <c r="B15472">
        <f t="shared" si="1463"/>
        <v>176</v>
      </c>
      <c r="C15472" s="1">
        <v>24</v>
      </c>
      <c r="D15472" s="1">
        <v>8.5</v>
      </c>
      <c r="E15472" s="1">
        <v>23</v>
      </c>
      <c r="F15472" s="1">
        <v>15470</v>
      </c>
      <c r="G15472" s="1">
        <v>0</v>
      </c>
      <c r="H15472" s="5">
        <f t="shared" si="1464"/>
        <v>7680</v>
      </c>
      <c r="I15472" s="1"/>
      <c r="J15472" s="1">
        <v>1</v>
      </c>
      <c r="K15472" s="1">
        <f t="shared" si="1465"/>
        <v>30950000</v>
      </c>
      <c r="L15472" s="1">
        <v>1</v>
      </c>
      <c r="M15472" s="1">
        <f t="shared" si="1466"/>
        <v>61900000</v>
      </c>
      <c r="N15472" s="1">
        <v>2</v>
      </c>
      <c r="O15472" s="1">
        <v>126114000</v>
      </c>
      <c r="P15472" s="1">
        <v>2</v>
      </c>
      <c r="Q15472" s="5">
        <f t="shared" si="1467"/>
        <v>321</v>
      </c>
      <c r="R15472">
        <f t="shared" si="1468"/>
        <v>16</v>
      </c>
      <c r="S15472">
        <f t="shared" si="1469"/>
        <v>0.22499999999999998</v>
      </c>
      <c r="T15472">
        <f t="shared" si="1470"/>
        <v>2.5500000000000002E-3</v>
      </c>
      <c r="U15472">
        <f t="shared" si="1462"/>
        <v>1.5300000000000001E-3</v>
      </c>
    </row>
    <row r="15473" spans="1:21" x14ac:dyDescent="0.3">
      <c r="A15473" s="1">
        <v>15471</v>
      </c>
      <c r="B15473">
        <f t="shared" si="1463"/>
        <v>176</v>
      </c>
      <c r="C15473" s="1">
        <v>24</v>
      </c>
      <c r="D15473" s="1">
        <v>8.5</v>
      </c>
      <c r="E15473" s="1">
        <v>23</v>
      </c>
      <c r="F15473" s="1">
        <v>15471</v>
      </c>
      <c r="G15473" s="1">
        <v>0</v>
      </c>
      <c r="H15473" s="5">
        <f t="shared" si="1464"/>
        <v>7680</v>
      </c>
      <c r="I15473" s="1"/>
      <c r="J15473" s="1">
        <v>1</v>
      </c>
      <c r="K15473" s="1">
        <f t="shared" si="1465"/>
        <v>30952000</v>
      </c>
      <c r="L15473" s="1">
        <v>1</v>
      </c>
      <c r="M15473" s="1">
        <f t="shared" si="1466"/>
        <v>61904000</v>
      </c>
      <c r="N15473" s="1">
        <v>2</v>
      </c>
      <c r="O15473" s="1">
        <v>126122000</v>
      </c>
      <c r="P15473" s="1">
        <v>2</v>
      </c>
      <c r="Q15473" s="5">
        <f t="shared" si="1467"/>
        <v>321</v>
      </c>
      <c r="R15473">
        <f t="shared" si="1468"/>
        <v>16</v>
      </c>
      <c r="S15473">
        <f t="shared" si="1469"/>
        <v>0.22499999999999998</v>
      </c>
      <c r="T15473">
        <f t="shared" si="1470"/>
        <v>2.5500000000000002E-3</v>
      </c>
      <c r="U15473">
        <f t="shared" si="1462"/>
        <v>1.5300000000000001E-3</v>
      </c>
    </row>
    <row r="15474" spans="1:21" x14ac:dyDescent="0.3">
      <c r="A15474" s="1">
        <v>15472</v>
      </c>
      <c r="B15474">
        <f t="shared" si="1463"/>
        <v>176</v>
      </c>
      <c r="C15474" s="1">
        <v>24</v>
      </c>
      <c r="D15474" s="1">
        <v>8.5</v>
      </c>
      <c r="E15474" s="1">
        <v>23</v>
      </c>
      <c r="F15474" s="1">
        <v>15472</v>
      </c>
      <c r="G15474" s="1">
        <v>0</v>
      </c>
      <c r="H15474" s="5">
        <f t="shared" si="1464"/>
        <v>7680</v>
      </c>
      <c r="I15474" s="1"/>
      <c r="J15474" s="1">
        <v>1</v>
      </c>
      <c r="K15474" s="1">
        <f t="shared" si="1465"/>
        <v>30954000</v>
      </c>
      <c r="L15474" s="1">
        <v>1</v>
      </c>
      <c r="M15474" s="1">
        <f t="shared" si="1466"/>
        <v>61908000</v>
      </c>
      <c r="N15474" s="1">
        <v>2</v>
      </c>
      <c r="O15474" s="1">
        <v>126130000</v>
      </c>
      <c r="P15474" s="1">
        <v>2</v>
      </c>
      <c r="Q15474" s="5">
        <f t="shared" si="1467"/>
        <v>321</v>
      </c>
      <c r="R15474">
        <f t="shared" si="1468"/>
        <v>16</v>
      </c>
      <c r="S15474">
        <f t="shared" si="1469"/>
        <v>0.22499999999999998</v>
      </c>
      <c r="T15474">
        <f t="shared" si="1470"/>
        <v>2.5500000000000002E-3</v>
      </c>
      <c r="U15474">
        <f t="shared" si="1462"/>
        <v>1.5300000000000001E-3</v>
      </c>
    </row>
    <row r="15475" spans="1:21" x14ac:dyDescent="0.3">
      <c r="A15475" s="1">
        <v>15473</v>
      </c>
      <c r="B15475">
        <f t="shared" si="1463"/>
        <v>176</v>
      </c>
      <c r="C15475" s="1">
        <v>24</v>
      </c>
      <c r="D15475" s="1">
        <v>8.5</v>
      </c>
      <c r="E15475" s="1">
        <v>23</v>
      </c>
      <c r="F15475" s="1">
        <v>15473</v>
      </c>
      <c r="G15475" s="1">
        <v>0</v>
      </c>
      <c r="H15475" s="5">
        <f t="shared" si="1464"/>
        <v>7680</v>
      </c>
      <c r="I15475" s="1"/>
      <c r="J15475" s="1">
        <v>1</v>
      </c>
      <c r="K15475" s="1">
        <f t="shared" si="1465"/>
        <v>30956000</v>
      </c>
      <c r="L15475" s="1">
        <v>1</v>
      </c>
      <c r="M15475" s="1">
        <f t="shared" si="1466"/>
        <v>61912000</v>
      </c>
      <c r="N15475" s="1">
        <v>2</v>
      </c>
      <c r="O15475" s="1">
        <v>126138000</v>
      </c>
      <c r="P15475" s="1">
        <v>2</v>
      </c>
      <c r="Q15475" s="5">
        <f t="shared" si="1467"/>
        <v>321</v>
      </c>
      <c r="R15475">
        <f t="shared" si="1468"/>
        <v>16</v>
      </c>
      <c r="S15475">
        <f t="shared" si="1469"/>
        <v>0.22499999999999998</v>
      </c>
      <c r="T15475">
        <f t="shared" si="1470"/>
        <v>2.5500000000000002E-3</v>
      </c>
      <c r="U15475">
        <f t="shared" si="1462"/>
        <v>1.5300000000000001E-3</v>
      </c>
    </row>
    <row r="15476" spans="1:21" x14ac:dyDescent="0.3">
      <c r="A15476" s="1">
        <v>15474</v>
      </c>
      <c r="B15476">
        <f t="shared" si="1463"/>
        <v>176</v>
      </c>
      <c r="C15476" s="1">
        <v>24</v>
      </c>
      <c r="D15476" s="1">
        <v>8.5</v>
      </c>
      <c r="E15476" s="1">
        <v>23</v>
      </c>
      <c r="F15476" s="1">
        <v>15474</v>
      </c>
      <c r="G15476" s="1">
        <v>0</v>
      </c>
      <c r="H15476" s="5">
        <f t="shared" si="1464"/>
        <v>7680</v>
      </c>
      <c r="I15476" s="1"/>
      <c r="J15476" s="1">
        <v>1</v>
      </c>
      <c r="K15476" s="1">
        <f t="shared" si="1465"/>
        <v>30958000</v>
      </c>
      <c r="L15476" s="1">
        <v>1</v>
      </c>
      <c r="M15476" s="1">
        <f t="shared" si="1466"/>
        <v>61916000</v>
      </c>
      <c r="N15476" s="1">
        <v>2</v>
      </c>
      <c r="O15476" s="1">
        <v>126146000</v>
      </c>
      <c r="P15476" s="1">
        <v>2</v>
      </c>
      <c r="Q15476" s="5">
        <f t="shared" si="1467"/>
        <v>321</v>
      </c>
      <c r="R15476">
        <f t="shared" si="1468"/>
        <v>16</v>
      </c>
      <c r="S15476">
        <f t="shared" si="1469"/>
        <v>0.22499999999999998</v>
      </c>
      <c r="T15476">
        <f t="shared" si="1470"/>
        <v>2.5500000000000002E-3</v>
      </c>
      <c r="U15476">
        <f t="shared" si="1462"/>
        <v>1.5300000000000001E-3</v>
      </c>
    </row>
    <row r="15477" spans="1:21" x14ac:dyDescent="0.3">
      <c r="A15477" s="1">
        <v>15475</v>
      </c>
      <c r="B15477">
        <f t="shared" si="1463"/>
        <v>176</v>
      </c>
      <c r="C15477" s="1">
        <v>24</v>
      </c>
      <c r="D15477" s="1">
        <v>8.5</v>
      </c>
      <c r="E15477" s="1">
        <v>23</v>
      </c>
      <c r="F15477" s="1">
        <v>15475</v>
      </c>
      <c r="G15477" s="1">
        <v>0</v>
      </c>
      <c r="H15477" s="5">
        <f t="shared" si="1464"/>
        <v>7680</v>
      </c>
      <c r="I15477" s="1"/>
      <c r="J15477" s="1">
        <v>1</v>
      </c>
      <c r="K15477" s="1">
        <f t="shared" si="1465"/>
        <v>30960000</v>
      </c>
      <c r="L15477" s="1">
        <v>1</v>
      </c>
      <c r="M15477" s="1">
        <f t="shared" si="1466"/>
        <v>61920000</v>
      </c>
      <c r="N15477" s="1">
        <v>2</v>
      </c>
      <c r="O15477" s="1">
        <v>126154000</v>
      </c>
      <c r="P15477" s="1">
        <v>2</v>
      </c>
      <c r="Q15477" s="5">
        <f t="shared" si="1467"/>
        <v>321</v>
      </c>
      <c r="R15477">
        <f t="shared" si="1468"/>
        <v>16</v>
      </c>
      <c r="S15477">
        <f t="shared" si="1469"/>
        <v>0.22499999999999998</v>
      </c>
      <c r="T15477">
        <f t="shared" si="1470"/>
        <v>2.5500000000000002E-3</v>
      </c>
      <c r="U15477">
        <f t="shared" si="1462"/>
        <v>1.5300000000000001E-3</v>
      </c>
    </row>
    <row r="15478" spans="1:21" x14ac:dyDescent="0.3">
      <c r="A15478" s="1">
        <v>15476</v>
      </c>
      <c r="B15478">
        <f t="shared" si="1463"/>
        <v>176</v>
      </c>
      <c r="C15478" s="1">
        <v>24</v>
      </c>
      <c r="D15478" s="1">
        <v>8.5</v>
      </c>
      <c r="E15478" s="1">
        <v>23</v>
      </c>
      <c r="F15478" s="1">
        <v>15476</v>
      </c>
      <c r="G15478" s="1">
        <v>0</v>
      </c>
      <c r="H15478" s="5">
        <f t="shared" si="1464"/>
        <v>7690</v>
      </c>
      <c r="I15478" s="1"/>
      <c r="J15478" s="1">
        <v>1</v>
      </c>
      <c r="K15478" s="1">
        <f t="shared" si="1465"/>
        <v>30962000</v>
      </c>
      <c r="L15478" s="1">
        <v>1</v>
      </c>
      <c r="M15478" s="1">
        <f t="shared" si="1466"/>
        <v>61924000</v>
      </c>
      <c r="N15478" s="1">
        <v>2</v>
      </c>
      <c r="O15478" s="1">
        <v>126162000</v>
      </c>
      <c r="P15478" s="1">
        <v>2</v>
      </c>
      <c r="Q15478" s="5">
        <f t="shared" si="1467"/>
        <v>321</v>
      </c>
      <c r="R15478">
        <f t="shared" si="1468"/>
        <v>16</v>
      </c>
      <c r="S15478">
        <f t="shared" si="1469"/>
        <v>0.22499999999999998</v>
      </c>
      <c r="T15478">
        <f t="shared" si="1470"/>
        <v>2.5500000000000002E-3</v>
      </c>
      <c r="U15478">
        <f t="shared" si="1462"/>
        <v>1.5300000000000001E-3</v>
      </c>
    </row>
    <row r="15479" spans="1:21" x14ac:dyDescent="0.3">
      <c r="A15479" s="1">
        <v>15477</v>
      </c>
      <c r="B15479">
        <f t="shared" si="1463"/>
        <v>176</v>
      </c>
      <c r="C15479" s="1">
        <v>24</v>
      </c>
      <c r="D15479" s="1">
        <v>8.5</v>
      </c>
      <c r="E15479" s="1">
        <v>23</v>
      </c>
      <c r="F15479" s="1">
        <v>15477</v>
      </c>
      <c r="G15479" s="1">
        <v>0</v>
      </c>
      <c r="H15479" s="5">
        <f t="shared" si="1464"/>
        <v>7690</v>
      </c>
      <c r="I15479" s="1"/>
      <c r="J15479" s="1">
        <v>1</v>
      </c>
      <c r="K15479" s="1">
        <f t="shared" si="1465"/>
        <v>30964000</v>
      </c>
      <c r="L15479" s="1">
        <v>1</v>
      </c>
      <c r="M15479" s="1">
        <f t="shared" si="1466"/>
        <v>61928000</v>
      </c>
      <c r="N15479" s="1">
        <v>2</v>
      </c>
      <c r="O15479" s="1">
        <v>126170000</v>
      </c>
      <c r="P15479" s="1">
        <v>2</v>
      </c>
      <c r="Q15479" s="5">
        <f t="shared" si="1467"/>
        <v>321</v>
      </c>
      <c r="R15479">
        <f t="shared" si="1468"/>
        <v>16</v>
      </c>
      <c r="S15479">
        <f t="shared" si="1469"/>
        <v>0.22499999999999998</v>
      </c>
      <c r="T15479">
        <f t="shared" si="1470"/>
        <v>2.5500000000000002E-3</v>
      </c>
      <c r="U15479">
        <f t="shared" si="1462"/>
        <v>1.5300000000000001E-3</v>
      </c>
    </row>
    <row r="15480" spans="1:21" x14ac:dyDescent="0.3">
      <c r="A15480" s="1">
        <v>15478</v>
      </c>
      <c r="B15480">
        <f t="shared" si="1463"/>
        <v>176</v>
      </c>
      <c r="C15480" s="1">
        <v>24</v>
      </c>
      <c r="D15480" s="1">
        <v>8.5</v>
      </c>
      <c r="E15480" s="1">
        <v>23</v>
      </c>
      <c r="F15480" s="1">
        <v>15478</v>
      </c>
      <c r="G15480" s="1">
        <v>0</v>
      </c>
      <c r="H15480" s="5">
        <f t="shared" si="1464"/>
        <v>7690</v>
      </c>
      <c r="I15480" s="1"/>
      <c r="J15480" s="1">
        <v>1</v>
      </c>
      <c r="K15480" s="1">
        <f t="shared" si="1465"/>
        <v>30966000</v>
      </c>
      <c r="L15480" s="1">
        <v>1</v>
      </c>
      <c r="M15480" s="1">
        <f t="shared" si="1466"/>
        <v>61932000</v>
      </c>
      <c r="N15480" s="1">
        <v>2</v>
      </c>
      <c r="O15480" s="1">
        <v>126178000</v>
      </c>
      <c r="P15480" s="1">
        <v>2</v>
      </c>
      <c r="Q15480" s="5">
        <f t="shared" si="1467"/>
        <v>321</v>
      </c>
      <c r="R15480">
        <f t="shared" si="1468"/>
        <v>16</v>
      </c>
      <c r="S15480">
        <f t="shared" si="1469"/>
        <v>0.22499999999999998</v>
      </c>
      <c r="T15480">
        <f t="shared" si="1470"/>
        <v>2.5500000000000002E-3</v>
      </c>
      <c r="U15480">
        <f t="shared" si="1462"/>
        <v>1.5300000000000001E-3</v>
      </c>
    </row>
    <row r="15481" spans="1:21" x14ac:dyDescent="0.3">
      <c r="A15481" s="1">
        <v>15479</v>
      </c>
      <c r="B15481">
        <f t="shared" si="1463"/>
        <v>176</v>
      </c>
      <c r="C15481" s="1">
        <v>24</v>
      </c>
      <c r="D15481" s="1">
        <v>8.5</v>
      </c>
      <c r="E15481" s="1">
        <v>23</v>
      </c>
      <c r="F15481" s="1">
        <v>15479</v>
      </c>
      <c r="G15481" s="1">
        <v>0</v>
      </c>
      <c r="H15481" s="5">
        <f t="shared" si="1464"/>
        <v>7690</v>
      </c>
      <c r="I15481" s="1"/>
      <c r="J15481" s="1">
        <v>1</v>
      </c>
      <c r="K15481" s="1">
        <f t="shared" si="1465"/>
        <v>30968000</v>
      </c>
      <c r="L15481" s="1">
        <v>1</v>
      </c>
      <c r="M15481" s="1">
        <f t="shared" si="1466"/>
        <v>61936000</v>
      </c>
      <c r="N15481" s="1">
        <v>2</v>
      </c>
      <c r="O15481" s="1">
        <v>126186000</v>
      </c>
      <c r="P15481" s="1">
        <v>2</v>
      </c>
      <c r="Q15481" s="5">
        <f t="shared" si="1467"/>
        <v>321</v>
      </c>
      <c r="R15481">
        <f t="shared" si="1468"/>
        <v>16</v>
      </c>
      <c r="S15481">
        <f t="shared" si="1469"/>
        <v>0.22499999999999998</v>
      </c>
      <c r="T15481">
        <f t="shared" si="1470"/>
        <v>2.5500000000000002E-3</v>
      </c>
      <c r="U15481">
        <f t="shared" si="1462"/>
        <v>1.5300000000000001E-3</v>
      </c>
    </row>
    <row r="15482" spans="1:21" x14ac:dyDescent="0.3">
      <c r="A15482" s="1">
        <v>15480</v>
      </c>
      <c r="B15482">
        <f t="shared" si="1463"/>
        <v>176</v>
      </c>
      <c r="C15482" s="1">
        <v>24</v>
      </c>
      <c r="D15482" s="1">
        <v>8.5</v>
      </c>
      <c r="E15482" s="1">
        <v>23</v>
      </c>
      <c r="F15482" s="1">
        <v>15480</v>
      </c>
      <c r="G15482" s="1">
        <v>0</v>
      </c>
      <c r="H15482" s="5">
        <f t="shared" si="1464"/>
        <v>7690</v>
      </c>
      <c r="I15482" s="1"/>
      <c r="J15482" s="1">
        <v>1</v>
      </c>
      <c r="K15482" s="1">
        <f t="shared" si="1465"/>
        <v>30970000</v>
      </c>
      <c r="L15482" s="1">
        <v>1</v>
      </c>
      <c r="M15482" s="1">
        <f t="shared" si="1466"/>
        <v>61940000</v>
      </c>
      <c r="N15482" s="1">
        <v>2</v>
      </c>
      <c r="O15482" s="1">
        <v>126194000</v>
      </c>
      <c r="P15482" s="1">
        <v>2</v>
      </c>
      <c r="Q15482" s="5">
        <f t="shared" si="1467"/>
        <v>321</v>
      </c>
      <c r="R15482">
        <f t="shared" si="1468"/>
        <v>16</v>
      </c>
      <c r="S15482">
        <f t="shared" si="1469"/>
        <v>0.22499999999999998</v>
      </c>
      <c r="T15482">
        <f t="shared" si="1470"/>
        <v>2.5500000000000002E-3</v>
      </c>
      <c r="U15482">
        <f t="shared" si="1462"/>
        <v>1.5300000000000001E-3</v>
      </c>
    </row>
    <row r="15483" spans="1:21" x14ac:dyDescent="0.3">
      <c r="A15483" s="1">
        <v>15481</v>
      </c>
      <c r="B15483">
        <f t="shared" si="1463"/>
        <v>176</v>
      </c>
      <c r="C15483" s="1">
        <v>24</v>
      </c>
      <c r="D15483" s="1">
        <v>8.5</v>
      </c>
      <c r="E15483" s="1">
        <v>23</v>
      </c>
      <c r="F15483" s="1">
        <v>15481</v>
      </c>
      <c r="G15483" s="1">
        <v>0</v>
      </c>
      <c r="H15483" s="5">
        <f t="shared" si="1464"/>
        <v>7690</v>
      </c>
      <c r="I15483" s="1"/>
      <c r="J15483" s="1">
        <v>1</v>
      </c>
      <c r="K15483" s="1">
        <f t="shared" si="1465"/>
        <v>30972000</v>
      </c>
      <c r="L15483" s="1">
        <v>1</v>
      </c>
      <c r="M15483" s="1">
        <f t="shared" si="1466"/>
        <v>61944000</v>
      </c>
      <c r="N15483" s="1">
        <v>2</v>
      </c>
      <c r="O15483" s="1">
        <v>126202000</v>
      </c>
      <c r="P15483" s="1">
        <v>2</v>
      </c>
      <c r="Q15483" s="5">
        <f t="shared" si="1467"/>
        <v>321</v>
      </c>
      <c r="R15483">
        <f t="shared" si="1468"/>
        <v>16</v>
      </c>
      <c r="S15483">
        <f t="shared" si="1469"/>
        <v>0.22499999999999998</v>
      </c>
      <c r="T15483">
        <f t="shared" si="1470"/>
        <v>2.5500000000000002E-3</v>
      </c>
      <c r="U15483">
        <f t="shared" si="1462"/>
        <v>1.5300000000000001E-3</v>
      </c>
    </row>
    <row r="15484" spans="1:21" x14ac:dyDescent="0.3">
      <c r="A15484" s="1">
        <v>15482</v>
      </c>
      <c r="B15484">
        <f t="shared" si="1463"/>
        <v>176</v>
      </c>
      <c r="C15484" s="1">
        <v>24</v>
      </c>
      <c r="D15484" s="1">
        <v>8.5</v>
      </c>
      <c r="E15484" s="1">
        <v>23</v>
      </c>
      <c r="F15484" s="1">
        <v>15482</v>
      </c>
      <c r="G15484" s="1">
        <v>0</v>
      </c>
      <c r="H15484" s="5">
        <f t="shared" si="1464"/>
        <v>7690</v>
      </c>
      <c r="I15484" s="1"/>
      <c r="J15484" s="1">
        <v>1</v>
      </c>
      <c r="K15484" s="1">
        <f t="shared" si="1465"/>
        <v>30974000</v>
      </c>
      <c r="L15484" s="1">
        <v>1</v>
      </c>
      <c r="M15484" s="1">
        <f t="shared" si="1466"/>
        <v>61948000</v>
      </c>
      <c r="N15484" s="1">
        <v>2</v>
      </c>
      <c r="O15484" s="1">
        <v>126210000</v>
      </c>
      <c r="P15484" s="1">
        <v>2</v>
      </c>
      <c r="Q15484" s="5">
        <f t="shared" si="1467"/>
        <v>321</v>
      </c>
      <c r="R15484">
        <f t="shared" si="1468"/>
        <v>16</v>
      </c>
      <c r="S15484">
        <f t="shared" si="1469"/>
        <v>0.22499999999999998</v>
      </c>
      <c r="T15484">
        <f t="shared" si="1470"/>
        <v>2.5500000000000002E-3</v>
      </c>
      <c r="U15484">
        <f t="shared" si="1462"/>
        <v>1.5300000000000001E-3</v>
      </c>
    </row>
    <row r="15485" spans="1:21" x14ac:dyDescent="0.3">
      <c r="A15485" s="1">
        <v>15483</v>
      </c>
      <c r="B15485">
        <f t="shared" si="1463"/>
        <v>176</v>
      </c>
      <c r="C15485" s="1">
        <v>24</v>
      </c>
      <c r="D15485" s="1">
        <v>8.5</v>
      </c>
      <c r="E15485" s="1">
        <v>23</v>
      </c>
      <c r="F15485" s="1">
        <v>15483</v>
      </c>
      <c r="G15485" s="1">
        <v>0</v>
      </c>
      <c r="H15485" s="5">
        <f t="shared" si="1464"/>
        <v>7690</v>
      </c>
      <c r="I15485" s="1"/>
      <c r="J15485" s="1">
        <v>1</v>
      </c>
      <c r="K15485" s="1">
        <f t="shared" si="1465"/>
        <v>30976000</v>
      </c>
      <c r="L15485" s="1">
        <v>1</v>
      </c>
      <c r="M15485" s="1">
        <f t="shared" si="1466"/>
        <v>61952000</v>
      </c>
      <c r="N15485" s="1">
        <v>2</v>
      </c>
      <c r="O15485" s="1">
        <v>126218000</v>
      </c>
      <c r="P15485" s="1">
        <v>2</v>
      </c>
      <c r="Q15485" s="5">
        <f t="shared" si="1467"/>
        <v>321</v>
      </c>
      <c r="R15485">
        <f t="shared" si="1468"/>
        <v>16</v>
      </c>
      <c r="S15485">
        <f t="shared" si="1469"/>
        <v>0.22499999999999998</v>
      </c>
      <c r="T15485">
        <f t="shared" si="1470"/>
        <v>2.5500000000000002E-3</v>
      </c>
      <c r="U15485">
        <f t="shared" si="1462"/>
        <v>1.5300000000000001E-3</v>
      </c>
    </row>
    <row r="15486" spans="1:21" x14ac:dyDescent="0.3">
      <c r="A15486" s="1">
        <v>15484</v>
      </c>
      <c r="B15486">
        <f t="shared" si="1463"/>
        <v>176</v>
      </c>
      <c r="C15486" s="1">
        <v>24</v>
      </c>
      <c r="D15486" s="1">
        <v>8.5</v>
      </c>
      <c r="E15486" s="1">
        <v>23</v>
      </c>
      <c r="F15486" s="1">
        <v>15484</v>
      </c>
      <c r="G15486" s="1">
        <v>0</v>
      </c>
      <c r="H15486" s="5">
        <f t="shared" si="1464"/>
        <v>7690</v>
      </c>
      <c r="I15486" s="1"/>
      <c r="J15486" s="1">
        <v>1</v>
      </c>
      <c r="K15486" s="1">
        <f t="shared" si="1465"/>
        <v>30978000</v>
      </c>
      <c r="L15486" s="1">
        <v>1</v>
      </c>
      <c r="M15486" s="1">
        <f t="shared" si="1466"/>
        <v>61956000</v>
      </c>
      <c r="N15486" s="1">
        <v>2</v>
      </c>
      <c r="O15486" s="1">
        <v>126226000</v>
      </c>
      <c r="P15486" s="1">
        <v>2</v>
      </c>
      <c r="Q15486" s="5">
        <f t="shared" si="1467"/>
        <v>321</v>
      </c>
      <c r="R15486">
        <f t="shared" si="1468"/>
        <v>16</v>
      </c>
      <c r="S15486">
        <f t="shared" si="1469"/>
        <v>0.22499999999999998</v>
      </c>
      <c r="T15486">
        <f t="shared" si="1470"/>
        <v>2.5500000000000002E-3</v>
      </c>
      <c r="U15486">
        <f t="shared" si="1462"/>
        <v>1.5300000000000001E-3</v>
      </c>
    </row>
    <row r="15487" spans="1:21" x14ac:dyDescent="0.3">
      <c r="A15487" s="1">
        <v>15485</v>
      </c>
      <c r="B15487">
        <f t="shared" si="1463"/>
        <v>176</v>
      </c>
      <c r="C15487" s="1">
        <v>24</v>
      </c>
      <c r="D15487" s="1">
        <v>8.5</v>
      </c>
      <c r="E15487" s="1">
        <v>23</v>
      </c>
      <c r="F15487" s="1">
        <v>15485</v>
      </c>
      <c r="G15487" s="1">
        <v>0</v>
      </c>
      <c r="H15487" s="5">
        <f t="shared" si="1464"/>
        <v>7690</v>
      </c>
      <c r="I15487" s="1"/>
      <c r="J15487" s="1">
        <v>1</v>
      </c>
      <c r="K15487" s="1">
        <f t="shared" si="1465"/>
        <v>30980000</v>
      </c>
      <c r="L15487" s="1">
        <v>1</v>
      </c>
      <c r="M15487" s="1">
        <f t="shared" si="1466"/>
        <v>61960000</v>
      </c>
      <c r="N15487" s="1">
        <v>2</v>
      </c>
      <c r="O15487" s="1">
        <v>126234000</v>
      </c>
      <c r="P15487" s="1">
        <v>2</v>
      </c>
      <c r="Q15487" s="5">
        <f t="shared" si="1467"/>
        <v>321</v>
      </c>
      <c r="R15487">
        <f t="shared" si="1468"/>
        <v>16</v>
      </c>
      <c r="S15487">
        <f t="shared" si="1469"/>
        <v>0.22499999999999998</v>
      </c>
      <c r="T15487">
        <f t="shared" si="1470"/>
        <v>2.5500000000000002E-3</v>
      </c>
      <c r="U15487">
        <f t="shared" si="1462"/>
        <v>1.5300000000000001E-3</v>
      </c>
    </row>
    <row r="15488" spans="1:21" x14ac:dyDescent="0.3">
      <c r="A15488" s="1">
        <v>15486</v>
      </c>
      <c r="B15488">
        <f t="shared" si="1463"/>
        <v>176</v>
      </c>
      <c r="C15488" s="1">
        <v>24</v>
      </c>
      <c r="D15488" s="1">
        <v>8.5</v>
      </c>
      <c r="E15488" s="1">
        <v>23</v>
      </c>
      <c r="F15488" s="1">
        <v>15486</v>
      </c>
      <c r="G15488" s="1">
        <v>0</v>
      </c>
      <c r="H15488" s="5">
        <f t="shared" si="1464"/>
        <v>7690</v>
      </c>
      <c r="I15488" s="1"/>
      <c r="J15488" s="1">
        <v>1</v>
      </c>
      <c r="K15488" s="1">
        <f t="shared" si="1465"/>
        <v>30982000</v>
      </c>
      <c r="L15488" s="1">
        <v>1</v>
      </c>
      <c r="M15488" s="1">
        <f t="shared" si="1466"/>
        <v>61964000</v>
      </c>
      <c r="N15488" s="1">
        <v>2</v>
      </c>
      <c r="O15488" s="1">
        <v>126242000</v>
      </c>
      <c r="P15488" s="1">
        <v>2</v>
      </c>
      <c r="Q15488" s="5">
        <f t="shared" si="1467"/>
        <v>321</v>
      </c>
      <c r="R15488">
        <f t="shared" si="1468"/>
        <v>16</v>
      </c>
      <c r="S15488">
        <f t="shared" si="1469"/>
        <v>0.22499999999999998</v>
      </c>
      <c r="T15488">
        <f t="shared" si="1470"/>
        <v>2.5500000000000002E-3</v>
      </c>
      <c r="U15488">
        <f t="shared" si="1462"/>
        <v>1.5300000000000001E-3</v>
      </c>
    </row>
    <row r="15489" spans="1:21" x14ac:dyDescent="0.3">
      <c r="A15489" s="1">
        <v>15487</v>
      </c>
      <c r="B15489">
        <f t="shared" si="1463"/>
        <v>176</v>
      </c>
      <c r="C15489" s="1">
        <v>24</v>
      </c>
      <c r="D15489" s="1">
        <v>8.5</v>
      </c>
      <c r="E15489" s="1">
        <v>23</v>
      </c>
      <c r="F15489" s="1">
        <v>15487</v>
      </c>
      <c r="G15489" s="1">
        <v>0</v>
      </c>
      <c r="H15489" s="5">
        <f t="shared" si="1464"/>
        <v>7690</v>
      </c>
      <c r="I15489" s="1"/>
      <c r="J15489" s="1">
        <v>1</v>
      </c>
      <c r="K15489" s="1">
        <f t="shared" si="1465"/>
        <v>30984000</v>
      </c>
      <c r="L15489" s="1">
        <v>1</v>
      </c>
      <c r="M15489" s="1">
        <f t="shared" si="1466"/>
        <v>61968000</v>
      </c>
      <c r="N15489" s="1">
        <v>2</v>
      </c>
      <c r="O15489" s="1">
        <v>126250000</v>
      </c>
      <c r="P15489" s="1">
        <v>2</v>
      </c>
      <c r="Q15489" s="5">
        <f t="shared" si="1467"/>
        <v>321</v>
      </c>
      <c r="R15489">
        <f t="shared" si="1468"/>
        <v>16</v>
      </c>
      <c r="S15489">
        <f t="shared" si="1469"/>
        <v>0.22499999999999998</v>
      </c>
      <c r="T15489">
        <f t="shared" si="1470"/>
        <v>2.5500000000000002E-3</v>
      </c>
      <c r="U15489">
        <f t="shared" si="1462"/>
        <v>1.5300000000000001E-3</v>
      </c>
    </row>
    <row r="15490" spans="1:21" x14ac:dyDescent="0.3">
      <c r="A15490" s="1">
        <v>15488</v>
      </c>
      <c r="B15490">
        <f t="shared" si="1463"/>
        <v>176</v>
      </c>
      <c r="C15490" s="1">
        <v>24</v>
      </c>
      <c r="D15490" s="1">
        <v>8.5</v>
      </c>
      <c r="E15490" s="1">
        <v>23</v>
      </c>
      <c r="F15490" s="1">
        <v>15488</v>
      </c>
      <c r="G15490" s="1">
        <v>0</v>
      </c>
      <c r="H15490" s="5">
        <f t="shared" si="1464"/>
        <v>7690</v>
      </c>
      <c r="I15490" s="1"/>
      <c r="J15490" s="1">
        <v>1</v>
      </c>
      <c r="K15490" s="1">
        <f t="shared" si="1465"/>
        <v>30986000</v>
      </c>
      <c r="L15490" s="1">
        <v>1</v>
      </c>
      <c r="M15490" s="1">
        <f t="shared" si="1466"/>
        <v>61972000</v>
      </c>
      <c r="N15490" s="1">
        <v>2</v>
      </c>
      <c r="O15490" s="1">
        <v>126258000</v>
      </c>
      <c r="P15490" s="1">
        <v>2</v>
      </c>
      <c r="Q15490" s="5">
        <f t="shared" si="1467"/>
        <v>321</v>
      </c>
      <c r="R15490">
        <f t="shared" si="1468"/>
        <v>16</v>
      </c>
      <c r="S15490">
        <f t="shared" si="1469"/>
        <v>0.22499999999999998</v>
      </c>
      <c r="T15490">
        <f t="shared" si="1470"/>
        <v>2.5500000000000002E-3</v>
      </c>
      <c r="U15490">
        <f t="shared" si="1462"/>
        <v>1.5300000000000001E-3</v>
      </c>
    </row>
    <row r="15491" spans="1:21" x14ac:dyDescent="0.3">
      <c r="A15491" s="1">
        <v>15489</v>
      </c>
      <c r="B15491">
        <f t="shared" si="1463"/>
        <v>176</v>
      </c>
      <c r="C15491" s="1">
        <v>24</v>
      </c>
      <c r="D15491" s="1">
        <v>8.5</v>
      </c>
      <c r="E15491" s="1">
        <v>23</v>
      </c>
      <c r="F15491" s="1">
        <v>15489</v>
      </c>
      <c r="G15491" s="1">
        <v>0</v>
      </c>
      <c r="H15491" s="5">
        <f t="shared" si="1464"/>
        <v>7690</v>
      </c>
      <c r="I15491" s="1"/>
      <c r="J15491" s="1">
        <v>1</v>
      </c>
      <c r="K15491" s="1">
        <f t="shared" si="1465"/>
        <v>30988000</v>
      </c>
      <c r="L15491" s="1">
        <v>1</v>
      </c>
      <c r="M15491" s="1">
        <f t="shared" si="1466"/>
        <v>61976000</v>
      </c>
      <c r="N15491" s="1">
        <v>2</v>
      </c>
      <c r="O15491" s="1">
        <v>126266000</v>
      </c>
      <c r="P15491" s="1">
        <v>2</v>
      </c>
      <c r="Q15491" s="5">
        <f t="shared" si="1467"/>
        <v>321</v>
      </c>
      <c r="R15491">
        <f t="shared" si="1468"/>
        <v>16</v>
      </c>
      <c r="S15491">
        <f t="shared" si="1469"/>
        <v>0.22499999999999998</v>
      </c>
      <c r="T15491">
        <f t="shared" si="1470"/>
        <v>2.5500000000000002E-3</v>
      </c>
      <c r="U15491">
        <f t="shared" si="1462"/>
        <v>1.5300000000000001E-3</v>
      </c>
    </row>
    <row r="15492" spans="1:21" x14ac:dyDescent="0.3">
      <c r="A15492" s="1">
        <v>15490</v>
      </c>
      <c r="B15492">
        <f t="shared" si="1463"/>
        <v>176</v>
      </c>
      <c r="C15492" s="1">
        <v>24</v>
      </c>
      <c r="D15492" s="1">
        <v>8.5</v>
      </c>
      <c r="E15492" s="1">
        <v>23</v>
      </c>
      <c r="F15492" s="1">
        <v>15490</v>
      </c>
      <c r="G15492" s="1">
        <v>0</v>
      </c>
      <c r="H15492" s="5">
        <f t="shared" si="1464"/>
        <v>7690</v>
      </c>
      <c r="I15492" s="1"/>
      <c r="J15492" s="1">
        <v>1</v>
      </c>
      <c r="K15492" s="1">
        <f t="shared" si="1465"/>
        <v>30990000</v>
      </c>
      <c r="L15492" s="1">
        <v>1</v>
      </c>
      <c r="M15492" s="1">
        <f t="shared" si="1466"/>
        <v>61980000</v>
      </c>
      <c r="N15492" s="1">
        <v>2</v>
      </c>
      <c r="O15492" s="1">
        <v>126274000</v>
      </c>
      <c r="P15492" s="1">
        <v>2</v>
      </c>
      <c r="Q15492" s="5">
        <f t="shared" si="1467"/>
        <v>321</v>
      </c>
      <c r="R15492">
        <f t="shared" si="1468"/>
        <v>16</v>
      </c>
      <c r="S15492">
        <f t="shared" si="1469"/>
        <v>0.22499999999999998</v>
      </c>
      <c r="T15492">
        <f t="shared" si="1470"/>
        <v>2.5500000000000002E-3</v>
      </c>
      <c r="U15492">
        <f t="shared" ref="U15492:U15555" si="1471">T15492*0.6</f>
        <v>1.5300000000000001E-3</v>
      </c>
    </row>
    <row r="15493" spans="1:21" x14ac:dyDescent="0.3">
      <c r="A15493" s="1">
        <v>15491</v>
      </c>
      <c r="B15493">
        <f t="shared" si="1463"/>
        <v>176</v>
      </c>
      <c r="C15493" s="1">
        <v>24</v>
      </c>
      <c r="D15493" s="1">
        <v>8.5</v>
      </c>
      <c r="E15493" s="1">
        <v>23</v>
      </c>
      <c r="F15493" s="1">
        <v>15491</v>
      </c>
      <c r="G15493" s="1">
        <v>0</v>
      </c>
      <c r="H15493" s="5">
        <f t="shared" si="1464"/>
        <v>7690</v>
      </c>
      <c r="I15493" s="1"/>
      <c r="J15493" s="1">
        <v>1</v>
      </c>
      <c r="K15493" s="1">
        <f t="shared" si="1465"/>
        <v>30992000</v>
      </c>
      <c r="L15493" s="1">
        <v>1</v>
      </c>
      <c r="M15493" s="1">
        <f t="shared" si="1466"/>
        <v>61984000</v>
      </c>
      <c r="N15493" s="1">
        <v>2</v>
      </c>
      <c r="O15493" s="1">
        <v>126282000</v>
      </c>
      <c r="P15493" s="1">
        <v>2</v>
      </c>
      <c r="Q15493" s="5">
        <f t="shared" si="1467"/>
        <v>321</v>
      </c>
      <c r="R15493">
        <f t="shared" si="1468"/>
        <v>16</v>
      </c>
      <c r="S15493">
        <f t="shared" si="1469"/>
        <v>0.22499999999999998</v>
      </c>
      <c r="T15493">
        <f t="shared" si="1470"/>
        <v>2.5500000000000002E-3</v>
      </c>
      <c r="U15493">
        <f t="shared" si="1471"/>
        <v>1.5300000000000001E-3</v>
      </c>
    </row>
    <row r="15494" spans="1:21" x14ac:dyDescent="0.3">
      <c r="A15494" s="1">
        <v>15492</v>
      </c>
      <c r="B15494">
        <f t="shared" si="1463"/>
        <v>176</v>
      </c>
      <c r="C15494" s="1">
        <v>24</v>
      </c>
      <c r="D15494" s="1">
        <v>8.5</v>
      </c>
      <c r="E15494" s="1">
        <v>23</v>
      </c>
      <c r="F15494" s="1">
        <v>15492</v>
      </c>
      <c r="G15494" s="1">
        <v>0</v>
      </c>
      <c r="H15494" s="5">
        <f t="shared" si="1464"/>
        <v>7690</v>
      </c>
      <c r="I15494" s="1"/>
      <c r="J15494" s="1">
        <v>1</v>
      </c>
      <c r="K15494" s="1">
        <f t="shared" si="1465"/>
        <v>30994000</v>
      </c>
      <c r="L15494" s="1">
        <v>1</v>
      </c>
      <c r="M15494" s="1">
        <f t="shared" si="1466"/>
        <v>61988000</v>
      </c>
      <c r="N15494" s="1">
        <v>2</v>
      </c>
      <c r="O15494" s="1">
        <v>126290000</v>
      </c>
      <c r="P15494" s="1">
        <v>2</v>
      </c>
      <c r="Q15494" s="5">
        <f t="shared" si="1467"/>
        <v>321</v>
      </c>
      <c r="R15494">
        <f t="shared" si="1468"/>
        <v>16</v>
      </c>
      <c r="S15494">
        <f t="shared" si="1469"/>
        <v>0.22499999999999998</v>
      </c>
      <c r="T15494">
        <f t="shared" si="1470"/>
        <v>2.5500000000000002E-3</v>
      </c>
      <c r="U15494">
        <f t="shared" si="1471"/>
        <v>1.5300000000000001E-3</v>
      </c>
    </row>
    <row r="15495" spans="1:21" x14ac:dyDescent="0.3">
      <c r="A15495" s="1">
        <v>15493</v>
      </c>
      <c r="B15495">
        <f t="shared" si="1463"/>
        <v>176</v>
      </c>
      <c r="C15495" s="1">
        <v>24</v>
      </c>
      <c r="D15495" s="1">
        <v>8.5</v>
      </c>
      <c r="E15495" s="1">
        <v>23</v>
      </c>
      <c r="F15495" s="1">
        <v>15493</v>
      </c>
      <c r="G15495" s="1">
        <v>0</v>
      </c>
      <c r="H15495" s="5">
        <f t="shared" si="1464"/>
        <v>7690</v>
      </c>
      <c r="I15495" s="1"/>
      <c r="J15495" s="1">
        <v>1</v>
      </c>
      <c r="K15495" s="1">
        <f t="shared" si="1465"/>
        <v>30996000</v>
      </c>
      <c r="L15495" s="1">
        <v>1</v>
      </c>
      <c r="M15495" s="1">
        <f t="shared" si="1466"/>
        <v>61992000</v>
      </c>
      <c r="N15495" s="1">
        <v>2</v>
      </c>
      <c r="O15495" s="1">
        <v>126298000</v>
      </c>
      <c r="P15495" s="1">
        <v>2</v>
      </c>
      <c r="Q15495" s="5">
        <f t="shared" si="1467"/>
        <v>321</v>
      </c>
      <c r="R15495">
        <f t="shared" si="1468"/>
        <v>16</v>
      </c>
      <c r="S15495">
        <f t="shared" si="1469"/>
        <v>0.22499999999999998</v>
      </c>
      <c r="T15495">
        <f t="shared" si="1470"/>
        <v>2.5500000000000002E-3</v>
      </c>
      <c r="U15495">
        <f t="shared" si="1471"/>
        <v>1.5300000000000001E-3</v>
      </c>
    </row>
    <row r="15496" spans="1:21" x14ac:dyDescent="0.3">
      <c r="A15496" s="1">
        <v>15494</v>
      </c>
      <c r="B15496">
        <f t="shared" si="1463"/>
        <v>176</v>
      </c>
      <c r="C15496" s="1">
        <v>24</v>
      </c>
      <c r="D15496" s="1">
        <v>8.5</v>
      </c>
      <c r="E15496" s="1">
        <v>23</v>
      </c>
      <c r="F15496" s="1">
        <v>15494</v>
      </c>
      <c r="G15496" s="1">
        <v>0</v>
      </c>
      <c r="H15496" s="5">
        <f t="shared" si="1464"/>
        <v>7690</v>
      </c>
      <c r="I15496" s="1"/>
      <c r="J15496" s="1">
        <v>1</v>
      </c>
      <c r="K15496" s="1">
        <f t="shared" si="1465"/>
        <v>30998000</v>
      </c>
      <c r="L15496" s="1">
        <v>1</v>
      </c>
      <c r="M15496" s="1">
        <f t="shared" si="1466"/>
        <v>61996000</v>
      </c>
      <c r="N15496" s="1">
        <v>2</v>
      </c>
      <c r="O15496" s="1">
        <v>126306000</v>
      </c>
      <c r="P15496" s="1">
        <v>2</v>
      </c>
      <c r="Q15496" s="5">
        <f t="shared" si="1467"/>
        <v>321</v>
      </c>
      <c r="R15496">
        <f t="shared" si="1468"/>
        <v>16</v>
      </c>
      <c r="S15496">
        <f t="shared" si="1469"/>
        <v>0.22499999999999998</v>
      </c>
      <c r="T15496">
        <f t="shared" si="1470"/>
        <v>2.5500000000000002E-3</v>
      </c>
      <c r="U15496">
        <f t="shared" si="1471"/>
        <v>1.5300000000000001E-3</v>
      </c>
    </row>
    <row r="15497" spans="1:21" x14ac:dyDescent="0.3">
      <c r="A15497" s="1">
        <v>15495</v>
      </c>
      <c r="B15497">
        <f t="shared" si="1463"/>
        <v>176</v>
      </c>
      <c r="C15497" s="1">
        <v>24</v>
      </c>
      <c r="D15497" s="1">
        <v>8.5</v>
      </c>
      <c r="E15497" s="1">
        <v>23</v>
      </c>
      <c r="F15497" s="1">
        <v>15495</v>
      </c>
      <c r="G15497" s="1">
        <v>0</v>
      </c>
      <c r="H15497" s="5">
        <f t="shared" si="1464"/>
        <v>7690</v>
      </c>
      <c r="I15497" s="1"/>
      <c r="J15497" s="1">
        <v>1</v>
      </c>
      <c r="K15497" s="1">
        <f t="shared" si="1465"/>
        <v>31000000</v>
      </c>
      <c r="L15497" s="1">
        <v>1</v>
      </c>
      <c r="M15497" s="1">
        <f t="shared" si="1466"/>
        <v>62000000</v>
      </c>
      <c r="N15497" s="1">
        <v>2</v>
      </c>
      <c r="O15497" s="1">
        <v>126314000</v>
      </c>
      <c r="P15497" s="1">
        <v>2</v>
      </c>
      <c r="Q15497" s="5">
        <f t="shared" si="1467"/>
        <v>321</v>
      </c>
      <c r="R15497">
        <f t="shared" si="1468"/>
        <v>16</v>
      </c>
      <c r="S15497">
        <f t="shared" si="1469"/>
        <v>0.22499999999999998</v>
      </c>
      <c r="T15497">
        <f t="shared" si="1470"/>
        <v>2.5500000000000002E-3</v>
      </c>
      <c r="U15497">
        <f t="shared" si="1471"/>
        <v>1.5300000000000001E-3</v>
      </c>
    </row>
    <row r="15498" spans="1:21" x14ac:dyDescent="0.3">
      <c r="A15498" s="1">
        <v>15496</v>
      </c>
      <c r="B15498">
        <f t="shared" si="1463"/>
        <v>176</v>
      </c>
      <c r="C15498" s="1">
        <v>24</v>
      </c>
      <c r="D15498" s="1">
        <v>8.5</v>
      </c>
      <c r="E15498" s="1">
        <v>23</v>
      </c>
      <c r="F15498" s="1">
        <v>15496</v>
      </c>
      <c r="G15498" s="1">
        <v>0</v>
      </c>
      <c r="H15498" s="5">
        <f t="shared" si="1464"/>
        <v>7690</v>
      </c>
      <c r="I15498" s="1"/>
      <c r="J15498" s="1">
        <v>1</v>
      </c>
      <c r="K15498" s="1">
        <f t="shared" si="1465"/>
        <v>31002000</v>
      </c>
      <c r="L15498" s="1">
        <v>1</v>
      </c>
      <c r="M15498" s="1">
        <f t="shared" si="1466"/>
        <v>62004000</v>
      </c>
      <c r="N15498" s="1">
        <v>2</v>
      </c>
      <c r="O15498" s="1">
        <v>126322000</v>
      </c>
      <c r="P15498" s="1">
        <v>2</v>
      </c>
      <c r="Q15498" s="5">
        <f t="shared" si="1467"/>
        <v>321</v>
      </c>
      <c r="R15498">
        <f t="shared" si="1468"/>
        <v>16</v>
      </c>
      <c r="S15498">
        <f t="shared" si="1469"/>
        <v>0.22499999999999998</v>
      </c>
      <c r="T15498">
        <f t="shared" si="1470"/>
        <v>2.5500000000000002E-3</v>
      </c>
      <c r="U15498">
        <f t="shared" si="1471"/>
        <v>1.5300000000000001E-3</v>
      </c>
    </row>
    <row r="15499" spans="1:21" x14ac:dyDescent="0.3">
      <c r="A15499" s="1">
        <v>15497</v>
      </c>
      <c r="B15499">
        <f t="shared" si="1463"/>
        <v>176</v>
      </c>
      <c r="C15499" s="1">
        <v>24</v>
      </c>
      <c r="D15499" s="1">
        <v>8.5</v>
      </c>
      <c r="E15499" s="1">
        <v>23</v>
      </c>
      <c r="F15499" s="1">
        <v>15497</v>
      </c>
      <c r="G15499" s="1">
        <v>0</v>
      </c>
      <c r="H15499" s="5">
        <f t="shared" si="1464"/>
        <v>7690</v>
      </c>
      <c r="I15499" s="1"/>
      <c r="J15499" s="1">
        <v>1</v>
      </c>
      <c r="K15499" s="1">
        <f t="shared" si="1465"/>
        <v>31004000</v>
      </c>
      <c r="L15499" s="1">
        <v>1</v>
      </c>
      <c r="M15499" s="1">
        <f t="shared" si="1466"/>
        <v>62008000</v>
      </c>
      <c r="N15499" s="1">
        <v>2</v>
      </c>
      <c r="O15499" s="1">
        <v>126330000</v>
      </c>
      <c r="P15499" s="1">
        <v>2</v>
      </c>
      <c r="Q15499" s="5">
        <f t="shared" si="1467"/>
        <v>321</v>
      </c>
      <c r="R15499">
        <f t="shared" si="1468"/>
        <v>16</v>
      </c>
      <c r="S15499">
        <f t="shared" si="1469"/>
        <v>0.22499999999999998</v>
      </c>
      <c r="T15499">
        <f t="shared" si="1470"/>
        <v>2.5500000000000002E-3</v>
      </c>
      <c r="U15499">
        <f t="shared" si="1471"/>
        <v>1.5300000000000001E-3</v>
      </c>
    </row>
    <row r="15500" spans="1:21" x14ac:dyDescent="0.3">
      <c r="A15500" s="1">
        <v>15498</v>
      </c>
      <c r="B15500">
        <f t="shared" si="1463"/>
        <v>176</v>
      </c>
      <c r="C15500" s="1">
        <v>24</v>
      </c>
      <c r="D15500" s="1">
        <v>8.5</v>
      </c>
      <c r="E15500" s="1">
        <v>23</v>
      </c>
      <c r="F15500" s="1">
        <v>15498</v>
      </c>
      <c r="G15500" s="1">
        <v>0</v>
      </c>
      <c r="H15500" s="5">
        <f t="shared" si="1464"/>
        <v>7690</v>
      </c>
      <c r="I15500" s="1"/>
      <c r="J15500" s="1">
        <v>1</v>
      </c>
      <c r="K15500" s="1">
        <f t="shared" si="1465"/>
        <v>31006000</v>
      </c>
      <c r="L15500" s="1">
        <v>1</v>
      </c>
      <c r="M15500" s="1">
        <f t="shared" si="1466"/>
        <v>62012000</v>
      </c>
      <c r="N15500" s="1">
        <v>2</v>
      </c>
      <c r="O15500" s="1">
        <v>126338000</v>
      </c>
      <c r="P15500" s="1">
        <v>2</v>
      </c>
      <c r="Q15500" s="5">
        <f t="shared" si="1467"/>
        <v>321</v>
      </c>
      <c r="R15500">
        <f t="shared" si="1468"/>
        <v>16</v>
      </c>
      <c r="S15500">
        <f t="shared" si="1469"/>
        <v>0.22499999999999998</v>
      </c>
      <c r="T15500">
        <f t="shared" si="1470"/>
        <v>2.5500000000000002E-3</v>
      </c>
      <c r="U15500">
        <f t="shared" si="1471"/>
        <v>1.5300000000000001E-3</v>
      </c>
    </row>
    <row r="15501" spans="1:21" x14ac:dyDescent="0.3">
      <c r="A15501" s="1">
        <v>15499</v>
      </c>
      <c r="B15501">
        <f t="shared" si="1463"/>
        <v>176</v>
      </c>
      <c r="C15501" s="1">
        <v>24</v>
      </c>
      <c r="D15501" s="1">
        <v>8.5</v>
      </c>
      <c r="E15501" s="1">
        <v>23</v>
      </c>
      <c r="F15501" s="1">
        <v>15499</v>
      </c>
      <c r="G15501" s="1">
        <v>0</v>
      </c>
      <c r="H15501" s="5">
        <f t="shared" si="1464"/>
        <v>7690</v>
      </c>
      <c r="I15501" s="1"/>
      <c r="J15501" s="1">
        <v>1</v>
      </c>
      <c r="K15501" s="1">
        <f t="shared" si="1465"/>
        <v>31008000</v>
      </c>
      <c r="L15501" s="1">
        <v>1</v>
      </c>
      <c r="M15501" s="1">
        <f t="shared" si="1466"/>
        <v>62016000</v>
      </c>
      <c r="N15501" s="1">
        <v>2</v>
      </c>
      <c r="O15501" s="1">
        <v>126346000</v>
      </c>
      <c r="P15501" s="1">
        <v>2</v>
      </c>
      <c r="Q15501" s="5">
        <f t="shared" si="1467"/>
        <v>321</v>
      </c>
      <c r="R15501">
        <f t="shared" si="1468"/>
        <v>16</v>
      </c>
      <c r="S15501">
        <f t="shared" si="1469"/>
        <v>0.22499999999999998</v>
      </c>
      <c r="T15501">
        <f t="shared" si="1470"/>
        <v>2.5500000000000002E-3</v>
      </c>
      <c r="U15501">
        <f t="shared" si="1471"/>
        <v>1.5300000000000001E-3</v>
      </c>
    </row>
    <row r="15502" spans="1:21" x14ac:dyDescent="0.3">
      <c r="A15502" s="1">
        <v>15500</v>
      </c>
      <c r="B15502">
        <f t="shared" si="1463"/>
        <v>176</v>
      </c>
      <c r="C15502" s="1">
        <v>24</v>
      </c>
      <c r="D15502" s="1">
        <v>8.5</v>
      </c>
      <c r="E15502" s="1">
        <v>23</v>
      </c>
      <c r="F15502" s="1">
        <v>15500</v>
      </c>
      <c r="G15502" s="1">
        <v>0</v>
      </c>
      <c r="H15502" s="5">
        <f t="shared" si="1464"/>
        <v>7690</v>
      </c>
      <c r="I15502" s="1"/>
      <c r="J15502" s="1">
        <v>1</v>
      </c>
      <c r="K15502" s="1">
        <f t="shared" si="1465"/>
        <v>31010000</v>
      </c>
      <c r="L15502" s="1">
        <v>1</v>
      </c>
      <c r="M15502" s="1">
        <f t="shared" si="1466"/>
        <v>62020000</v>
      </c>
      <c r="N15502" s="1">
        <v>2</v>
      </c>
      <c r="O15502" s="1">
        <v>126354000</v>
      </c>
      <c r="P15502" s="1">
        <v>2</v>
      </c>
      <c r="Q15502" s="5">
        <f t="shared" si="1467"/>
        <v>321</v>
      </c>
      <c r="R15502">
        <f t="shared" si="1468"/>
        <v>16</v>
      </c>
      <c r="S15502">
        <f t="shared" si="1469"/>
        <v>0.22499999999999998</v>
      </c>
      <c r="T15502">
        <f t="shared" si="1470"/>
        <v>2.5500000000000002E-3</v>
      </c>
      <c r="U15502">
        <f t="shared" si="1471"/>
        <v>1.5300000000000001E-3</v>
      </c>
    </row>
    <row r="15503" spans="1:21" x14ac:dyDescent="0.3">
      <c r="A15503" s="1">
        <v>15501</v>
      </c>
      <c r="B15503">
        <f t="shared" si="1463"/>
        <v>177</v>
      </c>
      <c r="C15503" s="1">
        <v>24</v>
      </c>
      <c r="D15503" s="1">
        <v>8.5</v>
      </c>
      <c r="E15503" s="1">
        <v>23</v>
      </c>
      <c r="F15503" s="1">
        <v>15501</v>
      </c>
      <c r="G15503" s="1">
        <v>0</v>
      </c>
      <c r="H15503" s="5">
        <f t="shared" si="1464"/>
        <v>7700</v>
      </c>
      <c r="I15503" s="1"/>
      <c r="J15503" s="1">
        <v>1</v>
      </c>
      <c r="K15503" s="1">
        <f t="shared" si="1465"/>
        <v>31012000</v>
      </c>
      <c r="L15503" s="1">
        <v>1</v>
      </c>
      <c r="M15503" s="1">
        <f t="shared" si="1466"/>
        <v>62024000</v>
      </c>
      <c r="N15503" s="1">
        <v>2</v>
      </c>
      <c r="O15503" s="1">
        <v>126362000</v>
      </c>
      <c r="P15503" s="1">
        <v>2</v>
      </c>
      <c r="Q15503" s="5">
        <f t="shared" si="1467"/>
        <v>322</v>
      </c>
      <c r="R15503">
        <f t="shared" si="1468"/>
        <v>16</v>
      </c>
      <c r="S15503">
        <f t="shared" si="1469"/>
        <v>0.22999999999999998</v>
      </c>
      <c r="T15503">
        <f t="shared" si="1470"/>
        <v>2.5999999999999999E-3</v>
      </c>
      <c r="U15503">
        <f t="shared" si="1471"/>
        <v>1.56E-3</v>
      </c>
    </row>
    <row r="15504" spans="1:21" x14ac:dyDescent="0.3">
      <c r="A15504" s="1">
        <v>15502</v>
      </c>
      <c r="B15504">
        <f t="shared" si="1463"/>
        <v>177</v>
      </c>
      <c r="C15504" s="1">
        <v>24</v>
      </c>
      <c r="D15504" s="1">
        <v>8.5</v>
      </c>
      <c r="E15504" s="1">
        <v>23</v>
      </c>
      <c r="F15504" s="1">
        <v>15502</v>
      </c>
      <c r="G15504" s="1">
        <v>0</v>
      </c>
      <c r="H15504" s="5">
        <f t="shared" si="1464"/>
        <v>7700</v>
      </c>
      <c r="I15504" s="1"/>
      <c r="J15504" s="1">
        <v>1</v>
      </c>
      <c r="K15504" s="1">
        <f t="shared" si="1465"/>
        <v>31014000</v>
      </c>
      <c r="L15504" s="1">
        <v>1</v>
      </c>
      <c r="M15504" s="1">
        <f t="shared" si="1466"/>
        <v>62028000</v>
      </c>
      <c r="N15504" s="1">
        <v>2</v>
      </c>
      <c r="O15504" s="1">
        <v>126370000</v>
      </c>
      <c r="P15504" s="1">
        <v>2</v>
      </c>
      <c r="Q15504" s="5">
        <f t="shared" si="1467"/>
        <v>322</v>
      </c>
      <c r="R15504">
        <f t="shared" si="1468"/>
        <v>16</v>
      </c>
      <c r="S15504">
        <f t="shared" si="1469"/>
        <v>0.22999999999999998</v>
      </c>
      <c r="T15504">
        <f t="shared" si="1470"/>
        <v>2.5999999999999999E-3</v>
      </c>
      <c r="U15504">
        <f t="shared" si="1471"/>
        <v>1.56E-3</v>
      </c>
    </row>
    <row r="15505" spans="1:21" x14ac:dyDescent="0.3">
      <c r="A15505" s="1">
        <v>15503</v>
      </c>
      <c r="B15505">
        <f t="shared" si="1463"/>
        <v>177</v>
      </c>
      <c r="C15505" s="1">
        <v>24</v>
      </c>
      <c r="D15505" s="1">
        <v>8.5</v>
      </c>
      <c r="E15505" s="1">
        <v>23</v>
      </c>
      <c r="F15505" s="1">
        <v>15503</v>
      </c>
      <c r="G15505" s="1">
        <v>0</v>
      </c>
      <c r="H15505" s="5">
        <f t="shared" si="1464"/>
        <v>7700</v>
      </c>
      <c r="I15505" s="1"/>
      <c r="J15505" s="1">
        <v>1</v>
      </c>
      <c r="K15505" s="1">
        <f t="shared" si="1465"/>
        <v>31016000</v>
      </c>
      <c r="L15505" s="1">
        <v>1</v>
      </c>
      <c r="M15505" s="1">
        <f t="shared" si="1466"/>
        <v>62032000</v>
      </c>
      <c r="N15505" s="1">
        <v>2</v>
      </c>
      <c r="O15505" s="1">
        <v>126378000</v>
      </c>
      <c r="P15505" s="1">
        <v>2</v>
      </c>
      <c r="Q15505" s="5">
        <f t="shared" si="1467"/>
        <v>322</v>
      </c>
      <c r="R15505">
        <f t="shared" si="1468"/>
        <v>16</v>
      </c>
      <c r="S15505">
        <f t="shared" si="1469"/>
        <v>0.22999999999999998</v>
      </c>
      <c r="T15505">
        <f t="shared" si="1470"/>
        <v>2.5999999999999999E-3</v>
      </c>
      <c r="U15505">
        <f t="shared" si="1471"/>
        <v>1.56E-3</v>
      </c>
    </row>
    <row r="15506" spans="1:21" x14ac:dyDescent="0.3">
      <c r="A15506" s="1">
        <v>15504</v>
      </c>
      <c r="B15506">
        <f t="shared" si="1463"/>
        <v>177</v>
      </c>
      <c r="C15506" s="1">
        <v>24</v>
      </c>
      <c r="D15506" s="1">
        <v>8.5</v>
      </c>
      <c r="E15506" s="1">
        <v>23</v>
      </c>
      <c r="F15506" s="1">
        <v>15504</v>
      </c>
      <c r="G15506" s="1">
        <v>0</v>
      </c>
      <c r="H15506" s="5">
        <f t="shared" si="1464"/>
        <v>7700</v>
      </c>
      <c r="I15506" s="1"/>
      <c r="J15506" s="1">
        <v>1</v>
      </c>
      <c r="K15506" s="1">
        <f t="shared" si="1465"/>
        <v>31018000</v>
      </c>
      <c r="L15506" s="1">
        <v>1</v>
      </c>
      <c r="M15506" s="1">
        <f t="shared" si="1466"/>
        <v>62036000</v>
      </c>
      <c r="N15506" s="1">
        <v>2</v>
      </c>
      <c r="O15506" s="1">
        <v>126386000</v>
      </c>
      <c r="P15506" s="1">
        <v>2</v>
      </c>
      <c r="Q15506" s="5">
        <f t="shared" si="1467"/>
        <v>322</v>
      </c>
      <c r="R15506">
        <f t="shared" si="1468"/>
        <v>16</v>
      </c>
      <c r="S15506">
        <f t="shared" si="1469"/>
        <v>0.22999999999999998</v>
      </c>
      <c r="T15506">
        <f t="shared" si="1470"/>
        <v>2.5999999999999999E-3</v>
      </c>
      <c r="U15506">
        <f t="shared" si="1471"/>
        <v>1.56E-3</v>
      </c>
    </row>
    <row r="15507" spans="1:21" x14ac:dyDescent="0.3">
      <c r="A15507" s="1">
        <v>15505</v>
      </c>
      <c r="B15507">
        <f t="shared" si="1463"/>
        <v>177</v>
      </c>
      <c r="C15507" s="1">
        <v>24</v>
      </c>
      <c r="D15507" s="1">
        <v>8.5</v>
      </c>
      <c r="E15507" s="1">
        <v>23</v>
      </c>
      <c r="F15507" s="1">
        <v>15505</v>
      </c>
      <c r="G15507" s="1">
        <v>0</v>
      </c>
      <c r="H15507" s="5">
        <f t="shared" si="1464"/>
        <v>7700</v>
      </c>
      <c r="I15507" s="1"/>
      <c r="J15507" s="1">
        <v>1</v>
      </c>
      <c r="K15507" s="1">
        <f t="shared" si="1465"/>
        <v>31020000</v>
      </c>
      <c r="L15507" s="1">
        <v>1</v>
      </c>
      <c r="M15507" s="1">
        <f t="shared" si="1466"/>
        <v>62040000</v>
      </c>
      <c r="N15507" s="1">
        <v>2</v>
      </c>
      <c r="O15507" s="1">
        <v>126394000</v>
      </c>
      <c r="P15507" s="1">
        <v>2</v>
      </c>
      <c r="Q15507" s="5">
        <f t="shared" si="1467"/>
        <v>322</v>
      </c>
      <c r="R15507">
        <f t="shared" si="1468"/>
        <v>16</v>
      </c>
      <c r="S15507">
        <f t="shared" si="1469"/>
        <v>0.22999999999999998</v>
      </c>
      <c r="T15507">
        <f t="shared" si="1470"/>
        <v>2.5999999999999999E-3</v>
      </c>
      <c r="U15507">
        <f t="shared" si="1471"/>
        <v>1.56E-3</v>
      </c>
    </row>
    <row r="15508" spans="1:21" x14ac:dyDescent="0.3">
      <c r="A15508" s="1">
        <v>15506</v>
      </c>
      <c r="B15508">
        <f t="shared" si="1463"/>
        <v>177</v>
      </c>
      <c r="C15508" s="1">
        <v>24</v>
      </c>
      <c r="D15508" s="1">
        <v>8.5</v>
      </c>
      <c r="E15508" s="1">
        <v>23</v>
      </c>
      <c r="F15508" s="1">
        <v>15506</v>
      </c>
      <c r="G15508" s="1">
        <v>0</v>
      </c>
      <c r="H15508" s="5">
        <f t="shared" si="1464"/>
        <v>7700</v>
      </c>
      <c r="I15508" s="1"/>
      <c r="J15508" s="1">
        <v>1</v>
      </c>
      <c r="K15508" s="1">
        <f t="shared" si="1465"/>
        <v>31022000</v>
      </c>
      <c r="L15508" s="1">
        <v>1</v>
      </c>
      <c r="M15508" s="1">
        <f t="shared" si="1466"/>
        <v>62044000</v>
      </c>
      <c r="N15508" s="1">
        <v>2</v>
      </c>
      <c r="O15508" s="1">
        <v>126402000</v>
      </c>
      <c r="P15508" s="1">
        <v>2</v>
      </c>
      <c r="Q15508" s="5">
        <f t="shared" si="1467"/>
        <v>322</v>
      </c>
      <c r="R15508">
        <f t="shared" si="1468"/>
        <v>16</v>
      </c>
      <c r="S15508">
        <f t="shared" si="1469"/>
        <v>0.22999999999999998</v>
      </c>
      <c r="T15508">
        <f t="shared" si="1470"/>
        <v>2.5999999999999999E-3</v>
      </c>
      <c r="U15508">
        <f t="shared" si="1471"/>
        <v>1.56E-3</v>
      </c>
    </row>
    <row r="15509" spans="1:21" x14ac:dyDescent="0.3">
      <c r="A15509" s="1">
        <v>15507</v>
      </c>
      <c r="B15509">
        <f t="shared" si="1463"/>
        <v>177</v>
      </c>
      <c r="C15509" s="1">
        <v>24</v>
      </c>
      <c r="D15509" s="1">
        <v>8.5</v>
      </c>
      <c r="E15509" s="1">
        <v>23</v>
      </c>
      <c r="F15509" s="1">
        <v>15507</v>
      </c>
      <c r="G15509" s="1">
        <v>0</v>
      </c>
      <c r="H15509" s="5">
        <f t="shared" si="1464"/>
        <v>7700</v>
      </c>
      <c r="I15509" s="1"/>
      <c r="J15509" s="1">
        <v>1</v>
      </c>
      <c r="K15509" s="1">
        <f t="shared" si="1465"/>
        <v>31024000</v>
      </c>
      <c r="L15509" s="1">
        <v>1</v>
      </c>
      <c r="M15509" s="1">
        <f t="shared" si="1466"/>
        <v>62048000</v>
      </c>
      <c r="N15509" s="1">
        <v>2</v>
      </c>
      <c r="O15509" s="1">
        <v>126410000</v>
      </c>
      <c r="P15509" s="1">
        <v>2</v>
      </c>
      <c r="Q15509" s="5">
        <f t="shared" si="1467"/>
        <v>322</v>
      </c>
      <c r="R15509">
        <f t="shared" si="1468"/>
        <v>16</v>
      </c>
      <c r="S15509">
        <f t="shared" si="1469"/>
        <v>0.22999999999999998</v>
      </c>
      <c r="T15509">
        <f t="shared" si="1470"/>
        <v>2.5999999999999999E-3</v>
      </c>
      <c r="U15509">
        <f t="shared" si="1471"/>
        <v>1.56E-3</v>
      </c>
    </row>
    <row r="15510" spans="1:21" x14ac:dyDescent="0.3">
      <c r="A15510" s="1">
        <v>15508</v>
      </c>
      <c r="B15510">
        <f t="shared" si="1463"/>
        <v>177</v>
      </c>
      <c r="C15510" s="1">
        <v>24</v>
      </c>
      <c r="D15510" s="1">
        <v>8.5</v>
      </c>
      <c r="E15510" s="1">
        <v>23</v>
      </c>
      <c r="F15510" s="1">
        <v>15508</v>
      </c>
      <c r="G15510" s="1">
        <v>0</v>
      </c>
      <c r="H15510" s="5">
        <f t="shared" si="1464"/>
        <v>7700</v>
      </c>
      <c r="I15510" s="1"/>
      <c r="J15510" s="1">
        <v>1</v>
      </c>
      <c r="K15510" s="1">
        <f t="shared" si="1465"/>
        <v>31026000</v>
      </c>
      <c r="L15510" s="1">
        <v>1</v>
      </c>
      <c r="M15510" s="1">
        <f t="shared" si="1466"/>
        <v>62052000</v>
      </c>
      <c r="N15510" s="1">
        <v>2</v>
      </c>
      <c r="O15510" s="1">
        <v>126418000</v>
      </c>
      <c r="P15510" s="1">
        <v>2</v>
      </c>
      <c r="Q15510" s="5">
        <f t="shared" si="1467"/>
        <v>322</v>
      </c>
      <c r="R15510">
        <f t="shared" si="1468"/>
        <v>16</v>
      </c>
      <c r="S15510">
        <f t="shared" si="1469"/>
        <v>0.22999999999999998</v>
      </c>
      <c r="T15510">
        <f t="shared" si="1470"/>
        <v>2.5999999999999999E-3</v>
      </c>
      <c r="U15510">
        <f t="shared" si="1471"/>
        <v>1.56E-3</v>
      </c>
    </row>
    <row r="15511" spans="1:21" x14ac:dyDescent="0.3">
      <c r="A15511" s="1">
        <v>15509</v>
      </c>
      <c r="B15511">
        <f t="shared" si="1463"/>
        <v>177</v>
      </c>
      <c r="C15511" s="1">
        <v>24</v>
      </c>
      <c r="D15511" s="1">
        <v>8.5</v>
      </c>
      <c r="E15511" s="1">
        <v>23</v>
      </c>
      <c r="F15511" s="1">
        <v>15509</v>
      </c>
      <c r="G15511" s="1">
        <v>0</v>
      </c>
      <c r="H15511" s="5">
        <f t="shared" si="1464"/>
        <v>7700</v>
      </c>
      <c r="I15511" s="1"/>
      <c r="J15511" s="1">
        <v>1</v>
      </c>
      <c r="K15511" s="1">
        <f t="shared" si="1465"/>
        <v>31028000</v>
      </c>
      <c r="L15511" s="1">
        <v>1</v>
      </c>
      <c r="M15511" s="1">
        <f t="shared" si="1466"/>
        <v>62056000</v>
      </c>
      <c r="N15511" s="1">
        <v>2</v>
      </c>
      <c r="O15511" s="1">
        <v>126426000</v>
      </c>
      <c r="P15511" s="1">
        <v>2</v>
      </c>
      <c r="Q15511" s="5">
        <f t="shared" si="1467"/>
        <v>322</v>
      </c>
      <c r="R15511">
        <f t="shared" si="1468"/>
        <v>16</v>
      </c>
      <c r="S15511">
        <f t="shared" si="1469"/>
        <v>0.22999999999999998</v>
      </c>
      <c r="T15511">
        <f t="shared" si="1470"/>
        <v>2.5999999999999999E-3</v>
      </c>
      <c r="U15511">
        <f t="shared" si="1471"/>
        <v>1.56E-3</v>
      </c>
    </row>
    <row r="15512" spans="1:21" x14ac:dyDescent="0.3">
      <c r="A15512" s="1">
        <v>15510</v>
      </c>
      <c r="B15512">
        <f t="shared" si="1463"/>
        <v>177</v>
      </c>
      <c r="C15512" s="1">
        <v>24</v>
      </c>
      <c r="D15512" s="1">
        <v>8.5</v>
      </c>
      <c r="E15512" s="1">
        <v>23</v>
      </c>
      <c r="F15512" s="1">
        <v>15510</v>
      </c>
      <c r="G15512" s="1">
        <v>0</v>
      </c>
      <c r="H15512" s="5">
        <f t="shared" si="1464"/>
        <v>7700</v>
      </c>
      <c r="I15512" s="1"/>
      <c r="J15512" s="1">
        <v>1</v>
      </c>
      <c r="K15512" s="1">
        <f t="shared" si="1465"/>
        <v>31030000</v>
      </c>
      <c r="L15512" s="1">
        <v>1</v>
      </c>
      <c r="M15512" s="1">
        <f t="shared" si="1466"/>
        <v>62060000</v>
      </c>
      <c r="N15512" s="1">
        <v>2</v>
      </c>
      <c r="O15512" s="1">
        <v>126434000</v>
      </c>
      <c r="P15512" s="1">
        <v>2</v>
      </c>
      <c r="Q15512" s="5">
        <f t="shared" si="1467"/>
        <v>322</v>
      </c>
      <c r="R15512">
        <f t="shared" si="1468"/>
        <v>16</v>
      </c>
      <c r="S15512">
        <f t="shared" si="1469"/>
        <v>0.22999999999999998</v>
      </c>
      <c r="T15512">
        <f t="shared" si="1470"/>
        <v>2.5999999999999999E-3</v>
      </c>
      <c r="U15512">
        <f t="shared" si="1471"/>
        <v>1.56E-3</v>
      </c>
    </row>
    <row r="15513" spans="1:21" x14ac:dyDescent="0.3">
      <c r="A15513" s="1">
        <v>15511</v>
      </c>
      <c r="B15513">
        <f t="shared" si="1463"/>
        <v>177</v>
      </c>
      <c r="C15513" s="1">
        <v>24</v>
      </c>
      <c r="D15513" s="1">
        <v>8.5</v>
      </c>
      <c r="E15513" s="1">
        <v>23</v>
      </c>
      <c r="F15513" s="1">
        <v>15511</v>
      </c>
      <c r="G15513" s="1">
        <v>0</v>
      </c>
      <c r="H15513" s="5">
        <f t="shared" si="1464"/>
        <v>7700</v>
      </c>
      <c r="I15513" s="1"/>
      <c r="J15513" s="1">
        <v>1</v>
      </c>
      <c r="K15513" s="1">
        <f t="shared" si="1465"/>
        <v>31032000</v>
      </c>
      <c r="L15513" s="1">
        <v>1</v>
      </c>
      <c r="M15513" s="1">
        <f t="shared" si="1466"/>
        <v>62064000</v>
      </c>
      <c r="N15513" s="1">
        <v>2</v>
      </c>
      <c r="O15513" s="1">
        <v>126442000</v>
      </c>
      <c r="P15513" s="1">
        <v>2</v>
      </c>
      <c r="Q15513" s="5">
        <f t="shared" si="1467"/>
        <v>322</v>
      </c>
      <c r="R15513">
        <f t="shared" si="1468"/>
        <v>16</v>
      </c>
      <c r="S15513">
        <f t="shared" si="1469"/>
        <v>0.22999999999999998</v>
      </c>
      <c r="T15513">
        <f t="shared" si="1470"/>
        <v>2.5999999999999999E-3</v>
      </c>
      <c r="U15513">
        <f t="shared" si="1471"/>
        <v>1.56E-3</v>
      </c>
    </row>
    <row r="15514" spans="1:21" x14ac:dyDescent="0.3">
      <c r="A15514" s="1">
        <v>15512</v>
      </c>
      <c r="B15514">
        <f t="shared" si="1463"/>
        <v>177</v>
      </c>
      <c r="C15514" s="1">
        <v>24</v>
      </c>
      <c r="D15514" s="1">
        <v>8.5</v>
      </c>
      <c r="E15514" s="1">
        <v>23</v>
      </c>
      <c r="F15514" s="1">
        <v>15512</v>
      </c>
      <c r="G15514" s="1">
        <v>0</v>
      </c>
      <c r="H15514" s="5">
        <f t="shared" si="1464"/>
        <v>7700</v>
      </c>
      <c r="I15514" s="1"/>
      <c r="J15514" s="1">
        <v>1</v>
      </c>
      <c r="K15514" s="1">
        <f t="shared" si="1465"/>
        <v>31034000</v>
      </c>
      <c r="L15514" s="1">
        <v>1</v>
      </c>
      <c r="M15514" s="1">
        <f t="shared" si="1466"/>
        <v>62068000</v>
      </c>
      <c r="N15514" s="1">
        <v>2</v>
      </c>
      <c r="O15514" s="1">
        <v>126450000</v>
      </c>
      <c r="P15514" s="1">
        <v>2</v>
      </c>
      <c r="Q15514" s="5">
        <f t="shared" si="1467"/>
        <v>322</v>
      </c>
      <c r="R15514">
        <f t="shared" si="1468"/>
        <v>16</v>
      </c>
      <c r="S15514">
        <f t="shared" si="1469"/>
        <v>0.22999999999999998</v>
      </c>
      <c r="T15514">
        <f t="shared" si="1470"/>
        <v>2.5999999999999999E-3</v>
      </c>
      <c r="U15514">
        <f t="shared" si="1471"/>
        <v>1.56E-3</v>
      </c>
    </row>
    <row r="15515" spans="1:21" x14ac:dyDescent="0.3">
      <c r="A15515" s="1">
        <v>15513</v>
      </c>
      <c r="B15515">
        <f t="shared" si="1463"/>
        <v>177</v>
      </c>
      <c r="C15515" s="1">
        <v>24</v>
      </c>
      <c r="D15515" s="1">
        <v>8.5</v>
      </c>
      <c r="E15515" s="1">
        <v>23</v>
      </c>
      <c r="F15515" s="1">
        <v>15513</v>
      </c>
      <c r="G15515" s="1">
        <v>0</v>
      </c>
      <c r="H15515" s="5">
        <f t="shared" si="1464"/>
        <v>7700</v>
      </c>
      <c r="I15515" s="1"/>
      <c r="J15515" s="1">
        <v>1</v>
      </c>
      <c r="K15515" s="1">
        <f t="shared" si="1465"/>
        <v>31036000</v>
      </c>
      <c r="L15515" s="1">
        <v>1</v>
      </c>
      <c r="M15515" s="1">
        <f t="shared" si="1466"/>
        <v>62072000</v>
      </c>
      <c r="N15515" s="1">
        <v>2</v>
      </c>
      <c r="O15515" s="1">
        <v>126458000</v>
      </c>
      <c r="P15515" s="1">
        <v>2</v>
      </c>
      <c r="Q15515" s="5">
        <f t="shared" si="1467"/>
        <v>322</v>
      </c>
      <c r="R15515">
        <f t="shared" si="1468"/>
        <v>16</v>
      </c>
      <c r="S15515">
        <f t="shared" si="1469"/>
        <v>0.22999999999999998</v>
      </c>
      <c r="T15515">
        <f t="shared" si="1470"/>
        <v>2.5999999999999999E-3</v>
      </c>
      <c r="U15515">
        <f t="shared" si="1471"/>
        <v>1.56E-3</v>
      </c>
    </row>
    <row r="15516" spans="1:21" x14ac:dyDescent="0.3">
      <c r="A15516" s="1">
        <v>15514</v>
      </c>
      <c r="B15516">
        <f t="shared" si="1463"/>
        <v>177</v>
      </c>
      <c r="C15516" s="1">
        <v>24</v>
      </c>
      <c r="D15516" s="1">
        <v>8.5</v>
      </c>
      <c r="E15516" s="1">
        <v>23</v>
      </c>
      <c r="F15516" s="1">
        <v>15514</v>
      </c>
      <c r="G15516" s="1">
        <v>0</v>
      </c>
      <c r="H15516" s="5">
        <f t="shared" si="1464"/>
        <v>7700</v>
      </c>
      <c r="I15516" s="1"/>
      <c r="J15516" s="1">
        <v>1</v>
      </c>
      <c r="K15516" s="1">
        <f t="shared" si="1465"/>
        <v>31038000</v>
      </c>
      <c r="L15516" s="1">
        <v>1</v>
      </c>
      <c r="M15516" s="1">
        <f t="shared" si="1466"/>
        <v>62076000</v>
      </c>
      <c r="N15516" s="1">
        <v>2</v>
      </c>
      <c r="O15516" s="1">
        <v>126466000</v>
      </c>
      <c r="P15516" s="1">
        <v>2</v>
      </c>
      <c r="Q15516" s="5">
        <f t="shared" si="1467"/>
        <v>322</v>
      </c>
      <c r="R15516">
        <f t="shared" si="1468"/>
        <v>16</v>
      </c>
      <c r="S15516">
        <f t="shared" si="1469"/>
        <v>0.22999999999999998</v>
      </c>
      <c r="T15516">
        <f t="shared" si="1470"/>
        <v>2.5999999999999999E-3</v>
      </c>
      <c r="U15516">
        <f t="shared" si="1471"/>
        <v>1.56E-3</v>
      </c>
    </row>
    <row r="15517" spans="1:21" x14ac:dyDescent="0.3">
      <c r="A15517" s="1">
        <v>15515</v>
      </c>
      <c r="B15517">
        <f t="shared" si="1463"/>
        <v>177</v>
      </c>
      <c r="C15517" s="1">
        <v>24</v>
      </c>
      <c r="D15517" s="1">
        <v>8.5</v>
      </c>
      <c r="E15517" s="1">
        <v>23</v>
      </c>
      <c r="F15517" s="1">
        <v>15515</v>
      </c>
      <c r="G15517" s="1">
        <v>0</v>
      </c>
      <c r="H15517" s="5">
        <f t="shared" si="1464"/>
        <v>7700</v>
      </c>
      <c r="I15517" s="1"/>
      <c r="J15517" s="1">
        <v>1</v>
      </c>
      <c r="K15517" s="1">
        <f t="shared" si="1465"/>
        <v>31040000</v>
      </c>
      <c r="L15517" s="1">
        <v>1</v>
      </c>
      <c r="M15517" s="1">
        <f t="shared" si="1466"/>
        <v>62080000</v>
      </c>
      <c r="N15517" s="1">
        <v>2</v>
      </c>
      <c r="O15517" s="1">
        <v>126474000</v>
      </c>
      <c r="P15517" s="1">
        <v>2</v>
      </c>
      <c r="Q15517" s="5">
        <f t="shared" si="1467"/>
        <v>322</v>
      </c>
      <c r="R15517">
        <f t="shared" si="1468"/>
        <v>16</v>
      </c>
      <c r="S15517">
        <f t="shared" si="1469"/>
        <v>0.22999999999999998</v>
      </c>
      <c r="T15517">
        <f t="shared" si="1470"/>
        <v>2.5999999999999999E-3</v>
      </c>
      <c r="U15517">
        <f t="shared" si="1471"/>
        <v>1.56E-3</v>
      </c>
    </row>
    <row r="15518" spans="1:21" x14ac:dyDescent="0.3">
      <c r="A15518" s="1">
        <v>15516</v>
      </c>
      <c r="B15518">
        <f t="shared" si="1463"/>
        <v>177</v>
      </c>
      <c r="C15518" s="1">
        <v>24</v>
      </c>
      <c r="D15518" s="1">
        <v>8.5</v>
      </c>
      <c r="E15518" s="1">
        <v>23</v>
      </c>
      <c r="F15518" s="1">
        <v>15516</v>
      </c>
      <c r="G15518" s="1">
        <v>0</v>
      </c>
      <c r="H15518" s="5">
        <f t="shared" si="1464"/>
        <v>7700</v>
      </c>
      <c r="I15518" s="1"/>
      <c r="J15518" s="1">
        <v>1</v>
      </c>
      <c r="K15518" s="1">
        <f t="shared" si="1465"/>
        <v>31042000</v>
      </c>
      <c r="L15518" s="1">
        <v>1</v>
      </c>
      <c r="M15518" s="1">
        <f t="shared" si="1466"/>
        <v>62084000</v>
      </c>
      <c r="N15518" s="1">
        <v>2</v>
      </c>
      <c r="O15518" s="1">
        <v>126482000</v>
      </c>
      <c r="P15518" s="1">
        <v>2</v>
      </c>
      <c r="Q15518" s="5">
        <f t="shared" si="1467"/>
        <v>322</v>
      </c>
      <c r="R15518">
        <f t="shared" si="1468"/>
        <v>16</v>
      </c>
      <c r="S15518">
        <f t="shared" si="1469"/>
        <v>0.22999999999999998</v>
      </c>
      <c r="T15518">
        <f t="shared" si="1470"/>
        <v>2.5999999999999999E-3</v>
      </c>
      <c r="U15518">
        <f t="shared" si="1471"/>
        <v>1.56E-3</v>
      </c>
    </row>
    <row r="15519" spans="1:21" x14ac:dyDescent="0.3">
      <c r="A15519" s="1">
        <v>15517</v>
      </c>
      <c r="B15519">
        <f t="shared" si="1463"/>
        <v>177</v>
      </c>
      <c r="C15519" s="1">
        <v>24</v>
      </c>
      <c r="D15519" s="1">
        <v>8.5</v>
      </c>
      <c r="E15519" s="1">
        <v>23</v>
      </c>
      <c r="F15519" s="1">
        <v>15517</v>
      </c>
      <c r="G15519" s="1">
        <v>0</v>
      </c>
      <c r="H15519" s="5">
        <f t="shared" si="1464"/>
        <v>7700</v>
      </c>
      <c r="I15519" s="1"/>
      <c r="J15519" s="1">
        <v>1</v>
      </c>
      <c r="K15519" s="1">
        <f t="shared" si="1465"/>
        <v>31044000</v>
      </c>
      <c r="L15519" s="1">
        <v>1</v>
      </c>
      <c r="M15519" s="1">
        <f t="shared" si="1466"/>
        <v>62088000</v>
      </c>
      <c r="N15519" s="1">
        <v>2</v>
      </c>
      <c r="O15519" s="1">
        <v>126490000</v>
      </c>
      <c r="P15519" s="1">
        <v>2</v>
      </c>
      <c r="Q15519" s="5">
        <f t="shared" si="1467"/>
        <v>322</v>
      </c>
      <c r="R15519">
        <f t="shared" si="1468"/>
        <v>16</v>
      </c>
      <c r="S15519">
        <f t="shared" si="1469"/>
        <v>0.22999999999999998</v>
      </c>
      <c r="T15519">
        <f t="shared" si="1470"/>
        <v>2.5999999999999999E-3</v>
      </c>
      <c r="U15519">
        <f t="shared" si="1471"/>
        <v>1.56E-3</v>
      </c>
    </row>
    <row r="15520" spans="1:21" x14ac:dyDescent="0.3">
      <c r="A15520" s="1">
        <v>15518</v>
      </c>
      <c r="B15520">
        <f t="shared" si="1463"/>
        <v>177</v>
      </c>
      <c r="C15520" s="1">
        <v>24</v>
      </c>
      <c r="D15520" s="1">
        <v>8.5</v>
      </c>
      <c r="E15520" s="1">
        <v>23</v>
      </c>
      <c r="F15520" s="1">
        <v>15518</v>
      </c>
      <c r="G15520" s="1">
        <v>0</v>
      </c>
      <c r="H15520" s="5">
        <f t="shared" si="1464"/>
        <v>7700</v>
      </c>
      <c r="I15520" s="1"/>
      <c r="J15520" s="1">
        <v>1</v>
      </c>
      <c r="K15520" s="1">
        <f t="shared" si="1465"/>
        <v>31046000</v>
      </c>
      <c r="L15520" s="1">
        <v>1</v>
      </c>
      <c r="M15520" s="1">
        <f t="shared" si="1466"/>
        <v>62092000</v>
      </c>
      <c r="N15520" s="1">
        <v>2</v>
      </c>
      <c r="O15520" s="1">
        <v>126498000</v>
      </c>
      <c r="P15520" s="1">
        <v>2</v>
      </c>
      <c r="Q15520" s="5">
        <f t="shared" si="1467"/>
        <v>322</v>
      </c>
      <c r="R15520">
        <f t="shared" si="1468"/>
        <v>16</v>
      </c>
      <c r="S15520">
        <f t="shared" si="1469"/>
        <v>0.22999999999999998</v>
      </c>
      <c r="T15520">
        <f t="shared" si="1470"/>
        <v>2.5999999999999999E-3</v>
      </c>
      <c r="U15520">
        <f t="shared" si="1471"/>
        <v>1.56E-3</v>
      </c>
    </row>
    <row r="15521" spans="1:21" x14ac:dyDescent="0.3">
      <c r="A15521" s="1">
        <v>15519</v>
      </c>
      <c r="B15521">
        <f t="shared" si="1463"/>
        <v>177</v>
      </c>
      <c r="C15521" s="1">
        <v>24</v>
      </c>
      <c r="D15521" s="1">
        <v>8.5</v>
      </c>
      <c r="E15521" s="1">
        <v>23</v>
      </c>
      <c r="F15521" s="1">
        <v>15519</v>
      </c>
      <c r="G15521" s="1">
        <v>0</v>
      </c>
      <c r="H15521" s="5">
        <f t="shared" si="1464"/>
        <v>7700</v>
      </c>
      <c r="I15521" s="1"/>
      <c r="J15521" s="1">
        <v>1</v>
      </c>
      <c r="K15521" s="1">
        <f t="shared" si="1465"/>
        <v>31048000</v>
      </c>
      <c r="L15521" s="1">
        <v>1</v>
      </c>
      <c r="M15521" s="1">
        <f t="shared" si="1466"/>
        <v>62096000</v>
      </c>
      <c r="N15521" s="1">
        <v>2</v>
      </c>
      <c r="O15521" s="1">
        <v>126506000</v>
      </c>
      <c r="P15521" s="1">
        <v>2</v>
      </c>
      <c r="Q15521" s="5">
        <f t="shared" si="1467"/>
        <v>322</v>
      </c>
      <c r="R15521">
        <f t="shared" si="1468"/>
        <v>16</v>
      </c>
      <c r="S15521">
        <f t="shared" si="1469"/>
        <v>0.22999999999999998</v>
      </c>
      <c r="T15521">
        <f t="shared" si="1470"/>
        <v>2.5999999999999999E-3</v>
      </c>
      <c r="U15521">
        <f t="shared" si="1471"/>
        <v>1.56E-3</v>
      </c>
    </row>
    <row r="15522" spans="1:21" x14ac:dyDescent="0.3">
      <c r="A15522" s="1">
        <v>15520</v>
      </c>
      <c r="B15522">
        <f t="shared" si="1463"/>
        <v>177</v>
      </c>
      <c r="C15522" s="1">
        <v>24</v>
      </c>
      <c r="D15522" s="1">
        <v>8.5</v>
      </c>
      <c r="E15522" s="1">
        <v>23</v>
      </c>
      <c r="F15522" s="1">
        <v>15520</v>
      </c>
      <c r="G15522" s="1">
        <v>0</v>
      </c>
      <c r="H15522" s="5">
        <f t="shared" si="1464"/>
        <v>7700</v>
      </c>
      <c r="I15522" s="1"/>
      <c r="J15522" s="1">
        <v>1</v>
      </c>
      <c r="K15522" s="1">
        <f t="shared" si="1465"/>
        <v>31050000</v>
      </c>
      <c r="L15522" s="1">
        <v>1</v>
      </c>
      <c r="M15522" s="1">
        <f t="shared" si="1466"/>
        <v>62100000</v>
      </c>
      <c r="N15522" s="1">
        <v>2</v>
      </c>
      <c r="O15522" s="1">
        <v>126514000</v>
      </c>
      <c r="P15522" s="1">
        <v>2</v>
      </c>
      <c r="Q15522" s="5">
        <f t="shared" si="1467"/>
        <v>322</v>
      </c>
      <c r="R15522">
        <f t="shared" si="1468"/>
        <v>16</v>
      </c>
      <c r="S15522">
        <f t="shared" si="1469"/>
        <v>0.22999999999999998</v>
      </c>
      <c r="T15522">
        <f t="shared" si="1470"/>
        <v>2.5999999999999999E-3</v>
      </c>
      <c r="U15522">
        <f t="shared" si="1471"/>
        <v>1.56E-3</v>
      </c>
    </row>
    <row r="15523" spans="1:21" x14ac:dyDescent="0.3">
      <c r="A15523" s="1">
        <v>15521</v>
      </c>
      <c r="B15523">
        <f t="shared" ref="B15523:B15586" si="1472">ROUNDDOWN((A15523-1)/100,0)+22</f>
        <v>177</v>
      </c>
      <c r="C15523" s="1">
        <v>24</v>
      </c>
      <c r="D15523" s="1">
        <v>8.5</v>
      </c>
      <c r="E15523" s="1">
        <v>23</v>
      </c>
      <c r="F15523" s="1">
        <v>15521</v>
      </c>
      <c r="G15523" s="1">
        <v>0</v>
      </c>
      <c r="H15523" s="5">
        <f t="shared" si="1464"/>
        <v>7700</v>
      </c>
      <c r="I15523" s="1"/>
      <c r="J15523" s="1">
        <v>1</v>
      </c>
      <c r="K15523" s="1">
        <f t="shared" si="1465"/>
        <v>31052000</v>
      </c>
      <c r="L15523" s="1">
        <v>1</v>
      </c>
      <c r="M15523" s="1">
        <f t="shared" si="1466"/>
        <v>62104000</v>
      </c>
      <c r="N15523" s="1">
        <v>2</v>
      </c>
      <c r="O15523" s="1">
        <v>126522000</v>
      </c>
      <c r="P15523" s="1">
        <v>2</v>
      </c>
      <c r="Q15523" s="5">
        <f t="shared" si="1467"/>
        <v>322</v>
      </c>
      <c r="R15523">
        <f t="shared" si="1468"/>
        <v>16</v>
      </c>
      <c r="S15523">
        <f t="shared" si="1469"/>
        <v>0.22999999999999998</v>
      </c>
      <c r="T15523">
        <f t="shared" si="1470"/>
        <v>2.5999999999999999E-3</v>
      </c>
      <c r="U15523">
        <f t="shared" si="1471"/>
        <v>1.56E-3</v>
      </c>
    </row>
    <row r="15524" spans="1:21" x14ac:dyDescent="0.3">
      <c r="A15524" s="1">
        <v>15522</v>
      </c>
      <c r="B15524">
        <f t="shared" si="1472"/>
        <v>177</v>
      </c>
      <c r="C15524" s="1">
        <v>24</v>
      </c>
      <c r="D15524" s="1">
        <v>8.5</v>
      </c>
      <c r="E15524" s="1">
        <v>23</v>
      </c>
      <c r="F15524" s="1">
        <v>15522</v>
      </c>
      <c r="G15524" s="1">
        <v>0</v>
      </c>
      <c r="H15524" s="5">
        <f t="shared" si="1464"/>
        <v>7700</v>
      </c>
      <c r="I15524" s="1"/>
      <c r="J15524" s="1">
        <v>1</v>
      </c>
      <c r="K15524" s="1">
        <f t="shared" si="1465"/>
        <v>31054000</v>
      </c>
      <c r="L15524" s="1">
        <v>1</v>
      </c>
      <c r="M15524" s="1">
        <f t="shared" si="1466"/>
        <v>62108000</v>
      </c>
      <c r="N15524" s="1">
        <v>2</v>
      </c>
      <c r="O15524" s="1">
        <v>126530000</v>
      </c>
      <c r="P15524" s="1">
        <v>2</v>
      </c>
      <c r="Q15524" s="5">
        <f t="shared" si="1467"/>
        <v>322</v>
      </c>
      <c r="R15524">
        <f t="shared" si="1468"/>
        <v>16</v>
      </c>
      <c r="S15524">
        <f t="shared" si="1469"/>
        <v>0.22999999999999998</v>
      </c>
      <c r="T15524">
        <f t="shared" si="1470"/>
        <v>2.5999999999999999E-3</v>
      </c>
      <c r="U15524">
        <f t="shared" si="1471"/>
        <v>1.56E-3</v>
      </c>
    </row>
    <row r="15525" spans="1:21" x14ac:dyDescent="0.3">
      <c r="A15525" s="1">
        <v>15523</v>
      </c>
      <c r="B15525">
        <f t="shared" si="1472"/>
        <v>177</v>
      </c>
      <c r="C15525" s="1">
        <v>24</v>
      </c>
      <c r="D15525" s="1">
        <v>8.5</v>
      </c>
      <c r="E15525" s="1">
        <v>23</v>
      </c>
      <c r="F15525" s="1">
        <v>15523</v>
      </c>
      <c r="G15525" s="1">
        <v>0</v>
      </c>
      <c r="H15525" s="5">
        <f t="shared" si="1464"/>
        <v>7700</v>
      </c>
      <c r="I15525" s="1"/>
      <c r="J15525" s="1">
        <v>1</v>
      </c>
      <c r="K15525" s="1">
        <f t="shared" si="1465"/>
        <v>31056000</v>
      </c>
      <c r="L15525" s="1">
        <v>1</v>
      </c>
      <c r="M15525" s="1">
        <f t="shared" si="1466"/>
        <v>62112000</v>
      </c>
      <c r="N15525" s="1">
        <v>2</v>
      </c>
      <c r="O15525" s="1">
        <v>126538000</v>
      </c>
      <c r="P15525" s="1">
        <v>2</v>
      </c>
      <c r="Q15525" s="5">
        <f t="shared" si="1467"/>
        <v>322</v>
      </c>
      <c r="R15525">
        <f t="shared" si="1468"/>
        <v>16</v>
      </c>
      <c r="S15525">
        <f t="shared" si="1469"/>
        <v>0.22999999999999998</v>
      </c>
      <c r="T15525">
        <f t="shared" si="1470"/>
        <v>2.5999999999999999E-3</v>
      </c>
      <c r="U15525">
        <f t="shared" si="1471"/>
        <v>1.56E-3</v>
      </c>
    </row>
    <row r="15526" spans="1:21" x14ac:dyDescent="0.3">
      <c r="A15526" s="1">
        <v>15524</v>
      </c>
      <c r="B15526">
        <f t="shared" si="1472"/>
        <v>177</v>
      </c>
      <c r="C15526" s="1">
        <v>24</v>
      </c>
      <c r="D15526" s="1">
        <v>8.5</v>
      </c>
      <c r="E15526" s="1">
        <v>23</v>
      </c>
      <c r="F15526" s="1">
        <v>15524</v>
      </c>
      <c r="G15526" s="1">
        <v>0</v>
      </c>
      <c r="H15526" s="5">
        <f t="shared" si="1464"/>
        <v>7700</v>
      </c>
      <c r="I15526" s="1"/>
      <c r="J15526" s="1">
        <v>1</v>
      </c>
      <c r="K15526" s="1">
        <f t="shared" si="1465"/>
        <v>31058000</v>
      </c>
      <c r="L15526" s="1">
        <v>1</v>
      </c>
      <c r="M15526" s="1">
        <f t="shared" si="1466"/>
        <v>62116000</v>
      </c>
      <c r="N15526" s="1">
        <v>2</v>
      </c>
      <c r="O15526" s="1">
        <v>126546000</v>
      </c>
      <c r="P15526" s="1">
        <v>2</v>
      </c>
      <c r="Q15526" s="5">
        <f t="shared" si="1467"/>
        <v>322</v>
      </c>
      <c r="R15526">
        <f t="shared" si="1468"/>
        <v>16</v>
      </c>
      <c r="S15526">
        <f t="shared" si="1469"/>
        <v>0.22999999999999998</v>
      </c>
      <c r="T15526">
        <f t="shared" si="1470"/>
        <v>2.5999999999999999E-3</v>
      </c>
      <c r="U15526">
        <f t="shared" si="1471"/>
        <v>1.56E-3</v>
      </c>
    </row>
    <row r="15527" spans="1:21" x14ac:dyDescent="0.3">
      <c r="A15527" s="1">
        <v>15525</v>
      </c>
      <c r="B15527">
        <f t="shared" si="1472"/>
        <v>177</v>
      </c>
      <c r="C15527" s="1">
        <v>24</v>
      </c>
      <c r="D15527" s="1">
        <v>8.5</v>
      </c>
      <c r="E15527" s="1">
        <v>23</v>
      </c>
      <c r="F15527" s="1">
        <v>15525</v>
      </c>
      <c r="G15527" s="1">
        <v>0</v>
      </c>
      <c r="H15527" s="5">
        <f t="shared" si="1464"/>
        <v>7700</v>
      </c>
      <c r="I15527" s="1"/>
      <c r="J15527" s="1">
        <v>1</v>
      </c>
      <c r="K15527" s="1">
        <f t="shared" si="1465"/>
        <v>31060000</v>
      </c>
      <c r="L15527" s="1">
        <v>1</v>
      </c>
      <c r="M15527" s="1">
        <f t="shared" si="1466"/>
        <v>62120000</v>
      </c>
      <c r="N15527" s="1">
        <v>2</v>
      </c>
      <c r="O15527" s="1">
        <v>126554000</v>
      </c>
      <c r="P15527" s="1">
        <v>2</v>
      </c>
      <c r="Q15527" s="5">
        <f t="shared" si="1467"/>
        <v>322</v>
      </c>
      <c r="R15527">
        <f t="shared" si="1468"/>
        <v>16</v>
      </c>
      <c r="S15527">
        <f t="shared" si="1469"/>
        <v>0.22999999999999998</v>
      </c>
      <c r="T15527">
        <f t="shared" si="1470"/>
        <v>2.5999999999999999E-3</v>
      </c>
      <c r="U15527">
        <f t="shared" si="1471"/>
        <v>1.56E-3</v>
      </c>
    </row>
    <row r="15528" spans="1:21" x14ac:dyDescent="0.3">
      <c r="A15528" s="1">
        <v>15526</v>
      </c>
      <c r="B15528">
        <f t="shared" si="1472"/>
        <v>177</v>
      </c>
      <c r="C15528" s="1">
        <v>24</v>
      </c>
      <c r="D15528" s="1">
        <v>8.5</v>
      </c>
      <c r="E15528" s="1">
        <v>23</v>
      </c>
      <c r="F15528" s="1">
        <v>15526</v>
      </c>
      <c r="G15528" s="1">
        <v>0</v>
      </c>
      <c r="H15528" s="5">
        <f t="shared" si="1464"/>
        <v>7710</v>
      </c>
      <c r="I15528" s="1"/>
      <c r="J15528" s="1">
        <v>1</v>
      </c>
      <c r="K15528" s="1">
        <f t="shared" si="1465"/>
        <v>31062000</v>
      </c>
      <c r="L15528" s="1">
        <v>1</v>
      </c>
      <c r="M15528" s="1">
        <f t="shared" si="1466"/>
        <v>62124000</v>
      </c>
      <c r="N15528" s="1">
        <v>2</v>
      </c>
      <c r="O15528" s="1">
        <v>126562000</v>
      </c>
      <c r="P15528" s="1">
        <v>2</v>
      </c>
      <c r="Q15528" s="5">
        <f t="shared" si="1467"/>
        <v>322</v>
      </c>
      <c r="R15528">
        <f t="shared" si="1468"/>
        <v>16</v>
      </c>
      <c r="S15528">
        <f t="shared" si="1469"/>
        <v>0.22999999999999998</v>
      </c>
      <c r="T15528">
        <f t="shared" si="1470"/>
        <v>2.5999999999999999E-3</v>
      </c>
      <c r="U15528">
        <f t="shared" si="1471"/>
        <v>1.56E-3</v>
      </c>
    </row>
    <row r="15529" spans="1:21" x14ac:dyDescent="0.3">
      <c r="A15529" s="1">
        <v>15527</v>
      </c>
      <c r="B15529">
        <f t="shared" si="1472"/>
        <v>177</v>
      </c>
      <c r="C15529" s="1">
        <v>24</v>
      </c>
      <c r="D15529" s="1">
        <v>8.5</v>
      </c>
      <c r="E15529" s="1">
        <v>23</v>
      </c>
      <c r="F15529" s="1">
        <v>15527</v>
      </c>
      <c r="G15529" s="1">
        <v>0</v>
      </c>
      <c r="H15529" s="5">
        <f t="shared" si="1464"/>
        <v>7710</v>
      </c>
      <c r="I15529" s="1"/>
      <c r="J15529" s="1">
        <v>1</v>
      </c>
      <c r="K15529" s="1">
        <f t="shared" si="1465"/>
        <v>31064000</v>
      </c>
      <c r="L15529" s="1">
        <v>1</v>
      </c>
      <c r="M15529" s="1">
        <f t="shared" si="1466"/>
        <v>62128000</v>
      </c>
      <c r="N15529" s="1">
        <v>2</v>
      </c>
      <c r="O15529" s="1">
        <v>126570000</v>
      </c>
      <c r="P15529" s="1">
        <v>2</v>
      </c>
      <c r="Q15529" s="5">
        <f t="shared" si="1467"/>
        <v>322</v>
      </c>
      <c r="R15529">
        <f t="shared" si="1468"/>
        <v>16</v>
      </c>
      <c r="S15529">
        <f t="shared" si="1469"/>
        <v>0.22999999999999998</v>
      </c>
      <c r="T15529">
        <f t="shared" si="1470"/>
        <v>2.5999999999999999E-3</v>
      </c>
      <c r="U15529">
        <f t="shared" si="1471"/>
        <v>1.56E-3</v>
      </c>
    </row>
    <row r="15530" spans="1:21" x14ac:dyDescent="0.3">
      <c r="A15530" s="1">
        <v>15528</v>
      </c>
      <c r="B15530">
        <f t="shared" si="1472"/>
        <v>177</v>
      </c>
      <c r="C15530" s="1">
        <v>24</v>
      </c>
      <c r="D15530" s="1">
        <v>8.5</v>
      </c>
      <c r="E15530" s="1">
        <v>23</v>
      </c>
      <c r="F15530" s="1">
        <v>15528</v>
      </c>
      <c r="G15530" s="1">
        <v>0</v>
      </c>
      <c r="H15530" s="5">
        <f t="shared" si="1464"/>
        <v>7710</v>
      </c>
      <c r="I15530" s="1"/>
      <c r="J15530" s="1">
        <v>1</v>
      </c>
      <c r="K15530" s="1">
        <f t="shared" si="1465"/>
        <v>31066000</v>
      </c>
      <c r="L15530" s="1">
        <v>1</v>
      </c>
      <c r="M15530" s="1">
        <f t="shared" si="1466"/>
        <v>62132000</v>
      </c>
      <c r="N15530" s="1">
        <v>2</v>
      </c>
      <c r="O15530" s="1">
        <v>126578000</v>
      </c>
      <c r="P15530" s="1">
        <v>2</v>
      </c>
      <c r="Q15530" s="5">
        <f t="shared" si="1467"/>
        <v>322</v>
      </c>
      <c r="R15530">
        <f t="shared" si="1468"/>
        <v>16</v>
      </c>
      <c r="S15530">
        <f t="shared" si="1469"/>
        <v>0.22999999999999998</v>
      </c>
      <c r="T15530">
        <f t="shared" si="1470"/>
        <v>2.5999999999999999E-3</v>
      </c>
      <c r="U15530">
        <f t="shared" si="1471"/>
        <v>1.56E-3</v>
      </c>
    </row>
    <row r="15531" spans="1:21" x14ac:dyDescent="0.3">
      <c r="A15531" s="1">
        <v>15529</v>
      </c>
      <c r="B15531">
        <f t="shared" si="1472"/>
        <v>177</v>
      </c>
      <c r="C15531" s="1">
        <v>24</v>
      </c>
      <c r="D15531" s="1">
        <v>8.5</v>
      </c>
      <c r="E15531" s="1">
        <v>23</v>
      </c>
      <c r="F15531" s="1">
        <v>15529</v>
      </c>
      <c r="G15531" s="1">
        <v>0</v>
      </c>
      <c r="H15531" s="5">
        <f t="shared" ref="H15531:H15594" si="1473">ROUNDDOWN(A15530/50*20+1500,-1)</f>
        <v>7710</v>
      </c>
      <c r="I15531" s="1"/>
      <c r="J15531" s="1">
        <v>1</v>
      </c>
      <c r="K15531" s="1">
        <f t="shared" ref="K15531:K15594" si="1474">10000+A15531*2000</f>
        <v>31068000</v>
      </c>
      <c r="L15531" s="1">
        <v>1</v>
      </c>
      <c r="M15531" s="1">
        <f t="shared" ref="M15531:M15594" si="1475">K15531*2</f>
        <v>62136000</v>
      </c>
      <c r="N15531" s="1">
        <v>2</v>
      </c>
      <c r="O15531" s="1">
        <v>126586000</v>
      </c>
      <c r="P15531" s="1">
        <v>2</v>
      </c>
      <c r="Q15531" s="5">
        <f t="shared" ref="Q15531:Q15594" si="1476">ROUNDDOWN(A15530/50+12,0)</f>
        <v>322</v>
      </c>
      <c r="R15531">
        <f t="shared" ref="R15531:R15594" si="1477">QUOTIENT(A15531,1000)+1</f>
        <v>16</v>
      </c>
      <c r="S15531">
        <f t="shared" ref="S15531:S15594" si="1478">0.18+(QUOTIENT(A15531-1,100)-145)*0.005</f>
        <v>0.22999999999999998</v>
      </c>
      <c r="T15531">
        <f t="shared" ref="T15531:T15594" si="1479">0.0023+(QUOTIENT(A15531-1,100)-149)*0.00005</f>
        <v>2.5999999999999999E-3</v>
      </c>
      <c r="U15531">
        <f t="shared" si="1471"/>
        <v>1.56E-3</v>
      </c>
    </row>
    <row r="15532" spans="1:21" x14ac:dyDescent="0.3">
      <c r="A15532" s="1">
        <v>15530</v>
      </c>
      <c r="B15532">
        <f t="shared" si="1472"/>
        <v>177</v>
      </c>
      <c r="C15532" s="1">
        <v>24</v>
      </c>
      <c r="D15532" s="1">
        <v>8.5</v>
      </c>
      <c r="E15532" s="1">
        <v>23</v>
      </c>
      <c r="F15532" s="1">
        <v>15530</v>
      </c>
      <c r="G15532" s="1">
        <v>0</v>
      </c>
      <c r="H15532" s="5">
        <f t="shared" si="1473"/>
        <v>7710</v>
      </c>
      <c r="I15532" s="1"/>
      <c r="J15532" s="1">
        <v>1</v>
      </c>
      <c r="K15532" s="1">
        <f t="shared" si="1474"/>
        <v>31070000</v>
      </c>
      <c r="L15532" s="1">
        <v>1</v>
      </c>
      <c r="M15532" s="1">
        <f t="shared" si="1475"/>
        <v>62140000</v>
      </c>
      <c r="N15532" s="1">
        <v>2</v>
      </c>
      <c r="O15532" s="1">
        <v>126594000</v>
      </c>
      <c r="P15532" s="1">
        <v>2</v>
      </c>
      <c r="Q15532" s="5">
        <f t="shared" si="1476"/>
        <v>322</v>
      </c>
      <c r="R15532">
        <f t="shared" si="1477"/>
        <v>16</v>
      </c>
      <c r="S15532">
        <f t="shared" si="1478"/>
        <v>0.22999999999999998</v>
      </c>
      <c r="T15532">
        <f t="shared" si="1479"/>
        <v>2.5999999999999999E-3</v>
      </c>
      <c r="U15532">
        <f t="shared" si="1471"/>
        <v>1.56E-3</v>
      </c>
    </row>
    <row r="15533" spans="1:21" x14ac:dyDescent="0.3">
      <c r="A15533" s="1">
        <v>15531</v>
      </c>
      <c r="B15533">
        <f t="shared" si="1472"/>
        <v>177</v>
      </c>
      <c r="C15533" s="1">
        <v>24</v>
      </c>
      <c r="D15533" s="1">
        <v>8.5</v>
      </c>
      <c r="E15533" s="1">
        <v>23</v>
      </c>
      <c r="F15533" s="1">
        <v>15531</v>
      </c>
      <c r="G15533" s="1">
        <v>0</v>
      </c>
      <c r="H15533" s="5">
        <f t="shared" si="1473"/>
        <v>7710</v>
      </c>
      <c r="I15533" s="1"/>
      <c r="J15533" s="1">
        <v>1</v>
      </c>
      <c r="K15533" s="1">
        <f t="shared" si="1474"/>
        <v>31072000</v>
      </c>
      <c r="L15533" s="1">
        <v>1</v>
      </c>
      <c r="M15533" s="1">
        <f t="shared" si="1475"/>
        <v>62144000</v>
      </c>
      <c r="N15533" s="1">
        <v>2</v>
      </c>
      <c r="O15533" s="1">
        <v>126602000</v>
      </c>
      <c r="P15533" s="1">
        <v>2</v>
      </c>
      <c r="Q15533" s="5">
        <f t="shared" si="1476"/>
        <v>322</v>
      </c>
      <c r="R15533">
        <f t="shared" si="1477"/>
        <v>16</v>
      </c>
      <c r="S15533">
        <f t="shared" si="1478"/>
        <v>0.22999999999999998</v>
      </c>
      <c r="T15533">
        <f t="shared" si="1479"/>
        <v>2.5999999999999999E-3</v>
      </c>
      <c r="U15533">
        <f t="shared" si="1471"/>
        <v>1.56E-3</v>
      </c>
    </row>
    <row r="15534" spans="1:21" x14ac:dyDescent="0.3">
      <c r="A15534" s="1">
        <v>15532</v>
      </c>
      <c r="B15534">
        <f t="shared" si="1472"/>
        <v>177</v>
      </c>
      <c r="C15534" s="1">
        <v>24</v>
      </c>
      <c r="D15534" s="1">
        <v>8.5</v>
      </c>
      <c r="E15534" s="1">
        <v>23</v>
      </c>
      <c r="F15534" s="1">
        <v>15532</v>
      </c>
      <c r="G15534" s="1">
        <v>0</v>
      </c>
      <c r="H15534" s="5">
        <f t="shared" si="1473"/>
        <v>7710</v>
      </c>
      <c r="I15534" s="1"/>
      <c r="J15534" s="1">
        <v>1</v>
      </c>
      <c r="K15534" s="1">
        <f t="shared" si="1474"/>
        <v>31074000</v>
      </c>
      <c r="L15534" s="1">
        <v>1</v>
      </c>
      <c r="M15534" s="1">
        <f t="shared" si="1475"/>
        <v>62148000</v>
      </c>
      <c r="N15534" s="1">
        <v>2</v>
      </c>
      <c r="O15534" s="1">
        <v>126610000</v>
      </c>
      <c r="P15534" s="1">
        <v>2</v>
      </c>
      <c r="Q15534" s="5">
        <f t="shared" si="1476"/>
        <v>322</v>
      </c>
      <c r="R15534">
        <f t="shared" si="1477"/>
        <v>16</v>
      </c>
      <c r="S15534">
        <f t="shared" si="1478"/>
        <v>0.22999999999999998</v>
      </c>
      <c r="T15534">
        <f t="shared" si="1479"/>
        <v>2.5999999999999999E-3</v>
      </c>
      <c r="U15534">
        <f t="shared" si="1471"/>
        <v>1.56E-3</v>
      </c>
    </row>
    <row r="15535" spans="1:21" x14ac:dyDescent="0.3">
      <c r="A15535" s="1">
        <v>15533</v>
      </c>
      <c r="B15535">
        <f t="shared" si="1472"/>
        <v>177</v>
      </c>
      <c r="C15535" s="1">
        <v>24</v>
      </c>
      <c r="D15535" s="1">
        <v>8.5</v>
      </c>
      <c r="E15535" s="1">
        <v>23</v>
      </c>
      <c r="F15535" s="1">
        <v>15533</v>
      </c>
      <c r="G15535" s="1">
        <v>0</v>
      </c>
      <c r="H15535" s="5">
        <f t="shared" si="1473"/>
        <v>7710</v>
      </c>
      <c r="I15535" s="1"/>
      <c r="J15535" s="1">
        <v>1</v>
      </c>
      <c r="K15535" s="1">
        <f t="shared" si="1474"/>
        <v>31076000</v>
      </c>
      <c r="L15535" s="1">
        <v>1</v>
      </c>
      <c r="M15535" s="1">
        <f t="shared" si="1475"/>
        <v>62152000</v>
      </c>
      <c r="N15535" s="1">
        <v>2</v>
      </c>
      <c r="O15535" s="1">
        <v>126618000</v>
      </c>
      <c r="P15535" s="1">
        <v>2</v>
      </c>
      <c r="Q15535" s="5">
        <f t="shared" si="1476"/>
        <v>322</v>
      </c>
      <c r="R15535">
        <f t="shared" si="1477"/>
        <v>16</v>
      </c>
      <c r="S15535">
        <f t="shared" si="1478"/>
        <v>0.22999999999999998</v>
      </c>
      <c r="T15535">
        <f t="shared" si="1479"/>
        <v>2.5999999999999999E-3</v>
      </c>
      <c r="U15535">
        <f t="shared" si="1471"/>
        <v>1.56E-3</v>
      </c>
    </row>
    <row r="15536" spans="1:21" x14ac:dyDescent="0.3">
      <c r="A15536" s="1">
        <v>15534</v>
      </c>
      <c r="B15536">
        <f t="shared" si="1472"/>
        <v>177</v>
      </c>
      <c r="C15536" s="1">
        <v>24</v>
      </c>
      <c r="D15536" s="1">
        <v>8.5</v>
      </c>
      <c r="E15536" s="1">
        <v>23</v>
      </c>
      <c r="F15536" s="1">
        <v>15534</v>
      </c>
      <c r="G15536" s="1">
        <v>0</v>
      </c>
      <c r="H15536" s="5">
        <f t="shared" si="1473"/>
        <v>7710</v>
      </c>
      <c r="I15536" s="1"/>
      <c r="J15536" s="1">
        <v>1</v>
      </c>
      <c r="K15536" s="1">
        <f t="shared" si="1474"/>
        <v>31078000</v>
      </c>
      <c r="L15536" s="1">
        <v>1</v>
      </c>
      <c r="M15536" s="1">
        <f t="shared" si="1475"/>
        <v>62156000</v>
      </c>
      <c r="N15536" s="1">
        <v>2</v>
      </c>
      <c r="O15536" s="1">
        <v>126626000</v>
      </c>
      <c r="P15536" s="1">
        <v>2</v>
      </c>
      <c r="Q15536" s="5">
        <f t="shared" si="1476"/>
        <v>322</v>
      </c>
      <c r="R15536">
        <f t="shared" si="1477"/>
        <v>16</v>
      </c>
      <c r="S15536">
        <f t="shared" si="1478"/>
        <v>0.22999999999999998</v>
      </c>
      <c r="T15536">
        <f t="shared" si="1479"/>
        <v>2.5999999999999999E-3</v>
      </c>
      <c r="U15536">
        <f t="shared" si="1471"/>
        <v>1.56E-3</v>
      </c>
    </row>
    <row r="15537" spans="1:21" x14ac:dyDescent="0.3">
      <c r="A15537" s="1">
        <v>15535</v>
      </c>
      <c r="B15537">
        <f t="shared" si="1472"/>
        <v>177</v>
      </c>
      <c r="C15537" s="1">
        <v>24</v>
      </c>
      <c r="D15537" s="1">
        <v>8.5</v>
      </c>
      <c r="E15537" s="1">
        <v>23</v>
      </c>
      <c r="F15537" s="1">
        <v>15535</v>
      </c>
      <c r="G15537" s="1">
        <v>0</v>
      </c>
      <c r="H15537" s="5">
        <f t="shared" si="1473"/>
        <v>7710</v>
      </c>
      <c r="I15537" s="1"/>
      <c r="J15537" s="1">
        <v>1</v>
      </c>
      <c r="K15537" s="1">
        <f t="shared" si="1474"/>
        <v>31080000</v>
      </c>
      <c r="L15537" s="1">
        <v>1</v>
      </c>
      <c r="M15537" s="1">
        <f t="shared" si="1475"/>
        <v>62160000</v>
      </c>
      <c r="N15537" s="1">
        <v>2</v>
      </c>
      <c r="O15537" s="1">
        <v>126634000</v>
      </c>
      <c r="P15537" s="1">
        <v>2</v>
      </c>
      <c r="Q15537" s="5">
        <f t="shared" si="1476"/>
        <v>322</v>
      </c>
      <c r="R15537">
        <f t="shared" si="1477"/>
        <v>16</v>
      </c>
      <c r="S15537">
        <f t="shared" si="1478"/>
        <v>0.22999999999999998</v>
      </c>
      <c r="T15537">
        <f t="shared" si="1479"/>
        <v>2.5999999999999999E-3</v>
      </c>
      <c r="U15537">
        <f t="shared" si="1471"/>
        <v>1.56E-3</v>
      </c>
    </row>
    <row r="15538" spans="1:21" x14ac:dyDescent="0.3">
      <c r="A15538" s="1">
        <v>15536</v>
      </c>
      <c r="B15538">
        <f t="shared" si="1472"/>
        <v>177</v>
      </c>
      <c r="C15538" s="1">
        <v>24</v>
      </c>
      <c r="D15538" s="1">
        <v>8.5</v>
      </c>
      <c r="E15538" s="1">
        <v>23</v>
      </c>
      <c r="F15538" s="1">
        <v>15536</v>
      </c>
      <c r="G15538" s="1">
        <v>0</v>
      </c>
      <c r="H15538" s="5">
        <f t="shared" si="1473"/>
        <v>7710</v>
      </c>
      <c r="I15538" s="1"/>
      <c r="J15538" s="1">
        <v>1</v>
      </c>
      <c r="K15538" s="1">
        <f t="shared" si="1474"/>
        <v>31082000</v>
      </c>
      <c r="L15538" s="1">
        <v>1</v>
      </c>
      <c r="M15538" s="1">
        <f t="shared" si="1475"/>
        <v>62164000</v>
      </c>
      <c r="N15538" s="1">
        <v>2</v>
      </c>
      <c r="O15538" s="1">
        <v>126642000</v>
      </c>
      <c r="P15538" s="1">
        <v>2</v>
      </c>
      <c r="Q15538" s="5">
        <f t="shared" si="1476"/>
        <v>322</v>
      </c>
      <c r="R15538">
        <f t="shared" si="1477"/>
        <v>16</v>
      </c>
      <c r="S15538">
        <f t="shared" si="1478"/>
        <v>0.22999999999999998</v>
      </c>
      <c r="T15538">
        <f t="shared" si="1479"/>
        <v>2.5999999999999999E-3</v>
      </c>
      <c r="U15538">
        <f t="shared" si="1471"/>
        <v>1.56E-3</v>
      </c>
    </row>
    <row r="15539" spans="1:21" x14ac:dyDescent="0.3">
      <c r="A15539" s="1">
        <v>15537</v>
      </c>
      <c r="B15539">
        <f t="shared" si="1472"/>
        <v>177</v>
      </c>
      <c r="C15539" s="1">
        <v>24</v>
      </c>
      <c r="D15539" s="1">
        <v>8.5</v>
      </c>
      <c r="E15539" s="1">
        <v>23</v>
      </c>
      <c r="F15539" s="1">
        <v>15537</v>
      </c>
      <c r="G15539" s="1">
        <v>0</v>
      </c>
      <c r="H15539" s="5">
        <f t="shared" si="1473"/>
        <v>7710</v>
      </c>
      <c r="I15539" s="1"/>
      <c r="J15539" s="1">
        <v>1</v>
      </c>
      <c r="K15539" s="1">
        <f t="shared" si="1474"/>
        <v>31084000</v>
      </c>
      <c r="L15539" s="1">
        <v>1</v>
      </c>
      <c r="M15539" s="1">
        <f t="shared" si="1475"/>
        <v>62168000</v>
      </c>
      <c r="N15539" s="1">
        <v>2</v>
      </c>
      <c r="O15539" s="1">
        <v>126650000</v>
      </c>
      <c r="P15539" s="1">
        <v>2</v>
      </c>
      <c r="Q15539" s="5">
        <f t="shared" si="1476"/>
        <v>322</v>
      </c>
      <c r="R15539">
        <f t="shared" si="1477"/>
        <v>16</v>
      </c>
      <c r="S15539">
        <f t="shared" si="1478"/>
        <v>0.22999999999999998</v>
      </c>
      <c r="T15539">
        <f t="shared" si="1479"/>
        <v>2.5999999999999999E-3</v>
      </c>
      <c r="U15539">
        <f t="shared" si="1471"/>
        <v>1.56E-3</v>
      </c>
    </row>
    <row r="15540" spans="1:21" x14ac:dyDescent="0.3">
      <c r="A15540" s="1">
        <v>15538</v>
      </c>
      <c r="B15540">
        <f t="shared" si="1472"/>
        <v>177</v>
      </c>
      <c r="C15540" s="1">
        <v>24</v>
      </c>
      <c r="D15540" s="1">
        <v>8.5</v>
      </c>
      <c r="E15540" s="1">
        <v>23</v>
      </c>
      <c r="F15540" s="1">
        <v>15538</v>
      </c>
      <c r="G15540" s="1">
        <v>0</v>
      </c>
      <c r="H15540" s="5">
        <f t="shared" si="1473"/>
        <v>7710</v>
      </c>
      <c r="I15540" s="1"/>
      <c r="J15540" s="1">
        <v>1</v>
      </c>
      <c r="K15540" s="1">
        <f t="shared" si="1474"/>
        <v>31086000</v>
      </c>
      <c r="L15540" s="1">
        <v>1</v>
      </c>
      <c r="M15540" s="1">
        <f t="shared" si="1475"/>
        <v>62172000</v>
      </c>
      <c r="N15540" s="1">
        <v>2</v>
      </c>
      <c r="O15540" s="1">
        <v>126658000</v>
      </c>
      <c r="P15540" s="1">
        <v>2</v>
      </c>
      <c r="Q15540" s="5">
        <f t="shared" si="1476"/>
        <v>322</v>
      </c>
      <c r="R15540">
        <f t="shared" si="1477"/>
        <v>16</v>
      </c>
      <c r="S15540">
        <f t="shared" si="1478"/>
        <v>0.22999999999999998</v>
      </c>
      <c r="T15540">
        <f t="shared" si="1479"/>
        <v>2.5999999999999999E-3</v>
      </c>
      <c r="U15540">
        <f t="shared" si="1471"/>
        <v>1.56E-3</v>
      </c>
    </row>
    <row r="15541" spans="1:21" x14ac:dyDescent="0.3">
      <c r="A15541" s="1">
        <v>15539</v>
      </c>
      <c r="B15541">
        <f t="shared" si="1472"/>
        <v>177</v>
      </c>
      <c r="C15541" s="1">
        <v>24</v>
      </c>
      <c r="D15541" s="1">
        <v>8.5</v>
      </c>
      <c r="E15541" s="1">
        <v>23</v>
      </c>
      <c r="F15541" s="1">
        <v>15539</v>
      </c>
      <c r="G15541" s="1">
        <v>0</v>
      </c>
      <c r="H15541" s="5">
        <f t="shared" si="1473"/>
        <v>7710</v>
      </c>
      <c r="I15541" s="1"/>
      <c r="J15541" s="1">
        <v>1</v>
      </c>
      <c r="K15541" s="1">
        <f t="shared" si="1474"/>
        <v>31088000</v>
      </c>
      <c r="L15541" s="1">
        <v>1</v>
      </c>
      <c r="M15541" s="1">
        <f t="shared" si="1475"/>
        <v>62176000</v>
      </c>
      <c r="N15541" s="1">
        <v>2</v>
      </c>
      <c r="O15541" s="1">
        <v>126666000</v>
      </c>
      <c r="P15541" s="1">
        <v>2</v>
      </c>
      <c r="Q15541" s="5">
        <f t="shared" si="1476"/>
        <v>322</v>
      </c>
      <c r="R15541">
        <f t="shared" si="1477"/>
        <v>16</v>
      </c>
      <c r="S15541">
        <f t="shared" si="1478"/>
        <v>0.22999999999999998</v>
      </c>
      <c r="T15541">
        <f t="shared" si="1479"/>
        <v>2.5999999999999999E-3</v>
      </c>
      <c r="U15541">
        <f t="shared" si="1471"/>
        <v>1.56E-3</v>
      </c>
    </row>
    <row r="15542" spans="1:21" x14ac:dyDescent="0.3">
      <c r="A15542" s="1">
        <v>15540</v>
      </c>
      <c r="B15542">
        <f t="shared" si="1472"/>
        <v>177</v>
      </c>
      <c r="C15542" s="1">
        <v>24</v>
      </c>
      <c r="D15542" s="1">
        <v>8.5</v>
      </c>
      <c r="E15542" s="1">
        <v>23</v>
      </c>
      <c r="F15542" s="1">
        <v>15540</v>
      </c>
      <c r="G15542" s="1">
        <v>0</v>
      </c>
      <c r="H15542" s="5">
        <f t="shared" si="1473"/>
        <v>7710</v>
      </c>
      <c r="I15542" s="1"/>
      <c r="J15542" s="1">
        <v>1</v>
      </c>
      <c r="K15542" s="1">
        <f t="shared" si="1474"/>
        <v>31090000</v>
      </c>
      <c r="L15542" s="1">
        <v>1</v>
      </c>
      <c r="M15542" s="1">
        <f t="shared" si="1475"/>
        <v>62180000</v>
      </c>
      <c r="N15542" s="1">
        <v>2</v>
      </c>
      <c r="O15542" s="1">
        <v>126674000</v>
      </c>
      <c r="P15542" s="1">
        <v>2</v>
      </c>
      <c r="Q15542" s="5">
        <f t="shared" si="1476"/>
        <v>322</v>
      </c>
      <c r="R15542">
        <f t="shared" si="1477"/>
        <v>16</v>
      </c>
      <c r="S15542">
        <f t="shared" si="1478"/>
        <v>0.22999999999999998</v>
      </c>
      <c r="T15542">
        <f t="shared" si="1479"/>
        <v>2.5999999999999999E-3</v>
      </c>
      <c r="U15542">
        <f t="shared" si="1471"/>
        <v>1.56E-3</v>
      </c>
    </row>
    <row r="15543" spans="1:21" x14ac:dyDescent="0.3">
      <c r="A15543" s="1">
        <v>15541</v>
      </c>
      <c r="B15543">
        <f t="shared" si="1472"/>
        <v>177</v>
      </c>
      <c r="C15543" s="1">
        <v>24</v>
      </c>
      <c r="D15543" s="1">
        <v>8.5</v>
      </c>
      <c r="E15543" s="1">
        <v>23</v>
      </c>
      <c r="F15543" s="1">
        <v>15541</v>
      </c>
      <c r="G15543" s="1">
        <v>0</v>
      </c>
      <c r="H15543" s="5">
        <f t="shared" si="1473"/>
        <v>7710</v>
      </c>
      <c r="I15543" s="1"/>
      <c r="J15543" s="1">
        <v>1</v>
      </c>
      <c r="K15543" s="1">
        <f t="shared" si="1474"/>
        <v>31092000</v>
      </c>
      <c r="L15543" s="1">
        <v>1</v>
      </c>
      <c r="M15543" s="1">
        <f t="shared" si="1475"/>
        <v>62184000</v>
      </c>
      <c r="N15543" s="1">
        <v>2</v>
      </c>
      <c r="O15543" s="1">
        <v>126682000</v>
      </c>
      <c r="P15543" s="1">
        <v>2</v>
      </c>
      <c r="Q15543" s="5">
        <f t="shared" si="1476"/>
        <v>322</v>
      </c>
      <c r="R15543">
        <f t="shared" si="1477"/>
        <v>16</v>
      </c>
      <c r="S15543">
        <f t="shared" si="1478"/>
        <v>0.22999999999999998</v>
      </c>
      <c r="T15543">
        <f t="shared" si="1479"/>
        <v>2.5999999999999999E-3</v>
      </c>
      <c r="U15543">
        <f t="shared" si="1471"/>
        <v>1.56E-3</v>
      </c>
    </row>
    <row r="15544" spans="1:21" x14ac:dyDescent="0.3">
      <c r="A15544" s="1">
        <v>15542</v>
      </c>
      <c r="B15544">
        <f t="shared" si="1472"/>
        <v>177</v>
      </c>
      <c r="C15544" s="1">
        <v>24</v>
      </c>
      <c r="D15544" s="1">
        <v>8.5</v>
      </c>
      <c r="E15544" s="1">
        <v>23</v>
      </c>
      <c r="F15544" s="1">
        <v>15542</v>
      </c>
      <c r="G15544" s="1">
        <v>0</v>
      </c>
      <c r="H15544" s="5">
        <f t="shared" si="1473"/>
        <v>7710</v>
      </c>
      <c r="I15544" s="1"/>
      <c r="J15544" s="1">
        <v>1</v>
      </c>
      <c r="K15544" s="1">
        <f t="shared" si="1474"/>
        <v>31094000</v>
      </c>
      <c r="L15544" s="1">
        <v>1</v>
      </c>
      <c r="M15544" s="1">
        <f t="shared" si="1475"/>
        <v>62188000</v>
      </c>
      <c r="N15544" s="1">
        <v>2</v>
      </c>
      <c r="O15544" s="1">
        <v>126690000</v>
      </c>
      <c r="P15544" s="1">
        <v>2</v>
      </c>
      <c r="Q15544" s="5">
        <f t="shared" si="1476"/>
        <v>322</v>
      </c>
      <c r="R15544">
        <f t="shared" si="1477"/>
        <v>16</v>
      </c>
      <c r="S15544">
        <f t="shared" si="1478"/>
        <v>0.22999999999999998</v>
      </c>
      <c r="T15544">
        <f t="shared" si="1479"/>
        <v>2.5999999999999999E-3</v>
      </c>
      <c r="U15544">
        <f t="shared" si="1471"/>
        <v>1.56E-3</v>
      </c>
    </row>
    <row r="15545" spans="1:21" x14ac:dyDescent="0.3">
      <c r="A15545" s="1">
        <v>15543</v>
      </c>
      <c r="B15545">
        <f t="shared" si="1472"/>
        <v>177</v>
      </c>
      <c r="C15545" s="1">
        <v>24</v>
      </c>
      <c r="D15545" s="1">
        <v>8.5</v>
      </c>
      <c r="E15545" s="1">
        <v>23</v>
      </c>
      <c r="F15545" s="1">
        <v>15543</v>
      </c>
      <c r="G15545" s="1">
        <v>0</v>
      </c>
      <c r="H15545" s="5">
        <f t="shared" si="1473"/>
        <v>7710</v>
      </c>
      <c r="I15545" s="1"/>
      <c r="J15545" s="1">
        <v>1</v>
      </c>
      <c r="K15545" s="1">
        <f t="shared" si="1474"/>
        <v>31096000</v>
      </c>
      <c r="L15545" s="1">
        <v>1</v>
      </c>
      <c r="M15545" s="1">
        <f t="shared" si="1475"/>
        <v>62192000</v>
      </c>
      <c r="N15545" s="1">
        <v>2</v>
      </c>
      <c r="O15545" s="1">
        <v>126698000</v>
      </c>
      <c r="P15545" s="1">
        <v>2</v>
      </c>
      <c r="Q15545" s="5">
        <f t="shared" si="1476"/>
        <v>322</v>
      </c>
      <c r="R15545">
        <f t="shared" si="1477"/>
        <v>16</v>
      </c>
      <c r="S15545">
        <f t="shared" si="1478"/>
        <v>0.22999999999999998</v>
      </c>
      <c r="T15545">
        <f t="shared" si="1479"/>
        <v>2.5999999999999999E-3</v>
      </c>
      <c r="U15545">
        <f t="shared" si="1471"/>
        <v>1.56E-3</v>
      </c>
    </row>
    <row r="15546" spans="1:21" x14ac:dyDescent="0.3">
      <c r="A15546" s="1">
        <v>15544</v>
      </c>
      <c r="B15546">
        <f t="shared" si="1472"/>
        <v>177</v>
      </c>
      <c r="C15546" s="1">
        <v>24</v>
      </c>
      <c r="D15546" s="1">
        <v>8.5</v>
      </c>
      <c r="E15546" s="1">
        <v>23</v>
      </c>
      <c r="F15546" s="1">
        <v>15544</v>
      </c>
      <c r="G15546" s="1">
        <v>0</v>
      </c>
      <c r="H15546" s="5">
        <f t="shared" si="1473"/>
        <v>7710</v>
      </c>
      <c r="I15546" s="1"/>
      <c r="J15546" s="1">
        <v>1</v>
      </c>
      <c r="K15546" s="1">
        <f t="shared" si="1474"/>
        <v>31098000</v>
      </c>
      <c r="L15546" s="1">
        <v>1</v>
      </c>
      <c r="M15546" s="1">
        <f t="shared" si="1475"/>
        <v>62196000</v>
      </c>
      <c r="N15546" s="1">
        <v>2</v>
      </c>
      <c r="O15546" s="1">
        <v>126706000</v>
      </c>
      <c r="P15546" s="1">
        <v>2</v>
      </c>
      <c r="Q15546" s="5">
        <f t="shared" si="1476"/>
        <v>322</v>
      </c>
      <c r="R15546">
        <f t="shared" si="1477"/>
        <v>16</v>
      </c>
      <c r="S15546">
        <f t="shared" si="1478"/>
        <v>0.22999999999999998</v>
      </c>
      <c r="T15546">
        <f t="shared" si="1479"/>
        <v>2.5999999999999999E-3</v>
      </c>
      <c r="U15546">
        <f t="shared" si="1471"/>
        <v>1.56E-3</v>
      </c>
    </row>
    <row r="15547" spans="1:21" x14ac:dyDescent="0.3">
      <c r="A15547" s="1">
        <v>15545</v>
      </c>
      <c r="B15547">
        <f t="shared" si="1472"/>
        <v>177</v>
      </c>
      <c r="C15547" s="1">
        <v>24</v>
      </c>
      <c r="D15547" s="1">
        <v>8.5</v>
      </c>
      <c r="E15547" s="1">
        <v>23</v>
      </c>
      <c r="F15547" s="1">
        <v>15545</v>
      </c>
      <c r="G15547" s="1">
        <v>0</v>
      </c>
      <c r="H15547" s="5">
        <f t="shared" si="1473"/>
        <v>7710</v>
      </c>
      <c r="I15547" s="1"/>
      <c r="J15547" s="1">
        <v>1</v>
      </c>
      <c r="K15547" s="1">
        <f t="shared" si="1474"/>
        <v>31100000</v>
      </c>
      <c r="L15547" s="1">
        <v>1</v>
      </c>
      <c r="M15547" s="1">
        <f t="shared" si="1475"/>
        <v>62200000</v>
      </c>
      <c r="N15547" s="1">
        <v>2</v>
      </c>
      <c r="O15547" s="1">
        <v>126714000</v>
      </c>
      <c r="P15547" s="1">
        <v>2</v>
      </c>
      <c r="Q15547" s="5">
        <f t="shared" si="1476"/>
        <v>322</v>
      </c>
      <c r="R15547">
        <f t="shared" si="1477"/>
        <v>16</v>
      </c>
      <c r="S15547">
        <f t="shared" si="1478"/>
        <v>0.22999999999999998</v>
      </c>
      <c r="T15547">
        <f t="shared" si="1479"/>
        <v>2.5999999999999999E-3</v>
      </c>
      <c r="U15547">
        <f t="shared" si="1471"/>
        <v>1.56E-3</v>
      </c>
    </row>
    <row r="15548" spans="1:21" x14ac:dyDescent="0.3">
      <c r="A15548" s="1">
        <v>15546</v>
      </c>
      <c r="B15548">
        <f t="shared" si="1472"/>
        <v>177</v>
      </c>
      <c r="C15548" s="1">
        <v>24</v>
      </c>
      <c r="D15548" s="1">
        <v>8.5</v>
      </c>
      <c r="E15548" s="1">
        <v>23</v>
      </c>
      <c r="F15548" s="1">
        <v>15546</v>
      </c>
      <c r="G15548" s="1">
        <v>0</v>
      </c>
      <c r="H15548" s="5">
        <f t="shared" si="1473"/>
        <v>7710</v>
      </c>
      <c r="I15548" s="1"/>
      <c r="J15548" s="1">
        <v>1</v>
      </c>
      <c r="K15548" s="1">
        <f t="shared" si="1474"/>
        <v>31102000</v>
      </c>
      <c r="L15548" s="1">
        <v>1</v>
      </c>
      <c r="M15548" s="1">
        <f t="shared" si="1475"/>
        <v>62204000</v>
      </c>
      <c r="N15548" s="1">
        <v>2</v>
      </c>
      <c r="O15548" s="1">
        <v>126722000</v>
      </c>
      <c r="P15548" s="1">
        <v>2</v>
      </c>
      <c r="Q15548" s="5">
        <f t="shared" si="1476"/>
        <v>322</v>
      </c>
      <c r="R15548">
        <f t="shared" si="1477"/>
        <v>16</v>
      </c>
      <c r="S15548">
        <f t="shared" si="1478"/>
        <v>0.22999999999999998</v>
      </c>
      <c r="T15548">
        <f t="shared" si="1479"/>
        <v>2.5999999999999999E-3</v>
      </c>
      <c r="U15548">
        <f t="shared" si="1471"/>
        <v>1.56E-3</v>
      </c>
    </row>
    <row r="15549" spans="1:21" x14ac:dyDescent="0.3">
      <c r="A15549" s="1">
        <v>15547</v>
      </c>
      <c r="B15549">
        <f t="shared" si="1472"/>
        <v>177</v>
      </c>
      <c r="C15549" s="1">
        <v>24</v>
      </c>
      <c r="D15549" s="1">
        <v>8.5</v>
      </c>
      <c r="E15549" s="1">
        <v>23</v>
      </c>
      <c r="F15549" s="1">
        <v>15547</v>
      </c>
      <c r="G15549" s="1">
        <v>0</v>
      </c>
      <c r="H15549" s="5">
        <f t="shared" si="1473"/>
        <v>7710</v>
      </c>
      <c r="I15549" s="1"/>
      <c r="J15549" s="1">
        <v>1</v>
      </c>
      <c r="K15549" s="1">
        <f t="shared" si="1474"/>
        <v>31104000</v>
      </c>
      <c r="L15549" s="1">
        <v>1</v>
      </c>
      <c r="M15549" s="1">
        <f t="shared" si="1475"/>
        <v>62208000</v>
      </c>
      <c r="N15549" s="1">
        <v>2</v>
      </c>
      <c r="O15549" s="1">
        <v>126730000</v>
      </c>
      <c r="P15549" s="1">
        <v>2</v>
      </c>
      <c r="Q15549" s="5">
        <f t="shared" si="1476"/>
        <v>322</v>
      </c>
      <c r="R15549">
        <f t="shared" si="1477"/>
        <v>16</v>
      </c>
      <c r="S15549">
        <f t="shared" si="1478"/>
        <v>0.22999999999999998</v>
      </c>
      <c r="T15549">
        <f t="shared" si="1479"/>
        <v>2.5999999999999999E-3</v>
      </c>
      <c r="U15549">
        <f t="shared" si="1471"/>
        <v>1.56E-3</v>
      </c>
    </row>
    <row r="15550" spans="1:21" x14ac:dyDescent="0.3">
      <c r="A15550" s="1">
        <v>15548</v>
      </c>
      <c r="B15550">
        <f t="shared" si="1472"/>
        <v>177</v>
      </c>
      <c r="C15550" s="1">
        <v>24</v>
      </c>
      <c r="D15550" s="1">
        <v>8.5</v>
      </c>
      <c r="E15550" s="1">
        <v>23</v>
      </c>
      <c r="F15550" s="1">
        <v>15548</v>
      </c>
      <c r="G15550" s="1">
        <v>0</v>
      </c>
      <c r="H15550" s="5">
        <f t="shared" si="1473"/>
        <v>7710</v>
      </c>
      <c r="I15550" s="1"/>
      <c r="J15550" s="1">
        <v>1</v>
      </c>
      <c r="K15550" s="1">
        <f t="shared" si="1474"/>
        <v>31106000</v>
      </c>
      <c r="L15550" s="1">
        <v>1</v>
      </c>
      <c r="M15550" s="1">
        <f t="shared" si="1475"/>
        <v>62212000</v>
      </c>
      <c r="N15550" s="1">
        <v>2</v>
      </c>
      <c r="O15550" s="1">
        <v>126738000</v>
      </c>
      <c r="P15550" s="1">
        <v>2</v>
      </c>
      <c r="Q15550" s="5">
        <f t="shared" si="1476"/>
        <v>322</v>
      </c>
      <c r="R15550">
        <f t="shared" si="1477"/>
        <v>16</v>
      </c>
      <c r="S15550">
        <f t="shared" si="1478"/>
        <v>0.22999999999999998</v>
      </c>
      <c r="T15550">
        <f t="shared" si="1479"/>
        <v>2.5999999999999999E-3</v>
      </c>
      <c r="U15550">
        <f t="shared" si="1471"/>
        <v>1.56E-3</v>
      </c>
    </row>
    <row r="15551" spans="1:21" x14ac:dyDescent="0.3">
      <c r="A15551" s="1">
        <v>15549</v>
      </c>
      <c r="B15551">
        <f t="shared" si="1472"/>
        <v>177</v>
      </c>
      <c r="C15551" s="1">
        <v>24</v>
      </c>
      <c r="D15551" s="1">
        <v>8.5</v>
      </c>
      <c r="E15551" s="1">
        <v>23</v>
      </c>
      <c r="F15551" s="1">
        <v>15549</v>
      </c>
      <c r="G15551" s="1">
        <v>0</v>
      </c>
      <c r="H15551" s="5">
        <f t="shared" si="1473"/>
        <v>7710</v>
      </c>
      <c r="I15551" s="1"/>
      <c r="J15551" s="1">
        <v>1</v>
      </c>
      <c r="K15551" s="1">
        <f t="shared" si="1474"/>
        <v>31108000</v>
      </c>
      <c r="L15551" s="1">
        <v>1</v>
      </c>
      <c r="M15551" s="1">
        <f t="shared" si="1475"/>
        <v>62216000</v>
      </c>
      <c r="N15551" s="1">
        <v>2</v>
      </c>
      <c r="O15551" s="1">
        <v>126746000</v>
      </c>
      <c r="P15551" s="1">
        <v>2</v>
      </c>
      <c r="Q15551" s="5">
        <f t="shared" si="1476"/>
        <v>322</v>
      </c>
      <c r="R15551">
        <f t="shared" si="1477"/>
        <v>16</v>
      </c>
      <c r="S15551">
        <f t="shared" si="1478"/>
        <v>0.22999999999999998</v>
      </c>
      <c r="T15551">
        <f t="shared" si="1479"/>
        <v>2.5999999999999999E-3</v>
      </c>
      <c r="U15551">
        <f t="shared" si="1471"/>
        <v>1.56E-3</v>
      </c>
    </row>
    <row r="15552" spans="1:21" x14ac:dyDescent="0.3">
      <c r="A15552" s="1">
        <v>15550</v>
      </c>
      <c r="B15552">
        <f t="shared" si="1472"/>
        <v>177</v>
      </c>
      <c r="C15552" s="1">
        <v>24</v>
      </c>
      <c r="D15552" s="1">
        <v>8.5</v>
      </c>
      <c r="E15552" s="1">
        <v>23</v>
      </c>
      <c r="F15552" s="1">
        <v>15550</v>
      </c>
      <c r="G15552" s="1">
        <v>0</v>
      </c>
      <c r="H15552" s="5">
        <f t="shared" si="1473"/>
        <v>7710</v>
      </c>
      <c r="I15552" s="1"/>
      <c r="J15552" s="1">
        <v>1</v>
      </c>
      <c r="K15552" s="1">
        <f t="shared" si="1474"/>
        <v>31110000</v>
      </c>
      <c r="L15552" s="1">
        <v>1</v>
      </c>
      <c r="M15552" s="1">
        <f t="shared" si="1475"/>
        <v>62220000</v>
      </c>
      <c r="N15552" s="1">
        <v>2</v>
      </c>
      <c r="O15552" s="1">
        <v>126754000</v>
      </c>
      <c r="P15552" s="1">
        <v>2</v>
      </c>
      <c r="Q15552" s="5">
        <f t="shared" si="1476"/>
        <v>322</v>
      </c>
      <c r="R15552">
        <f t="shared" si="1477"/>
        <v>16</v>
      </c>
      <c r="S15552">
        <f t="shared" si="1478"/>
        <v>0.22999999999999998</v>
      </c>
      <c r="T15552">
        <f t="shared" si="1479"/>
        <v>2.5999999999999999E-3</v>
      </c>
      <c r="U15552">
        <f t="shared" si="1471"/>
        <v>1.56E-3</v>
      </c>
    </row>
    <row r="15553" spans="1:21" x14ac:dyDescent="0.3">
      <c r="A15553" s="1">
        <v>15551</v>
      </c>
      <c r="B15553">
        <f t="shared" si="1472"/>
        <v>177</v>
      </c>
      <c r="C15553" s="1">
        <v>24</v>
      </c>
      <c r="D15553" s="1">
        <v>8.5</v>
      </c>
      <c r="E15553" s="1">
        <v>23</v>
      </c>
      <c r="F15553" s="1">
        <v>15551</v>
      </c>
      <c r="G15553" s="1">
        <v>0</v>
      </c>
      <c r="H15553" s="5">
        <f t="shared" si="1473"/>
        <v>7720</v>
      </c>
      <c r="I15553" s="1"/>
      <c r="J15553" s="1">
        <v>1</v>
      </c>
      <c r="K15553" s="1">
        <f t="shared" si="1474"/>
        <v>31112000</v>
      </c>
      <c r="L15553" s="1">
        <v>1</v>
      </c>
      <c r="M15553" s="1">
        <f t="shared" si="1475"/>
        <v>62224000</v>
      </c>
      <c r="N15553" s="1">
        <v>2</v>
      </c>
      <c r="O15553" s="1">
        <v>126762000</v>
      </c>
      <c r="P15553" s="1">
        <v>2</v>
      </c>
      <c r="Q15553" s="5">
        <f t="shared" si="1476"/>
        <v>323</v>
      </c>
      <c r="R15553">
        <f t="shared" si="1477"/>
        <v>16</v>
      </c>
      <c r="S15553">
        <f t="shared" si="1478"/>
        <v>0.22999999999999998</v>
      </c>
      <c r="T15553">
        <f t="shared" si="1479"/>
        <v>2.5999999999999999E-3</v>
      </c>
      <c r="U15553">
        <f t="shared" si="1471"/>
        <v>1.56E-3</v>
      </c>
    </row>
    <row r="15554" spans="1:21" x14ac:dyDescent="0.3">
      <c r="A15554" s="1">
        <v>15552</v>
      </c>
      <c r="B15554">
        <f t="shared" si="1472"/>
        <v>177</v>
      </c>
      <c r="C15554" s="1">
        <v>24</v>
      </c>
      <c r="D15554" s="1">
        <v>8.5</v>
      </c>
      <c r="E15554" s="1">
        <v>23</v>
      </c>
      <c r="F15554" s="1">
        <v>15552</v>
      </c>
      <c r="G15554" s="1">
        <v>0</v>
      </c>
      <c r="H15554" s="5">
        <f t="shared" si="1473"/>
        <v>7720</v>
      </c>
      <c r="I15554" s="1"/>
      <c r="J15554" s="1">
        <v>1</v>
      </c>
      <c r="K15554" s="1">
        <f t="shared" si="1474"/>
        <v>31114000</v>
      </c>
      <c r="L15554" s="1">
        <v>1</v>
      </c>
      <c r="M15554" s="1">
        <f t="shared" si="1475"/>
        <v>62228000</v>
      </c>
      <c r="N15554" s="1">
        <v>2</v>
      </c>
      <c r="O15554" s="1">
        <v>126770000</v>
      </c>
      <c r="P15554" s="1">
        <v>2</v>
      </c>
      <c r="Q15554" s="5">
        <f t="shared" si="1476"/>
        <v>323</v>
      </c>
      <c r="R15554">
        <f t="shared" si="1477"/>
        <v>16</v>
      </c>
      <c r="S15554">
        <f t="shared" si="1478"/>
        <v>0.22999999999999998</v>
      </c>
      <c r="T15554">
        <f t="shared" si="1479"/>
        <v>2.5999999999999999E-3</v>
      </c>
      <c r="U15554">
        <f t="shared" si="1471"/>
        <v>1.56E-3</v>
      </c>
    </row>
    <row r="15555" spans="1:21" x14ac:dyDescent="0.3">
      <c r="A15555" s="1">
        <v>15553</v>
      </c>
      <c r="B15555">
        <f t="shared" si="1472"/>
        <v>177</v>
      </c>
      <c r="C15555" s="1">
        <v>24</v>
      </c>
      <c r="D15555" s="1">
        <v>8.5</v>
      </c>
      <c r="E15555" s="1">
        <v>23</v>
      </c>
      <c r="F15555" s="1">
        <v>15553</v>
      </c>
      <c r="G15555" s="1">
        <v>0</v>
      </c>
      <c r="H15555" s="5">
        <f t="shared" si="1473"/>
        <v>7720</v>
      </c>
      <c r="I15555" s="1"/>
      <c r="J15555" s="1">
        <v>1</v>
      </c>
      <c r="K15555" s="1">
        <f t="shared" si="1474"/>
        <v>31116000</v>
      </c>
      <c r="L15555" s="1">
        <v>1</v>
      </c>
      <c r="M15555" s="1">
        <f t="shared" si="1475"/>
        <v>62232000</v>
      </c>
      <c r="N15555" s="1">
        <v>2</v>
      </c>
      <c r="O15555" s="1">
        <v>126778000</v>
      </c>
      <c r="P15555" s="1">
        <v>2</v>
      </c>
      <c r="Q15555" s="5">
        <f t="shared" si="1476"/>
        <v>323</v>
      </c>
      <c r="R15555">
        <f t="shared" si="1477"/>
        <v>16</v>
      </c>
      <c r="S15555">
        <f t="shared" si="1478"/>
        <v>0.22999999999999998</v>
      </c>
      <c r="T15555">
        <f t="shared" si="1479"/>
        <v>2.5999999999999999E-3</v>
      </c>
      <c r="U15555">
        <f t="shared" si="1471"/>
        <v>1.56E-3</v>
      </c>
    </row>
    <row r="15556" spans="1:21" x14ac:dyDescent="0.3">
      <c r="A15556" s="1">
        <v>15554</v>
      </c>
      <c r="B15556">
        <f t="shared" si="1472"/>
        <v>177</v>
      </c>
      <c r="C15556" s="1">
        <v>24</v>
      </c>
      <c r="D15556" s="1">
        <v>8.5</v>
      </c>
      <c r="E15556" s="1">
        <v>23</v>
      </c>
      <c r="F15556" s="1">
        <v>15554</v>
      </c>
      <c r="G15556" s="1">
        <v>0</v>
      </c>
      <c r="H15556" s="5">
        <f t="shared" si="1473"/>
        <v>7720</v>
      </c>
      <c r="I15556" s="1"/>
      <c r="J15556" s="1">
        <v>1</v>
      </c>
      <c r="K15556" s="1">
        <f t="shared" si="1474"/>
        <v>31118000</v>
      </c>
      <c r="L15556" s="1">
        <v>1</v>
      </c>
      <c r="M15556" s="1">
        <f t="shared" si="1475"/>
        <v>62236000</v>
      </c>
      <c r="N15556" s="1">
        <v>2</v>
      </c>
      <c r="O15556" s="1">
        <v>126786000</v>
      </c>
      <c r="P15556" s="1">
        <v>2</v>
      </c>
      <c r="Q15556" s="5">
        <f t="shared" si="1476"/>
        <v>323</v>
      </c>
      <c r="R15556">
        <f t="shared" si="1477"/>
        <v>16</v>
      </c>
      <c r="S15556">
        <f t="shared" si="1478"/>
        <v>0.22999999999999998</v>
      </c>
      <c r="T15556">
        <f t="shared" si="1479"/>
        <v>2.5999999999999999E-3</v>
      </c>
      <c r="U15556">
        <f t="shared" ref="U15556:U15619" si="1480">T15556*0.6</f>
        <v>1.56E-3</v>
      </c>
    </row>
    <row r="15557" spans="1:21" x14ac:dyDescent="0.3">
      <c r="A15557" s="1">
        <v>15555</v>
      </c>
      <c r="B15557">
        <f t="shared" si="1472"/>
        <v>177</v>
      </c>
      <c r="C15557" s="1">
        <v>24</v>
      </c>
      <c r="D15557" s="1">
        <v>8.5</v>
      </c>
      <c r="E15557" s="1">
        <v>23</v>
      </c>
      <c r="F15557" s="1">
        <v>15555</v>
      </c>
      <c r="G15557" s="1">
        <v>0</v>
      </c>
      <c r="H15557" s="5">
        <f t="shared" si="1473"/>
        <v>7720</v>
      </c>
      <c r="I15557" s="1"/>
      <c r="J15557" s="1">
        <v>1</v>
      </c>
      <c r="K15557" s="1">
        <f t="shared" si="1474"/>
        <v>31120000</v>
      </c>
      <c r="L15557" s="1">
        <v>1</v>
      </c>
      <c r="M15557" s="1">
        <f t="shared" si="1475"/>
        <v>62240000</v>
      </c>
      <c r="N15557" s="1">
        <v>2</v>
      </c>
      <c r="O15557" s="1">
        <v>126794000</v>
      </c>
      <c r="P15557" s="1">
        <v>2</v>
      </c>
      <c r="Q15557" s="5">
        <f t="shared" si="1476"/>
        <v>323</v>
      </c>
      <c r="R15557">
        <f t="shared" si="1477"/>
        <v>16</v>
      </c>
      <c r="S15557">
        <f t="shared" si="1478"/>
        <v>0.22999999999999998</v>
      </c>
      <c r="T15557">
        <f t="shared" si="1479"/>
        <v>2.5999999999999999E-3</v>
      </c>
      <c r="U15557">
        <f t="shared" si="1480"/>
        <v>1.56E-3</v>
      </c>
    </row>
    <row r="15558" spans="1:21" x14ac:dyDescent="0.3">
      <c r="A15558" s="1">
        <v>15556</v>
      </c>
      <c r="B15558">
        <f t="shared" si="1472"/>
        <v>177</v>
      </c>
      <c r="C15558" s="1">
        <v>24</v>
      </c>
      <c r="D15558" s="1">
        <v>8.5</v>
      </c>
      <c r="E15558" s="1">
        <v>23</v>
      </c>
      <c r="F15558" s="1">
        <v>15556</v>
      </c>
      <c r="G15558" s="1">
        <v>0</v>
      </c>
      <c r="H15558" s="5">
        <f t="shared" si="1473"/>
        <v>7720</v>
      </c>
      <c r="I15558" s="1"/>
      <c r="J15558" s="1">
        <v>1</v>
      </c>
      <c r="K15558" s="1">
        <f t="shared" si="1474"/>
        <v>31122000</v>
      </c>
      <c r="L15558" s="1">
        <v>1</v>
      </c>
      <c r="M15558" s="1">
        <f t="shared" si="1475"/>
        <v>62244000</v>
      </c>
      <c r="N15558" s="1">
        <v>2</v>
      </c>
      <c r="O15558" s="1">
        <v>126802000</v>
      </c>
      <c r="P15558" s="1">
        <v>2</v>
      </c>
      <c r="Q15558" s="5">
        <f t="shared" si="1476"/>
        <v>323</v>
      </c>
      <c r="R15558">
        <f t="shared" si="1477"/>
        <v>16</v>
      </c>
      <c r="S15558">
        <f t="shared" si="1478"/>
        <v>0.22999999999999998</v>
      </c>
      <c r="T15558">
        <f t="shared" si="1479"/>
        <v>2.5999999999999999E-3</v>
      </c>
      <c r="U15558">
        <f t="shared" si="1480"/>
        <v>1.56E-3</v>
      </c>
    </row>
    <row r="15559" spans="1:21" x14ac:dyDescent="0.3">
      <c r="A15559" s="1">
        <v>15557</v>
      </c>
      <c r="B15559">
        <f t="shared" si="1472"/>
        <v>177</v>
      </c>
      <c r="C15559" s="1">
        <v>24</v>
      </c>
      <c r="D15559" s="1">
        <v>8.5</v>
      </c>
      <c r="E15559" s="1">
        <v>23</v>
      </c>
      <c r="F15559" s="1">
        <v>15557</v>
      </c>
      <c r="G15559" s="1">
        <v>0</v>
      </c>
      <c r="H15559" s="5">
        <f t="shared" si="1473"/>
        <v>7720</v>
      </c>
      <c r="I15559" s="1"/>
      <c r="J15559" s="1">
        <v>1</v>
      </c>
      <c r="K15559" s="1">
        <f t="shared" si="1474"/>
        <v>31124000</v>
      </c>
      <c r="L15559" s="1">
        <v>1</v>
      </c>
      <c r="M15559" s="1">
        <f t="shared" si="1475"/>
        <v>62248000</v>
      </c>
      <c r="N15559" s="1">
        <v>2</v>
      </c>
      <c r="O15559" s="1">
        <v>126810000</v>
      </c>
      <c r="P15559" s="1">
        <v>2</v>
      </c>
      <c r="Q15559" s="5">
        <f t="shared" si="1476"/>
        <v>323</v>
      </c>
      <c r="R15559">
        <f t="shared" si="1477"/>
        <v>16</v>
      </c>
      <c r="S15559">
        <f t="shared" si="1478"/>
        <v>0.22999999999999998</v>
      </c>
      <c r="T15559">
        <f t="shared" si="1479"/>
        <v>2.5999999999999999E-3</v>
      </c>
      <c r="U15559">
        <f t="shared" si="1480"/>
        <v>1.56E-3</v>
      </c>
    </row>
    <row r="15560" spans="1:21" x14ac:dyDescent="0.3">
      <c r="A15560" s="1">
        <v>15558</v>
      </c>
      <c r="B15560">
        <f t="shared" si="1472"/>
        <v>177</v>
      </c>
      <c r="C15560" s="1">
        <v>24</v>
      </c>
      <c r="D15560" s="1">
        <v>8.5</v>
      </c>
      <c r="E15560" s="1">
        <v>23</v>
      </c>
      <c r="F15560" s="1">
        <v>15558</v>
      </c>
      <c r="G15560" s="1">
        <v>0</v>
      </c>
      <c r="H15560" s="5">
        <f t="shared" si="1473"/>
        <v>7720</v>
      </c>
      <c r="I15560" s="1"/>
      <c r="J15560" s="1">
        <v>1</v>
      </c>
      <c r="K15560" s="1">
        <f t="shared" si="1474"/>
        <v>31126000</v>
      </c>
      <c r="L15560" s="1">
        <v>1</v>
      </c>
      <c r="M15560" s="1">
        <f t="shared" si="1475"/>
        <v>62252000</v>
      </c>
      <c r="N15560" s="1">
        <v>2</v>
      </c>
      <c r="O15560" s="1">
        <v>126818000</v>
      </c>
      <c r="P15560" s="1">
        <v>2</v>
      </c>
      <c r="Q15560" s="5">
        <f t="shared" si="1476"/>
        <v>323</v>
      </c>
      <c r="R15560">
        <f t="shared" si="1477"/>
        <v>16</v>
      </c>
      <c r="S15560">
        <f t="shared" si="1478"/>
        <v>0.22999999999999998</v>
      </c>
      <c r="T15560">
        <f t="shared" si="1479"/>
        <v>2.5999999999999999E-3</v>
      </c>
      <c r="U15560">
        <f t="shared" si="1480"/>
        <v>1.56E-3</v>
      </c>
    </row>
    <row r="15561" spans="1:21" x14ac:dyDescent="0.3">
      <c r="A15561" s="1">
        <v>15559</v>
      </c>
      <c r="B15561">
        <f t="shared" si="1472"/>
        <v>177</v>
      </c>
      <c r="C15561" s="1">
        <v>24</v>
      </c>
      <c r="D15561" s="1">
        <v>8.5</v>
      </c>
      <c r="E15561" s="1">
        <v>23</v>
      </c>
      <c r="F15561" s="1">
        <v>15559</v>
      </c>
      <c r="G15561" s="1">
        <v>0</v>
      </c>
      <c r="H15561" s="5">
        <f t="shared" si="1473"/>
        <v>7720</v>
      </c>
      <c r="I15561" s="1"/>
      <c r="J15561" s="1">
        <v>1</v>
      </c>
      <c r="K15561" s="1">
        <f t="shared" si="1474"/>
        <v>31128000</v>
      </c>
      <c r="L15561" s="1">
        <v>1</v>
      </c>
      <c r="M15561" s="1">
        <f t="shared" si="1475"/>
        <v>62256000</v>
      </c>
      <c r="N15561" s="1">
        <v>2</v>
      </c>
      <c r="O15561" s="1">
        <v>126826000</v>
      </c>
      <c r="P15561" s="1">
        <v>2</v>
      </c>
      <c r="Q15561" s="5">
        <f t="shared" si="1476"/>
        <v>323</v>
      </c>
      <c r="R15561">
        <f t="shared" si="1477"/>
        <v>16</v>
      </c>
      <c r="S15561">
        <f t="shared" si="1478"/>
        <v>0.22999999999999998</v>
      </c>
      <c r="T15561">
        <f t="shared" si="1479"/>
        <v>2.5999999999999999E-3</v>
      </c>
      <c r="U15561">
        <f t="shared" si="1480"/>
        <v>1.56E-3</v>
      </c>
    </row>
    <row r="15562" spans="1:21" x14ac:dyDescent="0.3">
      <c r="A15562" s="1">
        <v>15560</v>
      </c>
      <c r="B15562">
        <f t="shared" si="1472"/>
        <v>177</v>
      </c>
      <c r="C15562" s="1">
        <v>24</v>
      </c>
      <c r="D15562" s="1">
        <v>8.5</v>
      </c>
      <c r="E15562" s="1">
        <v>23</v>
      </c>
      <c r="F15562" s="1">
        <v>15560</v>
      </c>
      <c r="G15562" s="1">
        <v>0</v>
      </c>
      <c r="H15562" s="5">
        <f t="shared" si="1473"/>
        <v>7720</v>
      </c>
      <c r="I15562" s="1"/>
      <c r="J15562" s="1">
        <v>1</v>
      </c>
      <c r="K15562" s="1">
        <f t="shared" si="1474"/>
        <v>31130000</v>
      </c>
      <c r="L15562" s="1">
        <v>1</v>
      </c>
      <c r="M15562" s="1">
        <f t="shared" si="1475"/>
        <v>62260000</v>
      </c>
      <c r="N15562" s="1">
        <v>2</v>
      </c>
      <c r="O15562" s="1">
        <v>126834000</v>
      </c>
      <c r="P15562" s="1">
        <v>2</v>
      </c>
      <c r="Q15562" s="5">
        <f t="shared" si="1476"/>
        <v>323</v>
      </c>
      <c r="R15562">
        <f t="shared" si="1477"/>
        <v>16</v>
      </c>
      <c r="S15562">
        <f t="shared" si="1478"/>
        <v>0.22999999999999998</v>
      </c>
      <c r="T15562">
        <f t="shared" si="1479"/>
        <v>2.5999999999999999E-3</v>
      </c>
      <c r="U15562">
        <f t="shared" si="1480"/>
        <v>1.56E-3</v>
      </c>
    </row>
    <row r="15563" spans="1:21" x14ac:dyDescent="0.3">
      <c r="A15563" s="1">
        <v>15561</v>
      </c>
      <c r="B15563">
        <f t="shared" si="1472"/>
        <v>177</v>
      </c>
      <c r="C15563" s="1">
        <v>24</v>
      </c>
      <c r="D15563" s="1">
        <v>8.5</v>
      </c>
      <c r="E15563" s="1">
        <v>23</v>
      </c>
      <c r="F15563" s="1">
        <v>15561</v>
      </c>
      <c r="G15563" s="1">
        <v>0</v>
      </c>
      <c r="H15563" s="5">
        <f t="shared" si="1473"/>
        <v>7720</v>
      </c>
      <c r="I15563" s="1"/>
      <c r="J15563" s="1">
        <v>1</v>
      </c>
      <c r="K15563" s="1">
        <f t="shared" si="1474"/>
        <v>31132000</v>
      </c>
      <c r="L15563" s="1">
        <v>1</v>
      </c>
      <c r="M15563" s="1">
        <f t="shared" si="1475"/>
        <v>62264000</v>
      </c>
      <c r="N15563" s="1">
        <v>2</v>
      </c>
      <c r="O15563" s="1">
        <v>126842000</v>
      </c>
      <c r="P15563" s="1">
        <v>2</v>
      </c>
      <c r="Q15563" s="5">
        <f t="shared" si="1476"/>
        <v>323</v>
      </c>
      <c r="R15563">
        <f t="shared" si="1477"/>
        <v>16</v>
      </c>
      <c r="S15563">
        <f t="shared" si="1478"/>
        <v>0.22999999999999998</v>
      </c>
      <c r="T15563">
        <f t="shared" si="1479"/>
        <v>2.5999999999999999E-3</v>
      </c>
      <c r="U15563">
        <f t="shared" si="1480"/>
        <v>1.56E-3</v>
      </c>
    </row>
    <row r="15564" spans="1:21" x14ac:dyDescent="0.3">
      <c r="A15564" s="1">
        <v>15562</v>
      </c>
      <c r="B15564">
        <f t="shared" si="1472"/>
        <v>177</v>
      </c>
      <c r="C15564" s="1">
        <v>24</v>
      </c>
      <c r="D15564" s="1">
        <v>8.5</v>
      </c>
      <c r="E15564" s="1">
        <v>23</v>
      </c>
      <c r="F15564" s="1">
        <v>15562</v>
      </c>
      <c r="G15564" s="1">
        <v>0</v>
      </c>
      <c r="H15564" s="5">
        <f t="shared" si="1473"/>
        <v>7720</v>
      </c>
      <c r="I15564" s="1"/>
      <c r="J15564" s="1">
        <v>1</v>
      </c>
      <c r="K15564" s="1">
        <f t="shared" si="1474"/>
        <v>31134000</v>
      </c>
      <c r="L15564" s="1">
        <v>1</v>
      </c>
      <c r="M15564" s="1">
        <f t="shared" si="1475"/>
        <v>62268000</v>
      </c>
      <c r="N15564" s="1">
        <v>2</v>
      </c>
      <c r="O15564" s="1">
        <v>126850000</v>
      </c>
      <c r="P15564" s="1">
        <v>2</v>
      </c>
      <c r="Q15564" s="5">
        <f t="shared" si="1476"/>
        <v>323</v>
      </c>
      <c r="R15564">
        <f t="shared" si="1477"/>
        <v>16</v>
      </c>
      <c r="S15564">
        <f t="shared" si="1478"/>
        <v>0.22999999999999998</v>
      </c>
      <c r="T15564">
        <f t="shared" si="1479"/>
        <v>2.5999999999999999E-3</v>
      </c>
      <c r="U15564">
        <f t="shared" si="1480"/>
        <v>1.56E-3</v>
      </c>
    </row>
    <row r="15565" spans="1:21" x14ac:dyDescent="0.3">
      <c r="A15565" s="1">
        <v>15563</v>
      </c>
      <c r="B15565">
        <f t="shared" si="1472"/>
        <v>177</v>
      </c>
      <c r="C15565" s="1">
        <v>24</v>
      </c>
      <c r="D15565" s="1">
        <v>8.5</v>
      </c>
      <c r="E15565" s="1">
        <v>23</v>
      </c>
      <c r="F15565" s="1">
        <v>15563</v>
      </c>
      <c r="G15565" s="1">
        <v>0</v>
      </c>
      <c r="H15565" s="5">
        <f t="shared" si="1473"/>
        <v>7720</v>
      </c>
      <c r="I15565" s="1"/>
      <c r="J15565" s="1">
        <v>1</v>
      </c>
      <c r="K15565" s="1">
        <f t="shared" si="1474"/>
        <v>31136000</v>
      </c>
      <c r="L15565" s="1">
        <v>1</v>
      </c>
      <c r="M15565" s="1">
        <f t="shared" si="1475"/>
        <v>62272000</v>
      </c>
      <c r="N15565" s="1">
        <v>2</v>
      </c>
      <c r="O15565" s="1">
        <v>126858000</v>
      </c>
      <c r="P15565" s="1">
        <v>2</v>
      </c>
      <c r="Q15565" s="5">
        <f t="shared" si="1476"/>
        <v>323</v>
      </c>
      <c r="R15565">
        <f t="shared" si="1477"/>
        <v>16</v>
      </c>
      <c r="S15565">
        <f t="shared" si="1478"/>
        <v>0.22999999999999998</v>
      </c>
      <c r="T15565">
        <f t="shared" si="1479"/>
        <v>2.5999999999999999E-3</v>
      </c>
      <c r="U15565">
        <f t="shared" si="1480"/>
        <v>1.56E-3</v>
      </c>
    </row>
    <row r="15566" spans="1:21" x14ac:dyDescent="0.3">
      <c r="A15566" s="1">
        <v>15564</v>
      </c>
      <c r="B15566">
        <f t="shared" si="1472"/>
        <v>177</v>
      </c>
      <c r="C15566" s="1">
        <v>24</v>
      </c>
      <c r="D15566" s="1">
        <v>8.5</v>
      </c>
      <c r="E15566" s="1">
        <v>23</v>
      </c>
      <c r="F15566" s="1">
        <v>15564</v>
      </c>
      <c r="G15566" s="1">
        <v>0</v>
      </c>
      <c r="H15566" s="5">
        <f t="shared" si="1473"/>
        <v>7720</v>
      </c>
      <c r="I15566" s="1"/>
      <c r="J15566" s="1">
        <v>1</v>
      </c>
      <c r="K15566" s="1">
        <f t="shared" si="1474"/>
        <v>31138000</v>
      </c>
      <c r="L15566" s="1">
        <v>1</v>
      </c>
      <c r="M15566" s="1">
        <f t="shared" si="1475"/>
        <v>62276000</v>
      </c>
      <c r="N15566" s="1">
        <v>2</v>
      </c>
      <c r="O15566" s="1">
        <v>126866000</v>
      </c>
      <c r="P15566" s="1">
        <v>2</v>
      </c>
      <c r="Q15566" s="5">
        <f t="shared" si="1476"/>
        <v>323</v>
      </c>
      <c r="R15566">
        <f t="shared" si="1477"/>
        <v>16</v>
      </c>
      <c r="S15566">
        <f t="shared" si="1478"/>
        <v>0.22999999999999998</v>
      </c>
      <c r="T15566">
        <f t="shared" si="1479"/>
        <v>2.5999999999999999E-3</v>
      </c>
      <c r="U15566">
        <f t="shared" si="1480"/>
        <v>1.56E-3</v>
      </c>
    </row>
    <row r="15567" spans="1:21" x14ac:dyDescent="0.3">
      <c r="A15567" s="1">
        <v>15565</v>
      </c>
      <c r="B15567">
        <f t="shared" si="1472"/>
        <v>177</v>
      </c>
      <c r="C15567" s="1">
        <v>24</v>
      </c>
      <c r="D15567" s="1">
        <v>8.5</v>
      </c>
      <c r="E15567" s="1">
        <v>23</v>
      </c>
      <c r="F15567" s="1">
        <v>15565</v>
      </c>
      <c r="G15567" s="1">
        <v>0</v>
      </c>
      <c r="H15567" s="5">
        <f t="shared" si="1473"/>
        <v>7720</v>
      </c>
      <c r="I15567" s="1"/>
      <c r="J15567" s="1">
        <v>1</v>
      </c>
      <c r="K15567" s="1">
        <f t="shared" si="1474"/>
        <v>31140000</v>
      </c>
      <c r="L15567" s="1">
        <v>1</v>
      </c>
      <c r="M15567" s="1">
        <f t="shared" si="1475"/>
        <v>62280000</v>
      </c>
      <c r="N15567" s="1">
        <v>2</v>
      </c>
      <c r="O15567" s="1">
        <v>126874000</v>
      </c>
      <c r="P15567" s="1">
        <v>2</v>
      </c>
      <c r="Q15567" s="5">
        <f t="shared" si="1476"/>
        <v>323</v>
      </c>
      <c r="R15567">
        <f t="shared" si="1477"/>
        <v>16</v>
      </c>
      <c r="S15567">
        <f t="shared" si="1478"/>
        <v>0.22999999999999998</v>
      </c>
      <c r="T15567">
        <f t="shared" si="1479"/>
        <v>2.5999999999999999E-3</v>
      </c>
      <c r="U15567">
        <f t="shared" si="1480"/>
        <v>1.56E-3</v>
      </c>
    </row>
    <row r="15568" spans="1:21" x14ac:dyDescent="0.3">
      <c r="A15568" s="1">
        <v>15566</v>
      </c>
      <c r="B15568">
        <f t="shared" si="1472"/>
        <v>177</v>
      </c>
      <c r="C15568" s="1">
        <v>24</v>
      </c>
      <c r="D15568" s="1">
        <v>8.5</v>
      </c>
      <c r="E15568" s="1">
        <v>23</v>
      </c>
      <c r="F15568" s="1">
        <v>15566</v>
      </c>
      <c r="G15568" s="1">
        <v>0</v>
      </c>
      <c r="H15568" s="5">
        <f t="shared" si="1473"/>
        <v>7720</v>
      </c>
      <c r="I15568" s="1"/>
      <c r="J15568" s="1">
        <v>1</v>
      </c>
      <c r="K15568" s="1">
        <f t="shared" si="1474"/>
        <v>31142000</v>
      </c>
      <c r="L15568" s="1">
        <v>1</v>
      </c>
      <c r="M15568" s="1">
        <f t="shared" si="1475"/>
        <v>62284000</v>
      </c>
      <c r="N15568" s="1">
        <v>2</v>
      </c>
      <c r="O15568" s="1">
        <v>126882000</v>
      </c>
      <c r="P15568" s="1">
        <v>2</v>
      </c>
      <c r="Q15568" s="5">
        <f t="shared" si="1476"/>
        <v>323</v>
      </c>
      <c r="R15568">
        <f t="shared" si="1477"/>
        <v>16</v>
      </c>
      <c r="S15568">
        <f t="shared" si="1478"/>
        <v>0.22999999999999998</v>
      </c>
      <c r="T15568">
        <f t="shared" si="1479"/>
        <v>2.5999999999999999E-3</v>
      </c>
      <c r="U15568">
        <f t="shared" si="1480"/>
        <v>1.56E-3</v>
      </c>
    </row>
    <row r="15569" spans="1:21" x14ac:dyDescent="0.3">
      <c r="A15569" s="1">
        <v>15567</v>
      </c>
      <c r="B15569">
        <f t="shared" si="1472"/>
        <v>177</v>
      </c>
      <c r="C15569" s="1">
        <v>24</v>
      </c>
      <c r="D15569" s="1">
        <v>8.5</v>
      </c>
      <c r="E15569" s="1">
        <v>23</v>
      </c>
      <c r="F15569" s="1">
        <v>15567</v>
      </c>
      <c r="G15569" s="1">
        <v>0</v>
      </c>
      <c r="H15569" s="5">
        <f t="shared" si="1473"/>
        <v>7720</v>
      </c>
      <c r="I15569" s="1"/>
      <c r="J15569" s="1">
        <v>1</v>
      </c>
      <c r="K15569" s="1">
        <f t="shared" si="1474"/>
        <v>31144000</v>
      </c>
      <c r="L15569" s="1">
        <v>1</v>
      </c>
      <c r="M15569" s="1">
        <f t="shared" si="1475"/>
        <v>62288000</v>
      </c>
      <c r="N15569" s="1">
        <v>2</v>
      </c>
      <c r="O15569" s="1">
        <v>126890000</v>
      </c>
      <c r="P15569" s="1">
        <v>2</v>
      </c>
      <c r="Q15569" s="5">
        <f t="shared" si="1476"/>
        <v>323</v>
      </c>
      <c r="R15569">
        <f t="shared" si="1477"/>
        <v>16</v>
      </c>
      <c r="S15569">
        <f t="shared" si="1478"/>
        <v>0.22999999999999998</v>
      </c>
      <c r="T15569">
        <f t="shared" si="1479"/>
        <v>2.5999999999999999E-3</v>
      </c>
      <c r="U15569">
        <f t="shared" si="1480"/>
        <v>1.56E-3</v>
      </c>
    </row>
    <row r="15570" spans="1:21" x14ac:dyDescent="0.3">
      <c r="A15570" s="1">
        <v>15568</v>
      </c>
      <c r="B15570">
        <f t="shared" si="1472"/>
        <v>177</v>
      </c>
      <c r="C15570" s="1">
        <v>24</v>
      </c>
      <c r="D15570" s="1">
        <v>8.5</v>
      </c>
      <c r="E15570" s="1">
        <v>23</v>
      </c>
      <c r="F15570" s="1">
        <v>15568</v>
      </c>
      <c r="G15570" s="1">
        <v>0</v>
      </c>
      <c r="H15570" s="5">
        <f t="shared" si="1473"/>
        <v>7720</v>
      </c>
      <c r="I15570" s="1"/>
      <c r="J15570" s="1">
        <v>1</v>
      </c>
      <c r="K15570" s="1">
        <f t="shared" si="1474"/>
        <v>31146000</v>
      </c>
      <c r="L15570" s="1">
        <v>1</v>
      </c>
      <c r="M15570" s="1">
        <f t="shared" si="1475"/>
        <v>62292000</v>
      </c>
      <c r="N15570" s="1">
        <v>2</v>
      </c>
      <c r="O15570" s="1">
        <v>126898000</v>
      </c>
      <c r="P15570" s="1">
        <v>2</v>
      </c>
      <c r="Q15570" s="5">
        <f t="shared" si="1476"/>
        <v>323</v>
      </c>
      <c r="R15570">
        <f t="shared" si="1477"/>
        <v>16</v>
      </c>
      <c r="S15570">
        <f t="shared" si="1478"/>
        <v>0.22999999999999998</v>
      </c>
      <c r="T15570">
        <f t="shared" si="1479"/>
        <v>2.5999999999999999E-3</v>
      </c>
      <c r="U15570">
        <f t="shared" si="1480"/>
        <v>1.56E-3</v>
      </c>
    </row>
    <row r="15571" spans="1:21" x14ac:dyDescent="0.3">
      <c r="A15571" s="1">
        <v>15569</v>
      </c>
      <c r="B15571">
        <f t="shared" si="1472"/>
        <v>177</v>
      </c>
      <c r="C15571" s="1">
        <v>24</v>
      </c>
      <c r="D15571" s="1">
        <v>8.5</v>
      </c>
      <c r="E15571" s="1">
        <v>23</v>
      </c>
      <c r="F15571" s="1">
        <v>15569</v>
      </c>
      <c r="G15571" s="1">
        <v>0</v>
      </c>
      <c r="H15571" s="5">
        <f t="shared" si="1473"/>
        <v>7720</v>
      </c>
      <c r="I15571" s="1"/>
      <c r="J15571" s="1">
        <v>1</v>
      </c>
      <c r="K15571" s="1">
        <f t="shared" si="1474"/>
        <v>31148000</v>
      </c>
      <c r="L15571" s="1">
        <v>1</v>
      </c>
      <c r="M15571" s="1">
        <f t="shared" si="1475"/>
        <v>62296000</v>
      </c>
      <c r="N15571" s="1">
        <v>2</v>
      </c>
      <c r="O15571" s="1">
        <v>126906000</v>
      </c>
      <c r="P15571" s="1">
        <v>2</v>
      </c>
      <c r="Q15571" s="5">
        <f t="shared" si="1476"/>
        <v>323</v>
      </c>
      <c r="R15571">
        <f t="shared" si="1477"/>
        <v>16</v>
      </c>
      <c r="S15571">
        <f t="shared" si="1478"/>
        <v>0.22999999999999998</v>
      </c>
      <c r="T15571">
        <f t="shared" si="1479"/>
        <v>2.5999999999999999E-3</v>
      </c>
      <c r="U15571">
        <f t="shared" si="1480"/>
        <v>1.56E-3</v>
      </c>
    </row>
    <row r="15572" spans="1:21" x14ac:dyDescent="0.3">
      <c r="A15572" s="1">
        <v>15570</v>
      </c>
      <c r="B15572">
        <f t="shared" si="1472"/>
        <v>177</v>
      </c>
      <c r="C15572" s="1">
        <v>24</v>
      </c>
      <c r="D15572" s="1">
        <v>8.5</v>
      </c>
      <c r="E15572" s="1">
        <v>23</v>
      </c>
      <c r="F15572" s="1">
        <v>15570</v>
      </c>
      <c r="G15572" s="1">
        <v>0</v>
      </c>
      <c r="H15572" s="5">
        <f t="shared" si="1473"/>
        <v>7720</v>
      </c>
      <c r="I15572" s="1"/>
      <c r="J15572" s="1">
        <v>1</v>
      </c>
      <c r="K15572" s="1">
        <f t="shared" si="1474"/>
        <v>31150000</v>
      </c>
      <c r="L15572" s="1">
        <v>1</v>
      </c>
      <c r="M15572" s="1">
        <f t="shared" si="1475"/>
        <v>62300000</v>
      </c>
      <c r="N15572" s="1">
        <v>2</v>
      </c>
      <c r="O15572" s="1">
        <v>126914000</v>
      </c>
      <c r="P15572" s="1">
        <v>2</v>
      </c>
      <c r="Q15572" s="5">
        <f t="shared" si="1476"/>
        <v>323</v>
      </c>
      <c r="R15572">
        <f t="shared" si="1477"/>
        <v>16</v>
      </c>
      <c r="S15572">
        <f t="shared" si="1478"/>
        <v>0.22999999999999998</v>
      </c>
      <c r="T15572">
        <f t="shared" si="1479"/>
        <v>2.5999999999999999E-3</v>
      </c>
      <c r="U15572">
        <f t="shared" si="1480"/>
        <v>1.56E-3</v>
      </c>
    </row>
    <row r="15573" spans="1:21" x14ac:dyDescent="0.3">
      <c r="A15573" s="1">
        <v>15571</v>
      </c>
      <c r="B15573">
        <f t="shared" si="1472"/>
        <v>177</v>
      </c>
      <c r="C15573" s="1">
        <v>24</v>
      </c>
      <c r="D15573" s="1">
        <v>8.5</v>
      </c>
      <c r="E15573" s="1">
        <v>23</v>
      </c>
      <c r="F15573" s="1">
        <v>15571</v>
      </c>
      <c r="G15573" s="1">
        <v>0</v>
      </c>
      <c r="H15573" s="5">
        <f t="shared" si="1473"/>
        <v>7720</v>
      </c>
      <c r="I15573" s="1"/>
      <c r="J15573" s="1">
        <v>1</v>
      </c>
      <c r="K15573" s="1">
        <f t="shared" si="1474"/>
        <v>31152000</v>
      </c>
      <c r="L15573" s="1">
        <v>1</v>
      </c>
      <c r="M15573" s="1">
        <f t="shared" si="1475"/>
        <v>62304000</v>
      </c>
      <c r="N15573" s="1">
        <v>2</v>
      </c>
      <c r="O15573" s="1">
        <v>126922000</v>
      </c>
      <c r="P15573" s="1">
        <v>2</v>
      </c>
      <c r="Q15573" s="5">
        <f t="shared" si="1476"/>
        <v>323</v>
      </c>
      <c r="R15573">
        <f t="shared" si="1477"/>
        <v>16</v>
      </c>
      <c r="S15573">
        <f t="shared" si="1478"/>
        <v>0.22999999999999998</v>
      </c>
      <c r="T15573">
        <f t="shared" si="1479"/>
        <v>2.5999999999999999E-3</v>
      </c>
      <c r="U15573">
        <f t="shared" si="1480"/>
        <v>1.56E-3</v>
      </c>
    </row>
    <row r="15574" spans="1:21" x14ac:dyDescent="0.3">
      <c r="A15574" s="1">
        <v>15572</v>
      </c>
      <c r="B15574">
        <f t="shared" si="1472"/>
        <v>177</v>
      </c>
      <c r="C15574" s="1">
        <v>24</v>
      </c>
      <c r="D15574" s="1">
        <v>8.5</v>
      </c>
      <c r="E15574" s="1">
        <v>23</v>
      </c>
      <c r="F15574" s="1">
        <v>15572</v>
      </c>
      <c r="G15574" s="1">
        <v>0</v>
      </c>
      <c r="H15574" s="5">
        <f t="shared" si="1473"/>
        <v>7720</v>
      </c>
      <c r="I15574" s="1"/>
      <c r="J15574" s="1">
        <v>1</v>
      </c>
      <c r="K15574" s="1">
        <f t="shared" si="1474"/>
        <v>31154000</v>
      </c>
      <c r="L15574" s="1">
        <v>1</v>
      </c>
      <c r="M15574" s="1">
        <f t="shared" si="1475"/>
        <v>62308000</v>
      </c>
      <c r="N15574" s="1">
        <v>2</v>
      </c>
      <c r="O15574" s="1">
        <v>126930000</v>
      </c>
      <c r="P15574" s="1">
        <v>2</v>
      </c>
      <c r="Q15574" s="5">
        <f t="shared" si="1476"/>
        <v>323</v>
      </c>
      <c r="R15574">
        <f t="shared" si="1477"/>
        <v>16</v>
      </c>
      <c r="S15574">
        <f t="shared" si="1478"/>
        <v>0.22999999999999998</v>
      </c>
      <c r="T15574">
        <f t="shared" si="1479"/>
        <v>2.5999999999999999E-3</v>
      </c>
      <c r="U15574">
        <f t="shared" si="1480"/>
        <v>1.56E-3</v>
      </c>
    </row>
    <row r="15575" spans="1:21" x14ac:dyDescent="0.3">
      <c r="A15575" s="1">
        <v>15573</v>
      </c>
      <c r="B15575">
        <f t="shared" si="1472"/>
        <v>177</v>
      </c>
      <c r="C15575" s="1">
        <v>24</v>
      </c>
      <c r="D15575" s="1">
        <v>8.5</v>
      </c>
      <c r="E15575" s="1">
        <v>23</v>
      </c>
      <c r="F15575" s="1">
        <v>15573</v>
      </c>
      <c r="G15575" s="1">
        <v>0</v>
      </c>
      <c r="H15575" s="5">
        <f t="shared" si="1473"/>
        <v>7720</v>
      </c>
      <c r="I15575" s="1"/>
      <c r="J15575" s="1">
        <v>1</v>
      </c>
      <c r="K15575" s="1">
        <f t="shared" si="1474"/>
        <v>31156000</v>
      </c>
      <c r="L15575" s="1">
        <v>1</v>
      </c>
      <c r="M15575" s="1">
        <f t="shared" si="1475"/>
        <v>62312000</v>
      </c>
      <c r="N15575" s="1">
        <v>2</v>
      </c>
      <c r="O15575" s="1">
        <v>126938000</v>
      </c>
      <c r="P15575" s="1">
        <v>2</v>
      </c>
      <c r="Q15575" s="5">
        <f t="shared" si="1476"/>
        <v>323</v>
      </c>
      <c r="R15575">
        <f t="shared" si="1477"/>
        <v>16</v>
      </c>
      <c r="S15575">
        <f t="shared" si="1478"/>
        <v>0.22999999999999998</v>
      </c>
      <c r="T15575">
        <f t="shared" si="1479"/>
        <v>2.5999999999999999E-3</v>
      </c>
      <c r="U15575">
        <f t="shared" si="1480"/>
        <v>1.56E-3</v>
      </c>
    </row>
    <row r="15576" spans="1:21" x14ac:dyDescent="0.3">
      <c r="A15576" s="1">
        <v>15574</v>
      </c>
      <c r="B15576">
        <f t="shared" si="1472"/>
        <v>177</v>
      </c>
      <c r="C15576" s="1">
        <v>24</v>
      </c>
      <c r="D15576" s="1">
        <v>8.5</v>
      </c>
      <c r="E15576" s="1">
        <v>23</v>
      </c>
      <c r="F15576" s="1">
        <v>15574</v>
      </c>
      <c r="G15576" s="1">
        <v>0</v>
      </c>
      <c r="H15576" s="5">
        <f t="shared" si="1473"/>
        <v>7720</v>
      </c>
      <c r="I15576" s="1"/>
      <c r="J15576" s="1">
        <v>1</v>
      </c>
      <c r="K15576" s="1">
        <f t="shared" si="1474"/>
        <v>31158000</v>
      </c>
      <c r="L15576" s="1">
        <v>1</v>
      </c>
      <c r="M15576" s="1">
        <f t="shared" si="1475"/>
        <v>62316000</v>
      </c>
      <c r="N15576" s="1">
        <v>2</v>
      </c>
      <c r="O15576" s="1">
        <v>126946000</v>
      </c>
      <c r="P15576" s="1">
        <v>2</v>
      </c>
      <c r="Q15576" s="5">
        <f t="shared" si="1476"/>
        <v>323</v>
      </c>
      <c r="R15576">
        <f t="shared" si="1477"/>
        <v>16</v>
      </c>
      <c r="S15576">
        <f t="shared" si="1478"/>
        <v>0.22999999999999998</v>
      </c>
      <c r="T15576">
        <f t="shared" si="1479"/>
        <v>2.5999999999999999E-3</v>
      </c>
      <c r="U15576">
        <f t="shared" si="1480"/>
        <v>1.56E-3</v>
      </c>
    </row>
    <row r="15577" spans="1:21" x14ac:dyDescent="0.3">
      <c r="A15577" s="1">
        <v>15575</v>
      </c>
      <c r="B15577">
        <f t="shared" si="1472"/>
        <v>177</v>
      </c>
      <c r="C15577" s="1">
        <v>24</v>
      </c>
      <c r="D15577" s="1">
        <v>8.5</v>
      </c>
      <c r="E15577" s="1">
        <v>23</v>
      </c>
      <c r="F15577" s="1">
        <v>15575</v>
      </c>
      <c r="G15577" s="1">
        <v>0</v>
      </c>
      <c r="H15577" s="5">
        <f t="shared" si="1473"/>
        <v>7720</v>
      </c>
      <c r="I15577" s="1"/>
      <c r="J15577" s="1">
        <v>1</v>
      </c>
      <c r="K15577" s="1">
        <f t="shared" si="1474"/>
        <v>31160000</v>
      </c>
      <c r="L15577" s="1">
        <v>1</v>
      </c>
      <c r="M15577" s="1">
        <f t="shared" si="1475"/>
        <v>62320000</v>
      </c>
      <c r="N15577" s="1">
        <v>2</v>
      </c>
      <c r="O15577" s="1">
        <v>126954000</v>
      </c>
      <c r="P15577" s="1">
        <v>2</v>
      </c>
      <c r="Q15577" s="5">
        <f t="shared" si="1476"/>
        <v>323</v>
      </c>
      <c r="R15577">
        <f t="shared" si="1477"/>
        <v>16</v>
      </c>
      <c r="S15577">
        <f t="shared" si="1478"/>
        <v>0.22999999999999998</v>
      </c>
      <c r="T15577">
        <f t="shared" si="1479"/>
        <v>2.5999999999999999E-3</v>
      </c>
      <c r="U15577">
        <f t="shared" si="1480"/>
        <v>1.56E-3</v>
      </c>
    </row>
    <row r="15578" spans="1:21" x14ac:dyDescent="0.3">
      <c r="A15578" s="1">
        <v>15576</v>
      </c>
      <c r="B15578">
        <f t="shared" si="1472"/>
        <v>177</v>
      </c>
      <c r="C15578" s="1">
        <v>24</v>
      </c>
      <c r="D15578" s="1">
        <v>8.5</v>
      </c>
      <c r="E15578" s="1">
        <v>23</v>
      </c>
      <c r="F15578" s="1">
        <v>15576</v>
      </c>
      <c r="G15578" s="1">
        <v>0</v>
      </c>
      <c r="H15578" s="5">
        <f t="shared" si="1473"/>
        <v>7730</v>
      </c>
      <c r="I15578" s="1"/>
      <c r="J15578" s="1">
        <v>1</v>
      </c>
      <c r="K15578" s="1">
        <f t="shared" si="1474"/>
        <v>31162000</v>
      </c>
      <c r="L15578" s="1">
        <v>1</v>
      </c>
      <c r="M15578" s="1">
        <f t="shared" si="1475"/>
        <v>62324000</v>
      </c>
      <c r="N15578" s="1">
        <v>2</v>
      </c>
      <c r="O15578" s="1">
        <v>126962000</v>
      </c>
      <c r="P15578" s="1">
        <v>2</v>
      </c>
      <c r="Q15578" s="5">
        <f t="shared" si="1476"/>
        <v>323</v>
      </c>
      <c r="R15578">
        <f t="shared" si="1477"/>
        <v>16</v>
      </c>
      <c r="S15578">
        <f t="shared" si="1478"/>
        <v>0.22999999999999998</v>
      </c>
      <c r="T15578">
        <f t="shared" si="1479"/>
        <v>2.5999999999999999E-3</v>
      </c>
      <c r="U15578">
        <f t="shared" si="1480"/>
        <v>1.56E-3</v>
      </c>
    </row>
    <row r="15579" spans="1:21" x14ac:dyDescent="0.3">
      <c r="A15579" s="1">
        <v>15577</v>
      </c>
      <c r="B15579">
        <f t="shared" si="1472"/>
        <v>177</v>
      </c>
      <c r="C15579" s="1">
        <v>24</v>
      </c>
      <c r="D15579" s="1">
        <v>8.5</v>
      </c>
      <c r="E15579" s="1">
        <v>23</v>
      </c>
      <c r="F15579" s="1">
        <v>15577</v>
      </c>
      <c r="G15579" s="1">
        <v>0</v>
      </c>
      <c r="H15579" s="5">
        <f t="shared" si="1473"/>
        <v>7730</v>
      </c>
      <c r="I15579" s="1"/>
      <c r="J15579" s="1">
        <v>1</v>
      </c>
      <c r="K15579" s="1">
        <f t="shared" si="1474"/>
        <v>31164000</v>
      </c>
      <c r="L15579" s="1">
        <v>1</v>
      </c>
      <c r="M15579" s="1">
        <f t="shared" si="1475"/>
        <v>62328000</v>
      </c>
      <c r="N15579" s="1">
        <v>2</v>
      </c>
      <c r="O15579" s="1">
        <v>126970000</v>
      </c>
      <c r="P15579" s="1">
        <v>2</v>
      </c>
      <c r="Q15579" s="5">
        <f t="shared" si="1476"/>
        <v>323</v>
      </c>
      <c r="R15579">
        <f t="shared" si="1477"/>
        <v>16</v>
      </c>
      <c r="S15579">
        <f t="shared" si="1478"/>
        <v>0.22999999999999998</v>
      </c>
      <c r="T15579">
        <f t="shared" si="1479"/>
        <v>2.5999999999999999E-3</v>
      </c>
      <c r="U15579">
        <f t="shared" si="1480"/>
        <v>1.56E-3</v>
      </c>
    </row>
    <row r="15580" spans="1:21" x14ac:dyDescent="0.3">
      <c r="A15580" s="1">
        <v>15578</v>
      </c>
      <c r="B15580">
        <f t="shared" si="1472"/>
        <v>177</v>
      </c>
      <c r="C15580" s="1">
        <v>24</v>
      </c>
      <c r="D15580" s="1">
        <v>8.5</v>
      </c>
      <c r="E15580" s="1">
        <v>23</v>
      </c>
      <c r="F15580" s="1">
        <v>15578</v>
      </c>
      <c r="G15580" s="1">
        <v>0</v>
      </c>
      <c r="H15580" s="5">
        <f t="shared" si="1473"/>
        <v>7730</v>
      </c>
      <c r="I15580" s="1"/>
      <c r="J15580" s="1">
        <v>1</v>
      </c>
      <c r="K15580" s="1">
        <f t="shared" si="1474"/>
        <v>31166000</v>
      </c>
      <c r="L15580" s="1">
        <v>1</v>
      </c>
      <c r="M15580" s="1">
        <f t="shared" si="1475"/>
        <v>62332000</v>
      </c>
      <c r="N15580" s="1">
        <v>2</v>
      </c>
      <c r="O15580" s="1">
        <v>126978000</v>
      </c>
      <c r="P15580" s="1">
        <v>2</v>
      </c>
      <c r="Q15580" s="5">
        <f t="shared" si="1476"/>
        <v>323</v>
      </c>
      <c r="R15580">
        <f t="shared" si="1477"/>
        <v>16</v>
      </c>
      <c r="S15580">
        <f t="shared" si="1478"/>
        <v>0.22999999999999998</v>
      </c>
      <c r="T15580">
        <f t="shared" si="1479"/>
        <v>2.5999999999999999E-3</v>
      </c>
      <c r="U15580">
        <f t="shared" si="1480"/>
        <v>1.56E-3</v>
      </c>
    </row>
    <row r="15581" spans="1:21" x14ac:dyDescent="0.3">
      <c r="A15581" s="1">
        <v>15579</v>
      </c>
      <c r="B15581">
        <f t="shared" si="1472"/>
        <v>177</v>
      </c>
      <c r="C15581" s="1">
        <v>24</v>
      </c>
      <c r="D15581" s="1">
        <v>8.5</v>
      </c>
      <c r="E15581" s="1">
        <v>23</v>
      </c>
      <c r="F15581" s="1">
        <v>15579</v>
      </c>
      <c r="G15581" s="1">
        <v>0</v>
      </c>
      <c r="H15581" s="5">
        <f t="shared" si="1473"/>
        <v>7730</v>
      </c>
      <c r="I15581" s="1"/>
      <c r="J15581" s="1">
        <v>1</v>
      </c>
      <c r="K15581" s="1">
        <f t="shared" si="1474"/>
        <v>31168000</v>
      </c>
      <c r="L15581" s="1">
        <v>1</v>
      </c>
      <c r="M15581" s="1">
        <f t="shared" si="1475"/>
        <v>62336000</v>
      </c>
      <c r="N15581" s="1">
        <v>2</v>
      </c>
      <c r="O15581" s="1">
        <v>126986000</v>
      </c>
      <c r="P15581" s="1">
        <v>2</v>
      </c>
      <c r="Q15581" s="5">
        <f t="shared" si="1476"/>
        <v>323</v>
      </c>
      <c r="R15581">
        <f t="shared" si="1477"/>
        <v>16</v>
      </c>
      <c r="S15581">
        <f t="shared" si="1478"/>
        <v>0.22999999999999998</v>
      </c>
      <c r="T15581">
        <f t="shared" si="1479"/>
        <v>2.5999999999999999E-3</v>
      </c>
      <c r="U15581">
        <f t="shared" si="1480"/>
        <v>1.56E-3</v>
      </c>
    </row>
    <row r="15582" spans="1:21" x14ac:dyDescent="0.3">
      <c r="A15582" s="1">
        <v>15580</v>
      </c>
      <c r="B15582">
        <f t="shared" si="1472"/>
        <v>177</v>
      </c>
      <c r="C15582" s="1">
        <v>24</v>
      </c>
      <c r="D15582" s="1">
        <v>8.5</v>
      </c>
      <c r="E15582" s="1">
        <v>23</v>
      </c>
      <c r="F15582" s="1">
        <v>15580</v>
      </c>
      <c r="G15582" s="1">
        <v>0</v>
      </c>
      <c r="H15582" s="5">
        <f t="shared" si="1473"/>
        <v>7730</v>
      </c>
      <c r="I15582" s="1"/>
      <c r="J15582" s="1">
        <v>1</v>
      </c>
      <c r="K15582" s="1">
        <f t="shared" si="1474"/>
        <v>31170000</v>
      </c>
      <c r="L15582" s="1">
        <v>1</v>
      </c>
      <c r="M15582" s="1">
        <f t="shared" si="1475"/>
        <v>62340000</v>
      </c>
      <c r="N15582" s="1">
        <v>2</v>
      </c>
      <c r="O15582" s="1">
        <v>126994000</v>
      </c>
      <c r="P15582" s="1">
        <v>2</v>
      </c>
      <c r="Q15582" s="5">
        <f t="shared" si="1476"/>
        <v>323</v>
      </c>
      <c r="R15582">
        <f t="shared" si="1477"/>
        <v>16</v>
      </c>
      <c r="S15582">
        <f t="shared" si="1478"/>
        <v>0.22999999999999998</v>
      </c>
      <c r="T15582">
        <f t="shared" si="1479"/>
        <v>2.5999999999999999E-3</v>
      </c>
      <c r="U15582">
        <f t="shared" si="1480"/>
        <v>1.56E-3</v>
      </c>
    </row>
    <row r="15583" spans="1:21" x14ac:dyDescent="0.3">
      <c r="A15583" s="1">
        <v>15581</v>
      </c>
      <c r="B15583">
        <f t="shared" si="1472"/>
        <v>177</v>
      </c>
      <c r="C15583" s="1">
        <v>24</v>
      </c>
      <c r="D15583" s="1">
        <v>8.5</v>
      </c>
      <c r="E15583" s="1">
        <v>23</v>
      </c>
      <c r="F15583" s="1">
        <v>15581</v>
      </c>
      <c r="G15583" s="1">
        <v>0</v>
      </c>
      <c r="H15583" s="5">
        <f t="shared" si="1473"/>
        <v>7730</v>
      </c>
      <c r="I15583" s="1"/>
      <c r="J15583" s="1">
        <v>1</v>
      </c>
      <c r="K15583" s="1">
        <f t="shared" si="1474"/>
        <v>31172000</v>
      </c>
      <c r="L15583" s="1">
        <v>1</v>
      </c>
      <c r="M15583" s="1">
        <f t="shared" si="1475"/>
        <v>62344000</v>
      </c>
      <c r="N15583" s="1">
        <v>2</v>
      </c>
      <c r="O15583" s="1">
        <v>127002000</v>
      </c>
      <c r="P15583" s="1">
        <v>2</v>
      </c>
      <c r="Q15583" s="5">
        <f t="shared" si="1476"/>
        <v>323</v>
      </c>
      <c r="R15583">
        <f t="shared" si="1477"/>
        <v>16</v>
      </c>
      <c r="S15583">
        <f t="shared" si="1478"/>
        <v>0.22999999999999998</v>
      </c>
      <c r="T15583">
        <f t="shared" si="1479"/>
        <v>2.5999999999999999E-3</v>
      </c>
      <c r="U15583">
        <f t="shared" si="1480"/>
        <v>1.56E-3</v>
      </c>
    </row>
    <row r="15584" spans="1:21" x14ac:dyDescent="0.3">
      <c r="A15584" s="1">
        <v>15582</v>
      </c>
      <c r="B15584">
        <f t="shared" si="1472"/>
        <v>177</v>
      </c>
      <c r="C15584" s="1">
        <v>24</v>
      </c>
      <c r="D15584" s="1">
        <v>8.5</v>
      </c>
      <c r="E15584" s="1">
        <v>23</v>
      </c>
      <c r="F15584" s="1">
        <v>15582</v>
      </c>
      <c r="G15584" s="1">
        <v>0</v>
      </c>
      <c r="H15584" s="5">
        <f t="shared" si="1473"/>
        <v>7730</v>
      </c>
      <c r="I15584" s="1"/>
      <c r="J15584" s="1">
        <v>1</v>
      </c>
      <c r="K15584" s="1">
        <f t="shared" si="1474"/>
        <v>31174000</v>
      </c>
      <c r="L15584" s="1">
        <v>1</v>
      </c>
      <c r="M15584" s="1">
        <f t="shared" si="1475"/>
        <v>62348000</v>
      </c>
      <c r="N15584" s="1">
        <v>2</v>
      </c>
      <c r="O15584" s="1">
        <v>127010000</v>
      </c>
      <c r="P15584" s="1">
        <v>2</v>
      </c>
      <c r="Q15584" s="5">
        <f t="shared" si="1476"/>
        <v>323</v>
      </c>
      <c r="R15584">
        <f t="shared" si="1477"/>
        <v>16</v>
      </c>
      <c r="S15584">
        <f t="shared" si="1478"/>
        <v>0.22999999999999998</v>
      </c>
      <c r="T15584">
        <f t="shared" si="1479"/>
        <v>2.5999999999999999E-3</v>
      </c>
      <c r="U15584">
        <f t="shared" si="1480"/>
        <v>1.56E-3</v>
      </c>
    </row>
    <row r="15585" spans="1:21" x14ac:dyDescent="0.3">
      <c r="A15585" s="1">
        <v>15583</v>
      </c>
      <c r="B15585">
        <f t="shared" si="1472"/>
        <v>177</v>
      </c>
      <c r="C15585" s="1">
        <v>24</v>
      </c>
      <c r="D15585" s="1">
        <v>8.5</v>
      </c>
      <c r="E15585" s="1">
        <v>23</v>
      </c>
      <c r="F15585" s="1">
        <v>15583</v>
      </c>
      <c r="G15585" s="1">
        <v>0</v>
      </c>
      <c r="H15585" s="5">
        <f t="shared" si="1473"/>
        <v>7730</v>
      </c>
      <c r="I15585" s="1"/>
      <c r="J15585" s="1">
        <v>1</v>
      </c>
      <c r="K15585" s="1">
        <f t="shared" si="1474"/>
        <v>31176000</v>
      </c>
      <c r="L15585" s="1">
        <v>1</v>
      </c>
      <c r="M15585" s="1">
        <f t="shared" si="1475"/>
        <v>62352000</v>
      </c>
      <c r="N15585" s="1">
        <v>2</v>
      </c>
      <c r="O15585" s="1">
        <v>127018000</v>
      </c>
      <c r="P15585" s="1">
        <v>2</v>
      </c>
      <c r="Q15585" s="5">
        <f t="shared" si="1476"/>
        <v>323</v>
      </c>
      <c r="R15585">
        <f t="shared" si="1477"/>
        <v>16</v>
      </c>
      <c r="S15585">
        <f t="shared" si="1478"/>
        <v>0.22999999999999998</v>
      </c>
      <c r="T15585">
        <f t="shared" si="1479"/>
        <v>2.5999999999999999E-3</v>
      </c>
      <c r="U15585">
        <f t="shared" si="1480"/>
        <v>1.56E-3</v>
      </c>
    </row>
    <row r="15586" spans="1:21" x14ac:dyDescent="0.3">
      <c r="A15586" s="1">
        <v>15584</v>
      </c>
      <c r="B15586">
        <f t="shared" si="1472"/>
        <v>177</v>
      </c>
      <c r="C15586" s="1">
        <v>24</v>
      </c>
      <c r="D15586" s="1">
        <v>8.5</v>
      </c>
      <c r="E15586" s="1">
        <v>23</v>
      </c>
      <c r="F15586" s="1">
        <v>15584</v>
      </c>
      <c r="G15586" s="1">
        <v>0</v>
      </c>
      <c r="H15586" s="5">
        <f t="shared" si="1473"/>
        <v>7730</v>
      </c>
      <c r="I15586" s="1"/>
      <c r="J15586" s="1">
        <v>1</v>
      </c>
      <c r="K15586" s="1">
        <f t="shared" si="1474"/>
        <v>31178000</v>
      </c>
      <c r="L15586" s="1">
        <v>1</v>
      </c>
      <c r="M15586" s="1">
        <f t="shared" si="1475"/>
        <v>62356000</v>
      </c>
      <c r="N15586" s="1">
        <v>2</v>
      </c>
      <c r="O15586" s="1">
        <v>127026000</v>
      </c>
      <c r="P15586" s="1">
        <v>2</v>
      </c>
      <c r="Q15586" s="5">
        <f t="shared" si="1476"/>
        <v>323</v>
      </c>
      <c r="R15586">
        <f t="shared" si="1477"/>
        <v>16</v>
      </c>
      <c r="S15586">
        <f t="shared" si="1478"/>
        <v>0.22999999999999998</v>
      </c>
      <c r="T15586">
        <f t="shared" si="1479"/>
        <v>2.5999999999999999E-3</v>
      </c>
      <c r="U15586">
        <f t="shared" si="1480"/>
        <v>1.56E-3</v>
      </c>
    </row>
    <row r="15587" spans="1:21" x14ac:dyDescent="0.3">
      <c r="A15587" s="1">
        <v>15585</v>
      </c>
      <c r="B15587">
        <f t="shared" ref="B15587:B15602" si="1481">ROUNDDOWN((A15587-1)/100,0)+22</f>
        <v>177</v>
      </c>
      <c r="C15587" s="1">
        <v>24</v>
      </c>
      <c r="D15587" s="1">
        <v>8.5</v>
      </c>
      <c r="E15587" s="1">
        <v>23</v>
      </c>
      <c r="F15587" s="1">
        <v>15585</v>
      </c>
      <c r="G15587" s="1">
        <v>0</v>
      </c>
      <c r="H15587" s="5">
        <f t="shared" si="1473"/>
        <v>7730</v>
      </c>
      <c r="I15587" s="1"/>
      <c r="J15587" s="1">
        <v>1</v>
      </c>
      <c r="K15587" s="1">
        <f t="shared" si="1474"/>
        <v>31180000</v>
      </c>
      <c r="L15587" s="1">
        <v>1</v>
      </c>
      <c r="M15587" s="1">
        <f t="shared" si="1475"/>
        <v>62360000</v>
      </c>
      <c r="N15587" s="1">
        <v>2</v>
      </c>
      <c r="O15587" s="1">
        <v>127034000</v>
      </c>
      <c r="P15587" s="1">
        <v>2</v>
      </c>
      <c r="Q15587" s="5">
        <f t="shared" si="1476"/>
        <v>323</v>
      </c>
      <c r="R15587">
        <f t="shared" si="1477"/>
        <v>16</v>
      </c>
      <c r="S15587">
        <f t="shared" si="1478"/>
        <v>0.22999999999999998</v>
      </c>
      <c r="T15587">
        <f t="shared" si="1479"/>
        <v>2.5999999999999999E-3</v>
      </c>
      <c r="U15587">
        <f t="shared" si="1480"/>
        <v>1.56E-3</v>
      </c>
    </row>
    <row r="15588" spans="1:21" x14ac:dyDescent="0.3">
      <c r="A15588" s="1">
        <v>15586</v>
      </c>
      <c r="B15588">
        <f t="shared" si="1481"/>
        <v>177</v>
      </c>
      <c r="C15588" s="1">
        <v>24</v>
      </c>
      <c r="D15588" s="1">
        <v>8.5</v>
      </c>
      <c r="E15588" s="1">
        <v>23</v>
      </c>
      <c r="F15588" s="1">
        <v>15586</v>
      </c>
      <c r="G15588" s="1">
        <v>0</v>
      </c>
      <c r="H15588" s="5">
        <f t="shared" si="1473"/>
        <v>7730</v>
      </c>
      <c r="I15588" s="1"/>
      <c r="J15588" s="1">
        <v>1</v>
      </c>
      <c r="K15588" s="1">
        <f t="shared" si="1474"/>
        <v>31182000</v>
      </c>
      <c r="L15588" s="1">
        <v>1</v>
      </c>
      <c r="M15588" s="1">
        <f t="shared" si="1475"/>
        <v>62364000</v>
      </c>
      <c r="N15588" s="1">
        <v>2</v>
      </c>
      <c r="O15588" s="1">
        <v>127042000</v>
      </c>
      <c r="P15588" s="1">
        <v>2</v>
      </c>
      <c r="Q15588" s="5">
        <f t="shared" si="1476"/>
        <v>323</v>
      </c>
      <c r="R15588">
        <f t="shared" si="1477"/>
        <v>16</v>
      </c>
      <c r="S15588">
        <f t="shared" si="1478"/>
        <v>0.22999999999999998</v>
      </c>
      <c r="T15588">
        <f t="shared" si="1479"/>
        <v>2.5999999999999999E-3</v>
      </c>
      <c r="U15588">
        <f t="shared" si="1480"/>
        <v>1.56E-3</v>
      </c>
    </row>
    <row r="15589" spans="1:21" x14ac:dyDescent="0.3">
      <c r="A15589" s="1">
        <v>15587</v>
      </c>
      <c r="B15589">
        <f t="shared" si="1481"/>
        <v>177</v>
      </c>
      <c r="C15589" s="1">
        <v>24</v>
      </c>
      <c r="D15589" s="1">
        <v>8.5</v>
      </c>
      <c r="E15589" s="1">
        <v>23</v>
      </c>
      <c r="F15589" s="1">
        <v>15587</v>
      </c>
      <c r="G15589" s="1">
        <v>0</v>
      </c>
      <c r="H15589" s="5">
        <f t="shared" si="1473"/>
        <v>7730</v>
      </c>
      <c r="I15589" s="1"/>
      <c r="J15589" s="1">
        <v>1</v>
      </c>
      <c r="K15589" s="1">
        <f t="shared" si="1474"/>
        <v>31184000</v>
      </c>
      <c r="L15589" s="1">
        <v>1</v>
      </c>
      <c r="M15589" s="1">
        <f t="shared" si="1475"/>
        <v>62368000</v>
      </c>
      <c r="N15589" s="1">
        <v>2</v>
      </c>
      <c r="O15589" s="1">
        <v>127050000</v>
      </c>
      <c r="P15589" s="1">
        <v>2</v>
      </c>
      <c r="Q15589" s="5">
        <f t="shared" si="1476"/>
        <v>323</v>
      </c>
      <c r="R15589">
        <f t="shared" si="1477"/>
        <v>16</v>
      </c>
      <c r="S15589">
        <f t="shared" si="1478"/>
        <v>0.22999999999999998</v>
      </c>
      <c r="T15589">
        <f t="shared" si="1479"/>
        <v>2.5999999999999999E-3</v>
      </c>
      <c r="U15589">
        <f t="shared" si="1480"/>
        <v>1.56E-3</v>
      </c>
    </row>
    <row r="15590" spans="1:21" x14ac:dyDescent="0.3">
      <c r="A15590" s="1">
        <v>15588</v>
      </c>
      <c r="B15590">
        <f t="shared" si="1481"/>
        <v>177</v>
      </c>
      <c r="C15590" s="1">
        <v>24</v>
      </c>
      <c r="D15590" s="1">
        <v>8.5</v>
      </c>
      <c r="E15590" s="1">
        <v>23</v>
      </c>
      <c r="F15590" s="1">
        <v>15588</v>
      </c>
      <c r="G15590" s="1">
        <v>0</v>
      </c>
      <c r="H15590" s="5">
        <f t="shared" si="1473"/>
        <v>7730</v>
      </c>
      <c r="I15590" s="1"/>
      <c r="J15590" s="1">
        <v>1</v>
      </c>
      <c r="K15590" s="1">
        <f t="shared" si="1474"/>
        <v>31186000</v>
      </c>
      <c r="L15590" s="1">
        <v>1</v>
      </c>
      <c r="M15590" s="1">
        <f t="shared" si="1475"/>
        <v>62372000</v>
      </c>
      <c r="N15590" s="1">
        <v>2</v>
      </c>
      <c r="O15590" s="1">
        <v>127058000</v>
      </c>
      <c r="P15590" s="1">
        <v>2</v>
      </c>
      <c r="Q15590" s="5">
        <f t="shared" si="1476"/>
        <v>323</v>
      </c>
      <c r="R15590">
        <f t="shared" si="1477"/>
        <v>16</v>
      </c>
      <c r="S15590">
        <f t="shared" si="1478"/>
        <v>0.22999999999999998</v>
      </c>
      <c r="T15590">
        <f t="shared" si="1479"/>
        <v>2.5999999999999999E-3</v>
      </c>
      <c r="U15590">
        <f t="shared" si="1480"/>
        <v>1.56E-3</v>
      </c>
    </row>
    <row r="15591" spans="1:21" x14ac:dyDescent="0.3">
      <c r="A15591" s="1">
        <v>15589</v>
      </c>
      <c r="B15591">
        <f t="shared" si="1481"/>
        <v>177</v>
      </c>
      <c r="C15591" s="1">
        <v>24</v>
      </c>
      <c r="D15591" s="1">
        <v>8.5</v>
      </c>
      <c r="E15591" s="1">
        <v>23</v>
      </c>
      <c r="F15591" s="1">
        <v>15589</v>
      </c>
      <c r="G15591" s="1">
        <v>0</v>
      </c>
      <c r="H15591" s="5">
        <f t="shared" si="1473"/>
        <v>7730</v>
      </c>
      <c r="I15591" s="1"/>
      <c r="J15591" s="1">
        <v>1</v>
      </c>
      <c r="K15591" s="1">
        <f t="shared" si="1474"/>
        <v>31188000</v>
      </c>
      <c r="L15591" s="1">
        <v>1</v>
      </c>
      <c r="M15591" s="1">
        <f t="shared" si="1475"/>
        <v>62376000</v>
      </c>
      <c r="N15591" s="1">
        <v>2</v>
      </c>
      <c r="O15591" s="1">
        <v>127066000</v>
      </c>
      <c r="P15591" s="1">
        <v>2</v>
      </c>
      <c r="Q15591" s="5">
        <f t="shared" si="1476"/>
        <v>323</v>
      </c>
      <c r="R15591">
        <f t="shared" si="1477"/>
        <v>16</v>
      </c>
      <c r="S15591">
        <f t="shared" si="1478"/>
        <v>0.22999999999999998</v>
      </c>
      <c r="T15591">
        <f t="shared" si="1479"/>
        <v>2.5999999999999999E-3</v>
      </c>
      <c r="U15591">
        <f t="shared" si="1480"/>
        <v>1.56E-3</v>
      </c>
    </row>
    <row r="15592" spans="1:21" x14ac:dyDescent="0.3">
      <c r="A15592" s="1">
        <v>15590</v>
      </c>
      <c r="B15592">
        <f t="shared" si="1481"/>
        <v>177</v>
      </c>
      <c r="C15592" s="1">
        <v>24</v>
      </c>
      <c r="D15592" s="1">
        <v>8.5</v>
      </c>
      <c r="E15592" s="1">
        <v>23</v>
      </c>
      <c r="F15592" s="1">
        <v>15590</v>
      </c>
      <c r="G15592" s="1">
        <v>0</v>
      </c>
      <c r="H15592" s="5">
        <f t="shared" si="1473"/>
        <v>7730</v>
      </c>
      <c r="I15592" s="1"/>
      <c r="J15592" s="1">
        <v>1</v>
      </c>
      <c r="K15592" s="1">
        <f t="shared" si="1474"/>
        <v>31190000</v>
      </c>
      <c r="L15592" s="1">
        <v>1</v>
      </c>
      <c r="M15592" s="1">
        <f t="shared" si="1475"/>
        <v>62380000</v>
      </c>
      <c r="N15592" s="1">
        <v>2</v>
      </c>
      <c r="O15592" s="1">
        <v>127074000</v>
      </c>
      <c r="P15592" s="1">
        <v>2</v>
      </c>
      <c r="Q15592" s="5">
        <f t="shared" si="1476"/>
        <v>323</v>
      </c>
      <c r="R15592">
        <f t="shared" si="1477"/>
        <v>16</v>
      </c>
      <c r="S15592">
        <f t="shared" si="1478"/>
        <v>0.22999999999999998</v>
      </c>
      <c r="T15592">
        <f t="shared" si="1479"/>
        <v>2.5999999999999999E-3</v>
      </c>
      <c r="U15592">
        <f t="shared" si="1480"/>
        <v>1.56E-3</v>
      </c>
    </row>
    <row r="15593" spans="1:21" x14ac:dyDescent="0.3">
      <c r="A15593" s="1">
        <v>15591</v>
      </c>
      <c r="B15593">
        <f t="shared" si="1481"/>
        <v>177</v>
      </c>
      <c r="C15593" s="1">
        <v>24</v>
      </c>
      <c r="D15593" s="1">
        <v>8.5</v>
      </c>
      <c r="E15593" s="1">
        <v>23</v>
      </c>
      <c r="F15593" s="1">
        <v>15591</v>
      </c>
      <c r="G15593" s="1">
        <v>0</v>
      </c>
      <c r="H15593" s="5">
        <f t="shared" si="1473"/>
        <v>7730</v>
      </c>
      <c r="I15593" s="1"/>
      <c r="J15593" s="1">
        <v>1</v>
      </c>
      <c r="K15593" s="1">
        <f t="shared" si="1474"/>
        <v>31192000</v>
      </c>
      <c r="L15593" s="1">
        <v>1</v>
      </c>
      <c r="M15593" s="1">
        <f t="shared" si="1475"/>
        <v>62384000</v>
      </c>
      <c r="N15593" s="1">
        <v>2</v>
      </c>
      <c r="O15593" s="1">
        <v>127082000</v>
      </c>
      <c r="P15593" s="1">
        <v>2</v>
      </c>
      <c r="Q15593" s="5">
        <f t="shared" si="1476"/>
        <v>323</v>
      </c>
      <c r="R15593">
        <f t="shared" si="1477"/>
        <v>16</v>
      </c>
      <c r="S15593">
        <f t="shared" si="1478"/>
        <v>0.22999999999999998</v>
      </c>
      <c r="T15593">
        <f t="shared" si="1479"/>
        <v>2.5999999999999999E-3</v>
      </c>
      <c r="U15593">
        <f t="shared" si="1480"/>
        <v>1.56E-3</v>
      </c>
    </row>
    <row r="15594" spans="1:21" x14ac:dyDescent="0.3">
      <c r="A15594" s="1">
        <v>15592</v>
      </c>
      <c r="B15594">
        <f t="shared" si="1481"/>
        <v>177</v>
      </c>
      <c r="C15594" s="1">
        <v>24</v>
      </c>
      <c r="D15594" s="1">
        <v>8.5</v>
      </c>
      <c r="E15594" s="1">
        <v>23</v>
      </c>
      <c r="F15594" s="1">
        <v>15592</v>
      </c>
      <c r="G15594" s="1">
        <v>0</v>
      </c>
      <c r="H15594" s="5">
        <f t="shared" si="1473"/>
        <v>7730</v>
      </c>
      <c r="I15594" s="1"/>
      <c r="J15594" s="1">
        <v>1</v>
      </c>
      <c r="K15594" s="1">
        <f t="shared" si="1474"/>
        <v>31194000</v>
      </c>
      <c r="L15594" s="1">
        <v>1</v>
      </c>
      <c r="M15594" s="1">
        <f t="shared" si="1475"/>
        <v>62388000</v>
      </c>
      <c r="N15594" s="1">
        <v>2</v>
      </c>
      <c r="O15594" s="1">
        <v>127090000</v>
      </c>
      <c r="P15594" s="1">
        <v>2</v>
      </c>
      <c r="Q15594" s="5">
        <f t="shared" si="1476"/>
        <v>323</v>
      </c>
      <c r="R15594">
        <f t="shared" si="1477"/>
        <v>16</v>
      </c>
      <c r="S15594">
        <f t="shared" si="1478"/>
        <v>0.22999999999999998</v>
      </c>
      <c r="T15594">
        <f t="shared" si="1479"/>
        <v>2.5999999999999999E-3</v>
      </c>
      <c r="U15594">
        <f t="shared" si="1480"/>
        <v>1.56E-3</v>
      </c>
    </row>
    <row r="15595" spans="1:21" x14ac:dyDescent="0.3">
      <c r="A15595" s="1">
        <v>15593</v>
      </c>
      <c r="B15595">
        <f t="shared" si="1481"/>
        <v>177</v>
      </c>
      <c r="C15595" s="1">
        <v>24</v>
      </c>
      <c r="D15595" s="1">
        <v>8.5</v>
      </c>
      <c r="E15595" s="1">
        <v>23</v>
      </c>
      <c r="F15595" s="1">
        <v>15593</v>
      </c>
      <c r="G15595" s="1">
        <v>0</v>
      </c>
      <c r="H15595" s="5">
        <f t="shared" ref="H15595:H15658" si="1482">ROUNDDOWN(A15594/50*20+1500,-1)</f>
        <v>7730</v>
      </c>
      <c r="I15595" s="1"/>
      <c r="J15595" s="1">
        <v>1</v>
      </c>
      <c r="K15595" s="1">
        <f t="shared" ref="K15595:K15658" si="1483">10000+A15595*2000</f>
        <v>31196000</v>
      </c>
      <c r="L15595" s="1">
        <v>1</v>
      </c>
      <c r="M15595" s="1">
        <f t="shared" ref="M15595:M15658" si="1484">K15595*2</f>
        <v>62392000</v>
      </c>
      <c r="N15595" s="1">
        <v>2</v>
      </c>
      <c r="O15595" s="1">
        <v>127098000</v>
      </c>
      <c r="P15595" s="1">
        <v>2</v>
      </c>
      <c r="Q15595" s="5">
        <f t="shared" ref="Q15595:Q15658" si="1485">ROUNDDOWN(A15594/50+12,0)</f>
        <v>323</v>
      </c>
      <c r="R15595">
        <f t="shared" ref="R15595:R15602" si="1486">QUOTIENT(A15595,1000)+1</f>
        <v>16</v>
      </c>
      <c r="S15595">
        <f t="shared" ref="S15595:S15658" si="1487">0.18+(QUOTIENT(A15595-1,100)-145)*0.005</f>
        <v>0.22999999999999998</v>
      </c>
      <c r="T15595">
        <f t="shared" ref="T15595:T15658" si="1488">0.0023+(QUOTIENT(A15595-1,100)-149)*0.00005</f>
        <v>2.5999999999999999E-3</v>
      </c>
      <c r="U15595">
        <f t="shared" si="1480"/>
        <v>1.56E-3</v>
      </c>
    </row>
    <row r="15596" spans="1:21" x14ac:dyDescent="0.3">
      <c r="A15596" s="1">
        <v>15594</v>
      </c>
      <c r="B15596">
        <f t="shared" si="1481"/>
        <v>177</v>
      </c>
      <c r="C15596" s="1">
        <v>24</v>
      </c>
      <c r="D15596" s="1">
        <v>8.5</v>
      </c>
      <c r="E15596" s="1">
        <v>23</v>
      </c>
      <c r="F15596" s="1">
        <v>15594</v>
      </c>
      <c r="G15596" s="1">
        <v>0</v>
      </c>
      <c r="H15596" s="5">
        <f t="shared" si="1482"/>
        <v>7730</v>
      </c>
      <c r="I15596" s="1"/>
      <c r="J15596" s="1">
        <v>1</v>
      </c>
      <c r="K15596" s="1">
        <f t="shared" si="1483"/>
        <v>31198000</v>
      </c>
      <c r="L15596" s="1">
        <v>1</v>
      </c>
      <c r="M15596" s="1">
        <f t="shared" si="1484"/>
        <v>62396000</v>
      </c>
      <c r="N15596" s="1">
        <v>2</v>
      </c>
      <c r="O15596" s="1">
        <v>127106000</v>
      </c>
      <c r="P15596" s="1">
        <v>2</v>
      </c>
      <c r="Q15596" s="5">
        <f t="shared" si="1485"/>
        <v>323</v>
      </c>
      <c r="R15596">
        <f t="shared" si="1486"/>
        <v>16</v>
      </c>
      <c r="S15596">
        <f t="shared" si="1487"/>
        <v>0.22999999999999998</v>
      </c>
      <c r="T15596">
        <f t="shared" si="1488"/>
        <v>2.5999999999999999E-3</v>
      </c>
      <c r="U15596">
        <f t="shared" si="1480"/>
        <v>1.56E-3</v>
      </c>
    </row>
    <row r="15597" spans="1:21" x14ac:dyDescent="0.3">
      <c r="A15597" s="1">
        <v>15595</v>
      </c>
      <c r="B15597">
        <f t="shared" si="1481"/>
        <v>177</v>
      </c>
      <c r="C15597" s="1">
        <v>24</v>
      </c>
      <c r="D15597" s="1">
        <v>8.5</v>
      </c>
      <c r="E15597" s="1">
        <v>23</v>
      </c>
      <c r="F15597" s="1">
        <v>15595</v>
      </c>
      <c r="G15597" s="1">
        <v>0</v>
      </c>
      <c r="H15597" s="5">
        <f t="shared" si="1482"/>
        <v>7730</v>
      </c>
      <c r="I15597" s="1"/>
      <c r="J15597" s="1">
        <v>1</v>
      </c>
      <c r="K15597" s="1">
        <f t="shared" si="1483"/>
        <v>31200000</v>
      </c>
      <c r="L15597" s="1">
        <v>1</v>
      </c>
      <c r="M15597" s="1">
        <f t="shared" si="1484"/>
        <v>62400000</v>
      </c>
      <c r="N15597" s="1">
        <v>2</v>
      </c>
      <c r="O15597" s="1">
        <v>127114000</v>
      </c>
      <c r="P15597" s="1">
        <v>2</v>
      </c>
      <c r="Q15597" s="5">
        <f t="shared" si="1485"/>
        <v>323</v>
      </c>
      <c r="R15597">
        <f t="shared" si="1486"/>
        <v>16</v>
      </c>
      <c r="S15597">
        <f t="shared" si="1487"/>
        <v>0.22999999999999998</v>
      </c>
      <c r="T15597">
        <f t="shared" si="1488"/>
        <v>2.5999999999999999E-3</v>
      </c>
      <c r="U15597">
        <f t="shared" si="1480"/>
        <v>1.56E-3</v>
      </c>
    </row>
    <row r="15598" spans="1:21" x14ac:dyDescent="0.3">
      <c r="A15598" s="1">
        <v>15596</v>
      </c>
      <c r="B15598">
        <f t="shared" si="1481"/>
        <v>177</v>
      </c>
      <c r="C15598" s="1">
        <v>24</v>
      </c>
      <c r="D15598" s="1">
        <v>8.5</v>
      </c>
      <c r="E15598" s="1">
        <v>23</v>
      </c>
      <c r="F15598" s="1">
        <v>15596</v>
      </c>
      <c r="G15598" s="1">
        <v>0</v>
      </c>
      <c r="H15598" s="5">
        <f t="shared" si="1482"/>
        <v>7730</v>
      </c>
      <c r="I15598" s="1"/>
      <c r="J15598" s="1">
        <v>1</v>
      </c>
      <c r="K15598" s="1">
        <f t="shared" si="1483"/>
        <v>31202000</v>
      </c>
      <c r="L15598" s="1">
        <v>1</v>
      </c>
      <c r="M15598" s="1">
        <f t="shared" si="1484"/>
        <v>62404000</v>
      </c>
      <c r="N15598" s="1">
        <v>2</v>
      </c>
      <c r="O15598" s="1">
        <v>127122000</v>
      </c>
      <c r="P15598" s="1">
        <v>2</v>
      </c>
      <c r="Q15598" s="5">
        <f t="shared" si="1485"/>
        <v>323</v>
      </c>
      <c r="R15598">
        <f t="shared" si="1486"/>
        <v>16</v>
      </c>
      <c r="S15598">
        <f t="shared" si="1487"/>
        <v>0.22999999999999998</v>
      </c>
      <c r="T15598">
        <f t="shared" si="1488"/>
        <v>2.5999999999999999E-3</v>
      </c>
      <c r="U15598">
        <f t="shared" si="1480"/>
        <v>1.56E-3</v>
      </c>
    </row>
    <row r="15599" spans="1:21" x14ac:dyDescent="0.3">
      <c r="A15599" s="1">
        <v>15597</v>
      </c>
      <c r="B15599">
        <f t="shared" si="1481"/>
        <v>177</v>
      </c>
      <c r="C15599" s="1">
        <v>24</v>
      </c>
      <c r="D15599" s="1">
        <v>8.5</v>
      </c>
      <c r="E15599" s="1">
        <v>23</v>
      </c>
      <c r="F15599" s="1">
        <v>15597</v>
      </c>
      <c r="G15599" s="1">
        <v>0</v>
      </c>
      <c r="H15599" s="5">
        <f t="shared" si="1482"/>
        <v>7730</v>
      </c>
      <c r="I15599" s="1"/>
      <c r="J15599" s="1">
        <v>1</v>
      </c>
      <c r="K15599" s="1">
        <f t="shared" si="1483"/>
        <v>31204000</v>
      </c>
      <c r="L15599" s="1">
        <v>1</v>
      </c>
      <c r="M15599" s="1">
        <f t="shared" si="1484"/>
        <v>62408000</v>
      </c>
      <c r="N15599" s="1">
        <v>2</v>
      </c>
      <c r="O15599" s="1">
        <v>127130000</v>
      </c>
      <c r="P15599" s="1">
        <v>2</v>
      </c>
      <c r="Q15599" s="5">
        <f t="shared" si="1485"/>
        <v>323</v>
      </c>
      <c r="R15599">
        <f t="shared" si="1486"/>
        <v>16</v>
      </c>
      <c r="S15599">
        <f t="shared" si="1487"/>
        <v>0.22999999999999998</v>
      </c>
      <c r="T15599">
        <f t="shared" si="1488"/>
        <v>2.5999999999999999E-3</v>
      </c>
      <c r="U15599">
        <f t="shared" si="1480"/>
        <v>1.56E-3</v>
      </c>
    </row>
    <row r="15600" spans="1:21" x14ac:dyDescent="0.3">
      <c r="A15600" s="1">
        <v>15598</v>
      </c>
      <c r="B15600">
        <f t="shared" si="1481"/>
        <v>177</v>
      </c>
      <c r="C15600" s="1">
        <v>24</v>
      </c>
      <c r="D15600" s="1">
        <v>8.5</v>
      </c>
      <c r="E15600" s="1">
        <v>23</v>
      </c>
      <c r="F15600" s="1">
        <v>15598</v>
      </c>
      <c r="G15600" s="1">
        <v>0</v>
      </c>
      <c r="H15600" s="5">
        <f t="shared" si="1482"/>
        <v>7730</v>
      </c>
      <c r="I15600" s="1"/>
      <c r="J15600" s="1">
        <v>1</v>
      </c>
      <c r="K15600" s="1">
        <f t="shared" si="1483"/>
        <v>31206000</v>
      </c>
      <c r="L15600" s="1">
        <v>1</v>
      </c>
      <c r="M15600" s="1">
        <f t="shared" si="1484"/>
        <v>62412000</v>
      </c>
      <c r="N15600" s="1">
        <v>2</v>
      </c>
      <c r="O15600" s="1">
        <v>127138000</v>
      </c>
      <c r="P15600" s="1">
        <v>2</v>
      </c>
      <c r="Q15600" s="5">
        <f t="shared" si="1485"/>
        <v>323</v>
      </c>
      <c r="R15600">
        <f t="shared" si="1486"/>
        <v>16</v>
      </c>
      <c r="S15600">
        <f t="shared" si="1487"/>
        <v>0.22999999999999998</v>
      </c>
      <c r="T15600">
        <f t="shared" si="1488"/>
        <v>2.5999999999999999E-3</v>
      </c>
      <c r="U15600">
        <f t="shared" si="1480"/>
        <v>1.56E-3</v>
      </c>
    </row>
    <row r="15601" spans="1:21" x14ac:dyDescent="0.3">
      <c r="A15601" s="1">
        <v>15599</v>
      </c>
      <c r="B15601">
        <f t="shared" si="1481"/>
        <v>177</v>
      </c>
      <c r="C15601" s="1">
        <v>24</v>
      </c>
      <c r="D15601" s="1">
        <v>8.5</v>
      </c>
      <c r="E15601" s="1">
        <v>23</v>
      </c>
      <c r="F15601" s="1">
        <v>15599</v>
      </c>
      <c r="G15601" s="1">
        <v>0</v>
      </c>
      <c r="H15601" s="5">
        <f t="shared" si="1482"/>
        <v>7730</v>
      </c>
      <c r="I15601" s="1"/>
      <c r="J15601" s="1">
        <v>1</v>
      </c>
      <c r="K15601" s="1">
        <f t="shared" si="1483"/>
        <v>31208000</v>
      </c>
      <c r="L15601" s="1">
        <v>1</v>
      </c>
      <c r="M15601" s="1">
        <f t="shared" si="1484"/>
        <v>62416000</v>
      </c>
      <c r="N15601" s="1">
        <v>2</v>
      </c>
      <c r="O15601" s="1">
        <v>127146000</v>
      </c>
      <c r="P15601" s="1">
        <v>2</v>
      </c>
      <c r="Q15601" s="5">
        <f t="shared" si="1485"/>
        <v>323</v>
      </c>
      <c r="R15601">
        <f t="shared" si="1486"/>
        <v>16</v>
      </c>
      <c r="S15601">
        <f t="shared" si="1487"/>
        <v>0.22999999999999998</v>
      </c>
      <c r="T15601">
        <f t="shared" si="1488"/>
        <v>2.5999999999999999E-3</v>
      </c>
      <c r="U15601">
        <f t="shared" si="1480"/>
        <v>1.56E-3</v>
      </c>
    </row>
    <row r="15602" spans="1:21" x14ac:dyDescent="0.3">
      <c r="A15602" s="1">
        <v>15600</v>
      </c>
      <c r="B15602">
        <f t="shared" si="1481"/>
        <v>177</v>
      </c>
      <c r="C15602" s="1">
        <v>24</v>
      </c>
      <c r="D15602" s="1">
        <v>8.5</v>
      </c>
      <c r="E15602" s="1">
        <v>23</v>
      </c>
      <c r="F15602" s="1">
        <v>15600</v>
      </c>
      <c r="G15602" s="1">
        <v>0</v>
      </c>
      <c r="H15602" s="5">
        <f t="shared" si="1482"/>
        <v>7730</v>
      </c>
      <c r="I15602" s="1"/>
      <c r="J15602" s="1">
        <v>1</v>
      </c>
      <c r="K15602" s="1">
        <f t="shared" si="1483"/>
        <v>31210000</v>
      </c>
      <c r="L15602" s="1">
        <f>L15601</f>
        <v>1</v>
      </c>
      <c r="M15602" s="1">
        <f t="shared" si="1484"/>
        <v>62420000</v>
      </c>
      <c r="N15602" s="1">
        <v>2</v>
      </c>
      <c r="O15602" s="1">
        <v>127154000</v>
      </c>
      <c r="P15602" s="1">
        <v>2</v>
      </c>
      <c r="Q15602" s="5">
        <f t="shared" si="1485"/>
        <v>323</v>
      </c>
      <c r="R15602">
        <f t="shared" si="1486"/>
        <v>16</v>
      </c>
      <c r="S15602">
        <f t="shared" si="1487"/>
        <v>0.22999999999999998</v>
      </c>
      <c r="T15602">
        <f t="shared" si="1488"/>
        <v>2.5999999999999999E-3</v>
      </c>
      <c r="U15602">
        <f t="shared" si="1480"/>
        <v>1.56E-3</v>
      </c>
    </row>
    <row r="15603" spans="1:21" x14ac:dyDescent="0.3">
      <c r="A15603" s="1">
        <v>15601</v>
      </c>
      <c r="B15603">
        <f t="shared" ref="B15603:B15666" si="1489">ROUNDDOWN((A15603-1)/100,0)+22</f>
        <v>178</v>
      </c>
      <c r="C15603" s="1">
        <v>24</v>
      </c>
      <c r="D15603" s="1">
        <v>8.5</v>
      </c>
      <c r="E15603" s="1">
        <v>23</v>
      </c>
      <c r="F15603" s="1">
        <v>15601</v>
      </c>
      <c r="G15603" s="1">
        <v>0</v>
      </c>
      <c r="H15603" s="5">
        <f t="shared" si="1482"/>
        <v>7740</v>
      </c>
      <c r="I15603" s="1"/>
      <c r="J15603" s="1">
        <v>1</v>
      </c>
      <c r="K15603" s="1">
        <f t="shared" si="1483"/>
        <v>31212000</v>
      </c>
      <c r="L15603" s="1">
        <f t="shared" ref="L15603:L15666" si="1490">L15602</f>
        <v>1</v>
      </c>
      <c r="M15603" s="1">
        <f t="shared" si="1484"/>
        <v>62424000</v>
      </c>
      <c r="N15603" s="1">
        <v>2</v>
      </c>
      <c r="O15603" s="1">
        <v>127162000</v>
      </c>
      <c r="P15603" s="1">
        <v>2</v>
      </c>
      <c r="Q15603" s="5">
        <f t="shared" si="1485"/>
        <v>324</v>
      </c>
      <c r="R15603">
        <f t="shared" ref="R15603:R15666" si="1491">QUOTIENT(A15603,1000)+1</f>
        <v>16</v>
      </c>
      <c r="S15603">
        <f t="shared" si="1487"/>
        <v>0.23499999999999999</v>
      </c>
      <c r="T15603">
        <f t="shared" si="1488"/>
        <v>2.65E-3</v>
      </c>
      <c r="U15603">
        <f t="shared" si="1480"/>
        <v>1.5900000000000001E-3</v>
      </c>
    </row>
    <row r="15604" spans="1:21" x14ac:dyDescent="0.3">
      <c r="A15604" s="1">
        <v>15602</v>
      </c>
      <c r="B15604">
        <f t="shared" si="1489"/>
        <v>178</v>
      </c>
      <c r="C15604" s="1">
        <v>24</v>
      </c>
      <c r="D15604" s="1">
        <v>8.5</v>
      </c>
      <c r="E15604" s="1">
        <v>23</v>
      </c>
      <c r="F15604" s="1">
        <v>15602</v>
      </c>
      <c r="G15604" s="1">
        <v>0</v>
      </c>
      <c r="H15604" s="5">
        <f t="shared" si="1482"/>
        <v>7740</v>
      </c>
      <c r="I15604" s="1"/>
      <c r="J15604" s="1">
        <v>1</v>
      </c>
      <c r="K15604" s="1">
        <f t="shared" si="1483"/>
        <v>31214000</v>
      </c>
      <c r="L15604" s="1">
        <f t="shared" si="1490"/>
        <v>1</v>
      </c>
      <c r="M15604" s="1">
        <f t="shared" si="1484"/>
        <v>62428000</v>
      </c>
      <c r="N15604" s="1">
        <v>2</v>
      </c>
      <c r="O15604" s="1">
        <v>127170000</v>
      </c>
      <c r="P15604" s="1">
        <v>2</v>
      </c>
      <c r="Q15604" s="5">
        <f t="shared" si="1485"/>
        <v>324</v>
      </c>
      <c r="R15604">
        <f t="shared" si="1491"/>
        <v>16</v>
      </c>
      <c r="S15604">
        <f t="shared" si="1487"/>
        <v>0.23499999999999999</v>
      </c>
      <c r="T15604">
        <f t="shared" si="1488"/>
        <v>2.65E-3</v>
      </c>
      <c r="U15604">
        <f t="shared" si="1480"/>
        <v>1.5900000000000001E-3</v>
      </c>
    </row>
    <row r="15605" spans="1:21" x14ac:dyDescent="0.3">
      <c r="A15605" s="1">
        <v>15603</v>
      </c>
      <c r="B15605">
        <f t="shared" si="1489"/>
        <v>178</v>
      </c>
      <c r="C15605" s="1">
        <v>24</v>
      </c>
      <c r="D15605" s="1">
        <v>8.5</v>
      </c>
      <c r="E15605" s="1">
        <v>23</v>
      </c>
      <c r="F15605" s="1">
        <v>15603</v>
      </c>
      <c r="G15605" s="1">
        <v>0</v>
      </c>
      <c r="H15605" s="5">
        <f t="shared" si="1482"/>
        <v>7740</v>
      </c>
      <c r="I15605" s="1"/>
      <c r="J15605" s="1">
        <v>1</v>
      </c>
      <c r="K15605" s="1">
        <f t="shared" si="1483"/>
        <v>31216000</v>
      </c>
      <c r="L15605" s="1">
        <f t="shared" si="1490"/>
        <v>1</v>
      </c>
      <c r="M15605" s="1">
        <f t="shared" si="1484"/>
        <v>62432000</v>
      </c>
      <c r="N15605" s="1">
        <v>2</v>
      </c>
      <c r="O15605" s="1">
        <v>127178000</v>
      </c>
      <c r="P15605" s="1">
        <v>2</v>
      </c>
      <c r="Q15605" s="5">
        <f t="shared" si="1485"/>
        <v>324</v>
      </c>
      <c r="R15605">
        <f t="shared" si="1491"/>
        <v>16</v>
      </c>
      <c r="S15605">
        <f t="shared" si="1487"/>
        <v>0.23499999999999999</v>
      </c>
      <c r="T15605">
        <f t="shared" si="1488"/>
        <v>2.65E-3</v>
      </c>
      <c r="U15605">
        <f t="shared" si="1480"/>
        <v>1.5900000000000001E-3</v>
      </c>
    </row>
    <row r="15606" spans="1:21" x14ac:dyDescent="0.3">
      <c r="A15606" s="1">
        <v>15604</v>
      </c>
      <c r="B15606">
        <f t="shared" si="1489"/>
        <v>178</v>
      </c>
      <c r="C15606" s="1">
        <v>24</v>
      </c>
      <c r="D15606" s="1">
        <v>8.5</v>
      </c>
      <c r="E15606" s="1">
        <v>23</v>
      </c>
      <c r="F15606" s="1">
        <v>15604</v>
      </c>
      <c r="G15606" s="1">
        <v>0</v>
      </c>
      <c r="H15606" s="5">
        <f t="shared" si="1482"/>
        <v>7740</v>
      </c>
      <c r="I15606" s="1"/>
      <c r="J15606" s="1">
        <v>1</v>
      </c>
      <c r="K15606" s="1">
        <f t="shared" si="1483"/>
        <v>31218000</v>
      </c>
      <c r="L15606" s="1">
        <f t="shared" si="1490"/>
        <v>1</v>
      </c>
      <c r="M15606" s="1">
        <f t="shared" si="1484"/>
        <v>62436000</v>
      </c>
      <c r="N15606" s="1">
        <v>2</v>
      </c>
      <c r="O15606" s="1">
        <v>127186000</v>
      </c>
      <c r="P15606" s="1">
        <v>2</v>
      </c>
      <c r="Q15606" s="5">
        <f t="shared" si="1485"/>
        <v>324</v>
      </c>
      <c r="R15606">
        <f t="shared" si="1491"/>
        <v>16</v>
      </c>
      <c r="S15606">
        <f t="shared" si="1487"/>
        <v>0.23499999999999999</v>
      </c>
      <c r="T15606">
        <f t="shared" si="1488"/>
        <v>2.65E-3</v>
      </c>
      <c r="U15606">
        <f t="shared" si="1480"/>
        <v>1.5900000000000001E-3</v>
      </c>
    </row>
    <row r="15607" spans="1:21" x14ac:dyDescent="0.3">
      <c r="A15607" s="1">
        <v>15605</v>
      </c>
      <c r="B15607">
        <f t="shared" si="1489"/>
        <v>178</v>
      </c>
      <c r="C15607" s="1">
        <v>24</v>
      </c>
      <c r="D15607" s="1">
        <v>8.5</v>
      </c>
      <c r="E15607" s="1">
        <v>23</v>
      </c>
      <c r="F15607" s="1">
        <v>15605</v>
      </c>
      <c r="G15607" s="1">
        <v>0</v>
      </c>
      <c r="H15607" s="5">
        <f t="shared" si="1482"/>
        <v>7740</v>
      </c>
      <c r="I15607" s="1"/>
      <c r="J15607" s="1">
        <v>1</v>
      </c>
      <c r="K15607" s="1">
        <f t="shared" si="1483"/>
        <v>31220000</v>
      </c>
      <c r="L15607" s="1">
        <f t="shared" si="1490"/>
        <v>1</v>
      </c>
      <c r="M15607" s="1">
        <f t="shared" si="1484"/>
        <v>62440000</v>
      </c>
      <c r="N15607" s="1">
        <v>2</v>
      </c>
      <c r="O15607" s="1">
        <v>127194000</v>
      </c>
      <c r="P15607" s="1">
        <v>2</v>
      </c>
      <c r="Q15607" s="5">
        <f t="shared" si="1485"/>
        <v>324</v>
      </c>
      <c r="R15607">
        <f t="shared" si="1491"/>
        <v>16</v>
      </c>
      <c r="S15607">
        <f t="shared" si="1487"/>
        <v>0.23499999999999999</v>
      </c>
      <c r="T15607">
        <f t="shared" si="1488"/>
        <v>2.65E-3</v>
      </c>
      <c r="U15607">
        <f t="shared" si="1480"/>
        <v>1.5900000000000001E-3</v>
      </c>
    </row>
    <row r="15608" spans="1:21" x14ac:dyDescent="0.3">
      <c r="A15608" s="1">
        <v>15606</v>
      </c>
      <c r="B15608">
        <f t="shared" si="1489"/>
        <v>178</v>
      </c>
      <c r="C15608" s="1">
        <v>24</v>
      </c>
      <c r="D15608" s="1">
        <v>8.5</v>
      </c>
      <c r="E15608" s="1">
        <v>23</v>
      </c>
      <c r="F15608" s="1">
        <v>15606</v>
      </c>
      <c r="G15608" s="1">
        <v>0</v>
      </c>
      <c r="H15608" s="5">
        <f t="shared" si="1482"/>
        <v>7740</v>
      </c>
      <c r="I15608" s="1"/>
      <c r="J15608" s="1">
        <v>1</v>
      </c>
      <c r="K15608" s="1">
        <f t="shared" si="1483"/>
        <v>31222000</v>
      </c>
      <c r="L15608" s="1">
        <f t="shared" si="1490"/>
        <v>1</v>
      </c>
      <c r="M15608" s="1">
        <f t="shared" si="1484"/>
        <v>62444000</v>
      </c>
      <c r="N15608" s="1">
        <v>2</v>
      </c>
      <c r="O15608" s="1">
        <v>127202000</v>
      </c>
      <c r="P15608" s="1">
        <v>2</v>
      </c>
      <c r="Q15608" s="5">
        <f t="shared" si="1485"/>
        <v>324</v>
      </c>
      <c r="R15608">
        <f t="shared" si="1491"/>
        <v>16</v>
      </c>
      <c r="S15608">
        <f t="shared" si="1487"/>
        <v>0.23499999999999999</v>
      </c>
      <c r="T15608">
        <f t="shared" si="1488"/>
        <v>2.65E-3</v>
      </c>
      <c r="U15608">
        <f t="shared" si="1480"/>
        <v>1.5900000000000001E-3</v>
      </c>
    </row>
    <row r="15609" spans="1:21" x14ac:dyDescent="0.3">
      <c r="A15609" s="1">
        <v>15607</v>
      </c>
      <c r="B15609">
        <f t="shared" si="1489"/>
        <v>178</v>
      </c>
      <c r="C15609" s="1">
        <v>24</v>
      </c>
      <c r="D15609" s="1">
        <v>8.5</v>
      </c>
      <c r="E15609" s="1">
        <v>23</v>
      </c>
      <c r="F15609" s="1">
        <v>15607</v>
      </c>
      <c r="G15609" s="1">
        <v>0</v>
      </c>
      <c r="H15609" s="5">
        <f t="shared" si="1482"/>
        <v>7740</v>
      </c>
      <c r="I15609" s="1"/>
      <c r="J15609" s="1">
        <v>1</v>
      </c>
      <c r="K15609" s="1">
        <f t="shared" si="1483"/>
        <v>31224000</v>
      </c>
      <c r="L15609" s="1">
        <f t="shared" si="1490"/>
        <v>1</v>
      </c>
      <c r="M15609" s="1">
        <f t="shared" si="1484"/>
        <v>62448000</v>
      </c>
      <c r="N15609" s="1">
        <v>2</v>
      </c>
      <c r="O15609" s="1">
        <v>127210000</v>
      </c>
      <c r="P15609" s="1">
        <v>2</v>
      </c>
      <c r="Q15609" s="5">
        <f t="shared" si="1485"/>
        <v>324</v>
      </c>
      <c r="R15609">
        <f t="shared" si="1491"/>
        <v>16</v>
      </c>
      <c r="S15609">
        <f t="shared" si="1487"/>
        <v>0.23499999999999999</v>
      </c>
      <c r="T15609">
        <f t="shared" si="1488"/>
        <v>2.65E-3</v>
      </c>
      <c r="U15609">
        <f t="shared" si="1480"/>
        <v>1.5900000000000001E-3</v>
      </c>
    </row>
    <row r="15610" spans="1:21" x14ac:dyDescent="0.3">
      <c r="A15610" s="1">
        <v>15608</v>
      </c>
      <c r="B15610">
        <f t="shared" si="1489"/>
        <v>178</v>
      </c>
      <c r="C15610" s="1">
        <v>24</v>
      </c>
      <c r="D15610" s="1">
        <v>8.5</v>
      </c>
      <c r="E15610" s="1">
        <v>23</v>
      </c>
      <c r="F15610" s="1">
        <v>15608</v>
      </c>
      <c r="G15610" s="1">
        <v>0</v>
      </c>
      <c r="H15610" s="5">
        <f t="shared" si="1482"/>
        <v>7740</v>
      </c>
      <c r="I15610" s="1"/>
      <c r="J15610" s="1">
        <v>1</v>
      </c>
      <c r="K15610" s="1">
        <f t="shared" si="1483"/>
        <v>31226000</v>
      </c>
      <c r="L15610" s="1">
        <f t="shared" si="1490"/>
        <v>1</v>
      </c>
      <c r="M15610" s="1">
        <f t="shared" si="1484"/>
        <v>62452000</v>
      </c>
      <c r="N15610" s="1">
        <v>2</v>
      </c>
      <c r="O15610" s="1">
        <v>127218000</v>
      </c>
      <c r="P15610" s="1">
        <v>2</v>
      </c>
      <c r="Q15610" s="5">
        <f t="shared" si="1485"/>
        <v>324</v>
      </c>
      <c r="R15610">
        <f t="shared" si="1491"/>
        <v>16</v>
      </c>
      <c r="S15610">
        <f t="shared" si="1487"/>
        <v>0.23499999999999999</v>
      </c>
      <c r="T15610">
        <f t="shared" si="1488"/>
        <v>2.65E-3</v>
      </c>
      <c r="U15610">
        <f t="shared" si="1480"/>
        <v>1.5900000000000001E-3</v>
      </c>
    </row>
    <row r="15611" spans="1:21" x14ac:dyDescent="0.3">
      <c r="A15611" s="1">
        <v>15609</v>
      </c>
      <c r="B15611">
        <f t="shared" si="1489"/>
        <v>178</v>
      </c>
      <c r="C15611" s="1">
        <v>24</v>
      </c>
      <c r="D15611" s="1">
        <v>8.5</v>
      </c>
      <c r="E15611" s="1">
        <v>23</v>
      </c>
      <c r="F15611" s="1">
        <v>15609</v>
      </c>
      <c r="G15611" s="1">
        <v>0</v>
      </c>
      <c r="H15611" s="5">
        <f t="shared" si="1482"/>
        <v>7740</v>
      </c>
      <c r="I15611" s="1"/>
      <c r="J15611" s="1">
        <v>1</v>
      </c>
      <c r="K15611" s="1">
        <f t="shared" si="1483"/>
        <v>31228000</v>
      </c>
      <c r="L15611" s="1">
        <f t="shared" si="1490"/>
        <v>1</v>
      </c>
      <c r="M15611" s="1">
        <f t="shared" si="1484"/>
        <v>62456000</v>
      </c>
      <c r="N15611" s="1">
        <v>2</v>
      </c>
      <c r="O15611" s="1">
        <v>127226000</v>
      </c>
      <c r="P15611" s="1">
        <v>2</v>
      </c>
      <c r="Q15611" s="5">
        <f t="shared" si="1485"/>
        <v>324</v>
      </c>
      <c r="R15611">
        <f t="shared" si="1491"/>
        <v>16</v>
      </c>
      <c r="S15611">
        <f t="shared" si="1487"/>
        <v>0.23499999999999999</v>
      </c>
      <c r="T15611">
        <f t="shared" si="1488"/>
        <v>2.65E-3</v>
      </c>
      <c r="U15611">
        <f t="shared" si="1480"/>
        <v>1.5900000000000001E-3</v>
      </c>
    </row>
    <row r="15612" spans="1:21" x14ac:dyDescent="0.3">
      <c r="A15612" s="1">
        <v>15610</v>
      </c>
      <c r="B15612">
        <f t="shared" si="1489"/>
        <v>178</v>
      </c>
      <c r="C15612" s="1">
        <v>24</v>
      </c>
      <c r="D15612" s="1">
        <v>8.5</v>
      </c>
      <c r="E15612" s="1">
        <v>23</v>
      </c>
      <c r="F15612" s="1">
        <v>15610</v>
      </c>
      <c r="G15612" s="1">
        <v>0</v>
      </c>
      <c r="H15612" s="5">
        <f t="shared" si="1482"/>
        <v>7740</v>
      </c>
      <c r="I15612" s="1"/>
      <c r="J15612" s="1">
        <v>1</v>
      </c>
      <c r="K15612" s="1">
        <f t="shared" si="1483"/>
        <v>31230000</v>
      </c>
      <c r="L15612" s="1">
        <f t="shared" si="1490"/>
        <v>1</v>
      </c>
      <c r="M15612" s="1">
        <f t="shared" si="1484"/>
        <v>62460000</v>
      </c>
      <c r="N15612" s="1">
        <v>2</v>
      </c>
      <c r="O15612" s="1">
        <v>127234000</v>
      </c>
      <c r="P15612" s="1">
        <v>2</v>
      </c>
      <c r="Q15612" s="5">
        <f t="shared" si="1485"/>
        <v>324</v>
      </c>
      <c r="R15612">
        <f t="shared" si="1491"/>
        <v>16</v>
      </c>
      <c r="S15612">
        <f t="shared" si="1487"/>
        <v>0.23499999999999999</v>
      </c>
      <c r="T15612">
        <f t="shared" si="1488"/>
        <v>2.65E-3</v>
      </c>
      <c r="U15612">
        <f t="shared" si="1480"/>
        <v>1.5900000000000001E-3</v>
      </c>
    </row>
    <row r="15613" spans="1:21" x14ac:dyDescent="0.3">
      <c r="A15613" s="1">
        <v>15611</v>
      </c>
      <c r="B15613">
        <f t="shared" si="1489"/>
        <v>178</v>
      </c>
      <c r="C15613" s="1">
        <v>24</v>
      </c>
      <c r="D15613" s="1">
        <v>8.5</v>
      </c>
      <c r="E15613" s="1">
        <v>23</v>
      </c>
      <c r="F15613" s="1">
        <v>15611</v>
      </c>
      <c r="G15613" s="1">
        <v>0</v>
      </c>
      <c r="H15613" s="5">
        <f t="shared" si="1482"/>
        <v>7740</v>
      </c>
      <c r="I15613" s="1"/>
      <c r="J15613" s="1">
        <v>1</v>
      </c>
      <c r="K15613" s="1">
        <f t="shared" si="1483"/>
        <v>31232000</v>
      </c>
      <c r="L15613" s="1">
        <f t="shared" si="1490"/>
        <v>1</v>
      </c>
      <c r="M15613" s="1">
        <f t="shared" si="1484"/>
        <v>62464000</v>
      </c>
      <c r="N15613" s="1">
        <v>2</v>
      </c>
      <c r="O15613" s="1">
        <v>127242000</v>
      </c>
      <c r="P15613" s="1">
        <v>2</v>
      </c>
      <c r="Q15613" s="5">
        <f t="shared" si="1485"/>
        <v>324</v>
      </c>
      <c r="R15613">
        <f t="shared" si="1491"/>
        <v>16</v>
      </c>
      <c r="S15613">
        <f t="shared" si="1487"/>
        <v>0.23499999999999999</v>
      </c>
      <c r="T15613">
        <f t="shared" si="1488"/>
        <v>2.65E-3</v>
      </c>
      <c r="U15613">
        <f t="shared" si="1480"/>
        <v>1.5900000000000001E-3</v>
      </c>
    </row>
    <row r="15614" spans="1:21" x14ac:dyDescent="0.3">
      <c r="A15614" s="1">
        <v>15612</v>
      </c>
      <c r="B15614">
        <f t="shared" si="1489"/>
        <v>178</v>
      </c>
      <c r="C15614" s="1">
        <v>24</v>
      </c>
      <c r="D15614" s="1">
        <v>8.5</v>
      </c>
      <c r="E15614" s="1">
        <v>23</v>
      </c>
      <c r="F15614" s="1">
        <v>15612</v>
      </c>
      <c r="G15614" s="1">
        <v>0</v>
      </c>
      <c r="H15614" s="5">
        <f t="shared" si="1482"/>
        <v>7740</v>
      </c>
      <c r="I15614" s="1"/>
      <c r="J15614" s="1">
        <v>1</v>
      </c>
      <c r="K15614" s="1">
        <f t="shared" si="1483"/>
        <v>31234000</v>
      </c>
      <c r="L15614" s="1">
        <f t="shared" si="1490"/>
        <v>1</v>
      </c>
      <c r="M15614" s="1">
        <f t="shared" si="1484"/>
        <v>62468000</v>
      </c>
      <c r="N15614" s="1">
        <v>2</v>
      </c>
      <c r="O15614" s="1">
        <v>127250000</v>
      </c>
      <c r="P15614" s="1">
        <v>2</v>
      </c>
      <c r="Q15614" s="5">
        <f t="shared" si="1485"/>
        <v>324</v>
      </c>
      <c r="R15614">
        <f t="shared" si="1491"/>
        <v>16</v>
      </c>
      <c r="S15614">
        <f t="shared" si="1487"/>
        <v>0.23499999999999999</v>
      </c>
      <c r="T15614">
        <f t="shared" si="1488"/>
        <v>2.65E-3</v>
      </c>
      <c r="U15614">
        <f t="shared" si="1480"/>
        <v>1.5900000000000001E-3</v>
      </c>
    </row>
    <row r="15615" spans="1:21" x14ac:dyDescent="0.3">
      <c r="A15615" s="1">
        <v>15613</v>
      </c>
      <c r="B15615">
        <f t="shared" si="1489"/>
        <v>178</v>
      </c>
      <c r="C15615" s="1">
        <v>24</v>
      </c>
      <c r="D15615" s="1">
        <v>8.5</v>
      </c>
      <c r="E15615" s="1">
        <v>23</v>
      </c>
      <c r="F15615" s="1">
        <v>15613</v>
      </c>
      <c r="G15615" s="1">
        <v>0</v>
      </c>
      <c r="H15615" s="5">
        <f t="shared" si="1482"/>
        <v>7740</v>
      </c>
      <c r="I15615" s="1"/>
      <c r="J15615" s="1">
        <v>1</v>
      </c>
      <c r="K15615" s="1">
        <f t="shared" si="1483"/>
        <v>31236000</v>
      </c>
      <c r="L15615" s="1">
        <f t="shared" si="1490"/>
        <v>1</v>
      </c>
      <c r="M15615" s="1">
        <f t="shared" si="1484"/>
        <v>62472000</v>
      </c>
      <c r="N15615" s="1">
        <v>2</v>
      </c>
      <c r="O15615" s="1">
        <v>127258000</v>
      </c>
      <c r="P15615" s="1">
        <v>2</v>
      </c>
      <c r="Q15615" s="5">
        <f t="shared" si="1485"/>
        <v>324</v>
      </c>
      <c r="R15615">
        <f t="shared" si="1491"/>
        <v>16</v>
      </c>
      <c r="S15615">
        <f t="shared" si="1487"/>
        <v>0.23499999999999999</v>
      </c>
      <c r="T15615">
        <f t="shared" si="1488"/>
        <v>2.65E-3</v>
      </c>
      <c r="U15615">
        <f t="shared" si="1480"/>
        <v>1.5900000000000001E-3</v>
      </c>
    </row>
    <row r="15616" spans="1:21" x14ac:dyDescent="0.3">
      <c r="A15616" s="1">
        <v>15614</v>
      </c>
      <c r="B15616">
        <f t="shared" si="1489"/>
        <v>178</v>
      </c>
      <c r="C15616" s="1">
        <v>24</v>
      </c>
      <c r="D15616" s="1">
        <v>8.5</v>
      </c>
      <c r="E15616" s="1">
        <v>23</v>
      </c>
      <c r="F15616" s="1">
        <v>15614</v>
      </c>
      <c r="G15616" s="1">
        <v>0</v>
      </c>
      <c r="H15616" s="5">
        <f t="shared" si="1482"/>
        <v>7740</v>
      </c>
      <c r="I15616" s="1"/>
      <c r="J15616" s="1">
        <v>1</v>
      </c>
      <c r="K15616" s="1">
        <f t="shared" si="1483"/>
        <v>31238000</v>
      </c>
      <c r="L15616" s="1">
        <f t="shared" si="1490"/>
        <v>1</v>
      </c>
      <c r="M15616" s="1">
        <f t="shared" si="1484"/>
        <v>62476000</v>
      </c>
      <c r="N15616" s="1">
        <v>2</v>
      </c>
      <c r="O15616" s="1">
        <v>127266000</v>
      </c>
      <c r="P15616" s="1">
        <v>2</v>
      </c>
      <c r="Q15616" s="5">
        <f t="shared" si="1485"/>
        <v>324</v>
      </c>
      <c r="R15616">
        <f t="shared" si="1491"/>
        <v>16</v>
      </c>
      <c r="S15616">
        <f t="shared" si="1487"/>
        <v>0.23499999999999999</v>
      </c>
      <c r="T15616">
        <f t="shared" si="1488"/>
        <v>2.65E-3</v>
      </c>
      <c r="U15616">
        <f t="shared" si="1480"/>
        <v>1.5900000000000001E-3</v>
      </c>
    </row>
    <row r="15617" spans="1:21" x14ac:dyDescent="0.3">
      <c r="A15617" s="1">
        <v>15615</v>
      </c>
      <c r="B15617">
        <f t="shared" si="1489"/>
        <v>178</v>
      </c>
      <c r="C15617" s="1">
        <v>24</v>
      </c>
      <c r="D15617" s="1">
        <v>8.5</v>
      </c>
      <c r="E15617" s="1">
        <v>23</v>
      </c>
      <c r="F15617" s="1">
        <v>15615</v>
      </c>
      <c r="G15617" s="1">
        <v>0</v>
      </c>
      <c r="H15617" s="5">
        <f t="shared" si="1482"/>
        <v>7740</v>
      </c>
      <c r="I15617" s="1"/>
      <c r="J15617" s="1">
        <v>1</v>
      </c>
      <c r="K15617" s="1">
        <f t="shared" si="1483"/>
        <v>31240000</v>
      </c>
      <c r="L15617" s="1">
        <f t="shared" si="1490"/>
        <v>1</v>
      </c>
      <c r="M15617" s="1">
        <f t="shared" si="1484"/>
        <v>62480000</v>
      </c>
      <c r="N15617" s="1">
        <v>2</v>
      </c>
      <c r="O15617" s="1">
        <v>127274000</v>
      </c>
      <c r="P15617" s="1">
        <v>2</v>
      </c>
      <c r="Q15617" s="5">
        <f t="shared" si="1485"/>
        <v>324</v>
      </c>
      <c r="R15617">
        <f t="shared" si="1491"/>
        <v>16</v>
      </c>
      <c r="S15617">
        <f t="shared" si="1487"/>
        <v>0.23499999999999999</v>
      </c>
      <c r="T15617">
        <f t="shared" si="1488"/>
        <v>2.65E-3</v>
      </c>
      <c r="U15617">
        <f t="shared" si="1480"/>
        <v>1.5900000000000001E-3</v>
      </c>
    </row>
    <row r="15618" spans="1:21" x14ac:dyDescent="0.3">
      <c r="A15618" s="1">
        <v>15616</v>
      </c>
      <c r="B15618">
        <f t="shared" si="1489"/>
        <v>178</v>
      </c>
      <c r="C15618" s="1">
        <v>24</v>
      </c>
      <c r="D15618" s="1">
        <v>8.5</v>
      </c>
      <c r="E15618" s="1">
        <v>23</v>
      </c>
      <c r="F15618" s="1">
        <v>15616</v>
      </c>
      <c r="G15618" s="1">
        <v>0</v>
      </c>
      <c r="H15618" s="5">
        <f t="shared" si="1482"/>
        <v>7740</v>
      </c>
      <c r="I15618" s="1"/>
      <c r="J15618" s="1">
        <v>1</v>
      </c>
      <c r="K15618" s="1">
        <f t="shared" si="1483"/>
        <v>31242000</v>
      </c>
      <c r="L15618" s="1">
        <f t="shared" si="1490"/>
        <v>1</v>
      </c>
      <c r="M15618" s="1">
        <f t="shared" si="1484"/>
        <v>62484000</v>
      </c>
      <c r="N15618" s="1">
        <v>2</v>
      </c>
      <c r="O15618" s="1">
        <v>127282000</v>
      </c>
      <c r="P15618" s="1">
        <v>2</v>
      </c>
      <c r="Q15618" s="5">
        <f t="shared" si="1485"/>
        <v>324</v>
      </c>
      <c r="R15618">
        <f t="shared" si="1491"/>
        <v>16</v>
      </c>
      <c r="S15618">
        <f t="shared" si="1487"/>
        <v>0.23499999999999999</v>
      </c>
      <c r="T15618">
        <f t="shared" si="1488"/>
        <v>2.65E-3</v>
      </c>
      <c r="U15618">
        <f t="shared" si="1480"/>
        <v>1.5900000000000001E-3</v>
      </c>
    </row>
    <row r="15619" spans="1:21" x14ac:dyDescent="0.3">
      <c r="A15619" s="1">
        <v>15617</v>
      </c>
      <c r="B15619">
        <f t="shared" si="1489"/>
        <v>178</v>
      </c>
      <c r="C15619" s="1">
        <v>24</v>
      </c>
      <c r="D15619" s="1">
        <v>8.5</v>
      </c>
      <c r="E15619" s="1">
        <v>23</v>
      </c>
      <c r="F15619" s="1">
        <v>15617</v>
      </c>
      <c r="G15619" s="1">
        <v>0</v>
      </c>
      <c r="H15619" s="5">
        <f t="shared" si="1482"/>
        <v>7740</v>
      </c>
      <c r="I15619" s="1"/>
      <c r="J15619" s="1">
        <v>1</v>
      </c>
      <c r="K15619" s="1">
        <f t="shared" si="1483"/>
        <v>31244000</v>
      </c>
      <c r="L15619" s="1">
        <f t="shared" si="1490"/>
        <v>1</v>
      </c>
      <c r="M15619" s="1">
        <f t="shared" si="1484"/>
        <v>62488000</v>
      </c>
      <c r="N15619" s="1">
        <v>2</v>
      </c>
      <c r="O15619" s="1">
        <v>127290000</v>
      </c>
      <c r="P15619" s="1">
        <v>2</v>
      </c>
      <c r="Q15619" s="5">
        <f t="shared" si="1485"/>
        <v>324</v>
      </c>
      <c r="R15619">
        <f t="shared" si="1491"/>
        <v>16</v>
      </c>
      <c r="S15619">
        <f t="shared" si="1487"/>
        <v>0.23499999999999999</v>
      </c>
      <c r="T15619">
        <f t="shared" si="1488"/>
        <v>2.65E-3</v>
      </c>
      <c r="U15619">
        <f t="shared" si="1480"/>
        <v>1.5900000000000001E-3</v>
      </c>
    </row>
    <row r="15620" spans="1:21" x14ac:dyDescent="0.3">
      <c r="A15620" s="1">
        <v>15618</v>
      </c>
      <c r="B15620">
        <f t="shared" si="1489"/>
        <v>178</v>
      </c>
      <c r="C15620" s="1">
        <v>24</v>
      </c>
      <c r="D15620" s="1">
        <v>8.5</v>
      </c>
      <c r="E15620" s="1">
        <v>23</v>
      </c>
      <c r="F15620" s="1">
        <v>15618</v>
      </c>
      <c r="G15620" s="1">
        <v>0</v>
      </c>
      <c r="H15620" s="5">
        <f t="shared" si="1482"/>
        <v>7740</v>
      </c>
      <c r="I15620" s="1"/>
      <c r="J15620" s="1">
        <v>1</v>
      </c>
      <c r="K15620" s="1">
        <f t="shared" si="1483"/>
        <v>31246000</v>
      </c>
      <c r="L15620" s="1">
        <f t="shared" si="1490"/>
        <v>1</v>
      </c>
      <c r="M15620" s="1">
        <f t="shared" si="1484"/>
        <v>62492000</v>
      </c>
      <c r="N15620" s="1">
        <v>2</v>
      </c>
      <c r="O15620" s="1">
        <v>127298000</v>
      </c>
      <c r="P15620" s="1">
        <v>2</v>
      </c>
      <c r="Q15620" s="5">
        <f t="shared" si="1485"/>
        <v>324</v>
      </c>
      <c r="R15620">
        <f t="shared" si="1491"/>
        <v>16</v>
      </c>
      <c r="S15620">
        <f t="shared" si="1487"/>
        <v>0.23499999999999999</v>
      </c>
      <c r="T15620">
        <f t="shared" si="1488"/>
        <v>2.65E-3</v>
      </c>
      <c r="U15620">
        <f t="shared" ref="U15620:U15683" si="1492">T15620*0.6</f>
        <v>1.5900000000000001E-3</v>
      </c>
    </row>
    <row r="15621" spans="1:21" x14ac:dyDescent="0.3">
      <c r="A15621" s="1">
        <v>15619</v>
      </c>
      <c r="B15621">
        <f t="shared" si="1489"/>
        <v>178</v>
      </c>
      <c r="C15621" s="1">
        <v>24</v>
      </c>
      <c r="D15621" s="1">
        <v>8.5</v>
      </c>
      <c r="E15621" s="1">
        <v>23</v>
      </c>
      <c r="F15621" s="1">
        <v>15619</v>
      </c>
      <c r="G15621" s="1">
        <v>0</v>
      </c>
      <c r="H15621" s="5">
        <f t="shared" si="1482"/>
        <v>7740</v>
      </c>
      <c r="I15621" s="1"/>
      <c r="J15621" s="1">
        <v>1</v>
      </c>
      <c r="K15621" s="1">
        <f t="shared" si="1483"/>
        <v>31248000</v>
      </c>
      <c r="L15621" s="1">
        <f t="shared" si="1490"/>
        <v>1</v>
      </c>
      <c r="M15621" s="1">
        <f t="shared" si="1484"/>
        <v>62496000</v>
      </c>
      <c r="N15621" s="1">
        <v>2</v>
      </c>
      <c r="O15621" s="1">
        <v>127306000</v>
      </c>
      <c r="P15621" s="1">
        <v>2</v>
      </c>
      <c r="Q15621" s="5">
        <f t="shared" si="1485"/>
        <v>324</v>
      </c>
      <c r="R15621">
        <f t="shared" si="1491"/>
        <v>16</v>
      </c>
      <c r="S15621">
        <f t="shared" si="1487"/>
        <v>0.23499999999999999</v>
      </c>
      <c r="T15621">
        <f t="shared" si="1488"/>
        <v>2.65E-3</v>
      </c>
      <c r="U15621">
        <f t="shared" si="1492"/>
        <v>1.5900000000000001E-3</v>
      </c>
    </row>
    <row r="15622" spans="1:21" x14ac:dyDescent="0.3">
      <c r="A15622" s="1">
        <v>15620</v>
      </c>
      <c r="B15622">
        <f t="shared" si="1489"/>
        <v>178</v>
      </c>
      <c r="C15622" s="1">
        <v>24</v>
      </c>
      <c r="D15622" s="1">
        <v>8.5</v>
      </c>
      <c r="E15622" s="1">
        <v>23</v>
      </c>
      <c r="F15622" s="1">
        <v>15620</v>
      </c>
      <c r="G15622" s="1">
        <v>0</v>
      </c>
      <c r="H15622" s="5">
        <f t="shared" si="1482"/>
        <v>7740</v>
      </c>
      <c r="I15622" s="1"/>
      <c r="J15622" s="1">
        <v>1</v>
      </c>
      <c r="K15622" s="1">
        <f t="shared" si="1483"/>
        <v>31250000</v>
      </c>
      <c r="L15622" s="1">
        <f t="shared" si="1490"/>
        <v>1</v>
      </c>
      <c r="M15622" s="1">
        <f t="shared" si="1484"/>
        <v>62500000</v>
      </c>
      <c r="N15622" s="1">
        <v>2</v>
      </c>
      <c r="O15622" s="1">
        <v>127314000</v>
      </c>
      <c r="P15622" s="1">
        <v>2</v>
      </c>
      <c r="Q15622" s="5">
        <f t="shared" si="1485"/>
        <v>324</v>
      </c>
      <c r="R15622">
        <f t="shared" si="1491"/>
        <v>16</v>
      </c>
      <c r="S15622">
        <f t="shared" si="1487"/>
        <v>0.23499999999999999</v>
      </c>
      <c r="T15622">
        <f t="shared" si="1488"/>
        <v>2.65E-3</v>
      </c>
      <c r="U15622">
        <f t="shared" si="1492"/>
        <v>1.5900000000000001E-3</v>
      </c>
    </row>
    <row r="15623" spans="1:21" x14ac:dyDescent="0.3">
      <c r="A15623" s="1">
        <v>15621</v>
      </c>
      <c r="B15623">
        <f t="shared" si="1489"/>
        <v>178</v>
      </c>
      <c r="C15623" s="1">
        <v>24</v>
      </c>
      <c r="D15623" s="1">
        <v>8.5</v>
      </c>
      <c r="E15623" s="1">
        <v>23</v>
      </c>
      <c r="F15623" s="1">
        <v>15621</v>
      </c>
      <c r="G15623" s="1">
        <v>0</v>
      </c>
      <c r="H15623" s="5">
        <f t="shared" si="1482"/>
        <v>7740</v>
      </c>
      <c r="I15623" s="1"/>
      <c r="J15623" s="1">
        <v>1</v>
      </c>
      <c r="K15623" s="1">
        <f t="shared" si="1483"/>
        <v>31252000</v>
      </c>
      <c r="L15623" s="1">
        <f t="shared" si="1490"/>
        <v>1</v>
      </c>
      <c r="M15623" s="1">
        <f t="shared" si="1484"/>
        <v>62504000</v>
      </c>
      <c r="N15623" s="1">
        <v>2</v>
      </c>
      <c r="O15623" s="1">
        <v>127322000</v>
      </c>
      <c r="P15623" s="1">
        <v>2</v>
      </c>
      <c r="Q15623" s="5">
        <f t="shared" si="1485"/>
        <v>324</v>
      </c>
      <c r="R15623">
        <f t="shared" si="1491"/>
        <v>16</v>
      </c>
      <c r="S15623">
        <f t="shared" si="1487"/>
        <v>0.23499999999999999</v>
      </c>
      <c r="T15623">
        <f t="shared" si="1488"/>
        <v>2.65E-3</v>
      </c>
      <c r="U15623">
        <f t="shared" si="1492"/>
        <v>1.5900000000000001E-3</v>
      </c>
    </row>
    <row r="15624" spans="1:21" x14ac:dyDescent="0.3">
      <c r="A15624" s="1">
        <v>15622</v>
      </c>
      <c r="B15624">
        <f t="shared" si="1489"/>
        <v>178</v>
      </c>
      <c r="C15624" s="1">
        <v>24</v>
      </c>
      <c r="D15624" s="1">
        <v>8.5</v>
      </c>
      <c r="E15624" s="1">
        <v>23</v>
      </c>
      <c r="F15624" s="1">
        <v>15622</v>
      </c>
      <c r="G15624" s="1">
        <v>0</v>
      </c>
      <c r="H15624" s="5">
        <f t="shared" si="1482"/>
        <v>7740</v>
      </c>
      <c r="I15624" s="1"/>
      <c r="J15624" s="1">
        <v>1</v>
      </c>
      <c r="K15624" s="1">
        <f t="shared" si="1483"/>
        <v>31254000</v>
      </c>
      <c r="L15624" s="1">
        <f t="shared" si="1490"/>
        <v>1</v>
      </c>
      <c r="M15624" s="1">
        <f t="shared" si="1484"/>
        <v>62508000</v>
      </c>
      <c r="N15624" s="1">
        <v>2</v>
      </c>
      <c r="O15624" s="1">
        <v>127330000</v>
      </c>
      <c r="P15624" s="1">
        <v>2</v>
      </c>
      <c r="Q15624" s="5">
        <f t="shared" si="1485"/>
        <v>324</v>
      </c>
      <c r="R15624">
        <f t="shared" si="1491"/>
        <v>16</v>
      </c>
      <c r="S15624">
        <f t="shared" si="1487"/>
        <v>0.23499999999999999</v>
      </c>
      <c r="T15624">
        <f t="shared" si="1488"/>
        <v>2.65E-3</v>
      </c>
      <c r="U15624">
        <f t="shared" si="1492"/>
        <v>1.5900000000000001E-3</v>
      </c>
    </row>
    <row r="15625" spans="1:21" x14ac:dyDescent="0.3">
      <c r="A15625" s="1">
        <v>15623</v>
      </c>
      <c r="B15625">
        <f t="shared" si="1489"/>
        <v>178</v>
      </c>
      <c r="C15625" s="1">
        <v>24</v>
      </c>
      <c r="D15625" s="1">
        <v>8.5</v>
      </c>
      <c r="E15625" s="1">
        <v>23</v>
      </c>
      <c r="F15625" s="1">
        <v>15623</v>
      </c>
      <c r="G15625" s="1">
        <v>0</v>
      </c>
      <c r="H15625" s="5">
        <f t="shared" si="1482"/>
        <v>7740</v>
      </c>
      <c r="I15625" s="1"/>
      <c r="J15625" s="1">
        <v>1</v>
      </c>
      <c r="K15625" s="1">
        <f t="shared" si="1483"/>
        <v>31256000</v>
      </c>
      <c r="L15625" s="1">
        <f t="shared" si="1490"/>
        <v>1</v>
      </c>
      <c r="M15625" s="1">
        <f t="shared" si="1484"/>
        <v>62512000</v>
      </c>
      <c r="N15625" s="1">
        <v>2</v>
      </c>
      <c r="O15625" s="1">
        <v>127338000</v>
      </c>
      <c r="P15625" s="1">
        <v>2</v>
      </c>
      <c r="Q15625" s="5">
        <f t="shared" si="1485"/>
        <v>324</v>
      </c>
      <c r="R15625">
        <f t="shared" si="1491"/>
        <v>16</v>
      </c>
      <c r="S15625">
        <f t="shared" si="1487"/>
        <v>0.23499999999999999</v>
      </c>
      <c r="T15625">
        <f t="shared" si="1488"/>
        <v>2.65E-3</v>
      </c>
      <c r="U15625">
        <f t="shared" si="1492"/>
        <v>1.5900000000000001E-3</v>
      </c>
    </row>
    <row r="15626" spans="1:21" x14ac:dyDescent="0.3">
      <c r="A15626" s="1">
        <v>15624</v>
      </c>
      <c r="B15626">
        <f t="shared" si="1489"/>
        <v>178</v>
      </c>
      <c r="C15626" s="1">
        <v>24</v>
      </c>
      <c r="D15626" s="1">
        <v>8.5</v>
      </c>
      <c r="E15626" s="1">
        <v>23</v>
      </c>
      <c r="F15626" s="1">
        <v>15624</v>
      </c>
      <c r="G15626" s="1">
        <v>0</v>
      </c>
      <c r="H15626" s="5">
        <f t="shared" si="1482"/>
        <v>7740</v>
      </c>
      <c r="I15626" s="1"/>
      <c r="J15626" s="1">
        <v>1</v>
      </c>
      <c r="K15626" s="1">
        <f t="shared" si="1483"/>
        <v>31258000</v>
      </c>
      <c r="L15626" s="1">
        <f t="shared" si="1490"/>
        <v>1</v>
      </c>
      <c r="M15626" s="1">
        <f t="shared" si="1484"/>
        <v>62516000</v>
      </c>
      <c r="N15626" s="1">
        <v>2</v>
      </c>
      <c r="O15626" s="1">
        <v>127346000</v>
      </c>
      <c r="P15626" s="1">
        <v>2</v>
      </c>
      <c r="Q15626" s="5">
        <f t="shared" si="1485"/>
        <v>324</v>
      </c>
      <c r="R15626">
        <f t="shared" si="1491"/>
        <v>16</v>
      </c>
      <c r="S15626">
        <f t="shared" si="1487"/>
        <v>0.23499999999999999</v>
      </c>
      <c r="T15626">
        <f t="shared" si="1488"/>
        <v>2.65E-3</v>
      </c>
      <c r="U15626">
        <f t="shared" si="1492"/>
        <v>1.5900000000000001E-3</v>
      </c>
    </row>
    <row r="15627" spans="1:21" x14ac:dyDescent="0.3">
      <c r="A15627" s="1">
        <v>15625</v>
      </c>
      <c r="B15627">
        <f t="shared" si="1489"/>
        <v>178</v>
      </c>
      <c r="C15627" s="1">
        <v>24</v>
      </c>
      <c r="D15627" s="1">
        <v>8.5</v>
      </c>
      <c r="E15627" s="1">
        <v>23</v>
      </c>
      <c r="F15627" s="1">
        <v>15625</v>
      </c>
      <c r="G15627" s="1">
        <v>0</v>
      </c>
      <c r="H15627" s="5">
        <f t="shared" si="1482"/>
        <v>7740</v>
      </c>
      <c r="I15627" s="1"/>
      <c r="J15627" s="1">
        <v>1</v>
      </c>
      <c r="K15627" s="1">
        <f t="shared" si="1483"/>
        <v>31260000</v>
      </c>
      <c r="L15627" s="1">
        <f t="shared" si="1490"/>
        <v>1</v>
      </c>
      <c r="M15627" s="1">
        <f t="shared" si="1484"/>
        <v>62520000</v>
      </c>
      <c r="N15627" s="1">
        <v>2</v>
      </c>
      <c r="O15627" s="1">
        <v>127354000</v>
      </c>
      <c r="P15627" s="1">
        <v>2</v>
      </c>
      <c r="Q15627" s="5">
        <f t="shared" si="1485"/>
        <v>324</v>
      </c>
      <c r="R15627">
        <f t="shared" si="1491"/>
        <v>16</v>
      </c>
      <c r="S15627">
        <f t="shared" si="1487"/>
        <v>0.23499999999999999</v>
      </c>
      <c r="T15627">
        <f t="shared" si="1488"/>
        <v>2.65E-3</v>
      </c>
      <c r="U15627">
        <f t="shared" si="1492"/>
        <v>1.5900000000000001E-3</v>
      </c>
    </row>
    <row r="15628" spans="1:21" x14ac:dyDescent="0.3">
      <c r="A15628" s="1">
        <v>15626</v>
      </c>
      <c r="B15628">
        <f t="shared" si="1489"/>
        <v>178</v>
      </c>
      <c r="C15628" s="1">
        <v>24</v>
      </c>
      <c r="D15628" s="1">
        <v>8.5</v>
      </c>
      <c r="E15628" s="1">
        <v>23</v>
      </c>
      <c r="F15628" s="1">
        <v>15626</v>
      </c>
      <c r="G15628" s="1">
        <v>0</v>
      </c>
      <c r="H15628" s="5">
        <f t="shared" si="1482"/>
        <v>7750</v>
      </c>
      <c r="I15628" s="1"/>
      <c r="J15628" s="1">
        <v>1</v>
      </c>
      <c r="K15628" s="1">
        <f t="shared" si="1483"/>
        <v>31262000</v>
      </c>
      <c r="L15628" s="1">
        <f t="shared" si="1490"/>
        <v>1</v>
      </c>
      <c r="M15628" s="1">
        <f t="shared" si="1484"/>
        <v>62524000</v>
      </c>
      <c r="N15628" s="1">
        <v>2</v>
      </c>
      <c r="O15628" s="1">
        <v>127362000</v>
      </c>
      <c r="P15628" s="1">
        <v>2</v>
      </c>
      <c r="Q15628" s="5">
        <f t="shared" si="1485"/>
        <v>324</v>
      </c>
      <c r="R15628">
        <f t="shared" si="1491"/>
        <v>16</v>
      </c>
      <c r="S15628">
        <f t="shared" si="1487"/>
        <v>0.23499999999999999</v>
      </c>
      <c r="T15628">
        <f t="shared" si="1488"/>
        <v>2.65E-3</v>
      </c>
      <c r="U15628">
        <f t="shared" si="1492"/>
        <v>1.5900000000000001E-3</v>
      </c>
    </row>
    <row r="15629" spans="1:21" x14ac:dyDescent="0.3">
      <c r="A15629" s="1">
        <v>15627</v>
      </c>
      <c r="B15629">
        <f t="shared" si="1489"/>
        <v>178</v>
      </c>
      <c r="C15629" s="1">
        <v>24</v>
      </c>
      <c r="D15629" s="1">
        <v>8.5</v>
      </c>
      <c r="E15629" s="1">
        <v>23</v>
      </c>
      <c r="F15629" s="1">
        <v>15627</v>
      </c>
      <c r="G15629" s="1">
        <v>0</v>
      </c>
      <c r="H15629" s="5">
        <f t="shared" si="1482"/>
        <v>7750</v>
      </c>
      <c r="I15629" s="1"/>
      <c r="J15629" s="1">
        <v>1</v>
      </c>
      <c r="K15629" s="1">
        <f t="shared" si="1483"/>
        <v>31264000</v>
      </c>
      <c r="L15629" s="1">
        <f t="shared" si="1490"/>
        <v>1</v>
      </c>
      <c r="M15629" s="1">
        <f t="shared" si="1484"/>
        <v>62528000</v>
      </c>
      <c r="N15629" s="1">
        <v>2</v>
      </c>
      <c r="O15629" s="1">
        <v>127370000</v>
      </c>
      <c r="P15629" s="1">
        <v>2</v>
      </c>
      <c r="Q15629" s="5">
        <f t="shared" si="1485"/>
        <v>324</v>
      </c>
      <c r="R15629">
        <f t="shared" si="1491"/>
        <v>16</v>
      </c>
      <c r="S15629">
        <f t="shared" si="1487"/>
        <v>0.23499999999999999</v>
      </c>
      <c r="T15629">
        <f t="shared" si="1488"/>
        <v>2.65E-3</v>
      </c>
      <c r="U15629">
        <f t="shared" si="1492"/>
        <v>1.5900000000000001E-3</v>
      </c>
    </row>
    <row r="15630" spans="1:21" x14ac:dyDescent="0.3">
      <c r="A15630" s="1">
        <v>15628</v>
      </c>
      <c r="B15630">
        <f t="shared" si="1489"/>
        <v>178</v>
      </c>
      <c r="C15630" s="1">
        <v>24</v>
      </c>
      <c r="D15630" s="1">
        <v>8.5</v>
      </c>
      <c r="E15630" s="1">
        <v>23</v>
      </c>
      <c r="F15630" s="1">
        <v>15628</v>
      </c>
      <c r="G15630" s="1">
        <v>0</v>
      </c>
      <c r="H15630" s="5">
        <f t="shared" si="1482"/>
        <v>7750</v>
      </c>
      <c r="I15630" s="1"/>
      <c r="J15630" s="1">
        <v>1</v>
      </c>
      <c r="K15630" s="1">
        <f t="shared" si="1483"/>
        <v>31266000</v>
      </c>
      <c r="L15630" s="1">
        <f t="shared" si="1490"/>
        <v>1</v>
      </c>
      <c r="M15630" s="1">
        <f t="shared" si="1484"/>
        <v>62532000</v>
      </c>
      <c r="N15630" s="1">
        <v>2</v>
      </c>
      <c r="O15630" s="1">
        <v>127378000</v>
      </c>
      <c r="P15630" s="1">
        <v>2</v>
      </c>
      <c r="Q15630" s="5">
        <f t="shared" si="1485"/>
        <v>324</v>
      </c>
      <c r="R15630">
        <f t="shared" si="1491"/>
        <v>16</v>
      </c>
      <c r="S15630">
        <f t="shared" si="1487"/>
        <v>0.23499999999999999</v>
      </c>
      <c r="T15630">
        <f t="shared" si="1488"/>
        <v>2.65E-3</v>
      </c>
      <c r="U15630">
        <f t="shared" si="1492"/>
        <v>1.5900000000000001E-3</v>
      </c>
    </row>
    <row r="15631" spans="1:21" x14ac:dyDescent="0.3">
      <c r="A15631" s="1">
        <v>15629</v>
      </c>
      <c r="B15631">
        <f t="shared" si="1489"/>
        <v>178</v>
      </c>
      <c r="C15631" s="1">
        <v>24</v>
      </c>
      <c r="D15631" s="1">
        <v>8.5</v>
      </c>
      <c r="E15631" s="1">
        <v>23</v>
      </c>
      <c r="F15631" s="1">
        <v>15629</v>
      </c>
      <c r="G15631" s="1">
        <v>0</v>
      </c>
      <c r="H15631" s="5">
        <f t="shared" si="1482"/>
        <v>7750</v>
      </c>
      <c r="I15631" s="1"/>
      <c r="J15631" s="1">
        <v>1</v>
      </c>
      <c r="K15631" s="1">
        <f t="shared" si="1483"/>
        <v>31268000</v>
      </c>
      <c r="L15631" s="1">
        <f t="shared" si="1490"/>
        <v>1</v>
      </c>
      <c r="M15631" s="1">
        <f t="shared" si="1484"/>
        <v>62536000</v>
      </c>
      <c r="N15631" s="1">
        <v>2</v>
      </c>
      <c r="O15631" s="1">
        <v>127386000</v>
      </c>
      <c r="P15631" s="1">
        <v>2</v>
      </c>
      <c r="Q15631" s="5">
        <f t="shared" si="1485"/>
        <v>324</v>
      </c>
      <c r="R15631">
        <f t="shared" si="1491"/>
        <v>16</v>
      </c>
      <c r="S15631">
        <f t="shared" si="1487"/>
        <v>0.23499999999999999</v>
      </c>
      <c r="T15631">
        <f t="shared" si="1488"/>
        <v>2.65E-3</v>
      </c>
      <c r="U15631">
        <f t="shared" si="1492"/>
        <v>1.5900000000000001E-3</v>
      </c>
    </row>
    <row r="15632" spans="1:21" x14ac:dyDescent="0.3">
      <c r="A15632" s="1">
        <v>15630</v>
      </c>
      <c r="B15632">
        <f t="shared" si="1489"/>
        <v>178</v>
      </c>
      <c r="C15632" s="1">
        <v>24</v>
      </c>
      <c r="D15632" s="1">
        <v>8.5</v>
      </c>
      <c r="E15632" s="1">
        <v>23</v>
      </c>
      <c r="F15632" s="1">
        <v>15630</v>
      </c>
      <c r="G15632" s="1">
        <v>0</v>
      </c>
      <c r="H15632" s="5">
        <f t="shared" si="1482"/>
        <v>7750</v>
      </c>
      <c r="I15632" s="1"/>
      <c r="J15632" s="1">
        <v>1</v>
      </c>
      <c r="K15632" s="1">
        <f t="shared" si="1483"/>
        <v>31270000</v>
      </c>
      <c r="L15632" s="1">
        <f t="shared" si="1490"/>
        <v>1</v>
      </c>
      <c r="M15632" s="1">
        <f t="shared" si="1484"/>
        <v>62540000</v>
      </c>
      <c r="N15632" s="1">
        <v>2</v>
      </c>
      <c r="O15632" s="1">
        <v>127394000</v>
      </c>
      <c r="P15632" s="1">
        <v>2</v>
      </c>
      <c r="Q15632" s="5">
        <f t="shared" si="1485"/>
        <v>324</v>
      </c>
      <c r="R15632">
        <f t="shared" si="1491"/>
        <v>16</v>
      </c>
      <c r="S15632">
        <f t="shared" si="1487"/>
        <v>0.23499999999999999</v>
      </c>
      <c r="T15632">
        <f t="shared" si="1488"/>
        <v>2.65E-3</v>
      </c>
      <c r="U15632">
        <f t="shared" si="1492"/>
        <v>1.5900000000000001E-3</v>
      </c>
    </row>
    <row r="15633" spans="1:21" x14ac:dyDescent="0.3">
      <c r="A15633" s="1">
        <v>15631</v>
      </c>
      <c r="B15633">
        <f t="shared" si="1489"/>
        <v>178</v>
      </c>
      <c r="C15633" s="1">
        <v>24</v>
      </c>
      <c r="D15633" s="1">
        <v>8.5</v>
      </c>
      <c r="E15633" s="1">
        <v>23</v>
      </c>
      <c r="F15633" s="1">
        <v>15631</v>
      </c>
      <c r="G15633" s="1">
        <v>0</v>
      </c>
      <c r="H15633" s="5">
        <f t="shared" si="1482"/>
        <v>7750</v>
      </c>
      <c r="I15633" s="1"/>
      <c r="J15633" s="1">
        <v>1</v>
      </c>
      <c r="K15633" s="1">
        <f t="shared" si="1483"/>
        <v>31272000</v>
      </c>
      <c r="L15633" s="1">
        <f t="shared" si="1490"/>
        <v>1</v>
      </c>
      <c r="M15633" s="1">
        <f t="shared" si="1484"/>
        <v>62544000</v>
      </c>
      <c r="N15633" s="1">
        <v>2</v>
      </c>
      <c r="O15633" s="1">
        <v>127402000</v>
      </c>
      <c r="P15633" s="1">
        <v>2</v>
      </c>
      <c r="Q15633" s="5">
        <f t="shared" si="1485"/>
        <v>324</v>
      </c>
      <c r="R15633">
        <f t="shared" si="1491"/>
        <v>16</v>
      </c>
      <c r="S15633">
        <f t="shared" si="1487"/>
        <v>0.23499999999999999</v>
      </c>
      <c r="T15633">
        <f t="shared" si="1488"/>
        <v>2.65E-3</v>
      </c>
      <c r="U15633">
        <f t="shared" si="1492"/>
        <v>1.5900000000000001E-3</v>
      </c>
    </row>
    <row r="15634" spans="1:21" x14ac:dyDescent="0.3">
      <c r="A15634" s="1">
        <v>15632</v>
      </c>
      <c r="B15634">
        <f t="shared" si="1489"/>
        <v>178</v>
      </c>
      <c r="C15634" s="1">
        <v>24</v>
      </c>
      <c r="D15634" s="1">
        <v>8.5</v>
      </c>
      <c r="E15634" s="1">
        <v>23</v>
      </c>
      <c r="F15634" s="1">
        <v>15632</v>
      </c>
      <c r="G15634" s="1">
        <v>0</v>
      </c>
      <c r="H15634" s="5">
        <f t="shared" si="1482"/>
        <v>7750</v>
      </c>
      <c r="I15634" s="1"/>
      <c r="J15634" s="1">
        <v>1</v>
      </c>
      <c r="K15634" s="1">
        <f t="shared" si="1483"/>
        <v>31274000</v>
      </c>
      <c r="L15634" s="1">
        <f t="shared" si="1490"/>
        <v>1</v>
      </c>
      <c r="M15634" s="1">
        <f t="shared" si="1484"/>
        <v>62548000</v>
      </c>
      <c r="N15634" s="1">
        <v>2</v>
      </c>
      <c r="O15634" s="1">
        <v>127410000</v>
      </c>
      <c r="P15634" s="1">
        <v>2</v>
      </c>
      <c r="Q15634" s="5">
        <f t="shared" si="1485"/>
        <v>324</v>
      </c>
      <c r="R15634">
        <f t="shared" si="1491"/>
        <v>16</v>
      </c>
      <c r="S15634">
        <f t="shared" si="1487"/>
        <v>0.23499999999999999</v>
      </c>
      <c r="T15634">
        <f t="shared" si="1488"/>
        <v>2.65E-3</v>
      </c>
      <c r="U15634">
        <f t="shared" si="1492"/>
        <v>1.5900000000000001E-3</v>
      </c>
    </row>
    <row r="15635" spans="1:21" x14ac:dyDescent="0.3">
      <c r="A15635" s="1">
        <v>15633</v>
      </c>
      <c r="B15635">
        <f t="shared" si="1489"/>
        <v>178</v>
      </c>
      <c r="C15635" s="1">
        <v>24</v>
      </c>
      <c r="D15635" s="1">
        <v>8.5</v>
      </c>
      <c r="E15635" s="1">
        <v>23</v>
      </c>
      <c r="F15635" s="1">
        <v>15633</v>
      </c>
      <c r="G15635" s="1">
        <v>0</v>
      </c>
      <c r="H15635" s="5">
        <f t="shared" si="1482"/>
        <v>7750</v>
      </c>
      <c r="I15635" s="1"/>
      <c r="J15635" s="1">
        <v>1</v>
      </c>
      <c r="K15635" s="1">
        <f t="shared" si="1483"/>
        <v>31276000</v>
      </c>
      <c r="L15635" s="1">
        <f t="shared" si="1490"/>
        <v>1</v>
      </c>
      <c r="M15635" s="1">
        <f t="shared" si="1484"/>
        <v>62552000</v>
      </c>
      <c r="N15635" s="1">
        <v>2</v>
      </c>
      <c r="O15635" s="1">
        <v>127418000</v>
      </c>
      <c r="P15635" s="1">
        <v>2</v>
      </c>
      <c r="Q15635" s="5">
        <f t="shared" si="1485"/>
        <v>324</v>
      </c>
      <c r="R15635">
        <f t="shared" si="1491"/>
        <v>16</v>
      </c>
      <c r="S15635">
        <f t="shared" si="1487"/>
        <v>0.23499999999999999</v>
      </c>
      <c r="T15635">
        <f t="shared" si="1488"/>
        <v>2.65E-3</v>
      </c>
      <c r="U15635">
        <f t="shared" si="1492"/>
        <v>1.5900000000000001E-3</v>
      </c>
    </row>
    <row r="15636" spans="1:21" x14ac:dyDescent="0.3">
      <c r="A15636" s="1">
        <v>15634</v>
      </c>
      <c r="B15636">
        <f t="shared" si="1489"/>
        <v>178</v>
      </c>
      <c r="C15636" s="1">
        <v>24</v>
      </c>
      <c r="D15636" s="1">
        <v>8.5</v>
      </c>
      <c r="E15636" s="1">
        <v>23</v>
      </c>
      <c r="F15636" s="1">
        <v>15634</v>
      </c>
      <c r="G15636" s="1">
        <v>0</v>
      </c>
      <c r="H15636" s="5">
        <f t="shared" si="1482"/>
        <v>7750</v>
      </c>
      <c r="I15636" s="1"/>
      <c r="J15636" s="1">
        <v>1</v>
      </c>
      <c r="K15636" s="1">
        <f t="shared" si="1483"/>
        <v>31278000</v>
      </c>
      <c r="L15636" s="1">
        <f t="shared" si="1490"/>
        <v>1</v>
      </c>
      <c r="M15636" s="1">
        <f t="shared" si="1484"/>
        <v>62556000</v>
      </c>
      <c r="N15636" s="1">
        <v>2</v>
      </c>
      <c r="O15636" s="1">
        <v>127426000</v>
      </c>
      <c r="P15636" s="1">
        <v>2</v>
      </c>
      <c r="Q15636" s="5">
        <f t="shared" si="1485"/>
        <v>324</v>
      </c>
      <c r="R15636">
        <f t="shared" si="1491"/>
        <v>16</v>
      </c>
      <c r="S15636">
        <f t="shared" si="1487"/>
        <v>0.23499999999999999</v>
      </c>
      <c r="T15636">
        <f t="shared" si="1488"/>
        <v>2.65E-3</v>
      </c>
      <c r="U15636">
        <f t="shared" si="1492"/>
        <v>1.5900000000000001E-3</v>
      </c>
    </row>
    <row r="15637" spans="1:21" x14ac:dyDescent="0.3">
      <c r="A15637" s="1">
        <v>15635</v>
      </c>
      <c r="B15637">
        <f t="shared" si="1489"/>
        <v>178</v>
      </c>
      <c r="C15637" s="1">
        <v>24</v>
      </c>
      <c r="D15637" s="1">
        <v>8.5</v>
      </c>
      <c r="E15637" s="1">
        <v>23</v>
      </c>
      <c r="F15637" s="1">
        <v>15635</v>
      </c>
      <c r="G15637" s="1">
        <v>0</v>
      </c>
      <c r="H15637" s="5">
        <f t="shared" si="1482"/>
        <v>7750</v>
      </c>
      <c r="I15637" s="1"/>
      <c r="J15637" s="1">
        <v>1</v>
      </c>
      <c r="K15637" s="1">
        <f t="shared" si="1483"/>
        <v>31280000</v>
      </c>
      <c r="L15637" s="1">
        <f t="shared" si="1490"/>
        <v>1</v>
      </c>
      <c r="M15637" s="1">
        <f t="shared" si="1484"/>
        <v>62560000</v>
      </c>
      <c r="N15637" s="1">
        <v>2</v>
      </c>
      <c r="O15637" s="1">
        <v>127434000</v>
      </c>
      <c r="P15637" s="1">
        <v>2</v>
      </c>
      <c r="Q15637" s="5">
        <f t="shared" si="1485"/>
        <v>324</v>
      </c>
      <c r="R15637">
        <f t="shared" si="1491"/>
        <v>16</v>
      </c>
      <c r="S15637">
        <f t="shared" si="1487"/>
        <v>0.23499999999999999</v>
      </c>
      <c r="T15637">
        <f t="shared" si="1488"/>
        <v>2.65E-3</v>
      </c>
      <c r="U15637">
        <f t="shared" si="1492"/>
        <v>1.5900000000000001E-3</v>
      </c>
    </row>
    <row r="15638" spans="1:21" x14ac:dyDescent="0.3">
      <c r="A15638" s="1">
        <v>15636</v>
      </c>
      <c r="B15638">
        <f t="shared" si="1489"/>
        <v>178</v>
      </c>
      <c r="C15638" s="1">
        <v>24</v>
      </c>
      <c r="D15638" s="1">
        <v>8.5</v>
      </c>
      <c r="E15638" s="1">
        <v>23</v>
      </c>
      <c r="F15638" s="1">
        <v>15636</v>
      </c>
      <c r="G15638" s="1">
        <v>0</v>
      </c>
      <c r="H15638" s="5">
        <f t="shared" si="1482"/>
        <v>7750</v>
      </c>
      <c r="I15638" s="1"/>
      <c r="J15638" s="1">
        <v>1</v>
      </c>
      <c r="K15638" s="1">
        <f t="shared" si="1483"/>
        <v>31282000</v>
      </c>
      <c r="L15638" s="1">
        <f t="shared" si="1490"/>
        <v>1</v>
      </c>
      <c r="M15638" s="1">
        <f t="shared" si="1484"/>
        <v>62564000</v>
      </c>
      <c r="N15638" s="1">
        <v>2</v>
      </c>
      <c r="O15638" s="1">
        <v>127442000</v>
      </c>
      <c r="P15638" s="1">
        <v>2</v>
      </c>
      <c r="Q15638" s="5">
        <f t="shared" si="1485"/>
        <v>324</v>
      </c>
      <c r="R15638">
        <f t="shared" si="1491"/>
        <v>16</v>
      </c>
      <c r="S15638">
        <f t="shared" si="1487"/>
        <v>0.23499999999999999</v>
      </c>
      <c r="T15638">
        <f t="shared" si="1488"/>
        <v>2.65E-3</v>
      </c>
      <c r="U15638">
        <f t="shared" si="1492"/>
        <v>1.5900000000000001E-3</v>
      </c>
    </row>
    <row r="15639" spans="1:21" x14ac:dyDescent="0.3">
      <c r="A15639" s="1">
        <v>15637</v>
      </c>
      <c r="B15639">
        <f t="shared" si="1489"/>
        <v>178</v>
      </c>
      <c r="C15639" s="1">
        <v>24</v>
      </c>
      <c r="D15639" s="1">
        <v>8.5</v>
      </c>
      <c r="E15639" s="1">
        <v>23</v>
      </c>
      <c r="F15639" s="1">
        <v>15637</v>
      </c>
      <c r="G15639" s="1">
        <v>0</v>
      </c>
      <c r="H15639" s="5">
        <f t="shared" si="1482"/>
        <v>7750</v>
      </c>
      <c r="I15639" s="1"/>
      <c r="J15639" s="1">
        <v>1</v>
      </c>
      <c r="K15639" s="1">
        <f t="shared" si="1483"/>
        <v>31284000</v>
      </c>
      <c r="L15639" s="1">
        <f t="shared" si="1490"/>
        <v>1</v>
      </c>
      <c r="M15639" s="1">
        <f t="shared" si="1484"/>
        <v>62568000</v>
      </c>
      <c r="N15639" s="1">
        <v>2</v>
      </c>
      <c r="O15639" s="1">
        <v>127450000</v>
      </c>
      <c r="P15639" s="1">
        <v>2</v>
      </c>
      <c r="Q15639" s="5">
        <f t="shared" si="1485"/>
        <v>324</v>
      </c>
      <c r="R15639">
        <f t="shared" si="1491"/>
        <v>16</v>
      </c>
      <c r="S15639">
        <f t="shared" si="1487"/>
        <v>0.23499999999999999</v>
      </c>
      <c r="T15639">
        <f t="shared" si="1488"/>
        <v>2.65E-3</v>
      </c>
      <c r="U15639">
        <f t="shared" si="1492"/>
        <v>1.5900000000000001E-3</v>
      </c>
    </row>
    <row r="15640" spans="1:21" x14ac:dyDescent="0.3">
      <c r="A15640" s="1">
        <v>15638</v>
      </c>
      <c r="B15640">
        <f t="shared" si="1489"/>
        <v>178</v>
      </c>
      <c r="C15640" s="1">
        <v>24</v>
      </c>
      <c r="D15640" s="1">
        <v>8.5</v>
      </c>
      <c r="E15640" s="1">
        <v>23</v>
      </c>
      <c r="F15640" s="1">
        <v>15638</v>
      </c>
      <c r="G15640" s="1">
        <v>0</v>
      </c>
      <c r="H15640" s="5">
        <f t="shared" si="1482"/>
        <v>7750</v>
      </c>
      <c r="I15640" s="1"/>
      <c r="J15640" s="1">
        <v>1</v>
      </c>
      <c r="K15640" s="1">
        <f t="shared" si="1483"/>
        <v>31286000</v>
      </c>
      <c r="L15640" s="1">
        <f t="shared" si="1490"/>
        <v>1</v>
      </c>
      <c r="M15640" s="1">
        <f t="shared" si="1484"/>
        <v>62572000</v>
      </c>
      <c r="N15640" s="1">
        <v>2</v>
      </c>
      <c r="O15640" s="1">
        <v>127458000</v>
      </c>
      <c r="P15640" s="1">
        <v>2</v>
      </c>
      <c r="Q15640" s="5">
        <f t="shared" si="1485"/>
        <v>324</v>
      </c>
      <c r="R15640">
        <f t="shared" si="1491"/>
        <v>16</v>
      </c>
      <c r="S15640">
        <f t="shared" si="1487"/>
        <v>0.23499999999999999</v>
      </c>
      <c r="T15640">
        <f t="shared" si="1488"/>
        <v>2.65E-3</v>
      </c>
      <c r="U15640">
        <f t="shared" si="1492"/>
        <v>1.5900000000000001E-3</v>
      </c>
    </row>
    <row r="15641" spans="1:21" x14ac:dyDescent="0.3">
      <c r="A15641" s="1">
        <v>15639</v>
      </c>
      <c r="B15641">
        <f t="shared" si="1489"/>
        <v>178</v>
      </c>
      <c r="C15641" s="1">
        <v>24</v>
      </c>
      <c r="D15641" s="1">
        <v>8.5</v>
      </c>
      <c r="E15641" s="1">
        <v>23</v>
      </c>
      <c r="F15641" s="1">
        <v>15639</v>
      </c>
      <c r="G15641" s="1">
        <v>0</v>
      </c>
      <c r="H15641" s="5">
        <f t="shared" si="1482"/>
        <v>7750</v>
      </c>
      <c r="I15641" s="1"/>
      <c r="J15641" s="1">
        <v>1</v>
      </c>
      <c r="K15641" s="1">
        <f t="shared" si="1483"/>
        <v>31288000</v>
      </c>
      <c r="L15641" s="1">
        <f t="shared" si="1490"/>
        <v>1</v>
      </c>
      <c r="M15641" s="1">
        <f t="shared" si="1484"/>
        <v>62576000</v>
      </c>
      <c r="N15641" s="1">
        <v>2</v>
      </c>
      <c r="O15641" s="1">
        <v>127466000</v>
      </c>
      <c r="P15641" s="1">
        <v>2</v>
      </c>
      <c r="Q15641" s="5">
        <f t="shared" si="1485"/>
        <v>324</v>
      </c>
      <c r="R15641">
        <f t="shared" si="1491"/>
        <v>16</v>
      </c>
      <c r="S15641">
        <f t="shared" si="1487"/>
        <v>0.23499999999999999</v>
      </c>
      <c r="T15641">
        <f t="shared" si="1488"/>
        <v>2.65E-3</v>
      </c>
      <c r="U15641">
        <f t="shared" si="1492"/>
        <v>1.5900000000000001E-3</v>
      </c>
    </row>
    <row r="15642" spans="1:21" x14ac:dyDescent="0.3">
      <c r="A15642" s="1">
        <v>15640</v>
      </c>
      <c r="B15642">
        <f t="shared" si="1489"/>
        <v>178</v>
      </c>
      <c r="C15642" s="1">
        <v>24</v>
      </c>
      <c r="D15642" s="1">
        <v>8.5</v>
      </c>
      <c r="E15642" s="1">
        <v>23</v>
      </c>
      <c r="F15642" s="1">
        <v>15640</v>
      </c>
      <c r="G15642" s="1">
        <v>0</v>
      </c>
      <c r="H15642" s="5">
        <f t="shared" si="1482"/>
        <v>7750</v>
      </c>
      <c r="I15642" s="1"/>
      <c r="J15642" s="1">
        <v>1</v>
      </c>
      <c r="K15642" s="1">
        <f t="shared" si="1483"/>
        <v>31290000</v>
      </c>
      <c r="L15642" s="1">
        <f t="shared" si="1490"/>
        <v>1</v>
      </c>
      <c r="M15642" s="1">
        <f t="shared" si="1484"/>
        <v>62580000</v>
      </c>
      <c r="N15642" s="1">
        <v>2</v>
      </c>
      <c r="O15642" s="1">
        <v>127474000</v>
      </c>
      <c r="P15642" s="1">
        <v>2</v>
      </c>
      <c r="Q15642" s="5">
        <f t="shared" si="1485"/>
        <v>324</v>
      </c>
      <c r="R15642">
        <f t="shared" si="1491"/>
        <v>16</v>
      </c>
      <c r="S15642">
        <f t="shared" si="1487"/>
        <v>0.23499999999999999</v>
      </c>
      <c r="T15642">
        <f t="shared" si="1488"/>
        <v>2.65E-3</v>
      </c>
      <c r="U15642">
        <f t="shared" si="1492"/>
        <v>1.5900000000000001E-3</v>
      </c>
    </row>
    <row r="15643" spans="1:21" x14ac:dyDescent="0.3">
      <c r="A15643" s="1">
        <v>15641</v>
      </c>
      <c r="B15643">
        <f t="shared" si="1489"/>
        <v>178</v>
      </c>
      <c r="C15643" s="1">
        <v>24</v>
      </c>
      <c r="D15643" s="1">
        <v>8.5</v>
      </c>
      <c r="E15643" s="1">
        <v>23</v>
      </c>
      <c r="F15643" s="1">
        <v>15641</v>
      </c>
      <c r="G15643" s="1">
        <v>0</v>
      </c>
      <c r="H15643" s="5">
        <f t="shared" si="1482"/>
        <v>7750</v>
      </c>
      <c r="I15643" s="1"/>
      <c r="J15643" s="1">
        <v>1</v>
      </c>
      <c r="K15643" s="1">
        <f t="shared" si="1483"/>
        <v>31292000</v>
      </c>
      <c r="L15643" s="1">
        <f t="shared" si="1490"/>
        <v>1</v>
      </c>
      <c r="M15643" s="1">
        <f t="shared" si="1484"/>
        <v>62584000</v>
      </c>
      <c r="N15643" s="1">
        <v>2</v>
      </c>
      <c r="O15643" s="1">
        <v>127482000</v>
      </c>
      <c r="P15643" s="1">
        <v>2</v>
      </c>
      <c r="Q15643" s="5">
        <f t="shared" si="1485"/>
        <v>324</v>
      </c>
      <c r="R15643">
        <f t="shared" si="1491"/>
        <v>16</v>
      </c>
      <c r="S15643">
        <f t="shared" si="1487"/>
        <v>0.23499999999999999</v>
      </c>
      <c r="T15643">
        <f t="shared" si="1488"/>
        <v>2.65E-3</v>
      </c>
      <c r="U15643">
        <f t="shared" si="1492"/>
        <v>1.5900000000000001E-3</v>
      </c>
    </row>
    <row r="15644" spans="1:21" x14ac:dyDescent="0.3">
      <c r="A15644" s="1">
        <v>15642</v>
      </c>
      <c r="B15644">
        <f t="shared" si="1489"/>
        <v>178</v>
      </c>
      <c r="C15644" s="1">
        <v>24</v>
      </c>
      <c r="D15644" s="1">
        <v>8.5</v>
      </c>
      <c r="E15644" s="1">
        <v>23</v>
      </c>
      <c r="F15644" s="1">
        <v>15642</v>
      </c>
      <c r="G15644" s="1">
        <v>0</v>
      </c>
      <c r="H15644" s="5">
        <f t="shared" si="1482"/>
        <v>7750</v>
      </c>
      <c r="I15644" s="1"/>
      <c r="J15644" s="1">
        <v>1</v>
      </c>
      <c r="K15644" s="1">
        <f t="shared" si="1483"/>
        <v>31294000</v>
      </c>
      <c r="L15644" s="1">
        <f t="shared" si="1490"/>
        <v>1</v>
      </c>
      <c r="M15644" s="1">
        <f t="shared" si="1484"/>
        <v>62588000</v>
      </c>
      <c r="N15644" s="1">
        <v>2</v>
      </c>
      <c r="O15644" s="1">
        <v>127490000</v>
      </c>
      <c r="P15644" s="1">
        <v>2</v>
      </c>
      <c r="Q15644" s="5">
        <f t="shared" si="1485"/>
        <v>324</v>
      </c>
      <c r="R15644">
        <f t="shared" si="1491"/>
        <v>16</v>
      </c>
      <c r="S15644">
        <f t="shared" si="1487"/>
        <v>0.23499999999999999</v>
      </c>
      <c r="T15644">
        <f t="shared" si="1488"/>
        <v>2.65E-3</v>
      </c>
      <c r="U15644">
        <f t="shared" si="1492"/>
        <v>1.5900000000000001E-3</v>
      </c>
    </row>
    <row r="15645" spans="1:21" x14ac:dyDescent="0.3">
      <c r="A15645" s="1">
        <v>15643</v>
      </c>
      <c r="B15645">
        <f t="shared" si="1489"/>
        <v>178</v>
      </c>
      <c r="C15645" s="1">
        <v>24</v>
      </c>
      <c r="D15645" s="1">
        <v>8.5</v>
      </c>
      <c r="E15645" s="1">
        <v>23</v>
      </c>
      <c r="F15645" s="1">
        <v>15643</v>
      </c>
      <c r="G15645" s="1">
        <v>0</v>
      </c>
      <c r="H15645" s="5">
        <f t="shared" si="1482"/>
        <v>7750</v>
      </c>
      <c r="I15645" s="1"/>
      <c r="J15645" s="1">
        <v>1</v>
      </c>
      <c r="K15645" s="1">
        <f t="shared" si="1483"/>
        <v>31296000</v>
      </c>
      <c r="L15645" s="1">
        <f t="shared" si="1490"/>
        <v>1</v>
      </c>
      <c r="M15645" s="1">
        <f t="shared" si="1484"/>
        <v>62592000</v>
      </c>
      <c r="N15645" s="1">
        <v>2</v>
      </c>
      <c r="O15645" s="1">
        <v>127498000</v>
      </c>
      <c r="P15645" s="1">
        <v>2</v>
      </c>
      <c r="Q15645" s="5">
        <f t="shared" si="1485"/>
        <v>324</v>
      </c>
      <c r="R15645">
        <f t="shared" si="1491"/>
        <v>16</v>
      </c>
      <c r="S15645">
        <f t="shared" si="1487"/>
        <v>0.23499999999999999</v>
      </c>
      <c r="T15645">
        <f t="shared" si="1488"/>
        <v>2.65E-3</v>
      </c>
      <c r="U15645">
        <f t="shared" si="1492"/>
        <v>1.5900000000000001E-3</v>
      </c>
    </row>
    <row r="15646" spans="1:21" x14ac:dyDescent="0.3">
      <c r="A15646" s="1">
        <v>15644</v>
      </c>
      <c r="B15646">
        <f t="shared" si="1489"/>
        <v>178</v>
      </c>
      <c r="C15646" s="1">
        <v>24</v>
      </c>
      <c r="D15646" s="1">
        <v>8.5</v>
      </c>
      <c r="E15646" s="1">
        <v>23</v>
      </c>
      <c r="F15646" s="1">
        <v>15644</v>
      </c>
      <c r="G15646" s="1">
        <v>0</v>
      </c>
      <c r="H15646" s="5">
        <f t="shared" si="1482"/>
        <v>7750</v>
      </c>
      <c r="I15646" s="1"/>
      <c r="J15646" s="1">
        <v>1</v>
      </c>
      <c r="K15646" s="1">
        <f t="shared" si="1483"/>
        <v>31298000</v>
      </c>
      <c r="L15646" s="1">
        <f t="shared" si="1490"/>
        <v>1</v>
      </c>
      <c r="M15646" s="1">
        <f t="shared" si="1484"/>
        <v>62596000</v>
      </c>
      <c r="N15646" s="1">
        <v>2</v>
      </c>
      <c r="O15646" s="1">
        <v>127506000</v>
      </c>
      <c r="P15646" s="1">
        <v>2</v>
      </c>
      <c r="Q15646" s="5">
        <f t="shared" si="1485"/>
        <v>324</v>
      </c>
      <c r="R15646">
        <f t="shared" si="1491"/>
        <v>16</v>
      </c>
      <c r="S15646">
        <f t="shared" si="1487"/>
        <v>0.23499999999999999</v>
      </c>
      <c r="T15646">
        <f t="shared" si="1488"/>
        <v>2.65E-3</v>
      </c>
      <c r="U15646">
        <f t="shared" si="1492"/>
        <v>1.5900000000000001E-3</v>
      </c>
    </row>
    <row r="15647" spans="1:21" x14ac:dyDescent="0.3">
      <c r="A15647" s="1">
        <v>15645</v>
      </c>
      <c r="B15647">
        <f t="shared" si="1489"/>
        <v>178</v>
      </c>
      <c r="C15647" s="1">
        <v>24</v>
      </c>
      <c r="D15647" s="1">
        <v>8.5</v>
      </c>
      <c r="E15647" s="1">
        <v>23</v>
      </c>
      <c r="F15647" s="1">
        <v>15645</v>
      </c>
      <c r="G15647" s="1">
        <v>0</v>
      </c>
      <c r="H15647" s="5">
        <f t="shared" si="1482"/>
        <v>7750</v>
      </c>
      <c r="I15647" s="1"/>
      <c r="J15647" s="1">
        <v>1</v>
      </c>
      <c r="K15647" s="1">
        <f t="shared" si="1483"/>
        <v>31300000</v>
      </c>
      <c r="L15647" s="1">
        <f t="shared" si="1490"/>
        <v>1</v>
      </c>
      <c r="M15647" s="1">
        <f t="shared" si="1484"/>
        <v>62600000</v>
      </c>
      <c r="N15647" s="1">
        <v>2</v>
      </c>
      <c r="O15647" s="1">
        <v>127514000</v>
      </c>
      <c r="P15647" s="1">
        <v>2</v>
      </c>
      <c r="Q15647" s="5">
        <f t="shared" si="1485"/>
        <v>324</v>
      </c>
      <c r="R15647">
        <f t="shared" si="1491"/>
        <v>16</v>
      </c>
      <c r="S15647">
        <f t="shared" si="1487"/>
        <v>0.23499999999999999</v>
      </c>
      <c r="T15647">
        <f t="shared" si="1488"/>
        <v>2.65E-3</v>
      </c>
      <c r="U15647">
        <f t="shared" si="1492"/>
        <v>1.5900000000000001E-3</v>
      </c>
    </row>
    <row r="15648" spans="1:21" x14ac:dyDescent="0.3">
      <c r="A15648" s="1">
        <v>15646</v>
      </c>
      <c r="B15648">
        <f t="shared" si="1489"/>
        <v>178</v>
      </c>
      <c r="C15648" s="1">
        <v>24</v>
      </c>
      <c r="D15648" s="1">
        <v>8.5</v>
      </c>
      <c r="E15648" s="1">
        <v>23</v>
      </c>
      <c r="F15648" s="1">
        <v>15646</v>
      </c>
      <c r="G15648" s="1">
        <v>0</v>
      </c>
      <c r="H15648" s="5">
        <f t="shared" si="1482"/>
        <v>7750</v>
      </c>
      <c r="I15648" s="1"/>
      <c r="J15648" s="1">
        <v>1</v>
      </c>
      <c r="K15648" s="1">
        <f t="shared" si="1483"/>
        <v>31302000</v>
      </c>
      <c r="L15648" s="1">
        <f t="shared" si="1490"/>
        <v>1</v>
      </c>
      <c r="M15648" s="1">
        <f t="shared" si="1484"/>
        <v>62604000</v>
      </c>
      <c r="N15648" s="1">
        <v>2</v>
      </c>
      <c r="O15648" s="1">
        <v>127522000</v>
      </c>
      <c r="P15648" s="1">
        <v>2</v>
      </c>
      <c r="Q15648" s="5">
        <f t="shared" si="1485"/>
        <v>324</v>
      </c>
      <c r="R15648">
        <f t="shared" si="1491"/>
        <v>16</v>
      </c>
      <c r="S15648">
        <f t="shared" si="1487"/>
        <v>0.23499999999999999</v>
      </c>
      <c r="T15648">
        <f t="shared" si="1488"/>
        <v>2.65E-3</v>
      </c>
      <c r="U15648">
        <f t="shared" si="1492"/>
        <v>1.5900000000000001E-3</v>
      </c>
    </row>
    <row r="15649" spans="1:21" x14ac:dyDescent="0.3">
      <c r="A15649" s="1">
        <v>15647</v>
      </c>
      <c r="B15649">
        <f t="shared" si="1489"/>
        <v>178</v>
      </c>
      <c r="C15649" s="1">
        <v>24</v>
      </c>
      <c r="D15649" s="1">
        <v>8.5</v>
      </c>
      <c r="E15649" s="1">
        <v>23</v>
      </c>
      <c r="F15649" s="1">
        <v>15647</v>
      </c>
      <c r="G15649" s="1">
        <v>0</v>
      </c>
      <c r="H15649" s="5">
        <f t="shared" si="1482"/>
        <v>7750</v>
      </c>
      <c r="I15649" s="1"/>
      <c r="J15649" s="1">
        <v>1</v>
      </c>
      <c r="K15649" s="1">
        <f t="shared" si="1483"/>
        <v>31304000</v>
      </c>
      <c r="L15649" s="1">
        <f t="shared" si="1490"/>
        <v>1</v>
      </c>
      <c r="M15649" s="1">
        <f t="shared" si="1484"/>
        <v>62608000</v>
      </c>
      <c r="N15649" s="1">
        <v>2</v>
      </c>
      <c r="O15649" s="1">
        <v>127530000</v>
      </c>
      <c r="P15649" s="1">
        <v>2</v>
      </c>
      <c r="Q15649" s="5">
        <f t="shared" si="1485"/>
        <v>324</v>
      </c>
      <c r="R15649">
        <f t="shared" si="1491"/>
        <v>16</v>
      </c>
      <c r="S15649">
        <f t="shared" si="1487"/>
        <v>0.23499999999999999</v>
      </c>
      <c r="T15649">
        <f t="shared" si="1488"/>
        <v>2.65E-3</v>
      </c>
      <c r="U15649">
        <f t="shared" si="1492"/>
        <v>1.5900000000000001E-3</v>
      </c>
    </row>
    <row r="15650" spans="1:21" x14ac:dyDescent="0.3">
      <c r="A15650" s="1">
        <v>15648</v>
      </c>
      <c r="B15650">
        <f t="shared" si="1489"/>
        <v>178</v>
      </c>
      <c r="C15650" s="1">
        <v>24</v>
      </c>
      <c r="D15650" s="1">
        <v>8.5</v>
      </c>
      <c r="E15650" s="1">
        <v>23</v>
      </c>
      <c r="F15650" s="1">
        <v>15648</v>
      </c>
      <c r="G15650" s="1">
        <v>0</v>
      </c>
      <c r="H15650" s="5">
        <f t="shared" si="1482"/>
        <v>7750</v>
      </c>
      <c r="I15650" s="1"/>
      <c r="J15650" s="1">
        <v>1</v>
      </c>
      <c r="K15650" s="1">
        <f t="shared" si="1483"/>
        <v>31306000</v>
      </c>
      <c r="L15650" s="1">
        <f t="shared" si="1490"/>
        <v>1</v>
      </c>
      <c r="M15650" s="1">
        <f t="shared" si="1484"/>
        <v>62612000</v>
      </c>
      <c r="N15650" s="1">
        <v>2</v>
      </c>
      <c r="O15650" s="1">
        <v>127538000</v>
      </c>
      <c r="P15650" s="1">
        <v>2</v>
      </c>
      <c r="Q15650" s="5">
        <f t="shared" si="1485"/>
        <v>324</v>
      </c>
      <c r="R15650">
        <f t="shared" si="1491"/>
        <v>16</v>
      </c>
      <c r="S15650">
        <f t="shared" si="1487"/>
        <v>0.23499999999999999</v>
      </c>
      <c r="T15650">
        <f t="shared" si="1488"/>
        <v>2.65E-3</v>
      </c>
      <c r="U15650">
        <f t="shared" si="1492"/>
        <v>1.5900000000000001E-3</v>
      </c>
    </row>
    <row r="15651" spans="1:21" x14ac:dyDescent="0.3">
      <c r="A15651" s="1">
        <v>15649</v>
      </c>
      <c r="B15651">
        <f t="shared" si="1489"/>
        <v>178</v>
      </c>
      <c r="C15651" s="1">
        <v>24</v>
      </c>
      <c r="D15651" s="1">
        <v>8.5</v>
      </c>
      <c r="E15651" s="1">
        <v>23</v>
      </c>
      <c r="F15651" s="1">
        <v>15649</v>
      </c>
      <c r="G15651" s="1">
        <v>0</v>
      </c>
      <c r="H15651" s="5">
        <f t="shared" si="1482"/>
        <v>7750</v>
      </c>
      <c r="I15651" s="1"/>
      <c r="J15651" s="1">
        <v>1</v>
      </c>
      <c r="K15651" s="1">
        <f t="shared" si="1483"/>
        <v>31308000</v>
      </c>
      <c r="L15651" s="1">
        <f t="shared" si="1490"/>
        <v>1</v>
      </c>
      <c r="M15651" s="1">
        <f t="shared" si="1484"/>
        <v>62616000</v>
      </c>
      <c r="N15651" s="1">
        <v>2</v>
      </c>
      <c r="O15651" s="1">
        <v>127546000</v>
      </c>
      <c r="P15651" s="1">
        <v>2</v>
      </c>
      <c r="Q15651" s="5">
        <f t="shared" si="1485"/>
        <v>324</v>
      </c>
      <c r="R15651">
        <f t="shared" si="1491"/>
        <v>16</v>
      </c>
      <c r="S15651">
        <f t="shared" si="1487"/>
        <v>0.23499999999999999</v>
      </c>
      <c r="T15651">
        <f t="shared" si="1488"/>
        <v>2.65E-3</v>
      </c>
      <c r="U15651">
        <f t="shared" si="1492"/>
        <v>1.5900000000000001E-3</v>
      </c>
    </row>
    <row r="15652" spans="1:21" x14ac:dyDescent="0.3">
      <c r="A15652" s="1">
        <v>15650</v>
      </c>
      <c r="B15652">
        <f t="shared" si="1489"/>
        <v>178</v>
      </c>
      <c r="C15652" s="1">
        <v>24</v>
      </c>
      <c r="D15652" s="1">
        <v>8.5</v>
      </c>
      <c r="E15652" s="1">
        <v>23</v>
      </c>
      <c r="F15652" s="1">
        <v>15650</v>
      </c>
      <c r="G15652" s="1">
        <v>0</v>
      </c>
      <c r="H15652" s="5">
        <f t="shared" si="1482"/>
        <v>7750</v>
      </c>
      <c r="I15652" s="1"/>
      <c r="J15652" s="1">
        <v>1</v>
      </c>
      <c r="K15652" s="1">
        <f t="shared" si="1483"/>
        <v>31310000</v>
      </c>
      <c r="L15652" s="1">
        <f t="shared" si="1490"/>
        <v>1</v>
      </c>
      <c r="M15652" s="1">
        <f t="shared" si="1484"/>
        <v>62620000</v>
      </c>
      <c r="N15652" s="1">
        <v>2</v>
      </c>
      <c r="O15652" s="1">
        <v>127554000</v>
      </c>
      <c r="P15652" s="1">
        <v>2</v>
      </c>
      <c r="Q15652" s="5">
        <f t="shared" si="1485"/>
        <v>324</v>
      </c>
      <c r="R15652">
        <f t="shared" si="1491"/>
        <v>16</v>
      </c>
      <c r="S15652">
        <f t="shared" si="1487"/>
        <v>0.23499999999999999</v>
      </c>
      <c r="T15652">
        <f t="shared" si="1488"/>
        <v>2.65E-3</v>
      </c>
      <c r="U15652">
        <f t="shared" si="1492"/>
        <v>1.5900000000000001E-3</v>
      </c>
    </row>
    <row r="15653" spans="1:21" x14ac:dyDescent="0.3">
      <c r="A15653" s="1">
        <v>15651</v>
      </c>
      <c r="B15653">
        <f t="shared" si="1489"/>
        <v>178</v>
      </c>
      <c r="C15653" s="1">
        <v>24</v>
      </c>
      <c r="D15653" s="1">
        <v>8.5</v>
      </c>
      <c r="E15653" s="1">
        <v>23</v>
      </c>
      <c r="F15653" s="1">
        <v>15651</v>
      </c>
      <c r="G15653" s="1">
        <v>0</v>
      </c>
      <c r="H15653" s="5">
        <f t="shared" si="1482"/>
        <v>7760</v>
      </c>
      <c r="I15653" s="1"/>
      <c r="J15653" s="1">
        <v>1</v>
      </c>
      <c r="K15653" s="1">
        <f t="shared" si="1483"/>
        <v>31312000</v>
      </c>
      <c r="L15653" s="1">
        <f t="shared" si="1490"/>
        <v>1</v>
      </c>
      <c r="M15653" s="1">
        <f t="shared" si="1484"/>
        <v>62624000</v>
      </c>
      <c r="N15653" s="1">
        <v>2</v>
      </c>
      <c r="O15653" s="1">
        <v>127562000</v>
      </c>
      <c r="P15653" s="1">
        <v>2</v>
      </c>
      <c r="Q15653" s="5">
        <f t="shared" si="1485"/>
        <v>325</v>
      </c>
      <c r="R15653">
        <f t="shared" si="1491"/>
        <v>16</v>
      </c>
      <c r="S15653">
        <f t="shared" si="1487"/>
        <v>0.23499999999999999</v>
      </c>
      <c r="T15653">
        <f t="shared" si="1488"/>
        <v>2.65E-3</v>
      </c>
      <c r="U15653">
        <f t="shared" si="1492"/>
        <v>1.5900000000000001E-3</v>
      </c>
    </row>
    <row r="15654" spans="1:21" x14ac:dyDescent="0.3">
      <c r="A15654" s="1">
        <v>15652</v>
      </c>
      <c r="B15654">
        <f t="shared" si="1489"/>
        <v>178</v>
      </c>
      <c r="C15654" s="1">
        <v>24</v>
      </c>
      <c r="D15654" s="1">
        <v>8.5</v>
      </c>
      <c r="E15654" s="1">
        <v>23</v>
      </c>
      <c r="F15654" s="1">
        <v>15652</v>
      </c>
      <c r="G15654" s="1">
        <v>0</v>
      </c>
      <c r="H15654" s="5">
        <f t="shared" si="1482"/>
        <v>7760</v>
      </c>
      <c r="I15654" s="1"/>
      <c r="J15654" s="1">
        <v>1</v>
      </c>
      <c r="K15654" s="1">
        <f t="shared" si="1483"/>
        <v>31314000</v>
      </c>
      <c r="L15654" s="1">
        <f t="shared" si="1490"/>
        <v>1</v>
      </c>
      <c r="M15654" s="1">
        <f t="shared" si="1484"/>
        <v>62628000</v>
      </c>
      <c r="N15654" s="1">
        <v>2</v>
      </c>
      <c r="O15654" s="1">
        <v>127570000</v>
      </c>
      <c r="P15654" s="1">
        <v>2</v>
      </c>
      <c r="Q15654" s="5">
        <f t="shared" si="1485"/>
        <v>325</v>
      </c>
      <c r="R15654">
        <f t="shared" si="1491"/>
        <v>16</v>
      </c>
      <c r="S15654">
        <f t="shared" si="1487"/>
        <v>0.23499999999999999</v>
      </c>
      <c r="T15654">
        <f t="shared" si="1488"/>
        <v>2.65E-3</v>
      </c>
      <c r="U15654">
        <f t="shared" si="1492"/>
        <v>1.5900000000000001E-3</v>
      </c>
    </row>
    <row r="15655" spans="1:21" x14ac:dyDescent="0.3">
      <c r="A15655" s="1">
        <v>15653</v>
      </c>
      <c r="B15655">
        <f t="shared" si="1489"/>
        <v>178</v>
      </c>
      <c r="C15655" s="1">
        <v>24</v>
      </c>
      <c r="D15655" s="1">
        <v>8.5</v>
      </c>
      <c r="E15655" s="1">
        <v>23</v>
      </c>
      <c r="F15655" s="1">
        <v>15653</v>
      </c>
      <c r="G15655" s="1">
        <v>0</v>
      </c>
      <c r="H15655" s="5">
        <f t="shared" si="1482"/>
        <v>7760</v>
      </c>
      <c r="I15655" s="1"/>
      <c r="J15655" s="1">
        <v>1</v>
      </c>
      <c r="K15655" s="1">
        <f t="shared" si="1483"/>
        <v>31316000</v>
      </c>
      <c r="L15655" s="1">
        <f t="shared" si="1490"/>
        <v>1</v>
      </c>
      <c r="M15655" s="1">
        <f t="shared" si="1484"/>
        <v>62632000</v>
      </c>
      <c r="N15655" s="1">
        <v>2</v>
      </c>
      <c r="O15655" s="1">
        <v>127578000</v>
      </c>
      <c r="P15655" s="1">
        <v>2</v>
      </c>
      <c r="Q15655" s="5">
        <f t="shared" si="1485"/>
        <v>325</v>
      </c>
      <c r="R15655">
        <f t="shared" si="1491"/>
        <v>16</v>
      </c>
      <c r="S15655">
        <f t="shared" si="1487"/>
        <v>0.23499999999999999</v>
      </c>
      <c r="T15655">
        <f t="shared" si="1488"/>
        <v>2.65E-3</v>
      </c>
      <c r="U15655">
        <f t="shared" si="1492"/>
        <v>1.5900000000000001E-3</v>
      </c>
    </row>
    <row r="15656" spans="1:21" x14ac:dyDescent="0.3">
      <c r="A15656" s="1">
        <v>15654</v>
      </c>
      <c r="B15656">
        <f t="shared" si="1489"/>
        <v>178</v>
      </c>
      <c r="C15656" s="1">
        <v>24</v>
      </c>
      <c r="D15656" s="1">
        <v>8.5</v>
      </c>
      <c r="E15656" s="1">
        <v>23</v>
      </c>
      <c r="F15656" s="1">
        <v>15654</v>
      </c>
      <c r="G15656" s="1">
        <v>0</v>
      </c>
      <c r="H15656" s="5">
        <f t="shared" si="1482"/>
        <v>7760</v>
      </c>
      <c r="I15656" s="1"/>
      <c r="J15656" s="1">
        <v>1</v>
      </c>
      <c r="K15656" s="1">
        <f t="shared" si="1483"/>
        <v>31318000</v>
      </c>
      <c r="L15656" s="1">
        <f t="shared" si="1490"/>
        <v>1</v>
      </c>
      <c r="M15656" s="1">
        <f t="shared" si="1484"/>
        <v>62636000</v>
      </c>
      <c r="N15656" s="1">
        <v>2</v>
      </c>
      <c r="O15656" s="1">
        <v>127586000</v>
      </c>
      <c r="P15656" s="1">
        <v>2</v>
      </c>
      <c r="Q15656" s="5">
        <f t="shared" si="1485"/>
        <v>325</v>
      </c>
      <c r="R15656">
        <f t="shared" si="1491"/>
        <v>16</v>
      </c>
      <c r="S15656">
        <f t="shared" si="1487"/>
        <v>0.23499999999999999</v>
      </c>
      <c r="T15656">
        <f t="shared" si="1488"/>
        <v>2.65E-3</v>
      </c>
      <c r="U15656">
        <f t="shared" si="1492"/>
        <v>1.5900000000000001E-3</v>
      </c>
    </row>
    <row r="15657" spans="1:21" x14ac:dyDescent="0.3">
      <c r="A15657" s="1">
        <v>15655</v>
      </c>
      <c r="B15657">
        <f t="shared" si="1489"/>
        <v>178</v>
      </c>
      <c r="C15657" s="1">
        <v>24</v>
      </c>
      <c r="D15657" s="1">
        <v>8.5</v>
      </c>
      <c r="E15657" s="1">
        <v>23</v>
      </c>
      <c r="F15657" s="1">
        <v>15655</v>
      </c>
      <c r="G15657" s="1">
        <v>0</v>
      </c>
      <c r="H15657" s="5">
        <f t="shared" si="1482"/>
        <v>7760</v>
      </c>
      <c r="I15657" s="1"/>
      <c r="J15657" s="1">
        <v>1</v>
      </c>
      <c r="K15657" s="1">
        <f t="shared" si="1483"/>
        <v>31320000</v>
      </c>
      <c r="L15657" s="1">
        <f t="shared" si="1490"/>
        <v>1</v>
      </c>
      <c r="M15657" s="1">
        <f t="shared" si="1484"/>
        <v>62640000</v>
      </c>
      <c r="N15657" s="1">
        <v>2</v>
      </c>
      <c r="O15657" s="1">
        <v>127594000</v>
      </c>
      <c r="P15657" s="1">
        <v>2</v>
      </c>
      <c r="Q15657" s="5">
        <f t="shared" si="1485"/>
        <v>325</v>
      </c>
      <c r="R15657">
        <f t="shared" si="1491"/>
        <v>16</v>
      </c>
      <c r="S15657">
        <f t="shared" si="1487"/>
        <v>0.23499999999999999</v>
      </c>
      <c r="T15657">
        <f t="shared" si="1488"/>
        <v>2.65E-3</v>
      </c>
      <c r="U15657">
        <f t="shared" si="1492"/>
        <v>1.5900000000000001E-3</v>
      </c>
    </row>
    <row r="15658" spans="1:21" x14ac:dyDescent="0.3">
      <c r="A15658" s="1">
        <v>15656</v>
      </c>
      <c r="B15658">
        <f t="shared" si="1489"/>
        <v>178</v>
      </c>
      <c r="C15658" s="1">
        <v>24</v>
      </c>
      <c r="D15658" s="1">
        <v>8.5</v>
      </c>
      <c r="E15658" s="1">
        <v>23</v>
      </c>
      <c r="F15658" s="1">
        <v>15656</v>
      </c>
      <c r="G15658" s="1">
        <v>0</v>
      </c>
      <c r="H15658" s="5">
        <f t="shared" si="1482"/>
        <v>7760</v>
      </c>
      <c r="I15658" s="1"/>
      <c r="J15658" s="1">
        <v>1</v>
      </c>
      <c r="K15658" s="1">
        <f t="shared" si="1483"/>
        <v>31322000</v>
      </c>
      <c r="L15658" s="1">
        <f t="shared" si="1490"/>
        <v>1</v>
      </c>
      <c r="M15658" s="1">
        <f t="shared" si="1484"/>
        <v>62644000</v>
      </c>
      <c r="N15658" s="1">
        <v>2</v>
      </c>
      <c r="O15658" s="1">
        <v>127602000</v>
      </c>
      <c r="P15658" s="1">
        <v>2</v>
      </c>
      <c r="Q15658" s="5">
        <f t="shared" si="1485"/>
        <v>325</v>
      </c>
      <c r="R15658">
        <f t="shared" si="1491"/>
        <v>16</v>
      </c>
      <c r="S15658">
        <f t="shared" si="1487"/>
        <v>0.23499999999999999</v>
      </c>
      <c r="T15658">
        <f t="shared" si="1488"/>
        <v>2.65E-3</v>
      </c>
      <c r="U15658">
        <f t="shared" si="1492"/>
        <v>1.5900000000000001E-3</v>
      </c>
    </row>
    <row r="15659" spans="1:21" x14ac:dyDescent="0.3">
      <c r="A15659" s="1">
        <v>15657</v>
      </c>
      <c r="B15659">
        <f t="shared" si="1489"/>
        <v>178</v>
      </c>
      <c r="C15659" s="1">
        <v>24</v>
      </c>
      <c r="D15659" s="1">
        <v>8.5</v>
      </c>
      <c r="E15659" s="1">
        <v>23</v>
      </c>
      <c r="F15659" s="1">
        <v>15657</v>
      </c>
      <c r="G15659" s="1">
        <v>0</v>
      </c>
      <c r="H15659" s="5">
        <f t="shared" ref="H15659:H15722" si="1493">ROUNDDOWN(A15658/50*20+1500,-1)</f>
        <v>7760</v>
      </c>
      <c r="I15659" s="1"/>
      <c r="J15659" s="1">
        <v>1</v>
      </c>
      <c r="K15659" s="1">
        <f t="shared" ref="K15659:K15722" si="1494">10000+A15659*2000</f>
        <v>31324000</v>
      </c>
      <c r="L15659" s="1">
        <f t="shared" si="1490"/>
        <v>1</v>
      </c>
      <c r="M15659" s="1">
        <f t="shared" ref="M15659:M15722" si="1495">K15659*2</f>
        <v>62648000</v>
      </c>
      <c r="N15659" s="1">
        <v>2</v>
      </c>
      <c r="O15659" s="1">
        <v>127610000</v>
      </c>
      <c r="P15659" s="1">
        <v>2</v>
      </c>
      <c r="Q15659" s="5">
        <f t="shared" ref="Q15659:Q15722" si="1496">ROUNDDOWN(A15658/50+12,0)</f>
        <v>325</v>
      </c>
      <c r="R15659">
        <f t="shared" si="1491"/>
        <v>16</v>
      </c>
      <c r="S15659">
        <f t="shared" ref="S15659:S15722" si="1497">0.18+(QUOTIENT(A15659-1,100)-145)*0.005</f>
        <v>0.23499999999999999</v>
      </c>
      <c r="T15659">
        <f t="shared" ref="T15659:T15722" si="1498">0.0023+(QUOTIENT(A15659-1,100)-149)*0.00005</f>
        <v>2.65E-3</v>
      </c>
      <c r="U15659">
        <f t="shared" si="1492"/>
        <v>1.5900000000000001E-3</v>
      </c>
    </row>
    <row r="15660" spans="1:21" x14ac:dyDescent="0.3">
      <c r="A15660" s="1">
        <v>15658</v>
      </c>
      <c r="B15660">
        <f t="shared" si="1489"/>
        <v>178</v>
      </c>
      <c r="C15660" s="1">
        <v>24</v>
      </c>
      <c r="D15660" s="1">
        <v>8.5</v>
      </c>
      <c r="E15660" s="1">
        <v>23</v>
      </c>
      <c r="F15660" s="1">
        <v>15658</v>
      </c>
      <c r="G15660" s="1">
        <v>0</v>
      </c>
      <c r="H15660" s="5">
        <f t="shared" si="1493"/>
        <v>7760</v>
      </c>
      <c r="I15660" s="1"/>
      <c r="J15660" s="1">
        <v>1</v>
      </c>
      <c r="K15660" s="1">
        <f t="shared" si="1494"/>
        <v>31326000</v>
      </c>
      <c r="L15660" s="1">
        <f t="shared" si="1490"/>
        <v>1</v>
      </c>
      <c r="M15660" s="1">
        <f t="shared" si="1495"/>
        <v>62652000</v>
      </c>
      <c r="N15660" s="1">
        <v>2</v>
      </c>
      <c r="O15660" s="1">
        <v>127618000</v>
      </c>
      <c r="P15660" s="1">
        <v>2</v>
      </c>
      <c r="Q15660" s="5">
        <f t="shared" si="1496"/>
        <v>325</v>
      </c>
      <c r="R15660">
        <f t="shared" si="1491"/>
        <v>16</v>
      </c>
      <c r="S15660">
        <f t="shared" si="1497"/>
        <v>0.23499999999999999</v>
      </c>
      <c r="T15660">
        <f t="shared" si="1498"/>
        <v>2.65E-3</v>
      </c>
      <c r="U15660">
        <f t="shared" si="1492"/>
        <v>1.5900000000000001E-3</v>
      </c>
    </row>
    <row r="15661" spans="1:21" x14ac:dyDescent="0.3">
      <c r="A15661" s="1">
        <v>15659</v>
      </c>
      <c r="B15661">
        <f t="shared" si="1489"/>
        <v>178</v>
      </c>
      <c r="C15661" s="1">
        <v>24</v>
      </c>
      <c r="D15661" s="1">
        <v>8.5</v>
      </c>
      <c r="E15661" s="1">
        <v>23</v>
      </c>
      <c r="F15661" s="1">
        <v>15659</v>
      </c>
      <c r="G15661" s="1">
        <v>0</v>
      </c>
      <c r="H15661" s="5">
        <f t="shared" si="1493"/>
        <v>7760</v>
      </c>
      <c r="I15661" s="1"/>
      <c r="J15661" s="1">
        <v>1</v>
      </c>
      <c r="K15661" s="1">
        <f t="shared" si="1494"/>
        <v>31328000</v>
      </c>
      <c r="L15661" s="1">
        <f t="shared" si="1490"/>
        <v>1</v>
      </c>
      <c r="M15661" s="1">
        <f t="shared" si="1495"/>
        <v>62656000</v>
      </c>
      <c r="N15661" s="1">
        <v>2</v>
      </c>
      <c r="O15661" s="1">
        <v>127626000</v>
      </c>
      <c r="P15661" s="1">
        <v>2</v>
      </c>
      <c r="Q15661" s="5">
        <f t="shared" si="1496"/>
        <v>325</v>
      </c>
      <c r="R15661">
        <f t="shared" si="1491"/>
        <v>16</v>
      </c>
      <c r="S15661">
        <f t="shared" si="1497"/>
        <v>0.23499999999999999</v>
      </c>
      <c r="T15661">
        <f t="shared" si="1498"/>
        <v>2.65E-3</v>
      </c>
      <c r="U15661">
        <f t="shared" si="1492"/>
        <v>1.5900000000000001E-3</v>
      </c>
    </row>
    <row r="15662" spans="1:21" x14ac:dyDescent="0.3">
      <c r="A15662" s="1">
        <v>15660</v>
      </c>
      <c r="B15662">
        <f t="shared" si="1489"/>
        <v>178</v>
      </c>
      <c r="C15662" s="1">
        <v>24</v>
      </c>
      <c r="D15662" s="1">
        <v>8.5</v>
      </c>
      <c r="E15662" s="1">
        <v>23</v>
      </c>
      <c r="F15662" s="1">
        <v>15660</v>
      </c>
      <c r="G15662" s="1">
        <v>0</v>
      </c>
      <c r="H15662" s="5">
        <f t="shared" si="1493"/>
        <v>7760</v>
      </c>
      <c r="I15662" s="1"/>
      <c r="J15662" s="1">
        <v>1</v>
      </c>
      <c r="K15662" s="1">
        <f t="shared" si="1494"/>
        <v>31330000</v>
      </c>
      <c r="L15662" s="1">
        <f t="shared" si="1490"/>
        <v>1</v>
      </c>
      <c r="M15662" s="1">
        <f t="shared" si="1495"/>
        <v>62660000</v>
      </c>
      <c r="N15662" s="1">
        <v>2</v>
      </c>
      <c r="O15662" s="1">
        <v>127634000</v>
      </c>
      <c r="P15662" s="1">
        <v>2</v>
      </c>
      <c r="Q15662" s="5">
        <f t="shared" si="1496"/>
        <v>325</v>
      </c>
      <c r="R15662">
        <f t="shared" si="1491"/>
        <v>16</v>
      </c>
      <c r="S15662">
        <f t="shared" si="1497"/>
        <v>0.23499999999999999</v>
      </c>
      <c r="T15662">
        <f t="shared" si="1498"/>
        <v>2.65E-3</v>
      </c>
      <c r="U15662">
        <f t="shared" si="1492"/>
        <v>1.5900000000000001E-3</v>
      </c>
    </row>
    <row r="15663" spans="1:21" x14ac:dyDescent="0.3">
      <c r="A15663" s="1">
        <v>15661</v>
      </c>
      <c r="B15663">
        <f t="shared" si="1489"/>
        <v>178</v>
      </c>
      <c r="C15663" s="1">
        <v>24</v>
      </c>
      <c r="D15663" s="1">
        <v>8.5</v>
      </c>
      <c r="E15663" s="1">
        <v>23</v>
      </c>
      <c r="F15663" s="1">
        <v>15661</v>
      </c>
      <c r="G15663" s="1">
        <v>0</v>
      </c>
      <c r="H15663" s="5">
        <f t="shared" si="1493"/>
        <v>7760</v>
      </c>
      <c r="I15663" s="1"/>
      <c r="J15663" s="1">
        <v>1</v>
      </c>
      <c r="K15663" s="1">
        <f t="shared" si="1494"/>
        <v>31332000</v>
      </c>
      <c r="L15663" s="1">
        <f t="shared" si="1490"/>
        <v>1</v>
      </c>
      <c r="M15663" s="1">
        <f t="shared" si="1495"/>
        <v>62664000</v>
      </c>
      <c r="N15663" s="1">
        <v>2</v>
      </c>
      <c r="O15663" s="1">
        <v>127642000</v>
      </c>
      <c r="P15663" s="1">
        <v>2</v>
      </c>
      <c r="Q15663" s="5">
        <f t="shared" si="1496"/>
        <v>325</v>
      </c>
      <c r="R15663">
        <f t="shared" si="1491"/>
        <v>16</v>
      </c>
      <c r="S15663">
        <f t="shared" si="1497"/>
        <v>0.23499999999999999</v>
      </c>
      <c r="T15663">
        <f t="shared" si="1498"/>
        <v>2.65E-3</v>
      </c>
      <c r="U15663">
        <f t="shared" si="1492"/>
        <v>1.5900000000000001E-3</v>
      </c>
    </row>
    <row r="15664" spans="1:21" x14ac:dyDescent="0.3">
      <c r="A15664" s="1">
        <v>15662</v>
      </c>
      <c r="B15664">
        <f t="shared" si="1489"/>
        <v>178</v>
      </c>
      <c r="C15664" s="1">
        <v>24</v>
      </c>
      <c r="D15664" s="1">
        <v>8.5</v>
      </c>
      <c r="E15664" s="1">
        <v>23</v>
      </c>
      <c r="F15664" s="1">
        <v>15662</v>
      </c>
      <c r="G15664" s="1">
        <v>0</v>
      </c>
      <c r="H15664" s="5">
        <f t="shared" si="1493"/>
        <v>7760</v>
      </c>
      <c r="I15664" s="1"/>
      <c r="J15664" s="1">
        <v>1</v>
      </c>
      <c r="K15664" s="1">
        <f t="shared" si="1494"/>
        <v>31334000</v>
      </c>
      <c r="L15664" s="1">
        <f t="shared" si="1490"/>
        <v>1</v>
      </c>
      <c r="M15664" s="1">
        <f t="shared" si="1495"/>
        <v>62668000</v>
      </c>
      <c r="N15664" s="1">
        <v>2</v>
      </c>
      <c r="O15664" s="1">
        <v>127650000</v>
      </c>
      <c r="P15664" s="1">
        <v>2</v>
      </c>
      <c r="Q15664" s="5">
        <f t="shared" si="1496"/>
        <v>325</v>
      </c>
      <c r="R15664">
        <f t="shared" si="1491"/>
        <v>16</v>
      </c>
      <c r="S15664">
        <f t="shared" si="1497"/>
        <v>0.23499999999999999</v>
      </c>
      <c r="T15664">
        <f t="shared" si="1498"/>
        <v>2.65E-3</v>
      </c>
      <c r="U15664">
        <f t="shared" si="1492"/>
        <v>1.5900000000000001E-3</v>
      </c>
    </row>
    <row r="15665" spans="1:21" x14ac:dyDescent="0.3">
      <c r="A15665" s="1">
        <v>15663</v>
      </c>
      <c r="B15665">
        <f t="shared" si="1489"/>
        <v>178</v>
      </c>
      <c r="C15665" s="1">
        <v>24</v>
      </c>
      <c r="D15665" s="1">
        <v>8.5</v>
      </c>
      <c r="E15665" s="1">
        <v>23</v>
      </c>
      <c r="F15665" s="1">
        <v>15663</v>
      </c>
      <c r="G15665" s="1">
        <v>0</v>
      </c>
      <c r="H15665" s="5">
        <f t="shared" si="1493"/>
        <v>7760</v>
      </c>
      <c r="I15665" s="1"/>
      <c r="J15665" s="1">
        <v>1</v>
      </c>
      <c r="K15665" s="1">
        <f t="shared" si="1494"/>
        <v>31336000</v>
      </c>
      <c r="L15665" s="1">
        <f t="shared" si="1490"/>
        <v>1</v>
      </c>
      <c r="M15665" s="1">
        <f t="shared" si="1495"/>
        <v>62672000</v>
      </c>
      <c r="N15665" s="1">
        <v>2</v>
      </c>
      <c r="O15665" s="1">
        <v>127658000</v>
      </c>
      <c r="P15665" s="1">
        <v>2</v>
      </c>
      <c r="Q15665" s="5">
        <f t="shared" si="1496"/>
        <v>325</v>
      </c>
      <c r="R15665">
        <f t="shared" si="1491"/>
        <v>16</v>
      </c>
      <c r="S15665">
        <f t="shared" si="1497"/>
        <v>0.23499999999999999</v>
      </c>
      <c r="T15665">
        <f t="shared" si="1498"/>
        <v>2.65E-3</v>
      </c>
      <c r="U15665">
        <f t="shared" si="1492"/>
        <v>1.5900000000000001E-3</v>
      </c>
    </row>
    <row r="15666" spans="1:21" x14ac:dyDescent="0.3">
      <c r="A15666" s="1">
        <v>15664</v>
      </c>
      <c r="B15666">
        <f t="shared" si="1489"/>
        <v>178</v>
      </c>
      <c r="C15666" s="1">
        <v>24</v>
      </c>
      <c r="D15666" s="1">
        <v>8.5</v>
      </c>
      <c r="E15666" s="1">
        <v>23</v>
      </c>
      <c r="F15666" s="1">
        <v>15664</v>
      </c>
      <c r="G15666" s="1">
        <v>0</v>
      </c>
      <c r="H15666" s="5">
        <f t="shared" si="1493"/>
        <v>7760</v>
      </c>
      <c r="I15666" s="1"/>
      <c r="J15666" s="1">
        <v>1</v>
      </c>
      <c r="K15666" s="1">
        <f t="shared" si="1494"/>
        <v>31338000</v>
      </c>
      <c r="L15666" s="1">
        <f t="shared" si="1490"/>
        <v>1</v>
      </c>
      <c r="M15666" s="1">
        <f t="shared" si="1495"/>
        <v>62676000</v>
      </c>
      <c r="N15666" s="1">
        <v>2</v>
      </c>
      <c r="O15666" s="1">
        <v>127666000</v>
      </c>
      <c r="P15666" s="1">
        <v>2</v>
      </c>
      <c r="Q15666" s="5">
        <f t="shared" si="1496"/>
        <v>325</v>
      </c>
      <c r="R15666">
        <f t="shared" si="1491"/>
        <v>16</v>
      </c>
      <c r="S15666">
        <f t="shared" si="1497"/>
        <v>0.23499999999999999</v>
      </c>
      <c r="T15666">
        <f t="shared" si="1498"/>
        <v>2.65E-3</v>
      </c>
      <c r="U15666">
        <f t="shared" si="1492"/>
        <v>1.5900000000000001E-3</v>
      </c>
    </row>
    <row r="15667" spans="1:21" x14ac:dyDescent="0.3">
      <c r="A15667" s="1">
        <v>15665</v>
      </c>
      <c r="B15667">
        <f t="shared" ref="B15667:B15730" si="1499">ROUNDDOWN((A15667-1)/100,0)+22</f>
        <v>178</v>
      </c>
      <c r="C15667" s="1">
        <v>24</v>
      </c>
      <c r="D15667" s="1">
        <v>8.5</v>
      </c>
      <c r="E15667" s="1">
        <v>23</v>
      </c>
      <c r="F15667" s="1">
        <v>15665</v>
      </c>
      <c r="G15667" s="1">
        <v>0</v>
      </c>
      <c r="H15667" s="5">
        <f t="shared" si="1493"/>
        <v>7760</v>
      </c>
      <c r="I15667" s="1"/>
      <c r="J15667" s="1">
        <v>1</v>
      </c>
      <c r="K15667" s="1">
        <f t="shared" si="1494"/>
        <v>31340000</v>
      </c>
      <c r="L15667" s="1">
        <f t="shared" ref="L15667:L15730" si="1500">L15666</f>
        <v>1</v>
      </c>
      <c r="M15667" s="1">
        <f t="shared" si="1495"/>
        <v>62680000</v>
      </c>
      <c r="N15667" s="1">
        <v>2</v>
      </c>
      <c r="O15667" s="1">
        <v>127674000</v>
      </c>
      <c r="P15667" s="1">
        <v>2</v>
      </c>
      <c r="Q15667" s="5">
        <f t="shared" si="1496"/>
        <v>325</v>
      </c>
      <c r="R15667">
        <f t="shared" ref="R15667:R15730" si="1501">QUOTIENT(A15667,1000)+1</f>
        <v>16</v>
      </c>
      <c r="S15667">
        <f t="shared" si="1497"/>
        <v>0.23499999999999999</v>
      </c>
      <c r="T15667">
        <f t="shared" si="1498"/>
        <v>2.65E-3</v>
      </c>
      <c r="U15667">
        <f t="shared" si="1492"/>
        <v>1.5900000000000001E-3</v>
      </c>
    </row>
    <row r="15668" spans="1:21" x14ac:dyDescent="0.3">
      <c r="A15668" s="1">
        <v>15666</v>
      </c>
      <c r="B15668">
        <f t="shared" si="1499"/>
        <v>178</v>
      </c>
      <c r="C15668" s="1">
        <v>24</v>
      </c>
      <c r="D15668" s="1">
        <v>8.5</v>
      </c>
      <c r="E15668" s="1">
        <v>23</v>
      </c>
      <c r="F15668" s="1">
        <v>15666</v>
      </c>
      <c r="G15668" s="1">
        <v>0</v>
      </c>
      <c r="H15668" s="5">
        <f t="shared" si="1493"/>
        <v>7760</v>
      </c>
      <c r="I15668" s="1"/>
      <c r="J15668" s="1">
        <v>1</v>
      </c>
      <c r="K15668" s="1">
        <f t="shared" si="1494"/>
        <v>31342000</v>
      </c>
      <c r="L15668" s="1">
        <f t="shared" si="1500"/>
        <v>1</v>
      </c>
      <c r="M15668" s="1">
        <f t="shared" si="1495"/>
        <v>62684000</v>
      </c>
      <c r="N15668" s="1">
        <v>2</v>
      </c>
      <c r="O15668" s="1">
        <v>127682000</v>
      </c>
      <c r="P15668" s="1">
        <v>2</v>
      </c>
      <c r="Q15668" s="5">
        <f t="shared" si="1496"/>
        <v>325</v>
      </c>
      <c r="R15668">
        <f t="shared" si="1501"/>
        <v>16</v>
      </c>
      <c r="S15668">
        <f t="shared" si="1497"/>
        <v>0.23499999999999999</v>
      </c>
      <c r="T15668">
        <f t="shared" si="1498"/>
        <v>2.65E-3</v>
      </c>
      <c r="U15668">
        <f t="shared" si="1492"/>
        <v>1.5900000000000001E-3</v>
      </c>
    </row>
    <row r="15669" spans="1:21" x14ac:dyDescent="0.3">
      <c r="A15669" s="1">
        <v>15667</v>
      </c>
      <c r="B15669">
        <f t="shared" si="1499"/>
        <v>178</v>
      </c>
      <c r="C15669" s="1">
        <v>24</v>
      </c>
      <c r="D15669" s="1">
        <v>8.5</v>
      </c>
      <c r="E15669" s="1">
        <v>23</v>
      </c>
      <c r="F15669" s="1">
        <v>15667</v>
      </c>
      <c r="G15669" s="1">
        <v>0</v>
      </c>
      <c r="H15669" s="5">
        <f t="shared" si="1493"/>
        <v>7760</v>
      </c>
      <c r="I15669" s="1"/>
      <c r="J15669" s="1">
        <v>1</v>
      </c>
      <c r="K15669" s="1">
        <f t="shared" si="1494"/>
        <v>31344000</v>
      </c>
      <c r="L15669" s="1">
        <f t="shared" si="1500"/>
        <v>1</v>
      </c>
      <c r="M15669" s="1">
        <f t="shared" si="1495"/>
        <v>62688000</v>
      </c>
      <c r="N15669" s="1">
        <v>2</v>
      </c>
      <c r="O15669" s="1">
        <v>127690000</v>
      </c>
      <c r="P15669" s="1">
        <v>2</v>
      </c>
      <c r="Q15669" s="5">
        <f t="shared" si="1496"/>
        <v>325</v>
      </c>
      <c r="R15669">
        <f t="shared" si="1501"/>
        <v>16</v>
      </c>
      <c r="S15669">
        <f t="shared" si="1497"/>
        <v>0.23499999999999999</v>
      </c>
      <c r="T15669">
        <f t="shared" si="1498"/>
        <v>2.65E-3</v>
      </c>
      <c r="U15669">
        <f t="shared" si="1492"/>
        <v>1.5900000000000001E-3</v>
      </c>
    </row>
    <row r="15670" spans="1:21" x14ac:dyDescent="0.3">
      <c r="A15670" s="1">
        <v>15668</v>
      </c>
      <c r="B15670">
        <f t="shared" si="1499"/>
        <v>178</v>
      </c>
      <c r="C15670" s="1">
        <v>24</v>
      </c>
      <c r="D15670" s="1">
        <v>8.5</v>
      </c>
      <c r="E15670" s="1">
        <v>23</v>
      </c>
      <c r="F15670" s="1">
        <v>15668</v>
      </c>
      <c r="G15670" s="1">
        <v>0</v>
      </c>
      <c r="H15670" s="5">
        <f t="shared" si="1493"/>
        <v>7760</v>
      </c>
      <c r="I15670" s="1"/>
      <c r="J15670" s="1">
        <v>1</v>
      </c>
      <c r="K15670" s="1">
        <f t="shared" si="1494"/>
        <v>31346000</v>
      </c>
      <c r="L15670" s="1">
        <f t="shared" si="1500"/>
        <v>1</v>
      </c>
      <c r="M15670" s="1">
        <f t="shared" si="1495"/>
        <v>62692000</v>
      </c>
      <c r="N15670" s="1">
        <v>2</v>
      </c>
      <c r="O15670" s="1">
        <v>127698000</v>
      </c>
      <c r="P15670" s="1">
        <v>2</v>
      </c>
      <c r="Q15670" s="5">
        <f t="shared" si="1496"/>
        <v>325</v>
      </c>
      <c r="R15670">
        <f t="shared" si="1501"/>
        <v>16</v>
      </c>
      <c r="S15670">
        <f t="shared" si="1497"/>
        <v>0.23499999999999999</v>
      </c>
      <c r="T15670">
        <f t="shared" si="1498"/>
        <v>2.65E-3</v>
      </c>
      <c r="U15670">
        <f t="shared" si="1492"/>
        <v>1.5900000000000001E-3</v>
      </c>
    </row>
    <row r="15671" spans="1:21" x14ac:dyDescent="0.3">
      <c r="A15671" s="1">
        <v>15669</v>
      </c>
      <c r="B15671">
        <f t="shared" si="1499"/>
        <v>178</v>
      </c>
      <c r="C15671" s="1">
        <v>24</v>
      </c>
      <c r="D15671" s="1">
        <v>8.5</v>
      </c>
      <c r="E15671" s="1">
        <v>23</v>
      </c>
      <c r="F15671" s="1">
        <v>15669</v>
      </c>
      <c r="G15671" s="1">
        <v>0</v>
      </c>
      <c r="H15671" s="5">
        <f t="shared" si="1493"/>
        <v>7760</v>
      </c>
      <c r="I15671" s="1"/>
      <c r="J15671" s="1">
        <v>1</v>
      </c>
      <c r="K15671" s="1">
        <f t="shared" si="1494"/>
        <v>31348000</v>
      </c>
      <c r="L15671" s="1">
        <f t="shared" si="1500"/>
        <v>1</v>
      </c>
      <c r="M15671" s="1">
        <f t="shared" si="1495"/>
        <v>62696000</v>
      </c>
      <c r="N15671" s="1">
        <v>2</v>
      </c>
      <c r="O15671" s="1">
        <v>127706000</v>
      </c>
      <c r="P15671" s="1">
        <v>2</v>
      </c>
      <c r="Q15671" s="5">
        <f t="shared" si="1496"/>
        <v>325</v>
      </c>
      <c r="R15671">
        <f t="shared" si="1501"/>
        <v>16</v>
      </c>
      <c r="S15671">
        <f t="shared" si="1497"/>
        <v>0.23499999999999999</v>
      </c>
      <c r="T15671">
        <f t="shared" si="1498"/>
        <v>2.65E-3</v>
      </c>
      <c r="U15671">
        <f t="shared" si="1492"/>
        <v>1.5900000000000001E-3</v>
      </c>
    </row>
    <row r="15672" spans="1:21" x14ac:dyDescent="0.3">
      <c r="A15672" s="1">
        <v>15670</v>
      </c>
      <c r="B15672">
        <f t="shared" si="1499"/>
        <v>178</v>
      </c>
      <c r="C15672" s="1">
        <v>24</v>
      </c>
      <c r="D15672" s="1">
        <v>8.5</v>
      </c>
      <c r="E15672" s="1">
        <v>23</v>
      </c>
      <c r="F15672" s="1">
        <v>15670</v>
      </c>
      <c r="G15672" s="1">
        <v>0</v>
      </c>
      <c r="H15672" s="5">
        <f t="shared" si="1493"/>
        <v>7760</v>
      </c>
      <c r="I15672" s="1"/>
      <c r="J15672" s="1">
        <v>1</v>
      </c>
      <c r="K15672" s="1">
        <f t="shared" si="1494"/>
        <v>31350000</v>
      </c>
      <c r="L15672" s="1">
        <f t="shared" si="1500"/>
        <v>1</v>
      </c>
      <c r="M15672" s="1">
        <f t="shared" si="1495"/>
        <v>62700000</v>
      </c>
      <c r="N15672" s="1">
        <v>2</v>
      </c>
      <c r="O15672" s="1">
        <v>127714000</v>
      </c>
      <c r="P15672" s="1">
        <v>2</v>
      </c>
      <c r="Q15672" s="5">
        <f t="shared" si="1496"/>
        <v>325</v>
      </c>
      <c r="R15672">
        <f t="shared" si="1501"/>
        <v>16</v>
      </c>
      <c r="S15672">
        <f t="shared" si="1497"/>
        <v>0.23499999999999999</v>
      </c>
      <c r="T15672">
        <f t="shared" si="1498"/>
        <v>2.65E-3</v>
      </c>
      <c r="U15672">
        <f t="shared" si="1492"/>
        <v>1.5900000000000001E-3</v>
      </c>
    </row>
    <row r="15673" spans="1:21" x14ac:dyDescent="0.3">
      <c r="A15673" s="1">
        <v>15671</v>
      </c>
      <c r="B15673">
        <f t="shared" si="1499"/>
        <v>178</v>
      </c>
      <c r="C15673" s="1">
        <v>24</v>
      </c>
      <c r="D15673" s="1">
        <v>8.5</v>
      </c>
      <c r="E15673" s="1">
        <v>23</v>
      </c>
      <c r="F15673" s="1">
        <v>15671</v>
      </c>
      <c r="G15673" s="1">
        <v>0</v>
      </c>
      <c r="H15673" s="5">
        <f t="shared" si="1493"/>
        <v>7760</v>
      </c>
      <c r="I15673" s="1"/>
      <c r="J15673" s="1">
        <v>1</v>
      </c>
      <c r="K15673" s="1">
        <f t="shared" si="1494"/>
        <v>31352000</v>
      </c>
      <c r="L15673" s="1">
        <f t="shared" si="1500"/>
        <v>1</v>
      </c>
      <c r="M15673" s="1">
        <f t="shared" si="1495"/>
        <v>62704000</v>
      </c>
      <c r="N15673" s="1">
        <v>2</v>
      </c>
      <c r="O15673" s="1">
        <v>127722000</v>
      </c>
      <c r="P15673" s="1">
        <v>2</v>
      </c>
      <c r="Q15673" s="5">
        <f t="shared" si="1496"/>
        <v>325</v>
      </c>
      <c r="R15673">
        <f t="shared" si="1501"/>
        <v>16</v>
      </c>
      <c r="S15673">
        <f t="shared" si="1497"/>
        <v>0.23499999999999999</v>
      </c>
      <c r="T15673">
        <f t="shared" si="1498"/>
        <v>2.65E-3</v>
      </c>
      <c r="U15673">
        <f t="shared" si="1492"/>
        <v>1.5900000000000001E-3</v>
      </c>
    </row>
    <row r="15674" spans="1:21" x14ac:dyDescent="0.3">
      <c r="A15674" s="1">
        <v>15672</v>
      </c>
      <c r="B15674">
        <f t="shared" si="1499"/>
        <v>178</v>
      </c>
      <c r="C15674" s="1">
        <v>24</v>
      </c>
      <c r="D15674" s="1">
        <v>8.5</v>
      </c>
      <c r="E15674" s="1">
        <v>23</v>
      </c>
      <c r="F15674" s="1">
        <v>15672</v>
      </c>
      <c r="G15674" s="1">
        <v>0</v>
      </c>
      <c r="H15674" s="5">
        <f t="shared" si="1493"/>
        <v>7760</v>
      </c>
      <c r="I15674" s="1"/>
      <c r="J15674" s="1">
        <v>1</v>
      </c>
      <c r="K15674" s="1">
        <f t="shared" si="1494"/>
        <v>31354000</v>
      </c>
      <c r="L15674" s="1">
        <f t="shared" si="1500"/>
        <v>1</v>
      </c>
      <c r="M15674" s="1">
        <f t="shared" si="1495"/>
        <v>62708000</v>
      </c>
      <c r="N15674" s="1">
        <v>2</v>
      </c>
      <c r="O15674" s="1">
        <v>127730000</v>
      </c>
      <c r="P15674" s="1">
        <v>2</v>
      </c>
      <c r="Q15674" s="5">
        <f t="shared" si="1496"/>
        <v>325</v>
      </c>
      <c r="R15674">
        <f t="shared" si="1501"/>
        <v>16</v>
      </c>
      <c r="S15674">
        <f t="shared" si="1497"/>
        <v>0.23499999999999999</v>
      </c>
      <c r="T15674">
        <f t="shared" si="1498"/>
        <v>2.65E-3</v>
      </c>
      <c r="U15674">
        <f t="shared" si="1492"/>
        <v>1.5900000000000001E-3</v>
      </c>
    </row>
    <row r="15675" spans="1:21" x14ac:dyDescent="0.3">
      <c r="A15675" s="1">
        <v>15673</v>
      </c>
      <c r="B15675">
        <f t="shared" si="1499"/>
        <v>178</v>
      </c>
      <c r="C15675" s="1">
        <v>24</v>
      </c>
      <c r="D15675" s="1">
        <v>8.5</v>
      </c>
      <c r="E15675" s="1">
        <v>23</v>
      </c>
      <c r="F15675" s="1">
        <v>15673</v>
      </c>
      <c r="G15675" s="1">
        <v>0</v>
      </c>
      <c r="H15675" s="5">
        <f t="shared" si="1493"/>
        <v>7760</v>
      </c>
      <c r="I15675" s="1"/>
      <c r="J15675" s="1">
        <v>1</v>
      </c>
      <c r="K15675" s="1">
        <f t="shared" si="1494"/>
        <v>31356000</v>
      </c>
      <c r="L15675" s="1">
        <f t="shared" si="1500"/>
        <v>1</v>
      </c>
      <c r="M15675" s="1">
        <f t="shared" si="1495"/>
        <v>62712000</v>
      </c>
      <c r="N15675" s="1">
        <v>2</v>
      </c>
      <c r="O15675" s="1">
        <v>127738000</v>
      </c>
      <c r="P15675" s="1">
        <v>2</v>
      </c>
      <c r="Q15675" s="5">
        <f t="shared" si="1496"/>
        <v>325</v>
      </c>
      <c r="R15675">
        <f t="shared" si="1501"/>
        <v>16</v>
      </c>
      <c r="S15675">
        <f t="shared" si="1497"/>
        <v>0.23499999999999999</v>
      </c>
      <c r="T15675">
        <f t="shared" si="1498"/>
        <v>2.65E-3</v>
      </c>
      <c r="U15675">
        <f t="shared" si="1492"/>
        <v>1.5900000000000001E-3</v>
      </c>
    </row>
    <row r="15676" spans="1:21" x14ac:dyDescent="0.3">
      <c r="A15676" s="1">
        <v>15674</v>
      </c>
      <c r="B15676">
        <f t="shared" si="1499"/>
        <v>178</v>
      </c>
      <c r="C15676" s="1">
        <v>24</v>
      </c>
      <c r="D15676" s="1">
        <v>8.5</v>
      </c>
      <c r="E15676" s="1">
        <v>23</v>
      </c>
      <c r="F15676" s="1">
        <v>15674</v>
      </c>
      <c r="G15676" s="1">
        <v>0</v>
      </c>
      <c r="H15676" s="5">
        <f t="shared" si="1493"/>
        <v>7760</v>
      </c>
      <c r="I15676" s="1"/>
      <c r="J15676" s="1">
        <v>1</v>
      </c>
      <c r="K15676" s="1">
        <f t="shared" si="1494"/>
        <v>31358000</v>
      </c>
      <c r="L15676" s="1">
        <f t="shared" si="1500"/>
        <v>1</v>
      </c>
      <c r="M15676" s="1">
        <f t="shared" si="1495"/>
        <v>62716000</v>
      </c>
      <c r="N15676" s="1">
        <v>2</v>
      </c>
      <c r="O15676" s="1">
        <v>127746000</v>
      </c>
      <c r="P15676" s="1">
        <v>2</v>
      </c>
      <c r="Q15676" s="5">
        <f t="shared" si="1496"/>
        <v>325</v>
      </c>
      <c r="R15676">
        <f t="shared" si="1501"/>
        <v>16</v>
      </c>
      <c r="S15676">
        <f t="shared" si="1497"/>
        <v>0.23499999999999999</v>
      </c>
      <c r="T15676">
        <f t="shared" si="1498"/>
        <v>2.65E-3</v>
      </c>
      <c r="U15676">
        <f t="shared" si="1492"/>
        <v>1.5900000000000001E-3</v>
      </c>
    </row>
    <row r="15677" spans="1:21" x14ac:dyDescent="0.3">
      <c r="A15677" s="1">
        <v>15675</v>
      </c>
      <c r="B15677">
        <f t="shared" si="1499"/>
        <v>178</v>
      </c>
      <c r="C15677" s="1">
        <v>24</v>
      </c>
      <c r="D15677" s="1">
        <v>8.5</v>
      </c>
      <c r="E15677" s="1">
        <v>23</v>
      </c>
      <c r="F15677" s="1">
        <v>15675</v>
      </c>
      <c r="G15677" s="1">
        <v>0</v>
      </c>
      <c r="H15677" s="5">
        <f t="shared" si="1493"/>
        <v>7760</v>
      </c>
      <c r="I15677" s="1"/>
      <c r="J15677" s="1">
        <v>1</v>
      </c>
      <c r="K15677" s="1">
        <f t="shared" si="1494"/>
        <v>31360000</v>
      </c>
      <c r="L15677" s="1">
        <f t="shared" si="1500"/>
        <v>1</v>
      </c>
      <c r="M15677" s="1">
        <f t="shared" si="1495"/>
        <v>62720000</v>
      </c>
      <c r="N15677" s="1">
        <v>2</v>
      </c>
      <c r="O15677" s="1">
        <v>127754000</v>
      </c>
      <c r="P15677" s="1">
        <v>2</v>
      </c>
      <c r="Q15677" s="5">
        <f t="shared" si="1496"/>
        <v>325</v>
      </c>
      <c r="R15677">
        <f t="shared" si="1501"/>
        <v>16</v>
      </c>
      <c r="S15677">
        <f t="shared" si="1497"/>
        <v>0.23499999999999999</v>
      </c>
      <c r="T15677">
        <f t="shared" si="1498"/>
        <v>2.65E-3</v>
      </c>
      <c r="U15677">
        <f t="shared" si="1492"/>
        <v>1.5900000000000001E-3</v>
      </c>
    </row>
    <row r="15678" spans="1:21" x14ac:dyDescent="0.3">
      <c r="A15678" s="1">
        <v>15676</v>
      </c>
      <c r="B15678">
        <f t="shared" si="1499"/>
        <v>178</v>
      </c>
      <c r="C15678" s="1">
        <v>24</v>
      </c>
      <c r="D15678" s="1">
        <v>8.5</v>
      </c>
      <c r="E15678" s="1">
        <v>23</v>
      </c>
      <c r="F15678" s="1">
        <v>15676</v>
      </c>
      <c r="G15678" s="1">
        <v>0</v>
      </c>
      <c r="H15678" s="5">
        <f t="shared" si="1493"/>
        <v>7770</v>
      </c>
      <c r="I15678" s="1"/>
      <c r="J15678" s="1">
        <v>1</v>
      </c>
      <c r="K15678" s="1">
        <f t="shared" si="1494"/>
        <v>31362000</v>
      </c>
      <c r="L15678" s="1">
        <f t="shared" si="1500"/>
        <v>1</v>
      </c>
      <c r="M15678" s="1">
        <f t="shared" si="1495"/>
        <v>62724000</v>
      </c>
      <c r="N15678" s="1">
        <v>2</v>
      </c>
      <c r="O15678" s="1">
        <v>127762000</v>
      </c>
      <c r="P15678" s="1">
        <v>2</v>
      </c>
      <c r="Q15678" s="5">
        <f t="shared" si="1496"/>
        <v>325</v>
      </c>
      <c r="R15678">
        <f t="shared" si="1501"/>
        <v>16</v>
      </c>
      <c r="S15678">
        <f t="shared" si="1497"/>
        <v>0.23499999999999999</v>
      </c>
      <c r="T15678">
        <f t="shared" si="1498"/>
        <v>2.65E-3</v>
      </c>
      <c r="U15678">
        <f t="shared" si="1492"/>
        <v>1.5900000000000001E-3</v>
      </c>
    </row>
    <row r="15679" spans="1:21" x14ac:dyDescent="0.3">
      <c r="A15679" s="1">
        <v>15677</v>
      </c>
      <c r="B15679">
        <f t="shared" si="1499"/>
        <v>178</v>
      </c>
      <c r="C15679" s="1">
        <v>24</v>
      </c>
      <c r="D15679" s="1">
        <v>8.5</v>
      </c>
      <c r="E15679" s="1">
        <v>23</v>
      </c>
      <c r="F15679" s="1">
        <v>15677</v>
      </c>
      <c r="G15679" s="1">
        <v>0</v>
      </c>
      <c r="H15679" s="5">
        <f t="shared" si="1493"/>
        <v>7770</v>
      </c>
      <c r="I15679" s="1"/>
      <c r="J15679" s="1">
        <v>1</v>
      </c>
      <c r="K15679" s="1">
        <f t="shared" si="1494"/>
        <v>31364000</v>
      </c>
      <c r="L15679" s="1">
        <f t="shared" si="1500"/>
        <v>1</v>
      </c>
      <c r="M15679" s="1">
        <f t="shared" si="1495"/>
        <v>62728000</v>
      </c>
      <c r="N15679" s="1">
        <v>2</v>
      </c>
      <c r="O15679" s="1">
        <v>127770000</v>
      </c>
      <c r="P15679" s="1">
        <v>2</v>
      </c>
      <c r="Q15679" s="5">
        <f t="shared" si="1496"/>
        <v>325</v>
      </c>
      <c r="R15679">
        <f t="shared" si="1501"/>
        <v>16</v>
      </c>
      <c r="S15679">
        <f t="shared" si="1497"/>
        <v>0.23499999999999999</v>
      </c>
      <c r="T15679">
        <f t="shared" si="1498"/>
        <v>2.65E-3</v>
      </c>
      <c r="U15679">
        <f t="shared" si="1492"/>
        <v>1.5900000000000001E-3</v>
      </c>
    </row>
    <row r="15680" spans="1:21" x14ac:dyDescent="0.3">
      <c r="A15680" s="1">
        <v>15678</v>
      </c>
      <c r="B15680">
        <f t="shared" si="1499"/>
        <v>178</v>
      </c>
      <c r="C15680" s="1">
        <v>24</v>
      </c>
      <c r="D15680" s="1">
        <v>8.5</v>
      </c>
      <c r="E15680" s="1">
        <v>23</v>
      </c>
      <c r="F15680" s="1">
        <v>15678</v>
      </c>
      <c r="G15680" s="1">
        <v>0</v>
      </c>
      <c r="H15680" s="5">
        <f t="shared" si="1493"/>
        <v>7770</v>
      </c>
      <c r="I15680" s="1"/>
      <c r="J15680" s="1">
        <v>1</v>
      </c>
      <c r="K15680" s="1">
        <f t="shared" si="1494"/>
        <v>31366000</v>
      </c>
      <c r="L15680" s="1">
        <f t="shared" si="1500"/>
        <v>1</v>
      </c>
      <c r="M15680" s="1">
        <f t="shared" si="1495"/>
        <v>62732000</v>
      </c>
      <c r="N15680" s="1">
        <v>2</v>
      </c>
      <c r="O15680" s="1">
        <v>127778000</v>
      </c>
      <c r="P15680" s="1">
        <v>2</v>
      </c>
      <c r="Q15680" s="5">
        <f t="shared" si="1496"/>
        <v>325</v>
      </c>
      <c r="R15680">
        <f t="shared" si="1501"/>
        <v>16</v>
      </c>
      <c r="S15680">
        <f t="shared" si="1497"/>
        <v>0.23499999999999999</v>
      </c>
      <c r="T15680">
        <f t="shared" si="1498"/>
        <v>2.65E-3</v>
      </c>
      <c r="U15680">
        <f t="shared" si="1492"/>
        <v>1.5900000000000001E-3</v>
      </c>
    </row>
    <row r="15681" spans="1:21" x14ac:dyDescent="0.3">
      <c r="A15681" s="1">
        <v>15679</v>
      </c>
      <c r="B15681">
        <f t="shared" si="1499"/>
        <v>178</v>
      </c>
      <c r="C15681" s="1">
        <v>24</v>
      </c>
      <c r="D15681" s="1">
        <v>8.5</v>
      </c>
      <c r="E15681" s="1">
        <v>23</v>
      </c>
      <c r="F15681" s="1">
        <v>15679</v>
      </c>
      <c r="G15681" s="1">
        <v>0</v>
      </c>
      <c r="H15681" s="5">
        <f t="shared" si="1493"/>
        <v>7770</v>
      </c>
      <c r="I15681" s="1"/>
      <c r="J15681" s="1">
        <v>1</v>
      </c>
      <c r="K15681" s="1">
        <f t="shared" si="1494"/>
        <v>31368000</v>
      </c>
      <c r="L15681" s="1">
        <f t="shared" si="1500"/>
        <v>1</v>
      </c>
      <c r="M15681" s="1">
        <f t="shared" si="1495"/>
        <v>62736000</v>
      </c>
      <c r="N15681" s="1">
        <v>2</v>
      </c>
      <c r="O15681" s="1">
        <v>127786000</v>
      </c>
      <c r="P15681" s="1">
        <v>2</v>
      </c>
      <c r="Q15681" s="5">
        <f t="shared" si="1496"/>
        <v>325</v>
      </c>
      <c r="R15681">
        <f t="shared" si="1501"/>
        <v>16</v>
      </c>
      <c r="S15681">
        <f t="shared" si="1497"/>
        <v>0.23499999999999999</v>
      </c>
      <c r="T15681">
        <f t="shared" si="1498"/>
        <v>2.65E-3</v>
      </c>
      <c r="U15681">
        <f t="shared" si="1492"/>
        <v>1.5900000000000001E-3</v>
      </c>
    </row>
    <row r="15682" spans="1:21" x14ac:dyDescent="0.3">
      <c r="A15682" s="1">
        <v>15680</v>
      </c>
      <c r="B15682">
        <f t="shared" si="1499"/>
        <v>178</v>
      </c>
      <c r="C15682" s="1">
        <v>24</v>
      </c>
      <c r="D15682" s="1">
        <v>8.5</v>
      </c>
      <c r="E15682" s="1">
        <v>23</v>
      </c>
      <c r="F15682" s="1">
        <v>15680</v>
      </c>
      <c r="G15682" s="1">
        <v>0</v>
      </c>
      <c r="H15682" s="5">
        <f t="shared" si="1493"/>
        <v>7770</v>
      </c>
      <c r="I15682" s="1"/>
      <c r="J15682" s="1">
        <v>1</v>
      </c>
      <c r="K15682" s="1">
        <f t="shared" si="1494"/>
        <v>31370000</v>
      </c>
      <c r="L15682" s="1">
        <f t="shared" si="1500"/>
        <v>1</v>
      </c>
      <c r="M15682" s="1">
        <f t="shared" si="1495"/>
        <v>62740000</v>
      </c>
      <c r="N15682" s="1">
        <v>2</v>
      </c>
      <c r="O15682" s="1">
        <v>127794000</v>
      </c>
      <c r="P15682" s="1">
        <v>2</v>
      </c>
      <c r="Q15682" s="5">
        <f t="shared" si="1496"/>
        <v>325</v>
      </c>
      <c r="R15682">
        <f t="shared" si="1501"/>
        <v>16</v>
      </c>
      <c r="S15682">
        <f t="shared" si="1497"/>
        <v>0.23499999999999999</v>
      </c>
      <c r="T15682">
        <f t="shared" si="1498"/>
        <v>2.65E-3</v>
      </c>
      <c r="U15682">
        <f t="shared" si="1492"/>
        <v>1.5900000000000001E-3</v>
      </c>
    </row>
    <row r="15683" spans="1:21" x14ac:dyDescent="0.3">
      <c r="A15683" s="1">
        <v>15681</v>
      </c>
      <c r="B15683">
        <f t="shared" si="1499"/>
        <v>178</v>
      </c>
      <c r="C15683" s="1">
        <v>24</v>
      </c>
      <c r="D15683" s="1">
        <v>8.5</v>
      </c>
      <c r="E15683" s="1">
        <v>23</v>
      </c>
      <c r="F15683" s="1">
        <v>15681</v>
      </c>
      <c r="G15683" s="1">
        <v>0</v>
      </c>
      <c r="H15683" s="5">
        <f t="shared" si="1493"/>
        <v>7770</v>
      </c>
      <c r="I15683" s="1"/>
      <c r="J15683" s="1">
        <v>1</v>
      </c>
      <c r="K15683" s="1">
        <f t="shared" si="1494"/>
        <v>31372000</v>
      </c>
      <c r="L15683" s="1">
        <f t="shared" si="1500"/>
        <v>1</v>
      </c>
      <c r="M15683" s="1">
        <f t="shared" si="1495"/>
        <v>62744000</v>
      </c>
      <c r="N15683" s="1">
        <v>2</v>
      </c>
      <c r="O15683" s="1">
        <v>127802000</v>
      </c>
      <c r="P15683" s="1">
        <v>2</v>
      </c>
      <c r="Q15683" s="5">
        <f t="shared" si="1496"/>
        <v>325</v>
      </c>
      <c r="R15683">
        <f t="shared" si="1501"/>
        <v>16</v>
      </c>
      <c r="S15683">
        <f t="shared" si="1497"/>
        <v>0.23499999999999999</v>
      </c>
      <c r="T15683">
        <f t="shared" si="1498"/>
        <v>2.65E-3</v>
      </c>
      <c r="U15683">
        <f t="shared" si="1492"/>
        <v>1.5900000000000001E-3</v>
      </c>
    </row>
    <row r="15684" spans="1:21" x14ac:dyDescent="0.3">
      <c r="A15684" s="1">
        <v>15682</v>
      </c>
      <c r="B15684">
        <f t="shared" si="1499"/>
        <v>178</v>
      </c>
      <c r="C15684" s="1">
        <v>24</v>
      </c>
      <c r="D15684" s="1">
        <v>8.5</v>
      </c>
      <c r="E15684" s="1">
        <v>23</v>
      </c>
      <c r="F15684" s="1">
        <v>15682</v>
      </c>
      <c r="G15684" s="1">
        <v>0</v>
      </c>
      <c r="H15684" s="5">
        <f t="shared" si="1493"/>
        <v>7770</v>
      </c>
      <c r="I15684" s="1"/>
      <c r="J15684" s="1">
        <v>1</v>
      </c>
      <c r="K15684" s="1">
        <f t="shared" si="1494"/>
        <v>31374000</v>
      </c>
      <c r="L15684" s="1">
        <f t="shared" si="1500"/>
        <v>1</v>
      </c>
      <c r="M15684" s="1">
        <f t="shared" si="1495"/>
        <v>62748000</v>
      </c>
      <c r="N15684" s="1">
        <v>2</v>
      </c>
      <c r="O15684" s="1">
        <v>127810000</v>
      </c>
      <c r="P15684" s="1">
        <v>2</v>
      </c>
      <c r="Q15684" s="5">
        <f t="shared" si="1496"/>
        <v>325</v>
      </c>
      <c r="R15684">
        <f t="shared" si="1501"/>
        <v>16</v>
      </c>
      <c r="S15684">
        <f t="shared" si="1497"/>
        <v>0.23499999999999999</v>
      </c>
      <c r="T15684">
        <f t="shared" si="1498"/>
        <v>2.65E-3</v>
      </c>
      <c r="U15684">
        <f t="shared" ref="U15684:U15747" si="1502">T15684*0.6</f>
        <v>1.5900000000000001E-3</v>
      </c>
    </row>
    <row r="15685" spans="1:21" x14ac:dyDescent="0.3">
      <c r="A15685" s="1">
        <v>15683</v>
      </c>
      <c r="B15685">
        <f t="shared" si="1499"/>
        <v>178</v>
      </c>
      <c r="C15685" s="1">
        <v>24</v>
      </c>
      <c r="D15685" s="1">
        <v>8.5</v>
      </c>
      <c r="E15685" s="1">
        <v>23</v>
      </c>
      <c r="F15685" s="1">
        <v>15683</v>
      </c>
      <c r="G15685" s="1">
        <v>0</v>
      </c>
      <c r="H15685" s="5">
        <f t="shared" si="1493"/>
        <v>7770</v>
      </c>
      <c r="I15685" s="1"/>
      <c r="J15685" s="1">
        <v>1</v>
      </c>
      <c r="K15685" s="1">
        <f t="shared" si="1494"/>
        <v>31376000</v>
      </c>
      <c r="L15685" s="1">
        <f t="shared" si="1500"/>
        <v>1</v>
      </c>
      <c r="M15685" s="1">
        <f t="shared" si="1495"/>
        <v>62752000</v>
      </c>
      <c r="N15685" s="1">
        <v>2</v>
      </c>
      <c r="O15685" s="1">
        <v>127818000</v>
      </c>
      <c r="P15685" s="1">
        <v>2</v>
      </c>
      <c r="Q15685" s="5">
        <f t="shared" si="1496"/>
        <v>325</v>
      </c>
      <c r="R15685">
        <f t="shared" si="1501"/>
        <v>16</v>
      </c>
      <c r="S15685">
        <f t="shared" si="1497"/>
        <v>0.23499999999999999</v>
      </c>
      <c r="T15685">
        <f t="shared" si="1498"/>
        <v>2.65E-3</v>
      </c>
      <c r="U15685">
        <f t="shared" si="1502"/>
        <v>1.5900000000000001E-3</v>
      </c>
    </row>
    <row r="15686" spans="1:21" x14ac:dyDescent="0.3">
      <c r="A15686" s="1">
        <v>15684</v>
      </c>
      <c r="B15686">
        <f t="shared" si="1499"/>
        <v>178</v>
      </c>
      <c r="C15686" s="1">
        <v>24</v>
      </c>
      <c r="D15686" s="1">
        <v>8.5</v>
      </c>
      <c r="E15686" s="1">
        <v>23</v>
      </c>
      <c r="F15686" s="1">
        <v>15684</v>
      </c>
      <c r="G15686" s="1">
        <v>0</v>
      </c>
      <c r="H15686" s="5">
        <f t="shared" si="1493"/>
        <v>7770</v>
      </c>
      <c r="I15686" s="1"/>
      <c r="J15686" s="1">
        <v>1</v>
      </c>
      <c r="K15686" s="1">
        <f t="shared" si="1494"/>
        <v>31378000</v>
      </c>
      <c r="L15686" s="1">
        <f t="shared" si="1500"/>
        <v>1</v>
      </c>
      <c r="M15686" s="1">
        <f t="shared" si="1495"/>
        <v>62756000</v>
      </c>
      <c r="N15686" s="1">
        <v>2</v>
      </c>
      <c r="O15686" s="1">
        <v>127826000</v>
      </c>
      <c r="P15686" s="1">
        <v>2</v>
      </c>
      <c r="Q15686" s="5">
        <f t="shared" si="1496"/>
        <v>325</v>
      </c>
      <c r="R15686">
        <f t="shared" si="1501"/>
        <v>16</v>
      </c>
      <c r="S15686">
        <f t="shared" si="1497"/>
        <v>0.23499999999999999</v>
      </c>
      <c r="T15686">
        <f t="shared" si="1498"/>
        <v>2.65E-3</v>
      </c>
      <c r="U15686">
        <f t="shared" si="1502"/>
        <v>1.5900000000000001E-3</v>
      </c>
    </row>
    <row r="15687" spans="1:21" x14ac:dyDescent="0.3">
      <c r="A15687" s="1">
        <v>15685</v>
      </c>
      <c r="B15687">
        <f t="shared" si="1499"/>
        <v>178</v>
      </c>
      <c r="C15687" s="1">
        <v>24</v>
      </c>
      <c r="D15687" s="1">
        <v>8.5</v>
      </c>
      <c r="E15687" s="1">
        <v>23</v>
      </c>
      <c r="F15687" s="1">
        <v>15685</v>
      </c>
      <c r="G15687" s="1">
        <v>0</v>
      </c>
      <c r="H15687" s="5">
        <f t="shared" si="1493"/>
        <v>7770</v>
      </c>
      <c r="I15687" s="1"/>
      <c r="J15687" s="1">
        <v>1</v>
      </c>
      <c r="K15687" s="1">
        <f t="shared" si="1494"/>
        <v>31380000</v>
      </c>
      <c r="L15687" s="1">
        <f t="shared" si="1500"/>
        <v>1</v>
      </c>
      <c r="M15687" s="1">
        <f t="shared" si="1495"/>
        <v>62760000</v>
      </c>
      <c r="N15687" s="1">
        <v>2</v>
      </c>
      <c r="O15687" s="1">
        <v>127834000</v>
      </c>
      <c r="P15687" s="1">
        <v>2</v>
      </c>
      <c r="Q15687" s="5">
        <f t="shared" si="1496"/>
        <v>325</v>
      </c>
      <c r="R15687">
        <f t="shared" si="1501"/>
        <v>16</v>
      </c>
      <c r="S15687">
        <f t="shared" si="1497"/>
        <v>0.23499999999999999</v>
      </c>
      <c r="T15687">
        <f t="shared" si="1498"/>
        <v>2.65E-3</v>
      </c>
      <c r="U15687">
        <f t="shared" si="1502"/>
        <v>1.5900000000000001E-3</v>
      </c>
    </row>
    <row r="15688" spans="1:21" x14ac:dyDescent="0.3">
      <c r="A15688" s="1">
        <v>15686</v>
      </c>
      <c r="B15688">
        <f t="shared" si="1499"/>
        <v>178</v>
      </c>
      <c r="C15688" s="1">
        <v>24</v>
      </c>
      <c r="D15688" s="1">
        <v>8.5</v>
      </c>
      <c r="E15688" s="1">
        <v>23</v>
      </c>
      <c r="F15688" s="1">
        <v>15686</v>
      </c>
      <c r="G15688" s="1">
        <v>0</v>
      </c>
      <c r="H15688" s="5">
        <f t="shared" si="1493"/>
        <v>7770</v>
      </c>
      <c r="I15688" s="1"/>
      <c r="J15688" s="1">
        <v>1</v>
      </c>
      <c r="K15688" s="1">
        <f t="shared" si="1494"/>
        <v>31382000</v>
      </c>
      <c r="L15688" s="1">
        <f t="shared" si="1500"/>
        <v>1</v>
      </c>
      <c r="M15688" s="1">
        <f t="shared" si="1495"/>
        <v>62764000</v>
      </c>
      <c r="N15688" s="1">
        <v>2</v>
      </c>
      <c r="O15688" s="1">
        <v>127842000</v>
      </c>
      <c r="P15688" s="1">
        <v>2</v>
      </c>
      <c r="Q15688" s="5">
        <f t="shared" si="1496"/>
        <v>325</v>
      </c>
      <c r="R15688">
        <f t="shared" si="1501"/>
        <v>16</v>
      </c>
      <c r="S15688">
        <f t="shared" si="1497"/>
        <v>0.23499999999999999</v>
      </c>
      <c r="T15688">
        <f t="shared" si="1498"/>
        <v>2.65E-3</v>
      </c>
      <c r="U15688">
        <f t="shared" si="1502"/>
        <v>1.5900000000000001E-3</v>
      </c>
    </row>
    <row r="15689" spans="1:21" x14ac:dyDescent="0.3">
      <c r="A15689" s="1">
        <v>15687</v>
      </c>
      <c r="B15689">
        <f t="shared" si="1499"/>
        <v>178</v>
      </c>
      <c r="C15689" s="1">
        <v>24</v>
      </c>
      <c r="D15689" s="1">
        <v>8.5</v>
      </c>
      <c r="E15689" s="1">
        <v>23</v>
      </c>
      <c r="F15689" s="1">
        <v>15687</v>
      </c>
      <c r="G15689" s="1">
        <v>0</v>
      </c>
      <c r="H15689" s="5">
        <f t="shared" si="1493"/>
        <v>7770</v>
      </c>
      <c r="I15689" s="1"/>
      <c r="J15689" s="1">
        <v>1</v>
      </c>
      <c r="K15689" s="1">
        <f t="shared" si="1494"/>
        <v>31384000</v>
      </c>
      <c r="L15689" s="1">
        <f t="shared" si="1500"/>
        <v>1</v>
      </c>
      <c r="M15689" s="1">
        <f t="shared" si="1495"/>
        <v>62768000</v>
      </c>
      <c r="N15689" s="1">
        <v>2</v>
      </c>
      <c r="O15689" s="1">
        <v>127850000</v>
      </c>
      <c r="P15689" s="1">
        <v>2</v>
      </c>
      <c r="Q15689" s="5">
        <f t="shared" si="1496"/>
        <v>325</v>
      </c>
      <c r="R15689">
        <f t="shared" si="1501"/>
        <v>16</v>
      </c>
      <c r="S15689">
        <f t="shared" si="1497"/>
        <v>0.23499999999999999</v>
      </c>
      <c r="T15689">
        <f t="shared" si="1498"/>
        <v>2.65E-3</v>
      </c>
      <c r="U15689">
        <f t="shared" si="1502"/>
        <v>1.5900000000000001E-3</v>
      </c>
    </row>
    <row r="15690" spans="1:21" x14ac:dyDescent="0.3">
      <c r="A15690" s="1">
        <v>15688</v>
      </c>
      <c r="B15690">
        <f t="shared" si="1499"/>
        <v>178</v>
      </c>
      <c r="C15690" s="1">
        <v>24</v>
      </c>
      <c r="D15690" s="1">
        <v>8.5</v>
      </c>
      <c r="E15690" s="1">
        <v>23</v>
      </c>
      <c r="F15690" s="1">
        <v>15688</v>
      </c>
      <c r="G15690" s="1">
        <v>0</v>
      </c>
      <c r="H15690" s="5">
        <f t="shared" si="1493"/>
        <v>7770</v>
      </c>
      <c r="I15690" s="1"/>
      <c r="J15690" s="1">
        <v>1</v>
      </c>
      <c r="K15690" s="1">
        <f t="shared" si="1494"/>
        <v>31386000</v>
      </c>
      <c r="L15690" s="1">
        <f t="shared" si="1500"/>
        <v>1</v>
      </c>
      <c r="M15690" s="1">
        <f t="shared" si="1495"/>
        <v>62772000</v>
      </c>
      <c r="N15690" s="1">
        <v>2</v>
      </c>
      <c r="O15690" s="1">
        <v>127858000</v>
      </c>
      <c r="P15690" s="1">
        <v>2</v>
      </c>
      <c r="Q15690" s="5">
        <f t="shared" si="1496"/>
        <v>325</v>
      </c>
      <c r="R15690">
        <f t="shared" si="1501"/>
        <v>16</v>
      </c>
      <c r="S15690">
        <f t="shared" si="1497"/>
        <v>0.23499999999999999</v>
      </c>
      <c r="T15690">
        <f t="shared" si="1498"/>
        <v>2.65E-3</v>
      </c>
      <c r="U15690">
        <f t="shared" si="1502"/>
        <v>1.5900000000000001E-3</v>
      </c>
    </row>
    <row r="15691" spans="1:21" x14ac:dyDescent="0.3">
      <c r="A15691" s="1">
        <v>15689</v>
      </c>
      <c r="B15691">
        <f t="shared" si="1499"/>
        <v>178</v>
      </c>
      <c r="C15691" s="1">
        <v>24</v>
      </c>
      <c r="D15691" s="1">
        <v>8.5</v>
      </c>
      <c r="E15691" s="1">
        <v>23</v>
      </c>
      <c r="F15691" s="1">
        <v>15689</v>
      </c>
      <c r="G15691" s="1">
        <v>0</v>
      </c>
      <c r="H15691" s="5">
        <f t="shared" si="1493"/>
        <v>7770</v>
      </c>
      <c r="I15691" s="1"/>
      <c r="J15691" s="1">
        <v>1</v>
      </c>
      <c r="K15691" s="1">
        <f t="shared" si="1494"/>
        <v>31388000</v>
      </c>
      <c r="L15691" s="1">
        <f t="shared" si="1500"/>
        <v>1</v>
      </c>
      <c r="M15691" s="1">
        <f t="shared" si="1495"/>
        <v>62776000</v>
      </c>
      <c r="N15691" s="1">
        <v>2</v>
      </c>
      <c r="O15691" s="1">
        <v>127866000</v>
      </c>
      <c r="P15691" s="1">
        <v>2</v>
      </c>
      <c r="Q15691" s="5">
        <f t="shared" si="1496"/>
        <v>325</v>
      </c>
      <c r="R15691">
        <f t="shared" si="1501"/>
        <v>16</v>
      </c>
      <c r="S15691">
        <f t="shared" si="1497"/>
        <v>0.23499999999999999</v>
      </c>
      <c r="T15691">
        <f t="shared" si="1498"/>
        <v>2.65E-3</v>
      </c>
      <c r="U15691">
        <f t="shared" si="1502"/>
        <v>1.5900000000000001E-3</v>
      </c>
    </row>
    <row r="15692" spans="1:21" x14ac:dyDescent="0.3">
      <c r="A15692" s="1">
        <v>15690</v>
      </c>
      <c r="B15692">
        <f t="shared" si="1499"/>
        <v>178</v>
      </c>
      <c r="C15692" s="1">
        <v>24</v>
      </c>
      <c r="D15692" s="1">
        <v>8.5</v>
      </c>
      <c r="E15692" s="1">
        <v>23</v>
      </c>
      <c r="F15692" s="1">
        <v>15690</v>
      </c>
      <c r="G15692" s="1">
        <v>0</v>
      </c>
      <c r="H15692" s="5">
        <f t="shared" si="1493"/>
        <v>7770</v>
      </c>
      <c r="I15692" s="1"/>
      <c r="J15692" s="1">
        <v>1</v>
      </c>
      <c r="K15692" s="1">
        <f t="shared" si="1494"/>
        <v>31390000</v>
      </c>
      <c r="L15692" s="1">
        <f t="shared" si="1500"/>
        <v>1</v>
      </c>
      <c r="M15692" s="1">
        <f t="shared" si="1495"/>
        <v>62780000</v>
      </c>
      <c r="N15692" s="1">
        <v>2</v>
      </c>
      <c r="O15692" s="1">
        <v>127874000</v>
      </c>
      <c r="P15692" s="1">
        <v>2</v>
      </c>
      <c r="Q15692" s="5">
        <f t="shared" si="1496"/>
        <v>325</v>
      </c>
      <c r="R15692">
        <f t="shared" si="1501"/>
        <v>16</v>
      </c>
      <c r="S15692">
        <f t="shared" si="1497"/>
        <v>0.23499999999999999</v>
      </c>
      <c r="T15692">
        <f t="shared" si="1498"/>
        <v>2.65E-3</v>
      </c>
      <c r="U15692">
        <f t="shared" si="1502"/>
        <v>1.5900000000000001E-3</v>
      </c>
    </row>
    <row r="15693" spans="1:21" x14ac:dyDescent="0.3">
      <c r="A15693" s="1">
        <v>15691</v>
      </c>
      <c r="B15693">
        <f t="shared" si="1499"/>
        <v>178</v>
      </c>
      <c r="C15693" s="1">
        <v>24</v>
      </c>
      <c r="D15693" s="1">
        <v>8.5</v>
      </c>
      <c r="E15693" s="1">
        <v>23</v>
      </c>
      <c r="F15693" s="1">
        <v>15691</v>
      </c>
      <c r="G15693" s="1">
        <v>0</v>
      </c>
      <c r="H15693" s="5">
        <f t="shared" si="1493"/>
        <v>7770</v>
      </c>
      <c r="I15693" s="1"/>
      <c r="J15693" s="1">
        <v>1</v>
      </c>
      <c r="K15693" s="1">
        <f t="shared" si="1494"/>
        <v>31392000</v>
      </c>
      <c r="L15693" s="1">
        <f t="shared" si="1500"/>
        <v>1</v>
      </c>
      <c r="M15693" s="1">
        <f t="shared" si="1495"/>
        <v>62784000</v>
      </c>
      <c r="N15693" s="1">
        <v>2</v>
      </c>
      <c r="O15693" s="1">
        <v>127882000</v>
      </c>
      <c r="P15693" s="1">
        <v>2</v>
      </c>
      <c r="Q15693" s="5">
        <f t="shared" si="1496"/>
        <v>325</v>
      </c>
      <c r="R15693">
        <f t="shared" si="1501"/>
        <v>16</v>
      </c>
      <c r="S15693">
        <f t="shared" si="1497"/>
        <v>0.23499999999999999</v>
      </c>
      <c r="T15693">
        <f t="shared" si="1498"/>
        <v>2.65E-3</v>
      </c>
      <c r="U15693">
        <f t="shared" si="1502"/>
        <v>1.5900000000000001E-3</v>
      </c>
    </row>
    <row r="15694" spans="1:21" x14ac:dyDescent="0.3">
      <c r="A15694" s="1">
        <v>15692</v>
      </c>
      <c r="B15694">
        <f t="shared" si="1499"/>
        <v>178</v>
      </c>
      <c r="C15694" s="1">
        <v>24</v>
      </c>
      <c r="D15694" s="1">
        <v>8.5</v>
      </c>
      <c r="E15694" s="1">
        <v>23</v>
      </c>
      <c r="F15694" s="1">
        <v>15692</v>
      </c>
      <c r="G15694" s="1">
        <v>0</v>
      </c>
      <c r="H15694" s="5">
        <f t="shared" si="1493"/>
        <v>7770</v>
      </c>
      <c r="I15694" s="1"/>
      <c r="J15694" s="1">
        <v>1</v>
      </c>
      <c r="K15694" s="1">
        <f t="shared" si="1494"/>
        <v>31394000</v>
      </c>
      <c r="L15694" s="1">
        <f t="shared" si="1500"/>
        <v>1</v>
      </c>
      <c r="M15694" s="1">
        <f t="shared" si="1495"/>
        <v>62788000</v>
      </c>
      <c r="N15694" s="1">
        <v>2</v>
      </c>
      <c r="O15694" s="1">
        <v>127890000</v>
      </c>
      <c r="P15694" s="1">
        <v>2</v>
      </c>
      <c r="Q15694" s="5">
        <f t="shared" si="1496"/>
        <v>325</v>
      </c>
      <c r="R15694">
        <f t="shared" si="1501"/>
        <v>16</v>
      </c>
      <c r="S15694">
        <f t="shared" si="1497"/>
        <v>0.23499999999999999</v>
      </c>
      <c r="T15694">
        <f t="shared" si="1498"/>
        <v>2.65E-3</v>
      </c>
      <c r="U15694">
        <f t="shared" si="1502"/>
        <v>1.5900000000000001E-3</v>
      </c>
    </row>
    <row r="15695" spans="1:21" x14ac:dyDescent="0.3">
      <c r="A15695" s="1">
        <v>15693</v>
      </c>
      <c r="B15695">
        <f t="shared" si="1499"/>
        <v>178</v>
      </c>
      <c r="C15695" s="1">
        <v>24</v>
      </c>
      <c r="D15695" s="1">
        <v>8.5</v>
      </c>
      <c r="E15695" s="1">
        <v>23</v>
      </c>
      <c r="F15695" s="1">
        <v>15693</v>
      </c>
      <c r="G15695" s="1">
        <v>0</v>
      </c>
      <c r="H15695" s="5">
        <f t="shared" si="1493"/>
        <v>7770</v>
      </c>
      <c r="I15695" s="1"/>
      <c r="J15695" s="1">
        <v>1</v>
      </c>
      <c r="K15695" s="1">
        <f t="shared" si="1494"/>
        <v>31396000</v>
      </c>
      <c r="L15695" s="1">
        <f t="shared" si="1500"/>
        <v>1</v>
      </c>
      <c r="M15695" s="1">
        <f t="shared" si="1495"/>
        <v>62792000</v>
      </c>
      <c r="N15695" s="1">
        <v>2</v>
      </c>
      <c r="O15695" s="1">
        <v>127898000</v>
      </c>
      <c r="P15695" s="1">
        <v>2</v>
      </c>
      <c r="Q15695" s="5">
        <f t="shared" si="1496"/>
        <v>325</v>
      </c>
      <c r="R15695">
        <f t="shared" si="1501"/>
        <v>16</v>
      </c>
      <c r="S15695">
        <f t="shared" si="1497"/>
        <v>0.23499999999999999</v>
      </c>
      <c r="T15695">
        <f t="shared" si="1498"/>
        <v>2.65E-3</v>
      </c>
      <c r="U15695">
        <f t="shared" si="1502"/>
        <v>1.5900000000000001E-3</v>
      </c>
    </row>
    <row r="15696" spans="1:21" x14ac:dyDescent="0.3">
      <c r="A15696" s="1">
        <v>15694</v>
      </c>
      <c r="B15696">
        <f t="shared" si="1499"/>
        <v>178</v>
      </c>
      <c r="C15696" s="1">
        <v>24</v>
      </c>
      <c r="D15696" s="1">
        <v>8.5</v>
      </c>
      <c r="E15696" s="1">
        <v>23</v>
      </c>
      <c r="F15696" s="1">
        <v>15694</v>
      </c>
      <c r="G15696" s="1">
        <v>0</v>
      </c>
      <c r="H15696" s="5">
        <f t="shared" si="1493"/>
        <v>7770</v>
      </c>
      <c r="I15696" s="1"/>
      <c r="J15696" s="1">
        <v>1</v>
      </c>
      <c r="K15696" s="1">
        <f t="shared" si="1494"/>
        <v>31398000</v>
      </c>
      <c r="L15696" s="1">
        <f t="shared" si="1500"/>
        <v>1</v>
      </c>
      <c r="M15696" s="1">
        <f t="shared" si="1495"/>
        <v>62796000</v>
      </c>
      <c r="N15696" s="1">
        <v>2</v>
      </c>
      <c r="O15696" s="1">
        <v>127906000</v>
      </c>
      <c r="P15696" s="1">
        <v>2</v>
      </c>
      <c r="Q15696" s="5">
        <f t="shared" si="1496"/>
        <v>325</v>
      </c>
      <c r="R15696">
        <f t="shared" si="1501"/>
        <v>16</v>
      </c>
      <c r="S15696">
        <f t="shared" si="1497"/>
        <v>0.23499999999999999</v>
      </c>
      <c r="T15696">
        <f t="shared" si="1498"/>
        <v>2.65E-3</v>
      </c>
      <c r="U15696">
        <f t="shared" si="1502"/>
        <v>1.5900000000000001E-3</v>
      </c>
    </row>
    <row r="15697" spans="1:21" x14ac:dyDescent="0.3">
      <c r="A15697" s="1">
        <v>15695</v>
      </c>
      <c r="B15697">
        <f t="shared" si="1499"/>
        <v>178</v>
      </c>
      <c r="C15697" s="1">
        <v>24</v>
      </c>
      <c r="D15697" s="1">
        <v>8.5</v>
      </c>
      <c r="E15697" s="1">
        <v>23</v>
      </c>
      <c r="F15697" s="1">
        <v>15695</v>
      </c>
      <c r="G15697" s="1">
        <v>0</v>
      </c>
      <c r="H15697" s="5">
        <f t="shared" si="1493"/>
        <v>7770</v>
      </c>
      <c r="I15697" s="1"/>
      <c r="J15697" s="1">
        <v>1</v>
      </c>
      <c r="K15697" s="1">
        <f t="shared" si="1494"/>
        <v>31400000</v>
      </c>
      <c r="L15697" s="1">
        <f t="shared" si="1500"/>
        <v>1</v>
      </c>
      <c r="M15697" s="1">
        <f t="shared" si="1495"/>
        <v>62800000</v>
      </c>
      <c r="N15697" s="1">
        <v>2</v>
      </c>
      <c r="O15697" s="1">
        <v>127914000</v>
      </c>
      <c r="P15697" s="1">
        <v>2</v>
      </c>
      <c r="Q15697" s="5">
        <f t="shared" si="1496"/>
        <v>325</v>
      </c>
      <c r="R15697">
        <f t="shared" si="1501"/>
        <v>16</v>
      </c>
      <c r="S15697">
        <f t="shared" si="1497"/>
        <v>0.23499999999999999</v>
      </c>
      <c r="T15697">
        <f t="shared" si="1498"/>
        <v>2.65E-3</v>
      </c>
      <c r="U15697">
        <f t="shared" si="1502"/>
        <v>1.5900000000000001E-3</v>
      </c>
    </row>
    <row r="15698" spans="1:21" x14ac:dyDescent="0.3">
      <c r="A15698" s="1">
        <v>15696</v>
      </c>
      <c r="B15698">
        <f t="shared" si="1499"/>
        <v>178</v>
      </c>
      <c r="C15698" s="1">
        <v>24</v>
      </c>
      <c r="D15698" s="1">
        <v>8.5</v>
      </c>
      <c r="E15698" s="1">
        <v>23</v>
      </c>
      <c r="F15698" s="1">
        <v>15696</v>
      </c>
      <c r="G15698" s="1">
        <v>0</v>
      </c>
      <c r="H15698" s="5">
        <f t="shared" si="1493"/>
        <v>7770</v>
      </c>
      <c r="I15698" s="1"/>
      <c r="J15698" s="1">
        <v>1</v>
      </c>
      <c r="K15698" s="1">
        <f t="shared" si="1494"/>
        <v>31402000</v>
      </c>
      <c r="L15698" s="1">
        <f t="shared" si="1500"/>
        <v>1</v>
      </c>
      <c r="M15698" s="1">
        <f t="shared" si="1495"/>
        <v>62804000</v>
      </c>
      <c r="N15698" s="1">
        <v>2</v>
      </c>
      <c r="O15698" s="1">
        <v>127922000</v>
      </c>
      <c r="P15698" s="1">
        <v>2</v>
      </c>
      <c r="Q15698" s="5">
        <f t="shared" si="1496"/>
        <v>325</v>
      </c>
      <c r="R15698">
        <f t="shared" si="1501"/>
        <v>16</v>
      </c>
      <c r="S15698">
        <f t="shared" si="1497"/>
        <v>0.23499999999999999</v>
      </c>
      <c r="T15698">
        <f t="shared" si="1498"/>
        <v>2.65E-3</v>
      </c>
      <c r="U15698">
        <f t="shared" si="1502"/>
        <v>1.5900000000000001E-3</v>
      </c>
    </row>
    <row r="15699" spans="1:21" x14ac:dyDescent="0.3">
      <c r="A15699" s="1">
        <v>15697</v>
      </c>
      <c r="B15699">
        <f t="shared" si="1499"/>
        <v>178</v>
      </c>
      <c r="C15699" s="1">
        <v>24</v>
      </c>
      <c r="D15699" s="1">
        <v>8.5</v>
      </c>
      <c r="E15699" s="1">
        <v>23</v>
      </c>
      <c r="F15699" s="1">
        <v>15697</v>
      </c>
      <c r="G15699" s="1">
        <v>0</v>
      </c>
      <c r="H15699" s="5">
        <f t="shared" si="1493"/>
        <v>7770</v>
      </c>
      <c r="I15699" s="1"/>
      <c r="J15699" s="1">
        <v>1</v>
      </c>
      <c r="K15699" s="1">
        <f t="shared" si="1494"/>
        <v>31404000</v>
      </c>
      <c r="L15699" s="1">
        <f t="shared" si="1500"/>
        <v>1</v>
      </c>
      <c r="M15699" s="1">
        <f t="shared" si="1495"/>
        <v>62808000</v>
      </c>
      <c r="N15699" s="1">
        <v>2</v>
      </c>
      <c r="O15699" s="1">
        <v>127930000</v>
      </c>
      <c r="P15699" s="1">
        <v>2</v>
      </c>
      <c r="Q15699" s="5">
        <f t="shared" si="1496"/>
        <v>325</v>
      </c>
      <c r="R15699">
        <f t="shared" si="1501"/>
        <v>16</v>
      </c>
      <c r="S15699">
        <f t="shared" si="1497"/>
        <v>0.23499999999999999</v>
      </c>
      <c r="T15699">
        <f t="shared" si="1498"/>
        <v>2.65E-3</v>
      </c>
      <c r="U15699">
        <f t="shared" si="1502"/>
        <v>1.5900000000000001E-3</v>
      </c>
    </row>
    <row r="15700" spans="1:21" x14ac:dyDescent="0.3">
      <c r="A15700" s="1">
        <v>15698</v>
      </c>
      <c r="B15700">
        <f t="shared" si="1499"/>
        <v>178</v>
      </c>
      <c r="C15700" s="1">
        <v>24</v>
      </c>
      <c r="D15700" s="1">
        <v>8.5</v>
      </c>
      <c r="E15700" s="1">
        <v>23</v>
      </c>
      <c r="F15700" s="1">
        <v>15698</v>
      </c>
      <c r="G15700" s="1">
        <v>0</v>
      </c>
      <c r="H15700" s="5">
        <f t="shared" si="1493"/>
        <v>7770</v>
      </c>
      <c r="I15700" s="1"/>
      <c r="J15700" s="1">
        <v>1</v>
      </c>
      <c r="K15700" s="1">
        <f t="shared" si="1494"/>
        <v>31406000</v>
      </c>
      <c r="L15700" s="1">
        <f t="shared" si="1500"/>
        <v>1</v>
      </c>
      <c r="M15700" s="1">
        <f t="shared" si="1495"/>
        <v>62812000</v>
      </c>
      <c r="N15700" s="1">
        <v>2</v>
      </c>
      <c r="O15700" s="1">
        <v>127938000</v>
      </c>
      <c r="P15700" s="1">
        <v>2</v>
      </c>
      <c r="Q15700" s="5">
        <f t="shared" si="1496"/>
        <v>325</v>
      </c>
      <c r="R15700">
        <f t="shared" si="1501"/>
        <v>16</v>
      </c>
      <c r="S15700">
        <f t="shared" si="1497"/>
        <v>0.23499999999999999</v>
      </c>
      <c r="T15700">
        <f t="shared" si="1498"/>
        <v>2.65E-3</v>
      </c>
      <c r="U15700">
        <f t="shared" si="1502"/>
        <v>1.5900000000000001E-3</v>
      </c>
    </row>
    <row r="15701" spans="1:21" x14ac:dyDescent="0.3">
      <c r="A15701" s="1">
        <v>15699</v>
      </c>
      <c r="B15701">
        <f t="shared" si="1499"/>
        <v>178</v>
      </c>
      <c r="C15701" s="1">
        <v>24</v>
      </c>
      <c r="D15701" s="1">
        <v>8.5</v>
      </c>
      <c r="E15701" s="1">
        <v>23</v>
      </c>
      <c r="F15701" s="1">
        <v>15699</v>
      </c>
      <c r="G15701" s="1">
        <v>0</v>
      </c>
      <c r="H15701" s="5">
        <f t="shared" si="1493"/>
        <v>7770</v>
      </c>
      <c r="I15701" s="1"/>
      <c r="J15701" s="1">
        <v>1</v>
      </c>
      <c r="K15701" s="1">
        <f t="shared" si="1494"/>
        <v>31408000</v>
      </c>
      <c r="L15701" s="1">
        <f t="shared" si="1500"/>
        <v>1</v>
      </c>
      <c r="M15701" s="1">
        <f t="shared" si="1495"/>
        <v>62816000</v>
      </c>
      <c r="N15701" s="1">
        <v>2</v>
      </c>
      <c r="O15701" s="1">
        <v>127946000</v>
      </c>
      <c r="P15701" s="1">
        <v>2</v>
      </c>
      <c r="Q15701" s="5">
        <f t="shared" si="1496"/>
        <v>325</v>
      </c>
      <c r="R15701">
        <f t="shared" si="1501"/>
        <v>16</v>
      </c>
      <c r="S15701">
        <f t="shared" si="1497"/>
        <v>0.23499999999999999</v>
      </c>
      <c r="T15701">
        <f t="shared" si="1498"/>
        <v>2.65E-3</v>
      </c>
      <c r="U15701">
        <f t="shared" si="1502"/>
        <v>1.5900000000000001E-3</v>
      </c>
    </row>
    <row r="15702" spans="1:21" x14ac:dyDescent="0.3">
      <c r="A15702" s="1">
        <v>15700</v>
      </c>
      <c r="B15702">
        <f t="shared" si="1499"/>
        <v>178</v>
      </c>
      <c r="C15702" s="1">
        <v>24</v>
      </c>
      <c r="D15702" s="1">
        <v>8.5</v>
      </c>
      <c r="E15702" s="1">
        <v>23</v>
      </c>
      <c r="F15702" s="1">
        <v>15700</v>
      </c>
      <c r="G15702" s="1">
        <v>0</v>
      </c>
      <c r="H15702" s="5">
        <f t="shared" si="1493"/>
        <v>7770</v>
      </c>
      <c r="I15702" s="1"/>
      <c r="J15702" s="1">
        <v>1</v>
      </c>
      <c r="K15702" s="1">
        <f t="shared" si="1494"/>
        <v>31410000</v>
      </c>
      <c r="L15702" s="1">
        <f t="shared" si="1500"/>
        <v>1</v>
      </c>
      <c r="M15702" s="1">
        <f t="shared" si="1495"/>
        <v>62820000</v>
      </c>
      <c r="N15702" s="1">
        <v>2</v>
      </c>
      <c r="O15702" s="1">
        <v>127954000</v>
      </c>
      <c r="P15702" s="1">
        <v>2</v>
      </c>
      <c r="Q15702" s="5">
        <f t="shared" si="1496"/>
        <v>325</v>
      </c>
      <c r="R15702">
        <f t="shared" si="1501"/>
        <v>16</v>
      </c>
      <c r="S15702">
        <f t="shared" si="1497"/>
        <v>0.23499999999999999</v>
      </c>
      <c r="T15702">
        <f t="shared" si="1498"/>
        <v>2.65E-3</v>
      </c>
      <c r="U15702">
        <f t="shared" si="1502"/>
        <v>1.5900000000000001E-3</v>
      </c>
    </row>
    <row r="15703" spans="1:21" x14ac:dyDescent="0.3">
      <c r="A15703" s="1">
        <v>15701</v>
      </c>
      <c r="B15703">
        <f t="shared" si="1499"/>
        <v>179</v>
      </c>
      <c r="C15703" s="1">
        <v>24</v>
      </c>
      <c r="D15703" s="1">
        <v>8.5</v>
      </c>
      <c r="E15703" s="1">
        <v>23</v>
      </c>
      <c r="F15703" s="1">
        <v>15701</v>
      </c>
      <c r="G15703" s="1">
        <v>0</v>
      </c>
      <c r="H15703" s="5">
        <f t="shared" si="1493"/>
        <v>7780</v>
      </c>
      <c r="I15703" s="1"/>
      <c r="J15703" s="1">
        <v>1</v>
      </c>
      <c r="K15703" s="1">
        <f t="shared" si="1494"/>
        <v>31412000</v>
      </c>
      <c r="L15703" s="1">
        <f t="shared" si="1500"/>
        <v>1</v>
      </c>
      <c r="M15703" s="1">
        <f t="shared" si="1495"/>
        <v>62824000</v>
      </c>
      <c r="N15703" s="1">
        <v>2</v>
      </c>
      <c r="O15703" s="1">
        <v>127962000</v>
      </c>
      <c r="P15703" s="1">
        <v>2</v>
      </c>
      <c r="Q15703" s="5">
        <f t="shared" si="1496"/>
        <v>326</v>
      </c>
      <c r="R15703">
        <f t="shared" si="1501"/>
        <v>16</v>
      </c>
      <c r="S15703">
        <f t="shared" si="1497"/>
        <v>0.24</v>
      </c>
      <c r="T15703">
        <f t="shared" si="1498"/>
        <v>2.7000000000000001E-3</v>
      </c>
      <c r="U15703">
        <f t="shared" si="1502"/>
        <v>1.6200000000000001E-3</v>
      </c>
    </row>
    <row r="15704" spans="1:21" x14ac:dyDescent="0.3">
      <c r="A15704" s="1">
        <v>15702</v>
      </c>
      <c r="B15704">
        <f t="shared" si="1499"/>
        <v>179</v>
      </c>
      <c r="C15704" s="1">
        <v>24</v>
      </c>
      <c r="D15704" s="1">
        <v>8.5</v>
      </c>
      <c r="E15704" s="1">
        <v>23</v>
      </c>
      <c r="F15704" s="1">
        <v>15702</v>
      </c>
      <c r="G15704" s="1">
        <v>0</v>
      </c>
      <c r="H15704" s="5">
        <f t="shared" si="1493"/>
        <v>7780</v>
      </c>
      <c r="I15704" s="1"/>
      <c r="J15704" s="1">
        <v>1</v>
      </c>
      <c r="K15704" s="1">
        <f t="shared" si="1494"/>
        <v>31414000</v>
      </c>
      <c r="L15704" s="1">
        <f t="shared" si="1500"/>
        <v>1</v>
      </c>
      <c r="M15704" s="1">
        <f t="shared" si="1495"/>
        <v>62828000</v>
      </c>
      <c r="N15704" s="1">
        <v>2</v>
      </c>
      <c r="O15704" s="1">
        <v>127970000</v>
      </c>
      <c r="P15704" s="1">
        <v>2</v>
      </c>
      <c r="Q15704" s="5">
        <f t="shared" si="1496"/>
        <v>326</v>
      </c>
      <c r="R15704">
        <f t="shared" si="1501"/>
        <v>16</v>
      </c>
      <c r="S15704">
        <f t="shared" si="1497"/>
        <v>0.24</v>
      </c>
      <c r="T15704">
        <f t="shared" si="1498"/>
        <v>2.7000000000000001E-3</v>
      </c>
      <c r="U15704">
        <f t="shared" si="1502"/>
        <v>1.6200000000000001E-3</v>
      </c>
    </row>
    <row r="15705" spans="1:21" x14ac:dyDescent="0.3">
      <c r="A15705" s="1">
        <v>15703</v>
      </c>
      <c r="B15705">
        <f t="shared" si="1499"/>
        <v>179</v>
      </c>
      <c r="C15705" s="1">
        <v>24</v>
      </c>
      <c r="D15705" s="1">
        <v>8.5</v>
      </c>
      <c r="E15705" s="1">
        <v>23</v>
      </c>
      <c r="F15705" s="1">
        <v>15703</v>
      </c>
      <c r="G15705" s="1">
        <v>0</v>
      </c>
      <c r="H15705" s="5">
        <f t="shared" si="1493"/>
        <v>7780</v>
      </c>
      <c r="I15705" s="1"/>
      <c r="J15705" s="1">
        <v>1</v>
      </c>
      <c r="K15705" s="1">
        <f t="shared" si="1494"/>
        <v>31416000</v>
      </c>
      <c r="L15705" s="1">
        <f t="shared" si="1500"/>
        <v>1</v>
      </c>
      <c r="M15705" s="1">
        <f t="shared" si="1495"/>
        <v>62832000</v>
      </c>
      <c r="N15705" s="1">
        <v>2</v>
      </c>
      <c r="O15705" s="1">
        <v>127978000</v>
      </c>
      <c r="P15705" s="1">
        <v>2</v>
      </c>
      <c r="Q15705" s="5">
        <f t="shared" si="1496"/>
        <v>326</v>
      </c>
      <c r="R15705">
        <f t="shared" si="1501"/>
        <v>16</v>
      </c>
      <c r="S15705">
        <f t="shared" si="1497"/>
        <v>0.24</v>
      </c>
      <c r="T15705">
        <f t="shared" si="1498"/>
        <v>2.7000000000000001E-3</v>
      </c>
      <c r="U15705">
        <f t="shared" si="1502"/>
        <v>1.6200000000000001E-3</v>
      </c>
    </row>
    <row r="15706" spans="1:21" x14ac:dyDescent="0.3">
      <c r="A15706" s="1">
        <v>15704</v>
      </c>
      <c r="B15706">
        <f t="shared" si="1499"/>
        <v>179</v>
      </c>
      <c r="C15706" s="1">
        <v>24</v>
      </c>
      <c r="D15706" s="1">
        <v>8.5</v>
      </c>
      <c r="E15706" s="1">
        <v>23</v>
      </c>
      <c r="F15706" s="1">
        <v>15704</v>
      </c>
      <c r="G15706" s="1">
        <v>0</v>
      </c>
      <c r="H15706" s="5">
        <f t="shared" si="1493"/>
        <v>7780</v>
      </c>
      <c r="I15706" s="1"/>
      <c r="J15706" s="1">
        <v>1</v>
      </c>
      <c r="K15706" s="1">
        <f t="shared" si="1494"/>
        <v>31418000</v>
      </c>
      <c r="L15706" s="1">
        <f t="shared" si="1500"/>
        <v>1</v>
      </c>
      <c r="M15706" s="1">
        <f t="shared" si="1495"/>
        <v>62836000</v>
      </c>
      <c r="N15706" s="1">
        <v>2</v>
      </c>
      <c r="O15706" s="1">
        <v>127986000</v>
      </c>
      <c r="P15706" s="1">
        <v>2</v>
      </c>
      <c r="Q15706" s="5">
        <f t="shared" si="1496"/>
        <v>326</v>
      </c>
      <c r="R15706">
        <f t="shared" si="1501"/>
        <v>16</v>
      </c>
      <c r="S15706">
        <f t="shared" si="1497"/>
        <v>0.24</v>
      </c>
      <c r="T15706">
        <f t="shared" si="1498"/>
        <v>2.7000000000000001E-3</v>
      </c>
      <c r="U15706">
        <f t="shared" si="1502"/>
        <v>1.6200000000000001E-3</v>
      </c>
    </row>
    <row r="15707" spans="1:21" x14ac:dyDescent="0.3">
      <c r="A15707" s="1">
        <v>15705</v>
      </c>
      <c r="B15707">
        <f t="shared" si="1499"/>
        <v>179</v>
      </c>
      <c r="C15707" s="1">
        <v>24</v>
      </c>
      <c r="D15707" s="1">
        <v>8.5</v>
      </c>
      <c r="E15707" s="1">
        <v>23</v>
      </c>
      <c r="F15707" s="1">
        <v>15705</v>
      </c>
      <c r="G15707" s="1">
        <v>0</v>
      </c>
      <c r="H15707" s="5">
        <f t="shared" si="1493"/>
        <v>7780</v>
      </c>
      <c r="I15707" s="1"/>
      <c r="J15707" s="1">
        <v>1</v>
      </c>
      <c r="K15707" s="1">
        <f t="shared" si="1494"/>
        <v>31420000</v>
      </c>
      <c r="L15707" s="1">
        <f t="shared" si="1500"/>
        <v>1</v>
      </c>
      <c r="M15707" s="1">
        <f t="shared" si="1495"/>
        <v>62840000</v>
      </c>
      <c r="N15707" s="1">
        <v>2</v>
      </c>
      <c r="O15707" s="1">
        <v>127994000</v>
      </c>
      <c r="P15707" s="1">
        <v>2</v>
      </c>
      <c r="Q15707" s="5">
        <f t="shared" si="1496"/>
        <v>326</v>
      </c>
      <c r="R15707">
        <f t="shared" si="1501"/>
        <v>16</v>
      </c>
      <c r="S15707">
        <f t="shared" si="1497"/>
        <v>0.24</v>
      </c>
      <c r="T15707">
        <f t="shared" si="1498"/>
        <v>2.7000000000000001E-3</v>
      </c>
      <c r="U15707">
        <f t="shared" si="1502"/>
        <v>1.6200000000000001E-3</v>
      </c>
    </row>
    <row r="15708" spans="1:21" x14ac:dyDescent="0.3">
      <c r="A15708" s="1">
        <v>15706</v>
      </c>
      <c r="B15708">
        <f t="shared" si="1499"/>
        <v>179</v>
      </c>
      <c r="C15708" s="1">
        <v>24</v>
      </c>
      <c r="D15708" s="1">
        <v>8.5</v>
      </c>
      <c r="E15708" s="1">
        <v>23</v>
      </c>
      <c r="F15708" s="1">
        <v>15706</v>
      </c>
      <c r="G15708" s="1">
        <v>0</v>
      </c>
      <c r="H15708" s="5">
        <f t="shared" si="1493"/>
        <v>7780</v>
      </c>
      <c r="I15708" s="1"/>
      <c r="J15708" s="1">
        <v>1</v>
      </c>
      <c r="K15708" s="1">
        <f t="shared" si="1494"/>
        <v>31422000</v>
      </c>
      <c r="L15708" s="1">
        <f t="shared" si="1500"/>
        <v>1</v>
      </c>
      <c r="M15708" s="1">
        <f t="shared" si="1495"/>
        <v>62844000</v>
      </c>
      <c r="N15708" s="1">
        <v>2</v>
      </c>
      <c r="O15708" s="1">
        <v>128002000</v>
      </c>
      <c r="P15708" s="1">
        <v>2</v>
      </c>
      <c r="Q15708" s="5">
        <f t="shared" si="1496"/>
        <v>326</v>
      </c>
      <c r="R15708">
        <f t="shared" si="1501"/>
        <v>16</v>
      </c>
      <c r="S15708">
        <f t="shared" si="1497"/>
        <v>0.24</v>
      </c>
      <c r="T15708">
        <f t="shared" si="1498"/>
        <v>2.7000000000000001E-3</v>
      </c>
      <c r="U15708">
        <f t="shared" si="1502"/>
        <v>1.6200000000000001E-3</v>
      </c>
    </row>
    <row r="15709" spans="1:21" x14ac:dyDescent="0.3">
      <c r="A15709" s="1">
        <v>15707</v>
      </c>
      <c r="B15709">
        <f t="shared" si="1499"/>
        <v>179</v>
      </c>
      <c r="C15709" s="1">
        <v>24</v>
      </c>
      <c r="D15709" s="1">
        <v>8.5</v>
      </c>
      <c r="E15709" s="1">
        <v>23</v>
      </c>
      <c r="F15709" s="1">
        <v>15707</v>
      </c>
      <c r="G15709" s="1">
        <v>0</v>
      </c>
      <c r="H15709" s="5">
        <f t="shared" si="1493"/>
        <v>7780</v>
      </c>
      <c r="I15709" s="1"/>
      <c r="J15709" s="1">
        <v>1</v>
      </c>
      <c r="K15709" s="1">
        <f t="shared" si="1494"/>
        <v>31424000</v>
      </c>
      <c r="L15709" s="1">
        <f t="shared" si="1500"/>
        <v>1</v>
      </c>
      <c r="M15709" s="1">
        <f t="shared" si="1495"/>
        <v>62848000</v>
      </c>
      <c r="N15709" s="1">
        <v>2</v>
      </c>
      <c r="O15709" s="1">
        <v>128010000</v>
      </c>
      <c r="P15709" s="1">
        <v>2</v>
      </c>
      <c r="Q15709" s="5">
        <f t="shared" si="1496"/>
        <v>326</v>
      </c>
      <c r="R15709">
        <f t="shared" si="1501"/>
        <v>16</v>
      </c>
      <c r="S15709">
        <f t="shared" si="1497"/>
        <v>0.24</v>
      </c>
      <c r="T15709">
        <f t="shared" si="1498"/>
        <v>2.7000000000000001E-3</v>
      </c>
      <c r="U15709">
        <f t="shared" si="1502"/>
        <v>1.6200000000000001E-3</v>
      </c>
    </row>
    <row r="15710" spans="1:21" x14ac:dyDescent="0.3">
      <c r="A15710" s="1">
        <v>15708</v>
      </c>
      <c r="B15710">
        <f t="shared" si="1499"/>
        <v>179</v>
      </c>
      <c r="C15710" s="1">
        <v>24</v>
      </c>
      <c r="D15710" s="1">
        <v>8.5</v>
      </c>
      <c r="E15710" s="1">
        <v>23</v>
      </c>
      <c r="F15710" s="1">
        <v>15708</v>
      </c>
      <c r="G15710" s="1">
        <v>0</v>
      </c>
      <c r="H15710" s="5">
        <f t="shared" si="1493"/>
        <v>7780</v>
      </c>
      <c r="I15710" s="1"/>
      <c r="J15710" s="1">
        <v>1</v>
      </c>
      <c r="K15710" s="1">
        <f t="shared" si="1494"/>
        <v>31426000</v>
      </c>
      <c r="L15710" s="1">
        <f t="shared" si="1500"/>
        <v>1</v>
      </c>
      <c r="M15710" s="1">
        <f t="shared" si="1495"/>
        <v>62852000</v>
      </c>
      <c r="N15710" s="1">
        <v>2</v>
      </c>
      <c r="O15710" s="1">
        <v>128018000</v>
      </c>
      <c r="P15710" s="1">
        <v>2</v>
      </c>
      <c r="Q15710" s="5">
        <f t="shared" si="1496"/>
        <v>326</v>
      </c>
      <c r="R15710">
        <f t="shared" si="1501"/>
        <v>16</v>
      </c>
      <c r="S15710">
        <f t="shared" si="1497"/>
        <v>0.24</v>
      </c>
      <c r="T15710">
        <f t="shared" si="1498"/>
        <v>2.7000000000000001E-3</v>
      </c>
      <c r="U15710">
        <f t="shared" si="1502"/>
        <v>1.6200000000000001E-3</v>
      </c>
    </row>
    <row r="15711" spans="1:21" x14ac:dyDescent="0.3">
      <c r="A15711" s="1">
        <v>15709</v>
      </c>
      <c r="B15711">
        <f t="shared" si="1499"/>
        <v>179</v>
      </c>
      <c r="C15711" s="1">
        <v>24</v>
      </c>
      <c r="D15711" s="1">
        <v>8.5</v>
      </c>
      <c r="E15711" s="1">
        <v>23</v>
      </c>
      <c r="F15711" s="1">
        <v>15709</v>
      </c>
      <c r="G15711" s="1">
        <v>0</v>
      </c>
      <c r="H15711" s="5">
        <f t="shared" si="1493"/>
        <v>7780</v>
      </c>
      <c r="I15711" s="1"/>
      <c r="J15711" s="1">
        <v>1</v>
      </c>
      <c r="K15711" s="1">
        <f t="shared" si="1494"/>
        <v>31428000</v>
      </c>
      <c r="L15711" s="1">
        <f t="shared" si="1500"/>
        <v>1</v>
      </c>
      <c r="M15711" s="1">
        <f t="shared" si="1495"/>
        <v>62856000</v>
      </c>
      <c r="N15711" s="1">
        <v>2</v>
      </c>
      <c r="O15711" s="1">
        <v>128026000</v>
      </c>
      <c r="P15711" s="1">
        <v>2</v>
      </c>
      <c r="Q15711" s="5">
        <f t="shared" si="1496"/>
        <v>326</v>
      </c>
      <c r="R15711">
        <f t="shared" si="1501"/>
        <v>16</v>
      </c>
      <c r="S15711">
        <f t="shared" si="1497"/>
        <v>0.24</v>
      </c>
      <c r="T15711">
        <f t="shared" si="1498"/>
        <v>2.7000000000000001E-3</v>
      </c>
      <c r="U15711">
        <f t="shared" si="1502"/>
        <v>1.6200000000000001E-3</v>
      </c>
    </row>
    <row r="15712" spans="1:21" x14ac:dyDescent="0.3">
      <c r="A15712" s="1">
        <v>15710</v>
      </c>
      <c r="B15712">
        <f t="shared" si="1499"/>
        <v>179</v>
      </c>
      <c r="C15712" s="1">
        <v>24</v>
      </c>
      <c r="D15712" s="1">
        <v>8.5</v>
      </c>
      <c r="E15712" s="1">
        <v>23</v>
      </c>
      <c r="F15712" s="1">
        <v>15710</v>
      </c>
      <c r="G15712" s="1">
        <v>0</v>
      </c>
      <c r="H15712" s="5">
        <f t="shared" si="1493"/>
        <v>7780</v>
      </c>
      <c r="I15712" s="1"/>
      <c r="J15712" s="1">
        <v>1</v>
      </c>
      <c r="K15712" s="1">
        <f t="shared" si="1494"/>
        <v>31430000</v>
      </c>
      <c r="L15712" s="1">
        <f t="shared" si="1500"/>
        <v>1</v>
      </c>
      <c r="M15712" s="1">
        <f t="shared" si="1495"/>
        <v>62860000</v>
      </c>
      <c r="N15712" s="1">
        <v>2</v>
      </c>
      <c r="O15712" s="1">
        <v>128034000</v>
      </c>
      <c r="P15712" s="1">
        <v>2</v>
      </c>
      <c r="Q15712" s="5">
        <f t="shared" si="1496"/>
        <v>326</v>
      </c>
      <c r="R15712">
        <f t="shared" si="1501"/>
        <v>16</v>
      </c>
      <c r="S15712">
        <f t="shared" si="1497"/>
        <v>0.24</v>
      </c>
      <c r="T15712">
        <f t="shared" si="1498"/>
        <v>2.7000000000000001E-3</v>
      </c>
      <c r="U15712">
        <f t="shared" si="1502"/>
        <v>1.6200000000000001E-3</v>
      </c>
    </row>
    <row r="15713" spans="1:21" x14ac:dyDescent="0.3">
      <c r="A15713" s="1">
        <v>15711</v>
      </c>
      <c r="B15713">
        <f t="shared" si="1499"/>
        <v>179</v>
      </c>
      <c r="C15713" s="1">
        <v>24</v>
      </c>
      <c r="D15713" s="1">
        <v>8.5</v>
      </c>
      <c r="E15713" s="1">
        <v>23</v>
      </c>
      <c r="F15713" s="1">
        <v>15711</v>
      </c>
      <c r="G15713" s="1">
        <v>0</v>
      </c>
      <c r="H15713" s="5">
        <f t="shared" si="1493"/>
        <v>7780</v>
      </c>
      <c r="I15713" s="1"/>
      <c r="J15713" s="1">
        <v>1</v>
      </c>
      <c r="K15713" s="1">
        <f t="shared" si="1494"/>
        <v>31432000</v>
      </c>
      <c r="L15713" s="1">
        <f t="shared" si="1500"/>
        <v>1</v>
      </c>
      <c r="M15713" s="1">
        <f t="shared" si="1495"/>
        <v>62864000</v>
      </c>
      <c r="N15713" s="1">
        <v>2</v>
      </c>
      <c r="O15713" s="1">
        <v>128042000</v>
      </c>
      <c r="P15713" s="1">
        <v>2</v>
      </c>
      <c r="Q15713" s="5">
        <f t="shared" si="1496"/>
        <v>326</v>
      </c>
      <c r="R15713">
        <f t="shared" si="1501"/>
        <v>16</v>
      </c>
      <c r="S15713">
        <f t="shared" si="1497"/>
        <v>0.24</v>
      </c>
      <c r="T15713">
        <f t="shared" si="1498"/>
        <v>2.7000000000000001E-3</v>
      </c>
      <c r="U15713">
        <f t="shared" si="1502"/>
        <v>1.6200000000000001E-3</v>
      </c>
    </row>
    <row r="15714" spans="1:21" x14ac:dyDescent="0.3">
      <c r="A15714" s="1">
        <v>15712</v>
      </c>
      <c r="B15714">
        <f t="shared" si="1499"/>
        <v>179</v>
      </c>
      <c r="C15714" s="1">
        <v>24</v>
      </c>
      <c r="D15714" s="1">
        <v>8.5</v>
      </c>
      <c r="E15714" s="1">
        <v>23</v>
      </c>
      <c r="F15714" s="1">
        <v>15712</v>
      </c>
      <c r="G15714" s="1">
        <v>0</v>
      </c>
      <c r="H15714" s="5">
        <f t="shared" si="1493"/>
        <v>7780</v>
      </c>
      <c r="I15714" s="1"/>
      <c r="J15714" s="1">
        <v>1</v>
      </c>
      <c r="K15714" s="1">
        <f t="shared" si="1494"/>
        <v>31434000</v>
      </c>
      <c r="L15714" s="1">
        <f t="shared" si="1500"/>
        <v>1</v>
      </c>
      <c r="M15714" s="1">
        <f t="shared" si="1495"/>
        <v>62868000</v>
      </c>
      <c r="N15714" s="1">
        <v>2</v>
      </c>
      <c r="O15714" s="1">
        <v>128050000</v>
      </c>
      <c r="P15714" s="1">
        <v>2</v>
      </c>
      <c r="Q15714" s="5">
        <f t="shared" si="1496"/>
        <v>326</v>
      </c>
      <c r="R15714">
        <f t="shared" si="1501"/>
        <v>16</v>
      </c>
      <c r="S15714">
        <f t="shared" si="1497"/>
        <v>0.24</v>
      </c>
      <c r="T15714">
        <f t="shared" si="1498"/>
        <v>2.7000000000000001E-3</v>
      </c>
      <c r="U15714">
        <f t="shared" si="1502"/>
        <v>1.6200000000000001E-3</v>
      </c>
    </row>
    <row r="15715" spans="1:21" x14ac:dyDescent="0.3">
      <c r="A15715" s="1">
        <v>15713</v>
      </c>
      <c r="B15715">
        <f t="shared" si="1499"/>
        <v>179</v>
      </c>
      <c r="C15715" s="1">
        <v>24</v>
      </c>
      <c r="D15715" s="1">
        <v>8.5</v>
      </c>
      <c r="E15715" s="1">
        <v>23</v>
      </c>
      <c r="F15715" s="1">
        <v>15713</v>
      </c>
      <c r="G15715" s="1">
        <v>0</v>
      </c>
      <c r="H15715" s="5">
        <f t="shared" si="1493"/>
        <v>7780</v>
      </c>
      <c r="I15715" s="1"/>
      <c r="J15715" s="1">
        <v>1</v>
      </c>
      <c r="K15715" s="1">
        <f t="shared" si="1494"/>
        <v>31436000</v>
      </c>
      <c r="L15715" s="1">
        <f t="shared" si="1500"/>
        <v>1</v>
      </c>
      <c r="M15715" s="1">
        <f t="shared" si="1495"/>
        <v>62872000</v>
      </c>
      <c r="N15715" s="1">
        <v>2</v>
      </c>
      <c r="O15715" s="1">
        <v>128058000</v>
      </c>
      <c r="P15715" s="1">
        <v>2</v>
      </c>
      <c r="Q15715" s="5">
        <f t="shared" si="1496"/>
        <v>326</v>
      </c>
      <c r="R15715">
        <f t="shared" si="1501"/>
        <v>16</v>
      </c>
      <c r="S15715">
        <f t="shared" si="1497"/>
        <v>0.24</v>
      </c>
      <c r="T15715">
        <f t="shared" si="1498"/>
        <v>2.7000000000000001E-3</v>
      </c>
      <c r="U15715">
        <f t="shared" si="1502"/>
        <v>1.6200000000000001E-3</v>
      </c>
    </row>
    <row r="15716" spans="1:21" x14ac:dyDescent="0.3">
      <c r="A15716" s="1">
        <v>15714</v>
      </c>
      <c r="B15716">
        <f t="shared" si="1499"/>
        <v>179</v>
      </c>
      <c r="C15716" s="1">
        <v>24</v>
      </c>
      <c r="D15716" s="1">
        <v>8.5</v>
      </c>
      <c r="E15716" s="1">
        <v>23</v>
      </c>
      <c r="F15716" s="1">
        <v>15714</v>
      </c>
      <c r="G15716" s="1">
        <v>0</v>
      </c>
      <c r="H15716" s="5">
        <f t="shared" si="1493"/>
        <v>7780</v>
      </c>
      <c r="I15716" s="1"/>
      <c r="J15716" s="1">
        <v>1</v>
      </c>
      <c r="K15716" s="1">
        <f t="shared" si="1494"/>
        <v>31438000</v>
      </c>
      <c r="L15716" s="1">
        <f t="shared" si="1500"/>
        <v>1</v>
      </c>
      <c r="M15716" s="1">
        <f t="shared" si="1495"/>
        <v>62876000</v>
      </c>
      <c r="N15716" s="1">
        <v>2</v>
      </c>
      <c r="O15716" s="1">
        <v>128066000</v>
      </c>
      <c r="P15716" s="1">
        <v>2</v>
      </c>
      <c r="Q15716" s="5">
        <f t="shared" si="1496"/>
        <v>326</v>
      </c>
      <c r="R15716">
        <f t="shared" si="1501"/>
        <v>16</v>
      </c>
      <c r="S15716">
        <f t="shared" si="1497"/>
        <v>0.24</v>
      </c>
      <c r="T15716">
        <f t="shared" si="1498"/>
        <v>2.7000000000000001E-3</v>
      </c>
      <c r="U15716">
        <f t="shared" si="1502"/>
        <v>1.6200000000000001E-3</v>
      </c>
    </row>
    <row r="15717" spans="1:21" x14ac:dyDescent="0.3">
      <c r="A15717" s="1">
        <v>15715</v>
      </c>
      <c r="B15717">
        <f t="shared" si="1499"/>
        <v>179</v>
      </c>
      <c r="C15717" s="1">
        <v>24</v>
      </c>
      <c r="D15717" s="1">
        <v>8.5</v>
      </c>
      <c r="E15717" s="1">
        <v>23</v>
      </c>
      <c r="F15717" s="1">
        <v>15715</v>
      </c>
      <c r="G15717" s="1">
        <v>0</v>
      </c>
      <c r="H15717" s="5">
        <f t="shared" si="1493"/>
        <v>7780</v>
      </c>
      <c r="I15717" s="1"/>
      <c r="J15717" s="1">
        <v>1</v>
      </c>
      <c r="K15717" s="1">
        <f t="shared" si="1494"/>
        <v>31440000</v>
      </c>
      <c r="L15717" s="1">
        <f t="shared" si="1500"/>
        <v>1</v>
      </c>
      <c r="M15717" s="1">
        <f t="shared" si="1495"/>
        <v>62880000</v>
      </c>
      <c r="N15717" s="1">
        <v>2</v>
      </c>
      <c r="O15717" s="1">
        <v>128074000</v>
      </c>
      <c r="P15717" s="1">
        <v>2</v>
      </c>
      <c r="Q15717" s="5">
        <f t="shared" si="1496"/>
        <v>326</v>
      </c>
      <c r="R15717">
        <f t="shared" si="1501"/>
        <v>16</v>
      </c>
      <c r="S15717">
        <f t="shared" si="1497"/>
        <v>0.24</v>
      </c>
      <c r="T15717">
        <f t="shared" si="1498"/>
        <v>2.7000000000000001E-3</v>
      </c>
      <c r="U15717">
        <f t="shared" si="1502"/>
        <v>1.6200000000000001E-3</v>
      </c>
    </row>
    <row r="15718" spans="1:21" x14ac:dyDescent="0.3">
      <c r="A15718" s="1">
        <v>15716</v>
      </c>
      <c r="B15718">
        <f t="shared" si="1499"/>
        <v>179</v>
      </c>
      <c r="C15718" s="1">
        <v>24</v>
      </c>
      <c r="D15718" s="1">
        <v>8.5</v>
      </c>
      <c r="E15718" s="1">
        <v>23</v>
      </c>
      <c r="F15718" s="1">
        <v>15716</v>
      </c>
      <c r="G15718" s="1">
        <v>0</v>
      </c>
      <c r="H15718" s="5">
        <f t="shared" si="1493"/>
        <v>7780</v>
      </c>
      <c r="I15718" s="1"/>
      <c r="J15718" s="1">
        <v>1</v>
      </c>
      <c r="K15718" s="1">
        <f t="shared" si="1494"/>
        <v>31442000</v>
      </c>
      <c r="L15718" s="1">
        <f t="shared" si="1500"/>
        <v>1</v>
      </c>
      <c r="M15718" s="1">
        <f t="shared" si="1495"/>
        <v>62884000</v>
      </c>
      <c r="N15718" s="1">
        <v>2</v>
      </c>
      <c r="O15718" s="1">
        <v>128082000</v>
      </c>
      <c r="P15718" s="1">
        <v>2</v>
      </c>
      <c r="Q15718" s="5">
        <f t="shared" si="1496"/>
        <v>326</v>
      </c>
      <c r="R15718">
        <f t="shared" si="1501"/>
        <v>16</v>
      </c>
      <c r="S15718">
        <f t="shared" si="1497"/>
        <v>0.24</v>
      </c>
      <c r="T15718">
        <f t="shared" si="1498"/>
        <v>2.7000000000000001E-3</v>
      </c>
      <c r="U15718">
        <f t="shared" si="1502"/>
        <v>1.6200000000000001E-3</v>
      </c>
    </row>
    <row r="15719" spans="1:21" x14ac:dyDescent="0.3">
      <c r="A15719" s="1">
        <v>15717</v>
      </c>
      <c r="B15719">
        <f t="shared" si="1499"/>
        <v>179</v>
      </c>
      <c r="C15719" s="1">
        <v>24</v>
      </c>
      <c r="D15719" s="1">
        <v>8.5</v>
      </c>
      <c r="E15719" s="1">
        <v>23</v>
      </c>
      <c r="F15719" s="1">
        <v>15717</v>
      </c>
      <c r="G15719" s="1">
        <v>0</v>
      </c>
      <c r="H15719" s="5">
        <f t="shared" si="1493"/>
        <v>7780</v>
      </c>
      <c r="I15719" s="1"/>
      <c r="J15719" s="1">
        <v>1</v>
      </c>
      <c r="K15719" s="1">
        <f t="shared" si="1494"/>
        <v>31444000</v>
      </c>
      <c r="L15719" s="1">
        <f t="shared" si="1500"/>
        <v>1</v>
      </c>
      <c r="M15719" s="1">
        <f t="shared" si="1495"/>
        <v>62888000</v>
      </c>
      <c r="N15719" s="1">
        <v>2</v>
      </c>
      <c r="O15719" s="1">
        <v>128090000</v>
      </c>
      <c r="P15719" s="1">
        <v>2</v>
      </c>
      <c r="Q15719" s="5">
        <f t="shared" si="1496"/>
        <v>326</v>
      </c>
      <c r="R15719">
        <f t="shared" si="1501"/>
        <v>16</v>
      </c>
      <c r="S15719">
        <f t="shared" si="1497"/>
        <v>0.24</v>
      </c>
      <c r="T15719">
        <f t="shared" si="1498"/>
        <v>2.7000000000000001E-3</v>
      </c>
      <c r="U15719">
        <f t="shared" si="1502"/>
        <v>1.6200000000000001E-3</v>
      </c>
    </row>
    <row r="15720" spans="1:21" x14ac:dyDescent="0.3">
      <c r="A15720" s="1">
        <v>15718</v>
      </c>
      <c r="B15720">
        <f t="shared" si="1499"/>
        <v>179</v>
      </c>
      <c r="C15720" s="1">
        <v>24</v>
      </c>
      <c r="D15720" s="1">
        <v>8.5</v>
      </c>
      <c r="E15720" s="1">
        <v>23</v>
      </c>
      <c r="F15720" s="1">
        <v>15718</v>
      </c>
      <c r="G15720" s="1">
        <v>0</v>
      </c>
      <c r="H15720" s="5">
        <f t="shared" si="1493"/>
        <v>7780</v>
      </c>
      <c r="I15720" s="1"/>
      <c r="J15720" s="1">
        <v>1</v>
      </c>
      <c r="K15720" s="1">
        <f t="shared" si="1494"/>
        <v>31446000</v>
      </c>
      <c r="L15720" s="1">
        <f t="shared" si="1500"/>
        <v>1</v>
      </c>
      <c r="M15720" s="1">
        <f t="shared" si="1495"/>
        <v>62892000</v>
      </c>
      <c r="N15720" s="1">
        <v>2</v>
      </c>
      <c r="O15720" s="1">
        <v>128098000</v>
      </c>
      <c r="P15720" s="1">
        <v>2</v>
      </c>
      <c r="Q15720" s="5">
        <f t="shared" si="1496"/>
        <v>326</v>
      </c>
      <c r="R15720">
        <f t="shared" si="1501"/>
        <v>16</v>
      </c>
      <c r="S15720">
        <f t="shared" si="1497"/>
        <v>0.24</v>
      </c>
      <c r="T15720">
        <f t="shared" si="1498"/>
        <v>2.7000000000000001E-3</v>
      </c>
      <c r="U15720">
        <f t="shared" si="1502"/>
        <v>1.6200000000000001E-3</v>
      </c>
    </row>
    <row r="15721" spans="1:21" x14ac:dyDescent="0.3">
      <c r="A15721" s="1">
        <v>15719</v>
      </c>
      <c r="B15721">
        <f t="shared" si="1499"/>
        <v>179</v>
      </c>
      <c r="C15721" s="1">
        <v>24</v>
      </c>
      <c r="D15721" s="1">
        <v>8.5</v>
      </c>
      <c r="E15721" s="1">
        <v>23</v>
      </c>
      <c r="F15721" s="1">
        <v>15719</v>
      </c>
      <c r="G15721" s="1">
        <v>0</v>
      </c>
      <c r="H15721" s="5">
        <f t="shared" si="1493"/>
        <v>7780</v>
      </c>
      <c r="I15721" s="1"/>
      <c r="J15721" s="1">
        <v>1</v>
      </c>
      <c r="K15721" s="1">
        <f t="shared" si="1494"/>
        <v>31448000</v>
      </c>
      <c r="L15721" s="1">
        <f t="shared" si="1500"/>
        <v>1</v>
      </c>
      <c r="M15721" s="1">
        <f t="shared" si="1495"/>
        <v>62896000</v>
      </c>
      <c r="N15721" s="1">
        <v>2</v>
      </c>
      <c r="O15721" s="1">
        <v>128106000</v>
      </c>
      <c r="P15721" s="1">
        <v>2</v>
      </c>
      <c r="Q15721" s="5">
        <f t="shared" si="1496"/>
        <v>326</v>
      </c>
      <c r="R15721">
        <f t="shared" si="1501"/>
        <v>16</v>
      </c>
      <c r="S15721">
        <f t="shared" si="1497"/>
        <v>0.24</v>
      </c>
      <c r="T15721">
        <f t="shared" si="1498"/>
        <v>2.7000000000000001E-3</v>
      </c>
      <c r="U15721">
        <f t="shared" si="1502"/>
        <v>1.6200000000000001E-3</v>
      </c>
    </row>
    <row r="15722" spans="1:21" x14ac:dyDescent="0.3">
      <c r="A15722" s="1">
        <v>15720</v>
      </c>
      <c r="B15722">
        <f t="shared" si="1499"/>
        <v>179</v>
      </c>
      <c r="C15722" s="1">
        <v>24</v>
      </c>
      <c r="D15722" s="1">
        <v>8.5</v>
      </c>
      <c r="E15722" s="1">
        <v>23</v>
      </c>
      <c r="F15722" s="1">
        <v>15720</v>
      </c>
      <c r="G15722" s="1">
        <v>0</v>
      </c>
      <c r="H15722" s="5">
        <f t="shared" si="1493"/>
        <v>7780</v>
      </c>
      <c r="I15722" s="1"/>
      <c r="J15722" s="1">
        <v>1</v>
      </c>
      <c r="K15722" s="1">
        <f t="shared" si="1494"/>
        <v>31450000</v>
      </c>
      <c r="L15722" s="1">
        <f t="shared" si="1500"/>
        <v>1</v>
      </c>
      <c r="M15722" s="1">
        <f t="shared" si="1495"/>
        <v>62900000</v>
      </c>
      <c r="N15722" s="1">
        <v>2</v>
      </c>
      <c r="O15722" s="1">
        <v>128114000</v>
      </c>
      <c r="P15722" s="1">
        <v>2</v>
      </c>
      <c r="Q15722" s="5">
        <f t="shared" si="1496"/>
        <v>326</v>
      </c>
      <c r="R15722">
        <f t="shared" si="1501"/>
        <v>16</v>
      </c>
      <c r="S15722">
        <f t="shared" si="1497"/>
        <v>0.24</v>
      </c>
      <c r="T15722">
        <f t="shared" si="1498"/>
        <v>2.7000000000000001E-3</v>
      </c>
      <c r="U15722">
        <f t="shared" si="1502"/>
        <v>1.6200000000000001E-3</v>
      </c>
    </row>
    <row r="15723" spans="1:21" x14ac:dyDescent="0.3">
      <c r="A15723" s="1">
        <v>15721</v>
      </c>
      <c r="B15723">
        <f t="shared" si="1499"/>
        <v>179</v>
      </c>
      <c r="C15723" s="1">
        <v>24</v>
      </c>
      <c r="D15723" s="1">
        <v>8.5</v>
      </c>
      <c r="E15723" s="1">
        <v>23</v>
      </c>
      <c r="F15723" s="1">
        <v>15721</v>
      </c>
      <c r="G15723" s="1">
        <v>0</v>
      </c>
      <c r="H15723" s="5">
        <f t="shared" ref="H15723:H15786" si="1503">ROUNDDOWN(A15722/50*20+1500,-1)</f>
        <v>7780</v>
      </c>
      <c r="I15723" s="1"/>
      <c r="J15723" s="1">
        <v>1</v>
      </c>
      <c r="K15723" s="1">
        <f t="shared" ref="K15723:K15786" si="1504">10000+A15723*2000</f>
        <v>31452000</v>
      </c>
      <c r="L15723" s="1">
        <f t="shared" si="1500"/>
        <v>1</v>
      </c>
      <c r="M15723" s="1">
        <f t="shared" ref="M15723:M15786" si="1505">K15723*2</f>
        <v>62904000</v>
      </c>
      <c r="N15723" s="1">
        <v>2</v>
      </c>
      <c r="O15723" s="1">
        <v>128122000</v>
      </c>
      <c r="P15723" s="1">
        <v>2</v>
      </c>
      <c r="Q15723" s="5">
        <f t="shared" ref="Q15723:Q15786" si="1506">ROUNDDOWN(A15722/50+12,0)</f>
        <v>326</v>
      </c>
      <c r="R15723">
        <f t="shared" si="1501"/>
        <v>16</v>
      </c>
      <c r="S15723">
        <f t="shared" ref="S15723:S15786" si="1507">0.18+(QUOTIENT(A15723-1,100)-145)*0.005</f>
        <v>0.24</v>
      </c>
      <c r="T15723">
        <f t="shared" ref="T15723:T15786" si="1508">0.0023+(QUOTIENT(A15723-1,100)-149)*0.00005</f>
        <v>2.7000000000000001E-3</v>
      </c>
      <c r="U15723">
        <f t="shared" si="1502"/>
        <v>1.6200000000000001E-3</v>
      </c>
    </row>
    <row r="15724" spans="1:21" x14ac:dyDescent="0.3">
      <c r="A15724" s="1">
        <v>15722</v>
      </c>
      <c r="B15724">
        <f t="shared" si="1499"/>
        <v>179</v>
      </c>
      <c r="C15724" s="1">
        <v>24</v>
      </c>
      <c r="D15724" s="1">
        <v>8.5</v>
      </c>
      <c r="E15724" s="1">
        <v>23</v>
      </c>
      <c r="F15724" s="1">
        <v>15722</v>
      </c>
      <c r="G15724" s="1">
        <v>0</v>
      </c>
      <c r="H15724" s="5">
        <f t="shared" si="1503"/>
        <v>7780</v>
      </c>
      <c r="I15724" s="1"/>
      <c r="J15724" s="1">
        <v>1</v>
      </c>
      <c r="K15724" s="1">
        <f t="shared" si="1504"/>
        <v>31454000</v>
      </c>
      <c r="L15724" s="1">
        <f t="shared" si="1500"/>
        <v>1</v>
      </c>
      <c r="M15724" s="1">
        <f t="shared" si="1505"/>
        <v>62908000</v>
      </c>
      <c r="N15724" s="1">
        <v>2</v>
      </c>
      <c r="O15724" s="1">
        <v>128130000</v>
      </c>
      <c r="P15724" s="1">
        <v>2</v>
      </c>
      <c r="Q15724" s="5">
        <f t="shared" si="1506"/>
        <v>326</v>
      </c>
      <c r="R15724">
        <f t="shared" si="1501"/>
        <v>16</v>
      </c>
      <c r="S15724">
        <f t="shared" si="1507"/>
        <v>0.24</v>
      </c>
      <c r="T15724">
        <f t="shared" si="1508"/>
        <v>2.7000000000000001E-3</v>
      </c>
      <c r="U15724">
        <f t="shared" si="1502"/>
        <v>1.6200000000000001E-3</v>
      </c>
    </row>
    <row r="15725" spans="1:21" x14ac:dyDescent="0.3">
      <c r="A15725" s="1">
        <v>15723</v>
      </c>
      <c r="B15725">
        <f t="shared" si="1499"/>
        <v>179</v>
      </c>
      <c r="C15725" s="1">
        <v>24</v>
      </c>
      <c r="D15725" s="1">
        <v>8.5</v>
      </c>
      <c r="E15725" s="1">
        <v>23</v>
      </c>
      <c r="F15725" s="1">
        <v>15723</v>
      </c>
      <c r="G15725" s="1">
        <v>0</v>
      </c>
      <c r="H15725" s="5">
        <f t="shared" si="1503"/>
        <v>7780</v>
      </c>
      <c r="I15725" s="1"/>
      <c r="J15725" s="1">
        <v>1</v>
      </c>
      <c r="K15725" s="1">
        <f t="shared" si="1504"/>
        <v>31456000</v>
      </c>
      <c r="L15725" s="1">
        <f t="shared" si="1500"/>
        <v>1</v>
      </c>
      <c r="M15725" s="1">
        <f t="shared" si="1505"/>
        <v>62912000</v>
      </c>
      <c r="N15725" s="1">
        <v>2</v>
      </c>
      <c r="O15725" s="1">
        <v>128138000</v>
      </c>
      <c r="P15725" s="1">
        <v>2</v>
      </c>
      <c r="Q15725" s="5">
        <f t="shared" si="1506"/>
        <v>326</v>
      </c>
      <c r="R15725">
        <f t="shared" si="1501"/>
        <v>16</v>
      </c>
      <c r="S15725">
        <f t="shared" si="1507"/>
        <v>0.24</v>
      </c>
      <c r="T15725">
        <f t="shared" si="1508"/>
        <v>2.7000000000000001E-3</v>
      </c>
      <c r="U15725">
        <f t="shared" si="1502"/>
        <v>1.6200000000000001E-3</v>
      </c>
    </row>
    <row r="15726" spans="1:21" x14ac:dyDescent="0.3">
      <c r="A15726" s="1">
        <v>15724</v>
      </c>
      <c r="B15726">
        <f t="shared" si="1499"/>
        <v>179</v>
      </c>
      <c r="C15726" s="1">
        <v>24</v>
      </c>
      <c r="D15726" s="1">
        <v>8.5</v>
      </c>
      <c r="E15726" s="1">
        <v>23</v>
      </c>
      <c r="F15726" s="1">
        <v>15724</v>
      </c>
      <c r="G15726" s="1">
        <v>0</v>
      </c>
      <c r="H15726" s="5">
        <f t="shared" si="1503"/>
        <v>7780</v>
      </c>
      <c r="I15726" s="1"/>
      <c r="J15726" s="1">
        <v>1</v>
      </c>
      <c r="K15726" s="1">
        <f t="shared" si="1504"/>
        <v>31458000</v>
      </c>
      <c r="L15726" s="1">
        <f t="shared" si="1500"/>
        <v>1</v>
      </c>
      <c r="M15726" s="1">
        <f t="shared" si="1505"/>
        <v>62916000</v>
      </c>
      <c r="N15726" s="1">
        <v>2</v>
      </c>
      <c r="O15726" s="1">
        <v>128146000</v>
      </c>
      <c r="P15726" s="1">
        <v>2</v>
      </c>
      <c r="Q15726" s="5">
        <f t="shared" si="1506"/>
        <v>326</v>
      </c>
      <c r="R15726">
        <f t="shared" si="1501"/>
        <v>16</v>
      </c>
      <c r="S15726">
        <f t="shared" si="1507"/>
        <v>0.24</v>
      </c>
      <c r="T15726">
        <f t="shared" si="1508"/>
        <v>2.7000000000000001E-3</v>
      </c>
      <c r="U15726">
        <f t="shared" si="1502"/>
        <v>1.6200000000000001E-3</v>
      </c>
    </row>
    <row r="15727" spans="1:21" x14ac:dyDescent="0.3">
      <c r="A15727" s="1">
        <v>15725</v>
      </c>
      <c r="B15727">
        <f t="shared" si="1499"/>
        <v>179</v>
      </c>
      <c r="C15727" s="1">
        <v>24</v>
      </c>
      <c r="D15727" s="1">
        <v>8.5</v>
      </c>
      <c r="E15727" s="1">
        <v>23</v>
      </c>
      <c r="F15727" s="1">
        <v>15725</v>
      </c>
      <c r="G15727" s="1">
        <v>0</v>
      </c>
      <c r="H15727" s="5">
        <f t="shared" si="1503"/>
        <v>7780</v>
      </c>
      <c r="I15727" s="1"/>
      <c r="J15727" s="1">
        <v>1</v>
      </c>
      <c r="K15727" s="1">
        <f t="shared" si="1504"/>
        <v>31460000</v>
      </c>
      <c r="L15727" s="1">
        <f t="shared" si="1500"/>
        <v>1</v>
      </c>
      <c r="M15727" s="1">
        <f t="shared" si="1505"/>
        <v>62920000</v>
      </c>
      <c r="N15727" s="1">
        <v>2</v>
      </c>
      <c r="O15727" s="1">
        <v>128154000</v>
      </c>
      <c r="P15727" s="1">
        <v>2</v>
      </c>
      <c r="Q15727" s="5">
        <f t="shared" si="1506"/>
        <v>326</v>
      </c>
      <c r="R15727">
        <f t="shared" si="1501"/>
        <v>16</v>
      </c>
      <c r="S15727">
        <f t="shared" si="1507"/>
        <v>0.24</v>
      </c>
      <c r="T15727">
        <f t="shared" si="1508"/>
        <v>2.7000000000000001E-3</v>
      </c>
      <c r="U15727">
        <f t="shared" si="1502"/>
        <v>1.6200000000000001E-3</v>
      </c>
    </row>
    <row r="15728" spans="1:21" x14ac:dyDescent="0.3">
      <c r="A15728" s="1">
        <v>15726</v>
      </c>
      <c r="B15728">
        <f t="shared" si="1499"/>
        <v>179</v>
      </c>
      <c r="C15728" s="1">
        <v>24</v>
      </c>
      <c r="D15728" s="1">
        <v>8.5</v>
      </c>
      <c r="E15728" s="1">
        <v>23</v>
      </c>
      <c r="F15728" s="1">
        <v>15726</v>
      </c>
      <c r="G15728" s="1">
        <v>0</v>
      </c>
      <c r="H15728" s="5">
        <f t="shared" si="1503"/>
        <v>7790</v>
      </c>
      <c r="I15728" s="1"/>
      <c r="J15728" s="1">
        <v>1</v>
      </c>
      <c r="K15728" s="1">
        <f t="shared" si="1504"/>
        <v>31462000</v>
      </c>
      <c r="L15728" s="1">
        <f t="shared" si="1500"/>
        <v>1</v>
      </c>
      <c r="M15728" s="1">
        <f t="shared" si="1505"/>
        <v>62924000</v>
      </c>
      <c r="N15728" s="1">
        <v>2</v>
      </c>
      <c r="O15728" s="1">
        <v>128162000</v>
      </c>
      <c r="P15728" s="1">
        <v>2</v>
      </c>
      <c r="Q15728" s="5">
        <f t="shared" si="1506"/>
        <v>326</v>
      </c>
      <c r="R15728">
        <f t="shared" si="1501"/>
        <v>16</v>
      </c>
      <c r="S15728">
        <f t="shared" si="1507"/>
        <v>0.24</v>
      </c>
      <c r="T15728">
        <f t="shared" si="1508"/>
        <v>2.7000000000000001E-3</v>
      </c>
      <c r="U15728">
        <f t="shared" si="1502"/>
        <v>1.6200000000000001E-3</v>
      </c>
    </row>
    <row r="15729" spans="1:21" x14ac:dyDescent="0.3">
      <c r="A15729" s="1">
        <v>15727</v>
      </c>
      <c r="B15729">
        <f t="shared" si="1499"/>
        <v>179</v>
      </c>
      <c r="C15729" s="1">
        <v>24</v>
      </c>
      <c r="D15729" s="1">
        <v>8.5</v>
      </c>
      <c r="E15729" s="1">
        <v>23</v>
      </c>
      <c r="F15729" s="1">
        <v>15727</v>
      </c>
      <c r="G15729" s="1">
        <v>0</v>
      </c>
      <c r="H15729" s="5">
        <f t="shared" si="1503"/>
        <v>7790</v>
      </c>
      <c r="I15729" s="1"/>
      <c r="J15729" s="1">
        <v>1</v>
      </c>
      <c r="K15729" s="1">
        <f t="shared" si="1504"/>
        <v>31464000</v>
      </c>
      <c r="L15729" s="1">
        <f t="shared" si="1500"/>
        <v>1</v>
      </c>
      <c r="M15729" s="1">
        <f t="shared" si="1505"/>
        <v>62928000</v>
      </c>
      <c r="N15729" s="1">
        <v>2</v>
      </c>
      <c r="O15729" s="1">
        <v>128170000</v>
      </c>
      <c r="P15729" s="1">
        <v>2</v>
      </c>
      <c r="Q15729" s="5">
        <f t="shared" si="1506"/>
        <v>326</v>
      </c>
      <c r="R15729">
        <f t="shared" si="1501"/>
        <v>16</v>
      </c>
      <c r="S15729">
        <f t="shared" si="1507"/>
        <v>0.24</v>
      </c>
      <c r="T15729">
        <f t="shared" si="1508"/>
        <v>2.7000000000000001E-3</v>
      </c>
      <c r="U15729">
        <f t="shared" si="1502"/>
        <v>1.6200000000000001E-3</v>
      </c>
    </row>
    <row r="15730" spans="1:21" x14ac:dyDescent="0.3">
      <c r="A15730" s="1">
        <v>15728</v>
      </c>
      <c r="B15730">
        <f t="shared" si="1499"/>
        <v>179</v>
      </c>
      <c r="C15730" s="1">
        <v>24</v>
      </c>
      <c r="D15730" s="1">
        <v>8.5</v>
      </c>
      <c r="E15730" s="1">
        <v>23</v>
      </c>
      <c r="F15730" s="1">
        <v>15728</v>
      </c>
      <c r="G15730" s="1">
        <v>0</v>
      </c>
      <c r="H15730" s="5">
        <f t="shared" si="1503"/>
        <v>7790</v>
      </c>
      <c r="I15730" s="1"/>
      <c r="J15730" s="1">
        <v>1</v>
      </c>
      <c r="K15730" s="1">
        <f t="shared" si="1504"/>
        <v>31466000</v>
      </c>
      <c r="L15730" s="1">
        <f t="shared" si="1500"/>
        <v>1</v>
      </c>
      <c r="M15730" s="1">
        <f t="shared" si="1505"/>
        <v>62932000</v>
      </c>
      <c r="N15730" s="1">
        <v>2</v>
      </c>
      <c r="O15730" s="1">
        <v>128178000</v>
      </c>
      <c r="P15730" s="1">
        <v>2</v>
      </c>
      <c r="Q15730" s="5">
        <f t="shared" si="1506"/>
        <v>326</v>
      </c>
      <c r="R15730">
        <f t="shared" si="1501"/>
        <v>16</v>
      </c>
      <c r="S15730">
        <f t="shared" si="1507"/>
        <v>0.24</v>
      </c>
      <c r="T15730">
        <f t="shared" si="1508"/>
        <v>2.7000000000000001E-3</v>
      </c>
      <c r="U15730">
        <f t="shared" si="1502"/>
        <v>1.6200000000000001E-3</v>
      </c>
    </row>
    <row r="15731" spans="1:21" x14ac:dyDescent="0.3">
      <c r="A15731" s="1">
        <v>15729</v>
      </c>
      <c r="B15731">
        <f t="shared" ref="B15731:B15794" si="1509">ROUNDDOWN((A15731-1)/100,0)+22</f>
        <v>179</v>
      </c>
      <c r="C15731" s="1">
        <v>24</v>
      </c>
      <c r="D15731" s="1">
        <v>8.5</v>
      </c>
      <c r="E15731" s="1">
        <v>23</v>
      </c>
      <c r="F15731" s="1">
        <v>15729</v>
      </c>
      <c r="G15731" s="1">
        <v>0</v>
      </c>
      <c r="H15731" s="5">
        <f t="shared" si="1503"/>
        <v>7790</v>
      </c>
      <c r="I15731" s="1"/>
      <c r="J15731" s="1">
        <v>1</v>
      </c>
      <c r="K15731" s="1">
        <f t="shared" si="1504"/>
        <v>31468000</v>
      </c>
      <c r="L15731" s="1">
        <f t="shared" ref="L15731:L15794" si="1510">L15730</f>
        <v>1</v>
      </c>
      <c r="M15731" s="1">
        <f t="shared" si="1505"/>
        <v>62936000</v>
      </c>
      <c r="N15731" s="1">
        <v>2</v>
      </c>
      <c r="O15731" s="1">
        <v>128186000</v>
      </c>
      <c r="P15731" s="1">
        <v>2</v>
      </c>
      <c r="Q15731" s="5">
        <f t="shared" si="1506"/>
        <v>326</v>
      </c>
      <c r="R15731">
        <f t="shared" ref="R15731:R15794" si="1511">QUOTIENT(A15731,1000)+1</f>
        <v>16</v>
      </c>
      <c r="S15731">
        <f t="shared" si="1507"/>
        <v>0.24</v>
      </c>
      <c r="T15731">
        <f t="shared" si="1508"/>
        <v>2.7000000000000001E-3</v>
      </c>
      <c r="U15731">
        <f t="shared" si="1502"/>
        <v>1.6200000000000001E-3</v>
      </c>
    </row>
    <row r="15732" spans="1:21" x14ac:dyDescent="0.3">
      <c r="A15732" s="1">
        <v>15730</v>
      </c>
      <c r="B15732">
        <f t="shared" si="1509"/>
        <v>179</v>
      </c>
      <c r="C15732" s="1">
        <v>24</v>
      </c>
      <c r="D15732" s="1">
        <v>8.5</v>
      </c>
      <c r="E15732" s="1">
        <v>23</v>
      </c>
      <c r="F15732" s="1">
        <v>15730</v>
      </c>
      <c r="G15732" s="1">
        <v>0</v>
      </c>
      <c r="H15732" s="5">
        <f t="shared" si="1503"/>
        <v>7790</v>
      </c>
      <c r="I15732" s="1"/>
      <c r="J15732" s="1">
        <v>1</v>
      </c>
      <c r="K15732" s="1">
        <f t="shared" si="1504"/>
        <v>31470000</v>
      </c>
      <c r="L15732" s="1">
        <f t="shared" si="1510"/>
        <v>1</v>
      </c>
      <c r="M15732" s="1">
        <f t="shared" si="1505"/>
        <v>62940000</v>
      </c>
      <c r="N15732" s="1">
        <v>2</v>
      </c>
      <c r="O15732" s="1">
        <v>128194000</v>
      </c>
      <c r="P15732" s="1">
        <v>2</v>
      </c>
      <c r="Q15732" s="5">
        <f t="shared" si="1506"/>
        <v>326</v>
      </c>
      <c r="R15732">
        <f t="shared" si="1511"/>
        <v>16</v>
      </c>
      <c r="S15732">
        <f t="shared" si="1507"/>
        <v>0.24</v>
      </c>
      <c r="T15732">
        <f t="shared" si="1508"/>
        <v>2.7000000000000001E-3</v>
      </c>
      <c r="U15732">
        <f t="shared" si="1502"/>
        <v>1.6200000000000001E-3</v>
      </c>
    </row>
    <row r="15733" spans="1:21" x14ac:dyDescent="0.3">
      <c r="A15733" s="1">
        <v>15731</v>
      </c>
      <c r="B15733">
        <f t="shared" si="1509"/>
        <v>179</v>
      </c>
      <c r="C15733" s="1">
        <v>24</v>
      </c>
      <c r="D15733" s="1">
        <v>8.5</v>
      </c>
      <c r="E15733" s="1">
        <v>23</v>
      </c>
      <c r="F15733" s="1">
        <v>15731</v>
      </c>
      <c r="G15733" s="1">
        <v>0</v>
      </c>
      <c r="H15733" s="5">
        <f t="shared" si="1503"/>
        <v>7790</v>
      </c>
      <c r="I15733" s="1"/>
      <c r="J15733" s="1">
        <v>1</v>
      </c>
      <c r="K15733" s="1">
        <f t="shared" si="1504"/>
        <v>31472000</v>
      </c>
      <c r="L15733" s="1">
        <f t="shared" si="1510"/>
        <v>1</v>
      </c>
      <c r="M15733" s="1">
        <f t="shared" si="1505"/>
        <v>62944000</v>
      </c>
      <c r="N15733" s="1">
        <v>2</v>
      </c>
      <c r="O15733" s="1">
        <v>128202000</v>
      </c>
      <c r="P15733" s="1">
        <v>2</v>
      </c>
      <c r="Q15733" s="5">
        <f t="shared" si="1506"/>
        <v>326</v>
      </c>
      <c r="R15733">
        <f t="shared" si="1511"/>
        <v>16</v>
      </c>
      <c r="S15733">
        <f t="shared" si="1507"/>
        <v>0.24</v>
      </c>
      <c r="T15733">
        <f t="shared" si="1508"/>
        <v>2.7000000000000001E-3</v>
      </c>
      <c r="U15733">
        <f t="shared" si="1502"/>
        <v>1.6200000000000001E-3</v>
      </c>
    </row>
    <row r="15734" spans="1:21" x14ac:dyDescent="0.3">
      <c r="A15734" s="1">
        <v>15732</v>
      </c>
      <c r="B15734">
        <f t="shared" si="1509"/>
        <v>179</v>
      </c>
      <c r="C15734" s="1">
        <v>24</v>
      </c>
      <c r="D15734" s="1">
        <v>8.5</v>
      </c>
      <c r="E15734" s="1">
        <v>23</v>
      </c>
      <c r="F15734" s="1">
        <v>15732</v>
      </c>
      <c r="G15734" s="1">
        <v>0</v>
      </c>
      <c r="H15734" s="5">
        <f t="shared" si="1503"/>
        <v>7790</v>
      </c>
      <c r="I15734" s="1"/>
      <c r="J15734" s="1">
        <v>1</v>
      </c>
      <c r="K15734" s="1">
        <f t="shared" si="1504"/>
        <v>31474000</v>
      </c>
      <c r="L15734" s="1">
        <f t="shared" si="1510"/>
        <v>1</v>
      </c>
      <c r="M15734" s="1">
        <f t="shared" si="1505"/>
        <v>62948000</v>
      </c>
      <c r="N15734" s="1">
        <v>2</v>
      </c>
      <c r="O15734" s="1">
        <v>128210000</v>
      </c>
      <c r="P15734" s="1">
        <v>2</v>
      </c>
      <c r="Q15734" s="5">
        <f t="shared" si="1506"/>
        <v>326</v>
      </c>
      <c r="R15734">
        <f t="shared" si="1511"/>
        <v>16</v>
      </c>
      <c r="S15734">
        <f t="shared" si="1507"/>
        <v>0.24</v>
      </c>
      <c r="T15734">
        <f t="shared" si="1508"/>
        <v>2.7000000000000001E-3</v>
      </c>
      <c r="U15734">
        <f t="shared" si="1502"/>
        <v>1.6200000000000001E-3</v>
      </c>
    </row>
    <row r="15735" spans="1:21" x14ac:dyDescent="0.3">
      <c r="A15735" s="1">
        <v>15733</v>
      </c>
      <c r="B15735">
        <f t="shared" si="1509"/>
        <v>179</v>
      </c>
      <c r="C15735" s="1">
        <v>24</v>
      </c>
      <c r="D15735" s="1">
        <v>8.5</v>
      </c>
      <c r="E15735" s="1">
        <v>23</v>
      </c>
      <c r="F15735" s="1">
        <v>15733</v>
      </c>
      <c r="G15735" s="1">
        <v>0</v>
      </c>
      <c r="H15735" s="5">
        <f t="shared" si="1503"/>
        <v>7790</v>
      </c>
      <c r="I15735" s="1"/>
      <c r="J15735" s="1">
        <v>1</v>
      </c>
      <c r="K15735" s="1">
        <f t="shared" si="1504"/>
        <v>31476000</v>
      </c>
      <c r="L15735" s="1">
        <f t="shared" si="1510"/>
        <v>1</v>
      </c>
      <c r="M15735" s="1">
        <f t="shared" si="1505"/>
        <v>62952000</v>
      </c>
      <c r="N15735" s="1">
        <v>2</v>
      </c>
      <c r="O15735" s="1">
        <v>128218000</v>
      </c>
      <c r="P15735" s="1">
        <v>2</v>
      </c>
      <c r="Q15735" s="5">
        <f t="shared" si="1506"/>
        <v>326</v>
      </c>
      <c r="R15735">
        <f t="shared" si="1511"/>
        <v>16</v>
      </c>
      <c r="S15735">
        <f t="shared" si="1507"/>
        <v>0.24</v>
      </c>
      <c r="T15735">
        <f t="shared" si="1508"/>
        <v>2.7000000000000001E-3</v>
      </c>
      <c r="U15735">
        <f t="shared" si="1502"/>
        <v>1.6200000000000001E-3</v>
      </c>
    </row>
    <row r="15736" spans="1:21" x14ac:dyDescent="0.3">
      <c r="A15736" s="1">
        <v>15734</v>
      </c>
      <c r="B15736">
        <f t="shared" si="1509"/>
        <v>179</v>
      </c>
      <c r="C15736" s="1">
        <v>24</v>
      </c>
      <c r="D15736" s="1">
        <v>8.5</v>
      </c>
      <c r="E15736" s="1">
        <v>23</v>
      </c>
      <c r="F15736" s="1">
        <v>15734</v>
      </c>
      <c r="G15736" s="1">
        <v>0</v>
      </c>
      <c r="H15736" s="5">
        <f t="shared" si="1503"/>
        <v>7790</v>
      </c>
      <c r="I15736" s="1"/>
      <c r="J15736" s="1">
        <v>1</v>
      </c>
      <c r="K15736" s="1">
        <f t="shared" si="1504"/>
        <v>31478000</v>
      </c>
      <c r="L15736" s="1">
        <f t="shared" si="1510"/>
        <v>1</v>
      </c>
      <c r="M15736" s="1">
        <f t="shared" si="1505"/>
        <v>62956000</v>
      </c>
      <c r="N15736" s="1">
        <v>2</v>
      </c>
      <c r="O15736" s="1">
        <v>128226000</v>
      </c>
      <c r="P15736" s="1">
        <v>2</v>
      </c>
      <c r="Q15736" s="5">
        <f t="shared" si="1506"/>
        <v>326</v>
      </c>
      <c r="R15736">
        <f t="shared" si="1511"/>
        <v>16</v>
      </c>
      <c r="S15736">
        <f t="shared" si="1507"/>
        <v>0.24</v>
      </c>
      <c r="T15736">
        <f t="shared" si="1508"/>
        <v>2.7000000000000001E-3</v>
      </c>
      <c r="U15736">
        <f t="shared" si="1502"/>
        <v>1.6200000000000001E-3</v>
      </c>
    </row>
    <row r="15737" spans="1:21" x14ac:dyDescent="0.3">
      <c r="A15737" s="1">
        <v>15735</v>
      </c>
      <c r="B15737">
        <f t="shared" si="1509"/>
        <v>179</v>
      </c>
      <c r="C15737" s="1">
        <v>24</v>
      </c>
      <c r="D15737" s="1">
        <v>8.5</v>
      </c>
      <c r="E15737" s="1">
        <v>23</v>
      </c>
      <c r="F15737" s="1">
        <v>15735</v>
      </c>
      <c r="G15737" s="1">
        <v>0</v>
      </c>
      <c r="H15737" s="5">
        <f t="shared" si="1503"/>
        <v>7790</v>
      </c>
      <c r="I15737" s="1"/>
      <c r="J15737" s="1">
        <v>1</v>
      </c>
      <c r="K15737" s="1">
        <f t="shared" si="1504"/>
        <v>31480000</v>
      </c>
      <c r="L15737" s="1">
        <f t="shared" si="1510"/>
        <v>1</v>
      </c>
      <c r="M15737" s="1">
        <f t="shared" si="1505"/>
        <v>62960000</v>
      </c>
      <c r="N15737" s="1">
        <v>2</v>
      </c>
      <c r="O15737" s="1">
        <v>128234000</v>
      </c>
      <c r="P15737" s="1">
        <v>2</v>
      </c>
      <c r="Q15737" s="5">
        <f t="shared" si="1506"/>
        <v>326</v>
      </c>
      <c r="R15737">
        <f t="shared" si="1511"/>
        <v>16</v>
      </c>
      <c r="S15737">
        <f t="shared" si="1507"/>
        <v>0.24</v>
      </c>
      <c r="T15737">
        <f t="shared" si="1508"/>
        <v>2.7000000000000001E-3</v>
      </c>
      <c r="U15737">
        <f t="shared" si="1502"/>
        <v>1.6200000000000001E-3</v>
      </c>
    </row>
    <row r="15738" spans="1:21" x14ac:dyDescent="0.3">
      <c r="A15738" s="1">
        <v>15736</v>
      </c>
      <c r="B15738">
        <f t="shared" si="1509"/>
        <v>179</v>
      </c>
      <c r="C15738" s="1">
        <v>24</v>
      </c>
      <c r="D15738" s="1">
        <v>8.5</v>
      </c>
      <c r="E15738" s="1">
        <v>23</v>
      </c>
      <c r="F15738" s="1">
        <v>15736</v>
      </c>
      <c r="G15738" s="1">
        <v>0</v>
      </c>
      <c r="H15738" s="5">
        <f t="shared" si="1503"/>
        <v>7790</v>
      </c>
      <c r="I15738" s="1"/>
      <c r="J15738" s="1">
        <v>1</v>
      </c>
      <c r="K15738" s="1">
        <f t="shared" si="1504"/>
        <v>31482000</v>
      </c>
      <c r="L15738" s="1">
        <f t="shared" si="1510"/>
        <v>1</v>
      </c>
      <c r="M15738" s="1">
        <f t="shared" si="1505"/>
        <v>62964000</v>
      </c>
      <c r="N15738" s="1">
        <v>2</v>
      </c>
      <c r="O15738" s="1">
        <v>128242000</v>
      </c>
      <c r="P15738" s="1">
        <v>2</v>
      </c>
      <c r="Q15738" s="5">
        <f t="shared" si="1506"/>
        <v>326</v>
      </c>
      <c r="R15738">
        <f t="shared" si="1511"/>
        <v>16</v>
      </c>
      <c r="S15738">
        <f t="shared" si="1507"/>
        <v>0.24</v>
      </c>
      <c r="T15738">
        <f t="shared" si="1508"/>
        <v>2.7000000000000001E-3</v>
      </c>
      <c r="U15738">
        <f t="shared" si="1502"/>
        <v>1.6200000000000001E-3</v>
      </c>
    </row>
    <row r="15739" spans="1:21" x14ac:dyDescent="0.3">
      <c r="A15739" s="1">
        <v>15737</v>
      </c>
      <c r="B15739">
        <f t="shared" si="1509"/>
        <v>179</v>
      </c>
      <c r="C15739" s="1">
        <v>24</v>
      </c>
      <c r="D15739" s="1">
        <v>8.5</v>
      </c>
      <c r="E15739" s="1">
        <v>23</v>
      </c>
      <c r="F15739" s="1">
        <v>15737</v>
      </c>
      <c r="G15739" s="1">
        <v>0</v>
      </c>
      <c r="H15739" s="5">
        <f t="shared" si="1503"/>
        <v>7790</v>
      </c>
      <c r="I15739" s="1"/>
      <c r="J15739" s="1">
        <v>1</v>
      </c>
      <c r="K15739" s="1">
        <f t="shared" si="1504"/>
        <v>31484000</v>
      </c>
      <c r="L15739" s="1">
        <f t="shared" si="1510"/>
        <v>1</v>
      </c>
      <c r="M15739" s="1">
        <f t="shared" si="1505"/>
        <v>62968000</v>
      </c>
      <c r="N15739" s="1">
        <v>2</v>
      </c>
      <c r="O15739" s="1">
        <v>128250000</v>
      </c>
      <c r="P15739" s="1">
        <v>2</v>
      </c>
      <c r="Q15739" s="5">
        <f t="shared" si="1506"/>
        <v>326</v>
      </c>
      <c r="R15739">
        <f t="shared" si="1511"/>
        <v>16</v>
      </c>
      <c r="S15739">
        <f t="shared" si="1507"/>
        <v>0.24</v>
      </c>
      <c r="T15739">
        <f t="shared" si="1508"/>
        <v>2.7000000000000001E-3</v>
      </c>
      <c r="U15739">
        <f t="shared" si="1502"/>
        <v>1.6200000000000001E-3</v>
      </c>
    </row>
    <row r="15740" spans="1:21" x14ac:dyDescent="0.3">
      <c r="A15740" s="1">
        <v>15738</v>
      </c>
      <c r="B15740">
        <f t="shared" si="1509"/>
        <v>179</v>
      </c>
      <c r="C15740" s="1">
        <v>24</v>
      </c>
      <c r="D15740" s="1">
        <v>8.5</v>
      </c>
      <c r="E15740" s="1">
        <v>23</v>
      </c>
      <c r="F15740" s="1">
        <v>15738</v>
      </c>
      <c r="G15740" s="1">
        <v>0</v>
      </c>
      <c r="H15740" s="5">
        <f t="shared" si="1503"/>
        <v>7790</v>
      </c>
      <c r="I15740" s="1"/>
      <c r="J15740" s="1">
        <v>1</v>
      </c>
      <c r="K15740" s="1">
        <f t="shared" si="1504"/>
        <v>31486000</v>
      </c>
      <c r="L15740" s="1">
        <f t="shared" si="1510"/>
        <v>1</v>
      </c>
      <c r="M15740" s="1">
        <f t="shared" si="1505"/>
        <v>62972000</v>
      </c>
      <c r="N15740" s="1">
        <v>2</v>
      </c>
      <c r="O15740" s="1">
        <v>128258000</v>
      </c>
      <c r="P15740" s="1">
        <v>2</v>
      </c>
      <c r="Q15740" s="5">
        <f t="shared" si="1506"/>
        <v>326</v>
      </c>
      <c r="R15740">
        <f t="shared" si="1511"/>
        <v>16</v>
      </c>
      <c r="S15740">
        <f t="shared" si="1507"/>
        <v>0.24</v>
      </c>
      <c r="T15740">
        <f t="shared" si="1508"/>
        <v>2.7000000000000001E-3</v>
      </c>
      <c r="U15740">
        <f t="shared" si="1502"/>
        <v>1.6200000000000001E-3</v>
      </c>
    </row>
    <row r="15741" spans="1:21" x14ac:dyDescent="0.3">
      <c r="A15741" s="1">
        <v>15739</v>
      </c>
      <c r="B15741">
        <f t="shared" si="1509"/>
        <v>179</v>
      </c>
      <c r="C15741" s="1">
        <v>24</v>
      </c>
      <c r="D15741" s="1">
        <v>8.5</v>
      </c>
      <c r="E15741" s="1">
        <v>23</v>
      </c>
      <c r="F15741" s="1">
        <v>15739</v>
      </c>
      <c r="G15741" s="1">
        <v>0</v>
      </c>
      <c r="H15741" s="5">
        <f t="shared" si="1503"/>
        <v>7790</v>
      </c>
      <c r="I15741" s="1"/>
      <c r="J15741" s="1">
        <v>1</v>
      </c>
      <c r="K15741" s="1">
        <f t="shared" si="1504"/>
        <v>31488000</v>
      </c>
      <c r="L15741" s="1">
        <f t="shared" si="1510"/>
        <v>1</v>
      </c>
      <c r="M15741" s="1">
        <f t="shared" si="1505"/>
        <v>62976000</v>
      </c>
      <c r="N15741" s="1">
        <v>2</v>
      </c>
      <c r="O15741" s="1">
        <v>128266000</v>
      </c>
      <c r="P15741" s="1">
        <v>2</v>
      </c>
      <c r="Q15741" s="5">
        <f t="shared" si="1506"/>
        <v>326</v>
      </c>
      <c r="R15741">
        <f t="shared" si="1511"/>
        <v>16</v>
      </c>
      <c r="S15741">
        <f t="shared" si="1507"/>
        <v>0.24</v>
      </c>
      <c r="T15741">
        <f t="shared" si="1508"/>
        <v>2.7000000000000001E-3</v>
      </c>
      <c r="U15741">
        <f t="shared" si="1502"/>
        <v>1.6200000000000001E-3</v>
      </c>
    </row>
    <row r="15742" spans="1:21" x14ac:dyDescent="0.3">
      <c r="A15742" s="1">
        <v>15740</v>
      </c>
      <c r="B15742">
        <f t="shared" si="1509"/>
        <v>179</v>
      </c>
      <c r="C15742" s="1">
        <v>24</v>
      </c>
      <c r="D15742" s="1">
        <v>8.5</v>
      </c>
      <c r="E15742" s="1">
        <v>23</v>
      </c>
      <c r="F15742" s="1">
        <v>15740</v>
      </c>
      <c r="G15742" s="1">
        <v>0</v>
      </c>
      <c r="H15742" s="5">
        <f t="shared" si="1503"/>
        <v>7790</v>
      </c>
      <c r="I15742" s="1"/>
      <c r="J15742" s="1">
        <v>1</v>
      </c>
      <c r="K15742" s="1">
        <f t="shared" si="1504"/>
        <v>31490000</v>
      </c>
      <c r="L15742" s="1">
        <f t="shared" si="1510"/>
        <v>1</v>
      </c>
      <c r="M15742" s="1">
        <f t="shared" si="1505"/>
        <v>62980000</v>
      </c>
      <c r="N15742" s="1">
        <v>2</v>
      </c>
      <c r="O15742" s="1">
        <v>128274000</v>
      </c>
      <c r="P15742" s="1">
        <v>2</v>
      </c>
      <c r="Q15742" s="5">
        <f t="shared" si="1506"/>
        <v>326</v>
      </c>
      <c r="R15742">
        <f t="shared" si="1511"/>
        <v>16</v>
      </c>
      <c r="S15742">
        <f t="shared" si="1507"/>
        <v>0.24</v>
      </c>
      <c r="T15742">
        <f t="shared" si="1508"/>
        <v>2.7000000000000001E-3</v>
      </c>
      <c r="U15742">
        <f t="shared" si="1502"/>
        <v>1.6200000000000001E-3</v>
      </c>
    </row>
    <row r="15743" spans="1:21" x14ac:dyDescent="0.3">
      <c r="A15743" s="1">
        <v>15741</v>
      </c>
      <c r="B15743">
        <f t="shared" si="1509"/>
        <v>179</v>
      </c>
      <c r="C15743" s="1">
        <v>24</v>
      </c>
      <c r="D15743" s="1">
        <v>8.5</v>
      </c>
      <c r="E15743" s="1">
        <v>23</v>
      </c>
      <c r="F15743" s="1">
        <v>15741</v>
      </c>
      <c r="G15743" s="1">
        <v>0</v>
      </c>
      <c r="H15743" s="5">
        <f t="shared" si="1503"/>
        <v>7790</v>
      </c>
      <c r="I15743" s="1"/>
      <c r="J15743" s="1">
        <v>1</v>
      </c>
      <c r="K15743" s="1">
        <f t="shared" si="1504"/>
        <v>31492000</v>
      </c>
      <c r="L15743" s="1">
        <f t="shared" si="1510"/>
        <v>1</v>
      </c>
      <c r="M15743" s="1">
        <f t="shared" si="1505"/>
        <v>62984000</v>
      </c>
      <c r="N15743" s="1">
        <v>2</v>
      </c>
      <c r="O15743" s="1">
        <v>128282000</v>
      </c>
      <c r="P15743" s="1">
        <v>2</v>
      </c>
      <c r="Q15743" s="5">
        <f t="shared" si="1506"/>
        <v>326</v>
      </c>
      <c r="R15743">
        <f t="shared" si="1511"/>
        <v>16</v>
      </c>
      <c r="S15743">
        <f t="shared" si="1507"/>
        <v>0.24</v>
      </c>
      <c r="T15743">
        <f t="shared" si="1508"/>
        <v>2.7000000000000001E-3</v>
      </c>
      <c r="U15743">
        <f t="shared" si="1502"/>
        <v>1.6200000000000001E-3</v>
      </c>
    </row>
    <row r="15744" spans="1:21" x14ac:dyDescent="0.3">
      <c r="A15744" s="1">
        <v>15742</v>
      </c>
      <c r="B15744">
        <f t="shared" si="1509"/>
        <v>179</v>
      </c>
      <c r="C15744" s="1">
        <v>24</v>
      </c>
      <c r="D15744" s="1">
        <v>8.5</v>
      </c>
      <c r="E15744" s="1">
        <v>23</v>
      </c>
      <c r="F15744" s="1">
        <v>15742</v>
      </c>
      <c r="G15744" s="1">
        <v>0</v>
      </c>
      <c r="H15744" s="5">
        <f t="shared" si="1503"/>
        <v>7790</v>
      </c>
      <c r="I15744" s="1"/>
      <c r="J15744" s="1">
        <v>1</v>
      </c>
      <c r="K15744" s="1">
        <f t="shared" si="1504"/>
        <v>31494000</v>
      </c>
      <c r="L15744" s="1">
        <f t="shared" si="1510"/>
        <v>1</v>
      </c>
      <c r="M15744" s="1">
        <f t="shared" si="1505"/>
        <v>62988000</v>
      </c>
      <c r="N15744" s="1">
        <v>2</v>
      </c>
      <c r="O15744" s="1">
        <v>128290000</v>
      </c>
      <c r="P15744" s="1">
        <v>2</v>
      </c>
      <c r="Q15744" s="5">
        <f t="shared" si="1506"/>
        <v>326</v>
      </c>
      <c r="R15744">
        <f t="shared" si="1511"/>
        <v>16</v>
      </c>
      <c r="S15744">
        <f t="shared" si="1507"/>
        <v>0.24</v>
      </c>
      <c r="T15744">
        <f t="shared" si="1508"/>
        <v>2.7000000000000001E-3</v>
      </c>
      <c r="U15744">
        <f t="shared" si="1502"/>
        <v>1.6200000000000001E-3</v>
      </c>
    </row>
    <row r="15745" spans="1:21" x14ac:dyDescent="0.3">
      <c r="A15745" s="1">
        <v>15743</v>
      </c>
      <c r="B15745">
        <f t="shared" si="1509"/>
        <v>179</v>
      </c>
      <c r="C15745" s="1">
        <v>24</v>
      </c>
      <c r="D15745" s="1">
        <v>8.5</v>
      </c>
      <c r="E15745" s="1">
        <v>23</v>
      </c>
      <c r="F15745" s="1">
        <v>15743</v>
      </c>
      <c r="G15745" s="1">
        <v>0</v>
      </c>
      <c r="H15745" s="5">
        <f t="shared" si="1503"/>
        <v>7790</v>
      </c>
      <c r="I15745" s="1"/>
      <c r="J15745" s="1">
        <v>1</v>
      </c>
      <c r="K15745" s="1">
        <f t="shared" si="1504"/>
        <v>31496000</v>
      </c>
      <c r="L15745" s="1">
        <f t="shared" si="1510"/>
        <v>1</v>
      </c>
      <c r="M15745" s="1">
        <f t="shared" si="1505"/>
        <v>62992000</v>
      </c>
      <c r="N15745" s="1">
        <v>2</v>
      </c>
      <c r="O15745" s="1">
        <v>128298000</v>
      </c>
      <c r="P15745" s="1">
        <v>2</v>
      </c>
      <c r="Q15745" s="5">
        <f t="shared" si="1506"/>
        <v>326</v>
      </c>
      <c r="R15745">
        <f t="shared" si="1511"/>
        <v>16</v>
      </c>
      <c r="S15745">
        <f t="shared" si="1507"/>
        <v>0.24</v>
      </c>
      <c r="T15745">
        <f t="shared" si="1508"/>
        <v>2.7000000000000001E-3</v>
      </c>
      <c r="U15745">
        <f t="shared" si="1502"/>
        <v>1.6200000000000001E-3</v>
      </c>
    </row>
    <row r="15746" spans="1:21" x14ac:dyDescent="0.3">
      <c r="A15746" s="1">
        <v>15744</v>
      </c>
      <c r="B15746">
        <f t="shared" si="1509"/>
        <v>179</v>
      </c>
      <c r="C15746" s="1">
        <v>24</v>
      </c>
      <c r="D15746" s="1">
        <v>8.5</v>
      </c>
      <c r="E15746" s="1">
        <v>23</v>
      </c>
      <c r="F15746" s="1">
        <v>15744</v>
      </c>
      <c r="G15746" s="1">
        <v>0</v>
      </c>
      <c r="H15746" s="5">
        <f t="shared" si="1503"/>
        <v>7790</v>
      </c>
      <c r="I15746" s="1"/>
      <c r="J15746" s="1">
        <v>1</v>
      </c>
      <c r="K15746" s="1">
        <f t="shared" si="1504"/>
        <v>31498000</v>
      </c>
      <c r="L15746" s="1">
        <f t="shared" si="1510"/>
        <v>1</v>
      </c>
      <c r="M15746" s="1">
        <f t="shared" si="1505"/>
        <v>62996000</v>
      </c>
      <c r="N15746" s="1">
        <v>2</v>
      </c>
      <c r="O15746" s="1">
        <v>128306000</v>
      </c>
      <c r="P15746" s="1">
        <v>2</v>
      </c>
      <c r="Q15746" s="5">
        <f t="shared" si="1506"/>
        <v>326</v>
      </c>
      <c r="R15746">
        <f t="shared" si="1511"/>
        <v>16</v>
      </c>
      <c r="S15746">
        <f t="shared" si="1507"/>
        <v>0.24</v>
      </c>
      <c r="T15746">
        <f t="shared" si="1508"/>
        <v>2.7000000000000001E-3</v>
      </c>
      <c r="U15746">
        <f t="shared" si="1502"/>
        <v>1.6200000000000001E-3</v>
      </c>
    </row>
    <row r="15747" spans="1:21" x14ac:dyDescent="0.3">
      <c r="A15747" s="1">
        <v>15745</v>
      </c>
      <c r="B15747">
        <f t="shared" si="1509"/>
        <v>179</v>
      </c>
      <c r="C15747" s="1">
        <v>24</v>
      </c>
      <c r="D15747" s="1">
        <v>8.5</v>
      </c>
      <c r="E15747" s="1">
        <v>23</v>
      </c>
      <c r="F15747" s="1">
        <v>15745</v>
      </c>
      <c r="G15747" s="1">
        <v>0</v>
      </c>
      <c r="H15747" s="5">
        <f t="shared" si="1503"/>
        <v>7790</v>
      </c>
      <c r="I15747" s="1"/>
      <c r="J15747" s="1">
        <v>1</v>
      </c>
      <c r="K15747" s="1">
        <f t="shared" si="1504"/>
        <v>31500000</v>
      </c>
      <c r="L15747" s="1">
        <f t="shared" si="1510"/>
        <v>1</v>
      </c>
      <c r="M15747" s="1">
        <f t="shared" si="1505"/>
        <v>63000000</v>
      </c>
      <c r="N15747" s="1">
        <v>2</v>
      </c>
      <c r="O15747" s="1">
        <v>128314000</v>
      </c>
      <c r="P15747" s="1">
        <v>2</v>
      </c>
      <c r="Q15747" s="5">
        <f t="shared" si="1506"/>
        <v>326</v>
      </c>
      <c r="R15747">
        <f t="shared" si="1511"/>
        <v>16</v>
      </c>
      <c r="S15747">
        <f t="shared" si="1507"/>
        <v>0.24</v>
      </c>
      <c r="T15747">
        <f t="shared" si="1508"/>
        <v>2.7000000000000001E-3</v>
      </c>
      <c r="U15747">
        <f t="shared" si="1502"/>
        <v>1.6200000000000001E-3</v>
      </c>
    </row>
    <row r="15748" spans="1:21" x14ac:dyDescent="0.3">
      <c r="A15748" s="1">
        <v>15746</v>
      </c>
      <c r="B15748">
        <f t="shared" si="1509"/>
        <v>179</v>
      </c>
      <c r="C15748" s="1">
        <v>24</v>
      </c>
      <c r="D15748" s="1">
        <v>8.5</v>
      </c>
      <c r="E15748" s="1">
        <v>23</v>
      </c>
      <c r="F15748" s="1">
        <v>15746</v>
      </c>
      <c r="G15748" s="1">
        <v>0</v>
      </c>
      <c r="H15748" s="5">
        <f t="shared" si="1503"/>
        <v>7790</v>
      </c>
      <c r="I15748" s="1"/>
      <c r="J15748" s="1">
        <v>1</v>
      </c>
      <c r="K15748" s="1">
        <f t="shared" si="1504"/>
        <v>31502000</v>
      </c>
      <c r="L15748" s="1">
        <f t="shared" si="1510"/>
        <v>1</v>
      </c>
      <c r="M15748" s="1">
        <f t="shared" si="1505"/>
        <v>63004000</v>
      </c>
      <c r="N15748" s="1">
        <v>2</v>
      </c>
      <c r="O15748" s="1">
        <v>128322000</v>
      </c>
      <c r="P15748" s="1">
        <v>2</v>
      </c>
      <c r="Q15748" s="5">
        <f t="shared" si="1506"/>
        <v>326</v>
      </c>
      <c r="R15748">
        <f t="shared" si="1511"/>
        <v>16</v>
      </c>
      <c r="S15748">
        <f t="shared" si="1507"/>
        <v>0.24</v>
      </c>
      <c r="T15748">
        <f t="shared" si="1508"/>
        <v>2.7000000000000001E-3</v>
      </c>
      <c r="U15748">
        <f t="shared" ref="U15748:U15802" si="1512">T15748*0.6</f>
        <v>1.6200000000000001E-3</v>
      </c>
    </row>
    <row r="15749" spans="1:21" x14ac:dyDescent="0.3">
      <c r="A15749" s="1">
        <v>15747</v>
      </c>
      <c r="B15749">
        <f t="shared" si="1509"/>
        <v>179</v>
      </c>
      <c r="C15749" s="1">
        <v>24</v>
      </c>
      <c r="D15749" s="1">
        <v>8.5</v>
      </c>
      <c r="E15749" s="1">
        <v>23</v>
      </c>
      <c r="F15749" s="1">
        <v>15747</v>
      </c>
      <c r="G15749" s="1">
        <v>0</v>
      </c>
      <c r="H15749" s="5">
        <f t="shared" si="1503"/>
        <v>7790</v>
      </c>
      <c r="I15749" s="1"/>
      <c r="J15749" s="1">
        <v>1</v>
      </c>
      <c r="K15749" s="1">
        <f t="shared" si="1504"/>
        <v>31504000</v>
      </c>
      <c r="L15749" s="1">
        <f t="shared" si="1510"/>
        <v>1</v>
      </c>
      <c r="M15749" s="1">
        <f t="shared" si="1505"/>
        <v>63008000</v>
      </c>
      <c r="N15749" s="1">
        <v>2</v>
      </c>
      <c r="O15749" s="1">
        <v>128330000</v>
      </c>
      <c r="P15749" s="1">
        <v>2</v>
      </c>
      <c r="Q15749" s="5">
        <f t="shared" si="1506"/>
        <v>326</v>
      </c>
      <c r="R15749">
        <f t="shared" si="1511"/>
        <v>16</v>
      </c>
      <c r="S15749">
        <f t="shared" si="1507"/>
        <v>0.24</v>
      </c>
      <c r="T15749">
        <f t="shared" si="1508"/>
        <v>2.7000000000000001E-3</v>
      </c>
      <c r="U15749">
        <f t="shared" si="1512"/>
        <v>1.6200000000000001E-3</v>
      </c>
    </row>
    <row r="15750" spans="1:21" x14ac:dyDescent="0.3">
      <c r="A15750" s="1">
        <v>15748</v>
      </c>
      <c r="B15750">
        <f t="shared" si="1509"/>
        <v>179</v>
      </c>
      <c r="C15750" s="1">
        <v>24</v>
      </c>
      <c r="D15750" s="1">
        <v>8.5</v>
      </c>
      <c r="E15750" s="1">
        <v>23</v>
      </c>
      <c r="F15750" s="1">
        <v>15748</v>
      </c>
      <c r="G15750" s="1">
        <v>0</v>
      </c>
      <c r="H15750" s="5">
        <f t="shared" si="1503"/>
        <v>7790</v>
      </c>
      <c r="I15750" s="1"/>
      <c r="J15750" s="1">
        <v>1</v>
      </c>
      <c r="K15750" s="1">
        <f t="shared" si="1504"/>
        <v>31506000</v>
      </c>
      <c r="L15750" s="1">
        <f t="shared" si="1510"/>
        <v>1</v>
      </c>
      <c r="M15750" s="1">
        <f t="shared" si="1505"/>
        <v>63012000</v>
      </c>
      <c r="N15750" s="1">
        <v>2</v>
      </c>
      <c r="O15750" s="1">
        <v>128338000</v>
      </c>
      <c r="P15750" s="1">
        <v>2</v>
      </c>
      <c r="Q15750" s="5">
        <f t="shared" si="1506"/>
        <v>326</v>
      </c>
      <c r="R15750">
        <f t="shared" si="1511"/>
        <v>16</v>
      </c>
      <c r="S15750">
        <f t="shared" si="1507"/>
        <v>0.24</v>
      </c>
      <c r="T15750">
        <f t="shared" si="1508"/>
        <v>2.7000000000000001E-3</v>
      </c>
      <c r="U15750">
        <f t="shared" si="1512"/>
        <v>1.6200000000000001E-3</v>
      </c>
    </row>
    <row r="15751" spans="1:21" x14ac:dyDescent="0.3">
      <c r="A15751" s="1">
        <v>15749</v>
      </c>
      <c r="B15751">
        <f t="shared" si="1509"/>
        <v>179</v>
      </c>
      <c r="C15751" s="1">
        <v>24</v>
      </c>
      <c r="D15751" s="1">
        <v>8.5</v>
      </c>
      <c r="E15751" s="1">
        <v>23</v>
      </c>
      <c r="F15751" s="1">
        <v>15749</v>
      </c>
      <c r="G15751" s="1">
        <v>0</v>
      </c>
      <c r="H15751" s="5">
        <f t="shared" si="1503"/>
        <v>7790</v>
      </c>
      <c r="I15751" s="1"/>
      <c r="J15751" s="1">
        <v>1</v>
      </c>
      <c r="K15751" s="1">
        <f t="shared" si="1504"/>
        <v>31508000</v>
      </c>
      <c r="L15751" s="1">
        <f t="shared" si="1510"/>
        <v>1</v>
      </c>
      <c r="M15751" s="1">
        <f t="shared" si="1505"/>
        <v>63016000</v>
      </c>
      <c r="N15751" s="1">
        <v>2</v>
      </c>
      <c r="O15751" s="1">
        <v>128346000</v>
      </c>
      <c r="P15751" s="1">
        <v>2</v>
      </c>
      <c r="Q15751" s="5">
        <f t="shared" si="1506"/>
        <v>326</v>
      </c>
      <c r="R15751">
        <f t="shared" si="1511"/>
        <v>16</v>
      </c>
      <c r="S15751">
        <f t="shared" si="1507"/>
        <v>0.24</v>
      </c>
      <c r="T15751">
        <f t="shared" si="1508"/>
        <v>2.7000000000000001E-3</v>
      </c>
      <c r="U15751">
        <f t="shared" si="1512"/>
        <v>1.6200000000000001E-3</v>
      </c>
    </row>
    <row r="15752" spans="1:21" x14ac:dyDescent="0.3">
      <c r="A15752" s="1">
        <v>15750</v>
      </c>
      <c r="B15752">
        <f t="shared" si="1509"/>
        <v>179</v>
      </c>
      <c r="C15752" s="1">
        <v>24</v>
      </c>
      <c r="D15752" s="1">
        <v>8.5</v>
      </c>
      <c r="E15752" s="1">
        <v>23</v>
      </c>
      <c r="F15752" s="1">
        <v>15750</v>
      </c>
      <c r="G15752" s="1">
        <v>0</v>
      </c>
      <c r="H15752" s="5">
        <f t="shared" si="1503"/>
        <v>7790</v>
      </c>
      <c r="I15752" s="1"/>
      <c r="J15752" s="1">
        <v>1</v>
      </c>
      <c r="K15752" s="1">
        <f t="shared" si="1504"/>
        <v>31510000</v>
      </c>
      <c r="L15752" s="1">
        <f t="shared" si="1510"/>
        <v>1</v>
      </c>
      <c r="M15752" s="1">
        <f t="shared" si="1505"/>
        <v>63020000</v>
      </c>
      <c r="N15752" s="1">
        <v>2</v>
      </c>
      <c r="O15752" s="1">
        <v>128354000</v>
      </c>
      <c r="P15752" s="1">
        <v>2</v>
      </c>
      <c r="Q15752" s="5">
        <f t="shared" si="1506"/>
        <v>326</v>
      </c>
      <c r="R15752">
        <f t="shared" si="1511"/>
        <v>16</v>
      </c>
      <c r="S15752">
        <f t="shared" si="1507"/>
        <v>0.24</v>
      </c>
      <c r="T15752">
        <f t="shared" si="1508"/>
        <v>2.7000000000000001E-3</v>
      </c>
      <c r="U15752">
        <f t="shared" si="1512"/>
        <v>1.6200000000000001E-3</v>
      </c>
    </row>
    <row r="15753" spans="1:21" x14ac:dyDescent="0.3">
      <c r="A15753" s="1">
        <v>15751</v>
      </c>
      <c r="B15753">
        <f t="shared" si="1509"/>
        <v>179</v>
      </c>
      <c r="C15753" s="1">
        <v>24</v>
      </c>
      <c r="D15753" s="1">
        <v>8.5</v>
      </c>
      <c r="E15753" s="1">
        <v>23</v>
      </c>
      <c r="F15753" s="1">
        <v>15751</v>
      </c>
      <c r="G15753" s="1">
        <v>0</v>
      </c>
      <c r="H15753" s="5">
        <f t="shared" si="1503"/>
        <v>7800</v>
      </c>
      <c r="I15753" s="1"/>
      <c r="J15753" s="1">
        <v>1</v>
      </c>
      <c r="K15753" s="1">
        <f t="shared" si="1504"/>
        <v>31512000</v>
      </c>
      <c r="L15753" s="1">
        <f t="shared" si="1510"/>
        <v>1</v>
      </c>
      <c r="M15753" s="1">
        <f t="shared" si="1505"/>
        <v>63024000</v>
      </c>
      <c r="N15753" s="1">
        <v>2</v>
      </c>
      <c r="O15753" s="1">
        <v>128362000</v>
      </c>
      <c r="P15753" s="1">
        <v>2</v>
      </c>
      <c r="Q15753" s="5">
        <f t="shared" si="1506"/>
        <v>327</v>
      </c>
      <c r="R15753">
        <f t="shared" si="1511"/>
        <v>16</v>
      </c>
      <c r="S15753">
        <f t="shared" si="1507"/>
        <v>0.24</v>
      </c>
      <c r="T15753">
        <f t="shared" si="1508"/>
        <v>2.7000000000000001E-3</v>
      </c>
      <c r="U15753">
        <f t="shared" si="1512"/>
        <v>1.6200000000000001E-3</v>
      </c>
    </row>
    <row r="15754" spans="1:21" x14ac:dyDescent="0.3">
      <c r="A15754" s="1">
        <v>15752</v>
      </c>
      <c r="B15754">
        <f t="shared" si="1509"/>
        <v>179</v>
      </c>
      <c r="C15754" s="1">
        <v>24</v>
      </c>
      <c r="D15754" s="1">
        <v>8.5</v>
      </c>
      <c r="E15754" s="1">
        <v>23</v>
      </c>
      <c r="F15754" s="1">
        <v>15752</v>
      </c>
      <c r="G15754" s="1">
        <v>0</v>
      </c>
      <c r="H15754" s="5">
        <f t="shared" si="1503"/>
        <v>7800</v>
      </c>
      <c r="I15754" s="1"/>
      <c r="J15754" s="1">
        <v>1</v>
      </c>
      <c r="K15754" s="1">
        <f t="shared" si="1504"/>
        <v>31514000</v>
      </c>
      <c r="L15754" s="1">
        <f t="shared" si="1510"/>
        <v>1</v>
      </c>
      <c r="M15754" s="1">
        <f t="shared" si="1505"/>
        <v>63028000</v>
      </c>
      <c r="N15754" s="1">
        <v>2</v>
      </c>
      <c r="O15754" s="1">
        <v>128370000</v>
      </c>
      <c r="P15754" s="1">
        <v>2</v>
      </c>
      <c r="Q15754" s="5">
        <f t="shared" si="1506"/>
        <v>327</v>
      </c>
      <c r="R15754">
        <f t="shared" si="1511"/>
        <v>16</v>
      </c>
      <c r="S15754">
        <f t="shared" si="1507"/>
        <v>0.24</v>
      </c>
      <c r="T15754">
        <f t="shared" si="1508"/>
        <v>2.7000000000000001E-3</v>
      </c>
      <c r="U15754">
        <f t="shared" si="1512"/>
        <v>1.6200000000000001E-3</v>
      </c>
    </row>
    <row r="15755" spans="1:21" x14ac:dyDescent="0.3">
      <c r="A15755" s="1">
        <v>15753</v>
      </c>
      <c r="B15755">
        <f t="shared" si="1509"/>
        <v>179</v>
      </c>
      <c r="C15755" s="1">
        <v>24</v>
      </c>
      <c r="D15755" s="1">
        <v>8.5</v>
      </c>
      <c r="E15755" s="1">
        <v>23</v>
      </c>
      <c r="F15755" s="1">
        <v>15753</v>
      </c>
      <c r="G15755" s="1">
        <v>0</v>
      </c>
      <c r="H15755" s="5">
        <f t="shared" si="1503"/>
        <v>7800</v>
      </c>
      <c r="I15755" s="1"/>
      <c r="J15755" s="1">
        <v>1</v>
      </c>
      <c r="K15755" s="1">
        <f t="shared" si="1504"/>
        <v>31516000</v>
      </c>
      <c r="L15755" s="1">
        <f t="shared" si="1510"/>
        <v>1</v>
      </c>
      <c r="M15755" s="1">
        <f t="shared" si="1505"/>
        <v>63032000</v>
      </c>
      <c r="N15755" s="1">
        <v>2</v>
      </c>
      <c r="O15755" s="1">
        <v>128378000</v>
      </c>
      <c r="P15755" s="1">
        <v>2</v>
      </c>
      <c r="Q15755" s="5">
        <f t="shared" si="1506"/>
        <v>327</v>
      </c>
      <c r="R15755">
        <f t="shared" si="1511"/>
        <v>16</v>
      </c>
      <c r="S15755">
        <f t="shared" si="1507"/>
        <v>0.24</v>
      </c>
      <c r="T15755">
        <f t="shared" si="1508"/>
        <v>2.7000000000000001E-3</v>
      </c>
      <c r="U15755">
        <f t="shared" si="1512"/>
        <v>1.6200000000000001E-3</v>
      </c>
    </row>
    <row r="15756" spans="1:21" x14ac:dyDescent="0.3">
      <c r="A15756" s="1">
        <v>15754</v>
      </c>
      <c r="B15756">
        <f t="shared" si="1509"/>
        <v>179</v>
      </c>
      <c r="C15756" s="1">
        <v>24</v>
      </c>
      <c r="D15756" s="1">
        <v>8.5</v>
      </c>
      <c r="E15756" s="1">
        <v>23</v>
      </c>
      <c r="F15756" s="1">
        <v>15754</v>
      </c>
      <c r="G15756" s="1">
        <v>0</v>
      </c>
      <c r="H15756" s="5">
        <f t="shared" si="1503"/>
        <v>7800</v>
      </c>
      <c r="I15756" s="1"/>
      <c r="J15756" s="1">
        <v>1</v>
      </c>
      <c r="K15756" s="1">
        <f t="shared" si="1504"/>
        <v>31518000</v>
      </c>
      <c r="L15756" s="1">
        <f t="shared" si="1510"/>
        <v>1</v>
      </c>
      <c r="M15756" s="1">
        <f t="shared" si="1505"/>
        <v>63036000</v>
      </c>
      <c r="N15756" s="1">
        <v>2</v>
      </c>
      <c r="O15756" s="1">
        <v>128386000</v>
      </c>
      <c r="P15756" s="1">
        <v>2</v>
      </c>
      <c r="Q15756" s="5">
        <f t="shared" si="1506"/>
        <v>327</v>
      </c>
      <c r="R15756">
        <f t="shared" si="1511"/>
        <v>16</v>
      </c>
      <c r="S15756">
        <f t="shared" si="1507"/>
        <v>0.24</v>
      </c>
      <c r="T15756">
        <f t="shared" si="1508"/>
        <v>2.7000000000000001E-3</v>
      </c>
      <c r="U15756">
        <f t="shared" si="1512"/>
        <v>1.6200000000000001E-3</v>
      </c>
    </row>
    <row r="15757" spans="1:21" x14ac:dyDescent="0.3">
      <c r="A15757" s="1">
        <v>15755</v>
      </c>
      <c r="B15757">
        <f t="shared" si="1509"/>
        <v>179</v>
      </c>
      <c r="C15757" s="1">
        <v>24</v>
      </c>
      <c r="D15757" s="1">
        <v>8.5</v>
      </c>
      <c r="E15757" s="1">
        <v>23</v>
      </c>
      <c r="F15757" s="1">
        <v>15755</v>
      </c>
      <c r="G15757" s="1">
        <v>0</v>
      </c>
      <c r="H15757" s="5">
        <f t="shared" si="1503"/>
        <v>7800</v>
      </c>
      <c r="I15757" s="1"/>
      <c r="J15757" s="1">
        <v>1</v>
      </c>
      <c r="K15757" s="1">
        <f t="shared" si="1504"/>
        <v>31520000</v>
      </c>
      <c r="L15757" s="1">
        <f t="shared" si="1510"/>
        <v>1</v>
      </c>
      <c r="M15757" s="1">
        <f t="shared" si="1505"/>
        <v>63040000</v>
      </c>
      <c r="N15757" s="1">
        <v>2</v>
      </c>
      <c r="O15757" s="1">
        <v>128394000</v>
      </c>
      <c r="P15757" s="1">
        <v>2</v>
      </c>
      <c r="Q15757" s="5">
        <f t="shared" si="1506"/>
        <v>327</v>
      </c>
      <c r="R15757">
        <f t="shared" si="1511"/>
        <v>16</v>
      </c>
      <c r="S15757">
        <f t="shared" si="1507"/>
        <v>0.24</v>
      </c>
      <c r="T15757">
        <f t="shared" si="1508"/>
        <v>2.7000000000000001E-3</v>
      </c>
      <c r="U15757">
        <f t="shared" si="1512"/>
        <v>1.6200000000000001E-3</v>
      </c>
    </row>
    <row r="15758" spans="1:21" x14ac:dyDescent="0.3">
      <c r="A15758" s="1">
        <v>15756</v>
      </c>
      <c r="B15758">
        <f t="shared" si="1509"/>
        <v>179</v>
      </c>
      <c r="C15758" s="1">
        <v>24</v>
      </c>
      <c r="D15758" s="1">
        <v>8.5</v>
      </c>
      <c r="E15758" s="1">
        <v>23</v>
      </c>
      <c r="F15758" s="1">
        <v>15756</v>
      </c>
      <c r="G15758" s="1">
        <v>0</v>
      </c>
      <c r="H15758" s="5">
        <f t="shared" si="1503"/>
        <v>7800</v>
      </c>
      <c r="I15758" s="1"/>
      <c r="J15758" s="1">
        <v>1</v>
      </c>
      <c r="K15758" s="1">
        <f t="shared" si="1504"/>
        <v>31522000</v>
      </c>
      <c r="L15758" s="1">
        <f t="shared" si="1510"/>
        <v>1</v>
      </c>
      <c r="M15758" s="1">
        <f t="shared" si="1505"/>
        <v>63044000</v>
      </c>
      <c r="N15758" s="1">
        <v>2</v>
      </c>
      <c r="O15758" s="1">
        <v>128402000</v>
      </c>
      <c r="P15758" s="1">
        <v>2</v>
      </c>
      <c r="Q15758" s="5">
        <f t="shared" si="1506"/>
        <v>327</v>
      </c>
      <c r="R15758">
        <f t="shared" si="1511"/>
        <v>16</v>
      </c>
      <c r="S15758">
        <f t="shared" si="1507"/>
        <v>0.24</v>
      </c>
      <c r="T15758">
        <f t="shared" si="1508"/>
        <v>2.7000000000000001E-3</v>
      </c>
      <c r="U15758">
        <f t="shared" si="1512"/>
        <v>1.6200000000000001E-3</v>
      </c>
    </row>
    <row r="15759" spans="1:21" x14ac:dyDescent="0.3">
      <c r="A15759" s="1">
        <v>15757</v>
      </c>
      <c r="B15759">
        <f t="shared" si="1509"/>
        <v>179</v>
      </c>
      <c r="C15759" s="1">
        <v>24</v>
      </c>
      <c r="D15759" s="1">
        <v>8.5</v>
      </c>
      <c r="E15759" s="1">
        <v>23</v>
      </c>
      <c r="F15759" s="1">
        <v>15757</v>
      </c>
      <c r="G15759" s="1">
        <v>0</v>
      </c>
      <c r="H15759" s="5">
        <f t="shared" si="1503"/>
        <v>7800</v>
      </c>
      <c r="I15759" s="1"/>
      <c r="J15759" s="1">
        <v>1</v>
      </c>
      <c r="K15759" s="1">
        <f t="shared" si="1504"/>
        <v>31524000</v>
      </c>
      <c r="L15759" s="1">
        <f t="shared" si="1510"/>
        <v>1</v>
      </c>
      <c r="M15759" s="1">
        <f t="shared" si="1505"/>
        <v>63048000</v>
      </c>
      <c r="N15759" s="1">
        <v>2</v>
      </c>
      <c r="O15759" s="1">
        <v>128410000</v>
      </c>
      <c r="P15759" s="1">
        <v>2</v>
      </c>
      <c r="Q15759" s="5">
        <f t="shared" si="1506"/>
        <v>327</v>
      </c>
      <c r="R15759">
        <f t="shared" si="1511"/>
        <v>16</v>
      </c>
      <c r="S15759">
        <f t="shared" si="1507"/>
        <v>0.24</v>
      </c>
      <c r="T15759">
        <f t="shared" si="1508"/>
        <v>2.7000000000000001E-3</v>
      </c>
      <c r="U15759">
        <f t="shared" si="1512"/>
        <v>1.6200000000000001E-3</v>
      </c>
    </row>
    <row r="15760" spans="1:21" x14ac:dyDescent="0.3">
      <c r="A15760" s="1">
        <v>15758</v>
      </c>
      <c r="B15760">
        <f t="shared" si="1509"/>
        <v>179</v>
      </c>
      <c r="C15760" s="1">
        <v>24</v>
      </c>
      <c r="D15760" s="1">
        <v>8.5</v>
      </c>
      <c r="E15760" s="1">
        <v>23</v>
      </c>
      <c r="F15760" s="1">
        <v>15758</v>
      </c>
      <c r="G15760" s="1">
        <v>0</v>
      </c>
      <c r="H15760" s="5">
        <f t="shared" si="1503"/>
        <v>7800</v>
      </c>
      <c r="I15760" s="1"/>
      <c r="J15760" s="1">
        <v>1</v>
      </c>
      <c r="K15760" s="1">
        <f t="shared" si="1504"/>
        <v>31526000</v>
      </c>
      <c r="L15760" s="1">
        <f t="shared" si="1510"/>
        <v>1</v>
      </c>
      <c r="M15760" s="1">
        <f t="shared" si="1505"/>
        <v>63052000</v>
      </c>
      <c r="N15760" s="1">
        <v>2</v>
      </c>
      <c r="O15760" s="1">
        <v>128418000</v>
      </c>
      <c r="P15760" s="1">
        <v>2</v>
      </c>
      <c r="Q15760" s="5">
        <f t="shared" si="1506"/>
        <v>327</v>
      </c>
      <c r="R15760">
        <f t="shared" si="1511"/>
        <v>16</v>
      </c>
      <c r="S15760">
        <f t="shared" si="1507"/>
        <v>0.24</v>
      </c>
      <c r="T15760">
        <f t="shared" si="1508"/>
        <v>2.7000000000000001E-3</v>
      </c>
      <c r="U15760">
        <f t="shared" si="1512"/>
        <v>1.6200000000000001E-3</v>
      </c>
    </row>
    <row r="15761" spans="1:21" x14ac:dyDescent="0.3">
      <c r="A15761" s="1">
        <v>15759</v>
      </c>
      <c r="B15761">
        <f t="shared" si="1509"/>
        <v>179</v>
      </c>
      <c r="C15761" s="1">
        <v>24</v>
      </c>
      <c r="D15761" s="1">
        <v>8.5</v>
      </c>
      <c r="E15761" s="1">
        <v>23</v>
      </c>
      <c r="F15761" s="1">
        <v>15759</v>
      </c>
      <c r="G15761" s="1">
        <v>0</v>
      </c>
      <c r="H15761" s="5">
        <f t="shared" si="1503"/>
        <v>7800</v>
      </c>
      <c r="I15761" s="1"/>
      <c r="J15761" s="1">
        <v>1</v>
      </c>
      <c r="K15761" s="1">
        <f t="shared" si="1504"/>
        <v>31528000</v>
      </c>
      <c r="L15761" s="1">
        <f t="shared" si="1510"/>
        <v>1</v>
      </c>
      <c r="M15761" s="1">
        <f t="shared" si="1505"/>
        <v>63056000</v>
      </c>
      <c r="N15761" s="1">
        <v>2</v>
      </c>
      <c r="O15761" s="1">
        <v>128426000</v>
      </c>
      <c r="P15761" s="1">
        <v>2</v>
      </c>
      <c r="Q15761" s="5">
        <f t="shared" si="1506"/>
        <v>327</v>
      </c>
      <c r="R15761">
        <f t="shared" si="1511"/>
        <v>16</v>
      </c>
      <c r="S15761">
        <f t="shared" si="1507"/>
        <v>0.24</v>
      </c>
      <c r="T15761">
        <f t="shared" si="1508"/>
        <v>2.7000000000000001E-3</v>
      </c>
      <c r="U15761">
        <f t="shared" si="1512"/>
        <v>1.6200000000000001E-3</v>
      </c>
    </row>
    <row r="15762" spans="1:21" x14ac:dyDescent="0.3">
      <c r="A15762" s="1">
        <v>15760</v>
      </c>
      <c r="B15762">
        <f t="shared" si="1509"/>
        <v>179</v>
      </c>
      <c r="C15762" s="1">
        <v>24</v>
      </c>
      <c r="D15762" s="1">
        <v>8.5</v>
      </c>
      <c r="E15762" s="1">
        <v>23</v>
      </c>
      <c r="F15762" s="1">
        <v>15760</v>
      </c>
      <c r="G15762" s="1">
        <v>0</v>
      </c>
      <c r="H15762" s="5">
        <f t="shared" si="1503"/>
        <v>7800</v>
      </c>
      <c r="I15762" s="1"/>
      <c r="J15762" s="1">
        <v>1</v>
      </c>
      <c r="K15762" s="1">
        <f t="shared" si="1504"/>
        <v>31530000</v>
      </c>
      <c r="L15762" s="1">
        <f t="shared" si="1510"/>
        <v>1</v>
      </c>
      <c r="M15762" s="1">
        <f t="shared" si="1505"/>
        <v>63060000</v>
      </c>
      <c r="N15762" s="1">
        <v>2</v>
      </c>
      <c r="O15762" s="1">
        <v>128434000</v>
      </c>
      <c r="P15762" s="1">
        <v>2</v>
      </c>
      <c r="Q15762" s="5">
        <f t="shared" si="1506"/>
        <v>327</v>
      </c>
      <c r="R15762">
        <f t="shared" si="1511"/>
        <v>16</v>
      </c>
      <c r="S15762">
        <f t="shared" si="1507"/>
        <v>0.24</v>
      </c>
      <c r="T15762">
        <f t="shared" si="1508"/>
        <v>2.7000000000000001E-3</v>
      </c>
      <c r="U15762">
        <f t="shared" si="1512"/>
        <v>1.6200000000000001E-3</v>
      </c>
    </row>
    <row r="15763" spans="1:21" x14ac:dyDescent="0.3">
      <c r="A15763" s="1">
        <v>15761</v>
      </c>
      <c r="B15763">
        <f t="shared" si="1509"/>
        <v>179</v>
      </c>
      <c r="C15763" s="1">
        <v>24</v>
      </c>
      <c r="D15763" s="1">
        <v>8.5</v>
      </c>
      <c r="E15763" s="1">
        <v>23</v>
      </c>
      <c r="F15763" s="1">
        <v>15761</v>
      </c>
      <c r="G15763" s="1">
        <v>0</v>
      </c>
      <c r="H15763" s="5">
        <f t="shared" si="1503"/>
        <v>7800</v>
      </c>
      <c r="I15763" s="1"/>
      <c r="J15763" s="1">
        <v>1</v>
      </c>
      <c r="K15763" s="1">
        <f t="shared" si="1504"/>
        <v>31532000</v>
      </c>
      <c r="L15763" s="1">
        <f t="shared" si="1510"/>
        <v>1</v>
      </c>
      <c r="M15763" s="1">
        <f t="shared" si="1505"/>
        <v>63064000</v>
      </c>
      <c r="N15763" s="1">
        <v>2</v>
      </c>
      <c r="O15763" s="1">
        <v>128442000</v>
      </c>
      <c r="P15763" s="1">
        <v>2</v>
      </c>
      <c r="Q15763" s="5">
        <f t="shared" si="1506"/>
        <v>327</v>
      </c>
      <c r="R15763">
        <f t="shared" si="1511"/>
        <v>16</v>
      </c>
      <c r="S15763">
        <f t="shared" si="1507"/>
        <v>0.24</v>
      </c>
      <c r="T15763">
        <f t="shared" si="1508"/>
        <v>2.7000000000000001E-3</v>
      </c>
      <c r="U15763">
        <f t="shared" si="1512"/>
        <v>1.6200000000000001E-3</v>
      </c>
    </row>
    <row r="15764" spans="1:21" x14ac:dyDescent="0.3">
      <c r="A15764" s="1">
        <v>15762</v>
      </c>
      <c r="B15764">
        <f t="shared" si="1509"/>
        <v>179</v>
      </c>
      <c r="C15764" s="1">
        <v>24</v>
      </c>
      <c r="D15764" s="1">
        <v>8.5</v>
      </c>
      <c r="E15764" s="1">
        <v>23</v>
      </c>
      <c r="F15764" s="1">
        <v>15762</v>
      </c>
      <c r="G15764" s="1">
        <v>0</v>
      </c>
      <c r="H15764" s="5">
        <f t="shared" si="1503"/>
        <v>7800</v>
      </c>
      <c r="I15764" s="1"/>
      <c r="J15764" s="1">
        <v>1</v>
      </c>
      <c r="K15764" s="1">
        <f t="shared" si="1504"/>
        <v>31534000</v>
      </c>
      <c r="L15764" s="1">
        <f t="shared" si="1510"/>
        <v>1</v>
      </c>
      <c r="M15764" s="1">
        <f t="shared" si="1505"/>
        <v>63068000</v>
      </c>
      <c r="N15764" s="1">
        <v>2</v>
      </c>
      <c r="O15764" s="1">
        <v>128450000</v>
      </c>
      <c r="P15764" s="1">
        <v>2</v>
      </c>
      <c r="Q15764" s="5">
        <f t="shared" si="1506"/>
        <v>327</v>
      </c>
      <c r="R15764">
        <f t="shared" si="1511"/>
        <v>16</v>
      </c>
      <c r="S15764">
        <f t="shared" si="1507"/>
        <v>0.24</v>
      </c>
      <c r="T15764">
        <f t="shared" si="1508"/>
        <v>2.7000000000000001E-3</v>
      </c>
      <c r="U15764">
        <f t="shared" si="1512"/>
        <v>1.6200000000000001E-3</v>
      </c>
    </row>
    <row r="15765" spans="1:21" x14ac:dyDescent="0.3">
      <c r="A15765" s="1">
        <v>15763</v>
      </c>
      <c r="B15765">
        <f t="shared" si="1509"/>
        <v>179</v>
      </c>
      <c r="C15765" s="1">
        <v>24</v>
      </c>
      <c r="D15765" s="1">
        <v>8.5</v>
      </c>
      <c r="E15765" s="1">
        <v>23</v>
      </c>
      <c r="F15765" s="1">
        <v>15763</v>
      </c>
      <c r="G15765" s="1">
        <v>0</v>
      </c>
      <c r="H15765" s="5">
        <f t="shared" si="1503"/>
        <v>7800</v>
      </c>
      <c r="I15765" s="1"/>
      <c r="J15765" s="1">
        <v>1</v>
      </c>
      <c r="K15765" s="1">
        <f t="shared" si="1504"/>
        <v>31536000</v>
      </c>
      <c r="L15765" s="1">
        <f t="shared" si="1510"/>
        <v>1</v>
      </c>
      <c r="M15765" s="1">
        <f t="shared" si="1505"/>
        <v>63072000</v>
      </c>
      <c r="N15765" s="1">
        <v>2</v>
      </c>
      <c r="O15765" s="1">
        <v>128458000</v>
      </c>
      <c r="P15765" s="1">
        <v>2</v>
      </c>
      <c r="Q15765" s="5">
        <f t="shared" si="1506"/>
        <v>327</v>
      </c>
      <c r="R15765">
        <f t="shared" si="1511"/>
        <v>16</v>
      </c>
      <c r="S15765">
        <f t="shared" si="1507"/>
        <v>0.24</v>
      </c>
      <c r="T15765">
        <f t="shared" si="1508"/>
        <v>2.7000000000000001E-3</v>
      </c>
      <c r="U15765">
        <f t="shared" si="1512"/>
        <v>1.6200000000000001E-3</v>
      </c>
    </row>
    <row r="15766" spans="1:21" x14ac:dyDescent="0.3">
      <c r="A15766" s="1">
        <v>15764</v>
      </c>
      <c r="B15766">
        <f t="shared" si="1509"/>
        <v>179</v>
      </c>
      <c r="C15766" s="1">
        <v>24</v>
      </c>
      <c r="D15766" s="1">
        <v>8.5</v>
      </c>
      <c r="E15766" s="1">
        <v>23</v>
      </c>
      <c r="F15766" s="1">
        <v>15764</v>
      </c>
      <c r="G15766" s="1">
        <v>0</v>
      </c>
      <c r="H15766" s="5">
        <f t="shared" si="1503"/>
        <v>7800</v>
      </c>
      <c r="I15766" s="1"/>
      <c r="J15766" s="1">
        <v>1</v>
      </c>
      <c r="K15766" s="1">
        <f t="shared" si="1504"/>
        <v>31538000</v>
      </c>
      <c r="L15766" s="1">
        <f t="shared" si="1510"/>
        <v>1</v>
      </c>
      <c r="M15766" s="1">
        <f t="shared" si="1505"/>
        <v>63076000</v>
      </c>
      <c r="N15766" s="1">
        <v>2</v>
      </c>
      <c r="O15766" s="1">
        <v>128466000</v>
      </c>
      <c r="P15766" s="1">
        <v>2</v>
      </c>
      <c r="Q15766" s="5">
        <f t="shared" si="1506"/>
        <v>327</v>
      </c>
      <c r="R15766">
        <f t="shared" si="1511"/>
        <v>16</v>
      </c>
      <c r="S15766">
        <f t="shared" si="1507"/>
        <v>0.24</v>
      </c>
      <c r="T15766">
        <f t="shared" si="1508"/>
        <v>2.7000000000000001E-3</v>
      </c>
      <c r="U15766">
        <f t="shared" si="1512"/>
        <v>1.6200000000000001E-3</v>
      </c>
    </row>
    <row r="15767" spans="1:21" x14ac:dyDescent="0.3">
      <c r="A15767" s="1">
        <v>15765</v>
      </c>
      <c r="B15767">
        <f t="shared" si="1509"/>
        <v>179</v>
      </c>
      <c r="C15767" s="1">
        <v>24</v>
      </c>
      <c r="D15767" s="1">
        <v>8.5</v>
      </c>
      <c r="E15767" s="1">
        <v>23</v>
      </c>
      <c r="F15767" s="1">
        <v>15765</v>
      </c>
      <c r="G15767" s="1">
        <v>0</v>
      </c>
      <c r="H15767" s="5">
        <f t="shared" si="1503"/>
        <v>7800</v>
      </c>
      <c r="I15767" s="1"/>
      <c r="J15767" s="1">
        <v>1</v>
      </c>
      <c r="K15767" s="1">
        <f t="shared" si="1504"/>
        <v>31540000</v>
      </c>
      <c r="L15767" s="1">
        <f t="shared" si="1510"/>
        <v>1</v>
      </c>
      <c r="M15767" s="1">
        <f t="shared" si="1505"/>
        <v>63080000</v>
      </c>
      <c r="N15767" s="1">
        <v>2</v>
      </c>
      <c r="O15767" s="1">
        <v>128474000</v>
      </c>
      <c r="P15767" s="1">
        <v>2</v>
      </c>
      <c r="Q15767" s="5">
        <f t="shared" si="1506"/>
        <v>327</v>
      </c>
      <c r="R15767">
        <f t="shared" si="1511"/>
        <v>16</v>
      </c>
      <c r="S15767">
        <f t="shared" si="1507"/>
        <v>0.24</v>
      </c>
      <c r="T15767">
        <f t="shared" si="1508"/>
        <v>2.7000000000000001E-3</v>
      </c>
      <c r="U15767">
        <f t="shared" si="1512"/>
        <v>1.6200000000000001E-3</v>
      </c>
    </row>
    <row r="15768" spans="1:21" x14ac:dyDescent="0.3">
      <c r="A15768" s="1">
        <v>15766</v>
      </c>
      <c r="B15768">
        <f t="shared" si="1509"/>
        <v>179</v>
      </c>
      <c r="C15768" s="1">
        <v>24</v>
      </c>
      <c r="D15768" s="1">
        <v>8.5</v>
      </c>
      <c r="E15768" s="1">
        <v>23</v>
      </c>
      <c r="F15768" s="1">
        <v>15766</v>
      </c>
      <c r="G15768" s="1">
        <v>0</v>
      </c>
      <c r="H15768" s="5">
        <f t="shared" si="1503"/>
        <v>7800</v>
      </c>
      <c r="I15768" s="1"/>
      <c r="J15768" s="1">
        <v>1</v>
      </c>
      <c r="K15768" s="1">
        <f t="shared" si="1504"/>
        <v>31542000</v>
      </c>
      <c r="L15768" s="1">
        <f t="shared" si="1510"/>
        <v>1</v>
      </c>
      <c r="M15768" s="1">
        <f t="shared" si="1505"/>
        <v>63084000</v>
      </c>
      <c r="N15768" s="1">
        <v>2</v>
      </c>
      <c r="O15768" s="1">
        <v>128482000</v>
      </c>
      <c r="P15768" s="1">
        <v>2</v>
      </c>
      <c r="Q15768" s="5">
        <f t="shared" si="1506"/>
        <v>327</v>
      </c>
      <c r="R15768">
        <f t="shared" si="1511"/>
        <v>16</v>
      </c>
      <c r="S15768">
        <f t="shared" si="1507"/>
        <v>0.24</v>
      </c>
      <c r="T15768">
        <f t="shared" si="1508"/>
        <v>2.7000000000000001E-3</v>
      </c>
      <c r="U15768">
        <f t="shared" si="1512"/>
        <v>1.6200000000000001E-3</v>
      </c>
    </row>
    <row r="15769" spans="1:21" x14ac:dyDescent="0.3">
      <c r="A15769" s="1">
        <v>15767</v>
      </c>
      <c r="B15769">
        <f t="shared" si="1509"/>
        <v>179</v>
      </c>
      <c r="C15769" s="1">
        <v>24</v>
      </c>
      <c r="D15769" s="1">
        <v>8.5</v>
      </c>
      <c r="E15769" s="1">
        <v>23</v>
      </c>
      <c r="F15769" s="1">
        <v>15767</v>
      </c>
      <c r="G15769" s="1">
        <v>0</v>
      </c>
      <c r="H15769" s="5">
        <f t="shared" si="1503"/>
        <v>7800</v>
      </c>
      <c r="I15769" s="1"/>
      <c r="J15769" s="1">
        <v>1</v>
      </c>
      <c r="K15769" s="1">
        <f t="shared" si="1504"/>
        <v>31544000</v>
      </c>
      <c r="L15769" s="1">
        <f t="shared" si="1510"/>
        <v>1</v>
      </c>
      <c r="M15769" s="1">
        <f t="shared" si="1505"/>
        <v>63088000</v>
      </c>
      <c r="N15769" s="1">
        <v>2</v>
      </c>
      <c r="O15769" s="1">
        <v>128490000</v>
      </c>
      <c r="P15769" s="1">
        <v>2</v>
      </c>
      <c r="Q15769" s="5">
        <f t="shared" si="1506"/>
        <v>327</v>
      </c>
      <c r="R15769">
        <f t="shared" si="1511"/>
        <v>16</v>
      </c>
      <c r="S15769">
        <f t="shared" si="1507"/>
        <v>0.24</v>
      </c>
      <c r="T15769">
        <f t="shared" si="1508"/>
        <v>2.7000000000000001E-3</v>
      </c>
      <c r="U15769">
        <f t="shared" si="1512"/>
        <v>1.6200000000000001E-3</v>
      </c>
    </row>
    <row r="15770" spans="1:21" x14ac:dyDescent="0.3">
      <c r="A15770" s="1">
        <v>15768</v>
      </c>
      <c r="B15770">
        <f t="shared" si="1509"/>
        <v>179</v>
      </c>
      <c r="C15770" s="1">
        <v>24</v>
      </c>
      <c r="D15770" s="1">
        <v>8.5</v>
      </c>
      <c r="E15770" s="1">
        <v>23</v>
      </c>
      <c r="F15770" s="1">
        <v>15768</v>
      </c>
      <c r="G15770" s="1">
        <v>0</v>
      </c>
      <c r="H15770" s="5">
        <f t="shared" si="1503"/>
        <v>7800</v>
      </c>
      <c r="I15770" s="1"/>
      <c r="J15770" s="1">
        <v>1</v>
      </c>
      <c r="K15770" s="1">
        <f t="shared" si="1504"/>
        <v>31546000</v>
      </c>
      <c r="L15770" s="1">
        <f t="shared" si="1510"/>
        <v>1</v>
      </c>
      <c r="M15770" s="1">
        <f t="shared" si="1505"/>
        <v>63092000</v>
      </c>
      <c r="N15770" s="1">
        <v>2</v>
      </c>
      <c r="O15770" s="1">
        <v>128498000</v>
      </c>
      <c r="P15770" s="1">
        <v>2</v>
      </c>
      <c r="Q15770" s="5">
        <f t="shared" si="1506"/>
        <v>327</v>
      </c>
      <c r="R15770">
        <f t="shared" si="1511"/>
        <v>16</v>
      </c>
      <c r="S15770">
        <f t="shared" si="1507"/>
        <v>0.24</v>
      </c>
      <c r="T15770">
        <f t="shared" si="1508"/>
        <v>2.7000000000000001E-3</v>
      </c>
      <c r="U15770">
        <f t="shared" si="1512"/>
        <v>1.6200000000000001E-3</v>
      </c>
    </row>
    <row r="15771" spans="1:21" x14ac:dyDescent="0.3">
      <c r="A15771" s="1">
        <v>15769</v>
      </c>
      <c r="B15771">
        <f t="shared" si="1509"/>
        <v>179</v>
      </c>
      <c r="C15771" s="1">
        <v>24</v>
      </c>
      <c r="D15771" s="1">
        <v>8.5</v>
      </c>
      <c r="E15771" s="1">
        <v>23</v>
      </c>
      <c r="F15771" s="1">
        <v>15769</v>
      </c>
      <c r="G15771" s="1">
        <v>0</v>
      </c>
      <c r="H15771" s="5">
        <f t="shared" si="1503"/>
        <v>7800</v>
      </c>
      <c r="I15771" s="1"/>
      <c r="J15771" s="1">
        <v>1</v>
      </c>
      <c r="K15771" s="1">
        <f t="shared" si="1504"/>
        <v>31548000</v>
      </c>
      <c r="L15771" s="1">
        <f t="shared" si="1510"/>
        <v>1</v>
      </c>
      <c r="M15771" s="1">
        <f t="shared" si="1505"/>
        <v>63096000</v>
      </c>
      <c r="N15771" s="1">
        <v>2</v>
      </c>
      <c r="O15771" s="1">
        <v>128506000</v>
      </c>
      <c r="P15771" s="1">
        <v>2</v>
      </c>
      <c r="Q15771" s="5">
        <f t="shared" si="1506"/>
        <v>327</v>
      </c>
      <c r="R15771">
        <f t="shared" si="1511"/>
        <v>16</v>
      </c>
      <c r="S15771">
        <f t="shared" si="1507"/>
        <v>0.24</v>
      </c>
      <c r="T15771">
        <f t="shared" si="1508"/>
        <v>2.7000000000000001E-3</v>
      </c>
      <c r="U15771">
        <f t="shared" si="1512"/>
        <v>1.6200000000000001E-3</v>
      </c>
    </row>
    <row r="15772" spans="1:21" x14ac:dyDescent="0.3">
      <c r="A15772" s="1">
        <v>15770</v>
      </c>
      <c r="B15772">
        <f t="shared" si="1509"/>
        <v>179</v>
      </c>
      <c r="C15772" s="1">
        <v>24</v>
      </c>
      <c r="D15772" s="1">
        <v>8.5</v>
      </c>
      <c r="E15772" s="1">
        <v>23</v>
      </c>
      <c r="F15772" s="1">
        <v>15770</v>
      </c>
      <c r="G15772" s="1">
        <v>0</v>
      </c>
      <c r="H15772" s="5">
        <f t="shared" si="1503"/>
        <v>7800</v>
      </c>
      <c r="I15772" s="1"/>
      <c r="J15772" s="1">
        <v>1</v>
      </c>
      <c r="K15772" s="1">
        <f t="shared" si="1504"/>
        <v>31550000</v>
      </c>
      <c r="L15772" s="1">
        <f t="shared" si="1510"/>
        <v>1</v>
      </c>
      <c r="M15772" s="1">
        <f t="shared" si="1505"/>
        <v>63100000</v>
      </c>
      <c r="N15772" s="1">
        <v>2</v>
      </c>
      <c r="O15772" s="1">
        <v>128514000</v>
      </c>
      <c r="P15772" s="1">
        <v>2</v>
      </c>
      <c r="Q15772" s="5">
        <f t="shared" si="1506"/>
        <v>327</v>
      </c>
      <c r="R15772">
        <f t="shared" si="1511"/>
        <v>16</v>
      </c>
      <c r="S15772">
        <f t="shared" si="1507"/>
        <v>0.24</v>
      </c>
      <c r="T15772">
        <f t="shared" si="1508"/>
        <v>2.7000000000000001E-3</v>
      </c>
      <c r="U15772">
        <f t="shared" si="1512"/>
        <v>1.6200000000000001E-3</v>
      </c>
    </row>
    <row r="15773" spans="1:21" x14ac:dyDescent="0.3">
      <c r="A15773" s="1">
        <v>15771</v>
      </c>
      <c r="B15773">
        <f t="shared" si="1509"/>
        <v>179</v>
      </c>
      <c r="C15773" s="1">
        <v>24</v>
      </c>
      <c r="D15773" s="1">
        <v>8.5</v>
      </c>
      <c r="E15773" s="1">
        <v>23</v>
      </c>
      <c r="F15773" s="1">
        <v>15771</v>
      </c>
      <c r="G15773" s="1">
        <v>0</v>
      </c>
      <c r="H15773" s="5">
        <f t="shared" si="1503"/>
        <v>7800</v>
      </c>
      <c r="I15773" s="1"/>
      <c r="J15773" s="1">
        <v>1</v>
      </c>
      <c r="K15773" s="1">
        <f t="shared" si="1504"/>
        <v>31552000</v>
      </c>
      <c r="L15773" s="1">
        <f t="shared" si="1510"/>
        <v>1</v>
      </c>
      <c r="M15773" s="1">
        <f t="shared" si="1505"/>
        <v>63104000</v>
      </c>
      <c r="N15773" s="1">
        <v>2</v>
      </c>
      <c r="O15773" s="1">
        <v>128522000</v>
      </c>
      <c r="P15773" s="1">
        <v>2</v>
      </c>
      <c r="Q15773" s="5">
        <f t="shared" si="1506"/>
        <v>327</v>
      </c>
      <c r="R15773">
        <f t="shared" si="1511"/>
        <v>16</v>
      </c>
      <c r="S15773">
        <f t="shared" si="1507"/>
        <v>0.24</v>
      </c>
      <c r="T15773">
        <f t="shared" si="1508"/>
        <v>2.7000000000000001E-3</v>
      </c>
      <c r="U15773">
        <f t="shared" si="1512"/>
        <v>1.6200000000000001E-3</v>
      </c>
    </row>
    <row r="15774" spans="1:21" x14ac:dyDescent="0.3">
      <c r="A15774" s="1">
        <v>15772</v>
      </c>
      <c r="B15774">
        <f t="shared" si="1509"/>
        <v>179</v>
      </c>
      <c r="C15774" s="1">
        <v>24</v>
      </c>
      <c r="D15774" s="1">
        <v>8.5</v>
      </c>
      <c r="E15774" s="1">
        <v>23</v>
      </c>
      <c r="F15774" s="1">
        <v>15772</v>
      </c>
      <c r="G15774" s="1">
        <v>0</v>
      </c>
      <c r="H15774" s="5">
        <f t="shared" si="1503"/>
        <v>7800</v>
      </c>
      <c r="I15774" s="1"/>
      <c r="J15774" s="1">
        <v>1</v>
      </c>
      <c r="K15774" s="1">
        <f t="shared" si="1504"/>
        <v>31554000</v>
      </c>
      <c r="L15774" s="1">
        <f t="shared" si="1510"/>
        <v>1</v>
      </c>
      <c r="M15774" s="1">
        <f t="shared" si="1505"/>
        <v>63108000</v>
      </c>
      <c r="N15774" s="1">
        <v>2</v>
      </c>
      <c r="O15774" s="1">
        <v>128530000</v>
      </c>
      <c r="P15774" s="1">
        <v>2</v>
      </c>
      <c r="Q15774" s="5">
        <f t="shared" si="1506"/>
        <v>327</v>
      </c>
      <c r="R15774">
        <f t="shared" si="1511"/>
        <v>16</v>
      </c>
      <c r="S15774">
        <f t="shared" si="1507"/>
        <v>0.24</v>
      </c>
      <c r="T15774">
        <f t="shared" si="1508"/>
        <v>2.7000000000000001E-3</v>
      </c>
      <c r="U15774">
        <f t="shared" si="1512"/>
        <v>1.6200000000000001E-3</v>
      </c>
    </row>
    <row r="15775" spans="1:21" x14ac:dyDescent="0.3">
      <c r="A15775" s="1">
        <v>15773</v>
      </c>
      <c r="B15775">
        <f t="shared" si="1509"/>
        <v>179</v>
      </c>
      <c r="C15775" s="1">
        <v>24</v>
      </c>
      <c r="D15775" s="1">
        <v>8.5</v>
      </c>
      <c r="E15775" s="1">
        <v>23</v>
      </c>
      <c r="F15775" s="1">
        <v>15773</v>
      </c>
      <c r="G15775" s="1">
        <v>0</v>
      </c>
      <c r="H15775" s="5">
        <f t="shared" si="1503"/>
        <v>7800</v>
      </c>
      <c r="I15775" s="1"/>
      <c r="J15775" s="1">
        <v>1</v>
      </c>
      <c r="K15775" s="1">
        <f t="shared" si="1504"/>
        <v>31556000</v>
      </c>
      <c r="L15775" s="1">
        <f t="shared" si="1510"/>
        <v>1</v>
      </c>
      <c r="M15775" s="1">
        <f t="shared" si="1505"/>
        <v>63112000</v>
      </c>
      <c r="N15775" s="1">
        <v>2</v>
      </c>
      <c r="O15775" s="1">
        <v>128538000</v>
      </c>
      <c r="P15775" s="1">
        <v>2</v>
      </c>
      <c r="Q15775" s="5">
        <f t="shared" si="1506"/>
        <v>327</v>
      </c>
      <c r="R15775">
        <f t="shared" si="1511"/>
        <v>16</v>
      </c>
      <c r="S15775">
        <f t="shared" si="1507"/>
        <v>0.24</v>
      </c>
      <c r="T15775">
        <f t="shared" si="1508"/>
        <v>2.7000000000000001E-3</v>
      </c>
      <c r="U15775">
        <f t="shared" si="1512"/>
        <v>1.6200000000000001E-3</v>
      </c>
    </row>
    <row r="15776" spans="1:21" x14ac:dyDescent="0.3">
      <c r="A15776" s="1">
        <v>15774</v>
      </c>
      <c r="B15776">
        <f t="shared" si="1509"/>
        <v>179</v>
      </c>
      <c r="C15776" s="1">
        <v>24</v>
      </c>
      <c r="D15776" s="1">
        <v>8.5</v>
      </c>
      <c r="E15776" s="1">
        <v>23</v>
      </c>
      <c r="F15776" s="1">
        <v>15774</v>
      </c>
      <c r="G15776" s="1">
        <v>0</v>
      </c>
      <c r="H15776" s="5">
        <f t="shared" si="1503"/>
        <v>7800</v>
      </c>
      <c r="I15776" s="1"/>
      <c r="J15776" s="1">
        <v>1</v>
      </c>
      <c r="K15776" s="1">
        <f t="shared" si="1504"/>
        <v>31558000</v>
      </c>
      <c r="L15776" s="1">
        <f t="shared" si="1510"/>
        <v>1</v>
      </c>
      <c r="M15776" s="1">
        <f t="shared" si="1505"/>
        <v>63116000</v>
      </c>
      <c r="N15776" s="1">
        <v>2</v>
      </c>
      <c r="O15776" s="1">
        <v>128546000</v>
      </c>
      <c r="P15776" s="1">
        <v>2</v>
      </c>
      <c r="Q15776" s="5">
        <f t="shared" si="1506"/>
        <v>327</v>
      </c>
      <c r="R15776">
        <f t="shared" si="1511"/>
        <v>16</v>
      </c>
      <c r="S15776">
        <f t="shared" si="1507"/>
        <v>0.24</v>
      </c>
      <c r="T15776">
        <f t="shared" si="1508"/>
        <v>2.7000000000000001E-3</v>
      </c>
      <c r="U15776">
        <f t="shared" si="1512"/>
        <v>1.6200000000000001E-3</v>
      </c>
    </row>
    <row r="15777" spans="1:21" x14ac:dyDescent="0.3">
      <c r="A15777" s="1">
        <v>15775</v>
      </c>
      <c r="B15777">
        <f t="shared" si="1509"/>
        <v>179</v>
      </c>
      <c r="C15777" s="1">
        <v>24</v>
      </c>
      <c r="D15777" s="1">
        <v>8.5</v>
      </c>
      <c r="E15777" s="1">
        <v>23</v>
      </c>
      <c r="F15777" s="1">
        <v>15775</v>
      </c>
      <c r="G15777" s="1">
        <v>0</v>
      </c>
      <c r="H15777" s="5">
        <f t="shared" si="1503"/>
        <v>7800</v>
      </c>
      <c r="I15777" s="1"/>
      <c r="J15777" s="1">
        <v>1</v>
      </c>
      <c r="K15777" s="1">
        <f t="shared" si="1504"/>
        <v>31560000</v>
      </c>
      <c r="L15777" s="1">
        <f t="shared" si="1510"/>
        <v>1</v>
      </c>
      <c r="M15777" s="1">
        <f t="shared" si="1505"/>
        <v>63120000</v>
      </c>
      <c r="N15777" s="1">
        <v>2</v>
      </c>
      <c r="O15777" s="1">
        <v>128554000</v>
      </c>
      <c r="P15777" s="1">
        <v>2</v>
      </c>
      <c r="Q15777" s="5">
        <f t="shared" si="1506"/>
        <v>327</v>
      </c>
      <c r="R15777">
        <f t="shared" si="1511"/>
        <v>16</v>
      </c>
      <c r="S15777">
        <f t="shared" si="1507"/>
        <v>0.24</v>
      </c>
      <c r="T15777">
        <f t="shared" si="1508"/>
        <v>2.7000000000000001E-3</v>
      </c>
      <c r="U15777">
        <f t="shared" si="1512"/>
        <v>1.6200000000000001E-3</v>
      </c>
    </row>
    <row r="15778" spans="1:21" x14ac:dyDescent="0.3">
      <c r="A15778" s="1">
        <v>15776</v>
      </c>
      <c r="B15778">
        <f t="shared" si="1509"/>
        <v>179</v>
      </c>
      <c r="C15778" s="1">
        <v>24</v>
      </c>
      <c r="D15778" s="1">
        <v>8.5</v>
      </c>
      <c r="E15778" s="1">
        <v>23</v>
      </c>
      <c r="F15778" s="1">
        <v>15776</v>
      </c>
      <c r="G15778" s="1">
        <v>0</v>
      </c>
      <c r="H15778" s="5">
        <f t="shared" si="1503"/>
        <v>7810</v>
      </c>
      <c r="I15778" s="1"/>
      <c r="J15778" s="1">
        <v>1</v>
      </c>
      <c r="K15778" s="1">
        <f t="shared" si="1504"/>
        <v>31562000</v>
      </c>
      <c r="L15778" s="1">
        <f t="shared" si="1510"/>
        <v>1</v>
      </c>
      <c r="M15778" s="1">
        <f t="shared" si="1505"/>
        <v>63124000</v>
      </c>
      <c r="N15778" s="1">
        <v>2</v>
      </c>
      <c r="O15778" s="1">
        <v>128562000</v>
      </c>
      <c r="P15778" s="1">
        <v>2</v>
      </c>
      <c r="Q15778" s="5">
        <f t="shared" si="1506"/>
        <v>327</v>
      </c>
      <c r="R15778">
        <f t="shared" si="1511"/>
        <v>16</v>
      </c>
      <c r="S15778">
        <f t="shared" si="1507"/>
        <v>0.24</v>
      </c>
      <c r="T15778">
        <f t="shared" si="1508"/>
        <v>2.7000000000000001E-3</v>
      </c>
      <c r="U15778">
        <f t="shared" si="1512"/>
        <v>1.6200000000000001E-3</v>
      </c>
    </row>
    <row r="15779" spans="1:21" x14ac:dyDescent="0.3">
      <c r="A15779" s="1">
        <v>15777</v>
      </c>
      <c r="B15779">
        <f t="shared" si="1509"/>
        <v>179</v>
      </c>
      <c r="C15779" s="1">
        <v>24</v>
      </c>
      <c r="D15779" s="1">
        <v>8.5</v>
      </c>
      <c r="E15779" s="1">
        <v>23</v>
      </c>
      <c r="F15779" s="1">
        <v>15777</v>
      </c>
      <c r="G15779" s="1">
        <v>0</v>
      </c>
      <c r="H15779" s="5">
        <f t="shared" si="1503"/>
        <v>7810</v>
      </c>
      <c r="I15779" s="1"/>
      <c r="J15779" s="1">
        <v>1</v>
      </c>
      <c r="K15779" s="1">
        <f t="shared" si="1504"/>
        <v>31564000</v>
      </c>
      <c r="L15779" s="1">
        <f t="shared" si="1510"/>
        <v>1</v>
      </c>
      <c r="M15779" s="1">
        <f t="shared" si="1505"/>
        <v>63128000</v>
      </c>
      <c r="N15779" s="1">
        <v>2</v>
      </c>
      <c r="O15779" s="1">
        <v>128570000</v>
      </c>
      <c r="P15779" s="1">
        <v>2</v>
      </c>
      <c r="Q15779" s="5">
        <f t="shared" si="1506"/>
        <v>327</v>
      </c>
      <c r="R15779">
        <f t="shared" si="1511"/>
        <v>16</v>
      </c>
      <c r="S15779">
        <f t="shared" si="1507"/>
        <v>0.24</v>
      </c>
      <c r="T15779">
        <f t="shared" si="1508"/>
        <v>2.7000000000000001E-3</v>
      </c>
      <c r="U15779">
        <f t="shared" si="1512"/>
        <v>1.6200000000000001E-3</v>
      </c>
    </row>
    <row r="15780" spans="1:21" x14ac:dyDescent="0.3">
      <c r="A15780" s="1">
        <v>15778</v>
      </c>
      <c r="B15780">
        <f t="shared" si="1509"/>
        <v>179</v>
      </c>
      <c r="C15780" s="1">
        <v>24</v>
      </c>
      <c r="D15780" s="1">
        <v>8.5</v>
      </c>
      <c r="E15780" s="1">
        <v>23</v>
      </c>
      <c r="F15780" s="1">
        <v>15778</v>
      </c>
      <c r="G15780" s="1">
        <v>0</v>
      </c>
      <c r="H15780" s="5">
        <f t="shared" si="1503"/>
        <v>7810</v>
      </c>
      <c r="I15780" s="1"/>
      <c r="J15780" s="1">
        <v>1</v>
      </c>
      <c r="K15780" s="1">
        <f t="shared" si="1504"/>
        <v>31566000</v>
      </c>
      <c r="L15780" s="1">
        <f t="shared" si="1510"/>
        <v>1</v>
      </c>
      <c r="M15780" s="1">
        <f t="shared" si="1505"/>
        <v>63132000</v>
      </c>
      <c r="N15780" s="1">
        <v>2</v>
      </c>
      <c r="O15780" s="1">
        <v>128578000</v>
      </c>
      <c r="P15780" s="1">
        <v>2</v>
      </c>
      <c r="Q15780" s="5">
        <f t="shared" si="1506"/>
        <v>327</v>
      </c>
      <c r="R15780">
        <f t="shared" si="1511"/>
        <v>16</v>
      </c>
      <c r="S15780">
        <f t="shared" si="1507"/>
        <v>0.24</v>
      </c>
      <c r="T15780">
        <f t="shared" si="1508"/>
        <v>2.7000000000000001E-3</v>
      </c>
      <c r="U15780">
        <f t="shared" si="1512"/>
        <v>1.6200000000000001E-3</v>
      </c>
    </row>
    <row r="15781" spans="1:21" x14ac:dyDescent="0.3">
      <c r="A15781" s="1">
        <v>15779</v>
      </c>
      <c r="B15781">
        <f t="shared" si="1509"/>
        <v>179</v>
      </c>
      <c r="C15781" s="1">
        <v>24</v>
      </c>
      <c r="D15781" s="1">
        <v>8.5</v>
      </c>
      <c r="E15781" s="1">
        <v>23</v>
      </c>
      <c r="F15781" s="1">
        <v>15779</v>
      </c>
      <c r="G15781" s="1">
        <v>0</v>
      </c>
      <c r="H15781" s="5">
        <f t="shared" si="1503"/>
        <v>7810</v>
      </c>
      <c r="I15781" s="1"/>
      <c r="J15781" s="1">
        <v>1</v>
      </c>
      <c r="K15781" s="1">
        <f t="shared" si="1504"/>
        <v>31568000</v>
      </c>
      <c r="L15781" s="1">
        <f t="shared" si="1510"/>
        <v>1</v>
      </c>
      <c r="M15781" s="1">
        <f t="shared" si="1505"/>
        <v>63136000</v>
      </c>
      <c r="N15781" s="1">
        <v>2</v>
      </c>
      <c r="O15781" s="1">
        <v>128586000</v>
      </c>
      <c r="P15781" s="1">
        <v>2</v>
      </c>
      <c r="Q15781" s="5">
        <f t="shared" si="1506"/>
        <v>327</v>
      </c>
      <c r="R15781">
        <f t="shared" si="1511"/>
        <v>16</v>
      </c>
      <c r="S15781">
        <f t="shared" si="1507"/>
        <v>0.24</v>
      </c>
      <c r="T15781">
        <f t="shared" si="1508"/>
        <v>2.7000000000000001E-3</v>
      </c>
      <c r="U15781">
        <f t="shared" si="1512"/>
        <v>1.6200000000000001E-3</v>
      </c>
    </row>
    <row r="15782" spans="1:21" x14ac:dyDescent="0.3">
      <c r="A15782" s="1">
        <v>15780</v>
      </c>
      <c r="B15782">
        <f t="shared" si="1509"/>
        <v>179</v>
      </c>
      <c r="C15782" s="1">
        <v>24</v>
      </c>
      <c r="D15782" s="1">
        <v>8.5</v>
      </c>
      <c r="E15782" s="1">
        <v>23</v>
      </c>
      <c r="F15782" s="1">
        <v>15780</v>
      </c>
      <c r="G15782" s="1">
        <v>0</v>
      </c>
      <c r="H15782" s="5">
        <f t="shared" si="1503"/>
        <v>7810</v>
      </c>
      <c r="I15782" s="1"/>
      <c r="J15782" s="1">
        <v>1</v>
      </c>
      <c r="K15782" s="1">
        <f t="shared" si="1504"/>
        <v>31570000</v>
      </c>
      <c r="L15782" s="1">
        <f t="shared" si="1510"/>
        <v>1</v>
      </c>
      <c r="M15782" s="1">
        <f t="shared" si="1505"/>
        <v>63140000</v>
      </c>
      <c r="N15782" s="1">
        <v>2</v>
      </c>
      <c r="O15782" s="1">
        <v>128594000</v>
      </c>
      <c r="P15782" s="1">
        <v>2</v>
      </c>
      <c r="Q15782" s="5">
        <f t="shared" si="1506"/>
        <v>327</v>
      </c>
      <c r="R15782">
        <f t="shared" si="1511"/>
        <v>16</v>
      </c>
      <c r="S15782">
        <f t="shared" si="1507"/>
        <v>0.24</v>
      </c>
      <c r="T15782">
        <f t="shared" si="1508"/>
        <v>2.7000000000000001E-3</v>
      </c>
      <c r="U15782">
        <f t="shared" si="1512"/>
        <v>1.6200000000000001E-3</v>
      </c>
    </row>
    <row r="15783" spans="1:21" x14ac:dyDescent="0.3">
      <c r="A15783" s="1">
        <v>15781</v>
      </c>
      <c r="B15783">
        <f t="shared" si="1509"/>
        <v>179</v>
      </c>
      <c r="C15783" s="1">
        <v>24</v>
      </c>
      <c r="D15783" s="1">
        <v>8.5</v>
      </c>
      <c r="E15783" s="1">
        <v>23</v>
      </c>
      <c r="F15783" s="1">
        <v>15781</v>
      </c>
      <c r="G15783" s="1">
        <v>0</v>
      </c>
      <c r="H15783" s="5">
        <f t="shared" si="1503"/>
        <v>7810</v>
      </c>
      <c r="I15783" s="1"/>
      <c r="J15783" s="1">
        <v>1</v>
      </c>
      <c r="K15783" s="1">
        <f t="shared" si="1504"/>
        <v>31572000</v>
      </c>
      <c r="L15783" s="1">
        <f t="shared" si="1510"/>
        <v>1</v>
      </c>
      <c r="M15783" s="1">
        <f t="shared" si="1505"/>
        <v>63144000</v>
      </c>
      <c r="N15783" s="1">
        <v>2</v>
      </c>
      <c r="O15783" s="1">
        <v>128602000</v>
      </c>
      <c r="P15783" s="1">
        <v>2</v>
      </c>
      <c r="Q15783" s="5">
        <f t="shared" si="1506"/>
        <v>327</v>
      </c>
      <c r="R15783">
        <f t="shared" si="1511"/>
        <v>16</v>
      </c>
      <c r="S15783">
        <f t="shared" si="1507"/>
        <v>0.24</v>
      </c>
      <c r="T15783">
        <f t="shared" si="1508"/>
        <v>2.7000000000000001E-3</v>
      </c>
      <c r="U15783">
        <f t="shared" si="1512"/>
        <v>1.6200000000000001E-3</v>
      </c>
    </row>
    <row r="15784" spans="1:21" x14ac:dyDescent="0.3">
      <c r="A15784" s="1">
        <v>15782</v>
      </c>
      <c r="B15784">
        <f t="shared" si="1509"/>
        <v>179</v>
      </c>
      <c r="C15784" s="1">
        <v>24</v>
      </c>
      <c r="D15784" s="1">
        <v>8.5</v>
      </c>
      <c r="E15784" s="1">
        <v>23</v>
      </c>
      <c r="F15784" s="1">
        <v>15782</v>
      </c>
      <c r="G15784" s="1">
        <v>0</v>
      </c>
      <c r="H15784" s="5">
        <f t="shared" si="1503"/>
        <v>7810</v>
      </c>
      <c r="I15784" s="1"/>
      <c r="J15784" s="1">
        <v>1</v>
      </c>
      <c r="K15784" s="1">
        <f t="shared" si="1504"/>
        <v>31574000</v>
      </c>
      <c r="L15784" s="1">
        <f t="shared" si="1510"/>
        <v>1</v>
      </c>
      <c r="M15784" s="1">
        <f t="shared" si="1505"/>
        <v>63148000</v>
      </c>
      <c r="N15784" s="1">
        <v>2</v>
      </c>
      <c r="O15784" s="1">
        <v>128610000</v>
      </c>
      <c r="P15784" s="1">
        <v>2</v>
      </c>
      <c r="Q15784" s="5">
        <f t="shared" si="1506"/>
        <v>327</v>
      </c>
      <c r="R15784">
        <f t="shared" si="1511"/>
        <v>16</v>
      </c>
      <c r="S15784">
        <f t="shared" si="1507"/>
        <v>0.24</v>
      </c>
      <c r="T15784">
        <f t="shared" si="1508"/>
        <v>2.7000000000000001E-3</v>
      </c>
      <c r="U15784">
        <f t="shared" si="1512"/>
        <v>1.6200000000000001E-3</v>
      </c>
    </row>
    <row r="15785" spans="1:21" x14ac:dyDescent="0.3">
      <c r="A15785" s="1">
        <v>15783</v>
      </c>
      <c r="B15785">
        <f t="shared" si="1509"/>
        <v>179</v>
      </c>
      <c r="C15785" s="1">
        <v>24</v>
      </c>
      <c r="D15785" s="1">
        <v>8.5</v>
      </c>
      <c r="E15785" s="1">
        <v>23</v>
      </c>
      <c r="F15785" s="1">
        <v>15783</v>
      </c>
      <c r="G15785" s="1">
        <v>0</v>
      </c>
      <c r="H15785" s="5">
        <f t="shared" si="1503"/>
        <v>7810</v>
      </c>
      <c r="I15785" s="1"/>
      <c r="J15785" s="1">
        <v>1</v>
      </c>
      <c r="K15785" s="1">
        <f t="shared" si="1504"/>
        <v>31576000</v>
      </c>
      <c r="L15785" s="1">
        <f t="shared" si="1510"/>
        <v>1</v>
      </c>
      <c r="M15785" s="1">
        <f t="shared" si="1505"/>
        <v>63152000</v>
      </c>
      <c r="N15785" s="1">
        <v>2</v>
      </c>
      <c r="O15785" s="1">
        <v>128618000</v>
      </c>
      <c r="P15785" s="1">
        <v>2</v>
      </c>
      <c r="Q15785" s="5">
        <f t="shared" si="1506"/>
        <v>327</v>
      </c>
      <c r="R15785">
        <f t="shared" si="1511"/>
        <v>16</v>
      </c>
      <c r="S15785">
        <f t="shared" si="1507"/>
        <v>0.24</v>
      </c>
      <c r="T15785">
        <f t="shared" si="1508"/>
        <v>2.7000000000000001E-3</v>
      </c>
      <c r="U15785">
        <f t="shared" si="1512"/>
        <v>1.6200000000000001E-3</v>
      </c>
    </row>
    <row r="15786" spans="1:21" x14ac:dyDescent="0.3">
      <c r="A15786" s="1">
        <v>15784</v>
      </c>
      <c r="B15786">
        <f t="shared" si="1509"/>
        <v>179</v>
      </c>
      <c r="C15786" s="1">
        <v>24</v>
      </c>
      <c r="D15786" s="1">
        <v>8.5</v>
      </c>
      <c r="E15786" s="1">
        <v>23</v>
      </c>
      <c r="F15786" s="1">
        <v>15784</v>
      </c>
      <c r="G15786" s="1">
        <v>0</v>
      </c>
      <c r="H15786" s="5">
        <f t="shared" si="1503"/>
        <v>7810</v>
      </c>
      <c r="I15786" s="1"/>
      <c r="J15786" s="1">
        <v>1</v>
      </c>
      <c r="K15786" s="1">
        <f t="shared" si="1504"/>
        <v>31578000</v>
      </c>
      <c r="L15786" s="1">
        <f t="shared" si="1510"/>
        <v>1</v>
      </c>
      <c r="M15786" s="1">
        <f t="shared" si="1505"/>
        <v>63156000</v>
      </c>
      <c r="N15786" s="1">
        <v>2</v>
      </c>
      <c r="O15786" s="1">
        <v>128626000</v>
      </c>
      <c r="P15786" s="1">
        <v>2</v>
      </c>
      <c r="Q15786" s="5">
        <f t="shared" si="1506"/>
        <v>327</v>
      </c>
      <c r="R15786">
        <f t="shared" si="1511"/>
        <v>16</v>
      </c>
      <c r="S15786">
        <f t="shared" si="1507"/>
        <v>0.24</v>
      </c>
      <c r="T15786">
        <f t="shared" si="1508"/>
        <v>2.7000000000000001E-3</v>
      </c>
      <c r="U15786">
        <f t="shared" si="1512"/>
        <v>1.6200000000000001E-3</v>
      </c>
    </row>
    <row r="15787" spans="1:21" x14ac:dyDescent="0.3">
      <c r="A15787" s="1">
        <v>15785</v>
      </c>
      <c r="B15787">
        <f t="shared" si="1509"/>
        <v>179</v>
      </c>
      <c r="C15787" s="1">
        <v>24</v>
      </c>
      <c r="D15787" s="1">
        <v>8.5</v>
      </c>
      <c r="E15787" s="1">
        <v>23</v>
      </c>
      <c r="F15787" s="1">
        <v>15785</v>
      </c>
      <c r="G15787" s="1">
        <v>0</v>
      </c>
      <c r="H15787" s="5">
        <f t="shared" ref="H15787:H15802" si="1513">ROUNDDOWN(A15786/50*20+1500,-1)</f>
        <v>7810</v>
      </c>
      <c r="I15787" s="1"/>
      <c r="J15787" s="1">
        <v>1</v>
      </c>
      <c r="K15787" s="1">
        <f t="shared" ref="K15787:K15802" si="1514">10000+A15787*2000</f>
        <v>31580000</v>
      </c>
      <c r="L15787" s="1">
        <f t="shared" si="1510"/>
        <v>1</v>
      </c>
      <c r="M15787" s="1">
        <f t="shared" ref="M15787:M15802" si="1515">K15787*2</f>
        <v>63160000</v>
      </c>
      <c r="N15787" s="1">
        <v>2</v>
      </c>
      <c r="O15787" s="1">
        <v>128634000</v>
      </c>
      <c r="P15787" s="1">
        <v>2</v>
      </c>
      <c r="Q15787" s="5">
        <f t="shared" ref="Q15787:Q15802" si="1516">ROUNDDOWN(A15786/50+12,0)</f>
        <v>327</v>
      </c>
      <c r="R15787">
        <f t="shared" si="1511"/>
        <v>16</v>
      </c>
      <c r="S15787">
        <f t="shared" ref="S15787:S15802" si="1517">0.18+(QUOTIENT(A15787-1,100)-145)*0.005</f>
        <v>0.24</v>
      </c>
      <c r="T15787">
        <f t="shared" ref="T15787:T15802" si="1518">0.0023+(QUOTIENT(A15787-1,100)-149)*0.00005</f>
        <v>2.7000000000000001E-3</v>
      </c>
      <c r="U15787">
        <f t="shared" si="1512"/>
        <v>1.6200000000000001E-3</v>
      </c>
    </row>
    <row r="15788" spans="1:21" x14ac:dyDescent="0.3">
      <c r="A15788" s="1">
        <v>15786</v>
      </c>
      <c r="B15788">
        <f t="shared" si="1509"/>
        <v>179</v>
      </c>
      <c r="C15788" s="1">
        <v>24</v>
      </c>
      <c r="D15788" s="1">
        <v>8.5</v>
      </c>
      <c r="E15788" s="1">
        <v>23</v>
      </c>
      <c r="F15788" s="1">
        <v>15786</v>
      </c>
      <c r="G15788" s="1">
        <v>0</v>
      </c>
      <c r="H15788" s="5">
        <f t="shared" si="1513"/>
        <v>7810</v>
      </c>
      <c r="I15788" s="1"/>
      <c r="J15788" s="1">
        <v>1</v>
      </c>
      <c r="K15788" s="1">
        <f t="shared" si="1514"/>
        <v>31582000</v>
      </c>
      <c r="L15788" s="1">
        <f t="shared" si="1510"/>
        <v>1</v>
      </c>
      <c r="M15788" s="1">
        <f t="shared" si="1515"/>
        <v>63164000</v>
      </c>
      <c r="N15788" s="1">
        <v>2</v>
      </c>
      <c r="O15788" s="1">
        <v>128642000</v>
      </c>
      <c r="P15788" s="1">
        <v>2</v>
      </c>
      <c r="Q15788" s="5">
        <f t="shared" si="1516"/>
        <v>327</v>
      </c>
      <c r="R15788">
        <f t="shared" si="1511"/>
        <v>16</v>
      </c>
      <c r="S15788">
        <f t="shared" si="1517"/>
        <v>0.24</v>
      </c>
      <c r="T15788">
        <f t="shared" si="1518"/>
        <v>2.7000000000000001E-3</v>
      </c>
      <c r="U15788">
        <f t="shared" si="1512"/>
        <v>1.6200000000000001E-3</v>
      </c>
    </row>
    <row r="15789" spans="1:21" x14ac:dyDescent="0.3">
      <c r="A15789" s="1">
        <v>15787</v>
      </c>
      <c r="B15789">
        <f t="shared" si="1509"/>
        <v>179</v>
      </c>
      <c r="C15789" s="1">
        <v>24</v>
      </c>
      <c r="D15789" s="1">
        <v>8.5</v>
      </c>
      <c r="E15789" s="1">
        <v>23</v>
      </c>
      <c r="F15789" s="1">
        <v>15787</v>
      </c>
      <c r="G15789" s="1">
        <v>0</v>
      </c>
      <c r="H15789" s="5">
        <f t="shared" si="1513"/>
        <v>7810</v>
      </c>
      <c r="I15789" s="1"/>
      <c r="J15789" s="1">
        <v>1</v>
      </c>
      <c r="K15789" s="1">
        <f t="shared" si="1514"/>
        <v>31584000</v>
      </c>
      <c r="L15789" s="1">
        <f t="shared" si="1510"/>
        <v>1</v>
      </c>
      <c r="M15789" s="1">
        <f t="shared" si="1515"/>
        <v>63168000</v>
      </c>
      <c r="N15789" s="1">
        <v>2</v>
      </c>
      <c r="O15789" s="1">
        <v>128650000</v>
      </c>
      <c r="P15789" s="1">
        <v>2</v>
      </c>
      <c r="Q15789" s="5">
        <f t="shared" si="1516"/>
        <v>327</v>
      </c>
      <c r="R15789">
        <f t="shared" si="1511"/>
        <v>16</v>
      </c>
      <c r="S15789">
        <f t="shared" si="1517"/>
        <v>0.24</v>
      </c>
      <c r="T15789">
        <f t="shared" si="1518"/>
        <v>2.7000000000000001E-3</v>
      </c>
      <c r="U15789">
        <f t="shared" si="1512"/>
        <v>1.6200000000000001E-3</v>
      </c>
    </row>
    <row r="15790" spans="1:21" x14ac:dyDescent="0.3">
      <c r="A15790" s="1">
        <v>15788</v>
      </c>
      <c r="B15790">
        <f t="shared" si="1509"/>
        <v>179</v>
      </c>
      <c r="C15790" s="1">
        <v>24</v>
      </c>
      <c r="D15790" s="1">
        <v>8.5</v>
      </c>
      <c r="E15790" s="1">
        <v>23</v>
      </c>
      <c r="F15790" s="1">
        <v>15788</v>
      </c>
      <c r="G15790" s="1">
        <v>0</v>
      </c>
      <c r="H15790" s="5">
        <f t="shared" si="1513"/>
        <v>7810</v>
      </c>
      <c r="I15790" s="1"/>
      <c r="J15790" s="1">
        <v>1</v>
      </c>
      <c r="K15790" s="1">
        <f t="shared" si="1514"/>
        <v>31586000</v>
      </c>
      <c r="L15790" s="1">
        <f t="shared" si="1510"/>
        <v>1</v>
      </c>
      <c r="M15790" s="1">
        <f t="shared" si="1515"/>
        <v>63172000</v>
      </c>
      <c r="N15790" s="1">
        <v>2</v>
      </c>
      <c r="O15790" s="1">
        <v>128658000</v>
      </c>
      <c r="P15790" s="1">
        <v>2</v>
      </c>
      <c r="Q15790" s="5">
        <f t="shared" si="1516"/>
        <v>327</v>
      </c>
      <c r="R15790">
        <f t="shared" si="1511"/>
        <v>16</v>
      </c>
      <c r="S15790">
        <f t="shared" si="1517"/>
        <v>0.24</v>
      </c>
      <c r="T15790">
        <f t="shared" si="1518"/>
        <v>2.7000000000000001E-3</v>
      </c>
      <c r="U15790">
        <f t="shared" si="1512"/>
        <v>1.6200000000000001E-3</v>
      </c>
    </row>
    <row r="15791" spans="1:21" x14ac:dyDescent="0.3">
      <c r="A15791" s="1">
        <v>15789</v>
      </c>
      <c r="B15791">
        <f t="shared" si="1509"/>
        <v>179</v>
      </c>
      <c r="C15791" s="1">
        <v>24</v>
      </c>
      <c r="D15791" s="1">
        <v>8.5</v>
      </c>
      <c r="E15791" s="1">
        <v>23</v>
      </c>
      <c r="F15791" s="1">
        <v>15789</v>
      </c>
      <c r="G15791" s="1">
        <v>0</v>
      </c>
      <c r="H15791" s="5">
        <f t="shared" si="1513"/>
        <v>7810</v>
      </c>
      <c r="I15791" s="1"/>
      <c r="J15791" s="1">
        <v>1</v>
      </c>
      <c r="K15791" s="1">
        <f t="shared" si="1514"/>
        <v>31588000</v>
      </c>
      <c r="L15791" s="1">
        <f t="shared" si="1510"/>
        <v>1</v>
      </c>
      <c r="M15791" s="1">
        <f t="shared" si="1515"/>
        <v>63176000</v>
      </c>
      <c r="N15791" s="1">
        <v>2</v>
      </c>
      <c r="O15791" s="1">
        <v>128666000</v>
      </c>
      <c r="P15791" s="1">
        <v>2</v>
      </c>
      <c r="Q15791" s="5">
        <f t="shared" si="1516"/>
        <v>327</v>
      </c>
      <c r="R15791">
        <f t="shared" si="1511"/>
        <v>16</v>
      </c>
      <c r="S15791">
        <f t="shared" si="1517"/>
        <v>0.24</v>
      </c>
      <c r="T15791">
        <f t="shared" si="1518"/>
        <v>2.7000000000000001E-3</v>
      </c>
      <c r="U15791">
        <f t="shared" si="1512"/>
        <v>1.6200000000000001E-3</v>
      </c>
    </row>
    <row r="15792" spans="1:21" x14ac:dyDescent="0.3">
      <c r="A15792" s="1">
        <v>15790</v>
      </c>
      <c r="B15792">
        <f t="shared" si="1509"/>
        <v>179</v>
      </c>
      <c r="C15792" s="1">
        <v>24</v>
      </c>
      <c r="D15792" s="1">
        <v>8.5</v>
      </c>
      <c r="E15792" s="1">
        <v>23</v>
      </c>
      <c r="F15792" s="1">
        <v>15790</v>
      </c>
      <c r="G15792" s="1">
        <v>0</v>
      </c>
      <c r="H15792" s="5">
        <f t="shared" si="1513"/>
        <v>7810</v>
      </c>
      <c r="I15792" s="1"/>
      <c r="J15792" s="1">
        <v>1</v>
      </c>
      <c r="K15792" s="1">
        <f t="shared" si="1514"/>
        <v>31590000</v>
      </c>
      <c r="L15792" s="1">
        <f t="shared" si="1510"/>
        <v>1</v>
      </c>
      <c r="M15792" s="1">
        <f t="shared" si="1515"/>
        <v>63180000</v>
      </c>
      <c r="N15792" s="1">
        <v>2</v>
      </c>
      <c r="O15792" s="1">
        <v>128674000</v>
      </c>
      <c r="P15792" s="1">
        <v>2</v>
      </c>
      <c r="Q15792" s="5">
        <f t="shared" si="1516"/>
        <v>327</v>
      </c>
      <c r="R15792">
        <f t="shared" si="1511"/>
        <v>16</v>
      </c>
      <c r="S15792">
        <f t="shared" si="1517"/>
        <v>0.24</v>
      </c>
      <c r="T15792">
        <f t="shared" si="1518"/>
        <v>2.7000000000000001E-3</v>
      </c>
      <c r="U15792">
        <f t="shared" si="1512"/>
        <v>1.6200000000000001E-3</v>
      </c>
    </row>
    <row r="15793" spans="1:21" x14ac:dyDescent="0.3">
      <c r="A15793" s="1">
        <v>15791</v>
      </c>
      <c r="B15793">
        <f t="shared" si="1509"/>
        <v>179</v>
      </c>
      <c r="C15793" s="1">
        <v>24</v>
      </c>
      <c r="D15793" s="1">
        <v>8.5</v>
      </c>
      <c r="E15793" s="1">
        <v>23</v>
      </c>
      <c r="F15793" s="1">
        <v>15791</v>
      </c>
      <c r="G15793" s="1">
        <v>0</v>
      </c>
      <c r="H15793" s="5">
        <f t="shared" si="1513"/>
        <v>7810</v>
      </c>
      <c r="I15793" s="1"/>
      <c r="J15793" s="1">
        <v>1</v>
      </c>
      <c r="K15793" s="1">
        <f t="shared" si="1514"/>
        <v>31592000</v>
      </c>
      <c r="L15793" s="1">
        <f t="shared" si="1510"/>
        <v>1</v>
      </c>
      <c r="M15793" s="1">
        <f t="shared" si="1515"/>
        <v>63184000</v>
      </c>
      <c r="N15793" s="1">
        <v>2</v>
      </c>
      <c r="O15793" s="1">
        <v>128682000</v>
      </c>
      <c r="P15793" s="1">
        <v>2</v>
      </c>
      <c r="Q15793" s="5">
        <f t="shared" si="1516"/>
        <v>327</v>
      </c>
      <c r="R15793">
        <f t="shared" si="1511"/>
        <v>16</v>
      </c>
      <c r="S15793">
        <f t="shared" si="1517"/>
        <v>0.24</v>
      </c>
      <c r="T15793">
        <f t="shared" si="1518"/>
        <v>2.7000000000000001E-3</v>
      </c>
      <c r="U15793">
        <f t="shared" si="1512"/>
        <v>1.6200000000000001E-3</v>
      </c>
    </row>
    <row r="15794" spans="1:21" x14ac:dyDescent="0.3">
      <c r="A15794" s="1">
        <v>15792</v>
      </c>
      <c r="B15794">
        <f t="shared" si="1509"/>
        <v>179</v>
      </c>
      <c r="C15794" s="1">
        <v>24</v>
      </c>
      <c r="D15794" s="1">
        <v>8.5</v>
      </c>
      <c r="E15794" s="1">
        <v>23</v>
      </c>
      <c r="F15794" s="1">
        <v>15792</v>
      </c>
      <c r="G15794" s="1">
        <v>0</v>
      </c>
      <c r="H15794" s="5">
        <f t="shared" si="1513"/>
        <v>7810</v>
      </c>
      <c r="I15794" s="1"/>
      <c r="J15794" s="1">
        <v>1</v>
      </c>
      <c r="K15794" s="1">
        <f t="shared" si="1514"/>
        <v>31594000</v>
      </c>
      <c r="L15794" s="1">
        <f t="shared" si="1510"/>
        <v>1</v>
      </c>
      <c r="M15794" s="1">
        <f t="shared" si="1515"/>
        <v>63188000</v>
      </c>
      <c r="N15794" s="1">
        <v>2</v>
      </c>
      <c r="O15794" s="1">
        <v>128690000</v>
      </c>
      <c r="P15794" s="1">
        <v>2</v>
      </c>
      <c r="Q15794" s="5">
        <f t="shared" si="1516"/>
        <v>327</v>
      </c>
      <c r="R15794">
        <f t="shared" si="1511"/>
        <v>16</v>
      </c>
      <c r="S15794">
        <f t="shared" si="1517"/>
        <v>0.24</v>
      </c>
      <c r="T15794">
        <f t="shared" si="1518"/>
        <v>2.7000000000000001E-3</v>
      </c>
      <c r="U15794">
        <f t="shared" si="1512"/>
        <v>1.6200000000000001E-3</v>
      </c>
    </row>
    <row r="15795" spans="1:21" x14ac:dyDescent="0.3">
      <c r="A15795" s="1">
        <v>15793</v>
      </c>
      <c r="B15795">
        <f t="shared" ref="B15795:B15802" si="1519">ROUNDDOWN((A15795-1)/100,0)+22</f>
        <v>179</v>
      </c>
      <c r="C15795" s="1">
        <v>24</v>
      </c>
      <c r="D15795" s="1">
        <v>8.5</v>
      </c>
      <c r="E15795" s="1">
        <v>23</v>
      </c>
      <c r="F15795" s="1">
        <v>15793</v>
      </c>
      <c r="G15795" s="1">
        <v>0</v>
      </c>
      <c r="H15795" s="5">
        <f t="shared" si="1513"/>
        <v>7810</v>
      </c>
      <c r="I15795" s="1"/>
      <c r="J15795" s="1">
        <v>1</v>
      </c>
      <c r="K15795" s="1">
        <f t="shared" si="1514"/>
        <v>31596000</v>
      </c>
      <c r="L15795" s="1">
        <f t="shared" ref="L15795:L15802" si="1520">L15794</f>
        <v>1</v>
      </c>
      <c r="M15795" s="1">
        <f t="shared" si="1515"/>
        <v>63192000</v>
      </c>
      <c r="N15795" s="1">
        <v>2</v>
      </c>
      <c r="O15795" s="1">
        <v>128698000</v>
      </c>
      <c r="P15795" s="1">
        <v>2</v>
      </c>
      <c r="Q15795" s="5">
        <f t="shared" si="1516"/>
        <v>327</v>
      </c>
      <c r="R15795">
        <f t="shared" ref="R15795:R15802" si="1521">QUOTIENT(A15795,1000)+1</f>
        <v>16</v>
      </c>
      <c r="S15795">
        <f t="shared" si="1517"/>
        <v>0.24</v>
      </c>
      <c r="T15795">
        <f t="shared" si="1518"/>
        <v>2.7000000000000001E-3</v>
      </c>
      <c r="U15795">
        <f t="shared" si="1512"/>
        <v>1.6200000000000001E-3</v>
      </c>
    </row>
    <row r="15796" spans="1:21" x14ac:dyDescent="0.3">
      <c r="A15796" s="1">
        <v>15794</v>
      </c>
      <c r="B15796">
        <f t="shared" si="1519"/>
        <v>179</v>
      </c>
      <c r="C15796" s="1">
        <v>24</v>
      </c>
      <c r="D15796" s="1">
        <v>8.5</v>
      </c>
      <c r="E15796" s="1">
        <v>23</v>
      </c>
      <c r="F15796" s="1">
        <v>15794</v>
      </c>
      <c r="G15796" s="1">
        <v>0</v>
      </c>
      <c r="H15796" s="5">
        <f t="shared" si="1513"/>
        <v>7810</v>
      </c>
      <c r="I15796" s="1"/>
      <c r="J15796" s="1">
        <v>1</v>
      </c>
      <c r="K15796" s="1">
        <f t="shared" si="1514"/>
        <v>31598000</v>
      </c>
      <c r="L15796" s="1">
        <f t="shared" si="1520"/>
        <v>1</v>
      </c>
      <c r="M15796" s="1">
        <f t="shared" si="1515"/>
        <v>63196000</v>
      </c>
      <c r="N15796" s="1">
        <v>2</v>
      </c>
      <c r="O15796" s="1">
        <v>128706000</v>
      </c>
      <c r="P15796" s="1">
        <v>2</v>
      </c>
      <c r="Q15796" s="5">
        <f t="shared" si="1516"/>
        <v>327</v>
      </c>
      <c r="R15796">
        <f t="shared" si="1521"/>
        <v>16</v>
      </c>
      <c r="S15796">
        <f t="shared" si="1517"/>
        <v>0.24</v>
      </c>
      <c r="T15796">
        <f t="shared" si="1518"/>
        <v>2.7000000000000001E-3</v>
      </c>
      <c r="U15796">
        <f t="shared" si="1512"/>
        <v>1.6200000000000001E-3</v>
      </c>
    </row>
    <row r="15797" spans="1:21" x14ac:dyDescent="0.3">
      <c r="A15797" s="1">
        <v>15795</v>
      </c>
      <c r="B15797">
        <f t="shared" si="1519"/>
        <v>179</v>
      </c>
      <c r="C15797" s="1">
        <v>24</v>
      </c>
      <c r="D15797" s="1">
        <v>8.5</v>
      </c>
      <c r="E15797" s="1">
        <v>23</v>
      </c>
      <c r="F15797" s="1">
        <v>15795</v>
      </c>
      <c r="G15797" s="1">
        <v>0</v>
      </c>
      <c r="H15797" s="5">
        <f t="shared" si="1513"/>
        <v>7810</v>
      </c>
      <c r="I15797" s="1"/>
      <c r="J15797" s="1">
        <v>1</v>
      </c>
      <c r="K15797" s="1">
        <f t="shared" si="1514"/>
        <v>31600000</v>
      </c>
      <c r="L15797" s="1">
        <f t="shared" si="1520"/>
        <v>1</v>
      </c>
      <c r="M15797" s="1">
        <f t="shared" si="1515"/>
        <v>63200000</v>
      </c>
      <c r="N15797" s="1">
        <v>2</v>
      </c>
      <c r="O15797" s="1">
        <v>128714000</v>
      </c>
      <c r="P15797" s="1">
        <v>2</v>
      </c>
      <c r="Q15797" s="5">
        <f t="shared" si="1516"/>
        <v>327</v>
      </c>
      <c r="R15797">
        <f t="shared" si="1521"/>
        <v>16</v>
      </c>
      <c r="S15797">
        <f t="shared" si="1517"/>
        <v>0.24</v>
      </c>
      <c r="T15797">
        <f t="shared" si="1518"/>
        <v>2.7000000000000001E-3</v>
      </c>
      <c r="U15797">
        <f t="shared" si="1512"/>
        <v>1.6200000000000001E-3</v>
      </c>
    </row>
    <row r="15798" spans="1:21" x14ac:dyDescent="0.3">
      <c r="A15798" s="1">
        <v>15796</v>
      </c>
      <c r="B15798">
        <f t="shared" si="1519"/>
        <v>179</v>
      </c>
      <c r="C15798" s="1">
        <v>24</v>
      </c>
      <c r="D15798" s="1">
        <v>8.5</v>
      </c>
      <c r="E15798" s="1">
        <v>23</v>
      </c>
      <c r="F15798" s="1">
        <v>15796</v>
      </c>
      <c r="G15798" s="1">
        <v>0</v>
      </c>
      <c r="H15798" s="5">
        <f t="shared" si="1513"/>
        <v>7810</v>
      </c>
      <c r="I15798" s="1"/>
      <c r="J15798" s="1">
        <v>1</v>
      </c>
      <c r="K15798" s="1">
        <f t="shared" si="1514"/>
        <v>31602000</v>
      </c>
      <c r="L15798" s="1">
        <f t="shared" si="1520"/>
        <v>1</v>
      </c>
      <c r="M15798" s="1">
        <f t="shared" si="1515"/>
        <v>63204000</v>
      </c>
      <c r="N15798" s="1">
        <v>2</v>
      </c>
      <c r="O15798" s="1">
        <v>128722000</v>
      </c>
      <c r="P15798" s="1">
        <v>2</v>
      </c>
      <c r="Q15798" s="5">
        <f t="shared" si="1516"/>
        <v>327</v>
      </c>
      <c r="R15798">
        <f t="shared" si="1521"/>
        <v>16</v>
      </c>
      <c r="S15798">
        <f t="shared" si="1517"/>
        <v>0.24</v>
      </c>
      <c r="T15798">
        <f t="shared" si="1518"/>
        <v>2.7000000000000001E-3</v>
      </c>
      <c r="U15798">
        <f t="shared" si="1512"/>
        <v>1.6200000000000001E-3</v>
      </c>
    </row>
    <row r="15799" spans="1:21" x14ac:dyDescent="0.3">
      <c r="A15799" s="1">
        <v>15797</v>
      </c>
      <c r="B15799">
        <f t="shared" si="1519"/>
        <v>179</v>
      </c>
      <c r="C15799" s="1">
        <v>24</v>
      </c>
      <c r="D15799" s="1">
        <v>8.5</v>
      </c>
      <c r="E15799" s="1">
        <v>23</v>
      </c>
      <c r="F15799" s="1">
        <v>15797</v>
      </c>
      <c r="G15799" s="1">
        <v>0</v>
      </c>
      <c r="H15799" s="5">
        <f t="shared" si="1513"/>
        <v>7810</v>
      </c>
      <c r="I15799" s="1"/>
      <c r="J15799" s="1">
        <v>1</v>
      </c>
      <c r="K15799" s="1">
        <f t="shared" si="1514"/>
        <v>31604000</v>
      </c>
      <c r="L15799" s="1">
        <f t="shared" si="1520"/>
        <v>1</v>
      </c>
      <c r="M15799" s="1">
        <f t="shared" si="1515"/>
        <v>63208000</v>
      </c>
      <c r="N15799" s="1">
        <v>2</v>
      </c>
      <c r="O15799" s="1">
        <v>128730000</v>
      </c>
      <c r="P15799" s="1">
        <v>2</v>
      </c>
      <c r="Q15799" s="5">
        <f t="shared" si="1516"/>
        <v>327</v>
      </c>
      <c r="R15799">
        <f t="shared" si="1521"/>
        <v>16</v>
      </c>
      <c r="S15799">
        <f t="shared" si="1517"/>
        <v>0.24</v>
      </c>
      <c r="T15799">
        <f t="shared" si="1518"/>
        <v>2.7000000000000001E-3</v>
      </c>
      <c r="U15799">
        <f t="shared" si="1512"/>
        <v>1.6200000000000001E-3</v>
      </c>
    </row>
    <row r="15800" spans="1:21" x14ac:dyDescent="0.3">
      <c r="A15800" s="1">
        <v>15798</v>
      </c>
      <c r="B15800">
        <f t="shared" si="1519"/>
        <v>179</v>
      </c>
      <c r="C15800" s="1">
        <v>24</v>
      </c>
      <c r="D15800" s="1">
        <v>8.5</v>
      </c>
      <c r="E15800" s="1">
        <v>23</v>
      </c>
      <c r="F15800" s="1">
        <v>15798</v>
      </c>
      <c r="G15800" s="1">
        <v>0</v>
      </c>
      <c r="H15800" s="5">
        <f t="shared" si="1513"/>
        <v>7810</v>
      </c>
      <c r="I15800" s="1"/>
      <c r="J15800" s="1">
        <v>1</v>
      </c>
      <c r="K15800" s="1">
        <f t="shared" si="1514"/>
        <v>31606000</v>
      </c>
      <c r="L15800" s="1">
        <f t="shared" si="1520"/>
        <v>1</v>
      </c>
      <c r="M15800" s="1">
        <f t="shared" si="1515"/>
        <v>63212000</v>
      </c>
      <c r="N15800" s="1">
        <v>2</v>
      </c>
      <c r="O15800" s="1">
        <v>128738000</v>
      </c>
      <c r="P15800" s="1">
        <v>2</v>
      </c>
      <c r="Q15800" s="5">
        <f t="shared" si="1516"/>
        <v>327</v>
      </c>
      <c r="R15800">
        <f t="shared" si="1521"/>
        <v>16</v>
      </c>
      <c r="S15800">
        <f t="shared" si="1517"/>
        <v>0.24</v>
      </c>
      <c r="T15800">
        <f t="shared" si="1518"/>
        <v>2.7000000000000001E-3</v>
      </c>
      <c r="U15800">
        <f t="shared" si="1512"/>
        <v>1.6200000000000001E-3</v>
      </c>
    </row>
    <row r="15801" spans="1:21" x14ac:dyDescent="0.3">
      <c r="A15801" s="1">
        <v>15799</v>
      </c>
      <c r="B15801">
        <f t="shared" si="1519"/>
        <v>179</v>
      </c>
      <c r="C15801" s="1">
        <v>24</v>
      </c>
      <c r="D15801" s="1">
        <v>8.5</v>
      </c>
      <c r="E15801" s="1">
        <v>23</v>
      </c>
      <c r="F15801" s="1">
        <v>15799</v>
      </c>
      <c r="G15801" s="1">
        <v>0</v>
      </c>
      <c r="H15801" s="5">
        <f t="shared" si="1513"/>
        <v>7810</v>
      </c>
      <c r="I15801" s="1"/>
      <c r="J15801" s="1">
        <v>1</v>
      </c>
      <c r="K15801" s="1">
        <f t="shared" si="1514"/>
        <v>31608000</v>
      </c>
      <c r="L15801" s="1">
        <f t="shared" si="1520"/>
        <v>1</v>
      </c>
      <c r="M15801" s="1">
        <f t="shared" si="1515"/>
        <v>63216000</v>
      </c>
      <c r="N15801" s="1">
        <v>2</v>
      </c>
      <c r="O15801" s="1">
        <v>128746000</v>
      </c>
      <c r="P15801" s="1">
        <v>2</v>
      </c>
      <c r="Q15801" s="5">
        <f t="shared" si="1516"/>
        <v>327</v>
      </c>
      <c r="R15801">
        <f t="shared" si="1521"/>
        <v>16</v>
      </c>
      <c r="S15801">
        <f t="shared" si="1517"/>
        <v>0.24</v>
      </c>
      <c r="T15801">
        <f t="shared" si="1518"/>
        <v>2.7000000000000001E-3</v>
      </c>
      <c r="U15801">
        <f t="shared" si="1512"/>
        <v>1.6200000000000001E-3</v>
      </c>
    </row>
    <row r="15802" spans="1:21" x14ac:dyDescent="0.3">
      <c r="A15802" s="1">
        <v>15800</v>
      </c>
      <c r="B15802">
        <f t="shared" si="1519"/>
        <v>179</v>
      </c>
      <c r="C15802" s="1">
        <v>24</v>
      </c>
      <c r="D15802" s="1">
        <v>8.5</v>
      </c>
      <c r="E15802" s="1">
        <v>23</v>
      </c>
      <c r="F15802" s="1">
        <v>15800</v>
      </c>
      <c r="G15802" s="1">
        <v>0</v>
      </c>
      <c r="H15802" s="5">
        <f t="shared" si="1513"/>
        <v>7810</v>
      </c>
      <c r="I15802" s="1"/>
      <c r="J15802" s="1">
        <v>1</v>
      </c>
      <c r="K15802" s="1">
        <f t="shared" si="1514"/>
        <v>31610000</v>
      </c>
      <c r="L15802" s="1">
        <f t="shared" si="1520"/>
        <v>1</v>
      </c>
      <c r="M15802" s="1">
        <f t="shared" si="1515"/>
        <v>63220000</v>
      </c>
      <c r="N15802" s="1">
        <v>2</v>
      </c>
      <c r="O15802" s="1">
        <v>128754000</v>
      </c>
      <c r="P15802" s="1">
        <v>2</v>
      </c>
      <c r="Q15802" s="5">
        <f t="shared" si="1516"/>
        <v>327</v>
      </c>
      <c r="R15802">
        <f t="shared" si="1521"/>
        <v>16</v>
      </c>
      <c r="S15802">
        <f t="shared" si="1517"/>
        <v>0.24</v>
      </c>
      <c r="T15802">
        <f t="shared" si="1518"/>
        <v>2.7000000000000001E-3</v>
      </c>
      <c r="U15802">
        <f t="shared" si="1512"/>
        <v>1.6200000000000001E-3</v>
      </c>
    </row>
  </sheetData>
  <phoneticPr fontId="1" type="noConversion"/>
  <conditionalFormatting sqref="A1404:G12802 A2:Q1403 A12803:A15802 R2:U15802 C12803:G15802 H1404:Q158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2023-03-21T10:46:50Z</dcterms:modified>
</cp:coreProperties>
</file>